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trlProps/ctrlProp4.xml" ContentType="application/vnd.ms-excel.controlproperties+xml"/>
  <Override PartName="/xl/pivotTables/pivotTable4.xml" ContentType="application/vnd.openxmlformats-officedocument.spreadsheetml.pivot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mlwal\Desktop\"/>
    </mc:Choice>
  </mc:AlternateContent>
  <bookViews>
    <workbookView xWindow="0" yWindow="0" windowWidth="28800" windowHeight="13275"/>
  </bookViews>
  <sheets>
    <sheet name="Demands by Status" sheetId="20" r:id="rId1"/>
    <sheet name="Progress by Demand" sheetId="8" r:id="rId2"/>
    <sheet name="Timeline" sheetId="11" r:id="rId3"/>
    <sheet name="Gantt" sheetId="21" r:id="rId4"/>
    <sheet name="Role Mapping &amp; Issue Type" sheetId="13" r:id="rId5"/>
    <sheet name="T-shirt Size" sheetId="3" r:id="rId6"/>
    <sheet name="From Jira" sheetId="1" r:id="rId7"/>
    <sheet name="Ordered Status" sheetId="10" r:id="rId8"/>
    <sheet name="GanttBase" sheetId="17" r:id="rId9"/>
    <sheet name="Activities" sheetId="16" r:id="rId10"/>
  </sheets>
  <functionGroups builtInGroupCount="18"/>
  <definedNames>
    <definedName name="_">'T-shirt Size'!$H$3</definedName>
    <definedName name="_xlnm._FilterDatabase" localSheetId="9" hidden="1">Activities!$A$1:$U$1</definedName>
    <definedName name="_xlnm._FilterDatabase" localSheetId="8" hidden="1">GanttBase!$A$1:$R$94</definedName>
    <definedName name="Cluster_Name">'T-shirt Size'!$H$3</definedName>
    <definedName name="EstimateByVelocity">'Progress by Demand'!#REF!</definedName>
    <definedName name="HipotesisTreshold">'Progress by Demand'!$B$1</definedName>
    <definedName name="jira_all_issues_1" localSheetId="6" hidden="1">'From Jira'!$A$1:$AC$3665</definedName>
    <definedName name="UseBallpark">'Progress by Demand'!#REF!</definedName>
    <definedName name="Velocity">'Progress by Demand'!#REF!</definedName>
  </definedNames>
  <calcPr calcId="171027" concurrentCalc="0"/>
  <pivotCaches>
    <pivotCache cacheId="0" r:id="rId11"/>
    <pivotCache cacheId="1" r:id="rId12"/>
    <pivotCache cacheId="2" r:id="rId13"/>
    <pivotCache cacheId="3" r:id="rId14"/>
  </pivotCaches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O4" i="8" l="1"/>
  <c r="Q2" i="8"/>
  <c r="E100" i="3"/>
  <c r="E96" i="3"/>
  <c r="E91" i="3"/>
  <c r="E76" i="3"/>
  <c r="E71" i="3"/>
  <c r="E66" i="3"/>
  <c r="E61" i="3"/>
  <c r="E56" i="3"/>
  <c r="E51" i="3"/>
  <c r="E46" i="3"/>
  <c r="E41" i="3"/>
  <c r="E36" i="3"/>
  <c r="E25" i="3"/>
  <c r="E21" i="3"/>
  <c r="E6" i="3"/>
  <c r="E86" i="3"/>
  <c r="E101" i="3"/>
  <c r="E99" i="3"/>
  <c r="E98" i="3"/>
  <c r="E97" i="3"/>
  <c r="E12" i="3"/>
  <c r="E53" i="3"/>
  <c r="E83" i="3"/>
  <c r="E63" i="3"/>
  <c r="E33" i="3"/>
  <c r="E29" i="3"/>
  <c r="E13" i="3"/>
  <c r="E14" i="3"/>
  <c r="E3" i="3"/>
  <c r="E23" i="3"/>
  <c r="E27" i="3"/>
  <c r="E4" i="3"/>
  <c r="E38" i="3"/>
  <c r="E39" i="3"/>
  <c r="E54" i="3"/>
  <c r="E34" i="3"/>
  <c r="E2" i="3"/>
  <c r="E22" i="3"/>
  <c r="E37" i="3"/>
  <c r="E52" i="3"/>
  <c r="E28" i="3"/>
  <c r="E32" i="3"/>
  <c r="E24" i="3"/>
  <c r="E67" i="3"/>
  <c r="E78" i="3"/>
  <c r="E88" i="3"/>
  <c r="E79" i="3"/>
  <c r="E84" i="3"/>
  <c r="E87" i="3"/>
  <c r="E18" i="3"/>
  <c r="E68" i="3"/>
  <c r="E80" i="3"/>
  <c r="E64" i="3"/>
  <c r="E35" i="3"/>
  <c r="E48" i="3"/>
  <c r="E49" i="3"/>
  <c r="E77" i="3"/>
  <c r="E19" i="3"/>
  <c r="E15" i="3"/>
  <c r="E82" i="3"/>
  <c r="E62" i="3"/>
  <c r="E89" i="3"/>
  <c r="E55" i="3"/>
  <c r="E50" i="3"/>
  <c r="E17" i="3"/>
  <c r="E40" i="3"/>
  <c r="E20" i="3"/>
  <c r="E30" i="3"/>
  <c r="E81" i="3"/>
  <c r="E85" i="3"/>
  <c r="E65" i="3"/>
  <c r="H2" i="13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G2" i="13"/>
  <c r="G3" i="13"/>
  <c r="G4" i="13"/>
  <c r="G5" i="13"/>
  <c r="G6" i="13"/>
  <c r="G7" i="13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1" i="13"/>
  <c r="E5" i="3"/>
  <c r="E7" i="3"/>
  <c r="E8" i="3"/>
  <c r="E9" i="3"/>
  <c r="E10" i="3"/>
  <c r="E11" i="3"/>
  <c r="E16" i="3"/>
  <c r="E26" i="3"/>
  <c r="E31" i="3"/>
  <c r="E42" i="3"/>
  <c r="E43" i="3"/>
  <c r="E44" i="3"/>
  <c r="E45" i="3"/>
  <c r="E47" i="3"/>
  <c r="E57" i="3"/>
  <c r="E58" i="3"/>
  <c r="E59" i="3"/>
  <c r="E60" i="3"/>
  <c r="E69" i="3"/>
  <c r="E70" i="3"/>
  <c r="E72" i="3"/>
  <c r="E73" i="3"/>
  <c r="E74" i="3"/>
  <c r="E75" i="3"/>
  <c r="E90" i="3"/>
  <c r="E92" i="3"/>
  <c r="E93" i="3"/>
  <c r="E94" i="3"/>
  <c r="E95" i="3"/>
  <c r="B15" i="13"/>
  <c r="B2" i="13"/>
  <c r="B3" i="13"/>
  <c r="B4" i="13"/>
  <c r="B5" i="13"/>
  <c r="B6" i="13"/>
  <c r="B7" i="13"/>
  <c r="B8" i="13"/>
  <c r="B9" i="13"/>
  <c r="B10" i="13"/>
  <c r="B11" i="13"/>
  <c r="B12" i="13"/>
  <c r="B13" i="13"/>
  <c r="B14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I15" i="13"/>
  <c r="I16" i="13"/>
  <c r="I17" i="13"/>
  <c r="I18" i="13"/>
  <c r="I19" i="13"/>
  <c r="I20" i="13"/>
  <c r="I21" i="13"/>
  <c r="I22" i="13"/>
  <c r="I25" i="13"/>
  <c r="I26" i="13"/>
  <c r="I27" i="13"/>
  <c r="I28" i="13"/>
  <c r="I29" i="13"/>
  <c r="I30" i="13"/>
  <c r="I31" i="13"/>
  <c r="I23" i="13"/>
  <c r="I24" i="13"/>
  <c r="I7" i="13"/>
  <c r="I8" i="13"/>
  <c r="I9" i="13"/>
  <c r="I14" i="13"/>
  <c r="I12" i="13"/>
  <c r="I13" i="13"/>
  <c r="I5" i="13"/>
  <c r="I6" i="13"/>
  <c r="I2" i="13"/>
  <c r="I3" i="13"/>
  <c r="I4" i="13"/>
  <c r="I10" i="13"/>
  <c r="I11" i="13"/>
  <c r="F20" i="13"/>
  <c r="F21" i="13"/>
  <c r="F22" i="13"/>
  <c r="F23" i="13"/>
  <c r="F24" i="13"/>
  <c r="F25" i="13"/>
  <c r="F26" i="13"/>
  <c r="F27" i="13"/>
  <c r="F28" i="13"/>
  <c r="F29" i="13"/>
  <c r="F30" i="13"/>
  <c r="B2" i="11"/>
  <c r="B5" i="10"/>
  <c r="B7" i="10"/>
  <c r="D9" i="10"/>
  <c r="D8" i="10"/>
  <c r="D10" i="10"/>
  <c r="D11" i="10"/>
  <c r="F2" i="10"/>
  <c r="F7" i="10"/>
  <c r="F5" i="10"/>
  <c r="F6" i="10"/>
  <c r="F4" i="10"/>
  <c r="F11" i="13"/>
  <c r="E10" i="11"/>
  <c r="F10" i="11"/>
  <c r="G10" i="11"/>
  <c r="E11" i="11"/>
  <c r="F11" i="11"/>
  <c r="G11" i="11"/>
  <c r="E12" i="11"/>
  <c r="F12" i="11"/>
  <c r="G12" i="11"/>
  <c r="E13" i="11"/>
  <c r="F13" i="11"/>
  <c r="G13" i="11"/>
  <c r="E14" i="11"/>
  <c r="F14" i="11"/>
  <c r="G14" i="11"/>
  <c r="E15" i="11"/>
  <c r="F15" i="11"/>
  <c r="G15" i="11"/>
  <c r="G16" i="11"/>
  <c r="G8" i="11"/>
  <c r="E16" i="11"/>
  <c r="E8" i="11"/>
  <c r="D10" i="11"/>
  <c r="H10" i="11"/>
  <c r="D11" i="11"/>
  <c r="H11" i="11"/>
  <c r="D12" i="11"/>
  <c r="H12" i="11"/>
  <c r="D13" i="11"/>
  <c r="H13" i="11"/>
  <c r="D14" i="11"/>
  <c r="H14" i="11"/>
  <c r="D15" i="11"/>
  <c r="H15" i="11"/>
  <c r="O2" i="11"/>
  <c r="I11" i="11"/>
  <c r="B3" i="11"/>
  <c r="I12" i="11"/>
  <c r="I13" i="11"/>
  <c r="I14" i="11"/>
  <c r="I15" i="11"/>
  <c r="I10" i="11"/>
  <c r="F16" i="11"/>
  <c r="B16" i="11"/>
  <c r="D16" i="11"/>
  <c r="I16" i="11"/>
  <c r="B5" i="11"/>
  <c r="H16" i="11"/>
  <c r="B4" i="11"/>
  <c r="G32" i="13"/>
  <c r="J10" i="3"/>
  <c r="J8" i="3"/>
  <c r="B32" i="13"/>
  <c r="H32" i="13"/>
  <c r="F5" i="13"/>
  <c r="D3" i="10"/>
  <c r="B6" i="10"/>
  <c r="D6" i="10"/>
  <c r="D7" i="10"/>
  <c r="D4" i="10"/>
  <c r="F3" i="10"/>
  <c r="F19" i="13"/>
  <c r="F17" i="13"/>
  <c r="F16" i="13"/>
  <c r="F14" i="13"/>
  <c r="F8" i="13"/>
  <c r="J17" i="3"/>
  <c r="J20" i="3"/>
  <c r="J19" i="3"/>
  <c r="J18" i="3"/>
  <c r="J16" i="3"/>
  <c r="J15" i="3"/>
  <c r="J14" i="3"/>
  <c r="J13" i="3"/>
  <c r="J12" i="3"/>
  <c r="J11" i="3"/>
  <c r="J4" i="3"/>
  <c r="J6" i="3"/>
  <c r="J9" i="3"/>
  <c r="J2" i="3"/>
  <c r="J5" i="3"/>
  <c r="J3" i="3"/>
  <c r="J7" i="3"/>
  <c r="D2" i="10"/>
  <c r="D5" i="10"/>
  <c r="F4" i="13"/>
  <c r="F18" i="13"/>
  <c r="F3" i="13"/>
  <c r="F2" i="13"/>
  <c r="F6" i="13"/>
  <c r="F7" i="13"/>
  <c r="F9" i="13"/>
  <c r="F10" i="13"/>
  <c r="F12" i="13"/>
  <c r="F13" i="13"/>
  <c r="F15" i="13"/>
  <c r="F31" i="13"/>
  <c r="B3" i="10"/>
  <c r="B4" i="10"/>
  <c r="B2" i="10"/>
  <c r="B6" i="11"/>
</calcChain>
</file>

<file path=xl/connections.xml><?xml version="1.0" encoding="utf-8"?>
<connections xmlns="http://schemas.openxmlformats.org/spreadsheetml/2006/main">
  <connection id="1" name="jira all_issues" type="1" refreshedVersion="6" savePassword="1" deleted="1" saveData="1">
    <dbPr connection="" command=""/>
  </connection>
</connections>
</file>

<file path=xl/sharedStrings.xml><?xml version="1.0" encoding="utf-8"?>
<sst xmlns="http://schemas.openxmlformats.org/spreadsheetml/2006/main" count="1239" uniqueCount="248">
  <si>
    <t>project</t>
  </si>
  <si>
    <t>Open</t>
  </si>
  <si>
    <t>Sub-Task</t>
  </si>
  <si>
    <t>Grand Total</t>
  </si>
  <si>
    <t>UX</t>
  </si>
  <si>
    <t>Doing</t>
  </si>
  <si>
    <t>Feature Planning</t>
  </si>
  <si>
    <t>Alpha Test</t>
  </si>
  <si>
    <t>Frontend Development</t>
  </si>
  <si>
    <t>To Do</t>
  </si>
  <si>
    <t>Tech Planning</t>
  </si>
  <si>
    <t>Backend Development</t>
  </si>
  <si>
    <t>Done</t>
  </si>
  <si>
    <t>To Review</t>
  </si>
  <si>
    <t>demand_type</t>
  </si>
  <si>
    <t>demand_status</t>
  </si>
  <si>
    <t>demand_num</t>
  </si>
  <si>
    <t>demand_description</t>
  </si>
  <si>
    <t>Type</t>
  </si>
  <si>
    <t>T-Shirt Size</t>
  </si>
  <si>
    <t>Effort</t>
  </si>
  <si>
    <t>XS</t>
  </si>
  <si>
    <t>S</t>
  </si>
  <si>
    <t>M</t>
  </si>
  <si>
    <t>L</t>
  </si>
  <si>
    <t>XL</t>
  </si>
  <si>
    <t>Alpha-Bug</t>
  </si>
  <si>
    <t>UAT</t>
  </si>
  <si>
    <t>Feature Reviewing</t>
  </si>
  <si>
    <t>To Feature Review</t>
  </si>
  <si>
    <t>Demands</t>
  </si>
  <si>
    <t>Tasks</t>
  </si>
  <si>
    <t>SubtaskEstimativeForEEPCalculation</t>
  </si>
  <si>
    <t>CountDemands</t>
  </si>
  <si>
    <t>CountTasks</t>
  </si>
  <si>
    <t>Subtasks</t>
  </si>
  <si>
    <t>CountSubtasks</t>
  </si>
  <si>
    <t>Quantity</t>
  </si>
  <si>
    <t>Progress</t>
  </si>
  <si>
    <t>UATing</t>
  </si>
  <si>
    <t>To UAT</t>
  </si>
  <si>
    <t>QAing</t>
  </si>
  <si>
    <t>To QA</t>
  </si>
  <si>
    <t>Reviewing</t>
  </si>
  <si>
    <t>DemandOrderedStatus</t>
  </si>
  <si>
    <t>TaskOrderedStatus</t>
  </si>
  <si>
    <t>SubtaskOrderedStatus</t>
  </si>
  <si>
    <t>SubtaskOrderedFullDescription</t>
  </si>
  <si>
    <t>Demand Status &gt; Demand &gt; Task Status &gt; Task &gt; Subtask</t>
  </si>
  <si>
    <t>Ballpark</t>
  </si>
  <si>
    <t>Ballpark %</t>
  </si>
  <si>
    <t>Planned%</t>
  </si>
  <si>
    <t>PlannedEffortOnBug</t>
  </si>
  <si>
    <t>WorklogOnBug</t>
  </si>
  <si>
    <t>Bug Worklog</t>
  </si>
  <si>
    <t>Bug Estimate</t>
  </si>
  <si>
    <t>Alpha Bug</t>
  </si>
  <si>
    <t>Demand</t>
  </si>
  <si>
    <t>3.Doing</t>
  </si>
  <si>
    <t>Holyday</t>
  </si>
  <si>
    <t>Date</t>
  </si>
  <si>
    <t>Critical Path (Days)</t>
  </si>
  <si>
    <t>Holydays</t>
  </si>
  <si>
    <t>Critical Path (Date)</t>
  </si>
  <si>
    <t>Months</t>
  </si>
  <si>
    <t>Role</t>
  </si>
  <si>
    <t>People</t>
  </si>
  <si>
    <t>Individual Daily Effort (net)</t>
  </si>
  <si>
    <t>Team Daily Capability</t>
  </si>
  <si>
    <t>Working Days</t>
  </si>
  <si>
    <t>Last Day of Work</t>
  </si>
  <si>
    <t>Developer</t>
  </si>
  <si>
    <t>Total</t>
  </si>
  <si>
    <t>Allocation</t>
  </si>
  <si>
    <t>Feature Review</t>
  </si>
  <si>
    <t>QA</t>
  </si>
  <si>
    <t>Issue Type</t>
  </si>
  <si>
    <t>Project</t>
  </si>
  <si>
    <t>planning_type</t>
  </si>
  <si>
    <t>task_release</t>
  </si>
  <si>
    <t>worklog</t>
  </si>
  <si>
    <t>Cluster Name</t>
  </si>
  <si>
    <t>Plan</t>
  </si>
  <si>
    <t>BALLPARK - Feature Review</t>
  </si>
  <si>
    <t>BALLPARK - UX</t>
  </si>
  <si>
    <t>BALLPARK - Development</t>
  </si>
  <si>
    <t>BALLPARK - Alpha Test</t>
  </si>
  <si>
    <t>BALLPARK - Developer Support</t>
  </si>
  <si>
    <t>Hours</t>
  </si>
  <si>
    <t>EffortDone</t>
  </si>
  <si>
    <t>wrong_worklog</t>
  </si>
  <si>
    <t>_Wrong Worklog</t>
  </si>
  <si>
    <t>Role Allocation</t>
  </si>
  <si>
    <t>Issue Type Allocation</t>
  </si>
  <si>
    <t>Risk</t>
  </si>
  <si>
    <t>Demand_ballpark</t>
  </si>
  <si>
    <t>tshirt_size</t>
  </si>
  <si>
    <t>Size</t>
  </si>
  <si>
    <t>Day</t>
  </si>
  <si>
    <t>Demand Name</t>
  </si>
  <si>
    <t>Feature Name</t>
  </si>
  <si>
    <t>Thread</t>
  </si>
  <si>
    <t>Developer1</t>
  </si>
  <si>
    <t>Week</t>
  </si>
  <si>
    <t>Thread Name</t>
  </si>
  <si>
    <t>Last day of work</t>
  </si>
  <si>
    <t>SubtaskName</t>
  </si>
  <si>
    <t>Release</t>
  </si>
  <si>
    <t>Issue Status</t>
  </si>
  <si>
    <t>Release Name</t>
  </si>
  <si>
    <t>Release Date</t>
  </si>
  <si>
    <t>Activity Type</t>
  </si>
  <si>
    <t>Daily Production</t>
  </si>
  <si>
    <t>Needed Days</t>
  </si>
  <si>
    <t>Allocated Days</t>
  </si>
  <si>
    <t>Start Date</t>
  </si>
  <si>
    <t>Finish Date</t>
  </si>
  <si>
    <t>Subtask Status</t>
  </si>
  <si>
    <t>Group</t>
  </si>
  <si>
    <t>IssueType</t>
  </si>
  <si>
    <t>Distribution</t>
  </si>
  <si>
    <t>Total Distribution</t>
  </si>
  <si>
    <t>To Alpha Test</t>
  </si>
  <si>
    <t>Alpha Testing</t>
  </si>
  <si>
    <t>Cancelled</t>
  </si>
  <si>
    <t>Query_Type</t>
  </si>
  <si>
    <t>0.Cancelled</t>
  </si>
  <si>
    <t>BALLPARK - QA/UAT Support</t>
  </si>
  <si>
    <t>Cycle</t>
  </si>
  <si>
    <t>BALLPARK - Tech Planning</t>
  </si>
  <si>
    <t>BALLPARK - Feature Planning</t>
  </si>
  <si>
    <t>Group %</t>
  </si>
  <si>
    <t>Count of SubtaskOrderedFullDescription</t>
  </si>
  <si>
    <t>BALLPARK - Demand</t>
  </si>
  <si>
    <t>EffortOnBacklog</t>
  </si>
  <si>
    <t>CycleOnBacklog</t>
  </si>
  <si>
    <t>EffortEstimate</t>
  </si>
  <si>
    <t>CycleDone</t>
  </si>
  <si>
    <t>CycleEstimate</t>
  </si>
  <si>
    <t>Activity Status</t>
  </si>
  <si>
    <t>BallparkEffort</t>
  </si>
  <si>
    <t>PlannedEffort</t>
  </si>
  <si>
    <t>Total Scope</t>
  </si>
  <si>
    <t>Ballpark vs Planned</t>
  </si>
  <si>
    <t>Scope</t>
  </si>
  <si>
    <t>Backlog</t>
  </si>
  <si>
    <t>Bugs</t>
  </si>
  <si>
    <t>Planned</t>
  </si>
  <si>
    <t>Activities</t>
  </si>
  <si>
    <t>Features / Bugs</t>
  </si>
  <si>
    <t>_EEP</t>
  </si>
  <si>
    <t>Cycle on Backlog</t>
  </si>
  <si>
    <t>Effort on Backlog</t>
  </si>
  <si>
    <t>Sum of Group %</t>
  </si>
  <si>
    <t>Cycle Hours  on Backlog</t>
  </si>
  <si>
    <t>WorklogDone</t>
  </si>
  <si>
    <t>WorklogDoing</t>
  </si>
  <si>
    <t>Worklog</t>
  </si>
  <si>
    <t>_Done</t>
  </si>
  <si>
    <t>Relase</t>
  </si>
  <si>
    <t>Feature / Bug</t>
  </si>
  <si>
    <t>Activity</t>
  </si>
  <si>
    <t>Cycle Hours</t>
  </si>
  <si>
    <t>Total Cycle Hours</t>
  </si>
  <si>
    <t>Cycle Hours per Role</t>
  </si>
  <si>
    <t>Cycle Hours per Role With Risk</t>
  </si>
  <si>
    <t>Still need allocate (Days)</t>
  </si>
  <si>
    <t>First Day</t>
  </si>
  <si>
    <t>AllocatedHours</t>
  </si>
  <si>
    <t>Allocated Cycle Hours</t>
  </si>
  <si>
    <t>Completion</t>
  </si>
  <si>
    <t>Allocated Effort</t>
  </si>
  <si>
    <t>_Days</t>
  </si>
  <si>
    <t>Developer2</t>
  </si>
  <si>
    <t>Ballpark - UX</t>
  </si>
  <si>
    <t>Ballpark - Development</t>
  </si>
  <si>
    <t>Ballpark - Feature Review</t>
  </si>
  <si>
    <t>Ballpark - QA Support</t>
  </si>
  <si>
    <t>Ballpark - Feature Planning</t>
  </si>
  <si>
    <t>Ballpark - Tech Planning</t>
  </si>
  <si>
    <t>Ballpark - Developer Support</t>
  </si>
  <si>
    <t>Ballpark - Alpha Test</t>
  </si>
  <si>
    <t>PROJECT - Google LMS</t>
  </si>
  <si>
    <t>POC Delivery</t>
  </si>
  <si>
    <t>Tech Lead</t>
  </si>
  <si>
    <t>% Of (Dev + Alpha)</t>
  </si>
  <si>
    <t>% Of Dev</t>
  </si>
  <si>
    <t>Tech Lead1</t>
  </si>
  <si>
    <t>Sub-Task | XS | 00060 - Update OIDC modules to latest from master</t>
  </si>
  <si>
    <t>Feature Planning | L | 00024 - Add SCORM support - Feature Planning</t>
  </si>
  <si>
    <t>Expected</t>
  </si>
  <si>
    <t>Start</t>
  </si>
  <si>
    <t>End</t>
  </si>
  <si>
    <t>Today</t>
  </si>
  <si>
    <t>DEMAND_ID</t>
  </si>
  <si>
    <t>DEMAND_SUMMARY</t>
  </si>
  <si>
    <t>TASK_TYPE</t>
  </si>
  <si>
    <t>TASK_STATUS</t>
  </si>
  <si>
    <t>TASK_ID</t>
  </si>
  <si>
    <t>TASK_NUM</t>
  </si>
  <si>
    <t>TASK_SUMMARY</t>
  </si>
  <si>
    <t>TASK_DESCRIPTION</t>
  </si>
  <si>
    <t>TASK_FULL_DESCRIPTION</t>
  </si>
  <si>
    <t>SUBTASK_TYPE</t>
  </si>
  <si>
    <t>SUBTASK_STATUS</t>
  </si>
  <si>
    <t>SUBTASK_ID</t>
  </si>
  <si>
    <t>SUBTASK_NUM</t>
  </si>
  <si>
    <t>SUBTASK_SUMMARY</t>
  </si>
  <si>
    <t>SUBTASK_DESCRIPTION</t>
  </si>
  <si>
    <t>SUBTASK_FULL_DESCRIPTION</t>
  </si>
  <si>
    <t>TASK_BALLPARK</t>
  </si>
  <si>
    <t>1-POC</t>
  </si>
  <si>
    <t>2-Discovery</t>
  </si>
  <si>
    <t>Feature Planning | S | 00071 - Discuss UX</t>
  </si>
  <si>
    <t>Tech Planning | M | 00072 - Discuss UI Architecture</t>
  </si>
  <si>
    <t>Frontend Development | L | 00073 - Implement Theme POC</t>
  </si>
  <si>
    <t>BALLPARK - Subtask</t>
  </si>
  <si>
    <t>BALLPARK - Planning</t>
  </si>
  <si>
    <t>00001 - Enhanced Group Functionality (Site)</t>
  </si>
  <si>
    <t>Feature | 00007 - Add expiration date</t>
  </si>
  <si>
    <t>Tech Planning | S | 00093 - Expiration Date - Tech Planning</t>
  </si>
  <si>
    <t>Feature | 00099 - Add sorting capability to Site REST API</t>
  </si>
  <si>
    <t xml:space="preserve">00003 - OpenID Connect SSO Support </t>
  </si>
  <si>
    <t>Feature | 00022 - Add support for OpenID Connect Single Sign-on</t>
  </si>
  <si>
    <t>00004 - Google LMS Integration</t>
  </si>
  <si>
    <t>Feature | 00023 - Add SCORM support</t>
  </si>
  <si>
    <t>00005 - System Architecture</t>
  </si>
  <si>
    <t>Task | 00020 - Create Google Local Environment</t>
  </si>
  <si>
    <t>00069 - UI &amp; Theme</t>
  </si>
  <si>
    <t>Feature | 00070 - Create Theme</t>
  </si>
  <si>
    <t>Feature Review | S | 00121 - Review of Create Google Local Environment</t>
  </si>
  <si>
    <t>No release set</t>
  </si>
  <si>
    <t>Feature | 00159 - Feature without assignee GOOGLE</t>
  </si>
  <si>
    <t>Sub-Task | S | 00160 - Sub-task of the feature without assignee</t>
  </si>
  <si>
    <t>Sub-Task | M | 00157 - Research SCORM - 2</t>
  </si>
  <si>
    <t>QA | S | 00151 - QA for Add sorting capability to Site REST API</t>
  </si>
  <si>
    <t>Feature | 00056 - Implement Celsus sync job to index Liferay Sites</t>
  </si>
  <si>
    <t>Feature Review | S | 00145 - Review of Implement Celsus sync job to index Liferay Sites</t>
  </si>
  <si>
    <t>Backend Development | M | 00136 - Add scheduler to expire sites</t>
  </si>
  <si>
    <t>00002 - User Activity Tracking</t>
  </si>
  <si>
    <t>Tech Planning | S | 00118 - Tech Planning for Implement Celsus sync</t>
  </si>
  <si>
    <t>Feature Planning | S | 00008 - Expiration Date - Feature Planning</t>
  </si>
  <si>
    <t>(blank)</t>
  </si>
  <si>
    <t>#N/A</t>
  </si>
  <si>
    <t>(All)</t>
  </si>
  <si>
    <t>0.Done</t>
  </si>
  <si>
    <t>Row Labels</t>
  </si>
  <si>
    <t>Column Labels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</si>
</sst>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64" formatCode="_(* #,##0.00_);_(* \(#,##0.00\);_(* &quot;-&quot;??_);_(@_)"/>
    <numFmt numFmtId="165" formatCode="#,##0.0"/>
    <numFmt numFmtId="166" formatCode="0.0"/>
    <numFmt numFmtId="167" formatCode="_(* #,##0.0_);_(* \(#,##0.0\);_(* &quot;-&quot;??_);_(@_)"/>
    <numFmt numFmtId="168" formatCode="mm/dd/yy;@"/>
    <numFmt numFmtId="169" formatCode="0.0%"/>
    <numFmt numFmtId="170" formatCode="[$-F800]dddd\,\ mmmm\ dd\,\ yyyy"/>
    <numFmt numFmtId="171" formatCode="_(* #,##0.000_);_(* \(#,##0.000\);_(* &quot;-&quot;??_);_(@_)"/>
    <numFmt numFmtId="172" formatCode="[$-409]d\-mmm;@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sz val="9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-0.499984740745262"/>
        <bgColor theme="8" tint="-0.499984740745262"/>
      </patternFill>
    </fill>
  </fills>
  <borders count="16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theme="8" tint="-0.499984740745262"/>
      </bottom>
      <diagonal/>
    </border>
    <border>
      <left style="medium">
        <color rgb="FFCCCCCC"/>
      </left>
      <right style="medium">
        <color rgb="FFCCCCCC"/>
      </right>
      <top/>
      <bottom/>
      <diagonal/>
    </border>
    <border>
      <left style="medium">
        <color rgb="FFCCCCCC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</borders>
  <cellStyleXfs count="3">
    <xf numFmtId="0" fontId="0" fillId="0" borderId="0"/>
    <xf numFmtId="9" fontId="6" fillId="0" borderId="0" applyFont="0" applyFill="0" applyBorder="0" applyAlignment="0" applyProtection="0"/>
    <xf numFmtId="164" fontId="6" fillId="0" borderId="0" applyFont="0" applyFill="0" applyBorder="0" applyAlignment="0" applyProtection="0"/>
  </cellStyleXfs>
  <cellXfs count="13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applyNumberFormat="1"/>
    <xf numFmtId="0" fontId="1" fillId="0" borderId="1" xfId="0" applyFont="1" applyBorder="1" applyAlignment="1">
      <alignment horizontal="center"/>
    </xf>
    <xf numFmtId="0" fontId="2" fillId="0" borderId="0" xfId="0" applyFont="1"/>
    <xf numFmtId="0" fontId="0" fillId="0" borderId="0" xfId="0" applyAlignment="1">
      <alignment horizontal="center" vertical="center"/>
    </xf>
    <xf numFmtId="10" fontId="0" fillId="0" borderId="0" xfId="0" applyNumberFormat="1"/>
    <xf numFmtId="0" fontId="0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7" fillId="2" borderId="10" xfId="0" applyFont="1" applyFill="1" applyBorder="1"/>
    <xf numFmtId="9" fontId="7" fillId="2" borderId="10" xfId="0" applyNumberFormat="1" applyFont="1" applyFill="1" applyBorder="1" applyAlignment="1">
      <alignment horizontal="center"/>
    </xf>
    <xf numFmtId="14" fontId="0" fillId="0" borderId="0" xfId="0" applyNumberFormat="1"/>
    <xf numFmtId="9" fontId="0" fillId="0" borderId="0" xfId="0" applyNumberFormat="1"/>
    <xf numFmtId="0" fontId="8" fillId="0" borderId="0" xfId="0" applyFont="1" applyBorder="1" applyAlignment="1">
      <alignment wrapText="1"/>
    </xf>
    <xf numFmtId="0" fontId="0" fillId="0" borderId="0" xfId="0" applyBorder="1"/>
    <xf numFmtId="0" fontId="8" fillId="0" borderId="11" xfId="0" applyFont="1" applyBorder="1" applyAlignment="1">
      <alignment wrapText="1"/>
    </xf>
    <xf numFmtId="0" fontId="8" fillId="0" borderId="12" xfId="0" applyFont="1" applyBorder="1" applyAlignment="1">
      <alignment wrapText="1"/>
    </xf>
    <xf numFmtId="14" fontId="8" fillId="0" borderId="0" xfId="0" applyNumberFormat="1" applyFont="1" applyBorder="1" applyAlignment="1">
      <alignment wrapText="1"/>
    </xf>
    <xf numFmtId="14" fontId="0" fillId="0" borderId="0" xfId="0" applyNumberFormat="1" applyBorder="1"/>
    <xf numFmtId="14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vertical="center" wrapText="1"/>
    </xf>
    <xf numFmtId="0" fontId="0" fillId="0" borderId="0" xfId="0" applyFont="1"/>
    <xf numFmtId="9" fontId="0" fillId="0" borderId="0" xfId="1" applyFont="1"/>
    <xf numFmtId="165" fontId="0" fillId="0" borderId="0" xfId="0" applyNumberFormat="1"/>
    <xf numFmtId="0" fontId="9" fillId="0" borderId="1" xfId="0" applyFont="1" applyBorder="1" applyAlignment="1">
      <alignment horizontal="center" vertical="center"/>
    </xf>
    <xf numFmtId="0" fontId="9" fillId="0" borderId="11" xfId="0" applyFont="1" applyFill="1" applyBorder="1" applyAlignment="1">
      <alignment horizontal="center" vertical="center"/>
    </xf>
    <xf numFmtId="167" fontId="0" fillId="0" borderId="0" xfId="2" applyNumberFormat="1" applyFont="1"/>
    <xf numFmtId="167" fontId="0" fillId="0" borderId="0" xfId="0" applyNumberFormat="1"/>
    <xf numFmtId="164" fontId="0" fillId="0" borderId="0" xfId="2" applyNumberFormat="1" applyFont="1"/>
    <xf numFmtId="0" fontId="10" fillId="0" borderId="0" xfId="0" applyFont="1"/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right"/>
    </xf>
    <xf numFmtId="0" fontId="0" fillId="0" borderId="0" xfId="0" applyAlignment="1">
      <alignment horizontal="left" textRotation="90"/>
    </xf>
    <xf numFmtId="0" fontId="0" fillId="0" borderId="0" xfId="0" applyAlignment="1">
      <alignment horizontal="center"/>
    </xf>
    <xf numFmtId="164" fontId="1" fillId="0" borderId="1" xfId="2" applyNumberFormat="1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pivotButton="1" applyAlignment="1">
      <alignment horizontal="center"/>
    </xf>
    <xf numFmtId="0" fontId="0" fillId="0" borderId="0" xfId="0" applyNumberFormat="1" applyAlignment="1">
      <alignment horizontal="center"/>
    </xf>
    <xf numFmtId="9" fontId="0" fillId="0" borderId="0" xfId="0" applyNumberFormat="1" applyBorder="1"/>
    <xf numFmtId="9" fontId="0" fillId="0" borderId="3" xfId="0" applyNumberFormat="1" applyBorder="1"/>
    <xf numFmtId="9" fontId="0" fillId="0" borderId="5" xfId="0" applyNumberFormat="1" applyBorder="1"/>
    <xf numFmtId="9" fontId="0" fillId="0" borderId="6" xfId="0" applyNumberFormat="1" applyBorder="1"/>
    <xf numFmtId="0" fontId="0" fillId="0" borderId="0" xfId="0" applyNumberFormat="1" applyFont="1" applyAlignment="1">
      <alignment horizontal="center" vertical="center" wrapText="1"/>
    </xf>
    <xf numFmtId="0" fontId="0" fillId="0" borderId="0" xfId="0" pivotButton="1" applyAlignment="1">
      <alignment horizontal="center" vertical="center" wrapText="1"/>
    </xf>
    <xf numFmtId="167" fontId="0" fillId="0" borderId="2" xfId="0" applyNumberFormat="1" applyBorder="1"/>
    <xf numFmtId="167" fontId="0" fillId="0" borderId="0" xfId="0" applyNumberFormat="1" applyBorder="1"/>
    <xf numFmtId="167" fontId="0" fillId="0" borderId="3" xfId="0" applyNumberFormat="1" applyBorder="1"/>
    <xf numFmtId="167" fontId="0" fillId="0" borderId="4" xfId="0" applyNumberFormat="1" applyBorder="1"/>
    <xf numFmtId="167" fontId="0" fillId="0" borderId="5" xfId="0" applyNumberFormat="1" applyBorder="1"/>
    <xf numFmtId="167" fontId="0" fillId="0" borderId="6" xfId="0" applyNumberFormat="1" applyBorder="1"/>
    <xf numFmtId="1" fontId="0" fillId="0" borderId="2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0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0" fontId="0" fillId="0" borderId="6" xfId="0" applyNumberFormat="1" applyBorder="1" applyAlignment="1">
      <alignment horizontal="center"/>
    </xf>
    <xf numFmtId="169" fontId="0" fillId="0" borderId="0" xfId="0" applyNumberFormat="1"/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8" fillId="0" borderId="0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 textRotation="90"/>
    </xf>
    <xf numFmtId="14" fontId="0" fillId="0" borderId="0" xfId="0" applyNumberFormat="1" applyAlignment="1">
      <alignment horizontal="center" vertical="center"/>
    </xf>
    <xf numFmtId="167" fontId="0" fillId="0" borderId="0" xfId="0" applyNumberFormat="1" applyFont="1"/>
    <xf numFmtId="170" fontId="0" fillId="0" borderId="0" xfId="0" applyNumberFormat="1"/>
    <xf numFmtId="0" fontId="2" fillId="0" borderId="0" xfId="0" applyFont="1" applyBorder="1"/>
    <xf numFmtId="9" fontId="2" fillId="0" borderId="0" xfId="0" applyNumberFormat="1" applyFont="1" applyBorder="1"/>
    <xf numFmtId="170" fontId="0" fillId="0" borderId="0" xfId="0" applyNumberFormat="1" applyFont="1" applyFill="1" applyBorder="1"/>
    <xf numFmtId="0" fontId="0" fillId="0" borderId="0" xfId="0" applyFont="1" applyBorder="1"/>
    <xf numFmtId="3" fontId="0" fillId="0" borderId="0" xfId="0" applyNumberFormat="1" applyBorder="1"/>
    <xf numFmtId="166" fontId="0" fillId="0" borderId="0" xfId="0" applyNumberFormat="1" applyBorder="1"/>
    <xf numFmtId="2" fontId="0" fillId="0" borderId="0" xfId="0" applyNumberFormat="1" applyBorder="1"/>
    <xf numFmtId="0" fontId="0" fillId="0" borderId="0" xfId="0" applyAlignment="1">
      <alignment horizontal="left" vertical="center"/>
    </xf>
    <xf numFmtId="14" fontId="2" fillId="0" borderId="0" xfId="0" applyNumberFormat="1" applyFont="1" applyAlignment="1">
      <alignment horizontal="left" vertical="center"/>
    </xf>
    <xf numFmtId="0" fontId="0" fillId="0" borderId="0" xfId="0" applyAlignment="1">
      <alignment horizontal="left" vertical="center" textRotation="90"/>
    </xf>
    <xf numFmtId="0" fontId="10" fillId="0" borderId="0" xfId="0" applyFont="1" applyAlignment="1"/>
    <xf numFmtId="0" fontId="0" fillId="0" borderId="0" xfId="0" applyAlignment="1"/>
    <xf numFmtId="0" fontId="2" fillId="0" borderId="0" xfId="0" applyFont="1" applyBorder="1" applyAlignment="1">
      <alignment horizontal="center" vertical="center"/>
    </xf>
    <xf numFmtId="167" fontId="2" fillId="0" borderId="0" xfId="2" applyNumberFormat="1" applyFont="1" applyBorder="1" applyAlignment="1">
      <alignment horizontal="center" vertical="center"/>
    </xf>
    <xf numFmtId="168" fontId="2" fillId="0" borderId="0" xfId="0" applyNumberFormat="1" applyFont="1" applyBorder="1" applyAlignment="1">
      <alignment horizontal="center" vertical="center"/>
    </xf>
    <xf numFmtId="168" fontId="2" fillId="0" borderId="0" xfId="0" applyNumberFormat="1" applyFont="1" applyFill="1" applyBorder="1" applyAlignment="1">
      <alignment horizontal="center" vertical="center"/>
    </xf>
    <xf numFmtId="167" fontId="2" fillId="0" borderId="0" xfId="2" applyNumberFormat="1" applyFont="1" applyFill="1" applyBorder="1" applyAlignment="1">
      <alignment horizontal="center" vertical="center"/>
    </xf>
    <xf numFmtId="0" fontId="0" fillId="0" borderId="0" xfId="0" applyBorder="1" applyAlignment="1">
      <alignment vertical="center"/>
    </xf>
    <xf numFmtId="2" fontId="0" fillId="0" borderId="0" xfId="0" applyNumberFormat="1"/>
    <xf numFmtId="2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left" textRotation="90"/>
    </xf>
    <xf numFmtId="0" fontId="0" fillId="0" borderId="0" xfId="0" applyAlignment="1">
      <alignment textRotation="90"/>
    </xf>
    <xf numFmtId="171" fontId="2" fillId="0" borderId="0" xfId="2" applyNumberFormat="1" applyFont="1" applyFill="1" applyBorder="1" applyAlignment="1">
      <alignment horizontal="center" vertical="center"/>
    </xf>
    <xf numFmtId="167" fontId="0" fillId="0" borderId="0" xfId="2" applyNumberFormat="1" applyFont="1" applyBorder="1" applyAlignment="1">
      <alignment horizontal="center"/>
    </xf>
    <xf numFmtId="0" fontId="0" fillId="0" borderId="0" xfId="0" applyBorder="1" applyAlignment="1">
      <alignment horizontal="center"/>
    </xf>
    <xf numFmtId="168" fontId="0" fillId="0" borderId="0" xfId="0" applyNumberFormat="1" applyBorder="1" applyAlignment="1">
      <alignment horizontal="center"/>
    </xf>
    <xf numFmtId="171" fontId="0" fillId="0" borderId="0" xfId="2" applyNumberFormat="1" applyFont="1" applyBorder="1" applyAlignment="1">
      <alignment horizontal="center"/>
    </xf>
    <xf numFmtId="0" fontId="8" fillId="0" borderId="11" xfId="0" applyFont="1" applyBorder="1" applyAlignment="1">
      <alignment horizontal="center" wrapText="1"/>
    </xf>
    <xf numFmtId="172" fontId="0" fillId="0" borderId="0" xfId="0" pivotButton="1" applyNumberFormat="1" applyAlignment="1">
      <alignment horizontal="center" vertical="center"/>
    </xf>
    <xf numFmtId="172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horizontal="center" vertical="center" wrapText="1"/>
    </xf>
    <xf numFmtId="172" fontId="10" fillId="0" borderId="0" xfId="0" applyNumberFormat="1" applyFont="1" applyAlignment="1">
      <alignment horizontal="center" vertical="center" wrapText="1"/>
    </xf>
    <xf numFmtId="0" fontId="0" fillId="0" borderId="0" xfId="0" pivotButton="1" applyAlignment="1"/>
    <xf numFmtId="9" fontId="0" fillId="0" borderId="0" xfId="1" applyFont="1" applyAlignment="1"/>
    <xf numFmtId="164" fontId="0" fillId="0" borderId="0" xfId="2" applyNumberFormat="1" applyFont="1" applyAlignment="1"/>
    <xf numFmtId="0" fontId="0" fillId="0" borderId="0" xfId="0" applyAlignment="1">
      <alignment wrapText="1"/>
    </xf>
    <xf numFmtId="9" fontId="0" fillId="0" borderId="0" xfId="0" applyNumberFormat="1" applyAlignment="1"/>
    <xf numFmtId="9" fontId="0" fillId="0" borderId="0" xfId="1" applyFont="1" applyAlignment="1">
      <alignment wrapText="1"/>
    </xf>
    <xf numFmtId="164" fontId="0" fillId="0" borderId="0" xfId="2" applyNumberFormat="1" applyFont="1" applyAlignment="1">
      <alignment wrapText="1"/>
    </xf>
    <xf numFmtId="10" fontId="0" fillId="0" borderId="0" xfId="0" applyNumberFormat="1" applyAlignment="1"/>
    <xf numFmtId="0" fontId="0" fillId="0" borderId="0" xfId="0" applyNumberFormat="1" applyAlignment="1">
      <alignment wrapText="1"/>
    </xf>
    <xf numFmtId="164" fontId="0" fillId="0" borderId="0" xfId="0" applyNumberFormat="1" applyFont="1" applyAlignment="1">
      <alignment wrapText="1"/>
    </xf>
    <xf numFmtId="164" fontId="0" fillId="0" borderId="0" xfId="0" applyNumberFormat="1" applyFont="1" applyAlignment="1"/>
    <xf numFmtId="170" fontId="10" fillId="0" borderId="0" xfId="0" applyNumberFormat="1" applyFont="1" applyAlignment="1">
      <alignment horizontal="left"/>
    </xf>
    <xf numFmtId="170" fontId="10" fillId="0" borderId="0" xfId="0" applyNumberFormat="1" applyFont="1" applyBorder="1" applyAlignment="1">
      <alignment horizontal="left"/>
    </xf>
    <xf numFmtId="0" fontId="10" fillId="0" borderId="0" xfId="0" applyFont="1" applyBorder="1" applyAlignment="1">
      <alignment wrapText="1"/>
    </xf>
    <xf numFmtId="14" fontId="10" fillId="0" borderId="0" xfId="0" applyNumberFormat="1" applyFont="1"/>
    <xf numFmtId="170" fontId="0" fillId="0" borderId="0" xfId="0" applyNumberFormat="1" applyFont="1" applyAlignment="1">
      <alignment horizontal="left" vertical="center"/>
    </xf>
    <xf numFmtId="0" fontId="0" fillId="0" borderId="0" xfId="0" applyFont="1" applyAlignment="1">
      <alignment horizontal="left"/>
    </xf>
    <xf numFmtId="0" fontId="0" fillId="0" borderId="0" xfId="0" applyFont="1" applyAlignment="1">
      <alignment horizontal="left" vertical="center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9" fontId="0" fillId="0" borderId="0" xfId="1" applyNumberFormat="1" applyFont="1" applyAlignment="1">
      <alignment wrapText="1"/>
    </xf>
    <xf numFmtId="2" fontId="1" fillId="0" borderId="11" xfId="1" applyNumberFormat="1" applyFont="1" applyBorder="1" applyAlignment="1">
      <alignment horizontal="center"/>
    </xf>
    <xf numFmtId="2" fontId="0" fillId="0" borderId="0" xfId="1" applyNumberFormat="1" applyFont="1"/>
    <xf numFmtId="0" fontId="0" fillId="0" borderId="0" xfId="0" applyAlignment="1">
      <alignment horizontal="left" indent="3"/>
    </xf>
    <xf numFmtId="0" fontId="0" fillId="0" borderId="0" xfId="0" applyAlignment="1">
      <alignment horizontal="left" indent="4"/>
    </xf>
    <xf numFmtId="0" fontId="0" fillId="0" borderId="0" xfId="0" applyAlignment="1">
      <alignment horizontal="center"/>
    </xf>
    <xf numFmtId="10" fontId="2" fillId="0" borderId="0" xfId="1" applyNumberFormat="1" applyFont="1"/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13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3" fillId="2" borderId="15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0" fillId="0" borderId="0" xfId="0" applyAlignment="1">
      <alignment horizontal="center"/>
    </xf>
  </cellXfs>
  <cellStyles count="3">
    <cellStyle name="Comma" xfId="2" builtinId="3"/>
    <cellStyle name="Normal" xfId="0" builtinId="0"/>
    <cellStyle name="Percent" xfId="1" builtinId="5"/>
  </cellStyles>
  <dxfs count="141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numFmt numFmtId="13" formatCode="0%"/>
      <alignment horizontal="general" vertical="bottom" textRotation="0" wrapText="0" indent="0" justifyLastLine="0" shrinkToFit="0" readingOrder="0"/>
    </dxf>
    <dxf>
      <alignment vertical="bottom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* #,##0.00_);_(* \(#,##0.00\);_(* &quot;-&quot;??_);_(@_)"/>
      <alignment horizontal="general" vertical="bottom" textRotation="0" wrapText="0" indent="0" justifyLastLine="0" shrinkToFit="0" readingOrder="0"/>
    </dxf>
    <dxf>
      <numFmt numFmtId="164" formatCode="_(* #,##0.00_);_(* \(#,##0.00\);_(* &quot;-&quot;??_);_(@_)"/>
      <alignment vertical="bottom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* #,##0.00_);_(* \(#,##0.00\);_(* &quot;-&quot;??_);_(@_)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* #,##0.00_);_(* \(#,##0.00\);_(* &quot;-&quot;??_);_(@_)"/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numFmt numFmtId="13" formatCode="0%"/>
      <alignment horizontal="general" vertical="bottom" textRotation="0" wrapText="1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13" formatCode="0%"/>
      <alignment vertical="bottom" textRotation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vertical="bottom" textRotation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vertical="bottom" textRotation="0" indent="0" justifyLastLine="0" shrinkToFit="0" readingOrder="0"/>
    </dxf>
    <dxf>
      <alignment vertical="bottom" textRotation="0" indent="0" justifyLastLine="0" shrinkToFit="0" readingOrder="0"/>
    </dxf>
    <dxf>
      <alignment vertical="bottom" textRotation="0" indent="0" justifyLastLine="0" shrinkToFit="0" readingOrder="0"/>
    </dxf>
    <dxf>
      <alignment vertical="bottom"/>
    </dxf>
    <dxf>
      <alignment vertical="bottom"/>
    </dxf>
    <dxf>
      <alignment vertical="bottom"/>
    </dxf>
    <dxf>
      <alignment vertical="bottom"/>
    </dxf>
    <dxf>
      <alignment vertical="bottom"/>
    </dxf>
    <dxf>
      <alignment vertical="bottom"/>
    </dxf>
    <dxf>
      <alignment vertical="bottom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165" formatCode="#,##0.0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numFmt numFmtId="172" formatCode="[$-409]d\-mmm;@"/>
    </dxf>
    <dxf>
      <numFmt numFmtId="172" formatCode="[$-409]d\-mmm;@"/>
    </dxf>
    <dxf>
      <numFmt numFmtId="172" formatCode="[$-409]d\-mmm;@"/>
    </dxf>
    <dxf>
      <alignment textRotation="0"/>
    </dxf>
    <dxf>
      <alignment textRotation="0"/>
    </dxf>
    <dxf>
      <alignment textRotation="90"/>
    </dxf>
    <dxf>
      <alignment textRotation="90"/>
    </dxf>
    <dxf>
      <alignment vertical="bottom"/>
    </dxf>
    <dxf>
      <alignment vertical="bottom"/>
    </dxf>
    <dxf>
      <alignment horizontal="general"/>
    </dxf>
    <dxf>
      <alignment horizontal="general"/>
    </dxf>
    <dxf>
      <alignment vertical="center"/>
    </dxf>
    <dxf>
      <alignment horizontal="center"/>
    </dxf>
    <dxf>
      <alignment vertical="bottom"/>
    </dxf>
    <dxf>
      <alignment vertical="center"/>
    </dxf>
    <dxf>
      <alignment horizontal="general"/>
    </dxf>
    <dxf>
      <alignment horizontal="center"/>
    </dxf>
    <dxf>
      <font>
        <sz val="9"/>
      </font>
    </dxf>
    <dxf>
      <font>
        <sz val="10"/>
      </font>
    </dxf>
    <dxf>
      <font>
        <color theme="0"/>
      </font>
      <fill>
        <patternFill>
          <fgColor indexed="64"/>
          <bgColor rgb="FF002060"/>
        </patternFill>
      </fill>
    </dxf>
    <dxf>
      <numFmt numFmtId="170" formatCode="[$-F800]dddd\,\ mmmm\ dd\,\ yyyy"/>
    </dxf>
    <dxf>
      <numFmt numFmtId="170" formatCode="[$-F800]dddd\,\ mmmm\ dd\,\ 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(* #,##0.0_);_(* \(#,##0.0\);_(* &quot;-&quot;??_);_(@_)"/>
    </dxf>
    <dxf>
      <numFmt numFmtId="167" formatCode="_(* #,##0.0_);_(* \(#,##0.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(* #,##0.0_);_(* \(#,##0.0\);_(* &quot;-&quot;??_);_(@_)"/>
    </dxf>
    <dxf>
      <numFmt numFmtId="167" formatCode="_(* #,##0.0_);_(* \(#,##0.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(* #,##0.0_);_(* \(#,##0.0\);_(* &quot;-&quot;??_);_(@_)"/>
    </dxf>
    <dxf>
      <numFmt numFmtId="167" formatCode="_(* #,##0.0_);_(* \(#,##0.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(* #,##0.0_);_(* \(#,##0.0\);_(* &quot;-&quot;??_);_(@_)"/>
    </dxf>
    <dxf>
      <numFmt numFmtId="167" formatCode="_(* #,##0.0_);_(* \(#,##0.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(* #,##0.0_);_(* \(#,##0.0\);_(* &quot;-&quot;??_);_(@_)"/>
    </dxf>
    <dxf>
      <numFmt numFmtId="167" formatCode="_(* #,##0.0_);_(* \(#,##0.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(* #,##0.0_);_(* \(#,##0.0\);_(* &quot;-&quot;??_);_(@_)"/>
    </dxf>
    <dxf>
      <numFmt numFmtId="167" formatCode="_(* #,##0.0_);_(* \(#,##0.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(* #,##0.0_);_(* \(#,##0.0\);_(* &quot;-&quot;??_);_(@_)"/>
    </dxf>
    <dxf>
      <numFmt numFmtId="167" formatCode="_(* #,##0.0_);_(* \(#,##0.0\);_(* &quot;-&quot;??_);_(@_)"/>
    </dxf>
    <dxf>
      <alignment horizontal="center" vertical="center" textRotation="0" wrapText="1" indent="0" justifyLastLine="0" shrinkToFit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[$-F800]dddd\,\ mmmm\ dd\,\ yyyy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[$-F800]dddd\,\ mmmm\ dd\,\ yyyy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170" formatCode="[$-F800]dddd\,\ mmmm\ dd\,\ yyyy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alignment vertical="center" wrapText="1" readingOrder="0"/>
    </dxf>
    <dxf>
      <numFmt numFmtId="1" formatCode="0"/>
    </dxf>
    <dxf>
      <numFmt numFmtId="166" formatCode="0.0"/>
    </dxf>
    <dxf>
      <numFmt numFmtId="165" formatCode="#,##0.0"/>
    </dxf>
    <dxf>
      <numFmt numFmtId="4" formatCode="#,##0.00"/>
    </dxf>
    <dxf>
      <alignment vertical="center" wrapText="1"/>
    </dxf>
    <dxf>
      <border>
        <top style="thin">
          <color indexed="64"/>
        </top>
        <bottom style="thin">
          <color indexed="64"/>
        </bottom>
      </border>
    </dxf>
    <dxf>
      <alignment vertical="center" wrapText="1" readingOrder="0"/>
    </dxf>
    <dxf>
      <numFmt numFmtId="169" formatCode="0.0%"/>
    </dxf>
    <dxf>
      <alignment horizontal="center"/>
    </dxf>
    <dxf>
      <numFmt numFmtId="167" formatCode="_(* #,##0.0_);_(* \(#,##0.0\);_(* &quot;-&quot;??_);_(@_)"/>
    </dxf>
    <dxf>
      <numFmt numFmtId="167" formatCode="_(* #,##0.0_);_(* \(#,##0.0\);_(* &quot;-&quot;??_);_(@_)"/>
    </dxf>
    <dxf>
      <numFmt numFmtId="167" formatCode="_(* #,##0.0_);_(* \(#,##0.0\);_(* &quot;-&quot;??_);_(@_)"/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alignment vertical="center" wrapText="1"/>
    </dxf>
    <dxf>
      <alignment vertical="center" wrapText="1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40"/>
      <tableStyleElement type="headerRow" dxfId="13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457200</xdr:colOff>
          <xdr:row>0</xdr:row>
          <xdr:rowOff>123825</xdr:rowOff>
        </xdr:from>
        <xdr:to>
          <xdr:col>4</xdr:col>
          <xdr:colOff>466725</xdr:colOff>
          <xdr:row>2</xdr:row>
          <xdr:rowOff>9525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0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266700</xdr:colOff>
          <xdr:row>2</xdr:row>
          <xdr:rowOff>28575</xdr:rowOff>
        </xdr:from>
        <xdr:to>
          <xdr:col>4</xdr:col>
          <xdr:colOff>123825</xdr:colOff>
          <xdr:row>3</xdr:row>
          <xdr:rowOff>104775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276225</xdr:colOff>
          <xdr:row>2</xdr:row>
          <xdr:rowOff>9525</xdr:rowOff>
        </xdr:from>
        <xdr:to>
          <xdr:col>3</xdr:col>
          <xdr:colOff>504825</xdr:colOff>
          <xdr:row>3</xdr:row>
          <xdr:rowOff>152400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2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Gantt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0</xdr:row>
          <xdr:rowOff>142875</xdr:rowOff>
        </xdr:from>
        <xdr:to>
          <xdr:col>3</xdr:col>
          <xdr:colOff>333375</xdr:colOff>
          <xdr:row>1</xdr:row>
          <xdr:rowOff>152400</xdr:rowOff>
        </xdr:to>
        <xdr:sp macro="" textlink="">
          <xdr:nvSpPr>
            <xdr:cNvPr id="25606" name="Button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3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Gantt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arcelo Walter" refreshedDate="42909.371748379628" createdVersion="4" refreshedVersion="6" minRefreshableVersion="3" recordCount="2884">
  <cacheSource type="worksheet">
    <worksheetSource ref="A1:AW1048576" sheet="From Jira"/>
  </cacheSource>
  <cacheFields count="50">
    <cacheField name="project" numFmtId="0">
      <sharedItems containsBlank="1" count="18">
        <s v="PROJECT - GS SDLC"/>
        <s v="PROJECT - Google LMS"/>
        <s v="PROJECT - Cemex Web"/>
        <s v="PROJECT - Bemis CP"/>
        <m/>
        <s v="PROJECT - Malaguti" u="1"/>
        <s v="PROJECT - AonHewitt" u="1"/>
        <s v="PROJECT - Queiroz Galvão SIGEX" u="1"/>
        <s v="PROJECT - Tibco Software" u="1"/>
        <s v="PROJECT - Dannon" u="1"/>
        <s v="PROJECT - BOSCH - Migration" u="1"/>
        <s v="PROJECT - ELCART CMS" u="1"/>
        <s v="PROJECT - Qwipper" u="1"/>
        <s v="PROJECT - SIM International" u="1"/>
        <s v="PROJECT - Banco General Panama" u="1"/>
        <s v="PROJECT - Bank of America" u="1"/>
        <s v="PROJECT - HPI DaaS" u="1"/>
        <s v="PROJECT - SABESP - Portal Corporativo" u="1"/>
      </sharedItems>
    </cacheField>
    <cacheField name="demand_type" numFmtId="0">
      <sharedItems containsBlank="1"/>
    </cacheField>
    <cacheField name="demand_status" numFmtId="0">
      <sharedItems containsBlank="1"/>
    </cacheField>
    <cacheField name="demand_num" numFmtId="0">
      <sharedItems containsBlank="1"/>
    </cacheField>
    <cacheField name="DEMAND_SUMMARY" numFmtId="0">
      <sharedItems containsBlank="1"/>
    </cacheField>
    <cacheField name="demand_description" numFmtId="0">
      <sharedItems containsBlank="1" count="178">
        <s v="00053 - Tools - Dashboard"/>
        <m/>
        <s v="00015 - JIRA Customizations/Automations"/>
        <s v="00052 - Tools - CI Server"/>
        <s v="00054 - Tools - Indicators"/>
        <s v="00087 - SDLC Process"/>
        <s v="00001 - Objective Taskboard"/>
        <s v="00004 - Google LMS Integration"/>
        <s v="00001 - Enhanced Group Functionality (Site)"/>
        <s v="00003 - OpenID Connect SSO Support "/>
        <s v="00002 - User Activity Tracking"/>
        <s v="00005 - System Architecture"/>
        <s v="00069 - UI &amp; Theme"/>
        <s v="00633 - Sustainability - Overview"/>
        <s v="00006 - Theme"/>
        <s v="00016 - Stories"/>
        <s v="00055 - Products + Service"/>
        <s v="00054 - About Us"/>
        <s v="00265 - Suppliers Section"/>
        <s v="00017 - Investors"/>
        <s v="00008 - Homepage"/>
        <s v="00056 - Sustainability"/>
        <s v="00531 - System Architecture"/>
        <s v="00519 - Buyer - Portal Foundations"/>
        <s v="00501 - IBB Integration"/>
        <s v="00444 - CSR - Customer and User Profile"/>
        <s v="00420 - Buyer - Shipment Management"/>
        <s v="00533 - Bemis CP Theme"/>
        <s v="00540 - Buyer - Dashboard"/>
        <s v="00539 - Buyer - Inventory Management"/>
        <s v="00523 - CSR - Portal Foundations"/>
        <s v="00443 - Buyer views Customer and User Profiles"/>
        <s v="00538 - Buyer - Reports"/>
        <s v="00366 - Buyer - Order Management"/>
        <s v="00510 - Buyer - Release Management"/>
        <s v="M | 00113 - Cancel task test"/>
        <s v="M | 00110 - Demand without assignee GSSDLC"/>
        <s v="M | 00056 - Tools - Worklogger"/>
        <s v="M | 00630 - Need Credentials for the Following Users"/>
        <s v="M | 00065 - Roles Configuration"/>
        <s v="M | 03231 - Demand without assignee BEMISCP"/>
        <s v="M | 00691 - Liferay Workspace Maintenance and Improvements"/>
        <s v="M | 00541 - CSR - Dashboard"/>
        <s v=" 00151 - Management Team" u="1"/>
        <s v=" 00029 - Stock ticker portlet" u="1"/>
        <s v="00630 - Need Credentials for the Following Users" u="1"/>
        <s v=" | 00065 - Roles Configuration" u="1"/>
        <s v=" | 00005 - System Architecture" u="1"/>
        <s v=" | 00531 - System Architecture" u="1"/>
        <s v=" | 00523 - CSR - Portal Foundations" u="1"/>
        <s v=" 00002 - User Activity Tracking" u="1"/>
        <s v=" 00054 - About Us" u="1"/>
        <s v="01657 - Enhancement - Buyer Portal Foundations" u="1"/>
        <s v=" | 00016 - Stories" u="1"/>
        <s v=" | 00053 - Tools - Dashboard" u="1"/>
        <s v=" | 00540 - Buyer - Dashboard" u="1"/>
        <s v=" | 00001 - Enhanced Group Functionality (Site)" u="1"/>
        <s v=" | 00017 - Investors" u="1"/>
        <s v=" | 01439 - Enhanced Portal Foundation Settings" u="1"/>
        <s v=" 00003 - OpenID Connect SSO Support " u="1"/>
        <s v=" | 00055 - Products + Service" u="1"/>
        <s v=" 00006 - Theme" u="1"/>
        <s v=" 01439 - Enhanced Portal Foundation Settings" u="1"/>
        <s v=" 00540 - Buyer - Dashboard" u="1"/>
        <s v="00055 - Tools - Sonar" u="1"/>
        <s v=" 00001 - Enhanced Group Functionality" u="1"/>
        <s v=" | 00056 - Sustainability" u="1"/>
        <s v=" | 00633 - Sustainability" u="1"/>
        <s v=" 00173 - Corporate Governance" u="1"/>
        <s v=" | 00004 - Google LMS Integration" u="1"/>
        <s v=" | 00054 - Tools - Indicators" u="1"/>
        <s v=" 00420 - Buyer - Shipment Management" u="1"/>
        <s v=" | 00006 - Theme" u="1"/>
        <s v=" 00538 - Buyer - Reports" u="1"/>
        <s v="01527 - Updates for all Report " u="1"/>
        <s v="00057 - Tools - Sizing" u="1"/>
        <s v=" 00533 - Bemis CP Theme" u="1"/>
        <s v=" | 00003 - OpenID Connect SSO Support " u="1"/>
        <s v=" | 01437 - Enhancement - Buyer Shipment Management" u="1"/>
        <s v=" 00444 - CSR - Customer and User Profile" u="1"/>
        <s v=" 00001 - Enhanced Group Functionality (Site)" u="1"/>
        <s v=" 00032 - Content Workflow" u="1"/>
        <s v=" | 00538 - Buyer - Reports" u="1"/>
        <s v=" 00058 - Tools - Github" u="1"/>
        <s v="00104 - User Management" u="1"/>
        <s v=" 00171 - Debt Information" u="1"/>
        <s v=" 00443 - Buyer views Customer and User Profiles" u="1"/>
        <s v=" 00142 - Ethics and compliance page" u="1"/>
        <s v=" | 00366 - Buyer - Order Management" u="1"/>
        <s v=" | 00052 - Tools - CI Server" u="1"/>
        <s v=" | 00420 - Buyer - Shipment Management" u="1"/>
        <s v=" | 00630 - Need Credentials for the Following Users" u="1"/>
        <s v=" 00001 - Objective Taskboard" u="1"/>
        <s v="00029 - Stock ticker portlet" u="1"/>
        <s v=" 00519 - Buyer - Portal Foundations" u="1"/>
        <s v=" | 00029 - Stock ticker portlet" u="1"/>
        <s v=" | 01652 - Enhancement - Customer Data Sync" u="1"/>
        <s v=" | 00691 - Liferay Workspace Maintenance and Improvements" u="1"/>
        <s v=" 00056 - Sustainability" u="1"/>
        <s v=" | 00057 - Tools - Sizing" u="1"/>
        <s v=" 00523 - CSR - Portal Foundations" u="1"/>
        <s v="01439 - Enhanced Portal Foundation Settings" u="1"/>
        <s v=" 00055 - Tools - Sonar" u="1"/>
        <s v=" 00055 - Products + Service" u="1"/>
        <s v=" 00691 - Liferay Workspace Maintenance and Improvements" u="1"/>
        <s v=" 00531 - System Architecture" u="1"/>
        <s v=" 01652 - Enhancement - Customer Data Sync" u="1"/>
        <s v=" 01438 - Enhancement - Buyer Inventory Management " u="1"/>
        <s v=" | 01438 - Enhancement - Buyer Inventory Management " u="1"/>
        <s v="00058 - Tools - Github" u="1"/>
        <s v=" | 00533 - Bemis CP Theme" u="1"/>
        <s v=" 00016 - Stories" u="1"/>
        <s v=" 00055 - Products" u="1"/>
        <s v=" 00054 - Tools - Indicators" u="1"/>
        <s v=" | 00265 - Suppliers Section" u="1"/>
        <s v=" 00207 - Press Releases Page" u="1"/>
        <s v=" | 00002 - User Activity Tracking" u="1"/>
        <s v=" | 00519 - Buyer - Portal Foundations" u="1"/>
        <s v=" 00065 - Roles Configuration" u="1"/>
        <s v=" 02870 - Off-boarding Tasks" u="1"/>
        <s v=" | 00510 - Buyer - Release Management" u="1"/>
        <s v=" | 00069 - UI &amp; Theme" u="1"/>
        <s v=" | 00001 - Objective Taskboard" u="1"/>
        <s v="01429 - Enhancement - Buyer Order Management" u="1"/>
        <s v=" 00501 - IBB Integration" u="1"/>
        <s v="00092 - Content Management" u="1"/>
        <s v=" | 02870 - Off-boarding Tasks" u="1"/>
        <s v=" | 01527 - Updates for all Report " u="1"/>
        <s v=" | 00539 - Buyer - Inventory Management" u="1"/>
        <s v=" 01570 - Enhancement - Buyer Reports" u="1"/>
        <s v=" 01429 - Enhancement - Buyer Order Management" u="1"/>
        <s v=" 00053 - Tools - Dashboard" u="1"/>
        <s v=" | 00501 - IBB Integration" u="1"/>
        <s v="02870 - Off-boarding Tasks" u="1"/>
        <s v="01652 - Enhancement - Customer Data Sync" u="1"/>
        <s v=" 00541 - CSR - Dashboard" u="1"/>
        <s v=" 00149 - Company profile page" u="1"/>
        <s v=" 00004 - Google LMS Integration" u="1"/>
        <s v=" | 00444 - CSR - Customer and User Profile" u="1"/>
        <s v=" 01437 - Enhancement - Buyer Shipment Management" u="1"/>
        <s v=" 00210 - Stock Information page" u="1"/>
        <s v=" 00510 - Buyer - Release Management" u="1"/>
        <s v=" | 01657 - Enhancement - Buyer Portal Foundations" u="1"/>
        <s v=" 00139 - Global sites" u="1"/>
        <s v=" 01657 - Enhancement - Buyer Portal Foundations" u="1"/>
        <s v=" 00054 - Our Story" u="1"/>
        <s v="00541 - CSR - Dashboard" u="1"/>
        <s v=" 00366 - Buyer - Order Management" u="1"/>
        <s v=" 00065 - Permissions" u="1"/>
        <s v=" | 00541 - CSR - Dashboard" u="1"/>
        <s v="01570 - Enhancement - Buyer Reports" u="1"/>
        <s v=" | 00008 - Homepage" u="1"/>
        <s v=" 00015 - JIRA Customizations/Automations" u="1"/>
        <s v=" | 00443 - Buyer views Customer and User Profiles" u="1"/>
        <s v=" | 00054 - About Us" u="1"/>
        <s v=" 00183 - Key Company Data" u="1"/>
        <s v=" 00017 - Investor Center" u="1"/>
        <s v=" 00017 - Investors" u="1"/>
        <s v=" 00057 - Tools - Sizing" u="1"/>
        <s v="00691 - Liferay Workspace Maintenance and Improvements" u="1"/>
        <s v=" 00016 - Media Center" u="1"/>
        <s v=" | 00015 - JIRA Customizations/Automations" u="1"/>
        <s v=" | 00055 - Tools - Sonar" u="1"/>
        <s v=" 01527 - Updates for all Report " u="1"/>
        <s v="01437 - Enhancement - Buyer Shipment Management" u="1"/>
        <s v="00056 - Tools - Worklogger" u="1"/>
        <s v=" | 00056 - Tools - Worklogger" u="1"/>
        <s v="01438 - Enhancement - Buyer Inventory Management " u="1"/>
        <s v=" 00539 - Buyer - Inventory Management" u="1"/>
        <s v=" 00056 - Tools - Worklogger" u="1"/>
        <s v="00065 - Roles Configuration" u="1"/>
        <s v=" | 01429 - Enhancement - Buyer Order Management" u="1"/>
        <s v=" 00265 - Suppliers Section" u="1"/>
        <s v=" 00008 - Homepage" u="1"/>
        <s v=" 00054 - Our History" u="1"/>
        <s v=" | 00058 - Tools - Github" u="1"/>
        <s v=" 00005 - System Architecture" u="1"/>
        <s v=" | 01570 - Enhancement - Buyer Reports" u="1"/>
      </sharedItems>
    </cacheField>
    <cacheField name="TASK_TYPE" numFmtId="0">
      <sharedItems containsBlank="1"/>
    </cacheField>
    <cacheField name="TASK_STATUS" numFmtId="0">
      <sharedItems containsBlank="1"/>
    </cacheField>
    <cacheField name="TASK_NUM" numFmtId="0">
      <sharedItems containsBlank="1"/>
    </cacheField>
    <cacheField name="TASK_SUMMARY" numFmtId="0">
      <sharedItems containsBlank="1"/>
    </cacheField>
    <cacheField name="TASK_DESCRIPTION" numFmtId="0">
      <sharedItems containsBlank="1"/>
    </cacheField>
    <cacheField name="TASK_FULL_DESCRIPTION" numFmtId="0">
      <sharedItems containsBlank="1" count="2658">
        <s v="Feature | 00076 - Dashboard - New indicators"/>
        <s v="Bug | 00156 - Test to Done"/>
        <s v="Bug | 00127 - Bugs can be moved to Done anytime"/>
        <s v="Feature | 00090 - Jira Workflow updates"/>
        <s v="Feature | 00107 - Feature without assignee GSSDLC"/>
        <s v="Feature | 00059 - One Click Deploy"/>
        <s v="Feature | 00099 - MySQL Jira Database Replica"/>
        <s v="Feature | 00088 - SDLC Documentation"/>
        <s v="Bug | 00075 - Chrome users cannot access taskboard using HTTPS"/>
        <s v="Feature | 00060 - Wip validator service REST"/>
        <s v="Bug | 00044 - Some bugs about teams"/>
        <s v="Bug | 00039 - Update subtask when parent update some fields"/>
        <s v="Feature | 00016 - Required Fields"/>
        <s v="Feature | 00017 - Workflows Customizations"/>
        <s v="Feature | 00011 - All Projects Configuration"/>
        <s v="Bug | 00007 - Hierarchical Class of Service (performance)"/>
        <s v="Feature | 00002 - Multi-criteria search"/>
        <s v="Feature | 00159 - Feature without assignee GOOGLE"/>
        <s v="Feature | 00023 - Add SCORM support"/>
        <s v="Bug | 00138 - The legacy id should match the siteId created from mocked data"/>
        <s v="Bug | 00144 - Missing learning record events"/>
        <s v="Feature | 00099 - Add sorting capability to Site REST API"/>
        <s v="Feature | 00022 - Add support for OpenID Connect Single Sign-on"/>
        <s v="Feature | 00056 - Implement Celsus sync job to index Liferay Sites"/>
        <s v="Bug | 00087 - Should only send learning records when log in as a learner "/>
        <s v="Feature | 00007 - Add expiration date"/>
        <s v="Feature | 00033 - Enhanced Group REST Service"/>
        <s v="Bug | 00086 - Have too many errors for the developer license limit "/>
        <s v="Feature | 00016 - Capture learning events"/>
        <s v="Feature | 00014 - Capture user info"/>
        <s v="Task | 00020 - Create Google Local Environment"/>
        <s v="Feature | 00025 - Notify Google LMS of User activity"/>
        <s v="Feature | 00006 - Add version"/>
        <s v="Feature | 00010 - Add status: draft, published, archived, invisible "/>
        <s v="Task | 00034 - Setup Dev Infrasctructure"/>
        <s v="Feature | 00070 - Create Theme"/>
        <s v="Feature | 00664 - Feature without assignee CEMEXWEB"/>
        <s v="Task | 00662 - Block Googlebot from doing a search "/>
        <s v="Bug | 00647 - Page visual layout broken after interactions"/>
        <s v="Feature | 00649 - Sustainability &gt; Overview"/>
        <s v="Task | 00637 - Apply and verify fix for CEMEX-13"/>
        <s v="Task | 00644 - Allow HTTP between qa-staging and qa-live to test remote staging"/>
        <s v="Bug | 00635 - Emails from production server are not being received"/>
        <s v="Task | 00597 - Use script to discover which web contents need to be fixed for ghost image issue"/>
        <s v="Task | 00632 - Build new QA environment."/>
        <s v="Task | 00566 - Configure workspace build to use NPM cache outside of the workspace"/>
        <s v="Task | 00549 - Make sure cemex.com redirects to www.cemex.com"/>
        <s v="Task | 00169 - Disable public access to the QA environment"/>
        <s v="Task | 00002 - Request a DNS update from Cemex to add subdomains to point to new AWS environment"/>
        <s v="Task | 00001 - Request SSL Certificate from Cemex for new website"/>
        <s v="Task | 00567 - Add FB Pixel snippet to theme"/>
        <s v="Task | 00476 - Enable staging from QA to PROD (guest site)"/>
        <s v="Task | 00462 - Patching does not work on Windows"/>
        <s v="Task | 00003 - Setup LCS activation"/>
        <s v="Feature | 00578 - Image Animations do not match mockups for Stories"/>
        <s v="Bug | 00576 - Home page &quot;More&quot; button does not work for Internet Explorer 10 or 11"/>
        <s v="Bug | 00517 - Publish failed with the JSON formatting error"/>
        <s v="Bug | 00458 - Indexing of Web Content has errors"/>
        <s v="Bug | 00225 - In Cemex, fix where the theme gets placed in the bundle by workspace"/>
        <s v="Bug | 00541 - Stock Ticker portlet has content that is not localized"/>
        <s v="Bug | 00585 - Page Fix for Careers page"/>
        <s v="Task | 00603 - Create Earnings Webcast 1Q 17 page"/>
        <s v="Task | 00598 - Fix issue with titles not being shown for image selector"/>
        <s v="Task | 00596 - Anchor tags not working for some pages"/>
        <s v="Task | 00593 - Change country menu cut off vertically"/>
        <s v="Task | 00583 - Create microsite page for Switzerland"/>
        <s v="Task | 00584 - Make the user Jose Alberto as a site admin"/>
        <s v="Task | 00580 - Change Reports page &quot;SEC Filings&quot; section to open in a new tab"/>
        <s v="Bug | 00568 - Publishing via PROD ELB is failing"/>
        <s v="Task | 00510 - Investigate rejected SVG icons in Chrome when using CDN"/>
        <s v="Task | 00227 - Build PROD definition and execute it in us-east-1"/>
        <s v="Feature | 00416 - Adjustments throughout the portal"/>
        <s v="Feature | 00328 - Custom 404 page"/>
        <s v="Task | 00511 - Identify .lpkg files in default bundle which we don't need to speepup the initial Tomcat start"/>
        <s v="Task | 00514 - Research &amp; Apply URL Rewrite for URL containing String .aspx"/>
        <s v="Task | 00512 - Change &quot;submit for publication&quot; text to &quot;submit&quot;"/>
        <s v="Feature | 00406 - Adjust forms layouts"/>
        <s v="Feature | 00389 - Create a sign in page"/>
        <s v="Bug | 00379 - Adjust layout of stock ticker in different screen sizes"/>
        <s v="Bug | 00408 - Our History &gt; Adjust padding in map for IPhone"/>
        <s v="Bug | 00412 - Homepage &gt; Change &quot;Media and Events&quot; section"/>
        <s v="Feature | 00013 - Footer"/>
        <s v="Feature | 00407 - Search function on menu bar"/>
        <s v="Feature | 00455 - Media &gt; Overview"/>
        <s v="Task | 00461 - Investigate 413 Request Entity Too Large when uploading file &gt; 1MB"/>
        <s v="Task | 00057 - Management work"/>
        <s v="Task | 00456 - Test stronger instance types to see relation to slow Liferay startup"/>
        <s v="Feature | 00331 - Page Legal "/>
        <s v="Feature | 00397 - Careers &gt; Life at Cemex"/>
        <s v="Feature | 00401 - Careers &gt; Locations and Functions"/>
        <s v="Bug | 00405 - In overview pages the banner and image below must fill in all screen size"/>
        <s v="Feature | 00074 - Related articles"/>
        <s v="Feature | 00329 - Site map"/>
        <s v="Feature | 00236 - Global Solutions"/>
        <s v="Feature | 00161 - Format text and add links to image description"/>
        <s v="Task | 00403 - Add Basic auth for QA environment"/>
        <s v="Task | 00334 - Redirect to a friendly &quot;page not found&quot;"/>
        <s v="Task | 00316 - Install Audience Targeting on QA servers"/>
        <s v="Feature | 00377 - Our History"/>
        <s v="Feature | 00320 - Become a supplier"/>
        <s v="Feature | 00319 - Sustainable Sourcing"/>
        <s v="Feature | 00232 - Reports Page"/>
        <s v="Bug | 00306 - Break page buttons evenly, centered"/>
        <s v="Feature | 00234 - Services Page"/>
        <s v="Feature | 00136 - Choose the section of the image to show"/>
        <s v="Feature | 00118 - Include videos on the full story page"/>
        <s v="Feature | 00318 - Sourcing Approach"/>
        <s v="Feature | 00308 - Set maximum width for pages in 1300 px"/>
        <s v="Feature | 00293 - About Us &gt; Position Papers"/>
        <s v="Feature | 00280 - Careers Page"/>
        <s v="Feature | 00266 - Suppliers Overview"/>
        <s v="Feature | 00235 - Building Solutions"/>
        <s v="Feature | 00184 - Key Company Data"/>
        <s v="Bug | 00180 - White spaces above images in story pages template 2"/>
        <s v="Bug | 00179 - Internet Explorer Story List Text Missing"/>
        <s v="Bug | 00177 - Stories page without footer"/>
        <s v="Feature | 00166 - Add behavior to Homepage links"/>
        <s v="Feature | 00144 - Our history page without timeline section"/>
        <s v="Feature | 00138 - Carousel for full story pages"/>
        <s v="Bug | 00196 - Adjust company profile page"/>
        <s v="Bug | 00283 - HomePage is not adjusting to fit correctly on 1366x768"/>
        <s v="Feature | 00029 - Stock ticker portlet"/>
        <s v="Feature | 00295 - Products + Service &gt; Trading"/>
        <s v="Task | 00297 - Install fixes for PDF preview on QA env"/>
        <s v="Task | 00218 - As a user, I can see the Cemex stock price for NYSE and BMV"/>
        <s v="Bug | 00115 - Ajustments in full stories layout"/>
        <s v="Bug | 00168 - Redirect Not Allowed"/>
        <s v="Feature | 00172 - Debt Information"/>
        <s v="Feature | 00174 - Corporate Governance Page"/>
        <s v="Feature | 00211 - Stock Information page"/>
        <s v="Feature | 00230 - Products Overview"/>
        <s v="Task | 00228 - Allow patches to be source-controlled and installed into bundle by workspace"/>
        <s v="Feature | 00167 - Add behavior to concrete incubator link"/>
        <s v="Feature | 00073 - Unified boiler plate text"/>
        <s v="Feature | 00145 - Sustainability Overview"/>
        <s v="Feature | 00208 - Press Releases Page"/>
        <s v="Task | 00220 - Research: Error when creating a WebContent with nested WebContent"/>
        <s v="Feature | 00141 - Country micro site subpages"/>
        <s v="Feature | 00143 - Ethics and compliance page"/>
        <s v="Feature | 00150 - Company profile page"/>
        <s v="Feature | 00152 - Management Team"/>
        <s v="Bug | 00194 - Make bootstrap grid match theme media widths"/>
        <s v="Bug | 00188 - Fix java script errors"/>
        <s v="Feature | 00140 - Country micro site single page"/>
        <s v="Bug | 00069 - Menu not working when on mobile mode"/>
        <s v="Feature | 00021 - Asset publisher filter"/>
        <s v="Bug | 00128 - Adjust homepage layout in different screen resolutions"/>
        <s v="Feature | 00014 - Language selection functionality"/>
        <s v="Feature | 00072 - Full story version 4"/>
        <s v="Bug | 00120 - Story carrousel on homepage does not animate (zoom)"/>
        <s v="Feature | 00024 - Questions Portlet"/>
        <s v="Feature | 00023 - Events + Calendar Portlet"/>
        <s v="Feature | 00022 - Investors - Overview"/>
        <s v="Feature | 00071 - Full story version 2"/>
        <s v="Feature | 00010 - Modern tile with &quot;MORE&quot; animation"/>
        <s v="Feature | 00018 - Concrete Incubator webcontent"/>
        <s v="Feature | 00063 - Show full story on Media Center"/>
        <s v="Feature | 00020 - Asset publisher layout"/>
        <s v="Feature | 00019 - Asset publisher - Simple version"/>
        <s v="Feature | 00012 - Country Selection content"/>
        <s v="Feature | 00015 - Place remaining Webcontents on Homepage"/>
        <s v="Feature | 00011 - Carousel with three images and timer"/>
        <s v="Feature | 00009 - Place webcontent in the grid acording to wireframe"/>
        <s v="Feature | 00007 - Design menus"/>
        <s v="Task | 03233 - Task without assignee BEMISCP"/>
        <s v="Feature | 03229 - Feature without assignee BEMISCP"/>
        <s v="Bug | 03209 - Carrier List not updated in The Hub Production system (BDT 609)"/>
        <s v="Bug | 03170 - Mars Inventory Total Location Qty UOM Incorrect (BDT 588)"/>
        <s v="Bug | 03193 - BDT 596- Connectivity issues in production "/>
        <s v="Bug | 03195 - BDT 601- CSR/Admin View error and inconsistencies displaying customer profile "/>
        <s v="Bug | 03191 - BDT 597- Production issue- internal user being asked to validate device "/>
        <s v="Bug | 03192 - BDt 598- All environments - log in screen"/>
        <s v="Bug | 03176 - Sales Order Schedule Line with ConfirmedQty 0 displayed (BDT 590)"/>
        <s v="Bug | 03187 - 595 BDT - Out of memory error"/>
        <s v="Feature | 02998 - Create Hub Admin documentation"/>
        <s v="Bug | 03179 - BDT 591- AS CSR or Admin, unable to edit user profile from profile page. "/>
        <s v="Feature | 02996 - Final Clean QA Deploy"/>
        <s v="Bug | 03180 - BDT 575 Tablet menu does not automatically collapse"/>
        <s v="Bug | 03152 - 575 BDT - Tablet- menu icon not in correct place on page"/>
        <s v="Bug | 03160 - Inventory Sync Delete happens before data is processed causing 0 inventory to show."/>
        <s v="Bug | 03139 - 570 BDT - Reports download view is not automatically refreshing"/>
        <s v="Bug | 03151 - 576  BDT - Log in page in Chrome blurry"/>
        <s v="Bug | 03154 - _x0009_Customer PO Search Case Sensitive"/>
        <s v="Bug | 03131 - Inventory Sync Timestamp issue"/>
        <s v="Feature | 03134 - ShipTo Filter - Change default behavior and help text"/>
        <s v="Bug | 03136 - Portal display of On Hand inventory quantity is incorrect  "/>
        <s v="Bug | 03138 - Quantities display difference between parent and child buyer views"/>
        <s v="Feature | 03036 - On Hand Qty displayed for Doned shipment (BDT 518) CR53"/>
        <s v="Bug | 03083 - ORM exceptions for salesOrder data sync "/>
        <s v="Bug | 03087 - 549 BDT - Connectivity Issues"/>
        <s v="Bug | 03094 - Ghost entries seen after order, release, shipment deletes"/>
        <s v="Feature | 03088 - Apply Database configuration changes to improve resiliency"/>
        <s v="Bug | 03081 - 542 (BDT) - The page was not displayed because the Request URI is too long."/>
        <s v="Feature | 03029 - BDT 507 - C&amp;S Closed Orders showing inventory displayed in portal "/>
        <s v="Bug | 03097 - CR56 - Change display of Release and Shipment Reports in the Portal  Inbox "/>
        <s v="Bug | 03079 - Ship to filter Cancel and Search Box not working as designed (BDT 539)"/>
        <s v="Feature | 03090 - Add node visibility property for all environments"/>
        <s v="Feature | 02976 - Source System Deletes - CR50 and CR51"/>
        <s v="Feature | 03010 - 494 BDT - Handle IBB NULL responses in initial data sync"/>
        <s v="Feature | 03020 - Shipments - handle BAG UoM values"/>
        <s v="Feature | 03045 -  BDT 489 - Portal LDAP configuration change"/>
        <s v="Bug | 03021 - Date Range on Release and Shipment History Report - all systems"/>
        <s v="Bug | 01729 - Error on Report Definition Control Panel when editing "/>
        <s v="Feature | 03037 - 517 BDT - Ship To filters should be checked"/>
        <s v="Feature | 01891 - Add Google Analytics to the Customer Portal Sites"/>
        <s v="Bug | 03032 - 510 BDT - Shipments landing page not showing recent shipments"/>
        <s v="Bug | 03048 - 526 BDT - Sales order line not displaying on Orders page depending on who is logged on to the account"/>
        <s v="Feature | 01480 - Performance Testing and Tuning"/>
        <s v="Feature | 02875 - Deployment Documentation "/>
        <s v="Bug | 03034 - Failover Testing: 500 - Internal Server Error"/>
        <s v="Feature | 03031 - Data3 Invoice# Incorrect for a Cust Item "/>
        <s v="Feature | 02977 - Set search highlighting property to false"/>
        <s v="Feature | 02997 - Check latest versions of image magick and ghost script are in the repository"/>
        <s v="Feature | 02990 - Update deployment scripts to preserve old releases"/>
        <s v="Bug | 02964 - 487 (BDT) - Issues with ship to filter"/>
        <s v="Bug | 02962 - Pinnacle Foods Bemis Order# 40009316 Shipment Missing (BDT 486)"/>
        <s v="Bug | 02995 - 490 BDT - Invoice or BOL link on Doned shipments subpage does not work"/>
        <s v="Bug | 03003 - BDT 493 - Consignment Delivery Invoice Missing "/>
        <s v="Task | 02993 - Enable log4j debug on Bemis Dev"/>
        <s v="Feature | 02957 - 482 BDT - Optimizing report performance to 4 sec"/>
        <s v="Feature | 02864 - CR45 - Shipment Deletes"/>
        <s v="Bug | 02934 - BIN Doc Service Test Invoice URL Parameters"/>
        <s v="Feature | 02862 - Customize Email Templates for users "/>
        <s v="Bug | 02959 - BDT 483- Forgot Password error message"/>
        <s v="Bug | 02935 - Documents page- title running off of screen box"/>
        <s v="Feature | 02842 - Remove test users from deployment scripts"/>
        <s v="Task | 02830 - IBB configs need to be updated to use a different service account on QA"/>
        <s v="Task | 02939 - Update LDAP configs now that FP 13 has fixed automatic loading of configs"/>
        <s v="Feature | 02905 - 470 (BDT) Updates to Consignment logic - Doned Shipments Sub-page shipped qty mismatched"/>
        <s v="Bug | 02883 - Consignment Inventory Whse Location/No Incorrect"/>
        <s v="Feature | 02878 - Update Carrier list for portal "/>
        <s v="Feature | 02823 - Reverse PGI'd Shipment displayed in Portal (BDT 454)"/>
        <s v="Bug | 02918 - BDT 474 Reporting errors for Customer id 0138680"/>
        <s v="Feature | 02886 - Always display BOL and Invoice links"/>
        <s v="Bug | 02899 - 469 BDT - Logos on IE are blurry"/>
        <s v="Bug | 02885 - (BDT 467) - Releases and Shipments do not display for new customer setup "/>
        <s v="Bug | 02904 - Premium Waters Index Issue"/>
        <s v="Feature | 02853 - Upgrade liferay bundle to DE fix-pack 13"/>
        <s v="Bug | 02880 - User navigates to blank portal page  "/>
        <s v="Bug | 02860 - User Profile dropdown is wrapping "/>
        <s v="Feature | 02702 - 417 (BDT) - Consignment Overstated Shipped Qty on Orders Pg"/>
        <s v="Feature | 02846 - Add a test user to the deployment scripts"/>
        <s v="Task | 00503 - WS Commons"/>
        <s v="Feature | 01127 - Create Page for CSRs to View Customer Locations "/>
        <s v="Feature | 02783 - 441(BDT) - Data Sync Module Execution "/>
        <s v="Bug | 02679 - 410 (BDT) - Change the Discovery settings in elasticsearch.yml file to use host names"/>
        <s v="Bug | 02570 - Bemis User Agreement is not displaying on first time log in  "/>
        <s v="Feature | 02716 - 423 (BDT) - Have LDAP and portal Password policy both enabled "/>
        <s v="Bug | 02827 - Typo in reset password page"/>
        <s v="Feature | 02692 - ID 4191/4190 Update the CSR permissions to be organization based"/>
        <s v="Feature | 01857 - 199 (BDT)Report Parameter - Date range can have a null value"/>
        <s v="Bug | 01256 - BOL and INVOICE Hyperlink fails to load PDF"/>
        <s v="Bug | 02697 - Duplicate key row in object 'dbo.Bemis_Order'"/>
        <s v="Feature | 02680 - 409 (BDT) - Inventory Batch with Multiple Mfg Dates"/>
        <s v="Bug | 02453 - 375 (BDT) - Inventory Report - URL too long error "/>
        <s v="Feature | 00509 - View and Download Invoice and BoL "/>
        <s v="Bug | 02711 - 416 (BDT) - Order Pg Shipment Qty Missing"/>
        <s v="Bug | 02563 - 392 (BDT) - Inventory Pg Standard Pallet Qty and UoM missing"/>
        <s v="Feature | 02560 - 424 (BDT) - Change password policy verbiage for external users"/>
        <s v="Feature | 01718 - BIT 176 -  BOL# Incorrect for SAP Shipment"/>
        <s v="Bug | 02694 - ORM exceptions for Inventory data sync "/>
        <s v="Bug | 02682 - 405 (BDT) - Inventory Update Issues"/>
        <s v="Bug | 02734 - BDT 430 Reports are not downloading and refreshing automatically"/>
        <s v="Bug | 02635 - 402 (BDT) - Data Sync process does not clear the &quot;lastErrorMessage&quot; col. when sync is successful"/>
        <s v="Bug | 02733 - 425 (BDT) - Documents- buyer not able to delete a document"/>
        <s v="Bug | 02700 - Buyers need to have ability to delete for specific folders "/>
        <s v="Bug | 02348 - 237 (BDT) - Inventory Report - Excel will not generate in portal"/>
        <s v="Bug | 02555 - 386 (BDT) - Poly IBB On Hand Qty Incorrect"/>
        <s v="Bug | 02710 - 389 (BDT) - CSR AD group users are not set up properly"/>
        <s v="Bug | 02703 - 398 (BDT) - Tyson Shipments missing"/>
        <s v="Bug | 02731 - 427 (BDT) - Shipments Pg Floating Text, Not on Card"/>
        <s v="Bug | 02737 - 434-GLC Release Missing"/>
        <s v="Bug | 02696 - JDBC Connection Exceptions in logs"/>
        <s v="Bug | 02732 - 424 (BDT) - Password Policy verbiage changes"/>
        <s v="Bug | 02719 - 382 (BDT) - Order Pg Requested Date Incorrect"/>
        <s v="Bug | 02342 - 332 (BDT) - Schedule Line View Details Link Missing for some records"/>
        <s v="Bug | 02491 - 383 (BDT) If a single schedule line exists, and the Confirmed Qty = 0 LOG AND SKIP RECORD"/>
        <s v="Bug | 02638 - BDT 428 -ID 4191- Documents should not be using File Entry LocalService"/>
        <s v="Bug | 02546 - 388 (BDT) - Inventory Pg Standard Pallet Qty Rounding Issue"/>
        <s v="Bug | 02114 - 298 (BDT) - Releases - subpage- tablet view error"/>
        <s v="Task | 00141 - CI server setup"/>
        <s v="Bug | 02552 - 394 (BDT) - Scheduled Releases Sub-Pg Bemis Line# Contains Leading Zeroes"/>
        <s v="Task | 00266 - Create data sync process to bulk upload data from IBB"/>
        <s v="Bug | 02017 - 264 (BDT) - Viewing documents on mobile device"/>
        <s v="Feature | 02489 - Change Requested Date Logic"/>
        <s v="Bug | 02591 - ORM exceptions for Customer Location data sync "/>
        <s v="Bug | 02593 - Report Preview UI issues "/>
        <s v="Feature | 01784 - Improve data display on all pages "/>
        <s v="Bug | 02426 - 378 (BDT) - No pagination on the Reports Download page "/>
        <s v="Feature | 01993 - 242 (BDT) - Customer profile - no address pulling in"/>
        <s v="Bug | 02349 - 238 (BDT) - Item Level Report Preview is blank   "/>
        <s v="Bug | 02230 - 325 (BDT) - report preview and generate report issue- mobile devices"/>
        <s v="Bug | 02364 - 337 (BDT) - Impersonating user- report generation issue stops impersonation"/>
        <s v="Bug | 02104 - 294 (BDT) - Invoice report iphone and ipad hyperlinks in preview and report"/>
        <s v="Bug | 02219 - 324 (BDT) - Inventory report- mobile devices hyperlinks in reports"/>
        <s v="Bug | 02362 - 336 (BDT) - CSR logged in first time; the site showing on her home page was jelsert."/>
        <s v="Bug | 02630 - Multiple OSGi registration calls from BemisPortalServiceImpl"/>
        <s v="Bug | 02468 - 378 (BDT) - Report Functionality- limit to reports showing per page but not additional pages to view"/>
        <s v="Bug | 02633 - 387 (BDT) - Missing any Shipments for Premium Waters"/>
        <s v="Feature | 02599 - Enable 2FA &quot;Hard Switch&quot; in properties"/>
        <s v="Bug | 02117 - 303 (BDT) - Releases page in page wildcard search on description"/>
        <s v="Feature | 01211 - Wildcard search for certain fields"/>
        <s v="Bug | 02537 - Preview should display for all document types "/>
        <s v="Bug | 02218 - 323 (BDT) - Shipment Landing Pg/Shipments Missing"/>
        <s v="Bug | 02461 - 385 (BDT) Manufacture Data is missing from the On Hand Inventory sub-page"/>
        <s v="Bug | 02541 - 328 (BDT) - Shipment Landing page incorrect ship to address"/>
        <s v="Bug | 02464 - Update error logs to capture ID and field "/>
        <s v="Bug | 02231 - 327 (BDT) - Doned Shipments Sub-Page/Shipment Missing"/>
        <s v="Bug | 02485 - 380 (BDT) - Documents functionality missing add Basic Document"/>
        <s v="Bug | 01996 - 259 (BDT) - Orders Page- mobile view some customer PO numbers are hyperlinked"/>
        <s v="Bug | 02432 - 366 (BDT) - Releases page- mobile missing ship to info"/>
        <s v="Bug | 02431 - 365 (BDT) - On Hand Inventory- mobile- click link on orders page takes you to Doned shipments tab"/>
        <s v="Feature | 01981 - Logging Updates"/>
        <s v="Feature | 02454 - 376 (BDT) - Open and Closed Order Status Report- update to parameters from order page card button"/>
        <s v="Bug | 02057 - 283 (BDT) - Scheduled Releases Sub-Page Line# Contains Leading Zeroes "/>
        <s v="Bug | 02486 - 381 (BDT) - Portal console as admin or CSR- missing the Customer Profile view on the Bemis Site"/>
        <s v="Feature | 01575 - User friendly error messaging for CSR and Buyers"/>
        <s v="Bug | 02092 - 270 (BDT) - Release page missing info for Jel Sert"/>
        <s v="Bug | 01788 - Document Preview does not work "/>
        <s v="Feature | 02373 - Remove space from DL file names"/>
        <s v="Bug | 02455 - 377 (BDT) - Releases and Shipment Report- date parameters and page view parameter requiredness"/>
        <s v="Bug | 02425 - 211 (BDT) - Report parameter issue from page view buttons- Open and Closed/ Releases and Shipment History"/>
        <s v="Bug | 01855 -    Documents- CSR access to sites  "/>
        <s v="Bug | 02336 - 331 (BDT) Time Zone Clarification"/>
        <s v="Bug | 02395 - 371 (BDT) Commas missing on qty fields on Scheduled Release and Doned Shipment Page "/>
        <s v="Bug | 02096 - 289(BDT) - Release Pg No Release"/>
        <s v="Bug | 02089 - 261 (BDT) - Missing Open Scheduled Release Info"/>
        <s v="Bug | 02375 - Order and Release Duplicate Exceptions  "/>
        <s v="Feature | 02445 - 321 (BDT) - Update the Shipments to use a field on Delivery vs. from Orders"/>
        <s v="Bug | 02450 - Failures in initial data sync does cause a full data sync to occur in the next data sync interval"/>
        <s v="Feature | 02407 - Change date field used for selecting invoices"/>
        <s v="Bug | 02118 - 304(BDT) - 2FA has inconsistent behavior"/>
        <s v="Bug | 02093 - 284 (BDT) - Scheduled Releases Sub-Pg cards missing "/>
        <s v="Bug | 02091 - 268 (BDT) - Missing Open Scheduled Release Info"/>
        <s v="Bug | 01986 - 244 (BDT) - Order Pg Scheduled Releases/Available Qty Incorrect "/>
        <s v="Bug | 02023 - 251 (BDT) - Manufacture date"/>
        <s v="Bug | 02205 - 315 (BDT) - Hyperlinks not working on shipments page for Carrier"/>
        <s v="Bug | 02213 - Search box in Ship To Filter is broken"/>
        <s v="Feature | 01172 - Portal Error Handling"/>
        <s v="Feature | 01668 - Refactor Shipment Sync/WS Classes for data refresh calls."/>
        <s v="Bug | 02390 - Scheduled Releases Sub-Page No Sort Order"/>
        <s v="Bug | 02098 - 290 (BDT) - Release Pg Ship To Name and Address incorrect"/>
        <s v="Bug | 02379 - IBB synchronization times should be in UTC timezone format"/>
        <s v="Bug | 01997 - 260 (BDT) - Orders page- tablet view change page orientation from portrait to landscape"/>
        <s v="Bug | 02359 - 318 (BDT) - Shipment Sub Page ship date view in ascending order"/>
        <s v="Bug | 02369 - Multiple threads may cause NTLM errors in DataSync"/>
        <s v="Bug | 02273 - View Details crowded on Desktop"/>
        <s v="Bug | 02377 - SSRS connection settings are not set during deployment "/>
        <s v="Bug | 02227 - IBB Data Sync Performance "/>
        <s v="Bug | 02347 - Unable to generate reports against SSRS"/>
        <s v="Bug | 02016 - 262 (BDT) - Documents- Changing location filter as a parent "/>
        <s v="Bug | 01851 - 196 (BDT) Documents- cannot change location filter and add files to folder "/>
        <s v="Bug | 02337 - Pallet Field should display as Est. Pallet Count"/>
        <s v="Feature | 01697 - Update display of qty fields on Orders page"/>
        <s v="Feature | 01428 - Updates to handle Standard Pallet Qty data"/>
        <s v="Bug | 01842 - User Edit Profile not working"/>
        <s v="Bug | 02195 - 311 (BDT) - ERC 649A- Orders Page- report on main page has been incorrectly replaced"/>
        <s v="Bug | 01994 - 246 (BDT) - Order Pg Req Date Incorrect"/>
        <s v="Bug | 02116 - 300 (BDT) - Releases page iphone footer issues"/>
        <s v="Bug | 02049 - 278 (BDT) - On-hand inventory page- iphone issue with footer"/>
        <s v="Bug | 02172 - 309 (BDT) - Orders page- iphone view details UOM Confirmed qtty crowding"/>
        <s v="Bug | 02027 - 272 (BDT) - User Profile- Buyer missing Job Title"/>
        <s v="Bug | 02214 - Not all shipments are being synced from IBB"/>
        <s v="Bug | 02129 - 305 (BDT) - Invoice Report- tablet and iphone additional columns selection issue"/>
        <s v="Bug | 02239 - Zip code is missing from Inventory Layout"/>
        <s v="Bug | 02237 - The quotes around &quot;N/A&quot; need to be removed"/>
        <s v="Bug | 02216 - 291 (BDT) - Release Pg Release PO incorrect"/>
        <s v="Bug | 02094 - 286 (BDT) - Release Pg Scheduled Release Qty UoM missing"/>
        <s v="Bug | 02217 - 320 (BDT) - Shipment Pg Bemis Order#/Line# Incorrect"/>
        <s v="Bug | 02133 - Search icon in ship to dropdown is off center"/>
        <s v="Bug | 02167 - 319 (BDT) Negative Scheduled Releases "/>
        <s v="Bug | 02173 - 310 (BDT) - Order Pg View Details Schedule Line Dates Sort Order Incorrect "/>
        <s v="Bug | 02042 - 270 (BDT) Global Search displays error"/>
        <s v="Bug | 02232 - 330 (BDT) - Order Pg Bemis Product ID missing"/>
        <s v="Feature | 01473 - Switch to SOAP calls"/>
        <s v="Feature | 00296 - Mobile compatibility &amp; responsive design"/>
        <s v="Feature | 00286 - Global search"/>
        <s v="Bug | 02225 - Pull Shipment Order Information from Delivery Service"/>
        <s v="Bug | 02095 - 269 (BDT) - Release page expanded card missing state zip country"/>
        <s v="Bug | 02171 - 308 (BDT) - Orders page- iphone words in view detail spilling below allotted space"/>
        <s v="Bug | 02169 - 214 (BDT) - Theme test- Font spacing incorrect"/>
        <s v="Bug | 02115 - 299 (BDT) - Scheduled Releases subpage- iphone layout error"/>
        <s v="Bug | 01922 - Standard Pallet Qty should be N/A when batch line Pallet amount is N/A"/>
        <s v="Bug | 02130 - 306 (BDT) - Orders Page-Report button"/>
        <s v="Bug | 00806 - Ship To Filter Issue with Name Format and number of items"/>
        <s v="Bug | 01859 - 201 (BDT) Report Parameters- Optional Columns Open and Closed Order Status Report"/>
        <s v="Bug | 01985 - 243 (BDT) - Orders Page Material Avail Date/Req Date Incorrect "/>
        <s v="Feature | 01873 - 211 (BDT) Report parameter issue from page view buttons- Open and Closed/ Releases and Shipment History "/>
        <s v="Bug | 02024 - 247 (BDT) - Inventory Delete Functionality - Old Inventory data showing on Screen"/>
        <s v="Bug | 01875 - 214 (BDT)Theme test- excel logo wrong color and font spacing incorrect"/>
        <s v="Bug | 02001 - Duplicate Entry Exception for Orders"/>
        <s v="Bug | 02009 - 241 (BDT) - Searchbar missing X "/>
        <s v="Task | 01847 - Update Mock Services for changes to Data Sync"/>
        <s v="Bug | 02025 - 252 (BDT) - Order Pg View Details 0 Confirmed Qty Should Not Be Displayed"/>
        <s v="Bug | 02113 - 297 (BDT) - On Hand Inventory page code error"/>
        <s v="Bug | 02048 - 277 (BDT) - On hand Inventory page- tablet- Batch # is hyperlinked"/>
        <s v="Bug | 02021 - 271 (BDT) - Orders page- hyperlinks and expand card issue"/>
        <s v="Bug | 01989 - 256 (BDT) - Orders page- mobile- expanded view - view details"/>
        <s v="Feature | 01879 - Update 'View Details' dropdown to include UOM"/>
        <s v="Feature | 01858 - 200 (BDT)New Parameter Customer Item- wording on Field label"/>
        <s v="Bug | 02052 - 282 (BDT) - Orders Page- Location filter location indicator "/>
        <s v="Bug | 02047 - 275 (BDT) - Order Pg Sort Functionality"/>
        <s v="Bug | 01874 - 213 (BDT) Theme- Assets that are light blue and should be dark blue -various portal pages"/>
        <s v="Bug | 01868 - 209 (BDT) Report Page test- deleting reports in download folder"/>
        <s v="Bug | 02020 - 267 (BDT) - General mobile design- menu should automatically collapse "/>
        <s v="Bug | 02028 - 273 (BDT) - User Profile- Buyer- blank space in address information"/>
        <s v="Bug | 02019 - 266 (BDT) - Iphone view of welcome page- order of pages "/>
        <s v="Feature | 01180 - Updates to Bemis Portal Navigation"/>
        <s v="Task | 00717 - Manage Technical Debt"/>
        <s v="Bug | 01967 - 235 (BDT) - confirmed quantity in view details shows error "/>
        <s v="Bug | 01995 - 257 (BDT) - Orders page- mobile footer cutting off fields"/>
        <s v="Bug | 01987 - 245 (BDT) - Order Pg View Details Schedule Lines Sorted Incorrectly"/>
        <s v="Bug | 02018 - 265 (BDT) - General mobile design issues- footer covers menu"/>
        <s v="Bug | 01877 - 217 (BDT) Theme- upload document screen- blue bar theme updates "/>
        <s v="Bug | 01876 - 216 (BDT) Theme Generate Report link wrong color "/>
        <s v="Bug | 01850 - 195 (BDT) Documents- unable to download; CSR and buyer view"/>
        <s v="Bug | 01974 - Login in container errors block login input"/>
        <s v="Bug | 01917 - Icons for Ship To filter and Sorting do not display on Mobile view of Orders page"/>
        <s v="Bug | 01878 - 218 (BDT) Theme My Company Locations Font Color"/>
        <s v="Bug | 01920 - Total On Hand Qty should include UOM  "/>
        <s v="Bug | 01863 - 204 (BDT) Report Parameters Optional Columns Invoice History Report"/>
        <s v="Bug | 01448 - BIT-154 User Agreement Link does not display for Buyers"/>
        <s v="Feature | 01442 - Update search criteria on Release Landing Page "/>
        <s v="Feature | 01777 - Keep CSR on Control Panel View when navigating to customer sites  "/>
        <s v="Feature | 01852 - Update User Creation Test Scripts and customer LARs "/>
        <s v="Feature | 00341 - User agreement - BNA"/>
        <s v="Feature | 00262 - On-Hand Inventory View for a specific item"/>
        <s v="Feature | 01113 - Redesign for product description display"/>
        <s v="Feature | 01527 - Updates for all Report "/>
        <s v="Feature | 00083 - Manage DL folder &amp; files"/>
        <s v="Feature | 01475 - Update default Sort Order and Add Sort Functioanlity on Orders Landing Page "/>
        <s v="Feature | 01661 - Update default settings for locations filter"/>
        <s v="Feature | 00077 - Import Users and Groups from AD"/>
        <s v="Feature | 01019 - Link Bemis/TheHub Logo back CSR Bemis Site"/>
        <s v="Feature | 00088 - Customer Org Hierarchy"/>
        <s v="Feature | 01173 - BIT-49 Ship To Filter Name &amp; Address Info Missing in Portal"/>
        <s v="Feature | 01440 - Update search criteria on Orders Landing Page"/>
        <s v="Feature | 01643 - Update Sales Order Data Sync logic"/>
        <s v="Feature | 01250 - Update Sales Order to take in different order statuses"/>
        <s v="Feature | 00371 - Customer Profile updates from IBB"/>
        <s v="Feature | 01669 - Refactor Inventory Sync/WS Classes for data refresh calls."/>
        <s v="Bug | 01860 - 202 (BDT) Remove the optional column order up and down arrows from 2 reports"/>
        <s v="Bug | 01240 - Formatting Error when Resizing"/>
        <s v="Bug | 01779 - After update to global web content, customer site template does not import"/>
        <s v="Bug | 01704 - Mobile and Tablet View of Orders  is not aligned correctly "/>
        <s v="Bug | 01737 - User Agreement link does not show content for CSR roles"/>
        <s v="Bug | 01841 - Shipments Cust PO"/>
        <s v="Bug | 01871 - Exceptions in LAR imports for Site Templates"/>
        <s v="Feature | 01861 - Remove Buyer access to edit display settings"/>
        <s v="Bug | 01844 - LDAP Configurations are not automatically imported"/>
        <s v="Task | 00450 - Setup Liferay Development Infrastructure"/>
        <s v="Bug | 01267 - Cancel button on Locations filter does not work "/>
        <s v="Bug | 01766 - Fixes needed for View Details dropdown desktop and mobile views"/>
        <s v="Feature | 01622 - Menu position does not remain closed when navigating from one page to another "/>
        <s v="Feature | 00645 - Buyer - Security"/>
        <s v="Feature | 01736 - Update Dashboard Content"/>
        <s v="Feature | 01396 - Allow Buyers to update display settings "/>
        <s v="Bug | 01534 - Customer Data Sync is checking wrong address for validity"/>
        <s v="Task | 01803 - QA Deployment Documentation"/>
        <s v="Feature | 01526 - Update the report that is called from the Open Order Landing Page"/>
        <s v="Feature | 00361 - Footer"/>
        <s v="Feature | 01444 - Create Handling Unit Report "/>
        <s v="Bug | 01761 - Report menu categories should be alphabetical"/>
        <s v="Bug | 01755 - Mobile Footer no longer displays"/>
        <s v="Bug | 01751 - Edit Links on the User profile view are not visible with menu expanded"/>
        <s v="Bug | 01746 - Duplicate fields displayed on the Doned Shipments tab"/>
        <s v="Feature | 01476 - Remove default e-mail suffix from login page"/>
        <s v="Bug | 01493 - Release Header fields do not display correctly"/>
        <s v="Task | 01775 - Theme Dependency needs to be updated due to core changes"/>
        <s v="Bug | 01177 - BIT-136 Importing Orgs from UAT generates exception"/>
        <s v="Feature | 00445 -  View/Edit User Profile"/>
        <s v="Feature | 01728 - Update Customer Profiles default order"/>
        <s v="Feature | 01692 - Update the Footer Content "/>
        <s v="Bug | 00805 - On the Customer profile page format is incorrect"/>
        <s v="Bug | 01670 - Web Content LAR needs to be updated to reflect latest changes to TemplateContextContributor"/>
        <s v="Bug | 01548 - Customer logo is not displayed on parent or child location dashboards"/>
        <s v="Bug | 01451 - BIT-159 CSR- editing buyer profile"/>
        <s v="Bug | 01423 - BIT-46 Cards on Page incorrect"/>
        <s v="Bug | 01639 - BIT-159 Create Access Path for CSRs to Customer and User Profiles"/>
        <s v="Feature | 01007 - Requirement changes for Reports"/>
        <s v="Bug | 01363 - BIT-113 FRM 283- Typos on report landing page"/>
        <s v="Feature | 00222 - Order Detail in Orders by Item View"/>
        <s v="Feature | 00801 - List shipments from specific Order"/>
        <s v="Bug | 01684 - Add dependency in Theme for freemarker contributor"/>
        <s v="Feature | 01687 - Create a hook so that CSR users can see which users have Doned setup"/>
        <s v="Bug | 01588 - Inventory display not correct for order 073G001269 "/>
        <s v="Bug | 01270 - BIT-85 Column picks disappear in report form"/>
        <s v="Bug | 01491 - Customer Site Template was not updated correctly"/>
        <s v="Bug | 01417 - The Company logo will not populate on Welcome page"/>
        <s v="Bug | 01312 - BIT-95 All reports from the Reports Landing Page"/>
        <s v="Bug | 01348 - BIT-107 Order Report URL too long "/>
        <s v="Bug | 01415 - BIT-129 Invoice Report Field"/>
        <s v="Bug | 01291 - Order does not exist in portal"/>
        <s v="Bug | 01262 - BIT-143 Sub-header font color on Reports Landing page are incorrect"/>
        <s v="Bug | 01450 - BIT-157 Wording on Dynamic Reports preview page needs to be changed to improve usability"/>
        <s v="Bug | 01535 - The calculation for the total location qty and batch lines displayed do not match  "/>
        <s v="Bug | 01364 - BIT-114 Scheduled Releases Customer PO"/>
        <s v="Bug | 01338 - BIT-99 Shipment Card Item Detail Box Scrolling Bar"/>
        <s v="Bug | 01558 - BIT-166 Disabled User shows up in Members section on company profile page"/>
        <s v="Feature | 00723 - Add content for Portal dashboard landing page"/>
        <s v="Feature | 00370 - Order updates from IBB"/>
        <s v="Bug | 01294 - Poly Orders missing in portal"/>
        <s v="Bug | 01563 - SAP Order 541116 Missing"/>
        <s v="Bug | 01290 - Pinnacle Foods/Ethicon Inc SAP Orders missing in Orders Page"/>
        <s v="Bug | 01305 -   Multiple Fields showing incorrectly on the Orders Landing Page. "/>
        <s v="Bug | 01418 - Release PO and Customer PO are wrapping on the same line"/>
        <s v="Bug | 01414 - BIT-121 Report time range selection box sizing - Shipments and Releases Report Test"/>
        <s v="Bug | 01266 - BIT-76 Welcome Name Banner"/>
        <s v="Bug | 01426 - On Hand Inventory Details shows a Total Qty but there are no details "/>
        <s v="Bug | 01420 - BIT-103 Time, status and report freezes"/>
        <s v="Bug | 01257 - BIT-60 Missing Address should be empty"/>
        <s v="Bug | 01335 - 3 Marshal Deliveries not showing in Doned Shipments page "/>
        <s v="Bug | 01292 - The 'Bemis QA Portal Data' spreadsheet shows inventory data but the sales order is not on the orders tab"/>
        <s v="Bug | 01264 - BIT-142 Cust Item Font color on Item detail view is incorrect"/>
        <s v="Bug | 01449 - Descriptions are not showing 40 characters before ellipses "/>
        <s v="Bug | 01198 - BIT-146 Customer Address does not display on Customer Profile"/>
        <s v="Bug | 01509 - Exception for some Order Data Syncs"/>
        <s v="Bug | 01508 - NPE In Inventory Data Sync"/>
        <s v="Bug | 01139 - BIT-48 Padding issues with left nav menu "/>
        <s v="Bug | 01421 - Bemis Logo displayed on Bemis' QA is incorrect"/>
        <s v="Bug | 01297 - BIT-84 Data Issue on Bemis QA Environment"/>
        <s v="Bug | 01324 - BIT-134 Hide Edit options that Buyers do not have access to "/>
        <s v="Bug | 01265 - Bemis Logo Compression/Crowding"/>
        <s v="Feature | 01344 - Update decimals display on Bemis Portal Landing pages"/>
        <s v="Feature | 01349 - Update default Sort Order on Shipments Landing Page "/>
        <s v="Bug | 00858 - The root directory for Advanced File Store is not parsed correctly"/>
        <s v="Bug | 01271 - Fix date range for From and To fields"/>
        <s v="Bug | 01023 - Missing fields on Delivery stubs"/>
        <s v="Bug | 01318 - BIT-73 Report Time not correct"/>
        <s v="Bug | 00892 - LDAP bulk import cannot be disable if 2FA is enabled"/>
        <s v="Bug | 01068 - BIT-112 Do not display Schedule Lines when confirmedQty = 0 on Orders Landing  Page"/>
        <s v="Bug | 01323 - Add documents button is inside the footer"/>
        <s v="Bug | 01268 - Product Description displaying incorrectly"/>
        <s v="Bug | 01309 - BIT-92 Report Landing Page- Inventory Detail Report"/>
        <s v="Bug | 01307 - BIT-90 Report Landing Page- Open Order Status Report- remove parameters from selection screen"/>
        <s v="Bug | 01310 - BIT-93 Report Landing Page- Inventory Detail Report- remove unnecessary Parameters"/>
        <s v="Bug | 01311 - BIT-94 All Reports from Reports Landing Page- Optional column formatting"/>
        <s v="Bug | 01314 - BIT-72 Report page- open and closed order report; parameters not expected"/>
        <s v="Bug | 01316 - BIT-78 All Reports- Default Column Fields "/>
        <s v="Bug | 01203 - SSRS integration config had wrong password for QA"/>
        <s v="Bug | 01272 - Fix sort order column names"/>
        <s v="Bug | 01317 - BIT-74 Report Page- Open/Closed order status report- missing parameter"/>
        <s v="Bug | 00854 - Orders Page - Quantity Fields Show 0 Value"/>
        <s v="Bug | 01296 - Improve data sync logging to capture invalid data"/>
        <s v="Task | 00481 - UAT/Prod Deployment"/>
        <s v="Bug | 01056 - Location and ShipTo filter dropdowns are missing a border in FF and IE"/>
        <s v="Bug | 01238 - The ... next to the Bemis Order number does not expand to show the full line"/>
        <s v="Bug | 01218 - Landing page redirection does not work when impersonating"/>
        <s v="Bug | 01194 - 'Show More' link missing from Report description"/>
        <s v="Bug | 01261 - BIT-68 Optional fields not correctly formatted or are missing in open and closed order report"/>
        <s v="Bug | 01181 - My Locations navigation on Mobile view is not working"/>
        <s v="Bug | 01195 -  Icons do not display properly on the Global Search Results Page"/>
        <s v="Bug | 01151 - CSR should have access to limited control panel "/>
        <s v="Bug | 01212 - Clicking on Shipped Qty or Scheduled Releases throws an error"/>
        <s v="Bug | 01183 - Reports Landing Page - Report Header is not aligned properly"/>
        <s v="Bug | 01191 - Select All and Clear All links in Location filter do not work"/>
        <s v="Bug | 01054 - Entries on the Release Page are not displaying "/>
        <s v="Bug | 00902 - BIT-42 Update orders data fields to allow for decimals "/>
        <s v="Bug | 00804 - User Customer Name (Employer) is incorrect"/>
        <s v="Bug | 01192 - BIT-135 Search in Locations filter fails when no location match is found  "/>
        <s v="Feature | 00218 - Customer site template"/>
        <s v="Task | 00013 - BEMISCP-11 Terms &amp; Condition docs (site)(by customer specific)"/>
        <s v="Feature | 00369 - Inventory updates from IBB"/>
        <s v="Feature | 00107 - Shipments Landing Page"/>
        <s v="Bug | 00672 - Items per Page does not allow you to return to default setting"/>
        <s v="Bug | 01088 - BIT-17 Carrier Link is not working "/>
        <s v="Feature | 00211 - Style and colors"/>
        <s v="Feature | 00381 - Login page - cookie statement"/>
        <s v="Bug | 01057 - User profile editing is accessible to users other than the profile owner."/>
        <s v="Bug | 01030 - Add open condition to Search Orders"/>
        <s v="Bug | 01020 - Checkboxes for Locations in filter do not show "/>
        <s v="Bug | 01005 - Do not show Scheduled Releases with a Confirmed Qty =  0"/>
        <s v="Bug | 00906 - Update Scheduled Releases data fields to allow for decimals "/>
        <s v="Bug | 00905 - Update On Hand Inv data fields to allow for decimals "/>
        <s v="Bug | 00904 - Update Shipments data fields to allow for decimals "/>
        <s v="Bug | 00903 - Update Releases data fields to allow for decimals "/>
        <s v="Feature | 00297 - Browser compatibility"/>
        <s v="Feature | 00352 - Location selection persists between logout and login"/>
        <s v="Bug | 00856 - Spacing is incorrect across all pages"/>
        <s v="Feature | 00365 - Left Navigation Expand / Collapse on all pages"/>
        <s v="Feature | 00080 - All external users are re-directed to the  dashboard"/>
        <s v="Task | 00788 - Refactor IBB Authentication"/>
        <s v="Feature | 00302 - Filter Data by Customer Location"/>
        <s v="Feature | 00375 - Buyer - Reports Landing Page"/>
        <s v="Task | 01070 - Optimize JVM settings"/>
        <s v="Feature | 00802 - List Releases of specifc Order"/>
        <s v="Bug | 01065 - Theme display in Bemis QA is not correct"/>
        <s v="Bug | 00954 - Import of Organizations fails due to a NoSuchListTypeException"/>
        <s v="Task | 00384 - Setup Bemis Development Infrastructure"/>
        <s v="Feature | 00377 - Generate Shipping Reports"/>
        <s v="Feature | 00514 - Release Report"/>
        <s v="Feature | 00175 - Order Status Report"/>
        <s v="Feature | 00537 - Link from Portal Logo"/>
        <s v="Feature | 00217 - Update Customer logo"/>
        <s v="Feature | 00446 - CSR View of Customer Profile"/>
        <s v="Bug | 00716 - When an order is deleted, the associated AssetEntries are not removed"/>
        <s v="Bug | 00784 - Modify default date range for shipment, release, and order screens"/>
        <s v="Bug | 00808 - Arrow Font Size on Releases Page is too small"/>
        <s v="Bug | 00822 - UI Navigation bar"/>
        <s v="Bug | 00829 - Order Description not wrapping correctly"/>
        <s v="Bug | 00830 - Two Factor authentication configuration is in the wrong category"/>
        <s v="Bug | 00836 - Logon with incorrect password doesn't fail immediately with 2FA enabled"/>
        <s v="Bug | 00860 - Date Format is incorrect on all Pages"/>
        <s v="Bug | 00915 - Increase size limit for profile picture"/>
        <s v="Feature | 00536 - Remove Top Bar for External User"/>
        <s v="Feature | 00374 - Shipment updates from IBB"/>
        <s v="Feature | 00520 - Release updates from IBB"/>
        <s v="Feature | 00172 - Password Policy"/>
        <s v="Feature | 00376 - Generate Order Reports"/>
        <s v="Feature | 00270 - Browse Customer Profiles"/>
        <s v="Task | 00794 - Refactoring Search for Shipment ordered and releases"/>
        <s v="Bug | 00855 - Orders Page - Marshal Orders with NULL Statuses Displayed"/>
        <s v="Feature | 00308 - Customer - Org - Permissions"/>
        <s v="Feature | 00156 - Create and assign customer Roles"/>
        <s v="Bug | 00820 - Enter the portal without logging back"/>
        <s v="Bug | 00765 - Date format incorrect in UI"/>
        <s v="Bug | 00753 - Fix Gradle theme build "/>
        <s v="Bug | 00545 - Two Factor Authentication - Verification Code Error"/>
        <s v="Bug | 00652 - Gradle task distBundleZip does not build/deploy themes"/>
        <s v="Bug | 00736 - Proxy configuration breaks access to IBB "/>
        <s v="Bug | 00719 - Custom-users-admin-web causes startup exceptions in portal"/>
        <s v="Task | 00235 - IBB Request Log"/>
        <s v="Task | 00072 - Where to get Actual/Standard pallet quantity for rolls/boxes/cartons"/>
        <s v="Task | 00074 - Determine Document Library folder structure and category structure"/>
        <s v="Task | 00126 - Sales Order Status"/>
        <s v="Bug | 00760 - Impersonated User hits error"/>
        <s v="Feature | 00254 - View/Edit my User Profile"/>
        <s v="Feature | 00249 - Shipment Search"/>
        <s v="Feature | 00512 - Release expanded view"/>
        <s v="Bug | 00632 - Orders - Move view details link below order Date"/>
        <s v="Bug | 00633 - Orders - Add &quot;cust&quot; before PO label"/>
        <s v="Bug | 00634 - Orders -  Bemis Order # (line No) should be moved below Bemis ProductID"/>
        <s v="Feature | 00256 - Buyer View of Customer Profile"/>
        <s v="Feature | 00225 - Search Orders by Indexed fields"/>
        <s v="Feature | 00110 - Buyer - Show Expanded Shipment View"/>
        <s v="Feature | 00058 - Carrier List CRUD"/>
        <s v="Feature | 00513 - Release Search"/>
        <s v="Feature | 00511 - Releases landing page"/>
        <s v="Feature | 00535 - User Profile Dropdown"/>
        <s v="Bug | 00722 - Race condition in DataSyncEngineImpl"/>
        <s v="Bug | 00688 - DataSync background tasks are not being cleaned up from DB when successfully Doned"/>
        <s v="Feature | 00206 - Populate Customer Profiles"/>
        <s v="Feature | 00215 - Login &amp; Logout"/>
        <s v="Feature | 00221 - Orders Landing Page"/>
        <s v="Task | 00478 - Clean up JSP for two-factor-auth-device-manager-web"/>
        <s v="Task | 00259 - Customer Site Template should have 'template' in name"/>
        <s v="Feature | 00207 - Populate User Profiles"/>
        <s v="Feature | 00146 - Two Factor Authentication"/>
        <s v="Feature | 00101 - Product landing page"/>
        <s v="Feature | 00271 - Search for User Profile Details"/>
        <s v="Feature | 00269 - Search for Customer Profile Details"/>
        <s v="Feature | 00125 - Product spec detail page - CSR view"/>
        <s v="Feature | 00104 - Item Detail page"/>
        <s v="Feature | 00212 - View Customer logo on the dashboard"/>
        <s v="Feature | 00008 - Check graphics record (to monitor order progress)"/>
        <s v="BALLPARK - Demand | M | 00000 - Cancel task test"/>
        <s v="BALLPARK - Demand | M | 00000 - Demand without assignee GSSDLC"/>
        <s v="BALLPARK - Demand | M | 00000 - Tools - Worklogger"/>
        <s v="BALLPARK - Demand | M | 00000 - Need Credentials for the Following Users"/>
        <s v="BALLPARK - Demand | M | 00000 - Roles Configuration"/>
        <s v="BALLPARK - Demand | M | 00000 - Demand without assignee BEMISCP"/>
        <s v="BALLPARK - Demand | M | 00000 - Liferay Workspace Maintenance and Improvements"/>
        <s v="BALLPARK - Demand | M | 00000 - CSR - Dashboard"/>
        <s v="Feature | 00114 - Feature can skip Review step"/>
        <s v="Feature | 00104 - Jenkins permissions"/>
        <s v="Feature | 00103 - Operational indicators"/>
        <s v="Feature | 00094 - Rename Taskboard levels/issueTypes"/>
        <s v="Bug | 00143 - Potential security vulnerability related to Apache Struts version 2.3.32 / 2.5.10.1 or later"/>
        <s v="Bug | 03198 - BDT 603 Production - Cust ID 0076618- no invoice and BOL PDF generates for specific order"/>
        <s v="Feature | 02876 - Functional Spec Documentation "/>
        <m/>
        <s v="Bug |  01307 - BIT-90 Report Landing Page- Open Order Status Report- remove parameters from selection screen" u="1"/>
        <s v="Bug |  00180 - White spaces above images in story pages template 2" u="1"/>
        <s v="Feature |  | 00578 - Image Animations do not match mockups for Stories" u="1"/>
        <s v="Feature |  02977 - Set search highlighting property to false" u="1"/>
        <s v="Feature |  | 00333 - Notes create/edit - CSR view" u="1"/>
        <s v="Bug |  01878 - 218 (BDT) Theme My Company Locations Font Color" u="1"/>
        <s v="Bug |  | 02219 - 324 (BDT) - Inventory report- mobile devices hyperlinks in reports" u="1"/>
        <s v="Feature |  | 00308 - Customer - Org - Permissions" u="1"/>
        <s v="Task | 00273 - [Ajuste identificado no review sprint 05] Mudar as cores dos status do processo na tela de detalhe do Processo de visto e fixar o tamanho da exibição do mesmo" u="1"/>
        <s v="Bug |  | 02057 - 283 (BDT) - Scheduled Releases Sub-Page Line# Contains Leading Zeroes " u="1"/>
        <s v="Task |  | 00273 - [Ajuste identificado no review sprint 05] Mudar as cores dos status do processo na tela de detalhe do Processo de visto e fixar o tamanho da exibição do mesmo" u="1"/>
        <s v="Feature |  00295 - Products + Service &gt; Trading" u="1"/>
        <s v="Feature | 00098 - Add authorization for Enhanced Group API" u="1"/>
        <s v="Bug |  | 02021 - 271 (BDT) - Orders page- hyperlinks and expand card issue" u="1"/>
        <s v="Task |  00905 - Add History and Start dates to a number of Fields" u="1"/>
        <s v="Task |  01332 - [Mudança evolutiva na listagem dos Vistos Emitidos e na tela de Detalhe do Visto] Ajustar os status do visto apresentado na tela de detalhe e acrescentar as bandeirinhas na tabela de resultado. " u="1"/>
        <s v="Feature |  | 00375 - Buyer - Reports Landing Page" u="1"/>
        <s v="Bug | 01043 - Issues within IPS PROD at this time that need to be cleared up." u="1"/>
        <s v="Task |  | 00514 - Research &amp; Apply URL Rewrite for URL containing String .aspx" u="1"/>
        <s v="Task |  | 00279 - [Mudança review sprint 05] Criar uma aba (Aprovações/Comentários) para agrupar as Atividades e Comentários. Na tela de detalhe do candidato" u="1"/>
        <s v="Feature |  | 02864 - CR45 - Shipment Deletes" u="1"/>
        <s v="Task |  00384 - Setup Bemis Development Infrastructure" u="1"/>
        <s v="Feature |  | 02716 - 423 (BDT) - Have LDAP and portal Password policy both enabled " u="1"/>
        <s v="Bug |  | 01103 - The User can not insert an amount - Internet Explorer V11- Personal Transfers" u="1"/>
        <s v="Bug | 01104 - The User can not insert an amount - Internet Explorer V11- Third party transfers" u="1"/>
        <s v="Bug |  | 02455 - 377 (BDT) - Releases and Shipment Report- date parameters and page view parameter requiredness" u="1"/>
        <s v="Bug | 01062 - The screen &quot;Detalle de la recurrencia - Indefinida-&quot; has an extra field  &quot;Última transacción&quot;  that should not appear." u="1"/>
        <s v="Feature |  | 01428 - Updates to handle Standard Pallet Qty data" u="1"/>
        <s v="Task |  00266 - Create data sync process to bulk upload data from IBB" u="1"/>
        <s v="Bug |  | 01766 - Fixes needed for View Details dropdown desktop and mobile views" u="1"/>
        <s v="Task | 00592 - Homepage hero banner text is too large" u="1"/>
        <s v="Dummy Feature |  | 00000 - Dummy Feature of  | 00056 - Tools - Worklogger" u="1"/>
        <s v="Task |  00051 - Update Notification service" u="1"/>
        <s v="Task |  00072 - Where to get Actual/Standard pallet quantity for rolls/boxes/cartons" u="1"/>
        <s v="Task |  | 00025 - Configuração da infraestrutura de DevOps" u="1"/>
        <s v="Bug |  01842 - User Edit Profile not working" u="1"/>
        <s v="Bug |  01314 - BIT-72 Report page- open and closed order report; parameters not expected" u="1"/>
        <s v="Feature |  00146 - Two Factor Authentication" u="1"/>
        <s v="Bug | 01084 - Dropdwn &quot;Tipo de Correo &quot; with format for IOS" u="1"/>
        <s v="Bug |  02880 - User navigates to blank portal page  " u="1"/>
        <s v="Feature |  | 02878 - Update Carrier list for portal " u="1"/>
        <s v="Feature |  01661 - Update default settings for locations filter" u="1"/>
        <s v="Feature | 00178 - Change order" u="1"/>
        <s v="Feature |  | 00020 - Asset publisher layout" u="1"/>
        <s v="Feature | 00260 - Buyer -  View Release PO on Expanded Shipment View" u="1"/>
        <s v="Task | 00641 - Apple and verify fix for CEMEX-15" u="1"/>
        <s v="Bug |  | 02546 - 388 (BDT) - Inventory Pg Standard Pallet Qty Rounding Issue" u="1"/>
        <s v="Bug | 02995 - 490 BDT - Invoice or BOL link on completed shipments subpage does not work" u="1"/>
        <s v="Bug | 00175 - Sprint 2 minor fixes" u="1"/>
        <s v="Task |  | 00316 - Install Audience Targeting on QA servers" u="1"/>
        <s v="Feature | 00160 - As a CSR user, I can delete a document uploaded by a customer to a Document Library folder, so that I can remove outdated or irrelevant information" u="1"/>
        <s v="Bug |  02964 - 487 (BDT) - Issues with ship to filter" u="1"/>
        <s v="Feature |  | 00215 - Login &amp; Logout" u="1"/>
        <s v="Feature | 00322 - Sales Rep - only sees orgs based on access" u="1"/>
        <s v="Task | 01065 - Have a way to restrict permissions in Receiving role" u="1"/>
        <s v="Bug |  01262 - Sub-header font color on Reports Landing page are incorrect" u="1"/>
        <s v="Bug |  | 02098 - 290 (BDT) - Release Pg Ship To Name and Address incorrect" u="1"/>
        <s v="Feature |  | 00110 - Buyer - Show Expanded Shipment View" u="1"/>
        <s v="Bug |  01788 - Document Preview does not work " u="1"/>
        <s v="Feature |  02864 - CR45 - Shipment Deletes" u="1"/>
        <s v="Bug |  | 01081 - Adding more than  + 10 Transfer accounts, Internet Explorer Stop Working. -Third party transfers- " u="1"/>
        <s v="Task |  | 00126 - Sales Order Status" u="1"/>
        <s v="Feature |  00166 - Add behaviour to Homepage links" u="1"/>
        <s v="Bug |  02390 - Scheduled Releases Sub-Page No Sort Order" u="1"/>
        <s v="Bug |  | 01561 - BIT-108 Cannot find Shipments in Portal" u="1"/>
        <s v="Feature |  | 00308 - Set maximum width for pages in 1300 px" u="1"/>
        <s v="Bug |  02959 - BDT 483- Forgot Password error message" u="1"/>
        <s v="Feature |  00033 - Content Workflow" u="1"/>
        <s v="Bug |  01746 - Duplicate fields displayed on the Completed Shipments tab" u="1"/>
        <s v="Bug |  | 00855 - Orders Page - Marshal Orders with NULL Statuses Displayed" u="1"/>
        <s v="Feature |  | 00379 - View Orders for a specific Cust Item" u="1"/>
        <s v="Feature |  | 00145 - Sustainability Overview" u="1"/>
        <s v="Bug |  01256 - BOL and INVOICE Hyperlink fails to load PDF" u="1"/>
        <s v="Task |  | 00001 - Request SSL Certificate from Cemex for new website" u="1"/>
        <s v="Bug |  | 02962 - Pinnacle Foods Bemis Order# 40009316 Shipment Missing (BDT 486)" u="1"/>
        <s v="Bug |  00283 - HomePage is not adjusting to fit correctly on 1366x768" u="1"/>
        <s v="Bug |  02962 - Pinnacle Foods Bemis Order# 40009316 Shipment Missing (BDT 486)" u="1"/>
        <s v="Task | 01019 - Update page What We Do" u="1"/>
        <s v="Bug |  | 01641 - Menu não exibe os submenus" u="1"/>
        <s v="Bug |  | 01267 - Cancel button on Locations filter does not work " u="1"/>
        <s v="Bug |  02019 - 266 (BDT) - Iphone view of welcome page- order of pages " u="1"/>
        <s v="Bug |  02195 - 311 (BDT) - ERC 649A- Orders Page- report on main page has been incorrectly replaced" u="1"/>
        <s v="Feature |  | 00371 - Customer Profile updates from IBB" u="1"/>
        <s v="Feature |  00144 - Our story page without timeline section" u="1"/>
        <s v="Bug |  | 00719 - Custom-users-admin-web causes startup exceptions in portal" u="1"/>
        <s v="Bug |  01451 - BIT-159 CSR- editing buyer profile" u="1"/>
        <s v="Bug |  | 01851 - 196 (BDT) Documents- cannot change location filter and add files to folder " u="1"/>
        <s v="Task |  00995 - Functions required to maintain 'Child' records" u="1"/>
        <s v="Bug |  00128 - Adjust homepage layout in different screen resolutions" u="1"/>
        <s v="Bug |  01316 - All Reports- Default Column Fields " u="1"/>
        <s v="Task |  00319 - [Ajuste na tela de edição de solicitação de visto]: Alterar a navegação atual utilizando o conceito de abas. " u="1"/>
        <s v="Task |  00020 - Create Google Local Environment" u="1"/>
        <s v="Feature |  00537 - Link from Portal Logo" u="1"/>
        <s v="Bug |  | 02694 - ORM exceptions for Inventory data sync " u="1"/>
        <s v="Task |  00889 - Add a new page on the Member &amp; Associates template for Experience, Skills, References &amp; General Comments" u="1"/>
        <s v="Bug |  | 01297 - BIT-84 Data Issue on Bemis QA Environment" u="1"/>
        <s v="Bug |  01290 - Pinnacle Foods/Ethicon Inc SAP Orders missing in Orders Page" u="1"/>
        <s v="Bug |  02461 - 385 (BDT) Manufacture Data is missing from the On Hand Inventory sub-page" u="1"/>
        <s v="Task |  01225 - [Ajuste na tela de recuperação de caução SIGEX-1048] Ajustar comportamento do sistema para refletir a caução recuperada." u="1"/>
        <s v="Bug |  01198 - Customer Address does not display on Customer Profile" u="1"/>
        <s v="Feature |  | 00218 - Customer site template" u="1"/>
        <s v="Task |  | 00575 - Update workspace build to use custom EE bundle built from sources" u="1"/>
        <s v="Bug |  | 01272 - Fix sort order column names" u="1"/>
        <s v="Task |  | 00002 - Dannon Yo-Cream Theme" u="1"/>
        <s v="Task |  00830 - Perform SIMPS migration test" u="1"/>
        <s v="Bug |  | 01080 - Adding more than  + 10 Transfer accounts, Internet Explorer Stop Working. -Personal transfers- " u="1"/>
        <s v="Bug | 01081 - Adding more than  + 10 Transfer accounts, Internet Explorer Stop Working. -Third party transfers- " u="1"/>
        <s v="Feature |  00230 - Products Overview" u="1"/>
        <s v="Feature |  | 01697 - Update display of qty fields on Orders page" u="1"/>
        <s v="Bug | 01087 - Current transfer listed as future transfers on recurrency info pop-up (personal transfer)." u="1"/>
        <s v="Bug |  02737 - 434-GLC Release Missing" u="1"/>
        <s v="Bug |  | 01509 - Exception for some Order Data Syncs" u="1"/>
        <s v="Ballpark - Demand | 00000 - Dummy Feature of Tools - Sizing" u="1"/>
        <s v="Bug | 01103 - The User can not insert an amount - Internet Explorer V11- Personal Transfers" u="1"/>
        <s v="Bug |  | 03048 - 526 BDT - Sales order line not displaying on Orders page depending on who is logged on to the account" u="1"/>
        <s v="Ballpark - Demand |  | 00000 - Dummy Feature of Sustainability" u="1"/>
        <s v="Task |  01065 - Two IPS questions" u="1"/>
        <s v="Bug |  01257 - Missing Address should be empty" u="1"/>
        <s v="Feature |  | 00253 - Buyer - Navigate to Order by PO page from Shipment Page" u="1"/>
        <s v="Bug |  02025 - 252 (BDT) - Order Pg View Details 0 Confirmed Qty Should Not Be Displayed" u="1"/>
        <s v="Task | 00050 - Create portlet to add location based configurations" u="1"/>
        <s v="Bug |  | 00585 - Page Fix for Careers page" u="1"/>
        <s v="Bug |  01418 - Release PO and Customer PO are wrapping on the same line" u="1"/>
        <s v="Bug |  | 02213 - Search box in Ship To Filter is broken" u="1"/>
        <s v="Feature |  01575 - User friendly error messaging for CSR and Buyers" u="1"/>
        <s v="Bug |  02095 - 269 (BDT) - Release page expanded card missing state zip country" u="1"/>
        <s v="Feature |  | 00007 - Add expiration date" u="1"/>
        <s v="Task | 00064 - BEMISCP-11 CSR hierarchy" u="1"/>
        <s v="Feature |  | 02560 - 424 (BDT) - Change password policy verbiage for external users" u="1"/>
        <s v="Bug |  | 01643 - País está sendo informando como obrigatório no cadastro de fornecedor" u="1"/>
        <s v="Task | 00026 - BEMISCP-11 Partial pallets in IBB - Not available in IBB for this phase" u="1"/>
        <s v="Bug | 00444 - Deleting record/site" u="1"/>
        <s v="Bug |  | 01256 - BOL and INVOICE Hyperlink fails to load PDF" u="1"/>
        <s v="Task | 00088 - A learner should be able to see the private page if he/she has the permission for that page" u="1"/>
        <s v="Feature |  | 00263 - Buyer Detail Product Spec" u="1"/>
        <s v="Bug |  | 01878 - 218 (BDT) Theme My Company Locations Font Color" u="1"/>
        <s v="Feature |  | 02990 - Update deployment scripts to preserve old releases" u="1"/>
        <s v="Bug |  | 00175 - Sprint 2 minor fixes" u="1"/>
        <s v="Bug |  | 01746 - Duplicate fields displayed on the Completed Shipments tab" u="1"/>
        <s v="Bug |  | 01877 - 217 (BDT) Theme- upload document screen- blue bar theme updates " u="1"/>
        <s v="Bug |  02117 - 303 (BDT) - Releases page in page wildcard search on description" u="1"/>
        <s v="Feature |  00018 - Create Google CI" u="1"/>
        <s v="Feature | 00027 - Synchronize User Information" u="1"/>
        <s v="Task |  | 00584 - Make the user Jose Alberto as a site admin" u="1"/>
        <s v="Task |  | 00872 - Setup initial content (locations, configurations, admin users) for new DEV environment" u="1"/>
        <s v="Bug |  | 02337 - Pallet Field should display as Est. Pallet Count" u="1"/>
        <s v="Task |  | 00057 - Management work" u="1"/>
        <s v="Feature |  | 00256 - Buyer View of Customer Profile" u="1"/>
        <s v="Bug |  | 02432 - 366 (BDT) - Releases page- mobile missing ship to info" u="1"/>
        <s v="Bug |  | 00753 - Fix Gradle theme build " u="1"/>
        <s v="Task |  | 00644 - Allow HTTP between qa-staging and qa-live to test remote staging" u="1"/>
        <s v="Dummy Feature |  | 00000 - Dummy Feature of  | 00630 - Need Credentials for the Following Users" u="1"/>
        <s v="Bug |  | 02885 - (BDT 467) - Releases and Shipments do not display for new customer setup " u="1"/>
        <s v="Bug |  | 01030 - Add open condition to Search Orders" u="1"/>
        <s v="Task |  | 00670 - Update Email templates" u="1"/>
        <s v="Feature | 03134 - ShipTo Filter - change defaults and text." u="1"/>
        <s v="Bug |  | 02964 - 487 (BDT) - Issues with ship to filter" u="1"/>
        <s v="Task |  | 00511 - Steps Components" u="1"/>
        <s v="Bug |  | 02117 - 303 (BDT) - Releases page in page wildcard search on description" u="1"/>
        <s v="Task |  | 02939 - Update LDAP configs now that FP 13 has fixed automatic loading of configs" u="1"/>
        <s v="Feature |  00513 - Release Search" u="1"/>
        <s v="Ballpark - Demand | 00000 - Dummy Feature of Tools - Dashboard" u="1"/>
        <s v="Bug |  | 01508 - NPE In Inventory Data Sync" u="1"/>
        <s v="Task | 00640 - Apply and verify fix for CEMEX-23" u="1"/>
        <s v="Bug | 01060 - System does a wrong transfer, after a sucessful first transfer." u="1"/>
        <s v="Feature |  | 00140 - Country micro site single page" u="1"/>
        <s v="Bug | 01078 - Nombre del botón añadir esta incorrecto" u="1"/>
        <s v="Bug |  01423 - BIT-46 Cards on Page incorrect" u="1"/>
        <s v="Bug | 00832 - Interface between SIMPS and IPS - issues that have been identified" u="1"/>
        <s v="Task | 00206 - [Geral] Analisar o problema do auto-complete do Sistema" u="1"/>
        <s v="Bug |  02104 - 294 (BDT) - Invoice report iphone and ipad hyperlinks in preview and report" u="1"/>
        <s v="Task | 00039 - BEMISCP-11 Entitlements - Logistics (reject shipment) - WF Form" u="1"/>
        <s v="Bug |  | 01729 - Error on Report Definition Control Panel when editing " u="1"/>
        <s v="Feature |  01861 - Remove Buyer access to edit display settings" u="1"/>
        <s v="Task |  00670 - Update Email templates" u="1"/>
        <s v="Task |  01775 - Theme Dependency needs to be updated due to core changes" u="1"/>
        <s v="Bug |  | 01064 - Wrong amount reported in &quot;Total a debitar hoy&quot; on Step #2 (personal transfer)." u="1"/>
        <s v="Bug |  02230 - 325 (BDT) - report preview and generate report issue- mobile devices" u="1"/>
        <s v="Bug |  | 00805 - On the Customer profile page format is incorrect" u="1"/>
        <s v="Bug |  | 02883 - Consignment Inventory Whse Location/No Incorrect" u="1"/>
        <s v="Bug |  00905 - Update On Hand Inv data fields to allow for decimals " u="1"/>
        <s v="Bug |  | 00904 - Update Shipments data fields to allow for decimals " u="1"/>
        <s v="Task | 00590 - Investigate the staging and content publishing process issues" u="1"/>
        <s v="Bug |  | 01324 - BIT-134 Hide Edit options that Buyers do not have access to " u="1"/>
        <s v="Dummy Feature |  | 00000 - Dummy Feature of  | 00691 - Liferay Workspace Maintenance and Improvements" u="1"/>
        <s v="Bug |  01995 - 257 (BDT) - Orders page- mobile footer cutting off fields" u="1"/>
        <s v="Task |  | 00537 - If remote staging host becomes unavailable, staging portal becomes unusable" u="1"/>
        <s v="Bug |  | 02232 - 330 (BDT) - Order Pg Bemis Product ID missing" u="1"/>
        <s v="Bug |  | 01177 - BIT-136 Importing Orgs from UAT generates exception" u="1"/>
        <s v="Task |  | 00639 - Apply and verify fix for CEMEX-18" u="1"/>
        <s v="Bug |  01851 - 196 (BDT) Documents- cannot change location filter and add files to folder " u="1"/>
        <s v="Task |  01102 - Export to SIMPS enhancements required" u="1"/>
        <s v="Task |  | 01454 - [Mudança evolutiva na tela de Detalhe do processo de visto e detalhe do visto emitido] Incluir informações referentes ao solicitante de visto e sobre dia e hora da abertura do processo." u="1"/>
        <s v="Task |  | 00074 - Determine Document Library folder structure and category structure" u="1"/>
        <s v="Task |  | 00033 - LAR export / import API artefacts" u="1"/>
        <s v="Feature | 00359 - Batch details in on-hand inventory" u="1"/>
        <s v="Feature |  | 01442 - Update search criteria on Release Landing Page " u="1"/>
        <s v="Bug |  | 01262 - BIT-143 Sub-header font color on Reports Landing page are incorrect" u="1"/>
        <s v="Task |  00539 - [Mudança hisoria SIGEX-110]: Sistema deve informar quem abriu o processo de contrataçao." u="1"/>
        <s v="Bug |  01270 - Column picks disappear in report form" u="1"/>
        <s v="Bug |  | 01195 -  Icons do not display properly on the Global Search Results Page" u="1"/>
        <s v="Bug |  01307 - Report Landing Page- Open Order Status Report- remove parameters from selection screen" u="1"/>
        <s v="Bug |  01996 - 259 (BDT) - Orders Page- mobile view some customer PO numbers are hyperlinked" u="1"/>
        <s v="Bug |  02042 - 270 (BDT) Global Search displays error" u="1"/>
        <s v="Task | 00965 - Part of Phase 1.5 - A number of small changes" u="1"/>
        <s v="Dummy Feature |  | 00000 - Dummy Feature of  | 00057 - Tools - Sizing" u="1"/>
        <s v="Bug |  | 02827 - Typo in reset password page" u="1"/>
        <s v="Bug |  01065 - Theme display in Bemis QA is not correct" u="1"/>
        <s v="Bug |  | 01779 - After update to global web content, customer site template does not import" u="1"/>
        <s v="Feature |  | 01127 - Create Page for CSRs to View Customer Locations " u="1"/>
        <s v="Bug |  02133 - Search icon in ship to dropdown is off center" u="1"/>
        <s v="Feature | 00274 - Add link to View Orders in Product View for Specific Item" u="1"/>
        <s v="Bug |  01311 - BIT-94 All Reports from Reports Landing Page- Optional column formatting" u="1"/>
        <s v="Bug |  02342 - 332 (BDT) - Schedule Line View Details Link Missing for some records" u="1"/>
        <s v="Bug |  00044 - Some bugs about teams" u="1"/>
        <s v="Bug | 01073 - Dashboard - Personal transfers option is in uppercase" u="1"/>
        <s v="Bug |  02377 - SSRS connection settings are not set during deployment " u="1"/>
        <s v="Bug |  | 00576 - Home page &quot;More&quot; button does not work for Internet Explorer 10 or 11" u="1"/>
        <s v="Task | 00872 - Setup initial content (locations, configurations, admin users) for new DEV environment" u="1"/>
        <s v="Bug |  | 01534 - Customer Data Sync is checking wrong address for validity" u="1"/>
        <s v="Bug |  02464 - Update error logs to capture ID and field " u="1"/>
        <s v="Task |  | 00418 - Criar o componente de multi-moeda e a mudança da exibição nas telas que são utilizadas - Atividade FrontEnd" u="1"/>
        <s v="Task |  00011 - Parking Lot" u="1"/>
        <s v="Task | 00956 - Creation of 3 Queries" u="1"/>
        <s v="Bug |  | 00079 - NullPointer Exception after login in " u="1"/>
        <s v="Bug |  02173 - 310 (BDT) - Order Pg View Details Schedule Line Dates Sort Order Incorrect " u="1"/>
        <s v="Feature |  | 00324 - As a Sales Exec, I can view a list of customers and select one or more, so that I can selectively view information pertaining to a specific customer or sub-organization within the customer " u="1"/>
        <s v="Feature |  02560 - 424 (BDT) - Change password policy verbiage for external users" u="1"/>
        <s v="Bug |  | 01311 - BIT-94 All Reports from Reports Landing Page- Optional column formatting" u="1"/>
        <s v="Bug |  02021 - 271 (BDT) - Orders page- hyperlinks and expand card issue" u="1"/>
        <s v="Feature |  | 00059 - One Click Deploy" u="1"/>
        <s v="Feature |  | 01396 - Allow Buyers to update display settings " u="1"/>
        <s v="Bug |  02048 - 277 (BDT) - On hand Inventory page- tablet- Batch # is hyperlinked" u="1"/>
        <s v="Bug |  | 02904 - Premium Waters Index Issue" u="1"/>
        <s v="Bug |  02273 - View Details crowded on Desktop" u="1"/>
        <s v="Task | 00638 - Apply and verify fix for CEMEX-21" u="1"/>
        <s v="Bug |  02732 - 424 (BDT) - Password Policy verbiage changes" u="1"/>
        <s v="Task | 00589 - Review page structure and templates" u="1"/>
        <s v="Bug |  01139 - Padding issues with left nav menu" u="1"/>
        <s v="Feature |  00167 - Add behaviour to concrete incubator link" u="1"/>
        <s v="Bug |  | 02734 - BDT 430 Reports are not downloading and refreshing automatically" u="1"/>
        <s v="Task |  01018 - Atividades de ambiente e automação Sprint 14/15" u="1"/>
        <s v="Dummy Feature |  00000 - Dummy Feature of  00065 - Roles Configuration" u="1"/>
        <s v="Feature |  | 00211 - Stock Information page" u="1"/>
        <s v="Bug |  01755 - Mobile Footer no longer displays" u="1"/>
        <s v="Task |  | 00020 - BEMISCP-11 Portal Admin / Power Users" u="1"/>
        <s v="Bug |  | 00405 - In overview pages the banner and image below must fill in all screen size" u="1"/>
        <s v="Feature |  | 00802 - List Releases of specifc Order" u="1"/>
        <s v="Feature |  | 01432 -  Allow Portal Admin to adjust the date range of data synced" u="1"/>
        <s v="Feature |  | 00397 - Careers &gt; Life at Cemex" u="1"/>
        <s v="Feature |  | 00150 - Company profile page" u="1"/>
        <s v="Feature | 00214 - View Notifications" u="1"/>
        <s v="Ballpark - Demand |  00000 - Dummy Feature of Permissions" u="1"/>
        <s v="Bug |  02425 - 211 (BDT) - Report parameter issue from page view buttons- Open and Closed/ Releases and Shipment History" u="1"/>
        <s v="Feature |  00143 - Ethics and compliance page" u="1"/>
        <s v="Feature |  | 00242 - Link Product Id in Orders Detail to Product Spec Page." u="1"/>
        <s v="Bug |  02935 - Documents page- title running off of screen box" u="1"/>
        <s v="Task |  | 00334 - Redirect to a friendly &quot;page not found&quot;" u="1"/>
        <s v="Task |  00220 - Research: Error when creating a WebContent with nested WebContent" u="1"/>
        <s v="Task | 00033 - BEMISCP-11 Handling/communication of obsolete items &amp; part number relationships" u="1"/>
        <s v="Bug |  | 02347 - Unable to generate reports against SSRS" u="1"/>
        <s v="Task |  00593 - Change country menu cut off vertically" u="1"/>
        <s v="Feature |  | 00015 - Place remaining Webcontents on Homepage" u="1"/>
        <s v="Bug |  02369 - Multiple threads may cause NTLM errors in DataSync" u="1"/>
        <s v="Task |  00514 - Research &amp; Apply URL Rewrite for URL containing String .aspx" u="1"/>
        <s v="Task |  00862 - Collect remaining Go-Live tasks" u="1"/>
        <s v="Feature |  00723 - Add content for Portal dashboard landing page" u="1"/>
        <s v="Feature |  01440 - Update search criteria on Orders Landing Page" u="1"/>
        <s v="Bug |  | 02023 - 251 (BDT) - Manufacture date" u="1"/>
        <s v="Feature |  00022 - Add support for OpenID Connect Single Sign-on" u="1"/>
        <s v="Bug |  01535 - The calculation for the total location qty and batch lines displayed do not match  " u="1"/>
        <s v="Feature |  00217 - Update Customer logo" u="1"/>
        <s v="Feature |  02864 - Source System Deletes" u="1"/>
        <s v="Bug |  00115 - Ajustments in full stories layout" u="1"/>
        <s v="Bug |  | 01860 - 202 (BDT) Remove the optional column order up and down arrows from 2 reports" u="1"/>
        <s v="Task |  00888 - For both Member &amp; Associate templates add a new Portlet to the Names, Birth, etc. page, called &quot;Personality&quot;" u="1"/>
        <s v="Task |  00047 - Research and Build Theme Prototype" u="1"/>
        <s v="Feature |  | 01441 - Update date limit on Shipment Page search " u="1"/>
        <s v="Feature |  02957 - 482 BDT - Optimizing report performance to 4 sec" u="1"/>
        <s v="Bug |  | 01082 - En las transferencias a terceros, al desmarcar la casilla de recurrencia y presionar el botón siguiente se programa la transferencia con recurrencia" u="1"/>
        <s v="Bug |  | 03021 - Date Range on Release and Shipment History Report - all systems" u="1"/>
        <s v="Task | 01225 - [Ajuste na tela de recuperação de caução SIGEX-1048] Ajustar comportamento do sistema para refletir a caução recuperada." u="1"/>
        <s v="Bug |  | 00396 - Glyph errors in logs when resetting file previews" u="1"/>
        <s v="Bug |  01324 - BIT-134 Hide Edit options that Buyers do not have access to " u="1"/>
        <s v="Feature |  01127 - Create Page for CSRs to View Customer Locations " u="1"/>
        <s v="Task | 00279 - [Mudança review sprint 05] Criar uma aba (Aprovações/Comentários) para agrupar as Atividades e Comentários. Na tela de detalhe do candidato" u="1"/>
        <s v="Task | 01299 - [Mudança evolutiva na tela de Inclusão do tipo de visto] Acrescentar filtros para carregar as informações da Sigla/Descrição do tipo de visto com base no país de destino." u="1"/>
        <s v="Task |  02993 - Enable log4j debug on Bemis Dev" u="1"/>
        <s v="Feature |  | 00033 - REST service for Enhanced Groups" u="1"/>
        <s v="Task |  | 00794 - Refactoring Search for Shipment ordered and releases" u="1"/>
        <s v="Feature |  00033 - REST service for Enhanced Groups" u="1"/>
        <s v="Task |  | 00067 - BEMISCP-11 Document Metadata Extraction Strategy" u="1"/>
        <s v="Feature |  | 00341 - User agreement - BNA" u="1"/>
        <s v="Dummy Feature |  00000 - Dummy Feature of  00055 - Tools - Sonar" u="1"/>
        <s v="Bug |  02362 - 336 (BDT) - CSR logged in first time; the site showing on her home page was jelsert." u="1"/>
        <s v="Feature |  00016 - Capture learning events" u="1"/>
        <s v="Task |  | 00025 - BEMISCP-11 Consignment - Make and Hold Aging" u="1"/>
        <s v="Feature |  | 00296 - Mobile compatibility &amp; responsive design" u="1"/>
        <s v="Bug |  02213 - Search box in Ship To Filter is broken" u="1"/>
        <s v="Feature |  00326 - Search &amp; browse - customer &amp; user profiles - Sales restricted view" u="1"/>
        <s v="Task | 00044 - BEMISCP-11 When to onboard new customer - What to do when onboarding new cust" u="1"/>
        <s v="Feature | 00364 - Buyer expanded view of orders by PO" u="1"/>
        <s v="Feature |  02783 - 441(BDT) - Data Sync Module Execution " u="1"/>
        <s v="Task | 00037 - BEMISCP-11 Entitlements - Proc Mgr - Negotiations - CRM" u="1"/>
        <s v="Bug |  02455 - 377 (BDT) - Releases and Shipment Report- date parameters and page view parameter requiredness" u="1"/>
        <s v="Bug |  | 02450 - Failures in initial data sync does cause a full data sync to occur in the next data sync interval" u="1"/>
        <s v="Feature |  | 00174 - Corporate Governance Page" u="1"/>
        <s v="Task |  00456 - Test stronger instance types to see relation to slow Liferay startup" u="1"/>
        <s v="Task |  | 00127 - Remover google analytics" u="1"/>
        <s v="Bug |  | 01318 - BIT-73 Report Time not correct" u="1"/>
        <s v="Feature |  | 00334 - As a buyer, I can schedule an ASN to be sent to me, so that I know when product has shipped" u="1"/>
        <s v="Ballpark - Demand |  00000 - Dummy Feature of Our Story" u="1"/>
        <s v="Bug |  00177 - Stories page without footer" u="1"/>
        <s v="Feature |  00446 - CSR View of Customer Profile" u="1"/>
        <s v="Feature |  | 00208 - Press Releases Page" u="1"/>
        <s v="Feature | 00333 - Notes create/edit - CSR view" u="1"/>
        <s v="Bug |  | 02052 - 282 (BDT) - Orders Page- Location filter location indicator " u="1"/>
        <s v="Feature |  00254 - View/Edit my User Profile" u="1"/>
        <s v="Feature |  | 00445 -  View/Edit User Profile" u="1"/>
        <s v="Bug |  | 01646 - Titulo não reflete a tela exibida" u="1"/>
        <s v="Bug | 00978 - Portlet 'Candiate Photo' is failing with an error" u="1"/>
        <s v="Bug |  01534 - Customer Data Sync is checking wrong address for validity" u="1"/>
        <s v="Feature |  00535 - User Profile Dropdown" u="1"/>
        <s v="Task |  | 00297 - Install fixes for PDF preview on QA env" u="1"/>
        <s v="Bug |  | 01074 - Personal transfers - Dropdown menus slightly move other fields" u="1"/>
        <s v="Bug |  01296 - Improve data sync logging to capture invalid data" u="1"/>
        <s v="Bug |  | 01073 - Dashboard - Personal transfers option is in uppercase" u="1"/>
        <s v="Task | 00087 - Should only send learning records when log in as a learner " u="1"/>
        <s v="Task | 00067 - BEMISCP-11 Document Metadata Extraction Strategy" u="1"/>
        <s v="Task |  | 01070 - Import of the Vaccination fields via an Excel spreadsheet - one time entry" u="1"/>
        <s v="Task |  | 00717 - Manage Technical Debt" u="1"/>
        <s v="Task | 00007 - Alinhamento do Workflow Front-end" u="1"/>
        <s v="Bug |  | 02025 - 252 (BDT) - Order Pg View Details 0 Confirmed Qty Should Not Be Displayed" u="1"/>
        <s v="Bug | 00113 - Pie Charts are only displaying one column of data" u="1"/>
        <s v="Bug |  02359 - 318 (BDT) - Shipment Sub Page ship date view in ascending order" u="1"/>
        <s v="Bug |  02023 - 251 (BDT) - Manufacture date" u="1"/>
        <s v="Bug |  | 02697 - Duplicate key row in object 'dbo.Bemis_Order'" u="1"/>
        <s v="Bug |  | 01348 - BIT-107 Order Report URL too long " u="1"/>
        <s v="Task |  00583 - Create microsite page for Switzerland" u="1"/>
        <s v="Feature |  | 01480 - Performance Testing and Tuning" u="1"/>
        <s v="Bug |  | 02227 - IBB Data Sync Performance " u="1"/>
        <s v="Task |  01019 - Update page What We Do" u="1"/>
        <s v="Bug | 00516 - Research publishing errors in log" u="1"/>
        <s v="Bug |  | 02362 - 336 (BDT) - CSR logged in first time; the site showing on her home page was jelsert." u="1"/>
        <s v="Feature |  00691 - Liferay Workspace Maintenance and Improvements" u="1"/>
        <s v="Bug |  | 02710 - 389 (BDT) - CSR AD group users are not set up properly" u="1"/>
        <s v="Feature |  | 00179 - Re-Order" u="1"/>
        <s v="Task | 00930 - Create  Query for AIF form" u="1"/>
        <s v="Feature |  00512 - Release expanded view" u="1"/>
        <s v="Bug |  | 01563 - SAP Order 541116 Missing" u="1"/>
        <s v="Bug |  00906 - Update Scheduled Releases data fields to allow for decimals " u="1"/>
        <s v="Feature |  00370 - Order updates from IBB" u="1"/>
        <s v="Feature |  | 00152 - Management Team" u="1"/>
        <s v="Feature |  | 00347 - Product values in different currencies" u="1"/>
        <s v="Task |  | 00372 - Atividades do Workflow (Processo de contratação)" u="1"/>
        <s v="Bug |  | 00283 - HomePage is not adjusting to fit correctly on 1366x768" u="1"/>
        <s v="Ballpark - Demand |  | 00000 - Dummy Feature of Need Credentials for the Following Users" u="1"/>
        <s v="Feature |  01475 - Update default Sort Order and Add Sort Functioanlity on Orders Landing Page " u="1"/>
        <s v="Feature |  | 02489 - Change Requested Date Logic" u="1"/>
        <s v="Bug |  01761 - Report menu categories should be alphabetical" u="1"/>
        <s v="Feature |  | 02957 - 482 BDT - Optimizing report performance to 4 sec" u="1"/>
        <s v="Feature |  | 00325 - As a CSR Manager, I can view a list of customers and select one or more, so that I can selectively view information pertaining to a specific customer or sub-organization within the customer" u="1"/>
        <s v="Task |  01432 - [Mudança evolutiva nos filtros de pesquisa do Processo de Visto e dos Vistos emitidos] Retirar o filtro Situação da seção Beneficiário do Visto. " u="1"/>
        <s v="Feature |  00207 - Populate User Profiles" u="1"/>
        <s v="Bug |  | 01850 - 195 (BDT) Documents- unable to download; CSR and buyer view" u="1"/>
        <s v="Feature |  00233 - Investors - Contact Us" u="1"/>
        <s v="Bug |  00903 - Update Releases data fields to allow for decimals " u="1"/>
        <s v="Task |  | 00071 - BEMISCP-11 Validate with Process Owners - Internal entitlements" u="1"/>
        <s v="Task |  | 01061 - Códigos de Tarjeta Token no se están validando de manera correcta al realizar una transacción a terceros." u="1"/>
        <s v="Bug |  01704 - Mobile and Tablet View of Orders  is not aligned correctly " u="1"/>
        <s v="Task |  00584 - Make the user Jose Alberto as a site admin" u="1"/>
        <s v="Bug |  | 01191 - Select All and Clear All links in Location filter do not work" u="1"/>
        <s v="Task |  | 01225 - [Ajuste na tela de recuperação de caução SIGEX-1048] Ajustar comportamento do sistema para refletir a caução recuperada." u="1"/>
        <s v="Bug |  01294 - Poly Orders missing in portal" u="1"/>
        <s v="Task | 00582 - Update our database columns for simId, simTeamId, and simFamilyId to be VARCHAR" u="1"/>
        <s v="Feature |  | 00376 - Generate Order Reports" u="1"/>
        <s v="Bug |  | 01558 - BIT-166 Disabled User shows up in Members section on company profile page" u="1"/>
        <s v="Feature |  02702 - 417 (BDT) - Consignment Overstated Shipped Qty on Orders Pg" u="1"/>
        <s v="Task | 00269 - [Ajuste identificado] Filtrar os itens a serem aprovados por centro de custo " u="1"/>
        <s v="Task | 01102 - Export to SIMPS enhancements required" u="1"/>
        <s v="Task | 00757 - Configure permissions to remove access to dockbar" u="1"/>
        <s v="Task |  00794 - Refactoring Search for Shipment ordered and releases" u="1"/>
        <s v="Bug |  | 01071 - Login, Personal and Third party transfers - Arrows on dropdown menus don't change when the menu is opened" u="1"/>
        <s v="Feature |  00020 - Create Google Dev Environment" u="1"/>
        <s v="Bug |  | 01212 - Clicking on Shipped Qty or Scheduled Releases throws an error" u="1"/>
        <s v="Bug |  | 02719 - 382 (BDT) - Order Pg Requested Date Incorrect" u="1"/>
        <s v="Feature | 01687 - Create a hook so that CSR users can see which users have completed setup" u="1"/>
        <s v="Task | 00710 - Automated Tests" u="1"/>
        <s v="Task | 01254 - Automated Tests" u="1"/>
        <s v="Bug | 01648 - Tipo de fornecedor não tem o label de obrigatório" u="1"/>
        <s v="Feature |  | 00156 - Create and assign customer Roles" u="1"/>
        <s v="Bug |  01415 - BIT-129 Invoice Report Field" u="1"/>
        <s v="Bug |  01272 - Fix sort order column names" u="1"/>
        <s v="Feature |  | 03020 - Shipments - handle BAG UoM values" u="1"/>
        <s v="Feature |  00088 - Customer Org Hierarchy" u="1"/>
        <s v="Task |  | 00047 - Research and Build Theme Prototype" u="1"/>
        <s v="Bug |  | 01317 - BIT-74 Report Page- Open/Closed order status report- missing parameter" u="1"/>
        <s v="Bug |  | 01192 - BIT-135 Search in Locations filter fails when no location match is found  " u="1"/>
        <s v="Bug |  | 00039 - Update subtask when parent update some fields" u="1"/>
        <s v="Feature |  | 01857 - 199 (BDT)Report Parameter - Date range can have a null value" u="1"/>
        <s v="Bug |  01363 - BIT-113 FRM 283- Typos on report landing page" u="1"/>
        <s v="Task | 01291 - Automated Tests SP6 PQ3" u="1"/>
        <s v="Feature |  00010 - Modern tile with &quot;MORE&quot; animation" u="1"/>
        <s v="Task |  00510 - Investigate rejected SVG icons in Chrome when using CDN" u="1"/>
        <s v="Feature |  | 00016 - Capture learning events" u="1"/>
        <s v="Bug |  | 01363 - BIT-113 FRM 283- Typos on report landing page" u="1"/>
        <s v="Feature | 00305 - Co-Packer - Role by Ship To" u="1"/>
        <s v="Bug |  00007 - Hierarchical Class of Service (performance)" u="1"/>
        <s v="Task |  | 00052 - BEMISCP-11 BHP - Bulk upload of users" u="1"/>
        <s v="Bug |  00736 - Proxy configuration breaks access to IBB " u="1"/>
        <s v="Task | 00003 - Sostituzione (Copia prodotti)" u="1"/>
        <s v="Feature |  | 01692 - Update the Footer Content " u="1"/>
        <s v="Feature |  | 02842 - Remove test users from deployment scripts" u="1"/>
        <s v="Feature |  | 02846 - Add a test user to the deployment scripts" u="1"/>
        <s v="Feature |  | 00267 - As a buyer, I can navigate to the Product spec detail from the Product landing page, so that I can see the specific details of an item" u="1"/>
        <s v="Feature |  | 00280 - Careers Page" u="1"/>
        <s v="Feature |  02454 - 376 (BDT) - Open and Closed Order Status Report- update to parameters from order page card button" u="1"/>
        <s v="Task | 01504 - Automated Tests SP7 PQ3" u="1"/>
        <s v="Task |  | 01025 - Revisions to Migration/Update process from SIMPS" u="1"/>
        <s v="Bug |  02057 - 283 (BDT) - Scheduled Releases Sub-Page Line# Contains Leading Zeroes " u="1"/>
        <s v="Bug |  01292 - The 'Bemis QA Portal Data' spreadsheet shows inventory data but the sales order is not on the orders tab" u="1"/>
        <s v="Bug |  | 00517 - Publish failed with the JSON formatting error" u="1"/>
        <s v="Task |  00711 - Prepare PROD deployment in AWS (Ireland region)" u="1"/>
        <s v="Bug |  | 01005 - Do not show Scheduled Releases with a Confirmed Qty =  0" u="1"/>
        <s v="Bug |  00832 - Interface between SIMPS and IPS - issues that have been identified" u="1"/>
        <s v="Bug |  | 00408 - Our History &gt; Adjust padding in map for IPhone" u="1"/>
        <s v="Task |  | 00587 - Register Device adjustments" u="1"/>
        <s v="Feature |  02823 - Reverse PGI'd Shipment displayed in Portal (BDT 454)" u="1"/>
        <s v="Task | 00171 - Replace stock images with real images from Bank of America" u="1"/>
        <s v="Bug |  00585 - Page Fix for Careers page" u="1"/>
        <s v="Feature |  | 00257 - Packing List Report - SSRS" u="1"/>
        <s v="Task |  | 00046 - BEMISCP-11 QMS data - Complaints, interaction" u="1"/>
        <s v="Bug |  01068 - Do not display Schedule Lines when confirmedQty = 0 on Orders Landing  Page" u="1"/>
        <s v="Task |  00525 - As a privileged user, I can add image (urls) to a Ministry" u="1"/>
        <s v="Task |  01070 - Optimize JVM settings" u="1"/>
        <s v="Task | 00975 - Sprint Documentation SP10" u="1"/>
        <s v="Task | 01606 - Automated Tests SP8 PQ3" u="1"/>
        <s v="Feature |  02373 - Remove space from DL file names" u="1"/>
        <s v="Bug | 01064 - Wrong amount reported in &quot;Total a debitar hoy&quot; on Step #2 (personal transfer)." u="1"/>
        <s v="Feature | 00295 - As a CSR, I can run and view the 5 internal and 4 external reports available to me, so that I can see my customer data in report format" u="1"/>
        <s v="Feature |  00397 - Careers &gt; Life at Cemex" u="1"/>
        <s v="Bug |  00634 - Orders -  Bemis Order # (line No) should be moved below Bemis ProductID" u="1"/>
        <s v="Bug |  | 02703 - 398 (BDT) - Tyson Shipments missing" u="1"/>
        <s v="Bug |  01312 - BIT-95 All reports from the Reports Landing Page" u="1"/>
        <s v="Bug |  01203 - SSRS integration config had wrong password for QA" u="1"/>
        <s v="Feature |  00222 - Order Detail in Orders by Item View" u="1"/>
        <s v="Feature |  01019 - Link Bemis/TheHub Logo back CSR Bemis Site" u="1"/>
        <s v="Feature |  00369 - Inventory updates from IBB" u="1"/>
        <s v="Feature |  | 00520 - Release updates from IBB" u="1"/>
        <s v="Bug |  | 01088 - BIT-17 Carrier Link is not working " u="1"/>
        <s v="Feature |  01396 - Allow Buyers to update display settings " u="1"/>
        <s v="Bug |  02337 - Pallet Field should display as Est. Pallet Count" u="1"/>
        <s v="Task | 00599 - Research changing background for web content editor" u="1"/>
        <s v="Task | 00040 - BEMISCP-11 Logistics - Product in transit" u="1"/>
        <s v="Task | 00020 - BEMISCP-11 Portal Admin / Power Users" u="1"/>
        <s v="Bug |  | 01086 - Validation is ocurring too early in &quot;Hacer&quot; field (personal transfer)." u="1"/>
        <s v="Bug |  | 01119 - BIT-145 State, zip and Country details missing from Ship From location on Releases Page" u="1"/>
        <s v="Bug |  | 02096 - 289(BDT) - Release Pg No Release" u="1"/>
        <s v="Feature |  00206 - Populate Customer Profiles" u="1"/>
        <s v="Feature |  | 00270 - Browse Customer Profiles" u="1"/>
        <s v="Feature |  | 01777 - Keep CSR on Control Panel View when navigating to customer sites  " u="1"/>
        <s v="Task | 00523 - Configure and run AWS Inspector" u="1"/>
        <s v="Bug |  01297 - Data Issue on Bemis QA Environment" u="1"/>
        <s v="Bug |  02734 - BDT 430 Reports are not downloading and refreshing automatically" u="1"/>
        <s v="Bug |  | 03079 - Ship to filter Cancel and Search Box not working as designed (BDT 539)" u="1"/>
        <s v="Feature |  | 01250 - Update Sales Order to take in different order statuses" u="1"/>
        <s v="Feature |  00208 - Press Releases Page" u="1"/>
        <s v="Task |  | 00034 - Setup Dev Infrasctructure" u="1"/>
        <s v="Bug |  | 01294 - Poly Orders missing in portal" u="1"/>
        <s v="Task |  01847 - Update Mock Services for changes to Data Sync" u="1"/>
        <s v="Bug |  | 02092 - 270 (BDT) - Release page missing info for Jel Sert" u="1"/>
        <s v="Bug |  | 01335 - 3 Marshal Deliveries not showing in Completed Shipments page " u="1"/>
        <s v="Feature |  00266 - Suppliers Overview" u="1"/>
        <s v="Feature |  | 00455 - Media &gt; Overview" u="1"/>
        <s v="Task |  00547 - Automated tests for Sprint 3" u="1"/>
        <s v="Task | 01332 - [Mudança evolutiva na listagem dos Vistos Emitidos e na tela de Detalhe do Visto] Ajustar os status do visto apresentado na tela de detalhe e acrescentar as bandeirinhas na tabela de resultado. " u="1"/>
        <s v="Task | 01013 - Update home page issues" u="1"/>
        <s v="Bug |  01309 - BIT-92 Report Landing Page- Inventory Detail Report" u="1"/>
        <s v="Bug |  | 00044 - Some bugs about teams" u="1"/>
        <s v="Feature |  | 01891 - Add Google Analytics to the Customer Portal Sites" u="1"/>
        <s v="Bug |  | 02732 - 424 (BDT) - Password Policy verbiage changes" u="1"/>
        <s v="Task | 00051 - Update Notification service" u="1"/>
        <s v="Bug |  | 00854 - Orders Page - Quantity Fields Show 0 Value" u="1"/>
        <s v="Task | 00021 - BEMISCP-11 3 yrs Rolling History vs 18 months" u="1"/>
        <s v="Bug |  02231 - 327 (BDT) - Completed Shipments Sub-Page/Shipment Missing" u="1"/>
        <s v="Feature |  | 00021 - Asset publisher filter" u="1"/>
        <s v="Bug |  | 01218 - Landing page redirection does not work when impersonating" u="1"/>
        <s v="Bug | 02431 - 365 (BDT) - On Hand Inventory- mobile- click link on orders page takes you to completed shipments tab" u="1"/>
        <s v="Task |  | 00072 - Where to get Actual/Standard pallet quantity for rolls/boxes/cartons" u="1"/>
        <s v="Bug | 00197 - GPS - Playbooks &amp; Guidelines" u="1"/>
        <s v="Bug |  01448 - BIT-154 User Agreement Link does not display for Buyers" u="1"/>
        <s v="Bug |  | 01874 - 213 (BDT) Theme- Assets that are light blue and should be dark blue -various portal pages" u="1"/>
        <s v="Feature |  | 00406 - Adjust forms layouts" u="1"/>
        <s v="Feature |  | 00008 - Check graphics record (to monitor order progress)" u="1"/>
        <s v="Feature | 00253 - Buyer - Navigate to Order by PO page from Shipment Page" u="1"/>
        <s v="Task |  00717 - Manage Technical Debt" u="1"/>
        <s v="Task | 01018 - Update page Who We Are" u="1"/>
        <s v="Bug |  01267 - Cancel button on Locations filter does not cancel " u="1"/>
        <s v="Feature |  00514 - Release Report" u="1"/>
        <s v="Task |  | 00050 - Create portlet to add location based configurations" u="1"/>
        <s v="Task |  | 00275 - [Mudança geral] Aumentar o tamanho do título das páginas" u="1"/>
        <s v="Feature |  | 00017 - Workflows Customizations" u="1"/>
        <s v="Bug |  | 02017 - 264 (BDT) - Viewing documents on mobile device" u="1"/>
        <s v="Task | 00042 - BEMISCP-11 Watchlist - Orders / Items (Like starring an email)" u="1"/>
        <s v="Bug |  | 01076 - Red line indicating error does not appear when leaving empty the &quot;Cuenta destino&quot; field (personal transfer)." u="1"/>
        <s v="Feature |  01669 - Refactor Inventory Sync/WS Classes for data refresh calls." u="1"/>
        <s v="Bug | 01075 - -Third party transfer- If the user Refresh the browser page (F5) in the step &quot;Verificar&quot;, the system redirect the user to &quot;Transferencia cuentas propias&quot; screen. " u="1"/>
        <s v="Feature |  00286 - Global search" u="1"/>
        <s v="Task | 00056 - Conditional DL file entry searchability " u="1"/>
        <s v="Feature |  | 02445 - 321 (BDT) - Update the Shipments to use a field on Delivery vs. from Orders" u="1"/>
        <s v="Feature |  02680 - 409 (BDT) - Inventory Batch with Multiple Mfg Dates" u="1"/>
        <s v="Bug |  01985 - 243 (BDT) - Orders Page Material Avail Date/Req Date Incorrect " u="1"/>
        <s v="Feature | 00277 - Notes view - Buyer view" u="1"/>
        <s v="Feature | 00230 - Create/edit Order Note" u="1"/>
        <s v="Feature |  | 00125 - Product spec detail page - CSR view" u="1"/>
        <s v="Bug |  | 01314 - BIT-72 Report page- open and closed order report; parameters not expected" u="1"/>
        <s v="Bug |  | 01491 - Customer Site Template was not updated correctly" u="1"/>
        <s v="Bug |  | 02171 - 308 (BDT) - Orders page- iphone words in view detail spilling below allotted space" u="1"/>
        <s v="Feature |  00302 - Filter Data by Customer Location" u="1"/>
        <s v="Bug |  00197 - GPS - Playbooks &amp; Guidelines" u="1"/>
        <s v="Bug |  | 02172 - 309 (BDT) - Orders page- iphone view details UOM Confirmed qtty crowding" u="1"/>
        <s v="Feature | 00658 - Refactor UI elements to improve maintainability" u="1"/>
        <s v="Dummy Feature |  | 00000 - Dummy Feature of  | 00065 - Roles Configuration" u="1"/>
        <s v="Bug |  | 00672 - Items per Page does not allow you to return to default setting" u="1"/>
        <s v="Bug |  01314 - Report page- open and closed order report; parameters not expected" u="1"/>
        <s v="Ballpark - Demand | 00000 - Dummy Feature of User Management" u="1"/>
        <s v="Feature |  00017 - Workflows Customizations" u="1"/>
        <s v="Bug |  02426 - 378 (BDT) - No pagination on the Reports Download page " u="1"/>
        <s v="Feature |  00006 - Add version" u="1"/>
        <s v="Bug |  | 01645 - Cadastro de fornecedor com textos grandes quebram o cadastro" u="1"/>
        <s v="Feature | 00360 - Add pallet detail view in batch view." u="1"/>
        <s v="Feature | 00239 - Hide Pricing Fields for Logistics, Co-Packer, and Quality roles" u="1"/>
        <s v="Bug |  | 01987 - 245 (BDT) - Order Pg View Details Schedule Lines Sorted Incorrectly" u="1"/>
        <s v="Task |  00514 - Update and fix all searches and make sure they work properly with Solr" u="1"/>
        <s v="Bug |  02364 - 337 (BDT) - Impersonating user- report generation issue stops impersonation" u="1"/>
        <s v="Bug |  01450 - BIT-157 Wording on Dynamic Reports preview page needs to be changed to improve usability" u="1"/>
        <s v="Feature |  00023 - Add SCORM support" u="1"/>
        <s v="Bug |  | 01859 - 201 (BDT) Report Parameters- Optional Columns Open and Closed Order Status Report" u="1"/>
        <s v="Task | 01061 - Códigos de Tarjeta Token no se están validando de manera correcta al realizar una transacción a terceros." u="1"/>
        <s v="Task |  | 01070 - Optimize JVM settings" u="1"/>
        <s v="Bug |  00379 - Adjust layout of stock ticker in different screen sizes" u="1"/>
        <s v="Task |  00074 - Determine Document Library folder structure and category structure" u="1"/>
        <s v="Task |  00033 - LAR export / import API artefacts" u="1"/>
        <s v="Feature |  | 00260 - Buyer -  View Release PO on Expanded Shipment View" u="1"/>
        <s v="Bug | 01646 - Titulo não reflete a tela exibida" u="1"/>
        <s v="Feature |  | 00143 - Ethics and compliance page" u="1"/>
        <s v="Task |  | 00523 - Configure and run AWS Inspector" u="1"/>
        <s v="Task | 01331 - Trocar chamadas fake pelos Serviços SUC / Testar o retorno dos dados e corrigir incosistências" u="1"/>
        <s v="Task | 00035 - BEMISCP-11 Notifications - Timelines, triggers, messages, templates, internal vs email" u="1"/>
        <s v="Bug |  00892 - LDAP bulk import cannot be disable if 2FA is enabled" u="1"/>
        <s v="Bug |  | 01418 - Release PO and Customer PO are wrapping on the same line" u="1"/>
        <s v="Feature | 00263 - Buyer Detail Product Spec" u="1"/>
        <s v="Bug |  01922 - Standard Pallet Qty should be N/A when batch line Pallet amount is N/A" u="1"/>
        <s v="Feature |  00377 - Our History" u="1"/>
        <s v="Feature |  | 03010 - 494 BDT - Handle IBB NULL responses in initial data sync" u="1"/>
        <s v="Bug |  | 00498 - Fix QA issues" u="1"/>
        <s v="Bug |  01266 - Welcome Name Banner" u="1"/>
        <s v="Task |  | 00102 - OSGI Dependencies" u="1"/>
        <s v="Bug |  01257 - BIT-60 Missing Address should be empty" u="1"/>
        <s v="Task |  | 00399 - Convert actual Dashboard to Angular" u="1"/>
        <s v="Task | 00707 - Architectural discussions for Sprint 5" u="1"/>
        <s v="Feature |  00236 - Global Solutions" u="1"/>
        <s v="Bug |  | 01240 - Formatting Error when Resizing" u="1"/>
        <s v="Feature |  01473 - Switch to SOAP calls" u="1"/>
        <s v="Feature |  | 00023 - Events + Calendar Portlet" u="1"/>
        <s v="Task |  00890 - Modifiy page 'Medical &amp; Psychological Summary'" u="1"/>
        <s v="Bug |  | 00516 - Research publishing errors in log" u="1"/>
        <s v="Task |  | 00965 - Part of Phase 1.5 - A number of small changes" u="1"/>
        <s v="Feature |  01993 - 242 (BDT) - Customer profile - no address pulling in" u="1"/>
        <s v="Feature | 00358 - Co-Packer - orders Ship to no pricing" u="1"/>
        <s v="Feature |  01442 - Update search criteria on Release Landing Page " u="1"/>
        <s v="Task |  | 00988 - Complete all necessary functions to make sim.org ready for Production" u="1"/>
        <s v="Task | 00537 - If remote staging host becomes unavailable, staging portal becomes unusable" u="1"/>
        <s v="Task | 00056 - Update organization model listener to remove all organization configuration and notification" u="1"/>
        <s v="Feature |  | 00305 - Co-Packer - Role by Ship To" u="1"/>
        <s v="Feature |  00011 - Carousel with three images and timer" u="1"/>
        <s v="Feature |  | 00232 - Reports Page" u="1"/>
        <s v="Task |  | 00824 - Architectural document for Sprint 6" u="1"/>
        <s v="Feature |  | 00144 - Our history page without timeline section" u="1"/>
        <s v="Task |  00710 - Automated Tests" u="1"/>
        <s v="Task |  01254 - Automated Tests" u="1"/>
        <s v="Bug |  | 02218 - 323 (BDT) - Shipment Landing Pg/Shipments Missing" u="1"/>
        <s v="Feature |  00124 - View closed orders in Order Views" u="1"/>
        <s v="Bug |  | 01588 - Inventory display not correct for order 073G001269 " u="1"/>
        <s v="Feature | 00124 - View closed orders in Order Views" u="1"/>
        <s v="Task |  | 00596 - Anchor tags not working for some pages" u="1"/>
        <s v="Bug |  02094 - 286 (BDT) - Release Pg Scheduled Release Qty UoM missing" u="1"/>
        <s v="Bug |  | 01855 -    Documents- CSR access to sites  " u="1"/>
        <s v="Task | 00277 - [Ajuste review sprint 05]: No Grid de listagem de solicitação de visto, acrescentar no grid a informação de status (utilizar sinal de cores). " u="1"/>
        <s v="Bug |  | 02349 - 238 (BDT) - Item Level Report Preview is blank   " u="1"/>
        <s v="Task | 00829 - Prepare QA environment (US-East region)" u="1"/>
        <s v="Feature |  | 00407 - Search function on menu bar" u="1"/>
        <s v="Feature |  00249 - Shipment Search" u="1"/>
        <s v="Ballpark - Demand |  | 00000 - Dummy Feature of Tools - Github" u="1"/>
        <s v="Task |  | 00905 - Add History and Start dates to a number of Fields" u="1"/>
        <s v="Bug |  | 02426 - 378 (BDT) - No pagination on the Reports Download page " u="1"/>
        <s v="Feature |  | 00230 - Products Overview" u="1"/>
        <s v="Bug |  01420 - Time, status and report freezes" u="1"/>
        <s v="Bug |  | 00856 - Spacing is incorrect across all pages" u="1"/>
        <s v="Bug |  | 00860 - Date Format is incorrect on all Pages" u="1"/>
        <s v="Bug |  02115 - 299 (BDT) - Scheduled Releases subpage- iphone layout error" u="1"/>
        <s v="Feature |  00162 - Render iframe to show old content" u="1"/>
        <s v="Task |  | 00609 - Create a page layout so that the Document and Media Store portlet can span across the entire page" u="1"/>
        <s v="Task |  | 00839 - Sprint Documentation" u="1"/>
        <s v="Task | 01732 - Automated Tests SP9 - Functional tests" u="1"/>
        <s v="Task |  | 00566 - Configure workspace build to use NPM cache outside of the workspace" u="1"/>
        <s v="Bug |  01023 - Missing fields on Delivery stubs" u="1"/>
        <s v="Task |  | 00510 - Investigate rejected SVG icons in Chrome when using CDN" u="1"/>
        <s v="Task | 01455 - [Mudança evolutiva na tela de consulta dos Tipos de visto] Destacar o motivo do agendamento dos tipos de vistos agendados. " u="1"/>
        <s v="Bug |  | 01090 - Ubicación incorrecta de la casilla de recurrencia" u="1"/>
        <s v="Bug |  01850 - 195 (BDT) Documents- unable to download; CSR and buyer view" u="1"/>
        <s v="Bug |  | 02737 - 434-GLC Release Missing" u="1"/>
        <s v="Feature |  00021 - Asset publisher filter" u="1"/>
        <s v="Dummy Feature |  | 00000 - Dummy Feature of  | 00058 - Tools - Github" u="1"/>
        <s v="Task | 00591 - Change web content editor to a more robust WYSIWYG style editor" u="1"/>
        <s v="Bug |  | 02024 - 247 (BDT) - Inventory Delete Functionality - Old Inventory data showing on Screen" u="1"/>
        <s v="Bug |  | 01266 - BIT-76 Welcome Name Banner" u="1"/>
        <s v="Bug |  02899 - 469 BDT - Logos on IE are blurry" u="1"/>
        <s v="Task |  00678 - Adjust BeL to the BG Security Team recommendations" u="1"/>
        <s v="Feature |  00227 - Add ExpandAll option to Orders Summaries." u="1"/>
        <s v="Feature |  | 00511 - Releases landing page" u="1"/>
        <s v="Feature |  00015 - Place remaining Webcontents on Homepage" u="1"/>
        <s v="Feature |  | 03031 - Data3 Invoice# Incorrect for a Cust Item " u="1"/>
        <s v="Bug |  02918 - BDT 474 Reporting errors for Customer id 0138680" u="1"/>
        <s v="Task |  00334 - Redirect to a friendly &quot;page not found&quot;" u="1"/>
        <s v="Feature |  00152 - Management Team" u="1"/>
        <s v="Bug |  | 02094 - 286 (BDT) - Release Pg Scheduled Release Qty UoM missing" u="1"/>
        <s v="Ballpark - Demand | 00000 - Dummy Feature of Tools - Github" u="1"/>
        <s v="Task |  | 00056 - Update organization model listener to remove all organization configuration and notification" u="1"/>
        <s v="Feature |  | 01443 - Update date limit on Global Search " u="1"/>
        <s v="Bug |  | 03081 - 542 (BDT) - The page was not displayed because the Request URI is too long." u="1"/>
        <s v="Feature |  | 00513 - Release Search" u="1"/>
        <s v="Feature |  | 00019 - Asset publisher - Simple version" u="1"/>
        <s v="Ballpark - Demand |  | 00000 - Dummy Feature of Tools - Dashboard" u="1"/>
        <s v="Bug |  | 00634 - Orders -  Bemis Order # (line No) should be moved below Bemis ProductID" u="1"/>
        <s v="Feature |  | 00274 - Add link to View Orders in Product View for Specific Item" u="1"/>
        <s v="Bug |  | 02395 - 371 (BDT) Commas missing on qty fields on Scheduled Release and Completed Shipment Page " u="1"/>
        <s v="Bug |  | 00736 - Proxy configuration breaks access to IBB " u="1"/>
        <s v="Feature |  | 01476 - Remove default e-mail suffix from login page" u="1"/>
        <s v="Bug |  | 02225 - Pull Shipment Order Information from Delivery Service" u="1"/>
        <s v="Bug |  | 01310 - BIT-93 Report Landing Page- Inventory Detail Report- remove unnecessary Parameters" u="1"/>
        <s v="Task | 00275 - [Mudança geral] Aumentar o tamanho do título das páginas" u="1"/>
        <s v="Feature |  00022 - Webcontent - Investors to Key Statistics" u="1"/>
        <s v="Task |  00931 - Finance team Query of IPS" u="1"/>
        <s v="Bug |  | 00915 - Increase size limit for profile picture" u="1"/>
        <s v="Feature |  | 02886 - Always display BOL and Invoice links" u="1"/>
        <s v="Feature |  | 01527 - Updates for all Report " u="1"/>
        <s v="Bug |  | 01415 - BIT-129 Invoice Report Field" u="1"/>
        <s v="Bug |  | 00444 - Deleting record/site" u="1"/>
        <s v="Bug |  02432 - 366 (BDT) - Releases page- mobile missing ship to info" u="1"/>
        <s v="Bug |  02001 - Duplicate Entry Exception for Orders" u="1"/>
        <s v="Feature |  | 00011 - All Projects Configuration" u="1"/>
        <s v="Feature |  00012 - Expose enhanced Group API" u="1"/>
        <s v="Task |  | 00583 - Create microsite page for Switzerland" u="1"/>
        <s v="Bug |  02546 - 388 (BDT) - Inventory Pg Standard Pallet Qty Rounding Issue" u="1"/>
        <s v="Feature |  | 00223 - View Orders by PO" u="1"/>
        <s v="Bug |  | 01270 - BIT-85 Column picks disappear in report form" u="1"/>
        <s v="Bug |  01261 - Optional fields not correctly formatted or are missing in open and closed order report" u="1"/>
        <s v="Bug | 01746 - Duplicate fields displayed on the Completed Shipments tab" u="1"/>
        <s v="Task |  | 01332 - [Mudança evolutiva na listagem dos Vistos Emitidos e na tela de Detalhe do Visto] Ajustar os status do visto apresentado na tela de detalhe e acrescentar as bandeirinhas na tabela de resultado. " u="1"/>
        <s v="Bug |  02020 - 267 (BDT) - General mobile design- menu should automatically collapse " u="1"/>
        <s v="Task | 00539 - [Mudança hisoria SIGEX-110]: Sistema deve informar quem abriu o processo de contrataçao." u="1"/>
        <s v="Feature |  | 00178 - Change order" u="1"/>
        <s v="Task |  | 01260 - [Mudança evolutiva na tela de Inclusão do tipo de visto] Acrescentar filtros para carregar as informações do Órgão Emissor com base no país de emissão e de destino." u="1"/>
        <s v="Task |  00259 - Customer Site Template should have 'template' in name" u="1"/>
        <s v="Bug |  01192 - BIT-135 Search in Locations filter fails when no location match is found  " u="1"/>
        <s v="Bug |  01448 - User Agreement Link " u="1"/>
        <s v="Task |  01018 - Update page Who We Are" u="1"/>
        <s v="Bug |  | 01083 - Bad style of all the Radio button and Check box" u="1"/>
        <s v="Bug |  01751 - Edit Links on the User profile view are not visible with menu expanded" u="1"/>
        <s v="Bug |  | 01451 - BIT-159 CSR- editing buyer profile" u="1"/>
        <s v="Task | 00425 - Architectural design document - Sprint 2" u="1"/>
        <s v="Task |  00598 - Fix issue with titles not being shown for image selector" u="1"/>
        <s v="Task |  | 00591 - Change web content editor to a more robust WYSIWYG style editor" u="1"/>
        <s v="Bug |  | 01841 - Shipments Cust PO" u="1"/>
        <s v="Bug |  00633 - Orders - Add &quot;cust&quot; before PO label" u="1"/>
        <s v="Task |  00037 - Solr Spell Suggest progress and artefacts" u="1"/>
        <s v="Dummy Feature |  | 00000 - Dummy Feature of  | 00055 - Tools - Sonar" u="1"/>
        <s v="Task | 00056 - BEMISCP-11 Can the same release PO or BOL have multiple invoices?" u="1"/>
        <s v="Bug | 00112 - An error message is displayed when creating a new organization site from site template" u="1"/>
        <s v="Bug |  | 01062 - The screen &quot;Detalle de la recurrencia - Indefinida-&quot; has an extra field  &quot;Última transacción&quot;  that should not appear." u="1"/>
        <s v="Bug | 00079 - NullPointer Exception after login in " u="1"/>
        <s v="Bug |  00196 - Adjust company profile page" u="1"/>
        <s v="Feature |  | 00014 - Capture user info" u="1"/>
        <s v="Feature |  01211 - Wildcard search for certain fields" u="1"/>
        <s v="Feature |  | 00010 - Modern tile with &quot;MORE&quot; animation" u="1"/>
        <s v="Ballpark - Demand |  | 00000 - Dummy Feature of CSR - Dashboard" u="1"/>
        <s v="Task |  | 00171 - Replace stock images with real images from Bank of America" u="1"/>
        <s v="Bug |  | 01065 - Wrong amount reported in &quot;Total a debitar hoy&quot; on Step #2 (3rd party transfer)." u="1"/>
        <s v="Ballpark - Demand | 00000 - Dummy Feature of Roles Configuration" u="1"/>
        <s v="Ballpark - Demand |  | 00000 - Dummy Feature of Liferay Workspace Maintenance and Improvements" u="1"/>
        <s v="Task | 01133 - Atividades de automação do Sprint 16. " u="1"/>
        <s v="Feature |  00175 - Order Status Report" u="1"/>
        <s v="Task |  | 00930 - Create  Query for AIF form" u="1"/>
        <s v="Bug |  01868 - 209 (BDT) Report Page test- deleting reports in download folder" u="1"/>
        <s v="Task | 01070 - Import of the Vaccination fields via an Excel spreadsheet - one time entry" u="1"/>
        <s v="Bug |  | 00568 - Publishing via PROD ELB is failing" u="1"/>
        <s v="Bug |  | 01737 - User Agreement link does not show content for CSR roles" u="1"/>
        <s v="Feature |  | 00293 - About Us &gt; Position Papers" u="1"/>
        <s v="Task | 00931 - Finance team Query of IPS" u="1"/>
        <s v="Feature |  | 00322 - Sales Rep - only sees orgs based on access" u="1"/>
        <s v="Bug |  02638 - BDT 428 -ID 4191- Documents should not be using File Entry LocalService" u="1"/>
        <s v="Feature |  | 00537 - Link from Portal Logo" u="1"/>
        <s v="Task |  00503 - WS Commons" u="1"/>
        <s v="Bug | 01067 - Always returns to dashboard when canceling a 3rd party transfer" u="1"/>
        <s v="Feature |  | 00331 - Logistics - Products/Items - Pending Shipments - no pricing" u="1"/>
        <s v="Task |  00956 - Creation of 3 Queries" u="1"/>
        <s v="Bug |  01860 - 202 (BDT) Remove the optional column order up and down arrows from 2 reports" u="1"/>
        <s v="Feature |  01344 - Update decimals display on Bemis Portal Landing pages" u="1"/>
        <s v="Bug |  | 01292 - The 'Bemis QA Portal Data' spreadsheet shows inventory data but the sales order is not on the orders tab" u="1"/>
        <s v="Bug |  | 02453 - 375 (BDT) - Inventory Report - URL too long error " u="1"/>
        <s v="Bug |  01989 - 256 (BDT) - Orders page- mobile- expanded view - view details" u="1"/>
        <s v="Bug |  | 02028 - 273 (BDT) - User Profile- Buyer- blank space in address information" u="1"/>
        <s v="Feature |  00262 - On-Hand Inventory View for a specific item" u="1"/>
        <s v="Task |  | 01803 - QA Deployment Documentation" u="1"/>
        <s v="Bug |  01271 - Fix date range for From and To fields" u="1"/>
        <s v="Feature |  00024 - Questions Portlet" u="1"/>
        <s v="Bug | 01647 - Telefone não está sendo salvo" u="1"/>
        <s v="Bug |  02682 - 405 (BDT) - Inventory Update Issues" u="1"/>
        <s v="Feature |  00172 - Password Policy" u="1"/>
        <s v="Task |  | 00065 - BEMISCP-11 Custom reports investigation" u="1"/>
        <s v="Bug |  01558 - Disabled User shows up in Members section on company profile page" u="1"/>
        <s v="Bug |  01841 - Shipments Cust PO" u="1"/>
        <s v="Feature |  00308 - Customer - Org - Permissions" u="1"/>
        <s v="Task | 00127 - Tech Spec Truncation" u="1"/>
        <s v="Bug |  02092 - 270 (BDT) - Release page missing info for Jel Sert" u="1"/>
        <s v="Bug |  | 00312 - Non-ACR User can see ACR Form button on home page" u="1"/>
        <s v="Feature |  | 00352 - Location selection persists between logout and login" u="1"/>
        <s v="Bug |  00830 - Two Factor authentication configuration is in the wrong category" u="1"/>
        <s v="Ballpark - Demand | 00000 - Dummy Feature of Need Credentials for the Following Users" u="1"/>
        <s v="Bug | 01070 - When the user type a word and then delete it in &quot;Descripción&quot; field, the default &quot;Descripción&quot; name's disappear in the step &quot;Verificar&quot;." u="1"/>
        <s v="Bug |  | 02273 - View Details crowded on Desktop" u="1"/>
        <s v="Feature | 00229 - View Order Note." u="1"/>
        <s v="Bug |  00820 - Enter the portal without logging back" u="1"/>
        <s v="Feature |  | 00227 - Add ExpandAll option to Orders Summaries." u="1"/>
        <s v="Bug |  01318 - BIT-73 Report Time not correct" u="1"/>
        <s v="Bug |  | 00412 - Homepage &gt; Change &quot;Media and Events&quot; section" u="1"/>
        <s v="Task |  01065 - Have a way to restrict permissions in Receiving role" u="1"/>
        <s v="Bug |  02171 - 308 (BDT) - Orders page- iphone words in view detail spilling below allotted space" u="1"/>
        <s v="Feature |  01180 - Updates to Bemis Portal Navigation" u="1"/>
        <s v="Task |  | 00425 - Architectural design document - Sprint 2" u="1"/>
        <s v="Feature | 00343 - As a buyer, I can be linked to webcenter/solutioncenter when viewing a product detail, so that I can see the details of graphics status" u="1"/>
        <s v="Task | 00057 - BEMISCP-11 Order Invoice release report" u="1"/>
        <s v="Bug |  | 01996 - 259 (BDT) - Orders Page- mobile view some customer PO numbers are hyperlinked" u="1"/>
        <s v="Bug |  | 02635 - 402 (BDT) - Data Sync process does not clear the &quot;lastErrorMessage&quot; col. when sync is successful" u="1"/>
        <s v="Task |  | 00037 - Solr Spell Suggest progress and artefacts" u="1"/>
        <s v="Bug |  | 02093 - 284 (BDT) - Scheduled Releases Sub-Pg cards missing " u="1"/>
        <s v="Bug |  01491 - Customer Site Template was not updated correctly" u="1"/>
        <s v="Bug |  | 01493 - Release Header fields do not display correctly" u="1"/>
        <s v="Bug |  | 00554 - Notifications Configuration does not include Country Documents yet." u="1"/>
        <s v="Bug |  01859 - 201 (BDT) Report Parameters- Optional Columns Open and Closed Order Status Report" u="1"/>
        <s v="Feature | 01432 -  Allow Portal Admin to adjust the date range of data synced" u="1"/>
        <s v="Bug |  | 01105 - System allows the user erase security questions." u="1"/>
        <s v="Bug |  01426 - On Hand Inventory Details shows a Total Qty but there are no details " u="1"/>
        <s v="Feature |  | 02454 - 376 (BDT) - Open and Closed Order Status Report- update to parameters from order page card button" u="1"/>
        <s v="Bug |  02491 - 383 (BDT) If a single schedule line exists, and the Confirmed Qty = 0 LOG AND SKIP RECORD" u="1"/>
        <s v="Feature |  | 00389 - Create a sign in page" u="1"/>
        <s v="Feature |  | 00358 - Co-Packer - orders Ship to no pricing" u="1"/>
        <s v="Feature |  | 00377 - Generate Shipping Reports" u="1"/>
        <s v="Task | 00370 - Common and specific infrastructure to the angular-portlet" u="1"/>
        <s v="Bug |  | 00716 - When an order is deleted, the associated AssetEntries are not removed" u="1"/>
        <s v="Bug |  00902 - BIT-42 Update orders data fields to allow for decimals " u="1"/>
        <s v="Bug |  | 00905 - Update On Hand Inv data fields to allow for decimals " u="1"/>
        <s v="Feature |  | 00329 - Site map" u="1"/>
        <s v="Bug | 01072 - Incorrect color used for the primary buttons." u="1"/>
        <s v="Feature | 00242 - Link Product Id in Orders Detail to Product Spec Page." u="1"/>
        <s v="Bug |  01987 - 245 (BDT) - Order Pg View Details Schedule Lines Sorted Incorrectly" u="1"/>
        <s v="Bug |  | 01257 - BIT-60 Missing Address should be empty" u="1"/>
        <s v="Feature |  | 00172 - Debt Information" u="1"/>
        <s v="Bug |  02096 - 289(BDT) - Release Pg No Release" u="1"/>
        <s v="Bug | 01083 - Bad style of all the Radio button and Check box" u="1"/>
        <s v="Bug |  | 01088 - En la pantalla de confirmación el campo fecha está incorrecta" u="1"/>
        <s v="Feature |  | 00124 - View closed orders in Order Views" u="1"/>
        <s v="Feature | 00331 - Logistics - Products/Items - Pending Shipments - no pricing" u="1"/>
        <s v="Task |  | 01019 - Update page What We Do" u="1"/>
        <s v="Bug |  | 01974 - Login in container errors block login input" u="1"/>
        <s v="Bug |  | 01079 - Textos del detalle de la recurrencia tienen color incorrecto" u="1"/>
        <s v="Task |  01291 - Automated Tests SP6 PQ3" u="1"/>
        <s v="Feature |  | 02997 - Check latest versions of image magick and ghost script are in the repository" u="1"/>
        <s v="Feature | 00307 - Co-packer multi-selection" u="1"/>
        <s v="Task |  | 00594 - When a web content translation is selected, the corresponding metadata translations are not shown, but instead the default language is shown" u="1"/>
        <s v="Bug | 01077 - Nombre del Paso 1 de cuentas propias incorrecto." u="1"/>
        <s v="Feature |  00374 - Shipment updates from IBB" u="1"/>
        <s v="Bug |  01363 - FRM 283- Typos on report landing page" u="1"/>
        <s v="Bug |  02239 - Zip code is missing from Inventory Layout" u="1"/>
        <s v="Task |  | 00525 - As a privileged user, I can add image (urls) to a Ministry" u="1"/>
        <s v="Feature |  | 00377 - Our History" u="1"/>
        <s v="Task |  00057 - Management work" u="1"/>
        <s v="Bug |  02450 - Failures in initial data sync does cause a full data sync to occur in the next data sync interval" u="1"/>
        <s v="Task |  | 00503 - WS Commons" u="1"/>
        <s v="Task | 00025 - BEMISCP-11 Consignment - Make and Hold Aging" u="1"/>
        <s v="Feature |  | 03036 - On Hand Qty displayed for completed shipment (BDT 518) CR53" u="1"/>
        <s v="Bug |  02027 - 272 (BDT) - User Profile- Buyer missing Job Title" u="1"/>
        <s v="Bug | 00396 - Glyph errors in logs when resetting file previews" u="1"/>
        <s v="Bug |  02694 - ORM exceptions for Inventory data sync " u="1"/>
        <s v="Feature |  00389 - Create a sign in page" u="1"/>
        <s v="Feature | 00257 - Packing List Report - SSRS" u="1"/>
        <s v="Bug |  | 02733 - 425 (BDT) - Documents- buyer not able to delete a document" u="1"/>
        <s v="Feature |  01526 - Update the report that is called from the Open Order Landing Page" u="1"/>
        <s v="Feature |  | 01724 - Update the order of report sections on the Reports Landing Page" u="1"/>
        <s v="Task | 00075 - Customer Portal and Make-to-Stock (MTS) | Due Date: 8/12/16" u="1"/>
        <s v="Bug |  02113 - 297 (BDT) - On Hand Inventory page code error" u="1"/>
        <s v="Bug |  | 01989 - 256 (BDT) - Orders page- mobile- expanded view - view details" u="1"/>
        <s v="Feature |  | 02823 - Reverse PGI'd Shipment displayed in Portal (BDT 454)" u="1"/>
        <s v="Bug |  | 00954 - Import of Organizations fails due to a NoSuchListTypeException" u="1"/>
        <s v="Bug |  | 02638 - BDT 428 -ID 4191- Documents should not be using File Entry LocalService" u="1"/>
        <s v="Task | 00025 - Configuração da infraestrutura de DevOps" u="1"/>
        <s v="Bug |  | 00832 - Interface between SIMPS and IPS - issues that have been identified" u="1"/>
        <s v="Bug |  02719 - 382 (BDT) - Order Pg Requested Date Incorrect" u="1"/>
        <s v="Bug |  | 02216 - 291 (BDT) - Release Pg Release PO incorrect" u="1"/>
        <s v="Bug |  02486 - 381 (BDT) - Portal console as admin or CSR- missing the Customer Profile view on the Bemis Site" u="1"/>
        <s v="Bug |  | 00722 - Race condition in DataSyncEngineImpl" u="1"/>
        <s v="Bug | 03142 - 571 BDT - Open Closed report failing to preview from the orders page" u="1"/>
        <s v="Bug |  00822 - UI Navigation bar" u="1"/>
        <s v="Feature | 00223 - View Orders by PO" u="1"/>
        <s v="Bug |  | 01060 - System does a wrong transfer, after a sucessful first transfer." u="1"/>
        <s v="Bug |  | 02020 - 267 (BDT) - General mobile design- menu should automatically collapse " u="1"/>
        <s v="Task |  00228 - Allow patches to be source-controlled and installed into bundle by workspace" u="1"/>
        <s v="Task |  00102 - OSGI Dependencies" u="1"/>
        <s v="Task |  | 00040 - BEMISCP-11 Logistics - Product in transit" u="1"/>
        <s v="Bug | 01106 - Hover background is not displaying correcly on &quot;Cuenta de destino&quot; field (3rd party transfer)" u="1"/>
        <s v="Bug |  | 00903 - Update Releases data fields to allow for decimals " u="1"/>
        <s v="Task |  01133 - Atividades de automação do Sprint 16. " u="1"/>
        <s v="Bug |  00808 - Arrow Font Size on Releases Page is too small" u="1"/>
        <s v="Bug |  02227 - IBB Data Sync Performance " u="1"/>
        <s v="Feature |  00174 - Corporate Governance Page" u="1"/>
        <s v="Feature |  01113 - Redesign for product description display" u="1"/>
        <s v="Feature |  | 00166 - Add behavior to Homepage links" u="1"/>
        <s v="Task |  | 01018 - Update page Who We Are" u="1"/>
        <s v="Bug |  | 01450 - BIT-157 Wording on Dynamic Reports preview page needs to be changed to improve usability" u="1"/>
        <s v="Bug |  01238 - The ... next to the Bemis Order number does not expand to show the full line" u="1"/>
        <s v="Feature |  00520 - Release updates from IBB" u="1"/>
        <s v="Feature |  | 00370 - Order updates from IBB" u="1"/>
        <s v="Feature |  02905 - Updates to Consignment logic" u="1"/>
        <s v="Task |  | 00034 - BEMISCP-11 Dynamic build of field selection for building reports (SSRS)" u="1"/>
        <s v="Task |  | 00319 - [Ajuste na tela de edição de solicitação de visto]: Alterar a navegação atual utilizando o conceito de abas. " u="1"/>
        <s v="Bug |  | 01084 - Dropdwn &quot;Tipo de Correo &quot; with format for IOS" u="1"/>
        <s v="Feature |  | 02976 - Source System Deletes - CR50 and CR51" u="1"/>
        <s v="Bug |  | 03034 - Failover Testing: 500 - Internal Server Error" u="1"/>
        <s v="Bug |  01509 - Exception for some Order Data Syncs" u="1"/>
        <s v="Task |  | 00057 - BEMISCP-11 Order Invoice release report" u="1"/>
        <s v="Task |  00511 - Identify .lpkg files in default bundle which we don't need to speepup the initial Tomcat start" u="1"/>
        <s v="Task |  00372 - Atividades do Workflow (Processo de contratação)" u="1"/>
        <s v="Task |  | 00931 - Finance team Query of IPS" u="1"/>
        <s v="Bug |  | 00196 - Adjust company profile page" u="1"/>
        <s v="Bug |  01417 - The Company logo will not populate on Welcome page" u="1"/>
        <s v="Feature |  | 00009 - Place webcontent in the grid acording to wireframe" u="1"/>
        <s v="Task |  | 00752 - Atividades gerais sprint 10" u="1"/>
        <s v="Bug |  | 02239 - Zip code is missing from Inventory Layout" u="1"/>
        <s v="Feature |  01858 - 200 (BDT)New Parameter Customer Item- wording on Field label" u="1"/>
        <s v="Task | 00514 - Update and fix all searches and make sure they work properly with Solr" u="1"/>
        <s v="Feature |  00237 - Trading" u="1"/>
        <s v="Task | 00818 - Need to Simplify the way to add a Candidate Photo" u="1"/>
        <s v="Task |  01122 - [Mudança na task 1023 review sprint 15] Formatar o hint da aba de vacinas (tela de execução do processo de contratação) de acordo com a estrutura definida pela Queiroz Gavão " u="1"/>
        <s v="Bug |  | 01198 - BIT-146 Customer Address does not display on Customer Profile" u="1"/>
        <s v="Task |  00013 - BEMISCP-11 Terms &amp; Condition docs (site)(by customer specific)" u="1"/>
        <s v="Task |  | 00833 - Atividades Gerais Sprint 11" u="1"/>
        <s v="Bug |  | 00007 - Hierarchical Class of Service (performance)" u="1"/>
        <s v="Bug |  02552 - 394 (BDT) - Scheduled Releases Sub-Pg Bemis Line# Contains Leading Zeroes" u="1"/>
        <s v="Task |  00056 - Conditional DL file entry searchability " u="1"/>
        <s v="Task | 01089 - Analyse test coverage and improve it if necessary (Controllers and Services)" u="1"/>
        <s v="Feature |  01668 - Refactor Shipment Sync/WS Classes for data refresh calls." u="1"/>
        <s v="Bug |  | 02711 - 416 (BDT) - Order Pg Shipment Qty Missing" u="1"/>
        <s v="Bug |  | 00115 - Ajustments in full stories layout" u="1"/>
        <s v="Task | 00049 - Update implementation for Notifier entity service (formerly Configuration)" u="1"/>
        <s v="Task |  | 00968 - Atividades de apoio Sprint 13 - Fixpacks / Apoio a Queiroz no Kaleo / Automação e ambientes SIGEX" u="1"/>
        <s v="Task |  | 00956 - Creation of 3 Queries" u="1"/>
        <s v="Dummy Feature |  00000 - Dummy Feature of  00691 - Liferay Workspace Maintenance and Improvements" u="1"/>
        <s v="Bug |  00765 - Date format incorrect in UI" u="1"/>
        <s v="Bug |  01212 - Clicking on Shipped Qty or Scheduled Releases throws an error" u="1"/>
        <s v="Bug | 00688 - DataSync background tasks are not being cleaned up from DB when successfully completed" u="1"/>
        <s v="Bug |  01451 - CSR- editing buyer profile" u="1"/>
        <s v="Task |  01013 - Update home page issues" u="1"/>
        <s v="Bug |  | 02731 - 427 (BDT) - Shipments Pg Floating Text, Not on Card" u="1"/>
        <s v="Bug |  | 02104 - 294 (BDT) - Invoice report iphone and ipad hyperlinks in preview and report" u="1"/>
        <s v="Bug |  | 00379 - Adjust layout of stock ticker in different screen sizes" u="1"/>
        <s v="Bug |  01310 - Report Landing Page- Inventory Detail Report- remove unnecessary Parameters" u="1"/>
        <s v="Bug |  | 01080 - Notifications are sending continuous notifications" u="1"/>
        <s v="Bug |  | 02095 - 269 (BDT) - Release page expanded card missing state zip country" u="1"/>
        <s v="Feature |  | 02407 - Change date field used for selecting invoices" u="1"/>
        <s v="Feature |  | 00212 - View Customer logo on the dashboard" u="1"/>
        <s v="Bug |  02217 - 320 (BDT) - Shipment Pg Bemis Order#/Line# Incorrect" u="1"/>
        <s v="Feature |  00353 - Sort Orders by Specific Fields" u="1"/>
        <s v="Bug | 01071 - Login, Personal and Third party transfers - Arrows on dropdown menus don't change when the menu is opened" u="1"/>
        <s v="Bug |  00408 - Our History &gt; Adjust padding in map for IPhone" u="1"/>
        <s v="Task |  00011 - Questions for call on 01/29 -- LARs and JVMs clustering" u="1"/>
        <s v="Bug |  01054 - Entries on the Release Page are not displaying " u="1"/>
        <s v="Bug |  | 00545 - Two Factor Authentication - Verification Code Error" u="1"/>
        <s v="Task |  | 00218 - As a user, I can see the Cemex stock price for NYSE and BMV" u="1"/>
        <s v="Task | 00052 - BEMISCP-11 BHP - Bulk upload of users" u="1"/>
        <s v="Bug |  02218 - 323 (BDT) - Shipment Landing Pg/Shipments Missing" u="1"/>
        <s v="Feature |  00280 - Careers Page" u="1"/>
        <s v="Task | 01122 - [Mudança na task 1023 review sprint 15] Formatar o hint da aba de vacinas (tela de execução do processo de contratação) de acordo com a estrutura definida pela Queiroz Gavão " u="1"/>
        <s v="Ballpark - Demand | 00000 - Dummy Feature of Tools - Indicators" u="1"/>
        <s v="Feature | 00267 - As a buyer, I can navigate to the Product spec detail from the Product landing page, so that I can see the specific details of an item" u="1"/>
        <s v="Bug |  02731 - 427 (BDT) - Shipments Pg Floating Text, Not on Card" u="1"/>
        <s v="Bug |  | 02214 - Not all shipments are being synced from IBB" u="1"/>
        <s v="Feature |  00365 - Left Navigation Expand / Collapse on all pages" u="1"/>
        <s v="Task |  00218 - As a user, I can see the Cemex stock price for NYSE and BMV" u="1"/>
        <s v="Bug |  | 01043 - Issues within IPS PROD at this time that need to be cleared up." u="1"/>
        <s v="Bug |  01317 - BIT-74 Report Page- Open/Closed order status report- missing parameter" u="1"/>
        <s v="Task | 00594 - When a web content translation is selected, the corresponding metadata translations are not shown, but instead the default language is shown" u="1"/>
        <s v="Bug |  01043 - Issues within IPS PROD at this time that need to be cleared up." u="1"/>
        <s v="Bug |  00412 - Homepage &gt; Change &quot;Media and Events&quot; section" u="1"/>
        <s v="Bug |  01967 - 235 (BDT) - confirmed quantity in view details shows error " u="1"/>
        <s v="Bug |  | 01309 - BIT-92 Report Landing Page- Inventory Detail Report" u="1"/>
        <s v="Feature |  | 01643 - Update Sales Order Data Sync logic" u="1"/>
        <s v="Task |  | 00593 - Change country menu cut off vertically" u="1"/>
        <s v="Bug |  02219 - 324 (BDT) - Inventory report- mobile devices hyperlinks in reports" u="1"/>
        <s v="Task |  00003 - Setup LCS activation" u="1"/>
        <s v="Task |  | 00478 - Clean up JSP for two-factor-auth-device-manager-web" u="1"/>
        <s v="Bug |  00902 - Update orders data fields to allow for decimals " u="1"/>
        <s v="Task |  01025 - Revisions to Migration/Update process from SIMPS" u="1"/>
        <s v="Task |  | 00372 - E2.1 Login - Use SoapUI to validate WSDL/WS" u="1"/>
        <s v="Task |  | 00514 - Update and fix all searches and make sure they work properly with Solr" u="1"/>
        <s v="Feature |  01692 - Update the Footer Content " u="1"/>
        <s v="Bug |  | 01449 - Descriptions are not showing 40 characters before ellipses " u="1"/>
        <s v="Task |  00824 - Architectural document for Sprint 6" u="1"/>
        <s v="Feature |  | 02692 - ID 4191/4190 Update the CSR permissions to be organization based" u="1"/>
        <s v="Bug |  00753 - Fix Gradle theme build " u="1"/>
        <s v="Task | 00925 - Internal SIM users should be added to the SIM organization automatically upon first login" u="1"/>
        <s v="Feature |  00318 - Sourcing Approach" u="1"/>
        <s v="Feature |  00002 - Multi-criteria search" u="1"/>
        <s v="Task |  | 00889 - Add a new page on the Member &amp; Associates template for Experience, Skills, References &amp; General Comments" u="1"/>
        <s v="Task |  00582 - Update our database columns for simId, simTeamId, and simFamilyId to be VARCHAR" u="1"/>
        <s v="Bug |  02679 - 410 (BDT) - Change the Discovery settings in elasticsearch.yml file to use host names" u="1"/>
        <s v="Feature |  | 00167 - Add behavior to concrete incubator link" u="1"/>
        <s v="Task |  00818 - Need to Simplify the way to add a Candidate Photo" u="1"/>
        <s v="Task |  00235 - IBB Request Log" u="1"/>
        <s v="Task | 00058 - Update SendEmail Jobs" u="1"/>
        <s v="Task |  | 01122 - [Mudança na task 1023 review sprint 15] Formatar o hint da aba de vacinas (tela de execução do processo de contratação) de acordo com a estrutura definida pela Queiroz Gavão " u="1"/>
        <s v="Bug |  | 02537 - Preview should display for all document types " u="1"/>
        <s v="Task | 01120 - IPS - Import from SIM Australia for IPS information" u="1"/>
        <s v="Ballpark - Demand | 00000 - Dummy Feature of Liferay Workspace Maintenance and Improvements" u="1"/>
        <s v="Bug |  00719 - Custom-users-admin-web causes startup exceptions in portal" u="1"/>
        <s v="Feature |  | 00012 - Country Selection content" u="1"/>
        <s v="Feature | 00179 - Re-Order" u="1"/>
        <s v="Bug |  | 01067 - Always returns to dashboard when canceling a 3rd party transfer" u="1"/>
        <s v="Task |  | 00476 - Enable staging from QA to PROD (guest site)" u="1"/>
        <s v="Task | 01260 - [Mudança evolutiva na tela de Inclusão do tipo de visto] Acrescentar filtros para carregar as informações do Órgão Emissor com base no país de emissão e de destino." u="1"/>
        <s v="Feature |  00239 - Hide Pricing Fields for Logistics, Co-Packer, and Quality roles" u="1"/>
        <s v="Bug |  01986 - 244 (BDT) - Order Pg Scheduled Releases/Available Qty Incorrect " u="1"/>
        <s v="Task |  | 00597 - Use script to discover which web contents need to be fixed for ghost image issue" u="1"/>
        <s v="Task |  00580 - Change Reports page &quot;SEC Filings&quot; section to open in a new tab" u="1"/>
        <s v="Bug |  00805 - On the Customer profile page format is incorrect" u="1"/>
        <s v="Bug |  02883 - Consignment Inventory Whse Location/No Incorrect" u="1"/>
        <s v="Bug |  | 01421 - Bemis Logo displayed on Bemis' QA is incorrect" u="1"/>
        <s v="Bug |  | 02169 - 214 (BDT) - Theme test- Font spacing incorrect" u="1"/>
        <s v="Bug |  | 00120 - Story carrousel on homepage does not animate (zoom)" u="1"/>
        <s v="Bug |  01766 - Fixes needed for View Details dropdown desktop and mobile views" u="1"/>
        <s v="Task |  | 00498 - Create and use some &quot;Liferay down / starting up / maintenance page&quot; for nginx" u="1"/>
        <s v="Task | 00085 - Prebill Inquiry" u="1"/>
        <s v="Feature |  00271 - Search for User Profile Details" u="1"/>
        <s v="Bug |  | 00306 - Break page buttons evenly, centered" u="1"/>
        <s v="Bug |  02635 - 402 (BDT) - Data Sync process does not clear the &quot;lastErrorMessage&quot; col. when sync is successful" u="1"/>
        <s v="Task | 00102 - OSGI Dependencies" u="1"/>
        <s v="Task |  00757 - Configure permissions to remove access to dockbar" u="1"/>
        <s v="Task |  | 00169 - Disable public access to the QA environment" u="1"/>
        <s v="Feature |  | 00326 - Search &amp; browse - customer &amp; user profiles - Sales restricted view" u="1"/>
        <s v="Feature |  01687 - Create a hook so that CSR users can see which users have completed setup" u="1"/>
        <s v="Bug | 01641 - Menu não exibe os submenus" u="1"/>
        <s v="Bug |  00854 - Orders Page - Quantity Fields Show 0 Value" u="1"/>
        <s v="Bug |  | 01639 - BIT-159 Create Access Path for CSRs to Customer and User Profiles" u="1"/>
        <s v="Task |  00275 - [Mudança geral] Aumentar o tamanho do título das páginas" u="1"/>
        <s v="Bug |  | 01844 - LDAP Configurations are not automatically imported" u="1"/>
        <s v="Dummy Feature |  00000 - Dummy Feature of  00056 - Tools - Worklogger" u="1"/>
        <s v="Bug |  01262 - BIT-143 Sub-header font color on Reports Landing page are incorrect" u="1"/>
        <s v="Bug |  01871 - Exceptions in LAR imports for Site Templates" u="1"/>
        <s v="Task |  01299 - [Mudança evolutiva na tela de Inclusão do tipo de visto] Acrescentar filtros para carregar as informações da Sigla/Descrição do tipo de visto com base no país de destino." u="1"/>
        <s v="Feature |  | 02875 - Deployment Documentation " u="1"/>
        <s v="Task |  | 01018 - Atividades de ambiente e automação Sprint 14/15" u="1"/>
        <s v="Task |  00007 - Alinhamento do Workflow Front-end" u="1"/>
        <s v="Bug |  | 02425 - 211 (BDT) - Report parameter issue from page view buttons- Open and Closed/ Releases and Shipment History" u="1"/>
        <s v="Task | 00582 - Mobile display problems" u="1"/>
        <s v="Bug |  | 01291 - Order does not exist in portal" u="1"/>
        <s v="Feature |  01728 - Update Customer Profiles default order" u="1"/>
        <s v="Task |  00279 - [Mudança review sprint 05] Criar uma aba (Aprovações/Comentários) para agrupar as Atividades e Comentários. Na tela de detalhe do candidato" u="1"/>
        <s v="Task |  | 00023 - BEMISCP-11 Production Order data" u="1"/>
        <s v="Feature |  00416 - Adjustments throughout the portal" u="1"/>
        <s v="Bug |  01588 - Inventory display not correct for order 073G001269 " u="1"/>
        <s v="Task | 00525 - As a privileged user, I can add image (urls) to a Ministry" u="1"/>
        <s v="Bug |  | 01755 - Mobile Footer no longer displays" u="1"/>
        <s v="Bug |  01317 - Report Page- Open/Closed order status report- missing parameter" u="1"/>
        <s v="Bug |  | 01068 - BIT-112 Do not display Schedule Lines when confirmedQty = 0 on Orders Landing  Page" u="1"/>
        <s v="Feature |  | 00364 - Buyer expanded view of orders by PO" u="1"/>
        <s v="Feature |  | 00514 - Release Report" u="1"/>
        <s v="Task | 00065 - BEMISCP-11 Custom reports investigation" u="1"/>
        <s v="Bug |  01268 - Product Description displaying incorrectly" u="1"/>
        <s v="Bug |  | 00829 - Order Description not wrapping correctly" u="1"/>
        <s v="Feature |  | 00367 - Welcome screen / landing page" u="1"/>
        <s v="Bug |  | 02237 - The quotes around &quot;N/A&quot; need to be removed" u="1"/>
        <s v="Feature |  02692 - ID 4191/4190 Update the CSR permissions to be organization based" u="1"/>
        <s v="Task |  00872 - Setup initial content (locations, configurations, admin users) for new DEV environment" u="1"/>
        <s v="Bug |  | 02880 - User navigates to blank portal page  " u="1"/>
        <s v="Bug |  01876 - 216 (BDT) Theme Generate Report link wrong color " u="1"/>
        <s v="Bug |  | 01868 - 209 (BDT) Report Page test- deleting reports in download folder" u="1"/>
        <s v="Task |  | 00632 - Build new QA environment." u="1"/>
        <s v="Bug | 01335 - 3 Marshal Deliveries not showing in Completed Shipments page " u="1"/>
        <s v="Task | 00047 - Research and Build Theme Prototype" u="1"/>
        <s v="Task |  | 00582 - Mobile display problems" u="1"/>
        <s v="Task |  | 00002 - Request a DNS update from Cemex to add subdomains to point to new AWS environment" u="1"/>
        <s v="Feature |  00455 - Media &gt; Overview" u="1"/>
        <s v="Task |  00034 - Setup Project Infrasctructure" u="1"/>
        <s v="Feature |  | 00360 - Add pallet detail view in batch view." u="1"/>
        <s v="Task |  | 00450 - Setup Liferay Development Infrastructure" u="1"/>
        <s v="Feature |  | 00074 - Related articles" u="1"/>
        <s v="Feature |  | 00022 - Add support for OpenID Connect Single Sign-on" u="1"/>
        <s v="Feature |  | 01575 - User friendly error messaging for CSR and Buyers" u="1"/>
        <s v="Task | 00752 - Atividades gerais sprint 10" u="1"/>
        <s v="Task |  01095 - Ajuste no componente de Upload utilizado no SIGEX, nas telas que permitem edição. " u="1"/>
        <s v="Bug | 01082 - En las transferencias a terceros, al desmarcar la casilla de recurrencia y presionar el botón siguiente se programa la transferencia con recurrencia" u="1"/>
        <s v="Bug |  | 01075 - -Third party transfer- If the user Refresh the browser page (F5) in the step &quot;Verificar&quot;, the system redirect the user to &quot;Transferencia cuentas propias&quot; screen. " u="1"/>
        <s v="Feature |  00212 - View Customer logo on the dashboard" u="1"/>
        <s v="Feature |  | 01861 - Remove Buyer access to edit display settings" u="1"/>
        <s v="Feature |  | 00146 - Two Factor Authentication" u="1"/>
        <s v="Bug |  | 01139 - BIT-48 Padding issues with left nav menu " u="1"/>
        <s v="Task |  | 00049 - BEMISCP-11 Customer Terms (Payment, Freight, Incoterms)" u="1"/>
        <s v="Feature |  01250 - Update Sales Order to take in different order statuses" u="1"/>
        <s v="Task | 01454 - [Mudança evolutiva na tela de Detalhe do processo de visto e detalhe do visto emitido] Incluir informações referentes ao solicitante de visto e sobre dia e hora da abertura do processo." u="1"/>
        <s v="Task |  01070 - Import of the Vaccination fields via an Excel spreadsheet - one time entry" u="1"/>
        <s v="Bug |  | 00012 - Images have disappeared from Qwipper" u="1"/>
        <s v="Bug |  | 02113 - 297 (BDT) - On Hand Inventory page code error" u="1"/>
        <s v="Task |  | 00598 - Fix issue with titles not being shown for image selector" u="1"/>
        <s v="Bug |  01088 - Carrier Link is not working " u="1"/>
        <s v="Bug |  00545 - Two Factor Authentication - Verification Code Error" u="1"/>
        <s v="Bug |  | 02348 - 237 (BDT) - Inventory Report - Excel will not generate in portal" u="1"/>
        <s v="Bug |  00168 - Redirect Not Allowed" u="1"/>
        <s v="Bug |  00194 - Make bootstrap grid match theme media widths" u="1"/>
        <s v="Bug |  | 01290 - Pinnacle Foods/Ethicon Inc SAP Orders missing in Orders Page" u="1"/>
        <s v="Feature |  00063 - Show full story on Media Center" u="1"/>
        <s v="Task | 00023 - BEMISCP-11 Production Order data" u="1"/>
        <s v="Bug |  | 02682 - 405 (BDT) - Inventory Update Issues" u="1"/>
        <s v="Bug |  | 01648 - Tipo de fornecedor não tem o label de obrigatório" u="1"/>
        <s v="Bug |  01218 - Landing page redirection does not work when impersonating" u="1"/>
        <s v="Feature |  | 00080 - All external users are re-directed to the  dashboard" u="1"/>
        <s v="Feature |  00101 - Product landing page" u="1"/>
        <s v="Task |  00399 - Convert actual Dashboard to Angular" u="1"/>
        <s v="Bug |  | 00508 - Control Panel -&gt; Configuration -&gt; System Settings is broken in QA" u="1"/>
        <s v="Bug |  02028 - 273 (BDT) - User Profile- Buyer- blank space in address information" u="1"/>
        <s v="Bug |  02537 - Preview should display for all document types " u="1"/>
        <s v="Bug |  02633 - 387 (BDT) - Missing any Shipments for Premium Waters" u="1"/>
        <s v="Bug |  01874 - 213 (BDT) Theme- Assets that are light blue and should be dark blue -various portal pages" u="1"/>
        <s v="Bug |  | 02115 - 299 (BDT) - Scheduled Releases subpage- iphone layout error" u="1"/>
        <s v="Feature |  02853 - Upgrade liferay bundle to DE fix-pack 13" u="1"/>
        <s v="Feature |  00297 - Browser compatibility" u="1"/>
        <s v="Feature |  00172 - Debt Information" u="1"/>
        <s v="Bug |  01917 - Icons for Ship To filter and Sorting do not display on Mobile view of Orders page" u="1"/>
        <s v="Feature |  | 00536 - Remove Top Bar for External User" u="1"/>
        <s v="Task |  | 00058 - Update SendEmail Jobs" u="1"/>
        <s v="Feature |  00270 - Browse Customer Profiles" u="1"/>
        <s v="Feature |  | 00207 - Populate User Profiles" u="1"/>
        <s v="Bug |  | 02379 - IBB synchronization times should be in UTC timezone format" u="1"/>
        <s v="Feature |  | 00323 - As a Sales Regional Manager, I can view a list of customers and select one or more, so that I can selectively view information pertaining to a specific customer or sub-organization within the customer" u="1"/>
        <s v="Feature |  | 01211 - Wildcard search for certain fields" u="1"/>
        <s v="Bug | 01080 - Adding more than  + 10 Transfer accounts, Internet Explorer Stop Working. -Personal transfers- " u="1"/>
        <s v="Feature |  00211 - Stock Information page" u="1"/>
        <s v="Feature |  | 02876 - Functional Spec Documentation " u="1"/>
        <s v="Bug |  01068 - BIT-112 Do not display Schedule Lines when confirmedQty = 0 on Orders Landing  Page" u="1"/>
        <s v="Dummy Feature |  00000 - Dummy Feature of  00057 - Tools - Sizing" u="1"/>
        <s v="Bug | 00371 - RDR sync failing halfway through ORG sync" u="1"/>
        <s v="Bug |  | 02995 - 490 BDT - Invoice or BOL link on completed shipments subpage does not work" u="1"/>
        <s v="Feature |  | 00235 - Building Solutions" u="1"/>
        <s v="Feature |  01173 - BIT-49 Ship To Filter Name &amp; Address Info Missing in Portal" u="1"/>
        <s v="Bug |  00652 - Gradle task distBundleZip does not build/deploy themes" u="1"/>
        <s v="Bug |  02172 - 309 (BDT) - Orders page- iphone view details UOM Confirmed qtty crowding" u="1"/>
        <s v="Feature | 01443 - Update date limit on Global Search " u="1"/>
        <s v="Feature |  | 00328 - Custom 404 page" u="1"/>
        <s v="Task |  00297 - Install fixes for PDF preview on QA env" u="1"/>
        <s v="Feature |  01718 - BIT 176 -  BOL# Incorrect for SAP Shipment" u="1"/>
        <s v="Feature | 02905 - 470 (BDT) Updates to Consignment logic - Completed Shipments Sub-page shipped qty mismatched" u="1"/>
        <s v="Feature |  00242 - Link Product Id in Orders Detail to Product Spec Page." u="1"/>
        <s v="Task | 00038 - BEMISCP-11 Quality docs - Storage and access - KMS &amp; SAP (not until Phases 2&amp;3)" u="1"/>
        <s v="Bug |  01450 - Wording on Dynamic Reports preview page needs to be changed to improve usability" u="1"/>
        <s v="Task |  | 00511 - Identify .lpkg files in default bundle which we don't need to speepup the initial Tomcat start" u="1"/>
        <s v="Bug |  | 01077 - Nombre del Paso 1 de cuentas propias incorrecto." u="1"/>
        <s v="Task | 00833 - Atividades Gerais Sprint 11" u="1"/>
        <s v="Task | 00824 - Architectural document for Sprint 6" u="1"/>
        <s v="Bug |  01177 - BIT-136 Importing Orgs from UAT generates exception" u="1"/>
        <s v="Task | 00076 - Disponibilizar nas páginas iniciais do sites da &quot;PT BR Internal&quot; e &quot;AA BR Internal&quot; o conteúdo de SlideShow com os links e figuras do ambiente de qualidade atual" u="1"/>
        <s v="Bug |  01423 - Cards on Page incorrect" u="1"/>
        <s v="Bug |  02395 - 371 (BDT) Commas missing on qty fields on Scheduled Release and Completed Shipment Page " u="1"/>
        <s v="Bug |  02711 - 416 (BDT) - Order Pg Shipment Qty Missing" u="1"/>
        <s v="Feature |  | 00011 - Carousel with three images and timer" u="1"/>
        <s v="Feature |  00536 - Remove Top Bar for External User" u="1"/>
        <s v="Feature |  | 02977 - Set search highlighting property to false" u="1"/>
        <s v="Bug |  02205 - 315 (BDT) - Hyperlinks not working on shipments page for Carrier" u="1"/>
        <s v="Bug |  | 00784 - Modify default date range for shipment, release, and order screens" u="1"/>
        <s v="Task |  00925 - Internal SIM users should be added to the SIM organization automatically upon first login" u="1"/>
        <s v="Bug |  01151 - CSR should have access to limited control panel " u="1"/>
        <s v="Task |  | 02830 - IBB configs need to be updated to use a different service account on QA" u="1"/>
        <s v="Bug |  01316 - BIT-78 All Reports- Default Column Fields " u="1"/>
        <s v="Bug |  | 01307 - BIT-90 Report Landing Page- Open Order Status Report- remove parameters from selection screen" u="1"/>
        <s v="Feature |  | 00401 - Careers &gt; Locations and Functions" u="1"/>
        <s v="Task |  | 00269 - [Ajuste identificado] Filtrar os itens a serem aprovados por centro de custo " u="1"/>
        <s v="Feature |  00029 - Stock ticker portlet" u="1"/>
        <s v="Bug |  | 00892 - LDAP bulk import cannot be disable if 2FA is enabled" u="1"/>
        <s v="Ballpark - Demand |  00000 - Dummy Feature of Roles Configuration" u="1"/>
        <s v="Bug |  | 00633 - Orders - Add &quot;cust&quot; before PO label" u="1"/>
        <s v="Feature |  00167 - Add behavior to concrete incubator link" u="1"/>
        <s v="Feature |  00071 - Full story version 2" u="1"/>
        <s v="Feature |  | 01879 - Update 'View Details' dropdown to include UOM" u="1"/>
        <s v="Feature |  | 00014 - Language selection functionality" u="1"/>
        <s v="Bug |  00804 - User Customer Name (Employer) is incorrect" u="1"/>
        <s v="Bug |  02555 - 386 (BDT) - Poly IBB On Hand Qty Incorrect" u="1"/>
        <s v="Feature |  00083 - Manage DL folder &amp; files" u="1"/>
        <s v="Bug |  | 01684 - Add dependency in Theme for freemarker contributor" u="1"/>
        <s v="Feature |  00018 - Concrete Incubator webcontent" u="1"/>
        <s v="Feature |  | 00249 - Shipment Search" u="1"/>
        <s v="Task |  00609 - Create a page layout so that the Document and Media Store portlet can span across the entire page" u="1"/>
        <s v="Bug | 02395 - 371 (BDT) Commas missing on qty fields on Scheduled Release and Completed Shipment Page " u="1"/>
        <s v="Bug |  | 02016 - 262 (BDT) - Documents- Changing location filter as a parent " u="1"/>
        <s v="Bug |  00806 - Ship To Filter Issue with Name Format and number of items" u="1"/>
        <s v="Bug |  | 00652 - Gradle task distBundleZip does not build/deploy themes" u="1"/>
        <s v="Bug |  01414 - BIT-121 Report time range selection box sizing - Shipments and Releases Report Test" u="1"/>
        <s v="Bug |  | 00069 - Menu not working when on mobile mode" u="1"/>
        <s v="Bug |  01177 - Importing Orgs from UAT generates exception" u="1"/>
        <s v="Bug |  01264 - BIT-142 Cust Item Font color on Item detail view is incorrect" u="1"/>
        <s v="Bug |  | 01535 - The calculation for the total location qty and batch lines displayed do not match  " u="1"/>
        <s v="Bug |  02904 - Premium Waters Index Issue" u="1"/>
        <s v="Bug | 00554 - Notifications Configuration does not include Country Documents yet." u="1"/>
        <s v="Feature |  | 00016 - Required Fields" u="1"/>
        <s v="Feature |  | 01736 - Update Dashboard Content" u="1"/>
        <s v="Task |  | 00038 - BEMISCP-11 Quality docs - Storage and access - KMS &amp; SAP (not until Phases 2&amp;3)" u="1"/>
        <s v="Feature | 00213 - Pending notifications counter" u="1"/>
        <s v="Task | 00034 - BEMISCP-11 Dynamic build of field selection for building reports (SSRS)" u="1"/>
        <s v="Feature |  | 00254 - View/Edit my User Profile" u="1"/>
        <s v="Bug |  02017 - 264 (BDT) - Viewing documents on mobile device" u="1"/>
        <s v="Bug |  | 02118 - 304(BDT) - 2FA has inconsistent behavior" u="1"/>
        <s v="Bug |  | 01644 - Mensagem de campo obrigatório só é exibida em um campo" u="1"/>
        <s v="Feature |  02599 - Enable 2FA &quot;Hard Switch&quot; in properties" u="1"/>
        <s v="Task | 00670 - Update Email templates" u="1"/>
        <s v="Feature |  00072 - Full story version 4" u="1"/>
        <s v="Bug |  01310 - BIT-93 Report Landing Page- Inventory Detail Report- remove unnecessary Parameters" u="1"/>
        <s v="Feature |  | 01019 - Link Bemis/TheHub Logo back CSR Bemis Site" u="1"/>
        <s v="Feature |  00009 - Place webcontent in the grid acording to wireframe" u="1"/>
        <s v="Bug |  00954 - Import of Organizations fails due to a NoSuchListTypeException" u="1"/>
        <s v="Feature |  01777 - Keep CSR on Control Panel View when navigating to customer sites  " u="1"/>
        <s v="Task | 00830 - Perform SIMPS migration test" u="1"/>
        <s v="Bug |  02696 - JDBC Connection Exceptions in logs" u="1"/>
        <s v="Feature |  | 00138 - Carousel for full story pages" u="1"/>
        <s v="Feature |  | 00222 - Order Detail in Orders by Item View" u="1"/>
        <s v="Bug |  00688 - DataSync background tasks are not being cleaned up from DB when successfully completed" u="1"/>
        <s v="Bug |  | 01063 - Información incorrecta de cuentas ahorro en la lista desplegable de cuenta ahorro" u="1"/>
        <s v="Task | 01045 - Have a way to correct the Child template in PROD" u="1"/>
        <s v="Bug |  01348 - BIT-107 Order Report URL too long " u="1"/>
        <s v="Bug |  | 02552 - 394 (BDT) - Scheduled Releases Sub-Pg Bemis Line# Contains Leading Zeroes" u="1"/>
        <s v="Feature |  | 00369 - Inventory updates from IBB" u="1"/>
        <s v="Task |  | 00011 - Questions for call on 01/29 -- LARs and JVMs clustering" u="1"/>
        <s v="Bug |  00554 - Notifications Configuration does not include Country Documents yet." u="1"/>
        <s v="Feature |  00023 - Notify Google LMS of Group events" u="1"/>
        <s v="Feature |  00358 - Co-Packer - orders Ship to no pricing" u="1"/>
        <s v="Feature |  | 00213 - Pending notifications counter" u="1"/>
        <s v="Bug |  00632 - Orders - Move view details link below order Date" u="1"/>
        <s v="Bug |  | 01181 - My Locations navigation on Mobile view is not working" u="1"/>
        <s v="Bug |  | 01238 - The ... next to the Bemis Order number does not expand to show the full line" u="1"/>
        <s v="Feature |  | 02599 - Enable 2FA &quot;Hard Switch&quot; in properties" u="1"/>
        <s v="Bug |  01670 - Web Content LAR needs to be updated to reflect latest changes to TemplateContextContributor" u="1"/>
        <s v="Task |  00227 - Build PROD definition and execute it in us-east-1" u="1"/>
        <s v="Feature |  00022 - Investors - Overview" u="1"/>
        <s v="Feature |  | 00266 - Suppliers Overview" u="1"/>
        <s v="Feature | 00332 - Logistics - Products/Items Shipped items no pricing" u="1"/>
        <s v="Feature |  | 00343 - As a buyer, I can be linked to webcenter/solutioncenter when viewing a product detail, so that I can see the details of graphics status" u="1"/>
        <s v="Feature |  00235 - Building Solutions" u="1"/>
        <s v="Feature |  | 00236 - Global Solutions" u="1"/>
        <s v="Feature |  | 00277 - Notes view - Buyer view" u="1"/>
        <s v="Feature |  00381 - Login page - cookie statement" u="1"/>
        <s v="Task |  00316 - Install Audience Targeting on QA servers" u="1"/>
        <s v="Feature |  | 00239 - Hide Pricing Fields for Logistics, Co-Packer, and Quality roles" u="1"/>
        <s v="Bug |  02129 - 305 (BDT) - Invoice Report- tablet and iphone additional columns selection issue" u="1"/>
        <s v="Task |  | 00595 - Allow for ability to customize button colors" u="1"/>
        <s v="Bug |  01364 - Scheduled Releases Customer PO" u="1"/>
        <s v="Feature |  00011 - All Projects Configuration" u="1"/>
        <s v="Bug |  | 00806 - Ship To Filter Issue with Name Format and number of items" u="1"/>
        <s v="Bug |  | 02700 - Buyers need to have ability to delete for specific folders " u="1"/>
        <s v="Feature |  | 02998 - Create Hub Admin documentation" u="1"/>
        <s v="Feature |  | 00380 - Logistics Order History - No Pricing" u="1"/>
        <s v="Feature | 00330 - Logistics - Products/Items - No Pricing" u="1"/>
        <s v="Bug |  02052 - 282 (BDT) - Orders Page- Location filter location indicator " u="1"/>
        <s v="Bug | 01065 - Wrong amount reported in &quot;Total a debitar hoy&quot; on Step #2 (3rd party transfer)." u="1"/>
        <s v="Task | 00913 - Automated test sprint 7" u="1"/>
        <s v="Task |  | 00462 - Patching does not work on Windows" u="1"/>
        <s v="Feature |  | 00512 - Release expanded view" u="1"/>
        <s v="Feature |  00406 - Adjust forms layouts" u="1"/>
        <s v="Task | 00968 - Atividades de apoio Sprint 13 - Fixpacks / Apoio a Queiroz no Kaleo / Automação e ambientes SIGEX" u="1"/>
        <s v="Feature |  01444 - Create Handling Unit Report " u="1"/>
        <s v="Feature |  | 00160 - As a CSR user, I can delete a document uploaded by a customer to a Document Library folder, so that I can remove outdated or irrelevant information" u="1"/>
        <s v="Bug |  02703 - 398 (BDT) - Tyson Shipments missing" u="1"/>
        <s v="Task |  | 00206 - [Geral] Analisar o problema do auto-complete do Sistema" u="1"/>
        <s v="Feature |  | 00335 - As a CSR, I can schedule an ASN to be sent to me or my customer, so that we can be notified of when product has shipped" u="1"/>
        <s v="Feature |  | 02680 - 409 (BDT) - Inventory Batch with Multiple Mfg Dates" u="1"/>
        <s v="Ballpark - Demand |  | 00000 - Dummy Feature of Tools - Sonar" u="1"/>
        <s v="Feature |  00293 - About Us &gt; Position Papers" u="1"/>
        <s v="Feature |  | 02783 - 441(BDT) - Data Sync Module Execution " u="1"/>
        <s v="Task | 00418 - Criar o componente de multi-moeda e a mudança da exibição nas telas que são utilizadas - Atividade FrontEnd" u="1"/>
        <s v="Bug |  02591 - ORM exceptions for Customer Location data sync " u="1"/>
        <s v="Feature |  01428 - Updates to handle Standard Pallet Qty data" u="1"/>
        <s v="Bug |  | 02195 - 311 (BDT) - ERC 649A- Orders Page- report on main page has been incorrectly replaced" u="1"/>
        <s v="Bug |  00225 - In Cemex, fix where the theme gets placed in the bundle by workspace" u="1"/>
        <s v="Bug |  02934 - BIN Doc Service Test Invoice URL Parameters" u="1"/>
        <s v="Bug |  | 00177 - Stories page without footer" u="1"/>
        <s v="Feature |  | 01622 - Menu position does not remain closed when navigating from one page to another " u="1"/>
        <s v="Bug |  01270 - BIT-85 Column picks disappear in report form" u="1"/>
        <s v="Bug |  | 01364 - BIT-114 Scheduled Releases Customer PO" u="1"/>
        <s v="Feature |  00104 - Item Detail page" u="1"/>
        <s v="Bug |  | 02342 - 332 (BDT) - Schedule Line View Details Link Missing for some records" u="1"/>
        <s v="Bug |  02018 - 265 (BDT) - General mobile design issues- footer covers menu" u="1"/>
        <s v="Feature |  | 00083 - Manage DL folder &amp; files" u="1"/>
        <s v="Feature |  | 00211 - Style and colors" u="1"/>
        <s v="Bug |  | 02468 - 378 (BDT) - Report Functionality- limit to reports showing per page but not additional pages to view" u="1"/>
        <s v="Feature |  00080 - All external users are re-directed to the  dashboard" u="1"/>
        <s v="Bug |  | 00194 - Make bootstrap grid match theme media widths" u="1"/>
        <s v="Task | 00476 - Mudança nas chamadas do serviço do SUC" u="1"/>
        <s v="Task | 00839 - Sprint Documentation" u="1"/>
        <s v="Feature |  | 01180 - Updates to Bemis Portal Navigation" u="1"/>
        <s v="Bug |  01997 - 260 (BDT) - Orders page- tablet view change page orientation from portrait to landscape" u="1"/>
        <s v="Task | 00498 - Create and use some &quot;Liferay down / starting up / maintenance page&quot; for nginx" u="1"/>
        <s v="Task |  01260 - [Mudança evolutiva na tela de Inclusão do tipo de visto] Acrescentar filtros para carregar as informações do Órgão Emissor com base no país de emissão e de destino." u="1"/>
        <s v="Feature |  | 00025 - Notify Google LMS of User activity" u="1"/>
        <s v="Bug |  | 02019 - 266 (BDT) - Iphone view of welcome page- order of pages " u="1"/>
        <s v="Bug |  | 01072 - Incorrect color used for the primary buttons." u="1"/>
        <s v="Task |  | 00013 - BEMISCP-11 Terms &amp; Condition docs (site)(by customer specific)" u="1"/>
        <s v="Bug |  | 00944 - Two Bugs related to Search " u="1"/>
        <s v="Feature |  02842 - Remove test users from deployment scripts" u="1"/>
        <s v="Feature |  02846 - Add a test user to the deployment scripts" u="1"/>
        <s v="Task |  00975 - Sprint Documentation SP10" u="1"/>
        <s v="Feature | 00324 - As a Sales Exec, I can view a list of customers and select one or more, so that I can selectively view information pertaining to a specific customer or sub-organization within the customer " u="1"/>
        <s v="Task |  00425 - Architectural design document - Sprint 2" u="1"/>
        <s v="Task |  | 01089 - Analyse test coverage and improve it if necessary (Controllers and Services)" u="1"/>
        <s v="Task |  | 00707 - Architectural discussions for Sprint 5" u="1"/>
        <s v="Task | 00971 - Automated test sprint 9" u="1"/>
        <s v="Task | 00711 - Prepare PROD deployment in AWS (Ireland region)" u="1"/>
        <s v="Bug |  00179 - Internet Explorer Story List Text Missing" u="1"/>
        <s v="Bug |  | 01338 - BIT-99 Shipment Card Item Detail Box Scrolling Bar" u="1"/>
        <s v="Bug |  | 02047 - 275 (BDT) - Order Pg Sort Functionality" u="1"/>
        <s v="Feature |  | 00058 - Carrier List CRUD" u="1"/>
        <s v="Feature | 03036 - On Hand Qty displayed for completed shipment (BDT 518) CR53" u="1"/>
        <s v="Bug |  02093 - 284 (BDT) - Scheduled Releases Sub-Pg cards missing " u="1"/>
        <s v="Dummy Feature |  | 00000 - Dummy Feature of  | 00054 - Tools - Indicators" u="1"/>
        <s v="Task |  01455 - [Mudança evolutiva na tela de consulta dos Tipos de visto] Destacar o motivo do agendamento dos tipos de vistos agendados. " u="1"/>
        <s v="Task |  | 00476 - Mudança nas chamadas do serviço do SUC" u="1"/>
        <s v="Task |  | 00056 - Conditional DL file entry searchability " u="1"/>
        <s v="Bug |  | 03031 - Data3 Shipments Bemis Order# and Invoice# Incorrect for a Cust Item " u="1"/>
        <s v="Task |  | 00547 - Automated tests for Sprint 3" u="1"/>
        <s v="Bug |  02114 - 298 (BDT) - Releases - subpage- tablet view error" u="1"/>
        <s v="Bug |  01844 - LDAP Configurations are not automatically imported" u="1"/>
        <s v="Bug |  | 02129 - 305 (BDT) - Invoice Report- tablet and iphone additional columns selection issue" u="1"/>
        <s v="Task |  | 00227 - Build PROD definition and execute it in us-east-1" u="1"/>
        <s v="Task |  01504 - Automated Tests SP7 PQ3" u="1"/>
        <s v="Bug |  02541 - 328 (BDT) - Shipment Landing page incorrect ship to address" u="1"/>
        <s v="Feature |  | 01173 - BIT-49 Ship To Filter Name &amp; Address Info Missing in Portal" u="1"/>
        <s v="Feature |  | 01993 - 242 (BDT) - Customer profile - no address pulling in" u="1"/>
        <s v="Dummy Feature |  00000 - Dummy Feature of  00058 - Tools - Github" u="1"/>
        <s v="Task | 00890 - Modifiy page 'Medical &amp; Psychological Summary'" u="1"/>
        <s v="Bug |  | 01448 - BIT-154 User Agreement Link does not display for Buyers" u="1"/>
        <s v="Task |  | 00481 - UAT/Prod Deployment" u="1"/>
        <s v="Task |  | 00044 - BEMISCP-11 When to onboard new customer - What to do when onboarding new cust" u="1"/>
        <s v="Feature |  | 00295 - Products + Service &gt; Trading" u="1"/>
        <s v="Feature |  | 00056 - Implement Celsus sync job to index Liferay Sites" u="1"/>
        <s v="Bug |  | 01312 - BIT-95 All reports from the Reports Landing Page" u="1"/>
        <s v="Feature |  | 00278 - Notes create/edit - Buyer view" u="1"/>
        <s v="Bug | 01561 - BIT-108 Cannot find Shipments in Portal" u="1"/>
        <s v="Bug | 00659 - Hash Tags to Buttons (anchors) not working - CRITICAL" u="1"/>
        <s v="Feature |  | 00007 - Design menus" u="1"/>
        <s v="Feature |  00020 - Asset publisher layout" u="1"/>
        <s v="Feature |  00136 - Choose the section of the image to show" u="1"/>
        <s v="Bug |  | 01023 - Missing fields on Delivery stubs" u="1"/>
        <s v="Feature |  | 03045 -  BDT 489 - Portal LDAP configuration change" u="1"/>
        <s v="Bug |  01448 - BIT-154 User Agreement Link " u="1"/>
        <s v="Feature |  00375 - Buyer - Reports Landing Page" u="1"/>
        <s v="Feature | 00367 - Welcome screen / landing page" u="1"/>
        <s v="Bug |  01324 - Hide Edit options that Buyers do not have access to " u="1"/>
        <s v="Task |  | 00026 - BEMISCP-11 Partial pallets in IBB - Not available in IBB for this phase" u="1"/>
        <s v="Bug |  | 02231 - 327 (BDT) - Completed Shipments Sub-Page/Shipment Missing" u="1"/>
        <s v="Feature |  02976 - Schedule Line Deletes" u="1"/>
        <s v="Bug |  02453 - 375 (BDT) - Inventory Report - URL too long error " u="1"/>
        <s v="Bug |  02630 - Multiple OSGi registration calls from BemisPortalServiceImpl" u="1"/>
        <s v="Bug |  01309 - Report Landing Page- Inventory Detail Report" u="1"/>
        <s v="Feature |  | 01344 - Update decimals display on Bemis Portal Landing pages" u="1"/>
        <s v="Bug |  | 00858 - The root directory for Advanced File Store is not parsed correctly" u="1"/>
        <s v="Bug | 01293 - BIT-77 Missing sales order Data3" u="1"/>
        <s v="Task | 00046 - BEMISCP-11 QMS data - Complaints, interaction" u="1"/>
        <s v="Bug |  01198 - BIT-146 Customer Address does not display on Customer Profile" u="1"/>
        <s v="Feature |  00166 - Add behavior to Homepage links" u="1"/>
        <s v="Bug |  02216 - 291 (BDT) - Release Pg Release PO incorrect" u="1"/>
        <s v="Bug |  | 02934 - BIN Doc Service Test Invoice URL Parameters" u="1"/>
        <s v="Task |  | 00592 - Homepage hero banner text is too large" u="1"/>
        <s v="Task |  | 00862 - Collect remaining Go-Live tasks" u="1"/>
        <s v="Bug |  | 01417 - The Company logo will not populate on Welcome page" u="1"/>
        <s v="Feature |  | 00024 - Questions Portlet" u="1"/>
        <s v="Bug |  | 02049 - 278 (BDT) - On-hand inventory page- iphone issue with footer" u="1"/>
        <s v="Feature |  | 00214 - View Notifications" u="1"/>
        <s v="Task |  | 00035 - BEMISCP-11 Notifications - Timelines, triggers, messages, templates, internal vs email" u="1"/>
        <s v="Bug |  | 01642 - Menu não tem o hint traduzido" u="1"/>
        <s v="Bug |  | 01271 - Fix date range for From and To fields" u="1"/>
        <s v="Bug |  00223 - After an article is saved, and going back to edit, the product or version are unable to be edited." u="1"/>
        <s v="Task |  00478 - Clean up JSP for two-factor-auth-device-manager-web" u="1"/>
        <s v="Task |  | 00818 - Need to Simplify the way to add a Candidate Photo" u="1"/>
        <s v="Feature |  | 00141 - Country micro site subpages" u="1"/>
        <s v="Feature |  01697 - Update display of qty fields on Orders page" u="1"/>
        <s v="Feature |  | 00723 - Add content for Portal dashboard landing page" u="1"/>
        <s v="Feature |  | 01440 - Update search criteria on Orders Landing Page" u="1"/>
        <s v="Ballpark - Demand |  00000 - Dummy Feature of CSR - Dashboard" u="1"/>
        <s v="Task |  | 00266 - Create data sync process to bulk upload data from IBB" u="1"/>
        <s v="Bug |  | 02205 - 315 (BDT) - Hyperlinks not working on shipments page for Carrier" u="1"/>
        <s v="Bug |  | 01920 - Total On Hand Qty should include UOM  " u="1"/>
        <s v="Task |  | 00711 - Prepare PROD deployment in AWS (Ireland region)" u="1"/>
        <s v="Feature |  01480 - Performance Testing and Tuning" u="1"/>
        <s v="Task | 00678 - Adjust BeL to the BG Security Team recommendations" u="1"/>
        <s v="Bug |  01877 - 217 (BDT) Theme- upload document screen- blue bar theme updates " u="1"/>
        <s v="Feature |  | 02996 - Final Clean QA Deploy" u="1"/>
        <s v="Feature |  | 01858 - 200 (BDT)New Parameter Customer Item- wording on Field label" u="1"/>
        <s v="Task |  01331 - Trocar chamadas fake pelos Serviços SUC / Testar o retorno dos dados e corrigir incosistências" u="1"/>
        <s v="Task | 00047 - BEMISCP-11 Customer Inventory Terms" u="1"/>
        <s v="Feature |  | 00022 - Investors - Overview" u="1"/>
        <s v="Bug |  00306 - Break page buttons evenly, centered" u="1"/>
        <s v="Feature |  00645 - Buyer - Security" u="1"/>
        <s v="Bug |  01030 - Add open condition to Search Orders" u="1"/>
        <s v="Bug |  01005 - Do not show Scheduled Releases with a Confirmed Qty =  0" u="1"/>
        <s v="Feature |  | 00535 - User Profile Dropdown" u="1"/>
        <s v="Task | 00587 - Register Device adjustments" u="1"/>
        <s v="Task |  | 00599 - Research changing background for web content editor" u="1"/>
        <s v="Bug |  01256 - BOL Hyperlink fails to load PDF" u="1"/>
        <s v="Task |  | 01291 - Automated Tests SP6 PQ3" u="1"/>
        <s v="Bug |  | 02336 - 331 (BDT) Time Zone Clarification" u="1"/>
        <s v="Task |  | 01504 - Automated Tests SP7 PQ3" u="1"/>
        <s v="Task |  00370 - Common and specific infrastructure to the angular-portlet" u="1"/>
        <s v="Task |  | 01606 - Automated Tests SP8 PQ3" u="1"/>
        <s v="Task |  | 01045 - Have a way to correct the Child template in PROD" u="1"/>
        <s v="Feature |  00161 - Format text and add links to image description" u="1"/>
        <s v="Bug |  | 00902 - BIT-42 Update orders data fields to allow for decimals " u="1"/>
        <s v="Bug |  | 02217 - 320 (BDT) - Shipment Pg Bemis Order#/Line# Incorrect" u="1"/>
        <s v="Bug |  | 02130 - 306 (BDT) - Orders Page-Report button" u="1"/>
        <s v="Ballpark - Demand | 00000 - Dummy Feature of Tools - Worklogger" u="1"/>
        <s v="Task |  | 00925 - Internal SIM users should be added to the SIM organization automatically upon first login" u="1"/>
        <s v="Bug |  | 01183 - Reports Landing Page - Report Header is not aligned properly" u="1"/>
        <s v="Task |  | 01102 - Export to SIMPS enhancements required" u="1"/>
        <s v="Bug | 01102 - Mensaje de error al intentar hacer mas de 10 transferencias a terceros" u="1"/>
        <s v="Bug | 01074 - Personal transfers - Dropdown menus slightly move other fields" u="1"/>
        <s v="Bug |  | 01876 - 216 (BDT) Theme Generate Report link wrong color " u="1"/>
        <s v="Bug |  | 02018 - 265 (BDT) - General mobile design issues- footer covers menu" u="1"/>
        <s v="Bug |  01139 - BIT-48 Padding issues with left nav menu " u="1"/>
        <s v="Bug |  02485 - 380 (BDT) - Documents functionality missing add Basic Document" u="1"/>
        <s v="Bug |  01264 - Cust Item Font color on Item detail view is incorrect" u="1"/>
        <s v="Bug |  | 01305 -   Multiple Fields showing incorrectly on the Orders Landing Page. " u="1"/>
        <s v="Feature |  00184 - Key Company Data" u="1"/>
        <s v="Feature |  00329 - Site map" u="1"/>
        <s v="Feature |  00225 - Search Orders by Indexed fields" u="1"/>
        <s v="Feature |  | 00205 - CSR - notes - viewable internally only " u="1"/>
        <s v="Feature |  00007 - Design menus" u="1"/>
        <s v="Feature |  | 00027 - Synchronize User Information" u="1"/>
        <s v="Bug |  01420 - BIT-103 Time, status and report freezes" u="1"/>
        <s v="Bug |  | 01070 - When the user type a word and then delete it in &quot;Descripción&quot; field, the default &quot;Descripción&quot; name's disappear in the step &quot;Verificar&quot;." u="1"/>
        <s v="Task | 01025 - Revisions to Migration/Update process from SIMPS" u="1"/>
        <s v="Bug |  | 00113 - Pie Charts are only displaying one column of data" u="1"/>
        <s v="Bug |  | 02431 - 365 (BDT) - On Hand Inventory- mobile- click link on orders page takes you to completed shipments tab" u="1"/>
        <s v="Task |  | 00995 - Functions required to maintain 'Child' records" u="1"/>
        <s v="Bug |  | 02116 - 300 (BDT) - Releases page iphone footer issues" u="1"/>
        <s v="Bug |  | 01151 - CSR should have access to limited control panel " u="1"/>
        <s v="Bug | 00941 - Explore the reason why the QA environment does not send email notification" u="1"/>
        <s v="Feature |  | 00229 - View Order Note." u="1"/>
        <s v="Bug |  | 01875 - 214 (BDT)Theme test- excel logo wrong color and font spacing incorrect" u="1"/>
        <s v="Bug |  | 01057 - User profile editing is accessible to users other than the profile owner." u="1"/>
        <s v="Bug |  | 01102 - Mensaje de error al intentar hacer mas de 10 transferencias a terceros" u="1"/>
        <s v="Bug |  02347 - Unable to generate reports against SSRS" u="1"/>
        <s v="Feature |  00016 - Required Fields" u="1"/>
        <s v="Feature |  | 00136 - Choose the section of the image to show" u="1"/>
        <s v="Bug |  01195 -  Icons do not display properly on the Global Search Results Page" u="1"/>
        <s v="Bug |  02049 - 278 (BDT) - On-hand inventory page- iphone issue with footer" u="1"/>
        <s v="Task |  00126 - Sales Order Status" u="1"/>
        <s v="Task |  | 00056 - BEMISCP-11 Can the same release PO or BOL have multiple invoices?" u="1"/>
        <s v="Bug |  | 01917 - Icons for Ship To filter and Sorting do not display on Mobile view of Orders page" u="1"/>
        <s v="Bug |  01266 - BIT-76 Welcome Name Banner" u="1"/>
        <s v="Bug |  01267 - Cancel button on Locations filter does not work " u="1"/>
        <s v="Feature | 00261 - Notes view" u="1"/>
        <s v="Bug | 00010 - Product Attribute" u="1"/>
        <s v="Feature |  | 00297 - Browser compatibility" u="1"/>
        <s v="Feature |  | 00374 - Shipment updates from IBB" u="1"/>
        <s v="Feature |  | 00225 - Search Orders by Indexed fields" u="1"/>
        <s v="Task |  00829 - Prepare QA environment (US-East region)" u="1"/>
        <s v="Task | 00319 - [Ajuste na tela de edição de solicitação de visto]: Alterar a navegação atual utilizando o conceito de abas. " u="1"/>
        <s v="Task |  | 00670 - Automated tests for Sprint 4" u="1"/>
        <s v="Bug |  01779 - After update to global web content, customer site template does not import" u="1"/>
        <s v="Feature |  02905 - 470 (BDT) Updates to Consignment logic - Completed Shipments Sub-page shipped qty mismatched" u="1"/>
        <s v="Task |  00511 - Steps Components" u="1"/>
        <s v="Feature |  00229 - View Order Note." u="1"/>
        <s v="Bug |  02860 - User Profile dropdown is wrapping " u="1"/>
        <s v="Task | 00995 - Functions required to maintain 'Child' records" u="1"/>
        <s v="Feature |  00511 - Releases landing page" u="1"/>
        <s v="Feature |  | 00221 - Orders Landing Page" u="1"/>
        <s v="Feature | 00276 - Search on Landing page" u="1"/>
        <s v="Task |  | 00027 - BEMISCP-11 Reports - Partial Pallets, Pending Releases (date/value)" u="1"/>
        <s v="Feature |  | 00645 - Buyer - Security" u="1"/>
        <s v="Bug |  | 00188 - Fix java script errors" u="1"/>
        <s v="Bug | 00312 - Non-ACR User can see ACR Form button on home page" u="1"/>
        <s v="Feature |  02445 - 321 (BDT) - Update the Shipments to use a field on Delivery vs. from Orders" u="1"/>
        <s v="Feature |  00352 - Location selection persists between logout and login" u="1"/>
        <s v="Task | 00255 - Atividades Gerais sprint 06" u="1"/>
        <s v="Feature |  | 00224 - Order Detail in Orders by PO" u="1"/>
        <s v="Bug | 01086 - Validation is ocurring too early in &quot;Hacer&quot; field (personal transfer)." u="1"/>
        <s v="Feature |  00138 - Carrousel for full story pages" u="1"/>
        <s v="Feature |  02407 - Change date field used for selecting invoices" u="1"/>
        <s v="Bug |  02710 - 389 (BDT) - CSR AD group users are not set up properly" u="1"/>
        <s v="Bug |  01548 - Customer logo is not displayed on parent or child location dashboards" u="1"/>
        <s v="Feature |  | 01526 - Update the report that is called from the Open Order Landing Page" u="1"/>
        <s v="Bug |  | 01104 - The User can not insert an amount - Internet Explorer V11- Third party transfers" u="1"/>
        <s v="Bug |  | 00941 - Explore the reason why the QA environment does not send email notification" u="1"/>
        <s v="Task |  | 00975 - Sprint Documentation SP10" u="1"/>
        <s v="Task |  | 00003 - Sostituzione (Copia prodotti)" u="1"/>
        <s v="Bug |  | 00225 - In Cemex, fix where the theme gets placed in the bundle by workspace" u="1"/>
        <s v="Task |  01089 - Analyse test coverage and improve it if necessary (Controllers and Services)" u="1"/>
        <s v="Bug |  | 01069 - Notifications appear overlapped" u="1"/>
        <s v="Feature |  00296 - Mobile compatibility &amp; responsive design" u="1"/>
        <s v="Feature |  | 01661 - Update default settings for locations filter" u="1"/>
        <s v="Task |  | 00011 - Parking Lot" u="1"/>
        <s v="Feature |  00077 - Import Users and Groups from AD" u="1"/>
        <s v="Feature |  00359 - Batch details in on-hand inventory" u="1"/>
        <s v="Bug |  01684 - Add dependency in Theme for freemarker contributor" u="1"/>
        <s v="Feature |  | 00177 - Order Release" u="1"/>
        <s v="Bug |  01338 - Shipment Card Item Detail Box Scrolling Bar" u="1"/>
        <s v="Bug |  01183 - Reports Landing Page - Report Header is not aligned properly" u="1"/>
        <s v="Bug |  | 02464 - Update error logs to capture ID and field " u="1"/>
        <s v="Bug |  | 02133 - Search icon in ship to dropdown is off center" u="1"/>
        <s v="Bug |  | 02491 - 383 (BDT) If a single schedule line exists, and the Confirmed Qty = 0 LOG AND SKIP RECORD" u="1"/>
        <s v="Feature |  01527 - Update Report Parameters" u="1"/>
        <s v="Feature |  00269 - Search for Customer Profile Details" u="1"/>
        <s v="Task |  01045 - Have a way to correct the Child template in PROD" u="1"/>
        <s v="Feature |  | 00088 - Customer Org Hierarchy" u="1"/>
        <s v="Bug |  01449 - Descriptions are not showing 40 characters before ellipses " u="1"/>
        <s v="Task |  00512 - Change &quot;submit for publication&quot; text to &quot;submit&quot;" u="1"/>
        <s v="Task |  00481 - UAT/Prod Deployment" u="1"/>
        <s v="Bug | 01076 - Red line indicating error does not appear when leaving empty the &quot;Cuenta destino&quot; field (personal transfer)." u="1"/>
        <s v="Task | 00595 - Allow for ability to customize button colors" u="1"/>
        <s v="Feature |  00141 - Country micro site subpages" u="1"/>
        <s v="Task |  00834 - Automated tests for Sprint 6" u="1"/>
        <s v="Task |  | 00590 - Investigate the staging and content publishing process issues" u="1"/>
        <s v="Bug |  00541 - Stock Ticker portlet has content that is not localized" u="1"/>
        <s v="Bug |  | 01986 - 244 (BDT) - Order Pg Scheduled Releases/Available Qty Incorrect " u="1"/>
        <s v="Bug |  | 02009 - 241 (BDT) - Searchbar missing X " u="1"/>
        <s v="Bug |  02118 - 304(BDT) - 2FA has inconsistent behavior" u="1"/>
        <s v="Feature |  | 00330 - Logistics - Products/Items - No Pricing" u="1"/>
        <s v="Bug |  01192 - Search in Locations filter fails when no location match is found  " u="1"/>
        <s v="Task |  00707 - Architectural discussions for Sprint 5" u="1"/>
        <s v="Bug |  01311 - All Reports from Reports Landing Page- Optional column formatting" u="1"/>
        <s v="Task |  | 00228 - Allow patches to be source-controlled and installed into bundle by workspace" u="1"/>
        <s v="Ballpark - Demand | 00000 - Dummy Feature of CSR - Dashboard" u="1"/>
        <s v="Bug |  02570 - Bemis User Agreement is not displaying on first time log in  " u="1"/>
        <s v="Feature |  01527 - Updates for all Report " u="1"/>
        <s v="Feature |  00014 - Language selection functionality" u="1"/>
        <s v="Bug |  | 01863 - 204 (BDT) Report Parameters Optional Columns Invoice History Report" u="1"/>
        <s v="Task |  | 00710 - Automated Tests" u="1"/>
        <s v="Task |  | 01254 - Automated Tests" u="1"/>
        <s v="Bug |  | 01106 - Hover background is not displaying correcly on &quot;Cuenta de destino&quot; field (3rd party transfer)" u="1"/>
        <s v="Feature |  00328 - Custom 404 page" u="1"/>
        <s v="Feature | 00515 - Report Definition Parsing" u="1"/>
        <s v="Bug |  02827 - Typo in reset password page" u="1"/>
        <s v="Task |  | 00456 - Test stronger instance types to see relation to slow Liferay startup" u="1"/>
        <s v="Bug |  02379 - IBB synchronization times should be in UTC timezone format" u="1"/>
        <s v="Feature | 00227 - Add ExpandAll option to Orders Summaries." u="1"/>
        <s v="Feature |  00347 - Product values in different currencies" u="1"/>
        <s v="Bug |  | 02114 - 298 (BDT) - Releases - subpage- tablet view error" u="1"/>
        <s v="Feature |  00144 - Our history page without timeline section" u="1"/>
        <s v="Feature |  | 00217 - Update Customer logo" u="1"/>
        <s v="Bug |  02232 - 330 (BDT) - Order Pg Bemis Product ID missing" u="1"/>
        <s v="Bug | 02231 - 327 (BDT) - Completed Shipments Sub-Page/Shipment Missing" u="1"/>
        <s v="Bug |  | 02001 - Duplicate Entry Exception for Orders" u="1"/>
        <s v="Task |  02830 - IBB configs need to be updated to use a different service account on QA" u="1"/>
        <s v="Feature |  00058 - Carrier List CRUD" u="1"/>
        <s v="Task |  00670 - Automated tests for Sprint 4" u="1"/>
        <s v="Bug |  01414 - Report time range selection box sizing - Shipments and Releases Report Test" u="1"/>
        <s v="Task |  | 00830 - Perform SIMPS migration test" u="1"/>
        <s v="Bug |  | 01265 - Bemis Logo Compression/Crowding" u="1"/>
        <s v="Feature |  | 02702 - 417 (BDT) - Consignment Overstated Shipped Qty on Orders Pg" u="1"/>
        <s v="Task |  02939 - Update LDAP configs now that FP 13 has fixed automatic loading of configs" u="1"/>
        <s v="Task |  | 00095 - SMS Spec Detail" u="1"/>
        <s v="Bug |  | 02630 - Multiple OSGi registration calls from BemisPortalServiceImpl" u="1"/>
        <s v="Bug |  02016 - 262 (BDT) - Documents- Changing location filter as a parent " u="1"/>
        <s v="Bug |  02431 - 365 (BDT) - On Hand Inventory- mobile- click link on orders page takes you to completed shipments tab" u="1"/>
        <s v="Ballpark - Demand |  | 00000 - Dummy Feature of Tools - Indicators" u="1"/>
        <s v="Dummy Feature |  | 00000 - Dummy Feature of  | 00053 - Tools - Dashboard" u="1"/>
        <s v="Feature |  01622 - Menu position does not remain closed when navigating from one page to another " u="1"/>
        <s v="Bug |  00716 - When an order is deleted, the associated AssetEntries are not removed" u="1"/>
        <s v="Bug |  | 01293 - BIT-77 Missing sales order Data3" u="1"/>
        <s v="Bug |  | 01922 - Standard Pallet Qty should be N/A when batch line Pallet amount is N/A" u="1"/>
        <s v="Bug |  01318 - Report Time not correct" u="1"/>
        <s v="Bug |  | 02633 - 387 (BDT) - Missing any Shipments for Premium Waters" u="1"/>
        <s v="Bug |  02563 - 392 (BDT) - Inventory Pg Standard Pallet Qty and UoM missing" u="1"/>
        <s v="Feature |  01643 - Update Sales Order Data Sync logic" u="1"/>
        <s v="Feature |  | 00359 - Batch details in on-hand inventory" u="1"/>
        <s v="Bug |  | 01994 - 246 (BDT) - Order Pg Req Date Incorrect" u="1"/>
        <s v="Bug |  | 02048 - 277 (BDT) - On hand Inventory page- tablet- Batch # is hyperlinked" u="1"/>
        <s v="Feature |  | 00320 - Become a supplier" u="1"/>
        <s v="Bug | 01643 - País está sendo informando como obrigatório no cadastro de fornecedor" u="1"/>
        <s v="Feature |  | 01172 - Portal Error Handling" u="1"/>
        <s v="Bug | 01642 - Menu não tem o hint traduzido" u="1"/>
        <s v="Bug |  01020 - Checkboxes for Locations in filter do not show " u="1"/>
        <s v="Task | 00050 - BEMISCP-11 Compliance reports on-time complete from SSRS" u="1"/>
        <s v="Task |  | 00049 - Update implementation for Notifier entity service (formerly Configuration)" u="1"/>
        <s v="Bug |  01348 - Order Report URL too long " u="1"/>
        <s v="Feature |  02862 - Customize Email Templates for users " u="1"/>
        <s v="Feature |  | 01349 - Update default Sort Order on Shipments Landing Page " u="1"/>
        <s v="Feature |  00023 - Events + Calendar Portlet" u="1"/>
        <s v="Bug |  | 02364 - 337 (BDT) - Impersonating user- report generation issue stops impersonation" u="1"/>
        <s v="Task |  | 00033 - BEMISCP-11 Handling/communication of obsolete items &amp; part number relationships" u="1"/>
        <s v="Bug |  01855 -    Documents- CSR access to sites  " u="1"/>
        <s v="Bug |  | 01020 - Checkboxes for Locations in filter do not show " u="1"/>
        <s v="Feature |  | 00161 - Format text and add links to image description" u="1"/>
        <s v="Bug |  | 01065 - Theme display in Bemis QA is not correct" u="1"/>
        <s v="Bug |  | 01751 - Edit Links on the User profile view are not visible with menu expanded" u="1"/>
        <s v="Bug |  02348 - 237 (BDT) - Inventory Report - Excel will not generate in portal" u="1"/>
        <s v="Feature |  | 01669 - Refactor Inventory Sync/WS Classes for data refresh calls." u="1"/>
        <s v="Bug |  | 02593 - Report Preview UI issues " u="1"/>
        <s v="Task | 00905 - Add History and Start dates to a number of Fields" u="1"/>
        <s v="Task |  | 00064 - BEMISCP-11 CSR hierarchy" u="1"/>
        <s v="Bug |  00578 - Image Animations do not match mockups for Stories" u="1"/>
        <s v="Ballpark - Demand | 00000 - Dummy Feature of Tools - Sonar" u="1"/>
        <s v="Feature |  | 02905 - 470 (BDT) Updates to Consignment logic - Completed Shipments Sub-page shipped qty mismatched" u="1"/>
        <s v="Feature |  | 00286 - Global search" u="1"/>
        <s v="Task | 00597 - Atividades Gerais Sprint 08" u="1"/>
        <s v="Task |  00788 - Refactor IBB Authentication" u="1"/>
        <s v="Task | 00988 - Complete all necessary functions to make sim.org ready for Production" u="1"/>
        <s v="Task |  | 01847 - Update Mock Services for changes to Data Sync" u="1"/>
        <s v="Task |  | 00461 - Investigate 413 Request Entity Too Large when uploading file &gt; 1MB" u="1"/>
        <s v="Bug |  01194 - 'Show More' link missing from Report description" u="1"/>
        <s v="Task | 00036 - BEMISCP-11 Aged Inventory (calculated, need BNA/BHP alignment)" u="1"/>
        <s v="Task |  | 00370 - Common and specific infrastructure to the angular-portlet" u="1"/>
        <s v="Feature | 00177 - Order Release" u="1"/>
        <s v="Bug |  01415 - Invoice Report Field" u="1"/>
        <s v="Bug |  | 01871 - Exceptions in LAR imports for Site Templates" u="1"/>
        <s v="Feature |  01879 - Update 'View Details' dropdown to include UOM" u="1"/>
        <s v="Task | 00399 - Convert actual Dashboard to Angular" u="1"/>
        <s v="Task |  00050 - Create portlet to add location based configurations" u="1"/>
        <s v="Bug |  01639 - BIT-159 Create Access Path for CSRs to Customer and User Profiles" u="1"/>
        <s v="Bug | 01645 - Cadastro de fornecedor com textos grandes quebram o cadastro" u="1"/>
        <s v="Task | 00071 - BEMISCP-11 Validate with Process Owners - Internal entitlements" u="1"/>
        <s v="Feature |  | 00063 - Show full story on Media Center" u="1"/>
        <s v="Feature |  | 00509 - View and Download Invoice and BoL " u="1"/>
        <s v="Bug |  00175 - Sprint 2 minor fixes" u="1"/>
        <s v="Bug |  | 00458 - Indexing of Web Content has errors" u="1"/>
        <s v="Feature |  00025 - Notify Google LMS of User activity" u="1"/>
        <s v="Feature |  00074 - Related articles" u="1"/>
        <s v="Task |  | 00051 - Update Notification service" u="1"/>
        <s v="Task |  | 00539 - [Mudança hisoria SIGEX-110]: Sistema deve informar quem abriu o processo de contrataçao." u="1"/>
        <s v="Feature |  00376 - Generate Order Reports" u="1"/>
        <s v="Feature |  | 00319 - Sustainable Sourcing" u="1"/>
        <s v="Bug |  | 01704 - Mobile and Tablet View of Orders  is not aligned correctly " u="1"/>
        <s v="Task | 00888 - For both Member &amp; Associate templates add a new Portlet to the Names, Birth, etc. page, called &quot;Personality&quot;" u="1"/>
        <s v="Feature |  00256 - Buyer View of Customer Profile" u="1"/>
        <s v="Feature |  | 00446 - CSR View of Customer Profile" u="1"/>
        <s v="Task |  00839 - Sprint Documentation" u="1"/>
        <s v="Task |  | 01432 - [Mudança evolutiva nos filtros de pesquisa do Processo de Visto e dos Vistos emitidos] Retirar o filtro Situação da seção Beneficiário do Visto. " u="1"/>
        <s v="Task | 00127 - Remover google analytics" u="1"/>
        <s v="Feature |  | 00307 - Co-packer multi-selection" u="1"/>
        <s v="Feature |  01575 - User friendly error page" u="1"/>
        <s v="Bug |  00722 - Race condition in DataSyncEngineImpl" u="1"/>
        <s v="Task | 01432 - [Mudança evolutiva nos filtros de pesquisa do Processo de Visto e dos Vistos emitidos] Retirar o filtro Situação da seção Beneficiário do Visto. " u="1"/>
        <s v="Feature | 00275 - Products / Items - Status Filters" u="1"/>
        <s v="Task |  | 00890 - Modifiy page 'Medical &amp; Psychological Summary'" u="1"/>
        <s v="Task |  00141 - CI server setup" u="1"/>
        <s v="Bug |  00405 - In overview pages the banner and image below must fill in all screen size" u="1"/>
        <s v="Task |  | 00829 - Prepare QA environment (US-East region)" u="1"/>
        <s v="Bug |  02024 - 247 (BDT) - Inventory Delete Functionality - Old Inventory data showing on Screen" u="1"/>
        <s v="Feature |  | 00079 - As an internal user, when I successfully login to the portal, I am redirected to the CSR site within the portal" u="1"/>
        <s v="Feature |  00230 - Create/edit Order Note" u="1"/>
        <s v="Task |  00058 - Update SendEmail Jobs" u="1"/>
        <s v="Bug |  | 02696 - JDBC Connection Exceptions in logs" u="1"/>
        <s v="Task |  00752 - Atividades gerais sprint 10" u="1"/>
        <s v="Feature |  01172 - Portal Error Handling" u="1"/>
        <s v="Feature | 00224 - Order Detail in Orders by PO" u="1"/>
        <s v="Task |  | 00637 - Apply and verify fix for CEMEX-13" u="1"/>
        <s v="Task |  00372 - E2.1 Login - Use SoapUI to validate WSDL/WS" u="1"/>
        <s v="Feature |  00377 - Generate Shipping Reports" u="1"/>
        <s v="Bug |  | 00830 - Two Factor authentication configuration is in the wrong category" u="1"/>
        <s v="Feature |  | 01475 - Update default Sort Order and Add Sort Functioanlity on Orders Landing Page " u="1"/>
        <s v="Bug |  | 01261 - BIT-68 Optional fields not correctly formatted or are missing in open and closed order report" u="1"/>
        <s v="Task |  00587 - Register Device adjustments" u="1"/>
        <s v="Bug |  01291 - Order does not exist in portal" u="1"/>
        <s v="Bug |  | 02042 - 270 (BDT) Global Search displays error" u="1"/>
        <s v="Feature |  00007 - Add expiration date" u="1"/>
        <s v="Feature |  00371 - Customer Profile updates from IBB" u="1"/>
        <s v="Task |  | 00075 - Customer Portal and Make-to-Stock (MTS) | Due Date: 8/12/16" u="1"/>
        <s v="Bug |  | 00541 - Stock Ticker portlet has content that is not localized" u="1"/>
        <s v="Feature |  | 00271 - Search for User Profile Details" u="1"/>
        <s v="Bug |  00039 - Update subtask when parent update some fields" u="1"/>
        <s v="Task |  | 00003 - Setup LCS activation" u="1"/>
        <s v="Task |  | 00638 - Apply and verify fix for CEMEX-21" u="1"/>
        <s v="Feature |  | 00318 - Sourcing Approach" u="1"/>
        <s v="Bug |  | 02461 - 385 (BDT) Manufacture Data is missing from the On Hand Inventory sub-page" u="1"/>
        <s v="Feature |  | 00295 - As a CSR, I can run and view the 5 internal and 4 external reports available to me, so that I can see my customer data in report format" u="1"/>
        <s v="Feature |  00073 - Unified boiler plate text" u="1"/>
        <s v="Bug |  | 02167 - 319 (BDT) Negative Scheduled Releases " u="1"/>
        <s v="Task | 00372 - E2.1 Login - Use SoapUI to validate WSDL/WS" u="1"/>
        <s v="Feature |  | 01852 - Update User Creation Test Scripts and customer LARs " u="1"/>
        <s v="Task | 00640 - Atividades Gerais Sprint 09" u="1"/>
        <s v="Bug |  02336 - 331 (BDT) Time Zone Clarification" u="1"/>
        <s v="Bug |  | 00179 - Internet Explorer Story List Text Missing" u="1"/>
        <s v="Bug |  00784 - Modify default date range for shipment, release, and order screens" u="1"/>
        <s v="Bug | 01644 - Mensagem de campo obrigatório só é exibida em um campo" u="1"/>
        <s v="Dummy Feature |  00000 - Dummy Feature of  00054 - Tools - Indicators" u="1"/>
        <s v="Task | 00095 - SMS Spec Detail" u="1"/>
        <s v="Feature |  00013 - Footer" u="1"/>
        <s v="Feature |  00361 - Footer" u="1"/>
        <s v="Feature |  01476 - Remove default e-mail suffix from login page" u="1"/>
        <s v="Feature |  01981 - Logging Updates" u="1"/>
        <s v="Bug |  01421 - Bemis Logo displayed on Bemis' QA is incorrect" u="1"/>
        <s v="Bug |  02169 - 214 (BDT) - Theme test- Font spacing incorrect" u="1"/>
        <s v="Task |  00833 - Atividades Gerais Sprint 11" u="1"/>
        <s v="Bug |  01994 - 246 (BDT) - Order Pg Req Date Incorrect" u="1"/>
        <s v="Bug |  | 01761 - Report menu categories should be alphabetical" u="1"/>
        <s v="Bug |  | 03003 - BDT 493 - Consignment Delivery Invoice Missing " u="1"/>
        <s v="Feature |  | 00071 - Full story version 2" u="1"/>
        <s v="Feature |  02990 - Finalize deployment scripts" u="1"/>
        <s v="Feature |  | 00269 - Search for Customer Profile Details" u="1"/>
        <s v="Task |  00277 - [Ajuste review sprint 05]: No Grid de listagem de solicitação de visto, acrescentar no grid a informação de status (utilizar sinal de cores). " u="1"/>
        <s v="Task |  00002 - Dannon Yo-Cream Theme" u="1"/>
        <s v="Feature |  | 00072 - Full story version 4" u="1"/>
        <s v="Bug |  | 02899 - 469 BDT - Logos on IE are blurry" u="1"/>
        <s v="Bug |  | 01078 - Nombre del botón añadir esta incorrecto" u="1"/>
        <s v="Feature |  | 01728 - Update Customer Profiles default order" u="1"/>
        <s v="Bug |  | 01985 - 243 (BDT) - Orders Page Material Avail Date/Req Date Incorrect " u="1"/>
        <s v="Task |  00049 - Update implementation for Notifier entity service (formerly Configuration)" u="1"/>
        <s v="Bug | 01088 - En la pantalla de confirmación el campo fecha está incorrecta" u="1"/>
        <s v="Bug |  | 01548 - Customer logo is not displayed on parent or child location dashboards" u="1"/>
        <s v="Bug |  | 01056 - Location and ShipTo filter dropdowns are missing a border in FF and IE" u="1"/>
        <s v="Bug | 00944 - Two Bugs related to Search " u="1"/>
        <s v="Feature |  | 00206 - Populate Customer Profiles" u="1"/>
        <s v="Bug |  | 00808 - Arrow Font Size on Releases Page is too small" u="1"/>
        <s v="Feature |  00138 - Carousel for full story pages" u="1"/>
        <s v="Task |  00056 - Update organization model listener to remove all organization configuration and notification" u="1"/>
        <s v="Feature |  00218 - Customer site template" u="1"/>
        <s v="Bug |  01240 - Formatting Error when Resizing" u="1"/>
        <s v="Task |  | 00007 - Alinhamento do Workflow Front-end" u="1"/>
        <s v="Ballpark - Demand |  | 00000 - Dummy Feature of Tools - Sizing" u="1"/>
        <s v="Bug |  | 02089 - 261 (BDT) - Missing Open Scheduled Release Info" u="1"/>
        <s v="Bug |  | 02091 - 268 (BDT) - Missing Open Scheduled Release Info" u="1"/>
        <s v="Bug |  01305 -   Multiple Fields showing incorrectly on the Orders Landing Page. " u="1"/>
        <s v="Feature |  01736 - Update Dashboard Content" u="1"/>
        <s v="Feature |  | 03029 - BDT 507 - C&amp;S Closed Orders showing inventory displayed in portal " u="1"/>
        <s v="Bug |  | 02173 - 310 (BDT) - Order Pg View Details Schedule Line Dates Sort Order Incorrect " u="1"/>
        <s v="Bug |  02733 - 425 (BDT) - Documents- buyer not able to delete a document" u="1"/>
        <s v="Task |  | 00834 - Automated tests for Sprint 6" u="1"/>
        <s v="Task | 00048 - BEMISCP-11 Previous customer Item Number" u="1"/>
        <s v="Task | 00862 - Collect remaining Go-Live tasks" u="1"/>
        <s v="Bug |  | 01414 - BIT-121 Report time range selection box sizing - Shipments and Releases Report Test" u="1"/>
        <s v="Feature |  00150 - Company profile page" u="1"/>
        <s v="Task | 00495 - Update products based on feedback" u="1"/>
        <s v="Task |  | 00580 - Change Reports page &quot;SEC Filings&quot; section to open in a new tab" u="1"/>
        <s v="Task |  | 00589 - Review page structure and templates" u="1"/>
        <s v="Feature |  | 01007 - Requirement changes for Reports" u="1"/>
        <s v="Bug |  | 00820 - Enter the portal without logging back" u="1"/>
        <s v="Feature | 00349 - Global search - not show pricing" u="1"/>
        <s v="Bug |  | 01296 - Improve data sync logging to capture invalid data" u="1"/>
        <s v="Bug |  | 02679 - 410 (BDT) - Change the Discovery settings in elasticsearch.yml file to use host names" u="1"/>
        <s v="Bug |  | 00760 - Impersonated User hits error" u="1"/>
        <s v="Bug |  02885 - (BDT 467) - Releases and Shipments do not display for new customer setup " u="1"/>
        <s v="Feature |  | 00172 - Password Policy" u="1"/>
        <s v="Bug |  02098 - 290 (BDT) - Release Pg Ship To Name and Address incorrect" u="1"/>
        <s v="Bug |  02167 - 319 (BDT) Negative Scheduled Releases " u="1"/>
        <s v="Bug |  01364 - BIT-114 Scheduled Releases Customer PO" u="1"/>
        <s v="Bug |  01056 - Location and ShipTo filter dropdowns are missing a border in FF and IE" u="1"/>
        <s v="Feature |  00223 - View Orders by PO" u="1"/>
        <s v="Feature |  | 01981 - Logging Updates" u="1"/>
        <s v="Bug |  | 01268 - Product Description displaying incorrectly" u="1"/>
        <s v="Task |  | 00076 - Disponibilizar nas páginas iniciais do sites da &quot;PT BR Internal&quot; e &quot;AA BR Internal&quot; o conteúdo de SlideShow com os links e figuras do ambiente de qualidade atual" u="1"/>
        <s v="Bug |  00855 - Orders Page - Marshal Orders with NULL Statuses Displayed" u="1"/>
        <s v="Feature |  | 01473 - Switch to SOAP calls" u="1"/>
        <s v="Bug |  01737 - User Agreement link does not show content" u="1"/>
        <s v="Bug |  | 02377 - SSRS connection settings are not set during deployment " u="1"/>
        <s v="Bug | 01119 - BIT-145 State, zip and Country details missing from Ship From location on Releases Page" u="1"/>
        <s v="Bug |  | 01995 - 257 (BDT) - Orders page- mobile footer cutting off fields" u="1"/>
        <s v="Bug |  | 01967 - 235 (BDT) - confirmed quantity in view details shows error " u="1"/>
        <s v="Task |  | 00036 - BEMISCP-11 Aged Inventory (calculated, need BNA/BHP alignment)" u="1"/>
        <s v="Task | 00889 - Add a new page on the Member &amp; Associates template for Experience, Skills, References &amp; General Comments" u="1"/>
        <s v="Task |  00403 - Add Basic auth for QA environment" u="1"/>
        <s v="Task |  | 00020 - Create Google Local Environment" u="1"/>
        <s v="Task | 00011 - Parking Lot" u="1"/>
        <s v="Feature |  01007 - Requirement changes for Reports" u="1"/>
        <s v="Task |  00603 - Create Earnings Webcast 1Q 17 page" u="1"/>
        <s v="Task |  | 01133 - Atividades de automação do Sprint 16. " u="1"/>
        <s v="Bug | 00498 - Fix QA issues" u="1"/>
        <s v="Task |  00988 - Complete all necessary functions to make sim.org ready for Production" u="1"/>
        <s v="Task |  | 00569 - Create support for showing maintenance page in nginx during Liferay's startup" u="1"/>
        <s v="Task |  | 00888 - For both Member &amp; Associate templates add a new Portlet to the Names, Birth, etc. page, called &quot;Personality&quot;" u="1"/>
        <s v="Task |  | 01065 - Have a way to restrict permissions in Receiving role" u="1"/>
        <s v="Feature |  | 00029 - Stock ticker portlet" u="1"/>
        <s v="Feature | 00079 - As an internal user, when I successfully login to the portal, I am redirected to the CSR site within the portal" u="1"/>
        <s v="Task |  | 01775 - Theme Dependency needs to be updated due to core changes" u="1"/>
        <s v="Task |  00255 - Atividades Gerais sprint 06" u="1"/>
        <s v="Feature |  | 00801 - List shipments from specific Order" u="1"/>
        <s v="Feature |  | 00006 - Add version" u="1"/>
        <s v="Bug | 01080 - Notifications are sending continuous notifications" u="1"/>
        <s v="Bug |  01057 - User profile editing is accessible to users other than the profile owner." u="1"/>
        <s v="Feature |  | 01784 - Improve data display on all pages " u="1"/>
        <s v="Bug |  | 01420 - BIT-103 Time, status and report freezes" u="1"/>
        <s v="Feature |  00305 - Co-Packer - Role by Ship To" u="1"/>
        <s v="Ballpark - Demand | 00000 - Dummy Feature of Content Management" u="1"/>
        <s v="Feature |  00509 - View and Download Invoice and BoL " u="1"/>
        <s v="Bug |  01558 - BIT-166 Disabled User shows up in Members section on company profile page" u="1"/>
        <s v="Feature |  00801 - List shipments from specific Order" u="1"/>
        <s v="Bug | 00508 - Control Panel -&gt; Configuration -&gt; System Settings is broken in QA" u="1"/>
        <s v="Feature |  01480 - Performance Testing and Tunning" u="1"/>
        <s v="Dummy Feature |  00000 - Dummy Feature of  00053 - Tools - Dashboard" u="1"/>
        <s v="Bug | 01068 - Always returns to dashboard when canceling a personal transfer" u="1"/>
        <s v="Ballpark - Demand |  00000 - Dummy Feature of Products" u="1"/>
        <s v="Bug |  | 00765 - Date format incorrect in UI" u="1"/>
        <s v="Bug |  | 01788 - Document Preview does not work " u="1"/>
        <s v="Bug | 01105 - System allows the user erase security questions." u="1"/>
        <s v="Feature |  02716 - 423 (BDT) - Have LDAP and portal Password policy both enabled " u="1"/>
        <s v="Feature |  | 00332 - Logistics - Products/Items Shipped items no pricing" u="1"/>
        <s v="Feature |  00211 - Style and colors" u="1"/>
        <s v="Feature |  00014 - Capture user info" u="1"/>
        <s v="Ballpark - Demand |  00000 - Dummy Feature of Enhancement - Buyer Inventory Management " u="1"/>
        <s v="Task |  | 00021 - BEMISCP-11 3 yrs Rolling History vs 18 months" u="1"/>
        <s v="Task |  01732 - Automated Tests SP9 - Functional tests" u="1"/>
        <s v="Bug |  01323 - Add documents button is inside the footer" u="1"/>
        <s v="Task | 01018 - Atividades de ambiente e automação Sprint 14/15" u="1"/>
        <s v="Bug |  00836 - Logon with incorrect password doesn't fail immediately with 2FA enabled" u="1"/>
        <s v="Feature |  | 00416 - Adjustments throughout the portal" u="1"/>
        <s v="Bug |  | 02486 - 381 (BDT) - Portal console as admin or CSR- missing the Customer Profile view on the Bemis Site" u="1"/>
        <s v="Task |  00930 - Create  Query for AIF form" u="1"/>
        <s v="Feature |  | 00349 - Global search - not show pricing" u="1"/>
        <s v="Bug |  | 00822 - UI Navigation bar" u="1"/>
        <s v="Bug |  | 02541 - 328 (BDT) - Shipment Landing page incorrect ship to address" u="1"/>
        <s v="Bug |  01297 - BIT-84 Data Issue on Bemis QA Environment" u="1"/>
        <s v="Feature |  02489 - Change Requested Date Logic" u="1"/>
        <s v="Bug |  | 02485 - 380 (BDT) - Documents functionality missing add Basic Document" u="1"/>
        <s v="Bug | 01069 - Notifications appear overlapped" u="1"/>
        <s v="Bug |  00069 - Menu not working when on mobile mode" u="1"/>
        <s v="Task |  00025 - Configuração da infraestrutura de DevOps" u="1"/>
        <s v="Bug |  | 01203 - SSRS integration config had wrong password for QA" u="1"/>
        <s v="Bug |  00568 - Publishing via PROD ELB is failing" u="1"/>
        <s v="Bug |  02089 - 261 (BDT) - Missing Open Scheduled Release Info" u="1"/>
        <s v="Bug |  02091 - 268 (BDT) - Missing Open Scheduled Release Info" u="1"/>
        <s v="Bug |  01974 - Login in container errors block login input" u="1"/>
        <s v="Feature |  00319 - Sustainable Sourcing" u="1"/>
        <s v="Bug |  | 02591 - ORM exceptions for Customer Location data sync " u="1"/>
        <s v="Task |  00476 - Mudança nas chamadas do serviço do SUC" u="1"/>
        <s v="Bug |  | 02375 - Order and Release Duplicate Exceptions  " u="1"/>
        <s v="Feature |  00066 - Investor center effects" u="1"/>
        <s v="Feature | 00347 - Product values in different currencies" u="1"/>
        <s v="Task |  | 00788 - Refactor IBB Authentication" u="1"/>
        <s v="Feature |  00019 - Asset publisher - Simple version" u="1"/>
        <s v="Task | 00027 - BEMISCP-11 Reports - Partial Pallets, Pending Releases (date/value)" u="1"/>
        <s v="Bug |  01338 - BIT-99 Shipment Card Item Detail Box Scrolling Bar" u="1"/>
        <s v="Task |  01454 - [Mudança evolutiva na tela de Detalhe do processo de visto e detalhe do visto emitido] Incluir informações referentes ao solicitante de visto e sobre dia e hora da abertura do processo." u="1"/>
        <s v="Feature |  00407 - Search function on menu bar" u="1"/>
        <s v="Feature | 00325 - As a CSR Manager, I can view a list of customers and select one or more, so that I can selectively view information pertaining to a specific customer or sub-organization within the customer" u="1"/>
        <s v="Bug |  01508 - NPE In Inventory Data Sync" u="1"/>
        <s v="Bug |  02225 - Pull Shipment Order Information from Delivery Service" u="1"/>
        <s v="Task | 00037 - Solr Spell Suggest progress and artefacts" u="1"/>
        <s v="Bug |  | 01842 - User Edit Profile not working" u="1"/>
        <s v="Feature |  00010 - Add status: draft, published, archived, invisible " u="1"/>
        <s v="Task | 00569 - Create support for showing maintenance page in nginx during Liferay's startup" u="1"/>
        <s v="Feature |  00401 - Careers &gt; Locations and Functions" u="1"/>
        <s v="Task |  00597 - Atividades Gerais Sprint 08" u="1"/>
        <s v="Task |  00418 - Criar o componente de multi-moeda e a mudança da exibição nas telas que são utilizadas - Atividade FrontEnd" u="1"/>
        <s v="Bug |  01265 - Bemis Logo Compression/Crowding" u="1"/>
        <s v="Feature |  02886 - Always display BOL and Invoice links" u="1"/>
        <s v="Task |  | 01331 - Trocar chamadas fake pelos Serviços SUC / Testar o retorno dos dados e corrigir incosistências" u="1"/>
        <s v="Feature |  01440 - Remove date limit on Orders Landing Page display" u="1"/>
        <s v="Feature |  01873 - 211 (BDT) Report parameter issue from page view buttons- Open and Closed/ Releases and Shipment History " u="1"/>
        <s v="Feature |  | 00070 - Create Theme" u="1"/>
        <s v="Bug |  | 01423 - BIT-46 Cards on Page incorrect" u="1"/>
        <s v="Task |  | 00549 - Make sure cemex.com redirects to www.cemex.com" u="1"/>
        <s v="Task |  00269 - [Ajuste identificado] Filtrar os itens a serem aprovados por centro de custo " u="1"/>
        <s v="Task |  00450 - Setup Liferay Development Infrastructure" u="1"/>
        <s v="Task |  | 00384 - Setup Bemis Development Infrastructure" u="1"/>
        <s v="Task |  00206 - [Geral] Analisar o problema do auto-complete do Sistema" u="1"/>
        <s v="Bug |  | 01670 - Web Content LAR needs to be updated to reflect latest changes to TemplateContextContributor" u="1"/>
        <s v="Feature |  | 00010 - Add status: draft, published, archived, invisible " u="1"/>
        <s v="Feature |  | 01718 - BIT 176 -  BOL# Incorrect for SAP Shipment" u="1"/>
        <s v="Feature |  | 00175 - Order Status Report" u="1"/>
        <s v="Task |  01606 - Automated Tests SP8 PQ3" u="1"/>
        <s v="Bug |  | 01087 - Current transfer listed as future transfers on recurrency info pop-up (personal transfer)." u="1"/>
        <s v="Bug |  | 00197 - GPS - Playbooks &amp; Guidelines" u="1"/>
        <s v="Bug |  01493 - Release Header fields do not display correctly" u="1"/>
        <s v="Bug |  | 02918 - BDT 474 Reporting errors for Customer id 0138680" u="1"/>
        <s v="Feature | 01441 - Update date limit on Shipment Page search " u="1"/>
        <s v="Ballpark - Demand |  00000 - Dummy Feature of Sustainability" u="1"/>
        <s v="Task |  00913 - Automated test sprint 7" u="1"/>
        <s v="Bug |  | 02369 - Multiple threads may cause NTLM errors in DataSync" u="1"/>
        <s v="Task |  | 00757 - Configure permissions to remove access to dockbar" u="1"/>
        <s v="Feature |  01891 - Add Google Analytics to the Customer Portal Sites" u="1"/>
        <s v="Bug |  | 00010 - Product Attribute" u="1"/>
        <s v="Bug |  01261 - BIT-68 Optional fields not correctly formatted or are missing in open and closed order report" u="1"/>
        <s v="Bug |  02214 - Not all shipments are being synced from IBB" u="1"/>
        <s v="Bug |  | 01068 - Always returns to dashboard when canceling a personal transfer" u="1"/>
        <s v="Task |  00640 - Atividades Gerais Sprint 09" u="1"/>
        <s v="Bug |  | 00180 - White spaces above images in story pages template 2" u="1"/>
        <s v="Feature |  00331 - Page Legal " u="1"/>
        <s v="Task | 00049 - BEMISCP-11 Customer Terms (Payment, Freight, Incoterms)" u="1"/>
        <s v="Bug |  | 01997 - 260 (BDT) - Orders page- tablet view change page orientation from portrait to landscape" u="1"/>
        <s v="Bug |  02047 - 275 (BDT) - Order Pg Sort Functionality" u="1"/>
        <s v="Bug | 01079 - Textos del detalle de la recurrencia tienen color incorrecto" u="1"/>
        <s v="Task | 00547 - Automated tests for Sprint 3" u="1"/>
        <s v="Feature |  00224 - Order Detail in Orders by PO" u="1"/>
        <s v="Bug |  02700 - Buyers need to have ability to delete for specific folders " u="1"/>
        <s v="Feature |  | 00381 - Login page - cookie statement" u="1"/>
        <s v="Bug |  01920 - Total On Hand Qty should include UOM  " u="1"/>
        <s v="Bug |  02349 - 238 (BDT) - Item Level Report Preview is blank   " u="1"/>
        <s v="Bug |  | 02027 - 272 (BDT) - User Profile- Buyer missing Job Title" u="1"/>
        <s v="Ballpark - Demand |  | 00000 - Dummy Feature of Roles Configuration" u="1"/>
        <s v="Feature |  00125 - Product spec detail page - CSR view" u="1"/>
        <s v="Bug |  00371 - RDR sync failing halfway through ORG sync" u="1"/>
        <s v="Feature |  | 00234 - Services Page" u="1"/>
        <s v="Feature | 00380 - Logistics Order History - No Pricing" u="1"/>
        <s v="Bug |  01875 - 214 (BDT)Theme test- excel logo wrong color and font spacing incorrect" u="1"/>
        <s v="Task |  | 00259 - Customer Site Template should have 'template' in name" u="1"/>
        <s v="Task |  | 00141 - CI server setup" u="1"/>
        <s v="Feature |  00308 - Set maximum width for pages in 1300 px" u="1"/>
        <s v="Feature |  | 01113 - Redesign for product description display" u="1"/>
        <s v="Task |  00965 - Part of Phase 1.5 - A number of small changes" u="1"/>
        <s v="Feature |  00145 - Sustainability Overview" u="1"/>
        <s v="Feature |  00445 -  View/Edit User Profile" u="1"/>
        <s v="Feature |  | 00013 - Footer" u="1"/>
        <s v="Feature |  | 00361 - Footer" u="1"/>
        <s v="Feature |  00234 - Services Page" u="1"/>
        <s v="Task |  | 00512 - Change &quot;submit for publication&quot; text to &quot;submit&quot;" u="1"/>
        <s v="Task |  00971 - Automated test sprint 9" u="1"/>
        <s v="Task | 00372 - Atividades do Workflow (Processo de contratação)" u="1"/>
        <s v="Ballpark - Demand |  00000 - Dummy Feature of Enhanced Portal Foundation Settings" u="1"/>
        <s v="Bug |  00915 - Increase size limit for profile picture" u="1"/>
        <s v="Task |  | 00127 - Tech Spec Truncation" u="1"/>
        <s v="Bug |  02116 - 300 (BDT) - Releases page iphone footer issues" u="1"/>
        <s v="Feature |  00110 - Buyer - Show Expanded Shipment View" u="1"/>
        <s v="Feature | 00326 - Search &amp; browse - customer &amp; user profiles - Sales restricted view" u="1"/>
        <s v="Bug |  | 01426 - On Hand Inventory Details shows a Total Qty but there are no details " u="1"/>
        <s v="Task | 00002 - Dannon Yo-Cream Theme" u="1"/>
        <s v="Feature |  | 00515 - Report Definition Parsing" u="1"/>
        <s v="Feature |  | 00002 - Multi-criteria search" u="1"/>
        <s v="Task |  | 00641 - Apple and verify fix for CEMEX-15" u="1"/>
        <s v="Feature |  | 00302 - Filter Data by Customer Location" u="1"/>
        <s v="Task | 00670 - Automated tests for Sprint 4" u="1"/>
        <s v="Task |  00171 - Replace stock images with real images from Bank of America" u="1"/>
        <s v="Feature |  00215 - Login &amp; Logout" u="1"/>
        <s v="Task |  | 00640 - Apply and verify fix for CEMEX-23" u="1"/>
        <s v="Feature |  | 00104 - Item Detail page" u="1"/>
        <s v="Feature |  | 00184 - Key Company Data" u="1"/>
        <s v="Bug |  | 02563 - 392 (BDT) - Inventory Pg Standard Pallet Qty and UoM missing" u="1"/>
        <s v="Bug |  01863 - 204 (BDT) Report Parameters Optional Columns Invoice History Report" u="1"/>
        <s v="Task | 00011 - Questions for call on 01/29 -- LARs and JVMs clustering" u="1"/>
        <s v="Feature |  | 01873 - 211 (BDT) Report parameter issue from page view buttons- Open and Closed/ Releases and Shipment History " u="1"/>
        <s v="Bug |  02468 - 378 (BDT) - Report Functionality- limit to reports showing per page but not additional pages to view" u="1"/>
        <s v="Bug | 00012 - Images have disappeared from Qwipper" u="1"/>
        <s v="Feature |  | 00275 - Products / Items - Status Filters" u="1"/>
        <s v="Bug |  | 00168 - Redirect Not Allowed" u="1"/>
        <s v="Feature |  | 02853 - Upgrade liferay bundle to DE fix-pack 13" u="1"/>
        <s v="Bug |  | 00906 - Update Scheduled Releases data fields to allow for decimals " u="1"/>
        <s v="Bug |  | 01647 - Telefone não está sendo salvo" u="1"/>
        <s v="Feature |  00118 - Include videos on the full story page" u="1"/>
        <s v="Bug |  00856 - Spacing is incorrect across all pages" u="1"/>
        <s v="Bug |  00860 - Date Format is incorrect on all Pages" u="1"/>
        <s v="Feature |  | 00060 - Wip validator service REST" u="1"/>
        <s v="Bug |  | 00804 - User Customer Name (Employer) is incorrect" u="1"/>
        <s v="Bug |  | 02555 - 386 (BDT) - Poly IBB On Hand Qty Incorrect" u="1"/>
        <s v="Task |  | 00495 - Update products based on feedback" u="1"/>
        <s v="Bug |  | 01194 - 'Show More' link missing from Report description" u="1"/>
        <s v="Bug |  | 02359 - 318 (BDT) - Shipment Sub Page ship date view in ascending order" u="1"/>
        <s v="Feature |  | 00073 - Unified boiler plate text" u="1"/>
        <s v="Bug |  00576 - Home page &quot;More&quot; button does not work for Internet Explorer 10 or 11" u="1"/>
        <s v="Bug |  | 00978 - Portlet 'Candiate Photo' is failing with an error" u="1"/>
        <s v="Feature | 00278 - Notes create/edit - Buyer view" u="1"/>
        <s v="Task |  | 00582 - Update our database columns for simId, simTeamId, and simFamilyId to be VARCHAR" u="1"/>
        <s v="Task | 00033 - LAR export / import API artefacts" u="1"/>
        <s v="Task |  00596 - Anchor tags not working for some pages" u="1"/>
        <s v="Feature |  00341 - User agreement - BNA" u="1"/>
        <s v="Feature |  02878 - Update Carrier list for portal " u="1"/>
        <s v="Ballpark - Demand |  | 00000 - Dummy Feature of Tools - Worklogger" u="1"/>
        <s v="Feature |  01852 - Update User Creation Test Scripts and customer LARs " u="1"/>
        <s v="Task |  00273 - [Ajuste identificado no review sprint 05] Mudar as cores dos status do processo na tela de detalhe do Processo de visto e fixar o tamanho da exibição do mesmo" u="1"/>
        <s v="Bug |  | 01264 - BIT-142 Cust Item Font color on Item detail view is incorrect" u="1"/>
        <s v="Feature |  00140 - Country micro site single page" u="1"/>
        <s v="Feature |  | 00261 - Notes view" u="1"/>
        <s v="Feature |  00221 - Orders Landing Page" u="1"/>
        <s v="Feature | 00354 - Sort on Landing page" u="1"/>
        <s v="Feature | 00355 - Sort on Landing page" u="1"/>
        <s v="Bug |  | 02860 - User Profile dropdown is wrapping " u="1"/>
        <s v="Bug | 03139 - 570 BDT - Reports are not automatically downloading" u="1"/>
        <s v="Bug |  | 01323 - Add documents button is inside the footer" u="1"/>
        <s v="Feature |  | 00018 - Concrete Incubator webcontent" u="1"/>
        <s v="Bug |  | 00371 - RDR sync failing halfway through ORG sync" u="1"/>
        <s v="Feature |  | 03037 - 517 BDT - Ship To filters should be checked" u="1"/>
        <s v="Task |  01803 - QA Deployment Documentation" u="1"/>
        <s v="Feature | 00334 - As a buyer, I can schedule an ASN to be sent to me, so that I know when product has shipped" u="1"/>
        <s v="Bug |  01191 - Select All and Clear All links in Location filter do not work" u="1"/>
        <s v="Task |  | 01732 - Automated Tests SP9 - Functional tests" u="1"/>
        <s v="Feature |  01857 - 199 (BDT)Report Parameter - Date range can have a null value" u="1"/>
        <s v="Task |  | 01095 - Ajuste no componente de Upload utilizado no SIGEX, nas telas que permitem edição. " u="1"/>
        <s v="Feature |  00107 - Shipments Landing Page" u="1"/>
        <s v="Feature |  | 00101 - Product landing page" u="1"/>
        <s v="Feature |  | 00354 - Sort on Landing page" u="1"/>
        <s v="Feature |  | 00355 - Sort on Landing page" u="1"/>
        <s v="Task | 00834 - Automated tests for Sprint 6" u="1"/>
        <s v="Bug |  02593 - Report Preview UI issues " u="1"/>
        <s v="Bug |  02375 - Order and Release Duplicate Exceptions  " u="1"/>
        <s v="Feature |  | 00118 - Include videos on the full story page" u="1"/>
        <s v="Task |  | 00277 - [Ajuste review sprint 05]: No Grid de listagem de solicitação de visto, acrescentar no grid a informação de status (utilizar sinal de cores). " u="1"/>
        <s v="Feature |  | 00077 - Import Users and Groups from AD" u="1"/>
        <s v="Bug |  00904 - Update Shipments data fields to allow for decimals " u="1"/>
        <s v="Task |  | 00255 - Atividades Gerais sprint 06" u="1"/>
        <s v="Task |  | 02993 - Enable log4j debug on Bemis Dev" u="1"/>
        <s v="Task |  | 00050 - BEMISCP-11 Compliance reports on-time complete from SSRS" u="1"/>
        <s v="Feature |  | 00107 - Shipments Landing Page" u="1"/>
        <s v="Feature |  | 00276 - Search on Landing page" u="1"/>
        <s v="Task |  | 00913 - Automated test sprint 7" u="1"/>
        <s v="Task |  | 01455 - [Mudança evolutiva na tela de consulta dos Tipos de visto] Destacar o motivo do agendamento dos tipos de vistos agendados. " u="1"/>
        <s v="Task |  | 00567 - Add FB Pixel snippet to theme" u="1"/>
        <s v="Task |  | 00971 - Automated test sprint 9" u="1"/>
        <s v="Feature |  | 02373 - Remove space from DL file names" u="1"/>
        <s v="Feature | 00205 - CSR - notes - viewable internally only " u="1"/>
        <s v="Task |  | 00597 - Atividades Gerais Sprint 08" u="1"/>
        <s v="Bug |  01088 - BIT-17 Carrier Link is not working " u="1"/>
        <s v="Feature |  01784 - Improve data display on all pages " u="1"/>
        <s v="Task | 01095 - Ajuste no componente de Upload utilizado no SIGEX, nas telas que permitem edição. " u="1"/>
        <s v="Feature |  00232 - Reports Page" u="1"/>
        <s v="Task |  | 00640 - Atividades Gerais Sprint 09" u="1"/>
        <s v="Task |  | 00047 - BEMISCP-11 Customer Inventory Terms" u="1"/>
        <s v="Task | 00511 - Steps Components" u="1"/>
        <s v="Bug |  | 03032 - 510 BDT - Shipments landing page not showing recent shipments" u="1"/>
        <s v="Task |  00968 - Atividades de apoio Sprint 13 - Fixpacks / Apoio a Queiroz no Kaleo / Automação e ambientes SIGEX" u="1"/>
        <s v="Feature |  00156 - Create and assign customer Roles" u="1"/>
        <s v="Task |  | 00678 - Adjust BeL to the BG Security Team recommendations" u="1"/>
        <s v="Task |  00461 - Investigate 413 Request Entity Too Large when uploading file &gt; 1MB" u="1"/>
        <s v="Feature | 00353 - Sort Orders by Specific Fields" u="1"/>
        <s v="Bug |  01737 - User Agreement link does not show content for CSR roles" u="1"/>
        <s v="Bug |  00672 - Items per Page does not allow you to return to default setting" u="1"/>
        <s v="Bug |  | 00112 - An error message is displayed when creating a new organization site from site template" u="1"/>
        <s v="Task |  | 00042 - BEMISCP-11 Watchlist - Orders / Items (Like starring an email)" u="1"/>
        <s v="Bug |  | 00128 - Adjust homepage layout in different screen resolutions" u="1"/>
        <s v="Bug |  01335 - 3 Marshal Deliveries not showing in Completed Shipments page " u="1"/>
        <s v="Bug |  | 01316 - BIT-78 All Reports- Default Column Fields " u="1"/>
        <s v="Task |  | 00039 - BEMISCP-11 Entitlements - Logistics (reject shipment) - WF Form" u="1"/>
        <s v="Bug |  00858 - The root directory for Advanced File Store is not parsed correctly" u="1"/>
        <s v="Bug | 01063 - Información incorrecta de cuentas ahorro en la lista desplegable de cuenta ahorro" u="1"/>
        <s v="Task |  00030 - Research SCORM" u="1"/>
        <s v="Bug |  00760 - Impersonated User hits error" u="1"/>
        <s v="Feature |  | 01668 - Refactor Shipment Sync/WS Classes for data refresh calls." u="1"/>
        <s v="Bug |  | 00688 - DataSync background tasks are not being cleaned up from DB when successfully completed" u="1"/>
        <s v="Task |  | 01299 - [Mudança evolutiva na tela de Inclusão do tipo de visto] Acrescentar filtros para carregar as informações da Sigla/Descrição do tipo de visto com base no país de destino." u="1"/>
        <s v="Feature |  00802 - List Releases of specifc Order" u="1"/>
        <s v="Task |  | 00603 - Create Earnings Webcast 1Q 17 page" u="1"/>
        <s v="Feature |  | 00023 - Add SCORM support" u="1"/>
        <s v="Feature |  01349 - Update default Sort Order on Shipments Landing Page " u="1"/>
        <s v="Bug |  00829 - Order Description not wrapping correctly" u="1"/>
        <s v="Bug |  | 00632 - Orders - Move view details link below order Date" u="1"/>
        <s v="Feature | 01724 - Update the order of report sections on the Reports Landing Page" u="1"/>
        <s v="Feature |  | 00365 - Left Navigation Expand / Collapse on all pages" u="1"/>
        <s v="Feature |  | 02862 - Customize Email Templates for users " u="1"/>
        <s v="Task |  | 00235 - IBB Request Log" u="1"/>
        <s v="Bug |  02697 - Duplicate key row in object 'dbo.Bemis_Order'" u="1"/>
        <s v="Feature |  00320 - Become a supplier" u="1"/>
        <s v="Task | 00639 - Apply and verify fix for CEMEX-18" u="1"/>
        <s v="Task | 00648 - Apply and verify fix for CEMEX-18" u="1"/>
        <s v="Feature | 00323 - As a Sales Regional Manager, I can view a list of customers and select one or more, so that I can selectively view information pertaining to a specific customer or sub-organization within the customer" u="1"/>
        <s v="Feature |  00008 - Check graphics record (to monitor order progress)" u="1"/>
        <s v="Bug |  | 02230 - 325 (BDT) - report preview and generate report issue- mobile devices" u="1"/>
        <s v="Bug |  00444 - Deleting record/site" u="1"/>
        <s v="Bug |  00120 - Story carrousel on homepage does not animate (zoom)" u="1"/>
        <s v="Bug |  02130 - 306 (BDT) - Orders Page-Report button" u="1"/>
        <s v="Task |  | 00048 - BEMISCP-11 Previous customer Item Number" u="1"/>
        <s v="Bug |  00188 - Fix java script errors" u="1"/>
        <s v="Task |  | 00085 - Prebill Inquiry" u="1"/>
        <s v="Bug |  | 02570 - Bemis User Agreement is not displaying on first time log in  " u="1"/>
        <s v="Feature |  | 00262 - On-Hand Inventory View for a specific item" u="1"/>
        <s v="Task |  | 00220 - Research: Error when creating a WebContent with nested WebContent" u="1"/>
        <s v="Bug |  01563 - SAP Order 541116 Missing" u="1"/>
        <s v="Bug |  00978 - Portlet 'Candiate Photo' is failing with an error" u="1"/>
        <s v="Task | 00609 - Create a page layout so that the Document and Media Store portlet can span across the entire page" u="1"/>
        <s v="Feature |  | 00353 - Sort Orders by Specific Fields" u="1"/>
        <s v="Bug |  01181 - My Locations navigation on Mobile view is not working" u="1"/>
        <s v="Feature |  | 01687 - Create a hook so that CSR users can see which users have completed setup" u="1"/>
        <s v="Task |  | 00037 - BEMISCP-11 Entitlements - Proc Mgr - Negotiations - CRM" u="1"/>
        <s v="Bug |  | 02959 - BDT 483- Forgot Password error message" u="1"/>
        <s v="Bug |  | 02390 - Scheduled Releases Sub-Page No Sort Order" u="1"/>
        <s v="Bug |  | 01054 - Entries on the Release Page are not displaying " u="1"/>
        <s v="Task |  | 00403 - Add Basic auth for QA environment" u="1"/>
        <s v="Bug |  02237 - The quotes around &quot;N/A&quot; need to be removed" u="1"/>
        <s v="Bug |  | 00635 - Emails from production server are not being received" u="1"/>
        <s v="Bug |  | 02935 - Documents page- title running off of screen box" u="1"/>
        <s v="Feature |  | 00331 - Page Legal " u="1"/>
        <s v="Task |  | 01013 - Update home page issues" u="1"/>
        <s v="Feature | 00379 - View Orders for a specific Cust Item" u="1"/>
        <s v="Feature | 00335 - As a CSR, I can schedule an ASN to be sent to me or my customer, so that we can be notified of when product has shipped" u="1"/>
        <s v="Bug |  | 00836 - Logon with incorrect password doesn't fail immediately with 2FA enabled" u="1"/>
        <s v="Feature |  | 00230 - Create/edit Order Note" u="1"/>
        <s v="Feature |  00012 - Country Selection content" u="1"/>
        <s v="Bug | 01090 - Ubicación incorrecta de la casilla de recurrencia" u="1"/>
        <s v="Feature |  | 01444 - Create Handling Unit Report " u="1"/>
      </sharedItems>
    </cacheField>
    <cacheField name="SUBTASK_TYPE" numFmtId="0">
      <sharedItems containsBlank="1" count="26">
        <s v="Alpha Test"/>
        <s v="QA"/>
        <s v="Feature Review"/>
        <s v="Frontend Development"/>
        <s v="Sub-Task"/>
        <s v="Backend Development"/>
        <s v="Alpha Bug"/>
        <s v="Tech Planning"/>
        <s v="Feature Planning"/>
        <s v="UX"/>
        <s v="BALLPARK - Demand"/>
        <s v="BALLPARK - Feature Review"/>
        <s v="BALLPARK - Subtask"/>
        <s v="BALLPARK - Alpha Test"/>
        <s v="BALLPARK - Developer Support"/>
        <s v="BALLPARK - Planning"/>
        <s v="BALLPARK - UX"/>
        <m/>
        <s v="Ballpark - Feature Planning" u="1"/>
        <s v="Task" u="1"/>
        <s v="BALLPARK - QA/UAT Support" u="1"/>
        <s v="Ballpark - Development Support" u="1"/>
        <s v="Ballpark - QA Support" u="1"/>
        <s v="Ballpark - Tech Planning" u="1"/>
        <s v="Ballpark - Dummy Feature" u="1"/>
        <s v="BALLPARK - Development" u="1"/>
      </sharedItems>
    </cacheField>
    <cacheField name="SUBTASK_STATUS" numFmtId="0">
      <sharedItems containsBlank="1"/>
    </cacheField>
    <cacheField name="SUBTASK_NUM" numFmtId="0">
      <sharedItems containsBlank="1"/>
    </cacheField>
    <cacheField name="SUBTASK_SUMMARY" numFmtId="0">
      <sharedItems containsBlank="1"/>
    </cacheField>
    <cacheField name="SUBTASK_DESCRIPTION" numFmtId="0">
      <sharedItems containsBlank="1"/>
    </cacheField>
    <cacheField name="SUBTASK_FULL_DESCRIPTION" numFmtId="0">
      <sharedItems containsBlank="1"/>
    </cacheField>
    <cacheField name="DEMAND_ID" numFmtId="0">
      <sharedItems containsString="0" containsBlank="1" containsNumber="1" containsInteger="1" minValue="346910" maxValue="396830"/>
    </cacheField>
    <cacheField name="TASK_ID" numFmtId="0">
      <sharedItems containsString="0" containsBlank="1" containsNumber="1" containsInteger="1" minValue="0" maxValue="396997"/>
    </cacheField>
    <cacheField name="SUBTASK_ID" numFmtId="0">
      <sharedItems containsString="0" containsBlank="1" containsNumber="1" containsInteger="1" minValue="0" maxValue="397043"/>
    </cacheField>
    <cacheField name="planning_type" numFmtId="0">
      <sharedItems containsBlank="1"/>
    </cacheField>
    <cacheField name="task_release" numFmtId="0">
      <sharedItems containsBlank="1" count="24">
        <s v="No release set"/>
        <s v="Release 1"/>
        <s v="2-Discovery"/>
        <s v="1-POC"/>
        <s v="Release 9"/>
        <s v="Release 8"/>
        <s v="Release 7"/>
        <s v="Management"/>
        <s v="Release 6"/>
        <s v="Release 5"/>
        <s v="Release 3"/>
        <s v="Release 5 QA"/>
        <s v="Release 4 QA"/>
        <s v="Release 4"/>
        <s v="Release 3 QA"/>
        <s v="Release 1 QA"/>
        <s v="Release 2 QA"/>
        <s v="Release 2"/>
        <s v="Sprint 7"/>
        <s v="Sprint 6"/>
        <s v="Sprint 5"/>
        <s v="Sprint 4"/>
        <m/>
        <s v="Not Defined" u="1"/>
      </sharedItems>
    </cacheField>
    <cacheField name="worklog" numFmtId="0">
      <sharedItems containsString="0" containsBlank="1" containsNumber="1" minValue="0" maxValue="125"/>
    </cacheField>
    <cacheField name="wrong_worklog" numFmtId="0">
      <sharedItems containsString="0" containsBlank="1" containsNumber="1" containsInteger="1" minValue="0" maxValue="0"/>
    </cacheField>
    <cacheField name="Demand_ballpark" numFmtId="0">
      <sharedItems containsString="0" containsBlank="1" containsNumber="1" containsInteger="1" minValue="0" maxValue="200"/>
    </cacheField>
    <cacheField name="TASK_BALLPARK" numFmtId="0">
      <sharedItems containsString="0" containsBlank="1" containsNumber="1" minValue="0" maxValue="89"/>
    </cacheField>
    <cacheField name="tshirt_size" numFmtId="0">
      <sharedItems containsBlank="1"/>
    </cacheField>
    <cacheField name="Query_Type" numFmtId="0">
      <sharedItems containsBlank="1"/>
    </cacheField>
    <cacheField name="EffortEstimate" numFmtId="0">
      <sharedItems containsString="0" containsBlank="1" containsNumber="1" minValue="0" maxValue="35"/>
    </cacheField>
    <cacheField name="CycleEstimate" numFmtId="0">
      <sharedItems containsString="0" containsBlank="1" containsNumber="1" minValue="0" maxValue="42"/>
    </cacheField>
    <cacheField name="EffortOnBacklog" numFmtId="0">
      <sharedItems containsString="0" containsBlank="1" containsNumber="1" minValue="0" maxValue="35"/>
    </cacheField>
    <cacheField name="CycleOnBacklog" numFmtId="0">
      <sharedItems containsString="0" containsBlank="1" containsNumber="1" minValue="0" maxValue="42"/>
    </cacheField>
    <cacheField name="BallparkEffort" numFmtId="0">
      <sharedItems containsString="0" containsBlank="1" containsNumber="1" minValue="0" maxValue="35"/>
    </cacheField>
    <cacheField name="PlannedEffort" numFmtId="0">
      <sharedItems containsString="0" containsBlank="1" containsNumber="1" minValue="0" maxValue="19.148936170212767"/>
    </cacheField>
    <cacheField name="EffortDone" numFmtId="0">
      <sharedItems containsString="0" containsBlank="1" containsNumber="1" minValue="0" maxValue="19.148936170212767"/>
    </cacheField>
    <cacheField name="CycleDone" numFmtId="0">
      <sharedItems containsString="0" containsBlank="1" containsNumber="1" minValue="0" maxValue="22.978723404255319"/>
    </cacheField>
    <cacheField name="WorklogDone" numFmtId="0">
      <sharedItems containsString="0" containsBlank="1" containsNumber="1" minValue="0" maxValue="125"/>
    </cacheField>
    <cacheField name="WorklogDoing" numFmtId="0">
      <sharedItems containsString="0" containsBlank="1" containsNumber="1" minValue="0" maxValue="43.25"/>
    </cacheField>
    <cacheField name="CountTasks" numFmtId="0">
      <sharedItems containsString="0" containsBlank="1" containsNumber="1" minValue="0" maxValue="1"/>
    </cacheField>
    <cacheField name="CountDemands" numFmtId="0">
      <sharedItems containsString="0" containsBlank="1" containsNumber="1" minValue="0" maxValue="1"/>
    </cacheField>
    <cacheField name="CountSubtasks" numFmtId="0">
      <sharedItems containsString="0" containsBlank="1" containsNumber="1" containsInteger="1" minValue="0" maxValue="1"/>
    </cacheField>
    <cacheField name="SubtaskEstimativeForEEPCalculation" numFmtId="0">
      <sharedItems containsString="0" containsBlank="1" containsNumber="1" minValue="0" maxValue="19.148936170212767"/>
    </cacheField>
    <cacheField name="DemandOrderedStatus" numFmtId="0">
      <sharedItems containsBlank="1" count="9">
        <s v="3.Doing"/>
        <s v=""/>
        <e v="#N/A"/>
        <s v="0.Done"/>
        <s v="0.Cancelled"/>
        <m/>
        <s v="5.Open" u="1"/>
        <s v="2.To UAT" u="1"/>
        <s v="4.To Do" u="1"/>
      </sharedItems>
    </cacheField>
    <cacheField name="TaskOrderedStatus" numFmtId="0">
      <sharedItems containsBlank="1"/>
    </cacheField>
    <cacheField name="SubtaskOrderedStatus" numFmtId="0">
      <sharedItems containsBlank="1" count="9">
        <s v="3.Doing"/>
        <e v="#N/A"/>
        <s v="0.Done"/>
        <s v="0.Cancelled"/>
        <s v="2.To Review"/>
        <m/>
        <s v="5.Open" u="1"/>
        <s v="1.Reviewing" u="1"/>
        <s v="4.To Do" u="1"/>
      </sharedItems>
    </cacheField>
    <cacheField name="SubtaskOrderedFullDescription" numFmtId="0">
      <sharedItems containsBlank="1"/>
    </cacheField>
    <cacheField name="PlannedEffortOnBug" numFmtId="0">
      <sharedItems containsString="0" containsBlank="1" containsNumber="1" minValue="0" maxValue="10.638297872340425"/>
    </cacheField>
    <cacheField name="WorklogOnBug" numFmtId="0">
      <sharedItems containsString="0" containsBlank="1" containsNumber="1" minValue="0" maxValue="48"/>
    </cacheField>
    <cacheField name="Progress" numFmtId="0" formula="EffortEstimate/EffortDone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Marcelo Walter" refreshedDate="42909.371749768521" createdVersion="6" refreshedVersion="6" minRefreshableVersion="3" recordCount="3664">
  <cacheSource type="worksheet">
    <worksheetSource name="AllIssues"/>
  </cacheSource>
  <cacheFields count="53">
    <cacheField name="project" numFmtId="0">
      <sharedItems containsBlank="1" count="18">
        <s v="PROJECT - GS SDLC"/>
        <s v="PROJECT - Google LMS"/>
        <s v="PROJECT - Cemex Web"/>
        <s v="PROJECT - Bemis CP"/>
        <m/>
        <s v="PROJECT - Malaguti" u="1"/>
        <s v="PROJECT - AonHewitt" u="1"/>
        <s v="PROJECT - Queiroz Galvão SIGEX" u="1"/>
        <s v="PROJECT - Tibco Software" u="1"/>
        <s v="PROJECT - Dannon" u="1"/>
        <s v="PROJECT - BOSCH - Migration" u="1"/>
        <s v="PROJECT - ELCART CMS" u="1"/>
        <s v="PROJECT - Qwipper" u="1"/>
        <s v="PROJECT - SIM International" u="1"/>
        <s v="PROJECT - Banco General Panama" u="1"/>
        <s v="PROJECT - Bank of America" u="1"/>
        <s v="PROJECT - HPI DaaS" u="1"/>
        <s v="PROJECT - SABESP - Portal Corporativo" u="1"/>
      </sharedItems>
    </cacheField>
    <cacheField name="demand_type" numFmtId="0">
      <sharedItems containsBlank="1" count="2">
        <s v="Demand"/>
        <m/>
      </sharedItems>
    </cacheField>
    <cacheField name="demand_status" numFmtId="0">
      <sharedItems containsBlank="1" count="11">
        <s v="Doing"/>
        <m/>
        <s v="Queued for Review"/>
        <s v="Deferred"/>
        <s v="Done"/>
        <s v="Cancelled"/>
        <s v="Complete" u="1"/>
        <s v="Open" u="1"/>
        <s v="QAing" u="1"/>
        <s v="To Do" u="1"/>
        <s v="To UAT" u="1"/>
      </sharedItems>
    </cacheField>
    <cacheField name="demand_num" numFmtId="0">
      <sharedItems containsBlank="1" containsMixedTypes="1" containsNumber="1" containsInteger="1" minValue="1" maxValue="2870" count="89">
        <s v="GSSDLC-53"/>
        <m/>
        <s v="GSSDLC-15"/>
        <s v="GSSDLC-52"/>
        <s v="GSSDLC-54"/>
        <s v="GSSDLC-87"/>
        <s v="GSSDLC-1"/>
        <s v="GOOGLE-4"/>
        <s v="GOOGLE-1"/>
        <s v="GOOGLE-3"/>
        <s v="GOOGLE-2"/>
        <s v="GOOGLE-5"/>
        <s v="GOOGLE-69"/>
        <s v="CEMEXWEB-633"/>
        <s v="CEMEXWEB-6"/>
        <s v="CEMEXWEB-16"/>
        <s v="CEMEXWEB-55"/>
        <s v="CEMEXWEB-54"/>
        <s v="CEMEXWEB-265"/>
        <s v="CEMEXWEB-17"/>
        <s v="CEMEXWEB-8"/>
        <s v="CEMEXWEB-56"/>
        <s v="BEMISCP-531"/>
        <s v="BEMISCP-519"/>
        <s v="BEMISCP-501"/>
        <s v="BEMISCP-444"/>
        <s v="BEMISCP-420"/>
        <s v="BEMISCP-533"/>
        <s v="BEMISCP-540"/>
        <s v="BEMISCP-539"/>
        <s v="BEMISCP-523"/>
        <s v="BEMISCP-443"/>
        <s v="BEMISCP-538"/>
        <s v="BEMISCP-366"/>
        <s v="BEMISCP-510"/>
        <s v="GSSDLC-113"/>
        <s v="GSSDLC-110"/>
        <s v="GSSDLC-56"/>
        <s v="CEMEXWEB-630"/>
        <s v="CEMEXWEB-65"/>
        <s v="BEMISCP-3231"/>
        <s v="BEMISCP-691"/>
        <s v="BEMISCP-541"/>
        <n v="57" u="1"/>
        <n v="443" u="1"/>
        <n v="1570" u="1"/>
        <n v="501" u="1"/>
        <n v="5" u="1"/>
        <n v="146" u="1"/>
        <n v="420" u="1"/>
        <n v="15" u="1"/>
        <n v="265" u="1"/>
        <n v="2" u="1"/>
        <n v="6" u="1"/>
        <n v="1438" u="1"/>
        <n v="16" u="1"/>
        <n v="510" u="1"/>
        <n v="17" u="1"/>
        <n v="540" u="1"/>
        <n v="630" u="1"/>
        <n v="65" u="1"/>
        <n v="533" u="1"/>
        <n v="54" u="1"/>
        <n v="56" u="1"/>
        <n v="1429" u="1"/>
        <n v="539" u="1"/>
        <n v="58" u="1"/>
        <n v="1" u="1"/>
        <n v="519" u="1"/>
        <n v="3" u="1"/>
        <n v="8" u="1"/>
        <n v="496" u="1"/>
        <n v="538" u="1"/>
        <n v="221" u="1"/>
        <n v="2870" u="1"/>
        <n v="1439" u="1"/>
        <n v="1652" u="1"/>
        <n v="531" u="1"/>
        <n v="444" u="1"/>
        <n v="1657" u="1"/>
        <n v="29" u="1"/>
        <n v="1437" u="1"/>
        <n v="1527" u="1"/>
        <n v="53" u="1"/>
        <n v="366" u="1"/>
        <n v="4" u="1"/>
        <n v="691" u="1"/>
        <n v="55" u="1"/>
        <n v="523" u="1"/>
      </sharedItems>
    </cacheField>
    <cacheField name="DEMAND_SUMMARY" numFmtId="0">
      <sharedItems containsBlank="1"/>
    </cacheField>
    <cacheField name="demand_description" numFmtId="0">
      <sharedItems containsBlank="1" count="200">
        <s v="00053 - Tools - Dashboard"/>
        <m/>
        <s v="00015 - JIRA Customizations/Automations"/>
        <s v="00052 - Tools - CI Server"/>
        <s v="00054 - Tools - Indicators"/>
        <s v="00087 - SDLC Process"/>
        <s v="00001 - Objective Taskboard"/>
        <s v="00004 - Google LMS Integration"/>
        <s v="00001 - Enhanced Group Functionality (Site)"/>
        <s v="00003 - OpenID Connect SSO Support "/>
        <s v="00002 - User Activity Tracking"/>
        <s v="00005 - System Architecture"/>
        <s v="00069 - UI &amp; Theme"/>
        <s v="00633 - Sustainability - Overview"/>
        <s v="00006 - Theme"/>
        <s v="00016 - Stories"/>
        <s v="00055 - Products + Service"/>
        <s v="00054 - About Us"/>
        <s v="00265 - Suppliers Section"/>
        <s v="00017 - Investors"/>
        <s v="00008 - Homepage"/>
        <s v="00056 - Sustainability"/>
        <s v="00531 - System Architecture"/>
        <s v="00519 - Buyer - Portal Foundations"/>
        <s v="00501 - IBB Integration"/>
        <s v="00444 - CSR - Customer and User Profile"/>
        <s v="00420 - Buyer - Shipment Management"/>
        <s v="00533 - Bemis CP Theme"/>
        <s v="00540 - Buyer - Dashboard"/>
        <s v="00539 - Buyer - Inventory Management"/>
        <s v="00523 - CSR - Portal Foundations"/>
        <s v="00443 - Buyer views Customer and User Profiles"/>
        <s v="00538 - Buyer - Reports"/>
        <s v="00366 - Buyer - Order Management"/>
        <s v="00510 - Buyer - Release Management"/>
        <s v="M | 00113 - Cancel task test"/>
        <s v="M | 00110 - Demand without assignee GSSDLC"/>
        <s v="M | 00056 - Tools - Worklogger"/>
        <s v="M | 00630 - Need Credentials for the Following Users"/>
        <s v="M | 00065 - Roles Configuration"/>
        <s v="M | 03231 - Demand without assignee BEMISCP"/>
        <s v="M | 00691 - Liferay Workspace Maintenance and Improvements"/>
        <s v="M | 00541 - CSR - Dashboard"/>
        <s v=" 00151 - Management Team" u="1"/>
        <s v="00501  - IBB Integration" u="1"/>
        <s v=" 00029 - Stock ticker portlet" u="1"/>
        <s v="00510  - Buyer - Release Management" u="1"/>
        <s v="00630 - Need Credentials for the Following Users" u="1"/>
        <s v=" 00221 - Orders Landing Page" u="1"/>
        <s v=" | 00065 - Roles Configuration" u="1"/>
        <s v="00443  - Buyer - Customer and User Profile" u="1"/>
        <s v=" | 00005 - System Architecture" u="1"/>
        <s v=" | 00531 - System Architecture" u="1"/>
        <s v=" | 00523 - CSR - Portal Foundations" u="1"/>
        <s v=" 00002 - User Activity Tracking" u="1"/>
        <s v=" 00054 - About Us" u="1"/>
        <s v="01657 - Enhancement - Buyer Portal Foundations" u="1"/>
        <s v=" | 00016 - Stories" u="1"/>
        <s v=" | 00053 - Tools - Dashboard" u="1"/>
        <s v=" | 00540 - Buyer - Dashboard" u="1"/>
        <s v=" | 00001 - Enhanced Group Functionality (Site)" u="1"/>
        <s v=" | 00017 - Investors" u="1"/>
        <s v=" | 01439 - Enhanced Portal Foundation Settings" u="1"/>
        <s v=" 00003 - OpenID Connect SSO Support " u="1"/>
        <s v="00420 - Buyer - Shipment" u="1"/>
        <s v=" | 00055 - Products + Service" u="1"/>
        <s v=" 00006 - Theme" u="1"/>
        <s v=" 00443 - Buyer - Customer and User Profile" u="1"/>
        <s v=" 01439 - Enhanced Portal Foundation Settings" u="1"/>
        <s v=" 00540 - Buyer - Dashboard" u="1"/>
        <s v="00055 - Tools - Sonar" u="1"/>
        <s v=" 00001 - Enhanced Group Functionality" u="1"/>
        <s v="00444  - CSR - Customer and User Profile" u="1"/>
        <s v=" | 00056 - Sustainability" u="1"/>
        <s v=" | 00633 - Sustainability" u="1"/>
        <s v=" 00173 - Corporate Governance" u="1"/>
        <s v=" | 00004 - Google LMS Integration" u="1"/>
        <s v="00496 - Buyer - Document Management" u="1"/>
        <s v=" | 00054 - Tools - Indicators" u="1"/>
        <s v=" 00420 - Buyer - Shipment Management" u="1"/>
        <s v=" 00496 - Buyer - Document Management" u="1"/>
        <s v=" | 00006 - Theme" u="1"/>
        <s v=" 00538 - Buyer - Reports" u="1"/>
        <s v="01527 - Updates for all Report " u="1"/>
        <s v="00057 - Tools - Sizing" u="1"/>
        <s v=" 00533 - Bemis CP Theme" u="1"/>
        <s v=" | 00003 - OpenID Connect SSO Support " u="1"/>
        <s v=" 00146 - Two Factor Authentication" u="1"/>
        <s v=" | 01437 - Enhancement - Buyer Shipment Management" u="1"/>
        <s v=" 00444 - CSR - Customer and User Profile" u="1"/>
        <s v=" 00001 - Enhanced Group Functionality (Site)" u="1"/>
        <s v="00444 - CSR - Access Customer and User Profile Information" u="1"/>
        <s v=" 00032 - Content Workflow" u="1"/>
        <s v=" | 00538 - Buyer - Reports" u="1"/>
        <s v=" 00058 - Tools - Github" u="1"/>
        <s v="00104 - User Management" u="1"/>
        <s v=" 00171 - Debt Information" u="1"/>
        <s v="00366  - Buyer - Order Management" u="1"/>
        <s v=" 00443 - Buyer views Customer and User Profiles" u="1"/>
        <s v=" 00142 - Ethics and compliance page" u="1"/>
        <s v=" | 00366 - Buyer - Order Management" u="1"/>
        <s v=" | 00052 - Tools - CI Server" u="1"/>
        <s v=" | 00420 - Buyer - Shipment Management" u="1"/>
        <s v=" | 00630 - Need Credentials for the Following Users" u="1"/>
        <s v=" 00001 - Objective Taskboard" u="1"/>
        <s v="00029 - Stock ticker portlet" u="1"/>
        <s v=" 00519 - Buyer - Portal Foundations" u="1"/>
        <s v=" | 00029 - Stock ticker portlet" u="1"/>
        <s v=" | 01652 - Enhancement - Customer Data Sync" u="1"/>
        <s v=" | 00691 - Liferay Workspace Maintenance and Improvements" u="1"/>
        <s v=" 00056 - Sustainability" u="1"/>
        <s v=" | 00057 - Tools - Sizing" u="1"/>
        <s v=" 00523 - CSR - Portal Foundations" u="1"/>
        <s v=" 00420 - Buyer - Shipment" u="1"/>
        <s v="01439 - Enhanced Portal Foundation Settings" u="1"/>
        <s v=" 00055 - Tools - Sonar" u="1"/>
        <s v=" 00055 - Products + Service" u="1"/>
        <s v=" 00691 - Liferay Workspace Maintenance and Improvements" u="1"/>
        <s v=" 00531 - System Architecture" u="1"/>
        <s v="00519 - Buyer - Portal Foundation" u="1"/>
        <s v=" 01652 - Enhancement - Customer Data Sync" u="1"/>
        <s v=" 01438 - Enhancement - Buyer Inventory Management " u="1"/>
        <s v=" | 01438 - Enhancement - Buyer Inventory Management " u="1"/>
        <s v="00058 - Tools - Github" u="1"/>
        <s v=" | 00533 - Bemis CP Theme" u="1"/>
        <s v="00420  - Buyer - Shipment" u="1"/>
        <s v=" 00016 - Stories" u="1"/>
        <s v=" 00055 - Products" u="1"/>
        <s v=" 00054 - Tools - Indicators" u="1"/>
        <s v=" | 00265 - Suppliers Section" u="1"/>
        <s v=" 00207 - Press Releases Page" u="1"/>
        <s v=" | 00002 - User Activity Tracking" u="1"/>
        <s v=" | 00519 - Buyer - Portal Foundations" u="1"/>
        <s v=" 00065 - Roles Configuration" u="1"/>
        <s v=" 02870 - Off-boarding Tasks" u="1"/>
        <s v=" | 00510 - Buyer - Release Management" u="1"/>
        <s v=" | 00069 - UI &amp; Theme" u="1"/>
        <s v="00531  - System Architecture" u="1"/>
        <s v=" | 00001 - Objective Taskboard" u="1"/>
        <s v="00496  - Buyer - Document Management" u="1"/>
        <s v="01429 - Enhancement - Buyer Order Management" u="1"/>
        <s v=" 00501 - IBB Integration" u="1"/>
        <s v="00443 - Buyer - Customer and User Profile" u="1"/>
        <s v="00092 - Content Management" u="1"/>
        <s v=" | 02870 - Off-boarding Tasks" u="1"/>
        <s v="00523  - CSR - Portal Foundations" u="1"/>
        <s v=" | 01527 - Updates for all Report " u="1"/>
        <s v=" | 00539 - Buyer - Inventory Management" u="1"/>
        <s v=" 01570 - Enhancement - Buyer Reports" u="1"/>
        <s v="00366 - Buyer - Order &amp; Inventory Management" u="1"/>
        <s v=" 01429 - Enhancement - Buyer Order Management" u="1"/>
        <s v=" 00053 - Tools - Dashboard" u="1"/>
        <s v=" | 00501 - IBB Integration" u="1"/>
        <s v="02870 - Off-boarding Tasks" u="1"/>
        <s v="01652 - Enhancement - Customer Data Sync" u="1"/>
        <s v=" 00541 - CSR - Dashboard" u="1"/>
        <s v=" 00149 - Company profile page" u="1"/>
        <s v="00519  - Buyer - Portal Foundations" u="1"/>
        <s v=" 00004 - Google LMS Integration" u="1"/>
        <s v=" | 00444 - CSR - Customer and User Profile" u="1"/>
        <s v=" 01437 - Enhancement - Buyer Shipment Management" u="1"/>
        <s v=" 00210 - Stock Information page" u="1"/>
        <s v=" 00510 - Buyer - Release Management" u="1"/>
        <s v=" | 01657 - Enhancement - Buyer Portal Foundations" u="1"/>
        <s v=" 00139 - Global sites" u="1"/>
        <s v=" 01657 - Enhancement - Buyer Portal Foundations" u="1"/>
        <s v=" 00054 - Our Story" u="1"/>
        <s v="00541 - CSR - Dashboard" u="1"/>
        <s v=" 00366 - Buyer - Order Management" u="1"/>
        <s v=" 00065 - Permissions" u="1"/>
        <s v=" | 00541 - CSR - Dashboard" u="1"/>
        <s v="01570 - Enhancement - Buyer Reports" u="1"/>
        <s v=" | 00008 - Homepage" u="1"/>
        <s v=" 00015 - JIRA Customizations/Automations" u="1"/>
        <s v=" | 00443 - Buyer views Customer and User Profiles" u="1"/>
        <s v=" | 00054 - About Us" u="1"/>
        <s v=" 00183 - Key Company Data" u="1"/>
        <s v=" 00017 - Investor Center" u="1"/>
        <s v=" 00017 - Investors" u="1"/>
        <s v=" 00057 - Tools - Sizing" u="1"/>
        <s v="00691 - Liferay Workspace Maintenance and Improvements" u="1"/>
        <s v=" 00016 - Media Center" u="1"/>
        <s v=" | 00015 - JIRA Customizations/Automations" u="1"/>
        <s v=" | 00055 - Tools - Sonar" u="1"/>
        <s v=" 01527 - Updates for all Report " u="1"/>
        <s v="01437 - Enhancement - Buyer Shipment Management" u="1"/>
        <s v="00056 - Tools - Worklogger" u="1"/>
        <s v=" | 00056 - Tools - Worklogger" u="1"/>
        <s v="01438 - Enhancement - Buyer Inventory Management " u="1"/>
        <s v=" 00539 - Buyer - Inventory Management" u="1"/>
        <s v=" 00056 - Tools - Worklogger" u="1"/>
        <s v="00065 - Roles Configuration" u="1"/>
        <s v=" | 01429 - Enhancement - Buyer Order Management" u="1"/>
        <s v=" 00265 - Suppliers Section" u="1"/>
        <s v=" 00008 - Homepage" u="1"/>
        <s v=" 00054 - Our History" u="1"/>
        <s v=" | 00058 - Tools - Github" u="1"/>
        <s v=" 00005 - System Architecture" u="1"/>
        <s v=" | 01570 - Enhancement - Buyer Reports" u="1"/>
        <s v="00443 - Buyer - Access Customer and User Profile Information" u="1"/>
      </sharedItems>
    </cacheField>
    <cacheField name="TASK_TYPE" numFmtId="0">
      <sharedItems containsBlank="1" count="6">
        <s v="Feature"/>
        <s v="Bug"/>
        <s v="Task"/>
        <s v="BALLPARK - Demand"/>
        <m/>
        <s v="Dummy Feature" u="1"/>
      </sharedItems>
    </cacheField>
    <cacheField name="TASK_STATUS" numFmtId="0">
      <sharedItems containsBlank="1" count="25">
        <s v="QAing"/>
        <s v="To Alpha Test"/>
        <s v="Done"/>
        <s v="Doing"/>
        <s v="Alpha Testing"/>
        <s v="Queued for Review"/>
        <s v="Cancelled"/>
        <s v="To QA"/>
        <s v="To Feature Review"/>
        <s v="Feature Reviewing"/>
        <s v="Deferred"/>
        <m/>
        <s v="Ready for UAT" u="1"/>
        <s v="In Progress" u="1"/>
        <s v="Complete" u="1"/>
        <s v="Reopened" u="1"/>
        <s v="Selected for Development" u="1"/>
        <s v="Closed" u="1"/>
        <s v="Open" u="1"/>
        <s v="In UAT" u="1"/>
        <s v="Ready for QA" u="1"/>
        <s v="Ready for Review" u="1"/>
        <s v="To Do" u="1"/>
        <s v="To UAT" u="1"/>
        <s v="In Review" u="1"/>
      </sharedItems>
    </cacheField>
    <cacheField name="TASK_NUM" numFmtId="0">
      <sharedItems containsBlank="1" containsMixedTypes="1" containsNumber="1" containsInteger="1" minValue="0" maxValue="3045" count="1354">
        <s v="GSSDLC-76"/>
        <s v="GSSDLC-156"/>
        <s v="GSSDLC-127"/>
        <s v="GSSDLC-90"/>
        <s v="GSSDLC-107"/>
        <s v="GSSDLC-59"/>
        <s v="GSSDLC-99"/>
        <s v="GSSDLC-88"/>
        <s v="GSSDLC-75"/>
        <s v="GSSDLC-60"/>
        <s v="GSSDLC-44"/>
        <s v="GSSDLC-39"/>
        <s v="GSSDLC-16"/>
        <s v="GSSDLC-17"/>
        <s v="GSSDLC-11"/>
        <s v="GSSDLC-7"/>
        <s v="GSSDLC-2"/>
        <s v="GOOGLE-159"/>
        <s v="GOOGLE-23"/>
        <s v="GOOGLE-138"/>
        <s v="GOOGLE-144"/>
        <s v="GOOGLE-99"/>
        <s v="GOOGLE-22"/>
        <s v="GOOGLE-56"/>
        <s v="GOOGLE-87"/>
        <s v="GOOGLE-7"/>
        <s v="GOOGLE-33"/>
        <s v="GOOGLE-86"/>
        <s v="GOOGLE-16"/>
        <s v="GOOGLE-14"/>
        <s v="GOOGLE-20"/>
        <s v="GOOGLE-25"/>
        <s v="GOOGLE-6"/>
        <s v="GOOGLE-10"/>
        <s v="GOOGLE-34"/>
        <s v="GOOGLE-70"/>
        <s v="CEMEXWEB-664"/>
        <s v="CEMEXWEB-662"/>
        <s v="CEMEXWEB-647"/>
        <s v="CEMEXWEB-649"/>
        <s v="CEMEXWEB-637"/>
        <s v="CEMEXWEB-644"/>
        <s v="CEMEXWEB-635"/>
        <s v="CEMEXWEB-597"/>
        <s v="CEMEXWEB-632"/>
        <s v="CEMEXWEB-566"/>
        <s v="CEMEXWEB-549"/>
        <s v="CEMEXWEB-169"/>
        <s v="CEMEXWEB-2"/>
        <s v="CEMEXWEB-1"/>
        <s v="CEMEXWEB-567"/>
        <s v="CEMEXWEB-476"/>
        <s v="CEMEXWEB-462"/>
        <s v="CEMEXWEB-3"/>
        <s v="CEMEXWEB-578"/>
        <s v="CEMEXWEB-576"/>
        <s v="CEMEXWEB-517"/>
        <s v="CEMEXWEB-458"/>
        <s v="CEMEXWEB-225"/>
        <s v="CEMEXWEB-541"/>
        <s v="CEMEXWEB-585"/>
        <s v="CEMEXWEB-603"/>
        <s v="CEMEXWEB-598"/>
        <s v="CEMEXWEB-596"/>
        <s v="CEMEXWEB-593"/>
        <s v="CEMEXWEB-583"/>
        <s v="CEMEXWEB-584"/>
        <s v="CEMEXWEB-580"/>
        <s v="CEMEXWEB-568"/>
        <s v="CEMEXWEB-510"/>
        <s v="CEMEXWEB-227"/>
        <s v="CEMEXWEB-416"/>
        <s v="CEMEXWEB-328"/>
        <s v="CEMEXWEB-511"/>
        <s v="CEMEXWEB-514"/>
        <s v="CEMEXWEB-512"/>
        <s v="CEMEXWEB-406"/>
        <s v="CEMEXWEB-389"/>
        <s v="CEMEXWEB-379"/>
        <s v="CEMEXWEB-408"/>
        <s v="CEMEXWEB-412"/>
        <s v="CEMEXWEB-13"/>
        <s v="CEMEXWEB-407"/>
        <s v="CEMEXWEB-455"/>
        <s v="CEMEXWEB-461"/>
        <s v="CEMEXWEB-57"/>
        <s v="CEMEXWEB-456"/>
        <s v="CEMEXWEB-331"/>
        <s v="CEMEXWEB-397"/>
        <s v="CEMEXWEB-401"/>
        <s v="CEMEXWEB-405"/>
        <s v="CEMEXWEB-74"/>
        <s v="CEMEXWEB-329"/>
        <s v="CEMEXWEB-236"/>
        <s v="CEMEXWEB-161"/>
        <s v="CEMEXWEB-403"/>
        <s v="CEMEXWEB-334"/>
        <s v="CEMEXWEB-316"/>
        <s v="CEMEXWEB-377"/>
        <s v="CEMEXWEB-320"/>
        <s v="CEMEXWEB-319"/>
        <s v="CEMEXWEB-232"/>
        <s v="CEMEXWEB-306"/>
        <s v="CEMEXWEB-234"/>
        <s v="CEMEXWEB-136"/>
        <s v="CEMEXWEB-118"/>
        <s v="CEMEXWEB-318"/>
        <s v="CEMEXWEB-308"/>
        <s v="CEMEXWEB-293"/>
        <s v="CEMEXWEB-280"/>
        <s v="CEMEXWEB-266"/>
        <s v="CEMEXWEB-235"/>
        <s v="CEMEXWEB-184"/>
        <s v="CEMEXWEB-180"/>
        <s v="CEMEXWEB-179"/>
        <s v="CEMEXWEB-177"/>
        <s v="CEMEXWEB-166"/>
        <s v="CEMEXWEB-144"/>
        <s v="CEMEXWEB-138"/>
        <s v="CEMEXWEB-196"/>
        <s v="CEMEXWEB-283"/>
        <s v="CEMEXWEB-29"/>
        <s v="CEMEXWEB-295"/>
        <s v="CEMEXWEB-297"/>
        <s v="CEMEXWEB-218"/>
        <s v="CEMEXWEB-115"/>
        <s v="CEMEXWEB-168"/>
        <s v="CEMEXWEB-172"/>
        <s v="CEMEXWEB-174"/>
        <s v="CEMEXWEB-211"/>
        <s v="CEMEXWEB-230"/>
        <s v="CEMEXWEB-228"/>
        <s v="CEMEXWEB-167"/>
        <s v="CEMEXWEB-73"/>
        <s v="CEMEXWEB-145"/>
        <s v="CEMEXWEB-208"/>
        <s v="CEMEXWEB-220"/>
        <s v="CEMEXWEB-141"/>
        <s v="CEMEXWEB-143"/>
        <s v="CEMEXWEB-150"/>
        <s v="CEMEXWEB-152"/>
        <s v="CEMEXWEB-194"/>
        <s v="CEMEXWEB-188"/>
        <s v="CEMEXWEB-140"/>
        <s v="CEMEXWEB-69"/>
        <s v="CEMEXWEB-21"/>
        <s v="CEMEXWEB-128"/>
        <s v="CEMEXWEB-14"/>
        <s v="CEMEXWEB-72"/>
        <s v="CEMEXWEB-120"/>
        <s v="CEMEXWEB-24"/>
        <s v="CEMEXWEB-23"/>
        <s v="CEMEXWEB-22"/>
        <s v="CEMEXWEB-71"/>
        <s v="CEMEXWEB-10"/>
        <s v="CEMEXWEB-18"/>
        <s v="CEMEXWEB-63"/>
        <s v="CEMEXWEB-20"/>
        <s v="CEMEXWEB-19"/>
        <s v="CEMEXWEB-12"/>
        <s v="CEMEXWEB-15"/>
        <s v="CEMEXWEB-11"/>
        <s v="CEMEXWEB-9"/>
        <s v="CEMEXWEB-7"/>
        <s v="BEMISCP-3233"/>
        <s v="BEMISCP-3229"/>
        <s v="BEMISCP-3209"/>
        <s v="BEMISCP-3170"/>
        <s v="BEMISCP-3193"/>
        <s v="BEMISCP-3195"/>
        <s v="BEMISCP-3191"/>
        <s v="BEMISCP-3192"/>
        <s v="BEMISCP-3176"/>
        <s v="BEMISCP-3187"/>
        <s v="BEMISCP-2998"/>
        <s v="BEMISCP-3179"/>
        <s v="BEMISCP-2996"/>
        <s v="BEMISCP-3180"/>
        <s v="BEMISCP-3152"/>
        <s v="BEMISCP-3160"/>
        <s v="BEMISCP-3139"/>
        <s v="BEMISCP-3151"/>
        <s v="BEMISCP-3154"/>
        <s v="BEMISCP-3131"/>
        <s v="BEMISCP-3134"/>
        <s v="BEMISCP-3136"/>
        <s v="BEMISCP-3138"/>
        <s v="BEMISCP-3036"/>
        <s v="BEMISCP-3083"/>
        <s v="BEMISCP-3087"/>
        <s v="BEMISCP-3094"/>
        <s v="BEMISCP-3088"/>
        <s v="BEMISCP-3081"/>
        <s v="BEMISCP-3029"/>
        <s v="BEMISCP-3097"/>
        <s v="BEMISCP-3079"/>
        <s v="BEMISCP-3090"/>
        <s v="BEMISCP-2976"/>
        <s v="BEMISCP-3010"/>
        <s v="BEMISCP-3020"/>
        <s v="BEMISCP-3045"/>
        <s v="BEMISCP-3021"/>
        <s v="BEMISCP-1729"/>
        <s v="BEMISCP-3037"/>
        <s v="BEMISCP-1891"/>
        <s v="BEMISCP-3032"/>
        <s v="BEMISCP-3048"/>
        <s v="BEMISCP-1480"/>
        <s v="BEMISCP-2875"/>
        <s v="BEMISCP-3034"/>
        <s v="BEMISCP-3031"/>
        <s v="BEMISCP-2977"/>
        <s v="BEMISCP-2997"/>
        <s v="BEMISCP-2990"/>
        <s v="BEMISCP-2964"/>
        <s v="BEMISCP-2962"/>
        <s v="BEMISCP-2995"/>
        <s v="BEMISCP-3003"/>
        <s v="BEMISCP-2993"/>
        <s v="BEMISCP-2957"/>
        <s v="BEMISCP-2864"/>
        <s v="BEMISCP-2934"/>
        <s v="BEMISCP-2862"/>
        <s v="BEMISCP-2959"/>
        <s v="BEMISCP-2935"/>
        <s v="BEMISCP-2842"/>
        <s v="BEMISCP-2830"/>
        <s v="BEMISCP-2939"/>
        <s v="BEMISCP-2905"/>
        <s v="BEMISCP-2883"/>
        <s v="BEMISCP-2878"/>
        <s v="BEMISCP-2823"/>
        <s v="BEMISCP-2918"/>
        <s v="BEMISCP-2886"/>
        <s v="BEMISCP-2899"/>
        <s v="BEMISCP-2885"/>
        <s v="BEMISCP-2904"/>
        <s v="BEMISCP-2853"/>
        <s v="BEMISCP-2880"/>
        <s v="BEMISCP-2860"/>
        <s v="BEMISCP-2702"/>
        <s v="BEMISCP-2846"/>
        <s v="BEMISCP-503"/>
        <s v="BEMISCP-1127"/>
        <s v="BEMISCP-2783"/>
        <s v="BEMISCP-2679"/>
        <s v="BEMISCP-2570"/>
        <s v="BEMISCP-2716"/>
        <s v="BEMISCP-2827"/>
        <s v="BEMISCP-2692"/>
        <s v="BEMISCP-1857"/>
        <s v="BEMISCP-1256"/>
        <s v="BEMISCP-2697"/>
        <s v="BEMISCP-2680"/>
        <s v="BEMISCP-2453"/>
        <s v="BEMISCP-509"/>
        <s v="BEMISCP-2711"/>
        <s v="BEMISCP-2563"/>
        <s v="BEMISCP-2560"/>
        <s v="BEMISCP-1718"/>
        <s v="BEMISCP-2694"/>
        <s v="BEMISCP-2682"/>
        <s v="BEMISCP-2734"/>
        <s v="BEMISCP-2635"/>
        <s v="BEMISCP-2733"/>
        <s v="BEMISCP-2700"/>
        <s v="BEMISCP-2348"/>
        <s v="BEMISCP-2555"/>
        <s v="BEMISCP-2710"/>
        <s v="BEMISCP-2703"/>
        <s v="BEMISCP-2731"/>
        <s v="BEMISCP-2737"/>
        <s v="BEMISCP-2696"/>
        <s v="BEMISCP-2732"/>
        <s v="BEMISCP-2719"/>
        <s v="BEMISCP-2342"/>
        <s v="BEMISCP-2491"/>
        <s v="BEMISCP-2638"/>
        <s v="BEMISCP-2546"/>
        <s v="BEMISCP-2114"/>
        <s v="BEMISCP-141"/>
        <s v="BEMISCP-2552"/>
        <s v="BEMISCP-266"/>
        <s v="BEMISCP-2017"/>
        <s v="BEMISCP-2489"/>
        <s v="BEMISCP-2591"/>
        <s v="BEMISCP-2593"/>
        <s v="BEMISCP-1784"/>
        <s v="BEMISCP-2426"/>
        <s v="BEMISCP-1993"/>
        <s v="BEMISCP-2349"/>
        <s v="BEMISCP-2230"/>
        <s v="BEMISCP-2364"/>
        <s v="BEMISCP-2104"/>
        <s v="BEMISCP-2219"/>
        <s v="BEMISCP-2362"/>
        <s v="BEMISCP-2630"/>
        <s v="BEMISCP-2468"/>
        <s v="BEMISCP-2633"/>
        <s v="BEMISCP-2599"/>
        <s v="BEMISCP-2117"/>
        <s v="BEMISCP-1211"/>
        <s v="BEMISCP-2537"/>
        <s v="BEMISCP-2218"/>
        <s v="BEMISCP-2461"/>
        <s v="BEMISCP-2541"/>
        <s v="BEMISCP-2464"/>
        <s v="BEMISCP-2231"/>
        <s v="BEMISCP-2485"/>
        <s v="BEMISCP-1996"/>
        <s v="BEMISCP-2432"/>
        <s v="BEMISCP-2431"/>
        <s v="BEMISCP-1981"/>
        <s v="BEMISCP-2454"/>
        <s v="BEMISCP-2057"/>
        <s v="BEMISCP-2486"/>
        <s v="BEMISCP-1575"/>
        <s v="BEMISCP-2092"/>
        <s v="BEMISCP-1788"/>
        <s v="BEMISCP-2373"/>
        <s v="BEMISCP-2455"/>
        <s v="BEMISCP-2425"/>
        <s v="BEMISCP-1855"/>
        <s v="BEMISCP-2336"/>
        <s v="BEMISCP-2395"/>
        <s v="BEMISCP-2096"/>
        <s v="BEMISCP-2089"/>
        <s v="BEMISCP-2375"/>
        <s v="BEMISCP-2445"/>
        <s v="BEMISCP-2450"/>
        <s v="BEMISCP-2407"/>
        <s v="BEMISCP-2118"/>
        <s v="BEMISCP-2093"/>
        <s v="BEMISCP-2091"/>
        <s v="BEMISCP-1986"/>
        <s v="BEMISCP-2023"/>
        <s v="BEMISCP-2205"/>
        <s v="BEMISCP-2213"/>
        <s v="BEMISCP-1172"/>
        <s v="BEMISCP-1668"/>
        <s v="BEMISCP-2390"/>
        <s v="BEMISCP-2098"/>
        <s v="BEMISCP-2379"/>
        <s v="BEMISCP-1997"/>
        <s v="BEMISCP-2359"/>
        <s v="BEMISCP-2369"/>
        <s v="BEMISCP-2273"/>
        <s v="BEMISCP-2377"/>
        <s v="BEMISCP-2227"/>
        <s v="BEMISCP-2347"/>
        <s v="BEMISCP-2016"/>
        <s v="BEMISCP-1851"/>
        <s v="BEMISCP-2337"/>
        <s v="BEMISCP-1697"/>
        <s v="BEMISCP-1428"/>
        <s v="BEMISCP-1842"/>
        <s v="BEMISCP-2195"/>
        <s v="BEMISCP-1994"/>
        <s v="BEMISCP-2116"/>
        <s v="BEMISCP-2049"/>
        <s v="BEMISCP-2172"/>
        <s v="BEMISCP-2027"/>
        <s v="BEMISCP-2214"/>
        <s v="BEMISCP-2129"/>
        <s v="BEMISCP-2239"/>
        <s v="BEMISCP-2237"/>
        <s v="BEMISCP-2216"/>
        <s v="BEMISCP-2094"/>
        <s v="BEMISCP-2217"/>
        <s v="BEMISCP-2133"/>
        <s v="BEMISCP-2167"/>
        <s v="BEMISCP-2173"/>
        <s v="BEMISCP-2042"/>
        <s v="BEMISCP-2232"/>
        <s v="BEMISCP-1473"/>
        <s v="BEMISCP-296"/>
        <s v="BEMISCP-286"/>
        <s v="BEMISCP-2225"/>
        <s v="BEMISCP-2095"/>
        <s v="BEMISCP-2171"/>
        <s v="BEMISCP-2169"/>
        <s v="BEMISCP-2115"/>
        <s v="BEMISCP-1922"/>
        <s v="BEMISCP-2130"/>
        <s v="BEMISCP-806"/>
        <s v="BEMISCP-1859"/>
        <s v="BEMISCP-1985"/>
        <s v="BEMISCP-1873"/>
        <s v="BEMISCP-2024"/>
        <s v="BEMISCP-1875"/>
        <s v="BEMISCP-2001"/>
        <s v="BEMISCP-2009"/>
        <s v="BEMISCP-1847"/>
        <s v="BEMISCP-2025"/>
        <s v="BEMISCP-2113"/>
        <s v="BEMISCP-2048"/>
        <s v="BEMISCP-2021"/>
        <s v="BEMISCP-1989"/>
        <s v="BEMISCP-1879"/>
        <s v="BEMISCP-1858"/>
        <s v="BEMISCP-2052"/>
        <s v="BEMISCP-2047"/>
        <s v="BEMISCP-1874"/>
        <s v="BEMISCP-1868"/>
        <s v="BEMISCP-2020"/>
        <s v="BEMISCP-2028"/>
        <s v="BEMISCP-2019"/>
        <s v="BEMISCP-1180"/>
        <s v="BEMISCP-717"/>
        <s v="BEMISCP-1967"/>
        <s v="BEMISCP-1995"/>
        <s v="BEMISCP-1987"/>
        <s v="BEMISCP-2018"/>
        <s v="BEMISCP-1877"/>
        <s v="BEMISCP-1876"/>
        <s v="BEMISCP-1850"/>
        <s v="BEMISCP-1974"/>
        <s v="BEMISCP-1917"/>
        <s v="BEMISCP-1878"/>
        <s v="BEMISCP-1920"/>
        <s v="BEMISCP-1863"/>
        <s v="BEMISCP-1448"/>
        <s v="BEMISCP-1442"/>
        <s v="BEMISCP-1777"/>
        <s v="BEMISCP-1852"/>
        <s v="BEMISCP-341"/>
        <s v="BEMISCP-262"/>
        <s v="BEMISCP-1113"/>
        <s v="BEMISCP-1527"/>
        <s v="BEMISCP-83"/>
        <s v="BEMISCP-1475"/>
        <s v="BEMISCP-1661"/>
        <s v="BEMISCP-77"/>
        <s v="BEMISCP-1019"/>
        <s v="BEMISCP-88"/>
        <s v="BEMISCP-1173"/>
        <s v="BEMISCP-1440"/>
        <s v="BEMISCP-1643"/>
        <s v="BEMISCP-1250"/>
        <s v="BEMISCP-371"/>
        <s v="BEMISCP-1669"/>
        <s v="BEMISCP-1860"/>
        <s v="BEMISCP-1240"/>
        <s v="BEMISCP-1779"/>
        <s v="BEMISCP-1704"/>
        <s v="BEMISCP-1737"/>
        <s v="BEMISCP-1841"/>
        <s v="BEMISCP-1871"/>
        <s v="BEMISCP-1861"/>
        <s v="BEMISCP-1844"/>
        <s v="BEMISCP-450"/>
        <s v="BEMISCP-1267"/>
        <s v="BEMISCP-1766"/>
        <s v="BEMISCP-1622"/>
        <s v="BEMISCP-645"/>
        <s v="BEMISCP-1736"/>
        <s v="BEMISCP-1396"/>
        <s v="BEMISCP-1534"/>
        <s v="BEMISCP-1803"/>
        <s v="BEMISCP-1526"/>
        <s v="BEMISCP-361"/>
        <s v="BEMISCP-1444"/>
        <s v="BEMISCP-1761"/>
        <s v="BEMISCP-1755"/>
        <s v="BEMISCP-1751"/>
        <s v="BEMISCP-1746"/>
        <s v="BEMISCP-1476"/>
        <s v="BEMISCP-1493"/>
        <s v="BEMISCP-1775"/>
        <s v="BEMISCP-1177"/>
        <s v="BEMISCP-445"/>
        <s v="BEMISCP-1728"/>
        <s v="BEMISCP-1692"/>
        <s v="BEMISCP-805"/>
        <s v="BEMISCP-1670"/>
        <s v="BEMISCP-1548"/>
        <s v="BEMISCP-1451"/>
        <s v="BEMISCP-1423"/>
        <s v="BEMISCP-1639"/>
        <s v="BEMISCP-1007"/>
        <s v="BEMISCP-1363"/>
        <s v="BEMISCP-222"/>
        <s v="BEMISCP-801"/>
        <s v="BEMISCP-1684"/>
        <s v="BEMISCP-1687"/>
        <s v="BEMISCP-1588"/>
        <s v="BEMISCP-1270"/>
        <s v="BEMISCP-1491"/>
        <s v="BEMISCP-1417"/>
        <s v="BEMISCP-1312"/>
        <s v="BEMISCP-1348"/>
        <s v="BEMISCP-1415"/>
        <s v="BEMISCP-1291"/>
        <s v="BEMISCP-1262"/>
        <s v="BEMISCP-1450"/>
        <s v="BEMISCP-1535"/>
        <s v="BEMISCP-1364"/>
        <s v="BEMISCP-1338"/>
        <s v="BEMISCP-1558"/>
        <s v="BEMISCP-723"/>
        <s v="BEMISCP-370"/>
        <s v="BEMISCP-1294"/>
        <s v="BEMISCP-1563"/>
        <s v="BEMISCP-1290"/>
        <s v="BEMISCP-1305"/>
        <s v="BEMISCP-1418"/>
        <s v="BEMISCP-1414"/>
        <s v="BEMISCP-1266"/>
        <s v="BEMISCP-1426"/>
        <s v="BEMISCP-1420"/>
        <s v="BEMISCP-1257"/>
        <s v="BEMISCP-1335"/>
        <s v="BEMISCP-1292"/>
        <s v="BEMISCP-1264"/>
        <s v="BEMISCP-1449"/>
        <s v="BEMISCP-1198"/>
        <s v="BEMISCP-1509"/>
        <s v="BEMISCP-1508"/>
        <s v="BEMISCP-1139"/>
        <s v="BEMISCP-1421"/>
        <s v="BEMISCP-1297"/>
        <s v="BEMISCP-1324"/>
        <s v="BEMISCP-1265"/>
        <s v="BEMISCP-1344"/>
        <s v="BEMISCP-1349"/>
        <s v="BEMISCP-858"/>
        <s v="BEMISCP-1271"/>
        <s v="BEMISCP-1023"/>
        <s v="BEMISCP-1318"/>
        <s v="BEMISCP-892"/>
        <s v="BEMISCP-1068"/>
        <s v="BEMISCP-1323"/>
        <s v="BEMISCP-1268"/>
        <s v="BEMISCP-1309"/>
        <s v="BEMISCP-1307"/>
        <s v="BEMISCP-1310"/>
        <s v="BEMISCP-1311"/>
        <s v="BEMISCP-1314"/>
        <s v="BEMISCP-1316"/>
        <s v="BEMISCP-1203"/>
        <s v="BEMISCP-1272"/>
        <s v="BEMISCP-1317"/>
        <s v="BEMISCP-854"/>
        <s v="BEMISCP-1296"/>
        <s v="BEMISCP-481"/>
        <s v="BEMISCP-1056"/>
        <s v="BEMISCP-1238"/>
        <s v="BEMISCP-1218"/>
        <s v="BEMISCP-1194"/>
        <s v="BEMISCP-1261"/>
        <s v="BEMISCP-1181"/>
        <s v="BEMISCP-1195"/>
        <s v="BEMISCP-1151"/>
        <s v="BEMISCP-1212"/>
        <s v="BEMISCP-1183"/>
        <s v="BEMISCP-1191"/>
        <s v="BEMISCP-1054"/>
        <s v="BEMISCP-902"/>
        <s v="BEMISCP-804"/>
        <s v="BEMISCP-1192"/>
        <s v="BEMISCP-218"/>
        <s v="BEMISCP-13"/>
        <s v="BEMISCP-369"/>
        <s v="BEMISCP-107"/>
        <s v="BEMISCP-672"/>
        <s v="BEMISCP-1088"/>
        <s v="BEMISCP-211"/>
        <s v="BEMISCP-381"/>
        <s v="BEMISCP-1057"/>
        <s v="BEMISCP-1030"/>
        <s v="BEMISCP-1020"/>
        <s v="BEMISCP-1005"/>
        <s v="BEMISCP-906"/>
        <s v="BEMISCP-905"/>
        <s v="BEMISCP-904"/>
        <s v="BEMISCP-903"/>
        <s v="BEMISCP-297"/>
        <s v="BEMISCP-352"/>
        <s v="BEMISCP-856"/>
        <s v="BEMISCP-365"/>
        <s v="BEMISCP-80"/>
        <s v="BEMISCP-788"/>
        <s v="BEMISCP-302"/>
        <s v="BEMISCP-375"/>
        <s v="BEMISCP-1070"/>
        <s v="BEMISCP-802"/>
        <s v="BEMISCP-1065"/>
        <s v="BEMISCP-954"/>
        <s v="BEMISCP-384"/>
        <s v="BEMISCP-377"/>
        <s v="BEMISCP-514"/>
        <s v="BEMISCP-175"/>
        <s v="BEMISCP-537"/>
        <s v="BEMISCP-217"/>
        <s v="BEMISCP-446"/>
        <s v="BEMISCP-716"/>
        <s v="BEMISCP-784"/>
        <s v="BEMISCP-808"/>
        <s v="BEMISCP-822"/>
        <s v="BEMISCP-829"/>
        <s v="BEMISCP-830"/>
        <s v="BEMISCP-836"/>
        <s v="BEMISCP-860"/>
        <s v="BEMISCP-915"/>
        <s v="BEMISCP-536"/>
        <s v="BEMISCP-374"/>
        <s v="BEMISCP-520"/>
        <s v="BEMISCP-172"/>
        <s v="BEMISCP-376"/>
        <s v="BEMISCP-270"/>
        <s v="BEMISCP-794"/>
        <s v="BEMISCP-855"/>
        <s v="BEMISCP-308"/>
        <s v="BEMISCP-156"/>
        <s v="BEMISCP-820"/>
        <s v="BEMISCP-765"/>
        <s v="BEMISCP-753"/>
        <s v="BEMISCP-545"/>
        <s v="BEMISCP-652"/>
        <s v="BEMISCP-736"/>
        <s v="BEMISCP-719"/>
        <s v="BEMISCP-235"/>
        <s v="BEMISCP-72"/>
        <s v="BEMISCP-74"/>
        <s v="BEMISCP-126"/>
        <s v="BEMISCP-760"/>
        <s v="BEMISCP-254"/>
        <s v="BEMISCP-249"/>
        <s v="BEMISCP-512"/>
        <s v="BEMISCP-632"/>
        <s v="BEMISCP-633"/>
        <s v="BEMISCP-634"/>
        <s v="BEMISCP-256"/>
        <s v="BEMISCP-225"/>
        <s v="BEMISCP-110"/>
        <s v="BEMISCP-58"/>
        <s v="BEMISCP-513"/>
        <s v="BEMISCP-511"/>
        <s v="BEMISCP-535"/>
        <s v="BEMISCP-722"/>
        <s v="BEMISCP-688"/>
        <s v="BEMISCP-206"/>
        <s v="BEMISCP-215"/>
        <s v="BEMISCP-221"/>
        <s v="BEMISCP-478"/>
        <s v="BEMISCP-259"/>
        <s v="BEMISCP-207"/>
        <s v="BEMISCP-146"/>
        <s v="BEMISCP-101"/>
        <s v="BEMISCP-271"/>
        <s v="BEMISCP-269"/>
        <s v="BEMISCP-125"/>
        <s v="BEMISCP-104"/>
        <s v="BEMISCP-212"/>
        <s v="BEMISCP-8"/>
        <s v="GSSDLC-113"/>
        <s v="GSSDLC-110"/>
        <s v="GSSDLC-56"/>
        <s v="CEMEXWEB-630"/>
        <s v="CEMEXWEB-65"/>
        <s v="BEMISCP-3231"/>
        <s v="BEMISCP-691"/>
        <s v="BEMISCP-541"/>
        <s v="GSSDLC-114"/>
        <s v="GSSDLC-104"/>
        <s v="GSSDLC-103"/>
        <s v="GSSDLC-94"/>
        <s v="GOOGLE-143"/>
        <s v="BEMISCP-3198"/>
        <s v="BEMISCP-2876"/>
        <m/>
        <n v="0" u="1"/>
        <n v="517" u="1"/>
        <n v="2027" u="1"/>
        <n v="25" u="1"/>
        <n v="1442" u="1"/>
        <n v="2853" u="1"/>
        <n v="352" u="1"/>
        <n v="1312" u="1"/>
        <n v="2593" u="1"/>
        <n v="174" u="1"/>
        <n v="583" u="1"/>
        <n v="450" u="1"/>
        <n v="1704" u="1"/>
        <n v="1639" u="1"/>
        <n v="1444" u="1"/>
        <n v="23" u="1"/>
        <n v="86" u="1"/>
        <n v="1314" u="1"/>
        <n v="320" u="1"/>
        <n v="2337" u="1"/>
        <n v="1054" u="1"/>
        <n v="584" u="1"/>
        <n v="353" u="1"/>
        <n v="2731" u="1"/>
        <n v="1316" u="1"/>
        <n v="21" u="1"/>
        <n v="1056" u="1"/>
        <n v="975" u="1"/>
        <n v="207" u="1"/>
        <n v="585" u="1"/>
        <n v="520" u="1"/>
        <n v="1643" u="1"/>
        <n v="2995" u="1"/>
        <n v="1448" u="1"/>
        <n v="1318" u="1"/>
        <n v="321" u="1"/>
        <n v="19" u="1"/>
        <n v="70" u="1"/>
        <n v="256" u="1"/>
        <n v="716" u="1"/>
        <n v="127" u="1"/>
        <n v="1775" u="1"/>
        <n v="1450" u="1"/>
        <n v="2349" u="1"/>
        <n v="2219" u="1"/>
        <n v="2089" u="1"/>
        <n v="17" u="1"/>
        <n v="63" u="1"/>
        <n v="717" u="1"/>
        <n v="175" u="1"/>
        <n v="652" u="1"/>
        <n v="2546" u="1"/>
        <n v="587" u="1"/>
        <n v="1842" u="1"/>
        <n v="1777" u="1"/>
        <n v="3003" u="1"/>
        <n v="1257" u="1"/>
        <n v="1192" u="1"/>
        <n v="1127" u="1"/>
        <n v="2093" u="1"/>
        <n v="257" u="1"/>
        <n v="913" u="1"/>
        <n v="2680" u="1"/>
        <n v="1974" u="1"/>
        <n v="1844" u="1"/>
        <n v="1779" u="1"/>
        <n v="355" u="1"/>
        <n v="1324" u="1"/>
        <n v="1194" u="1"/>
        <n v="2227" u="1"/>
        <n v="1" u="1"/>
        <n v="55" u="1"/>
        <n v="208" u="1"/>
        <n v="784" u="1"/>
        <n v="719" u="1"/>
        <n v="143" u="1"/>
        <n v="1261" u="1"/>
        <n v="2491" u="1"/>
        <n v="2231" u="1"/>
        <n v="258" u="1"/>
        <n v="915" u="1"/>
        <n v="192" u="1"/>
        <n v="525" u="1"/>
        <n v="1718" u="1"/>
        <n v="95" u="1"/>
        <n v="2885" u="1"/>
        <n v="1198" u="1"/>
        <n v="1068" u="1"/>
        <n v="47" u="1"/>
        <n v="176" u="1"/>
        <n v="2692" u="1"/>
        <n v="2432" u="1"/>
        <n v="2172" u="1"/>
        <n v="1850" u="1"/>
        <n v="389" u="1"/>
        <n v="1265" u="1"/>
        <n v="2369" u="1"/>
        <n v="2239" u="1"/>
        <n v="1070" u="1"/>
        <n v="259" u="1"/>
        <n v="225" u="1"/>
        <n v="722" u="1"/>
        <n v="2696" u="1"/>
        <n v="43" u="1"/>
        <n v="2047" u="1"/>
        <n v="1917" u="1"/>
        <n v="1852" u="1"/>
        <n v="1527" u="1"/>
        <n v="2633" u="1"/>
        <n v="1267" u="1"/>
        <n v="2373" u="1"/>
        <n v="2113" u="1"/>
        <n v="788" u="1"/>
        <n v="723" u="1"/>
        <n v="2830" u="1"/>
        <n v="2700" u="1"/>
        <n v="2570" u="1"/>
        <n v="39" u="1"/>
        <n v="593" u="1"/>
        <n v="144" u="1"/>
        <n v="455" u="1"/>
        <n v="2377" u="1"/>
        <n v="1139" u="1"/>
        <n v="71" u="1"/>
        <n v="2117" u="1"/>
        <n v="854" u="1"/>
        <n v="2964" u="1"/>
        <n v="35" u="1"/>
        <n v="128" u="1"/>
        <n v="1986" u="1"/>
        <n v="488" u="1"/>
        <n v="1661" u="1"/>
        <n v="3031" u="1"/>
        <n v="1271" u="1"/>
        <n v="293" u="1"/>
        <n v="855" u="1"/>
        <n v="177" u="1"/>
        <n v="120" u="1"/>
        <n v="1858" u="1"/>
        <n v="456" u="1"/>
        <n v="2905" u="1"/>
        <n v="1338" u="1"/>
        <n v="226" u="1"/>
        <n v="856" u="1"/>
        <n v="2842" u="1"/>
        <n v="161" u="1"/>
        <n v="596" u="1"/>
        <n v="489" u="1"/>
        <n v="1860" u="1"/>
        <n v="1535" u="1"/>
        <n v="359" u="1"/>
        <n v="294" u="1"/>
        <n v="2129" u="1"/>
        <n v="2976" u="1"/>
        <n v="2846" u="1"/>
        <n v="2716" u="1"/>
        <n v="145" u="1"/>
        <n v="1732" u="1"/>
        <n v="104" u="1"/>
        <n v="2783" u="1"/>
        <n v="1212" u="1"/>
        <n v="2133" u="1"/>
        <n v="262" u="1"/>
        <n v="858" u="1"/>
        <n v="194" u="1"/>
        <n v="598" u="1"/>
        <n v="1994" u="1"/>
        <n v="490" u="1"/>
        <n v="425" u="1"/>
        <n v="1669" u="1"/>
        <n v="360" u="1"/>
        <n v="295" u="1"/>
        <n v="794" u="1"/>
        <n v="2464" u="1"/>
        <n v="1996" u="1"/>
        <n v="458" u="1"/>
        <n v="1736" u="1"/>
        <n v="1606" u="1"/>
        <n v="1476" u="1"/>
        <n v="88" u="1"/>
        <n v="328" u="1"/>
        <n v="1151" u="1"/>
        <n v="227" u="1"/>
        <n v="860" u="1"/>
        <n v="2468" u="1"/>
        <n v="535" u="1"/>
        <n v="491" u="1"/>
        <n v="1868" u="1"/>
        <n v="1803" u="1"/>
        <n v="361" u="1"/>
        <n v="1348" u="1"/>
        <n v="80" u="1"/>
        <n v="1218" u="1"/>
        <n v="296" u="1"/>
        <n v="1088" u="1"/>
        <n v="211" u="1"/>
        <n v="2862" u="1"/>
        <n v="2732" u="1"/>
        <n v="2342" u="1"/>
        <n v="146" u="1"/>
        <n v="536" u="1"/>
        <n v="1480" u="1"/>
        <n v="1415" u="1"/>
        <n v="329" u="1"/>
        <n v="72" u="1"/>
        <n v="264" u="1"/>
        <n v="2216" u="1"/>
        <n v="537" u="1"/>
        <n v="492" u="1"/>
        <n v="1417" u="1"/>
        <n v="297" u="1"/>
        <n v="64" u="1"/>
        <n v="244" u="1"/>
        <n v="179" u="1"/>
        <n v="603" u="1"/>
        <n v="1874" u="1"/>
        <n v="330" u="1"/>
        <n v="265" u="1"/>
        <n v="60" u="1"/>
        <n v="228" u="1"/>
        <n v="2094" u="1"/>
        <n v="493" u="1"/>
        <n v="1876" u="1"/>
        <n v="1746" u="1"/>
        <n v="363" u="1"/>
        <n v="1421" u="1"/>
        <n v="1291" u="1"/>
        <n v="56" u="1"/>
        <n v="800" u="1"/>
        <n v="2878" u="1"/>
        <n v="670" u="1"/>
        <n v="2098" u="1"/>
        <n v="1878" u="1"/>
        <n v="461" u="1"/>
        <n v="1423" u="1"/>
        <n v="331" u="1"/>
        <n v="2555" u="1"/>
        <n v="2425" u="1"/>
        <n v="266" u="1"/>
        <n v="52" u="1"/>
        <n v="801" u="1"/>
        <n v="196" u="1"/>
        <n v="736" u="1"/>
        <n v="2362" u="1"/>
        <n v="2232" u="1"/>
        <n v="541" u="1"/>
        <n v="494" u="1"/>
        <n v="97" u="1"/>
        <n v="2169" u="1"/>
        <n v="245" u="1"/>
        <n v="802" u="1"/>
        <n v="48" u="1"/>
        <n v="2886" u="1"/>
        <n v="180" u="1"/>
        <n v="672" u="1"/>
        <n v="462" u="1"/>
        <n v="1687" u="1"/>
        <n v="1622" u="1"/>
        <n v="397" u="1"/>
        <n v="2823" u="1"/>
        <n v="332" u="1"/>
        <n v="1297" u="1"/>
        <n v="2563" u="1"/>
        <n v="1102" u="1"/>
        <n v="2173" u="1"/>
        <n v="44" u="1"/>
        <n v="2630" u="1"/>
        <n v="495" u="1"/>
        <n v="2957" u="1"/>
        <n v="365" u="1"/>
        <n v="2827" u="1"/>
        <n v="1364" u="1"/>
        <n v="2697" u="1"/>
        <n v="81" u="1"/>
        <n v="213" u="1"/>
        <n v="804" u="1"/>
        <n v="40" u="1"/>
        <n v="2114" u="1"/>
        <n v="2016" u="1"/>
        <n v="73" u="1"/>
        <n v="805" u="1"/>
        <n v="2638" u="1"/>
        <n v="36" u="1"/>
        <n v="545" u="1"/>
        <n v="2118" u="1"/>
        <n v="2018" u="1"/>
        <n v="1563" u="1"/>
        <n v="1238" u="1"/>
        <n v="2445" u="1"/>
        <n v="1173" u="1"/>
        <n v="1043" u="1"/>
        <n v="65" u="1"/>
        <n v="246" u="1"/>
        <n v="806" u="1"/>
        <n v="2020" u="1"/>
        <n v="32" u="1"/>
        <n v="334" u="1"/>
        <n v="1240" u="1"/>
        <n v="269" u="1"/>
        <n v="1045" u="1"/>
        <n v="230" u="1"/>
        <n v="547" u="1"/>
        <n v="30" u="1"/>
        <n v="1697" u="1"/>
        <n v="367" u="1"/>
        <n v="1307" u="1"/>
        <n v="2453" u="1"/>
        <n v="302" u="1"/>
        <n v="1177" u="1"/>
        <n v="214" u="1"/>
        <n v="808" u="1"/>
        <n v="678" u="1"/>
        <n v="2390" u="1"/>
        <n v="2130" u="1"/>
        <n v="2024" u="1"/>
        <n v="28" u="1"/>
        <n v="1504" u="1"/>
        <n v="2977" u="1"/>
        <n v="1309" u="1"/>
        <n v="270" u="1"/>
        <n v="198" u="1"/>
        <n v="549" u="1"/>
        <n v="1766" u="1"/>
        <n v="26" u="1"/>
        <n v="2591" u="1"/>
        <n v="2461" u="1"/>
        <n v="1181" u="1"/>
        <n v="1005" u="1"/>
        <n v="247" u="1"/>
        <n v="2918" u="1"/>
        <n v="2028" u="1"/>
        <n v="401" u="1"/>
        <n v="1508" u="1"/>
        <n v="24" u="1"/>
        <n v="90" u="1"/>
        <n v="1183" u="1"/>
        <n v="2205" u="1"/>
        <n v="271" u="1"/>
        <n v="231" u="1"/>
        <n v="166" u="1"/>
        <n v="1575" u="1"/>
        <n v="369" u="1"/>
        <n v="22" u="1"/>
        <n v="2599" u="1"/>
        <n v="82" u="1"/>
        <n v="1250" u="1"/>
        <n v="1007" u="1"/>
        <n v="215" u="1"/>
        <n v="150" u="1"/>
        <n v="1967" u="1"/>
        <n v="2993" u="1"/>
        <n v="2733" u="1"/>
        <n v="1317" u="1"/>
        <n v="20" u="1"/>
        <n v="74" u="1"/>
        <n v="2213" u="1"/>
        <n v="272" u="1"/>
        <n v="1057" u="1"/>
        <n v="2997" u="1"/>
        <n v="370" u="1"/>
        <n v="2737" u="1"/>
        <n v="1254" u="1"/>
        <n v="305" u="1"/>
        <n v="2347" u="1"/>
        <n v="2217" u="1"/>
        <n v="18" u="1"/>
        <n v="2934" u="1"/>
        <n v="554" u="1"/>
        <n v="1841" u="1"/>
        <n v="403" u="1"/>
        <n v="1451" u="1"/>
        <n v="1256" u="1"/>
        <n v="1191" u="1"/>
        <n v="2091" u="1"/>
        <n v="16" u="1"/>
        <n v="232" u="1"/>
        <n v="167" u="1"/>
        <n v="115" u="1"/>
        <n v="371" u="1"/>
        <n v="2875" u="1"/>
        <n v="1323" u="1"/>
        <n v="2485" u="1"/>
        <n v="306" u="1"/>
        <n v="2225" u="1"/>
        <n v="2095" u="1"/>
        <n v="15" u="1"/>
        <n v="57" u="1"/>
        <n v="2682" u="1"/>
        <n v="2552" u="1"/>
        <n v="107" u="1"/>
        <n v="2489" u="1"/>
        <n v="1195" u="1"/>
        <n v="2359" u="1"/>
        <n v="1065" u="1"/>
        <n v="14" u="1"/>
        <n v="53" u="1"/>
        <n v="2426" u="1"/>
        <n v="2042" u="1"/>
        <n v="1847" u="1"/>
        <n v="372" u="1"/>
        <n v="2883" u="1"/>
        <n v="1262" u="1"/>
        <n v="1013" u="1"/>
        <n v="249" u="1"/>
        <n v="818" u="1"/>
        <n v="13" u="1"/>
        <n v="49" u="1"/>
        <n v="753" u="1"/>
        <n v="184" u="1"/>
        <n v="688" u="1"/>
        <n v="2560" u="1"/>
        <n v="1784" u="1"/>
        <n v="405" u="1"/>
        <n v="1264" u="1"/>
        <n v="2237" u="1"/>
        <n v="275" u="1"/>
        <n v="233" u="1"/>
        <n v="12" u="1"/>
        <n v="45" u="1"/>
        <n v="2694" u="1"/>
        <n v="168" u="1"/>
        <n v="503" u="1"/>
        <n v="1981" u="1"/>
        <n v="1851" u="1"/>
        <n v="1526" u="1"/>
        <n v="3021" u="1"/>
        <n v="373" u="1"/>
        <n v="1396" u="1"/>
        <n v="1331" u="1"/>
        <n v="83" u="1"/>
        <n v="1266" u="1"/>
        <n v="308" u="1"/>
        <n v="217" u="1"/>
        <n v="820" u="1"/>
        <n v="11" u="1"/>
        <n v="41" u="1"/>
        <n v="152" u="1"/>
        <n v="2048" u="1"/>
        <n v="1788" u="1"/>
        <n v="406" u="1"/>
        <n v="341" u="1"/>
        <n v="2635" u="1"/>
        <n v="1268" u="1"/>
        <n v="1203" u="1"/>
        <n v="2375" u="1"/>
        <n v="75" u="1"/>
        <n v="276" u="1"/>
        <n v="2115" u="1"/>
        <n v="2962" u="1"/>
        <n v="691" u="1"/>
        <n v="2702" u="1"/>
        <n v="10" u="1"/>
        <n v="37" u="1"/>
        <n v="136" u="1"/>
        <n v="2052" u="1"/>
        <n v="1985" u="1"/>
        <n v="1920" u="1"/>
        <n v="1855" u="1"/>
        <n v="374" u="1"/>
        <n v="2899" u="1"/>
        <n v="1270" u="1"/>
        <n v="2379" u="1"/>
        <n v="67" u="1"/>
        <n v="822" u="1"/>
        <n v="9" u="1"/>
        <n v="33" u="1"/>
        <n v="1987" u="1"/>
        <n v="1922" u="1"/>
        <n v="1857" u="1"/>
        <n v="407" u="1"/>
        <n v="1272" u="1"/>
        <n v="234" u="1"/>
        <n v="2710" u="1"/>
        <n v="169" u="1"/>
        <n v="2450" u="1"/>
        <n v="1989" u="1"/>
        <n v="8" u="1"/>
        <n v="1859" u="1"/>
        <n v="1729" u="1"/>
        <n v="1534" u="1"/>
        <n v="375" u="1"/>
        <n v="1019" u="1"/>
        <n v="954" u="1"/>
        <n v="218" u="1"/>
        <n v="824" u="1"/>
        <n v="2454" u="1"/>
        <n v="1861" u="1"/>
        <n v="408" u="1"/>
        <n v="1211" u="1"/>
        <n v="1020" u="1"/>
        <n v="760" u="1"/>
        <n v="1993" u="1"/>
        <n v="1863" u="1"/>
        <n v="7" u="1"/>
        <n v="1668" u="1"/>
        <n v="3045" u="1"/>
        <n v="376" u="1"/>
        <n v="1473" u="1"/>
        <n v="2395" u="1"/>
        <n v="956" u="1"/>
        <n v="566" u="1"/>
        <n v="1995" u="1"/>
        <n v="474" u="1"/>
        <n v="1670" u="1"/>
        <n v="1475" u="1"/>
        <n v="344" u="1"/>
        <n v="235" u="1"/>
        <n v="892" u="1"/>
        <n v="632" u="1"/>
        <n v="2336" u="1"/>
        <n v="567" u="1"/>
        <n v="1997" u="1"/>
        <n v="1737" u="1"/>
        <n v="377" u="1"/>
        <n v="6" u="1"/>
        <n v="2273" u="1"/>
        <n v="1023" u="1"/>
        <n v="219" u="1"/>
        <n v="2990" u="1"/>
        <n v="2860" u="1"/>
        <n v="633" u="1"/>
        <n v="568" u="1"/>
        <n v="1414" u="1"/>
        <n v="1349" u="1"/>
        <n v="2537" u="1"/>
        <n v="2407" u="1"/>
        <n v="76" u="1"/>
        <n v="280" u="1"/>
        <n v="1089" u="1"/>
        <n v="829" u="1"/>
        <n v="2864" u="1"/>
        <n v="2734" u="1"/>
        <n v="634" u="1"/>
        <n v="2214" u="1"/>
        <n v="138" u="1"/>
        <n v="2001" u="1"/>
        <n v="1871" u="1"/>
        <n v="378" u="1"/>
        <n v="2541" u="1"/>
        <n v="68" u="1"/>
        <n v="830" u="1"/>
        <n v="765" u="1"/>
        <n v="2348" u="1"/>
        <n v="2218" u="1"/>
        <n v="476" u="1"/>
        <n v="1873" u="1"/>
        <n v="1548" u="1"/>
        <n v="2935" u="1"/>
        <n v="1418" u="1"/>
        <n v="346" u="1"/>
        <n v="62" u="1"/>
        <n v="236" u="1"/>
        <n v="171" u="1"/>
        <n v="2092" u="1"/>
        <n v="509" u="1"/>
        <n v="1875" u="1"/>
        <n v="444" u="1"/>
        <n v="379" u="1"/>
        <n v="2939" u="1"/>
        <n v="1420" u="1"/>
        <n v="2679" u="1"/>
        <n v="1290" u="1"/>
        <n v="1030" u="1"/>
        <n v="58" u="1"/>
        <n v="220" u="1"/>
        <n v="832" u="1"/>
        <n v="2486" u="1"/>
        <n v="2096" u="1"/>
        <n v="1877" u="1"/>
        <n v="412" u="1"/>
        <n v="347" u="1"/>
        <n v="1292" u="1"/>
        <n v="54" u="1"/>
        <n v="3010" u="1"/>
        <n v="2880" u="1"/>
        <n v="2230" u="1"/>
        <n v="510" u="1"/>
        <n v="1879" u="1"/>
        <n v="445" u="1"/>
        <n v="1684" u="1"/>
        <n v="101" u="1"/>
        <n v="380" u="1"/>
        <n v="2167" u="1"/>
        <n v="834" u="1"/>
        <n v="50" u="1"/>
        <n v="188" u="1"/>
        <n v="2364" u="1"/>
        <n v="2104" u="1"/>
        <n v="478" u="1"/>
        <n v="1751" u="1"/>
        <n v="1491" u="1"/>
        <n v="1426" u="1"/>
        <n v="1296" u="1"/>
        <n v="2431" u="1"/>
        <n v="283" u="1"/>
        <n v="2171" u="1"/>
        <n v="965" u="1"/>
        <n v="46" u="1"/>
        <n v="172" u="1"/>
        <n v="511" u="1"/>
        <n v="446" u="1"/>
        <n v="1558" u="1"/>
        <n v="381" u="1"/>
        <n v="1493" u="1"/>
        <n v="1428" u="1"/>
        <n v="85" u="1"/>
        <n v="316" u="1"/>
        <n v="221" u="1"/>
        <n v="836" u="1"/>
        <n v="3" u="1"/>
        <n v="42" u="1"/>
        <n v="156" u="1"/>
        <n v="576" u="1"/>
        <n v="1755" u="1"/>
        <n v="2959" u="1"/>
        <n v="349" u="1"/>
        <n v="77" u="1"/>
        <n v="2049" u="1"/>
        <n v="902" u="1"/>
        <n v="707" u="1"/>
        <n v="38" u="1"/>
        <n v="140" u="1"/>
        <n v="2116" u="1"/>
        <n v="512" u="1"/>
        <n v="2017" u="1"/>
        <n v="447" u="1"/>
        <n v="1692" u="1"/>
        <n v="2703" u="1"/>
        <n v="1172" u="1"/>
        <n v="69" u="1"/>
        <n v="254" u="1"/>
        <n v="903" u="1"/>
        <n v="578" u="1"/>
        <n v="34" u="1"/>
        <n v="513" u="1"/>
        <n v="2019" u="1"/>
        <n v="126" u="1"/>
        <n v="2057" u="1"/>
        <n v="904" u="1"/>
        <n v="839" u="1"/>
        <n v="3034" u="1"/>
        <n v="2904" u="1"/>
        <n v="514" u="1"/>
        <n v="2021" u="1"/>
        <n v="31" u="1"/>
        <n v="1891" u="1"/>
        <n v="118" u="1"/>
        <n v="448" u="1"/>
        <n v="1761" u="1"/>
        <n v="2711" u="1"/>
        <n v="318" u="1"/>
        <n v="905" u="1"/>
        <n v="222" u="1"/>
        <n v="710" u="1"/>
        <n v="645" u="1"/>
        <n v="157" u="1"/>
        <n v="580" u="1"/>
        <n v="515" u="1"/>
        <n v="2023" u="1"/>
        <n v="2" u="1"/>
        <n v="481" u="1"/>
        <n v="29" u="1"/>
        <n v="110" u="1"/>
        <n v="416" u="1"/>
        <n v="351" u="1"/>
        <n v="2455" u="1"/>
        <n v="286" u="1"/>
        <n v="1113" u="1"/>
        <n v="2195" u="1"/>
        <n v="971" u="1"/>
        <n v="906" u="1"/>
        <n v="206" u="1"/>
        <n v="141" u="1"/>
        <n v="2025" u="1"/>
        <n v="27" u="1"/>
        <n v="102" u="1"/>
        <n v="384" u="1"/>
        <n v="1440" u="1"/>
        <n v="2719" u="1"/>
        <n v="319" u="1"/>
        <n v="1180" u="1"/>
        <n v="255" u="1"/>
        <n v="907" u="1"/>
      </sharedItems>
    </cacheField>
    <cacheField name="TASK_SUMMARY" numFmtId="0">
      <sharedItems containsBlank="1"/>
    </cacheField>
    <cacheField name="TASK_DESCRIPTION" numFmtId="0">
      <sharedItems containsBlank="1"/>
    </cacheField>
    <cacheField name="TASK_FULL_DESCRIPTION" numFmtId="0">
      <sharedItems containsBlank="1" count="2951">
        <s v="Feature | 00076 - Dashboard - New indicators"/>
        <s v="Bug | 00156 - Test to Done"/>
        <s v="Bug | 00127 - Bugs can be moved to Done anytime"/>
        <s v="Feature | 00090 - Jira Workflow updates"/>
        <s v="Feature | 00107 - Feature without assignee GSSDLC"/>
        <s v="Feature | 00059 - One Click Deploy"/>
        <s v="Feature | 00099 - MySQL Jira Database Replica"/>
        <s v="Feature | 00088 - SDLC Documentation"/>
        <s v="Bug | 00075 - Chrome users cannot access taskboard using HTTPS"/>
        <s v="Feature | 00060 - Wip validator service REST"/>
        <s v="Bug | 00044 - Some bugs about teams"/>
        <s v="Bug | 00039 - Update subtask when parent update some fields"/>
        <s v="Feature | 00016 - Required Fields"/>
        <s v="Feature | 00017 - Workflows Customizations"/>
        <s v="Feature | 00011 - All Projects Configuration"/>
        <s v="Bug | 00007 - Hierarchical Class of Service (performance)"/>
        <s v="Feature | 00002 - Multi-criteria search"/>
        <s v="Feature | 00159 - Feature without assignee GOOGLE"/>
        <s v="Feature | 00023 - Add SCORM support"/>
        <s v="Bug | 00138 - The legacy id should match the siteId created from mocked data"/>
        <s v="Bug | 00144 - Missing learning record events"/>
        <s v="Feature | 00099 - Add sorting capability to Site REST API"/>
        <s v="Feature | 00022 - Add support for OpenID Connect Single Sign-on"/>
        <s v="Feature | 00056 - Implement Celsus sync job to index Liferay Sites"/>
        <s v="Bug | 00087 - Should only send learning records when log in as a learner "/>
        <s v="Feature | 00007 - Add expiration date"/>
        <s v="Feature | 00033 - Enhanced Group REST Service"/>
        <s v="Bug | 00086 - Have too many errors for the developer license limit "/>
        <s v="Feature | 00016 - Capture learning events"/>
        <s v="Feature | 00014 - Capture user info"/>
        <s v="Task | 00020 - Create Google Local Environment"/>
        <s v="Feature | 00025 - Notify Google LMS of User activity"/>
        <s v="Feature | 00006 - Add version"/>
        <s v="Feature | 00010 - Add status: draft, published, archived, invisible "/>
        <s v="Task | 00034 - Setup Dev Infrasctructure"/>
        <s v="Feature | 00070 - Create Theme"/>
        <s v="Feature | 00664 - Feature without assignee CEMEXWEB"/>
        <s v="Task | 00662 - Block Googlebot from doing a search "/>
        <s v="Bug | 00647 - Page visual layout broken after interactions"/>
        <s v="Feature | 00649 - Sustainability &gt; Overview"/>
        <s v="Task | 00637 - Apply and verify fix for CEMEX-13"/>
        <s v="Task | 00644 - Allow HTTP between qa-staging and qa-live to test remote staging"/>
        <s v="Bug | 00635 - Emails from production server are not being received"/>
        <s v="Task | 00597 - Use script to discover which web contents need to be fixed for ghost image issue"/>
        <s v="Task | 00632 - Build new QA environment."/>
        <s v="Task | 00566 - Configure workspace build to use NPM cache outside of the workspace"/>
        <s v="Task | 00549 - Make sure cemex.com redirects to www.cemex.com"/>
        <s v="Task | 00169 - Disable public access to the QA environment"/>
        <s v="Task | 00002 - Request a DNS update from Cemex to add subdomains to point to new AWS environment"/>
        <s v="Task | 00001 - Request SSL Certificate from Cemex for new website"/>
        <s v="Task | 00567 - Add FB Pixel snippet to theme"/>
        <s v="Task | 00476 - Enable staging from QA to PROD (guest site)"/>
        <s v="Task | 00462 - Patching does not work on Windows"/>
        <s v="Task | 00003 - Setup LCS activation"/>
        <s v="Feature | 00578 - Image Animations do not match mockups for Stories"/>
        <s v="Bug | 00576 - Home page &quot;More&quot; button does not work for Internet Explorer 10 or 11"/>
        <s v="Bug | 00517 - Publish failed with the JSON formatting error"/>
        <s v="Bug | 00458 - Indexing of Web Content has errors"/>
        <s v="Bug | 00225 - In Cemex, fix where the theme gets placed in the bundle by workspace"/>
        <s v="Bug | 00541 - Stock Ticker portlet has content that is not localized"/>
        <s v="Bug | 00585 - Page Fix for Careers page"/>
        <s v="Task | 00603 - Create Earnings Webcast 1Q 17 page"/>
        <s v="Task | 00598 - Fix issue with titles not being shown for image selector"/>
        <s v="Task | 00596 - Anchor tags not working for some pages"/>
        <s v="Task | 00593 - Change country menu cut off vertically"/>
        <s v="Task | 00583 - Create microsite page for Switzerland"/>
        <s v="Task | 00584 - Make the user Jose Alberto as a site admin"/>
        <s v="Task | 00580 - Change Reports page &quot;SEC Filings&quot; section to open in a new tab"/>
        <s v="Bug | 00568 - Publishing via PROD ELB is failing"/>
        <s v="Task | 00510 - Investigate rejected SVG icons in Chrome when using CDN"/>
        <s v="Task | 00227 - Build PROD definition and execute it in us-east-1"/>
        <s v="Feature | 00416 - Adjustments throughout the portal"/>
        <s v="Feature | 00328 - Custom 404 page"/>
        <s v="Task | 00511 - Identify .lpkg files in default bundle which we don't need to speepup the initial Tomcat start"/>
        <s v="Task | 00514 - Research &amp; Apply URL Rewrite for URL containing String .aspx"/>
        <s v="Task | 00512 - Change &quot;submit for publication&quot; text to &quot;submit&quot;"/>
        <s v="Feature | 00406 - Adjust forms layouts"/>
        <s v="Feature | 00389 - Create a sign in page"/>
        <s v="Bug | 00379 - Adjust layout of stock ticker in different screen sizes"/>
        <s v="Bug | 00408 - Our History &gt; Adjust padding in map for IPhone"/>
        <s v="Bug | 00412 - Homepage &gt; Change &quot;Media and Events&quot; section"/>
        <s v="Feature | 00013 - Footer"/>
        <s v="Feature | 00407 - Search function on menu bar"/>
        <s v="Feature | 00455 - Media &gt; Overview"/>
        <s v="Task | 00461 - Investigate 413 Request Entity Too Large when uploading file &gt; 1MB"/>
        <s v="Task | 00057 - Management work"/>
        <s v="Task | 00456 - Test stronger instance types to see relation to slow Liferay startup"/>
        <s v="Feature | 00331 - Page Legal "/>
        <s v="Feature | 00397 - Careers &gt; Life at Cemex"/>
        <s v="Feature | 00401 - Careers &gt; Locations and Functions"/>
        <s v="Bug | 00405 - In overview pages the banner and image below must fill in all screen size"/>
        <s v="Feature | 00074 - Related articles"/>
        <s v="Feature | 00329 - Site map"/>
        <s v="Feature | 00236 - Global Solutions"/>
        <s v="Feature | 00161 - Format text and add links to image description"/>
        <s v="Task | 00403 - Add Basic auth for QA environment"/>
        <s v="Task | 00334 - Redirect to a friendly &quot;page not found&quot;"/>
        <s v="Task | 00316 - Install Audience Targeting on QA servers"/>
        <s v="Feature | 00377 - Our History"/>
        <s v="Feature | 00320 - Become a supplier"/>
        <s v="Feature | 00319 - Sustainable Sourcing"/>
        <s v="Feature | 00232 - Reports Page"/>
        <s v="Bug | 00306 - Break page buttons evenly, centered"/>
        <s v="Feature | 00234 - Services Page"/>
        <s v="Feature | 00136 - Choose the section of the image to show"/>
        <s v="Feature | 00118 - Include videos on the full story page"/>
        <s v="Feature | 00318 - Sourcing Approach"/>
        <s v="Feature | 00308 - Set maximum width for pages in 1300 px"/>
        <s v="Feature | 00293 - About Us &gt; Position Papers"/>
        <s v="Feature | 00280 - Careers Page"/>
        <s v="Feature | 00266 - Suppliers Overview"/>
        <s v="Feature | 00235 - Building Solutions"/>
        <s v="Feature | 00184 - Key Company Data"/>
        <s v="Bug | 00180 - White spaces above images in story pages template 2"/>
        <s v="Bug | 00179 - Internet Explorer Story List Text Missing"/>
        <s v="Bug | 00177 - Stories page without footer"/>
        <s v="Feature | 00166 - Add behavior to Homepage links"/>
        <s v="Feature | 00144 - Our history page without timeline section"/>
        <s v="Feature | 00138 - Carousel for full story pages"/>
        <s v="Bug | 00196 - Adjust company profile page"/>
        <s v="Bug | 00283 - HomePage is not adjusting to fit correctly on 1366x768"/>
        <s v="Feature | 00029 - Stock ticker portlet"/>
        <s v="Feature | 00295 - Products + Service &gt; Trading"/>
        <s v="Task | 00297 - Install fixes for PDF preview on QA env"/>
        <s v="Task | 00218 - As a user, I can see the Cemex stock price for NYSE and BMV"/>
        <s v="Bug | 00115 - Ajustments in full stories layout"/>
        <s v="Bug | 00168 - Redirect Not Allowed"/>
        <s v="Feature | 00172 - Debt Information"/>
        <s v="Feature | 00174 - Corporate Governance Page"/>
        <s v="Feature | 00211 - Stock Information page"/>
        <s v="Feature | 00230 - Products Overview"/>
        <s v="Task | 00228 - Allow patches to be source-controlled and installed into bundle by workspace"/>
        <s v="Feature | 00167 - Add behavior to concrete incubator link"/>
        <s v="Feature | 00073 - Unified boiler plate text"/>
        <s v="Feature | 00145 - Sustainability Overview"/>
        <s v="Feature | 00208 - Press Releases Page"/>
        <s v="Task | 00220 - Research: Error when creating a WebContent with nested WebContent"/>
        <s v="Feature | 00141 - Country micro site subpages"/>
        <s v="Feature | 00143 - Ethics and compliance page"/>
        <s v="Feature | 00150 - Company profile page"/>
        <s v="Feature | 00152 - Management Team"/>
        <s v="Bug | 00194 - Make bootstrap grid match theme media widths"/>
        <s v="Bug | 00188 - Fix java script errors"/>
        <s v="Feature | 00140 - Country micro site single page"/>
        <s v="Bug | 00069 - Menu not working when on mobile mode"/>
        <s v="Feature | 00021 - Asset publisher filter"/>
        <s v="Bug | 00128 - Adjust homepage layout in different screen resolutions"/>
        <s v="Feature | 00014 - Language selection functionality"/>
        <s v="Feature | 00072 - Full story version 4"/>
        <s v="Bug | 00120 - Story carrousel on homepage does not animate (zoom)"/>
        <s v="Feature | 00024 - Questions Portlet"/>
        <s v="Feature | 00023 - Events + Calendar Portlet"/>
        <s v="Feature | 00022 - Investors - Overview"/>
        <s v="Feature | 00071 - Full story version 2"/>
        <s v="Feature | 00010 - Modern tile with &quot;MORE&quot; animation"/>
        <s v="Feature | 00018 - Concrete Incubator webcontent"/>
        <s v="Feature | 00063 - Show full story on Media Center"/>
        <s v="Feature | 00020 - Asset publisher layout"/>
        <s v="Feature | 00019 - Asset publisher - Simple version"/>
        <s v="Feature | 00012 - Country Selection content"/>
        <s v="Feature | 00015 - Place remaining Webcontents on Homepage"/>
        <s v="Feature | 00011 - Carousel with three images and timer"/>
        <s v="Feature | 00009 - Place webcontent in the grid acording to wireframe"/>
        <s v="Feature | 00007 - Design menus"/>
        <s v="Task | 03233 - Task without assignee BEMISCP"/>
        <s v="Feature | 03229 - Feature without assignee BEMISCP"/>
        <s v="Bug | 03209 - Carrier List not updated in The Hub Production system (BDT 609)"/>
        <s v="Bug | 03170 - Mars Inventory Total Location Qty UOM Incorrect (BDT 588)"/>
        <s v="Bug | 03193 - BDT 596- Connectivity issues in production "/>
        <s v="Bug | 03195 - BDT 601- CSR/Admin View error and inconsistencies displaying customer profile "/>
        <s v="Bug | 03191 - BDT 597- Production issue- internal user being asked to validate device "/>
        <s v="Bug | 03192 - BDt 598- All environments - log in screen"/>
        <s v="Bug | 03176 - Sales Order Schedule Line with ConfirmedQty 0 displayed (BDT 590)"/>
        <s v="Bug | 03187 - 595 BDT - Out of memory error"/>
        <s v="Feature | 02998 - Create Hub Admin documentation"/>
        <s v="Bug | 03179 - BDT 591- AS CSR or Admin, unable to edit user profile from profile page. "/>
        <s v="Feature | 02996 - Final Clean QA Deploy"/>
        <s v="Bug | 03180 - BDT 575 Tablet menu does not automatically collapse"/>
        <s v="Bug | 03152 - 575 BDT - Tablet- menu icon not in correct place on page"/>
        <s v="Bug | 03160 - Inventory Sync Delete happens before data is processed causing 0 inventory to show."/>
        <s v="Bug | 03139 - 570 BDT - Reports download view is not automatically refreshing"/>
        <s v="Bug | 03151 - 576  BDT - Log in page in Chrome blurry"/>
        <s v="Bug | 03154 - _x0009_Customer PO Search Case Sensitive"/>
        <s v="Bug | 03131 - Inventory Sync Timestamp issue"/>
        <s v="Feature | 03134 - ShipTo Filter - Change default behavior and help text"/>
        <s v="Bug | 03136 - Portal display of On Hand inventory quantity is incorrect  "/>
        <s v="Bug | 03138 - Quantities display difference between parent and child buyer views"/>
        <s v="Feature | 03036 - On Hand Qty displayed for Doned shipment (BDT 518) CR53"/>
        <s v="Bug | 03083 - ORM exceptions for salesOrder data sync "/>
        <s v="Bug | 03087 - 549 BDT - Connectivity Issues"/>
        <s v="Bug | 03094 - Ghost entries seen after order, release, shipment deletes"/>
        <s v="Feature | 03088 - Apply Database configuration changes to improve resiliency"/>
        <s v="Bug | 03081 - 542 (BDT) - The page was not displayed because the Request URI is too long."/>
        <s v="Feature | 03029 - BDT 507 - C&amp;S Closed Orders showing inventory displayed in portal "/>
        <s v="Bug | 03097 - CR56 - Change display of Release and Shipment Reports in the Portal  Inbox "/>
        <s v="Bug | 03079 - Ship to filter Cancel and Search Box not working as designed (BDT 539)"/>
        <s v="Feature | 03090 - Add node visibility property for all environments"/>
        <s v="Feature | 02976 - Source System Deletes - CR50 and CR51"/>
        <s v="Feature | 03010 - 494 BDT - Handle IBB NULL responses in initial data sync"/>
        <s v="Feature | 03020 - Shipments - handle BAG UoM values"/>
        <s v="Feature | 03045 -  BDT 489 - Portal LDAP configuration change"/>
        <s v="Bug | 03021 - Date Range on Release and Shipment History Report - all systems"/>
        <s v="Bug | 01729 - Error on Report Definition Control Panel when editing "/>
        <s v="Feature | 03037 - 517 BDT - Ship To filters should be checked"/>
        <s v="Feature | 01891 - Add Google Analytics to the Customer Portal Sites"/>
        <s v="Bug | 03032 - 510 BDT - Shipments landing page not showing recent shipments"/>
        <s v="Bug | 03048 - 526 BDT - Sales order line not displaying on Orders page depending on who is logged on to the account"/>
        <s v="Feature | 01480 - Performance Testing and Tuning"/>
        <s v="Feature | 02875 - Deployment Documentation "/>
        <s v="Bug | 03034 - Failover Testing: 500 - Internal Server Error"/>
        <s v="Feature | 03031 - Data3 Invoice# Incorrect for a Cust Item "/>
        <s v="Feature | 02977 - Set search highlighting property to false"/>
        <s v="Feature | 02997 - Check latest versions of image magick and ghost script are in the repository"/>
        <s v="Feature | 02990 - Update deployment scripts to preserve old releases"/>
        <s v="Bug | 02964 - 487 (BDT) - Issues with ship to filter"/>
        <s v="Bug | 02962 - Pinnacle Foods Bemis Order# 40009316 Shipment Missing (BDT 486)"/>
        <s v="Bug | 02995 - 490 BDT - Invoice or BOL link on Doned shipments subpage does not work"/>
        <s v="Bug | 03003 - BDT 493 - Consignment Delivery Invoice Missing "/>
        <s v="Task | 02993 - Enable log4j debug on Bemis Dev"/>
        <s v="Feature | 02957 - 482 BDT - Optimizing report performance to 4 sec"/>
        <s v="Feature | 02864 - CR45 - Shipment Deletes"/>
        <s v="Bug | 02934 - BIN Doc Service Test Invoice URL Parameters"/>
        <s v="Feature | 02862 - Customize Email Templates for users "/>
        <s v="Bug | 02959 - BDT 483- Forgot Password error message"/>
        <s v="Bug | 02935 - Documents page- title running off of screen box"/>
        <s v="Feature | 02842 - Remove test users from deployment scripts"/>
        <s v="Task | 02830 - IBB configs need to be updated to use a different service account on QA"/>
        <s v="Task | 02939 - Update LDAP configs now that FP 13 has fixed automatic loading of configs"/>
        <s v="Feature | 02905 - 470 (BDT) Updates to Consignment logic - Doned Shipments Sub-page shipped qty mismatched"/>
        <s v="Bug | 02883 - Consignment Inventory Whse Location/No Incorrect"/>
        <s v="Feature | 02878 - Update Carrier list for portal "/>
        <s v="Feature | 02823 - Reverse PGI'd Shipment displayed in Portal (BDT 454)"/>
        <s v="Bug | 02918 - BDT 474 Reporting errors for Customer id 0138680"/>
        <s v="Feature | 02886 - Always display BOL and Invoice links"/>
        <s v="Bug | 02899 - 469 BDT - Logos on IE are blurry"/>
        <s v="Bug | 02885 - (BDT 467) - Releases and Shipments do not display for new customer setup "/>
        <s v="Bug | 02904 - Premium Waters Index Issue"/>
        <s v="Feature | 02853 - Upgrade liferay bundle to DE fix-pack 13"/>
        <s v="Bug | 02880 - User navigates to blank portal page  "/>
        <s v="Bug | 02860 - User Profile dropdown is wrapping "/>
        <s v="Feature | 02702 - 417 (BDT) - Consignment Overstated Shipped Qty on Orders Pg"/>
        <s v="Feature | 02846 - Add a test user to the deployment scripts"/>
        <s v="Task | 00503 - WS Commons"/>
        <s v="Feature | 01127 - Create Page for CSRs to View Customer Locations "/>
        <s v="Feature | 02783 - 441(BDT) - Data Sync Module Execution "/>
        <s v="Bug | 02679 - 410 (BDT) - Change the Discovery settings in elasticsearch.yml file to use host names"/>
        <s v="Bug | 02570 - Bemis User Agreement is not displaying on first time log in  "/>
        <s v="Feature | 02716 - 423 (BDT) - Have LDAP and portal Password policy both enabled "/>
        <s v="Bug | 02827 - Typo in reset password page"/>
        <s v="Feature | 02692 - ID 4191/4190 Update the CSR permissions to be organization based"/>
        <s v="Feature | 01857 - 199 (BDT)Report Parameter - Date range can have a null value"/>
        <s v="Bug | 01256 - BOL and INVOICE Hyperlink fails to load PDF"/>
        <s v="Bug | 02697 - Duplicate key row in object 'dbo.Bemis_Order'"/>
        <s v="Feature | 02680 - 409 (BDT) - Inventory Batch with Multiple Mfg Dates"/>
        <s v="Bug | 02453 - 375 (BDT) - Inventory Report - URL too long error "/>
        <s v="Feature | 00509 - View and Download Invoice and BoL "/>
        <s v="Bug | 02711 - 416 (BDT) - Order Pg Shipment Qty Missing"/>
        <s v="Bug | 02563 - 392 (BDT) - Inventory Pg Standard Pallet Qty and UoM missing"/>
        <s v="Feature | 02560 - 424 (BDT) - Change password policy verbiage for external users"/>
        <s v="Feature | 01718 - BIT 176 -  BOL# Incorrect for SAP Shipment"/>
        <s v="Bug | 02694 - ORM exceptions for Inventory data sync "/>
        <s v="Bug | 02682 - 405 (BDT) - Inventory Update Issues"/>
        <s v="Bug | 02734 - BDT 430 Reports are not downloading and refreshing automatically"/>
        <s v="Bug | 02635 - 402 (BDT) - Data Sync process does not clear the &quot;lastErrorMessage&quot; col. when sync is successful"/>
        <s v="Bug | 02733 - 425 (BDT) - Documents- buyer not able to delete a document"/>
        <s v="Bug | 02700 - Buyers need to have ability to delete for specific folders "/>
        <s v="Bug | 02348 - 237 (BDT) - Inventory Report - Excel will not generate in portal"/>
        <s v="Bug | 02555 - 386 (BDT) - Poly IBB On Hand Qty Incorrect"/>
        <s v="Bug | 02710 - 389 (BDT) - CSR AD group users are not set up properly"/>
        <s v="Bug | 02703 - 398 (BDT) - Tyson Shipments missing"/>
        <s v="Bug | 02731 - 427 (BDT) - Shipments Pg Floating Text, Not on Card"/>
        <s v="Bug | 02737 - 434-GLC Release Missing"/>
        <s v="Bug | 02696 - JDBC Connection Exceptions in logs"/>
        <s v="Bug | 02732 - 424 (BDT) - Password Policy verbiage changes"/>
        <s v="Bug | 02719 - 382 (BDT) - Order Pg Requested Date Incorrect"/>
        <s v="Bug | 02342 - 332 (BDT) - Schedule Line View Details Link Missing for some records"/>
        <s v="Bug | 02491 - 383 (BDT) If a single schedule line exists, and the Confirmed Qty = 0 LOG AND SKIP RECORD"/>
        <s v="Bug | 02638 - BDT 428 -ID 4191- Documents should not be using File Entry LocalService"/>
        <s v="Bug | 02546 - 388 (BDT) - Inventory Pg Standard Pallet Qty Rounding Issue"/>
        <s v="Bug | 02114 - 298 (BDT) - Releases - subpage- tablet view error"/>
        <s v="Task | 00141 - CI server setup"/>
        <s v="Bug | 02552 - 394 (BDT) - Scheduled Releases Sub-Pg Bemis Line# Contains Leading Zeroes"/>
        <s v="Task | 00266 - Create data sync process to bulk upload data from IBB"/>
        <s v="Bug | 02017 - 264 (BDT) - Viewing documents on mobile device"/>
        <s v="Feature | 02489 - Change Requested Date Logic"/>
        <s v="Bug | 02591 - ORM exceptions for Customer Location data sync "/>
        <s v="Bug | 02593 - Report Preview UI issues "/>
        <s v="Feature | 01784 - Improve data display on all pages "/>
        <s v="Bug | 02426 - 378 (BDT) - No pagination on the Reports Download page "/>
        <s v="Feature | 01993 - 242 (BDT) - Customer profile - no address pulling in"/>
        <s v="Bug | 02349 - 238 (BDT) - Item Level Report Preview is blank   "/>
        <s v="Bug | 02230 - 325 (BDT) - report preview and generate report issue- mobile devices"/>
        <s v="Bug | 02364 - 337 (BDT) - Impersonating user- report generation issue stops impersonation"/>
        <s v="Bug | 02104 - 294 (BDT) - Invoice report iphone and ipad hyperlinks in preview and report"/>
        <s v="Bug | 02219 - 324 (BDT) - Inventory report- mobile devices hyperlinks in reports"/>
        <s v="Bug | 02362 - 336 (BDT) - CSR logged in first time; the site showing on her home page was jelsert."/>
        <s v="Bug | 02630 - Multiple OSGi registration calls from BemisPortalServiceImpl"/>
        <s v="Bug | 02468 - 378 (BDT) - Report Functionality- limit to reports showing per page but not additional pages to view"/>
        <s v="Bug | 02633 - 387 (BDT) - Missing any Shipments for Premium Waters"/>
        <s v="Feature | 02599 - Enable 2FA &quot;Hard Switch&quot; in properties"/>
        <s v="Bug | 02117 - 303 (BDT) - Releases page in page wildcard search on description"/>
        <s v="Feature | 01211 - Wildcard search for certain fields"/>
        <s v="Bug | 02537 - Preview should display for all document types "/>
        <s v="Bug | 02218 - 323 (BDT) - Shipment Landing Pg/Shipments Missing"/>
        <s v="Bug | 02461 - 385 (BDT) Manufacture Data is missing from the On Hand Inventory sub-page"/>
        <s v="Bug | 02541 - 328 (BDT) - Shipment Landing page incorrect ship to address"/>
        <s v="Bug | 02464 - Update error logs to capture ID and field "/>
        <s v="Bug | 02231 - 327 (BDT) - Doned Shipments Sub-Page/Shipment Missing"/>
        <s v="Bug | 02485 - 380 (BDT) - Documents functionality missing add Basic Document"/>
        <s v="Bug | 01996 - 259 (BDT) - Orders Page- mobile view some customer PO numbers are hyperlinked"/>
        <s v="Bug | 02432 - 366 (BDT) - Releases page- mobile missing ship to info"/>
        <s v="Bug | 02431 - 365 (BDT) - On Hand Inventory- mobile- click link on orders page takes you to Doned shipments tab"/>
        <s v="Feature | 01981 - Logging Updates"/>
        <s v="Feature | 02454 - 376 (BDT) - Open and Closed Order Status Report- update to parameters from order page card button"/>
        <s v="Bug | 02057 - 283 (BDT) - Scheduled Releases Sub-Page Line# Contains Leading Zeroes "/>
        <s v="Bug | 02486 - 381 (BDT) - Portal console as admin or CSR- missing the Customer Profile view on the Bemis Site"/>
        <s v="Feature | 01575 - User friendly error messaging for CSR and Buyers"/>
        <s v="Bug | 02092 - 270 (BDT) - Release page missing info for Jel Sert"/>
        <s v="Bug | 01788 - Document Preview does not work "/>
        <s v="Feature | 02373 - Remove space from DL file names"/>
        <s v="Bug | 02455 - 377 (BDT) - Releases and Shipment Report- date parameters and page view parameter requiredness"/>
        <s v="Bug | 02425 - 211 (BDT) - Report parameter issue from page view buttons- Open and Closed/ Releases and Shipment History"/>
        <s v="Bug | 01855 -    Documents- CSR access to sites  "/>
        <s v="Bug | 02336 - 331 (BDT) Time Zone Clarification"/>
        <s v="Bug | 02395 - 371 (BDT) Commas missing on qty fields on Scheduled Release and Doned Shipment Page "/>
        <s v="Bug | 02096 - 289(BDT) - Release Pg No Release"/>
        <s v="Bug | 02089 - 261 (BDT) - Missing Open Scheduled Release Info"/>
        <s v="Bug | 02375 - Order and Release Duplicate Exceptions  "/>
        <s v="Feature | 02445 - 321 (BDT) - Update the Shipments to use a field on Delivery vs. from Orders"/>
        <s v="Bug | 02450 - Failures in initial data sync does cause a full data sync to occur in the next data sync interval"/>
        <s v="Feature | 02407 - Change date field used for selecting invoices"/>
        <s v="Bug | 02118 - 304(BDT) - 2FA has inconsistent behavior"/>
        <s v="Bug | 02093 - 284 (BDT) - Scheduled Releases Sub-Pg cards missing "/>
        <s v="Bug | 02091 - 268 (BDT) - Missing Open Scheduled Release Info"/>
        <s v="Bug | 01986 - 244 (BDT) - Order Pg Scheduled Releases/Available Qty Incorrect "/>
        <s v="Bug | 02023 - 251 (BDT) - Manufacture date"/>
        <s v="Bug | 02205 - 315 (BDT) - Hyperlinks not working on shipments page for Carrier"/>
        <s v="Bug | 02213 - Search box in Ship To Filter is broken"/>
        <s v="Feature | 01172 - Portal Error Handling"/>
        <s v="Feature | 01668 - Refactor Shipment Sync/WS Classes for data refresh calls."/>
        <s v="Bug | 02390 - Scheduled Releases Sub-Page No Sort Order"/>
        <s v="Bug | 02098 - 290 (BDT) - Release Pg Ship To Name and Address incorrect"/>
        <s v="Bug | 02379 - IBB synchronization times should be in UTC timezone format"/>
        <s v="Bug | 01997 - 260 (BDT) - Orders page- tablet view change page orientation from portrait to landscape"/>
        <s v="Bug | 02359 - 318 (BDT) - Shipment Sub Page ship date view in ascending order"/>
        <s v="Bug | 02369 - Multiple threads may cause NTLM errors in DataSync"/>
        <s v="Bug | 02273 - View Details crowded on Desktop"/>
        <s v="Bug | 02377 - SSRS connection settings are not set during deployment "/>
        <s v="Bug | 02227 - IBB Data Sync Performance "/>
        <s v="Bug | 02347 - Unable to generate reports against SSRS"/>
        <s v="Bug | 02016 - 262 (BDT) - Documents- Changing location filter as a parent "/>
        <s v="Bug | 01851 - 196 (BDT) Documents- cannot change location filter and add files to folder "/>
        <s v="Bug | 02337 - Pallet Field should display as Est. Pallet Count"/>
        <s v="Feature | 01697 - Update display of qty fields on Orders page"/>
        <s v="Feature | 01428 - Updates to handle Standard Pallet Qty data"/>
        <s v="Bug | 01842 - User Edit Profile not working"/>
        <s v="Bug | 02195 - 311 (BDT) - ERC 649A- Orders Page- report on main page has been incorrectly replaced"/>
        <s v="Bug | 01994 - 246 (BDT) - Order Pg Req Date Incorrect"/>
        <s v="Bug | 02116 - 300 (BDT) - Releases page iphone footer issues"/>
        <s v="Bug | 02049 - 278 (BDT) - On-hand inventory page- iphone issue with footer"/>
        <s v="Bug | 02172 - 309 (BDT) - Orders page- iphone view details UOM Confirmed qtty crowding"/>
        <s v="Bug | 02027 - 272 (BDT) - User Profile- Buyer missing Job Title"/>
        <s v="Bug | 02214 - Not all shipments are being synced from IBB"/>
        <s v="Bug | 02129 - 305 (BDT) - Invoice Report- tablet and iphone additional columns selection issue"/>
        <s v="Bug | 02239 - Zip code is missing from Inventory Layout"/>
        <s v="Bug | 02237 - The quotes around &quot;N/A&quot; need to be removed"/>
        <s v="Bug | 02216 - 291 (BDT) - Release Pg Release PO incorrect"/>
        <s v="Bug | 02094 - 286 (BDT) - Release Pg Scheduled Release Qty UoM missing"/>
        <s v="Bug | 02217 - 320 (BDT) - Shipment Pg Bemis Order#/Line# Incorrect"/>
        <s v="Bug | 02133 - Search icon in ship to dropdown is off center"/>
        <s v="Bug | 02167 - 319 (BDT) Negative Scheduled Releases "/>
        <s v="Bug | 02173 - 310 (BDT) - Order Pg View Details Schedule Line Dates Sort Order Incorrect "/>
        <s v="Bug | 02042 - 270 (BDT) Global Search displays error"/>
        <s v="Bug | 02232 - 330 (BDT) - Order Pg Bemis Product ID missing"/>
        <s v="Feature | 01473 - Switch to SOAP calls"/>
        <s v="Feature | 00296 - Mobile compatibility &amp; responsive design"/>
        <s v="Feature | 00286 - Global search"/>
        <s v="Bug | 02225 - Pull Shipment Order Information from Delivery Service"/>
        <s v="Bug | 02095 - 269 (BDT) - Release page expanded card missing state zip country"/>
        <s v="Bug | 02171 - 308 (BDT) - Orders page- iphone words in view detail spilling below allotted space"/>
        <s v="Bug | 02169 - 214 (BDT) - Theme test- Font spacing incorrect"/>
        <s v="Bug | 02115 - 299 (BDT) - Scheduled Releases subpage- iphone layout error"/>
        <s v="Bug | 01922 - Standard Pallet Qty should be N/A when batch line Pallet amount is N/A"/>
        <s v="Bug | 02130 - 306 (BDT) - Orders Page-Report button"/>
        <s v="Bug | 00806 - Ship To Filter Issue with Name Format and number of items"/>
        <s v="Bug | 01859 - 201 (BDT) Report Parameters- Optional Columns Open and Closed Order Status Report"/>
        <s v="Bug | 01985 - 243 (BDT) - Orders Page Material Avail Date/Req Date Incorrect "/>
        <s v="Feature | 01873 - 211 (BDT) Report parameter issue from page view buttons- Open and Closed/ Releases and Shipment History "/>
        <s v="Bug | 02024 - 247 (BDT) - Inventory Delete Functionality - Old Inventory data showing on Screen"/>
        <s v="Bug | 01875 - 214 (BDT)Theme test- excel logo wrong color and font spacing incorrect"/>
        <s v="Bug | 02001 - Duplicate Entry Exception for Orders"/>
        <s v="Bug | 02009 - 241 (BDT) - Searchbar missing X "/>
        <s v="Task | 01847 - Update Mock Services for changes to Data Sync"/>
        <s v="Bug | 02025 - 252 (BDT) - Order Pg View Details 0 Confirmed Qty Should Not Be Displayed"/>
        <s v="Bug | 02113 - 297 (BDT) - On Hand Inventory page code error"/>
        <s v="Bug | 02048 - 277 (BDT) - On hand Inventory page- tablet- Batch # is hyperlinked"/>
        <s v="Bug | 02021 - 271 (BDT) - Orders page- hyperlinks and expand card issue"/>
        <s v="Bug | 01989 - 256 (BDT) - Orders page- mobile- expanded view - view details"/>
        <s v="Feature | 01879 - Update 'View Details' dropdown to include UOM"/>
        <s v="Feature | 01858 - 200 (BDT)New Parameter Customer Item- wording on Field label"/>
        <s v="Bug | 02052 - 282 (BDT) - Orders Page- Location filter location indicator "/>
        <s v="Bug | 02047 - 275 (BDT) - Order Pg Sort Functionality"/>
        <s v="Bug | 01874 - 213 (BDT) Theme- Assets that are light blue and should be dark blue -various portal pages"/>
        <s v="Bug | 01868 - 209 (BDT) Report Page test- deleting reports in download folder"/>
        <s v="Bug | 02020 - 267 (BDT) - General mobile design- menu should automatically collapse "/>
        <s v="Bug | 02028 - 273 (BDT) - User Profile- Buyer- blank space in address information"/>
        <s v="Bug | 02019 - 266 (BDT) - Iphone view of welcome page- order of pages "/>
        <s v="Feature | 01180 - Updates to Bemis Portal Navigation"/>
        <s v="Task | 00717 - Manage Technical Debt"/>
        <s v="Bug | 01967 - 235 (BDT) - confirmed quantity in view details shows error "/>
        <s v="Bug | 01995 - 257 (BDT) - Orders page- mobile footer cutting off fields"/>
        <s v="Bug | 01987 - 245 (BDT) - Order Pg View Details Schedule Lines Sorted Incorrectly"/>
        <s v="Bug | 02018 - 265 (BDT) - General mobile design issues- footer covers menu"/>
        <s v="Bug | 01877 - 217 (BDT) Theme- upload document screen- blue bar theme updates "/>
        <s v="Bug | 01876 - 216 (BDT) Theme Generate Report link wrong color "/>
        <s v="Bug | 01850 - 195 (BDT) Documents- unable to download; CSR and buyer view"/>
        <s v="Bug | 01974 - Login in container errors block login input"/>
        <s v="Bug | 01917 - Icons for Ship To filter and Sorting do not display on Mobile view of Orders page"/>
        <s v="Bug | 01878 - 218 (BDT) Theme My Company Locations Font Color"/>
        <s v="Bug | 01920 - Total On Hand Qty should include UOM  "/>
        <s v="Bug | 01863 - 204 (BDT) Report Parameters Optional Columns Invoice History Report"/>
        <s v="Bug | 01448 - BIT-154 User Agreement Link does not display for Buyers"/>
        <s v="Feature | 01442 - Update search criteria on Release Landing Page "/>
        <s v="Feature | 01777 - Keep CSR on Control Panel View when navigating to customer sites  "/>
        <s v="Feature | 01852 - Update User Creation Test Scripts and customer LARs "/>
        <s v="Feature | 00341 - User agreement - BNA"/>
        <s v="Feature | 00262 - On-Hand Inventory View for a specific item"/>
        <s v="Feature | 01113 - Redesign for product description display"/>
        <s v="Feature | 01527 - Updates for all Report "/>
        <s v="Feature | 00083 - Manage DL folder &amp; files"/>
        <s v="Feature | 01475 - Update default Sort Order and Add Sort Functioanlity on Orders Landing Page "/>
        <s v="Feature | 01661 - Update default settings for locations filter"/>
        <s v="Feature | 00077 - Import Users and Groups from AD"/>
        <s v="Feature | 01019 - Link Bemis/TheHub Logo back CSR Bemis Site"/>
        <s v="Feature | 00088 - Customer Org Hierarchy"/>
        <s v="Feature | 01173 - BIT-49 Ship To Filter Name &amp; Address Info Missing in Portal"/>
        <s v="Feature | 01440 - Update search criteria on Orders Landing Page"/>
        <s v="Feature | 01643 - Update Sales Order Data Sync logic"/>
        <s v="Feature | 01250 - Update Sales Order to take in different order statuses"/>
        <s v="Feature | 00371 - Customer Profile updates from IBB"/>
        <s v="Feature | 01669 - Refactor Inventory Sync/WS Classes for data refresh calls."/>
        <s v="Bug | 01860 - 202 (BDT) Remove the optional column order up and down arrows from 2 reports"/>
        <s v="Bug | 01240 - Formatting Error when Resizing"/>
        <s v="Bug | 01779 - After update to global web content, customer site template does not import"/>
        <s v="Bug | 01704 - Mobile and Tablet View of Orders  is not aligned correctly "/>
        <s v="Bug | 01737 - User Agreement link does not show content for CSR roles"/>
        <s v="Bug | 01841 - Shipments Cust PO"/>
        <s v="Bug | 01871 - Exceptions in LAR imports for Site Templates"/>
        <s v="Feature | 01861 - Remove Buyer access to edit display settings"/>
        <s v="Bug | 01844 - LDAP Configurations are not automatically imported"/>
        <s v="Task | 00450 - Setup Liferay Development Infrastructure"/>
        <s v="Bug | 01267 - Cancel button on Locations filter does not work "/>
        <s v="Bug | 01766 - Fixes needed for View Details dropdown desktop and mobile views"/>
        <s v="Feature | 01622 - Menu position does not remain closed when navigating from one page to another "/>
        <s v="Feature | 00645 - Buyer - Security"/>
        <s v="Feature | 01736 - Update Dashboard Content"/>
        <s v="Feature | 01396 - Allow Buyers to update display settings "/>
        <s v="Bug | 01534 - Customer Data Sync is checking wrong address for validity"/>
        <s v="Task | 01803 - QA Deployment Documentation"/>
        <s v="Feature | 01526 - Update the report that is called from the Open Order Landing Page"/>
        <s v="Feature | 00361 - Footer"/>
        <s v="Feature | 01444 - Create Handling Unit Report "/>
        <s v="Bug | 01761 - Report menu categories should be alphabetical"/>
        <s v="Bug | 01755 - Mobile Footer no longer displays"/>
        <s v="Bug | 01751 - Edit Links on the User profile view are not visible with menu expanded"/>
        <s v="Bug | 01746 - Duplicate fields displayed on the Doned Shipments tab"/>
        <s v="Feature | 01476 - Remove default e-mail suffix from login page"/>
        <s v="Bug | 01493 - Release Header fields do not display correctly"/>
        <s v="Task | 01775 - Theme Dependency needs to be updated due to core changes"/>
        <s v="Bug | 01177 - BIT-136 Importing Orgs from UAT generates exception"/>
        <s v="Feature | 00445 -  View/Edit User Profile"/>
        <s v="Feature | 01728 - Update Customer Profiles default order"/>
        <s v="Feature | 01692 - Update the Footer Content "/>
        <s v="Bug | 00805 - On the Customer profile page format is incorrect"/>
        <s v="Bug | 01670 - Web Content LAR needs to be updated to reflect latest changes to TemplateContextContributor"/>
        <s v="Bug | 01548 - Customer logo is not displayed on parent or child location dashboards"/>
        <s v="Bug | 01451 - BIT-159 CSR- editing buyer profile"/>
        <s v="Bug | 01423 - BIT-46 Cards on Page incorrect"/>
        <s v="Bug | 01639 - BIT-159 Create Access Path for CSRs to Customer and User Profiles"/>
        <s v="Feature | 01007 - Requirement changes for Reports"/>
        <s v="Bug | 01363 - BIT-113 FRM 283- Typos on report landing page"/>
        <s v="Feature | 00222 - Order Detail in Orders by Item View"/>
        <s v="Feature | 00801 - List shipments from specific Order"/>
        <s v="Bug | 01684 - Add dependency in Theme for freemarker contributor"/>
        <s v="Feature | 01687 - Create a hook so that CSR users can see which users have Doned setup"/>
        <s v="Bug | 01588 - Inventory display not correct for order 073G001269 "/>
        <s v="Bug | 01270 - BIT-85 Column picks disappear in report form"/>
        <s v="Bug | 01491 - Customer Site Template was not updated correctly"/>
        <s v="Bug | 01417 - The Company logo will not populate on Welcome page"/>
        <s v="Bug | 01312 - BIT-95 All reports from the Reports Landing Page"/>
        <s v="Bug | 01348 - BIT-107 Order Report URL too long "/>
        <s v="Bug | 01415 - BIT-129 Invoice Report Field"/>
        <s v="Bug | 01291 - Order does not exist in portal"/>
        <s v="Bug | 01262 - BIT-143 Sub-header font color on Reports Landing page are incorrect"/>
        <s v="Bug | 01450 - BIT-157 Wording on Dynamic Reports preview page needs to be changed to improve usability"/>
        <s v="Bug | 01535 - The calculation for the total location qty and batch lines displayed do not match  "/>
        <s v="Bug | 01364 - BIT-114 Scheduled Releases Customer PO"/>
        <s v="Bug | 01338 - BIT-99 Shipment Card Item Detail Box Scrolling Bar"/>
        <s v="Bug | 01558 - BIT-166 Disabled User shows up in Members section on company profile page"/>
        <s v="Feature | 00723 - Add content for Portal dashboard landing page"/>
        <s v="Feature | 00370 - Order updates from IBB"/>
        <s v="Bug | 01294 - Poly Orders missing in portal"/>
        <s v="Bug | 01563 - SAP Order 541116 Missing"/>
        <s v="Bug | 01290 - Pinnacle Foods/Ethicon Inc SAP Orders missing in Orders Page"/>
        <s v="Bug | 01305 -   Multiple Fields showing incorrectly on the Orders Landing Page. "/>
        <s v="Bug | 01418 - Release PO and Customer PO are wrapping on the same line"/>
        <s v="Bug | 01414 - BIT-121 Report time range selection box sizing - Shipments and Releases Report Test"/>
        <s v="Bug | 01266 - BIT-76 Welcome Name Banner"/>
        <s v="Bug | 01426 - On Hand Inventory Details shows a Total Qty but there are no details "/>
        <s v="Bug | 01420 - BIT-103 Time, status and report freezes"/>
        <s v="Bug | 01257 - BIT-60 Missing Address should be empty"/>
        <s v="Bug | 01335 - 3 Marshal Deliveries not showing in Doned Shipments page "/>
        <s v="Bug | 01292 - The 'Bemis QA Portal Data' spreadsheet shows inventory data but the sales order is not on the orders tab"/>
        <s v="Bug | 01264 - BIT-142 Cust Item Font color on Item detail view is incorrect"/>
        <s v="Bug | 01449 - Descriptions are not showing 40 characters before ellipses "/>
        <s v="Bug | 01198 - BIT-146 Customer Address does not display on Customer Profile"/>
        <s v="Bug | 01509 - Exception for some Order Data Syncs"/>
        <s v="Bug | 01508 - NPE In Inventory Data Sync"/>
        <s v="Bug | 01139 - BIT-48 Padding issues with left nav menu "/>
        <s v="Bug | 01421 - Bemis Logo displayed on Bemis' QA is incorrect"/>
        <s v="Bug | 01297 - BIT-84 Data Issue on Bemis QA Environment"/>
        <s v="Bug | 01324 - BIT-134 Hide Edit options that Buyers do not have access to "/>
        <s v="Bug | 01265 - Bemis Logo Compression/Crowding"/>
        <s v="Feature | 01344 - Update decimals display on Bemis Portal Landing pages"/>
        <s v="Feature | 01349 - Update default Sort Order on Shipments Landing Page "/>
        <s v="Bug | 00858 - The root directory for Advanced File Store is not parsed correctly"/>
        <s v="Bug | 01271 - Fix date range for From and To fields"/>
        <s v="Bug | 01023 - Missing fields on Delivery stubs"/>
        <s v="Bug | 01318 - BIT-73 Report Time not correct"/>
        <s v="Bug | 00892 - LDAP bulk import cannot be disable if 2FA is enabled"/>
        <s v="Bug | 01068 - BIT-112 Do not display Schedule Lines when confirmedQty = 0 on Orders Landing  Page"/>
        <s v="Bug | 01323 - Add documents button is inside the footer"/>
        <s v="Bug | 01268 - Product Description displaying incorrectly"/>
        <s v="Bug | 01309 - BIT-92 Report Landing Page- Inventory Detail Report"/>
        <s v="Bug | 01307 - BIT-90 Report Landing Page- Open Order Status Report- remove parameters from selection screen"/>
        <s v="Bug | 01310 - BIT-93 Report Landing Page- Inventory Detail Report- remove unnecessary Parameters"/>
        <s v="Bug | 01311 - BIT-94 All Reports from Reports Landing Page- Optional column formatting"/>
        <s v="Bug | 01314 - BIT-72 Report page- open and closed order report; parameters not expected"/>
        <s v="Bug | 01316 - BIT-78 All Reports- Default Column Fields "/>
        <s v="Bug | 01203 - SSRS integration config had wrong password for QA"/>
        <s v="Bug | 01272 - Fix sort order column names"/>
        <s v="Bug | 01317 - BIT-74 Report Page- Open/Closed order status report- missing parameter"/>
        <s v="Bug | 00854 - Orders Page - Quantity Fields Show 0 Value"/>
        <s v="Bug | 01296 - Improve data sync logging to capture invalid data"/>
        <s v="Task | 00481 - UAT/Prod Deployment"/>
        <s v="Bug | 01056 - Location and ShipTo filter dropdowns are missing a border in FF and IE"/>
        <s v="Bug | 01238 - The ... next to the Bemis Order number does not expand to show the full line"/>
        <s v="Bug | 01218 - Landing page redirection does not work when impersonating"/>
        <s v="Bug | 01194 - 'Show More' link missing from Report description"/>
        <s v="Bug | 01261 - BIT-68 Optional fields not correctly formatted or are missing in open and closed order report"/>
        <s v="Bug | 01181 - My Locations navigation on Mobile view is not working"/>
        <s v="Bug | 01195 -  Icons do not display properly on the Global Search Results Page"/>
        <s v="Bug | 01151 - CSR should have access to limited control panel "/>
        <s v="Bug | 01212 - Clicking on Shipped Qty or Scheduled Releases throws an error"/>
        <s v="Bug | 01183 - Reports Landing Page - Report Header is not aligned properly"/>
        <s v="Bug | 01191 - Select All and Clear All links in Location filter do not work"/>
        <s v="Bug | 01054 - Entries on the Release Page are not displaying "/>
        <s v="Bug | 00902 - BIT-42 Update orders data fields to allow for decimals "/>
        <s v="Bug | 00804 - User Customer Name (Employer) is incorrect"/>
        <s v="Bug | 01192 - BIT-135 Search in Locations filter fails when no location match is found  "/>
        <s v="Feature | 00218 - Customer site template"/>
        <s v="Task | 00013 - BEMISCP-11 Terms &amp; Condition docs (site)(by customer specific)"/>
        <s v="Feature | 00369 - Inventory updates from IBB"/>
        <s v="Feature | 00107 - Shipments Landing Page"/>
        <s v="Bug | 00672 - Items per Page does not allow you to return to default setting"/>
        <s v="Bug | 01088 - BIT-17 Carrier Link is not working "/>
        <s v="Feature | 00211 - Style and colors"/>
        <s v="Feature | 00381 - Login page - cookie statement"/>
        <s v="Bug | 01057 - User profile editing is accessible to users other than the profile owner."/>
        <s v="Bug | 01030 - Add open condition to Search Orders"/>
        <s v="Bug | 01020 - Checkboxes for Locations in filter do not show "/>
        <s v="Bug | 01005 - Do not show Scheduled Releases with a Confirmed Qty =  0"/>
        <s v="Bug | 00906 - Update Scheduled Releases data fields to allow for decimals "/>
        <s v="Bug | 00905 - Update On Hand Inv data fields to allow for decimals "/>
        <s v="Bug | 00904 - Update Shipments data fields to allow for decimals "/>
        <s v="Bug | 00903 - Update Releases data fields to allow for decimals "/>
        <s v="Feature | 00297 - Browser compatibility"/>
        <s v="Feature | 00352 - Location selection persists between logout and login"/>
        <s v="Bug | 00856 - Spacing is incorrect across all pages"/>
        <s v="Feature | 00365 - Left Navigation Expand / Collapse on all pages"/>
        <s v="Feature | 00080 - All external users are re-directed to the  dashboard"/>
        <s v="Task | 00788 - Refactor IBB Authentication"/>
        <s v="Feature | 00302 - Filter Data by Customer Location"/>
        <s v="Feature | 00375 - Buyer - Reports Landing Page"/>
        <s v="Task | 01070 - Optimize JVM settings"/>
        <s v="Feature | 00802 - List Releases of specifc Order"/>
        <s v="Bug | 01065 - Theme display in Bemis QA is not correct"/>
        <s v="Bug | 00954 - Import of Organizations fails due to a NoSuchListTypeException"/>
        <s v="Task | 00384 - Setup Bemis Development Infrastructure"/>
        <s v="Feature | 00377 - Generate Shipping Reports"/>
        <s v="Feature | 00514 - Release Report"/>
        <s v="Feature | 00175 - Order Status Report"/>
        <s v="Feature | 00537 - Link from Portal Logo"/>
        <s v="Feature | 00217 - Update Customer logo"/>
        <s v="Feature | 00446 - CSR View of Customer Profile"/>
        <s v="Bug | 00716 - When an order is deleted, the associated AssetEntries are not removed"/>
        <s v="Bug | 00784 - Modify default date range for shipment, release, and order screens"/>
        <s v="Bug | 00808 - Arrow Font Size on Releases Page is too small"/>
        <s v="Bug | 00822 - UI Navigation bar"/>
        <s v="Bug | 00829 - Order Description not wrapping correctly"/>
        <s v="Bug | 00830 - Two Factor authentication configuration is in the wrong category"/>
        <s v="Bug | 00836 - Logon with incorrect password doesn't fail immediately with 2FA enabled"/>
        <s v="Bug | 00860 - Date Format is incorrect on all Pages"/>
        <s v="Bug | 00915 - Increase size limit for profile picture"/>
        <s v="Feature | 00536 - Remove Top Bar for External User"/>
        <s v="Feature | 00374 - Shipment updates from IBB"/>
        <s v="Feature | 00520 - Release updates from IBB"/>
        <s v="Feature | 00172 - Password Policy"/>
        <s v="Feature | 00376 - Generate Order Reports"/>
        <s v="Feature | 00270 - Browse Customer Profiles"/>
        <s v="Task | 00794 - Refactoring Search for Shipment ordered and releases"/>
        <s v="Bug | 00855 - Orders Page - Marshal Orders with NULL Statuses Displayed"/>
        <s v="Feature | 00308 - Customer - Org - Permissions"/>
        <s v="Feature | 00156 - Create and assign customer Roles"/>
        <s v="Bug | 00820 - Enter the portal without logging back"/>
        <s v="Bug | 00765 - Date format incorrect in UI"/>
        <s v="Bug | 00753 - Fix Gradle theme build "/>
        <s v="Bug | 00545 - Two Factor Authentication - Verification Code Error"/>
        <s v="Bug | 00652 - Gradle task distBundleZip does not build/deploy themes"/>
        <s v="Bug | 00736 - Proxy configuration breaks access to IBB "/>
        <s v="Bug | 00719 - Custom-users-admin-web causes startup exceptions in portal"/>
        <s v="Task | 00235 - IBB Request Log"/>
        <s v="Task | 00072 - Where to get Actual/Standard pallet quantity for rolls/boxes/cartons"/>
        <s v="Task | 00074 - Determine Document Library folder structure and category structure"/>
        <s v="Task | 00126 - Sales Order Status"/>
        <s v="Bug | 00760 - Impersonated User hits error"/>
        <s v="Feature | 00254 - View/Edit my User Profile"/>
        <s v="Feature | 00249 - Shipment Search"/>
        <s v="Feature | 00512 - Release expanded view"/>
        <s v="Bug | 00632 - Orders - Move view details link below order Date"/>
        <s v="Bug | 00633 - Orders - Add &quot;cust&quot; before PO label"/>
        <s v="Bug | 00634 - Orders -  Bemis Order # (line No) should be moved below Bemis ProductID"/>
        <s v="Feature | 00256 - Buyer View of Customer Profile"/>
        <s v="Feature | 00225 - Search Orders by Indexed fields"/>
        <s v="Feature | 00110 - Buyer - Show Expanded Shipment View"/>
        <s v="Feature | 00058 - Carrier List CRUD"/>
        <s v="Feature | 00513 - Release Search"/>
        <s v="Feature | 00511 - Releases landing page"/>
        <s v="Feature | 00535 - User Profile Dropdown"/>
        <s v="Bug | 00722 - Race condition in DataSyncEngineImpl"/>
        <s v="Bug | 00688 - DataSync background tasks are not being cleaned up from DB when successfully Doned"/>
        <s v="Feature | 00206 - Populate Customer Profiles"/>
        <s v="Feature | 00215 - Login &amp; Logout"/>
        <s v="Feature | 00221 - Orders Landing Page"/>
        <s v="Task | 00478 - Clean up JSP for two-factor-auth-device-manager-web"/>
        <s v="Task | 00259 - Customer Site Template should have 'template' in name"/>
        <s v="Feature | 00207 - Populate User Profiles"/>
        <s v="Feature | 00146 - Two Factor Authentication"/>
        <s v="Feature | 00101 - Product landing page"/>
        <s v="Feature | 00271 - Search for User Profile Details"/>
        <s v="Feature | 00269 - Search for Customer Profile Details"/>
        <s v="Feature | 00125 - Product spec detail page - CSR view"/>
        <s v="Feature | 00104 - Item Detail page"/>
        <s v="Feature | 00212 - View Customer logo on the dashboard"/>
        <s v="Feature | 00008 - Check graphics record (to monitor order progress)"/>
        <s v="BALLPARK - Demand | M | 00000 - Cancel task test"/>
        <s v="BALLPARK - Demand | M | 00000 - Demand without assignee GSSDLC"/>
        <s v="BALLPARK - Demand | M | 00000 - Tools - Worklogger"/>
        <s v="BALLPARK - Demand | M | 00000 - Need Credentials for the Following Users"/>
        <s v="BALLPARK - Demand | M | 00000 - Roles Configuration"/>
        <s v="BALLPARK - Demand | M | 00000 - Demand without assignee BEMISCP"/>
        <s v="BALLPARK - Demand | M | 00000 - Liferay Workspace Maintenance and Improvements"/>
        <s v="BALLPARK - Demand | M | 00000 - CSR - Dashboard"/>
        <s v="Feature | 00114 - Feature can skip Review step"/>
        <s v="Feature | 00104 - Jenkins permissions"/>
        <s v="Feature | 00103 - Operational indicators"/>
        <s v="Feature | 00094 - Rename Taskboard levels/issueTypes"/>
        <s v="Bug | 00143 - Potential security vulnerability related to Apache Struts version 2.3.32 / 2.5.10.1 or later"/>
        <s v="Bug | 03198 - BDT 603 Production - Cust ID 0076618- no invoice and BOL PDF generates for specific order"/>
        <s v="Feature | 02876 - Functional Spec Documentation "/>
        <m/>
        <s v="Bug |  01307 - BIT-90 Report Landing Page- Open Order Status Report- remove parameters from selection screen" u="1"/>
        <s v="Bug |  00180 - White spaces above images in story pages template 2" u="1"/>
        <s v="Feature |  | 00578 - Image Animations do not match mockups for Stories" u="1"/>
        <s v="Feature |  02977 - Set search highlighting property to false" u="1"/>
        <s v="Feature | 00101 - Landing page" u="1"/>
        <s v="Feature |  | 00333 - Notes create/edit - CSR view" u="1"/>
        <s v="Bug |  01878 - 218 (BDT) Theme My Company Locations Font Color" u="1"/>
        <s v="Feature | 00351 - As a buyer, I can select a customer location or locations and this context will be kept until I select another combination of location(s), so that I can see information from a customer-centric view" u="1"/>
        <s v="Feature |  00275 - Products / Items - Status Filters" u="1"/>
        <s v="Bug |  | 02219 - 324 (BDT) - Inventory report- mobile devices hyperlinks in reports" u="1"/>
        <s v="Feature |  | 00308 - Customer - Org - Permissions" u="1"/>
        <s v="Task | 00273 - [Ajuste identificado no review sprint 05] Mudar as cores dos status do processo na tela de detalhe do Processo de visto e fixar o tamanho da exibição do mesmo" u="1"/>
        <s v="Task |  00044 - BEMISCP-11 When to onboard new customer - What to do when onboarding new cust" u="1"/>
        <s v="Bug |  | 02057 - 283 (BDT) - Scheduled Releases Sub-Page Line# Contains Leading Zeroes " u="1"/>
        <s v="Task |  | 00273 - [Ajuste identificado no review sprint 05] Mudar as cores dos status do processo na tela de detalhe do Processo de visto e fixar o tamanho da exibição do mesmo" u="1"/>
        <s v="Feature |  00295 - Products + Service &gt; Trading" u="1"/>
        <s v="Feature | 00098 - Add authorization for Enhanced Group API" u="1"/>
        <s v="Bug |  | 02021 - 271 (BDT) - Orders page- hyperlinks and expand card issue" u="1"/>
        <s v="Task |  00905 - Add History and Start dates to a number of Fields" u="1"/>
        <s v="Task |  01332 - [Mudança evolutiva na listagem dos Vistos Emitidos e na tela de Detalhe do Visto] Ajustar os status do visto apresentado na tela de detalhe e acrescentar as bandeirinhas na tabela de resultado. " u="1"/>
        <s v="Feature |  00107 - Buyer - Shipments landing page" u="1"/>
        <s v="Feature |  | 00375 - Buyer - Reports Landing Page" u="1"/>
        <s v="Feature | 00107  - Buyer - Shipments landing page" u="1"/>
        <s v="Bug | 01043 - Issues within IPS PROD at this time that need to be cleared up." u="1"/>
        <s v="Task |  | 00514 - Research &amp; Apply URL Rewrite for URL containing String .aspx" u="1"/>
        <s v="Feature | 00378 - Generate Inventory Reports" u="1"/>
        <s v="Task |  | 00279 - [Mudança review sprint 05] Criar uma aba (Aprovações/Comentários) para agrupar as Atividades e Comentários. Na tela de detalhe do candidato" u="1"/>
        <s v="Feature |  | 02864 - CR45 - Shipment Deletes" u="1"/>
        <s v="Task |  00384 - Setup Bemis Development Infrastructure" u="1"/>
        <s v="Task | 00384  - Setup Bemis Development Infrastructure" u="1"/>
        <s v="Feature |  | 02716 - 423 (BDT) - Have LDAP and portal Password policy both enabled " u="1"/>
        <s v="Bug |  | 01103 - The User can not insert an amount - Internet Explorer V11- Personal Transfers" u="1"/>
        <s v="Bug | 01104 - The User can not insert an amount - Internet Explorer V11- Third party transfers" u="1"/>
        <s v="Bug |  | 02455 - 377 (BDT) - Releases and Shipment Report- date parameters and page view parameter requiredness" u="1"/>
        <s v="Bug | 01062 - The screen &quot;Detalle de la recurrencia - Indefinida-&quot; has an extra field  &quot;Última transacción&quot;  that should not appear." u="1"/>
        <s v="Feature |  | 01428 - Updates to handle Standard Pallet Qty data" u="1"/>
        <s v="Task |  00266 - Create data sync process to bulk upload data from IBB" u="1"/>
        <s v="Task | 00266  - Create data sync process to bulk upload data from IBB" u="1"/>
        <s v="Bug |  | 01766 - Fixes needed for View Details dropdown desktop and mobile views" u="1"/>
        <s v="Task | 00592 - Homepage hero banner text is too large" u="1"/>
        <s v="Dummy Feature |  | 00000 - Dummy Feature of  | 00056 - Tools - Worklogger" u="1"/>
        <s v="Task |  00051 - Update Notification service" u="1"/>
        <s v="Task |  00072 - Where to get Actual/Standard pallet quantity for rolls/boxes/cartons" u="1"/>
        <s v="Task |  | 00025 - Configuração da infraestrutura de DevOps" u="1"/>
        <s v="Feature | 00254 - View/Edit my User Profile." u="1"/>
        <s v="Bug |  01842 - User Edit Profile not working" u="1"/>
        <s v="Bug |  01314 - BIT-72 Report page- open and closed order report; parameters not expected" u="1"/>
        <s v="Feature |  00146 - Two Factor Authentication" u="1"/>
        <s v="Bug | 01084 - Dropdwn &quot;Tipo de Correo &quot; with format for IOS" u="1"/>
        <s v="Bug |  02880 - User navigates to blank portal page  " u="1"/>
        <s v="Feature |  | 02878 - Update Carrier list for portal " u="1"/>
        <s v="Feature |  01661 - Update default settings for locations filter" u="1"/>
        <s v="Feature | 00178 - Change order" u="1"/>
        <s v="Feature |  | 00020 - Asset publisher layout" u="1"/>
        <s v="Feature | 00260 - Buyer -  View Release PO on Expanded Shipment View" u="1"/>
        <s v="Task | 00641 - Apple and verify fix for CEMEX-15" u="1"/>
        <s v="Task | 00015 - BEMISCP-11 Use Case: Workflow - Reject Shipment" u="1"/>
        <s v="Bug |  | 02546 - 388 (BDT) - Inventory Pg Standard Pallet Qty Rounding Issue" u="1"/>
        <s v="Bug | 02995 - 490 BDT - Invoice or BOL link on completed shipments subpage does not work" u="1"/>
        <s v="Bug | 00175 - Sprint 2 minor fixes" u="1"/>
        <s v="Task |  | 00316 - Install Audience Targeting on QA servers" u="1"/>
        <s v="Feature | 00160 - As a CSR user, I can delete a document uploaded by a customer to a Document Library folder, so that I can remove outdated or irrelevant information" u="1"/>
        <s v="Task |  00095 - SMS Spec Detail" u="1"/>
        <s v="Bug |  02964 - 487 (BDT) - Issues with ship to filter" u="1"/>
        <s v="Feature |  | 00215 - Login &amp; Logout" u="1"/>
        <s v="Feature | 00322 - Sales Rep - only sees orgs based on access" u="1"/>
        <s v="Task | 01065 - Have a way to restrict permissions in Receiving role" u="1"/>
        <s v="Bug |  01262 - Sub-header font color on Reports Landing page are incorrect" u="1"/>
        <s v="Bug |  | 02098 - 290 (BDT) - Release Pg Ship To Name and Address incorrect" u="1"/>
        <s v="Feature |  | 00110 - Buyer - Show Expanded Shipment View" u="1"/>
        <s v="Bug |  01788 - Document Preview does not work " u="1"/>
        <s v="Feature |  00255 - Shipment History" u="1"/>
        <s v="Feature |  02864 - CR45 - Shipment Deletes" u="1"/>
        <s v="Bug |  | 01081 - Adding more than  + 10 Transfer accounts, Internet Explorer Stop Working. -Third party transfers- " u="1"/>
        <s v="Task |  | 00126 - Sales Order Status" u="1"/>
        <s v="Feature |  00166 - Add behaviour to Homepage links" u="1"/>
        <s v="Bug |  02390 - Scheduled Releases Sub-Page No Sort Order" u="1"/>
        <s v="Bug |  | 01561 - BIT-108 Cannot find Shipments in Portal" u="1"/>
        <s v="Feature |  | 00308 - Set maximum width for pages in 1300 px" u="1"/>
        <s v="Bug |  02959 - BDT 483- Forgot Password error message" u="1"/>
        <s v="Feature |  00033 - Content Workflow" u="1"/>
        <s v="Bug |  01746 - Duplicate fields displayed on the Completed Shipments tab" u="1"/>
        <s v="Bug |  | 00855 - Orders Page - Marshal Orders with NULL Statuses Displayed" u="1"/>
        <s v="Feature |  | 00379 - View Orders for a specific Cust Item" u="1"/>
        <s v="Feature |  | 00145 - Sustainability Overview" u="1"/>
        <s v="Bug |  01256 - BOL and INVOICE Hyperlink fails to load PDF" u="1"/>
        <s v="Task |  | 00001 - Request SSL Certificate from Cemex for new website" u="1"/>
        <s v="Bug |  | 02962 - Pinnacle Foods Bemis Order# 40009316 Shipment Missing (BDT 486)" u="1"/>
        <s v="Bug |  00283 - HomePage is not adjusting to fit correctly on 1366x768" u="1"/>
        <s v="Bug |  02962 - Pinnacle Foods Bemis Order# 40009316 Shipment Missing (BDT 486)" u="1"/>
        <s v="Task | 01019 - Update page What We Do" u="1"/>
        <s v="Bug |  | 01641 - Menu não exibe os submenus" u="1"/>
        <s v="Bug |  | 01267 - Cancel button on Locations filter does not work " u="1"/>
        <s v="Bug |  02019 - 266 (BDT) - Iphone view of welcome page- order of pages " u="1"/>
        <s v="Task | 00192 - Final Approval of the Inventory Landing Page Visual Mockup" u="1"/>
        <s v="Bug |  02195 - 311 (BDT) - ERC 649A- Orders Page- report on main page has been incorrectly replaced" u="1"/>
        <s v="Feature |  | 00371 - Customer Profile updates from IBB" u="1"/>
        <s v="Feature |  00144 - Our story page without timeline section" u="1"/>
        <s v="Bug |  | 00719 - Custom-users-admin-web causes startup exceptions in portal" u="1"/>
        <s v="Task |  00064 - BEMISCP-11 CSR hierarchy" u="1"/>
        <s v="Feature | 00175 - Buyer View of Order Report" u="1"/>
        <s v="Bug |  01451 - BIT-159 CSR- editing buyer profile" u="1"/>
        <s v="Bug |  | 01851 - 196 (BDT) Documents- cannot change location filter and add files to folder " u="1"/>
        <s v="Task |  00995 - Functions required to maintain 'Child' records" u="1"/>
        <s v="Bug |  00128 - Adjust homepage layout in different screen resolutions" u="1"/>
        <s v="Feature | 00198 - (UX) As a CSR, I can view a list of customers and select one or more, so that I can selectively view information pertaining to a specific customer or sub-organization within the customer." u="1"/>
        <s v="Bug |  01316 - All Reports- Default Column Fields " u="1"/>
        <s v="Task |  00319 - [Ajuste na tela de edição de solicitação de visto]: Alterar a navegação atual utilizando o conceito de abas. " u="1"/>
        <s v="Feature | 00346 - Create page to show on-hand quantity for product in order detail." u="1"/>
        <s v="Task |  00020 - Create Google Local Environment" u="1"/>
        <s v="Feature |  00537 - Link from Portal Logo" u="1"/>
        <s v="Bug |  | 02694 - ORM exceptions for Inventory data sync " u="1"/>
        <s v="Task |  00889 - Add a new page on the Member &amp; Associates template for Experience, Skills, References &amp; General Comments" u="1"/>
        <s v="Bug |  | 01297 - BIT-84 Data Issue on Bemis QA Environment" u="1"/>
        <s v="Bug |  01290 - Pinnacle Foods/Ethicon Inc SAP Orders missing in Orders Page" u="1"/>
        <s v="Bug |  02461 - 385 (BDT) Manufacture Data is missing from the On Hand Inventory sub-page" u="1"/>
        <s v="Task |  01225 - [Ajuste na tela de recuperação de caução SIGEX-1048] Ajustar comportamento do sistema para refletir a caução recuperada." u="1"/>
        <s v="Bug |  01198 - Customer Address does not display on Customer Profile" u="1"/>
        <s v="Feature |  | 00218 - Customer site template" u="1"/>
        <s v="Task |  | 00575 - Update workspace build to use custom EE bundle built from sources" u="1"/>
        <s v="Bug |  | 01272 - Fix sort order column names" u="1"/>
        <s v="Task |  | 00002 - Dannon Yo-Cream Theme" u="1"/>
        <s v="Task |  00830 - Perform SIMPS migration test" u="1"/>
        <s v="Bug |  | 01080 - Adding more than  + 10 Transfer accounts, Internet Explorer Stop Working. -Personal transfers- " u="1"/>
        <s v="Bug | 01081 - Adding more than  + 10 Transfer accounts, Internet Explorer Stop Working. -Third party transfers- " u="1"/>
        <s v="Feature |  00230 - Products Overview" u="1"/>
        <s v="Feature |  | 01697 - Update display of qty fields on Orders page" u="1"/>
        <s v="Bug | 01087 - Current transfer listed as future transfers on recurrency info pop-up (personal transfer)." u="1"/>
        <s v="Bug |  02737 - 434-GLC Release Missing" u="1"/>
        <s v="Bug |  | 01509 - Exception for some Order Data Syncs" u="1"/>
        <s v="Ballpark - Demand | 00000 - Dummy Feature of Tools - Sizing" u="1"/>
        <s v="Bug | 01103 - The User can not insert an amount - Internet Explorer V11- Personal Transfers" u="1"/>
        <s v="Bug |  | 03048 - 526 BDT - Sales order line not displaying on Orders page depending on who is logged on to the account" u="1"/>
        <s v="Ballpark - Demand |  | 00000 - Dummy Feature of Sustainability" u="1"/>
        <s v="Task |  01065 - Two IPS questions" u="1"/>
        <s v="Bug |  01257 - Missing Address should be empty" u="1"/>
        <s v="Feature |  | 00253 - Buyer - Navigate to Order by PO page from Shipment Page" u="1"/>
        <s v="Task |  00065 - BEMISCP-11 Custom reports investigation" u="1"/>
        <s v="Bug |  02025 - 252 (BDT) - Order Pg View Details 0 Confirmed Qty Should Not Be Displayed" u="1"/>
        <s v="Task | 00050 - Create portlet to add location based configurations" u="1"/>
        <s v="Bug |  | 00585 - Page Fix for Careers page" u="1"/>
        <s v="Bug |  01418 - Release PO and Customer PO are wrapping on the same line" u="1"/>
        <s v="Bug |  | 02213 - Search box in Ship To Filter is broken" u="1"/>
        <s v="Feature |  01575 - User friendly error messaging for CSR and Buyers" u="1"/>
        <s v="Bug |  02095 - 269 (BDT) - Release page expanded card missing state zip country" u="1"/>
        <s v="Feature |  | 00007 - Add expiration date" u="1"/>
        <s v="Task | 00064 - BEMISCP-11 CSR hierarchy" u="1"/>
        <s v="Feature |  | 02560 - 424 (BDT) - Change password policy verbiage for external users" u="1"/>
        <s v="Bug |  | 01643 - País está sendo informando como obrigatório no cadastro de fornecedor" u="1"/>
        <s v="Task | 00026 - BEMISCP-11 Partial pallets in IBB - Not available in IBB for this phase" u="1"/>
        <s v="Bug | 00444 - Deleting record/site" u="1"/>
        <s v="Bug |  | 01256 - BOL and INVOICE Hyperlink fails to load PDF" u="1"/>
        <s v="Task | 00088 - A learner should be able to see the private page if he/she has the permission for that page" u="1"/>
        <s v="Feature |  | 00263 - Buyer Detail Product Spec" u="1"/>
        <s v="Bug |  | 01878 - 218 (BDT) Theme My Company Locations Font Color" u="1"/>
        <s v="Feature |  | 02990 - Update deployment scripts to preserve old releases" u="1"/>
        <s v="Bug |  | 00175 - Sprint 2 minor fixes" u="1"/>
        <s v="Bug |  | 01746 - Duplicate fields displayed on the Completed Shipments tab" u="1"/>
        <s v="Task |  00039 - BEMISCP-11 Entitlements - Logistics (reject shipment) - WF Form" u="1"/>
        <s v="Bug |  | 01877 - 217 (BDT) Theme- upload document screen- blue bar theme updates " u="1"/>
        <s v="Task |  00027 - BEMISCP-11 Reports - Partial Pallets, Pending Releases (date/value)" u="1"/>
        <s v="Bug |  02117 - 303 (BDT) - Releases page in page wildcard search on description" u="1"/>
        <s v="Feature |  00018 - Create Google CI" u="1"/>
        <s v="Task |  00075 - Customer Portal and Make-to-Stock (MTS) | Due Date: 8/12/16" u="1"/>
        <s v="Feature | 00027 - Synchronize User Information" u="1"/>
        <s v="Task |  | 00584 - Make the user Jose Alberto as a site admin" u="1"/>
        <s v="Feature | 00081 - Map internal Users to Roles and Groups" u="1"/>
        <s v="Task |  | 00872 - Setup initial content (locations, configurations, admin users) for new DEV environment" u="1"/>
        <s v="Bug |  | 02337 - Pallet Field should display as Est. Pallet Count" u="1"/>
        <s v="Task |  | 00057 - Management work" u="1"/>
        <s v="Feature |  | 00256 - Buyer View of Customer Profile" u="1"/>
        <s v="Bug |  | 02432 - 366 (BDT) - Releases page- mobile missing ship to info" u="1"/>
        <s v="Bug |  | 00753 - Fix Gradle theme build " u="1"/>
        <s v="Task |  | 00644 - Allow HTTP between qa-staging and qa-live to test remote staging" u="1"/>
        <s v="Dummy Feature |  | 00000 - Dummy Feature of  | 00630 - Need Credentials for the Following Users" u="1"/>
        <s v="Bug |  | 02885 - (BDT 467) - Releases and Shipments do not display for new customer setup " u="1"/>
        <s v="Bug |  | 01030 - Add open condition to Search Orders" u="1"/>
        <s v="Task |  | 00670 - Update Email templates" u="1"/>
        <s v="Feature | 03134 - ShipTo Filter - change defaults and text." u="1"/>
        <s v="Feature |  00055 - Access shipper's website clicking shipper's name" u="1"/>
        <s v="Bug |  | 02964 - 487 (BDT) - Issues with ship to filter" u="1"/>
        <s v="Task |  | 00511 - Steps Components" u="1"/>
        <s v="Bug |  | 02117 - 303 (BDT) - Releases page in page wildcard search on description" u="1"/>
        <s v="Task |  | 02939 - Update LDAP configs now that FP 13 has fixed automatic loading of configs" u="1"/>
        <s v="Dummy Feature |  00000 - Dummy Feature of  00538 - Buyer - Reports" u="1"/>
        <s v="Feature |  00513 - Release Search" u="1"/>
        <s v="Feature | 00513  - Release Search" u="1"/>
        <s v="Ballpark - Demand | 00000 - Dummy Feature of Tools - Dashboard" u="1"/>
        <s v="Bug |  | 01508 - NPE In Inventory Data Sync" u="1"/>
        <s v="Task | 00640 - Apply and verify fix for CEMEX-23" u="1"/>
        <s v="Bug | 01060 - System does a wrong transfer, after a sucessful first transfer." u="1"/>
        <s v="Feature |  00226 - Filter Orders by user Locations" u="1"/>
        <s v="Feature | 00226  - Filter Orders by user Locations" u="1"/>
        <s v="Task |  00035 - BEMISCP-11 Notifications - Timelines, triggers, messages, templates, internal vs email" u="1"/>
        <s v="Feature |  | 00140 - Country micro site single page" u="1"/>
        <s v="Bug | 01078 - Nombre del botón añadir esta incorrecto" u="1"/>
        <s v="Bug |  01423 - BIT-46 Cards on Page incorrect" u="1"/>
        <s v="Bug | 00832 - Interface between SIMPS and IPS - issues that have been identified" u="1"/>
        <s v="Task | 00206 - [Geral] Analisar o problema do auto-complete do Sistema" u="1"/>
        <s v="Bug |  02104 - 294 (BDT) - Invoice report iphone and ipad hyperlinks in preview and report" u="1"/>
        <s v="Task | 00039 - BEMISCP-11 Entitlements - Logistics (reject shipment) - WF Form" u="1"/>
        <s v="Bug |  | 01729 - Error on Report Definition Control Panel when editing " u="1"/>
        <s v="Feature |  01861 - Remove Buyer access to edit display settings" u="1"/>
        <s v="Task |  00670 - Update Email templates" u="1"/>
        <s v="Task |  01775 - Theme Dependency needs to be updated due to core changes" u="1"/>
        <s v="Bug |  | 01064 - Wrong amount reported in &quot;Total a debitar hoy&quot; on Step #2 (personal transfer)." u="1"/>
        <s v="Bug |  02230 - 325 (BDT) - report preview and generate report issue- mobile devices" u="1"/>
        <s v="Bug |  | 00805 - On the Customer profile page format is incorrect" u="1"/>
        <s v="Bug |  | 02883 - Consignment Inventory Whse Location/No Incorrect" u="1"/>
        <s v="Bug |  00905 - Update On Hand Inv data fields to allow for decimals " u="1"/>
        <s v="Bug |  | 00904 - Update Shipments data fields to allow for decimals " u="1"/>
        <s v="Task | 00590 - Investigate the staging and content publishing process issues" u="1"/>
        <s v="Bug |  | 01324 - BIT-134 Hide Edit options that Buyers do not have access to " u="1"/>
        <s v="Dummy Feature |  | 00000 - Dummy Feature of  | 00691 - Liferay Workspace Maintenance and Improvements" u="1"/>
        <s v="Bug |  01995 - 257 (BDT) - Orders page- mobile footer cutting off fields" u="1"/>
        <s v="Task |  | 00537 - If remote staging host becomes unavailable, staging portal becomes unusable" u="1"/>
        <s v="Bug |  | 02232 - 330 (BDT) - Order Pg Bemis Product ID missing" u="1"/>
        <s v="Bug |  | 01177 - BIT-136 Importing Orgs from UAT generates exception" u="1"/>
        <s v="Task |  | 00639 - Apply and verify fix for CEMEX-18" u="1"/>
        <s v="Bug |  01851 - 196 (BDT) Documents- cannot change location filter and add files to folder " u="1"/>
        <s v="Task |  01102 - Export to SIMPS enhancements required" u="1"/>
        <s v="Feature | 00448 - CSR - Search for All User Profiles" u="1"/>
        <s v="Task |  | 01454 - [Mudança evolutiva na tela de Detalhe do processo de visto e detalhe do visto emitido] Incluir informações referentes ao solicitante de visto e sobre dia e hora da abertura do processo." u="1"/>
        <s v="Task |  | 00074 - Determine Document Library folder structure and category structure" u="1"/>
        <s v="Task |  | 00033 - LAR export / import API artefacts" u="1"/>
        <s v="Feature | 00359 - Batch details in on-hand inventory" u="1"/>
        <s v="Feature |  | 01442 - Update search criteria on Release Landing Page " u="1"/>
        <s v="Bug |  | 01262 - BIT-143 Sub-header font color on Reports Landing page are incorrect" u="1"/>
        <s v="Task |  00539 - [Mudança hisoria SIGEX-110]: Sistema deve informar quem abriu o processo de contrataçao." u="1"/>
        <s v="Feature |  00213 - Pending notifications counter" u="1"/>
        <s v="Feature |  00031 - Investor Center - Stock portlet" u="1"/>
        <s v="Bug |  01270 - Column picks disappear in report form" u="1"/>
        <s v="Bug |  | 01195 -  Icons do not display properly on the Global Search Results Page" u="1"/>
        <s v="Bug |  01307 - Report Landing Page- Open Order Status Report- remove parameters from selection screen" u="1"/>
        <s v="Feature | 00272 - Browse User Profile" u="1"/>
        <s v="Bug |  01996 - 259 (BDT) - Orders Page- mobile view some customer PO numbers are hyperlinked" u="1"/>
        <s v="Bug |  02042 - 270 (BDT) Global Search displays error" u="1"/>
        <s v="Task | 00965 - Part of Phase 1.5 - A number of small changes" u="1"/>
        <s v="Dummy Feature |  | 00000 - Dummy Feature of  | 00057 - Tools - Sizing" u="1"/>
        <s v="Bug |  | 02827 - Typo in reset password page" u="1"/>
        <s v="Bug |  01065 - Theme display in Bemis QA is not correct" u="1"/>
        <s v="Bug |  | 01779 - After update to global web content, customer site template does not import" u="1"/>
        <s v="Feature |  | 01127 - Create Page for CSRs to View Customer Locations " u="1"/>
        <s v="Bug |  02133 - Search icon in ship to dropdown is off center" u="1"/>
        <s v="Feature | 00274 - Add link to View Orders in Product View for Specific Item" u="1"/>
        <s v="Bug |  01311 - BIT-94 All Reports from Reports Landing Page- Optional column formatting" u="1"/>
        <s v="Bug |  02342 - 332 (BDT) - Schedule Line View Details Link Missing for some records" u="1"/>
        <s v="Bug |  00044 - Some bugs about teams" u="1"/>
        <s v="Bug | 01073 - Dashboard - Personal transfers option is in uppercase" u="1"/>
        <s v="Bug |  02377 - SSRS connection settings are not set during deployment " u="1"/>
        <s v="Bug |  | 00576 - Home page &quot;More&quot; button does not work for Internet Explorer 10 or 11" u="1"/>
        <s v="Task | 00872 - Setup initial content (locations, configurations, admin users) for new DEV environment" u="1"/>
        <s v="Bug |  | 01534 - Customer Data Sync is checking wrong address for validity" u="1"/>
        <s v="Feature | 00226 - Filter Orders by user Locations" u="1"/>
        <s v="Bug |  02464 - Update error logs to capture ID and field " u="1"/>
        <s v="Task |  | 00418 - Criar o componente de multi-moeda e a mudança da exibição nas telas que são utilizadas - Atividade FrontEnd" u="1"/>
        <s v="Task |  00011 - Parking Lot" u="1"/>
        <s v="Task | 00956 - Creation of 3 Queries" u="1"/>
        <s v="Bug |  | 00079 - NullPointer Exception after login in " u="1"/>
        <s v="Bug |  02173 - 310 (BDT) - Order Pg View Details Schedule Line Dates Sort Order Incorrect " u="1"/>
        <s v="Feature |  | 00324 - As a Sales Exec, I can view a list of customers and select one or more, so that I can selectively view information pertaining to a specific customer or sub-organization within the customer " u="1"/>
        <s v="Feature |  02560 - 424 (BDT) - Change password policy verbiage for external users" u="1"/>
        <s v="Bug |  | 01311 - BIT-94 All Reports from Reports Landing Page- Optional column formatting" u="1"/>
        <s v="Bug |  02021 - 271 (BDT) - Orders page- hyperlinks and expand card issue" u="1"/>
        <s v="Feature |  | 00059 - One Click Deploy" u="1"/>
        <s v="Feature |  | 01396 - Allow Buyers to update display settings " u="1"/>
        <s v="Bug |  02048 - 277 (BDT) - On hand Inventory page- tablet- Batch # is hyperlinked" u="1"/>
        <s v="Bug |  | 02904 - Premium Waters Index Issue" u="1"/>
        <s v="Bug |  02273 - View Details crowded on Desktop" u="1"/>
        <s v="Task | 00638 - Apply and verify fix for CEMEX-21" u="1"/>
        <s v="Feature | 00294 - As a buyer, I can view invoice related report(s) from the Reports landing page, so that I can review reports on my invoices" u="1"/>
        <s v="Bug |  02732 - 424 (BDT) - Password Policy verbiage changes" u="1"/>
        <s v="Feature | 00055 - Access shipper's website clicking shipper's name" u="1"/>
        <s v="Task | 00589 - Review page structure and templates" u="1"/>
        <s v="Bug |  01139 - Padding issues with left nav menu" u="1"/>
        <s v="Feature |  00167 - Add behaviour to concrete incubator link" u="1"/>
        <s v="Bug |  | 02734 - BDT 430 Reports are not downloading and refreshing automatically" u="1"/>
        <s v="Task |  01018 - Atividades de ambiente e automação Sprint 14/15" u="1"/>
        <s v="Dummy Feature |  00000 - Dummy Feature of  00065 - Roles Configuration" u="1"/>
        <s v="Feature |  | 00211 - Stock Information page" u="1"/>
        <s v="Bug |  01755 - Mobile Footer no longer displays" u="1"/>
        <s v="Task |  | 00020 - BEMISCP-11 Portal Admin / Power Users" u="1"/>
        <s v="Bug |  | 00405 - In overview pages the banner and image below must fill in all screen size" u="1"/>
        <s v="Feature |  | 00802 - List Releases of specifc Order" u="1"/>
        <s v="Feature |  | 01432 -  Allow Portal Admin to adjust the date range of data synced" u="1"/>
        <s v="Feature |  | 00397 - Careers &gt; Life at Cemex" u="1"/>
        <s v="Feature |  | 00150 - Company profile page" u="1"/>
        <s v="Feature | 00214 - View Notifications" u="1"/>
        <s v="Feature | 00233 - Calculation on landing page" u="1"/>
        <s v="Ballpark - Demand |  00000 - Dummy Feature of Permissions" u="1"/>
        <s v="Bug |  02425 - 211 (BDT) - Report parameter issue from page view buttons- Open and Closed/ Releases and Shipment History" u="1"/>
        <s v="Feature |  00143 - Ethics and compliance page" u="1"/>
        <s v="Feature |  | 00242 - Link Product Id in Orders Detail to Product Spec Page." u="1"/>
        <s v="Bug |  02935 - Documents page- title running off of screen box" u="1"/>
        <s v="Task |  | 00334 - Redirect to a friendly &quot;page not found&quot;" u="1"/>
        <s v="Task |  00220 - Research: Error when creating a WebContent with nested WebContent" u="1"/>
        <s v="Task | 00033 - BEMISCP-11 Handling/communication of obsolete items &amp; part number relationships" u="1"/>
        <s v="Bug |  | 02347 - Unable to generate reports against SSRS" u="1"/>
        <s v="Task |  00593 - Change country menu cut off vertically" u="1"/>
        <s v="Feature |  | 00015 - Place remaining Webcontents on Homepage" u="1"/>
        <s v="Bug |  02369 - Multiple threads may cause NTLM errors in DataSync" u="1"/>
        <s v="Task |  00514 - Research &amp; Apply URL Rewrite for URL containing String .aspx" u="1"/>
        <s v="Task |  00862 - Collect remaining Go-Live tasks" u="1"/>
        <s v="Feature |  00723 - Add content for Portal dashboard landing page" u="1"/>
        <s v="Feature |  01440 - Update search criteria on Orders Landing Page" u="1"/>
        <s v="Bug |  | 02023 - 251 (BDT) - Manufacture date" u="1"/>
        <s v="Feature |  00022 - Add support for OpenID Connect Single Sign-on" u="1"/>
        <s v="Bug |  01535 - The calculation for the total location qty and batch lines displayed do not match  " u="1"/>
        <s v="Feature |  00217 - Update Customer logo" u="1"/>
        <s v="Feature |  02864 - Source System Deletes" u="1"/>
        <s v="Bug |  00115 - Ajustments in full stories layout" u="1"/>
        <s v="Bug |  | 01860 - 202 (BDT) Remove the optional column order up and down arrows from 2 reports" u="1"/>
        <s v="Task |  00888 - For both Member &amp; Associate templates add a new Portlet to the Names, Birth, etc. page, called &quot;Personality&quot;" u="1"/>
        <s v="Task |  00047 - Research and Build Theme Prototype" u="1"/>
        <s v="Feature |  00379 - View Orders for a specific Cust Item" u="1"/>
        <s v="Feature |  | 01441 - Update date limit on Shipment Page search " u="1"/>
        <s v="Feature |  02957 - 482 BDT - Optimizing report performance to 4 sec" u="1"/>
        <s v="Bug |  | 01082 - En las transferencias a terceros, al desmarcar la casilla de recurrencia y presionar el botón siguiente se programa la transferencia con recurrencia" u="1"/>
        <s v="Bug |  | 03021 - Date Range on Release and Shipment History Report - all systems" u="1"/>
        <s v="Task | 01225 - [Ajuste na tela de recuperação de caução SIGEX-1048] Ajustar comportamento do sistema para refletir a caução recuperada." u="1"/>
        <s v="Bug |  | 00396 - Glyph errors in logs when resetting file previews" u="1"/>
        <s v="Task |  00067 - BEMISCP-11 Document Metadata Extraction Strategy" u="1"/>
        <s v="Bug |  01324 - BIT-134 Hide Edit options that Buyers do not have access to " u="1"/>
        <s v="Feature |  01127 - Create Page for CSRs to View Customer Locations " u="1"/>
        <s v="Task | 00279 - [Mudança review sprint 05] Criar uma aba (Aprovações/Comentários) para agrupar as Atividades e Comentários. Na tela de detalhe do candidato" u="1"/>
        <s v="Task | 01299 - [Mudança evolutiva na tela de Inclusão do tipo de visto] Acrescentar filtros para carregar as informações da Sigla/Descrição do tipo de visto com base no país de destino." u="1"/>
        <s v="Task |  02993 - Enable log4j debug on Bemis Dev" u="1"/>
        <s v="Feature |  | 00033 - REST service for Enhanced Groups" u="1"/>
        <s v="Task |  | 00794 - Refactoring Search for Shipment ordered and releases" u="1"/>
        <s v="Feature |  00033 - REST service for Enhanced Groups" u="1"/>
        <s v="Task |  | 00067 - BEMISCP-11 Document Metadata Extraction Strategy" u="1"/>
        <s v="Feature |  | 00341 - User agreement - BNA" u="1"/>
        <s v="Feature |  00256 - View Customer Profile" u="1"/>
        <s v="Feature |  00446 - View Customer Profile" u="1"/>
        <s v="Feature | 00256  - View Customer Profile" u="1"/>
        <s v="Feature |  00221 - View Orders by Item" u="1"/>
        <s v="Feature | 00221  - View Orders by Item" u="1"/>
        <s v="Dummy Feature |  00000 - Dummy Feature of  00055 - Tools - Sonar" u="1"/>
        <s v="Bug |  02362 - 336 (BDT) - CSR logged in first time; the site showing on her home page was jelsert." u="1"/>
        <s v="Feature |  00016 - Capture learning events" u="1"/>
        <s v="Task |  | 00025 - BEMISCP-11 Consignment - Make and Hold Aging" u="1"/>
        <s v="Feature |  | 00296 - Mobile compatibility &amp; responsive design" u="1"/>
        <s v="Bug |  02213 - Search box in Ship To Filter is broken" u="1"/>
        <s v="Feature |  00326 - Search &amp; browse - customer &amp; user profiles - Sales restricted view" u="1"/>
        <s v="Task | 00044 - BEMISCP-11 When to onboard new customer - What to do when onboarding new cust" u="1"/>
        <s v="Task | 00051 - BEMISCP-11 Document migration from BIN to portal" u="1"/>
        <s v="Feature | 00364 - Buyer expanded view of orders by PO" u="1"/>
        <s v="Bug |  00800 - Hyperlinks on shipments page should be blue" u="1"/>
        <s v="Feature |  02783 - 441(BDT) - Data Sync Module Execution " u="1"/>
        <s v="Task | 00037 - BEMISCP-11 Entitlements - Proc Mgr - Negotiations - CRM" u="1"/>
        <s v="Bug |  02455 - 377 (BDT) - Releases and Shipment Report- date parameters and page view parameter requiredness" u="1"/>
        <s v="Bug |  | 02450 - Failures in initial data sync does cause a full data sync to occur in the next data sync interval" u="1"/>
        <s v="Feature |  | 00174 - Corporate Governance Page" u="1"/>
        <s v="Task |  00456 - Test stronger instance types to see relation to slow Liferay startup" u="1"/>
        <s v="Task |  | 00127 - Remover google analytics" u="1"/>
        <s v="Bug |  | 01318 - BIT-73 Report Time not correct" u="1"/>
        <s v="Feature |  | 00334 - As a buyer, I can schedule an ASN to be sent to me, so that I know when product has shipped" u="1"/>
        <s v="Ballpark - Demand |  00000 - Dummy Feature of Our Story" u="1"/>
        <s v="Bug |  00177 - Stories page without footer" u="1"/>
        <s v="Feature |  00446 - CSR View of Customer Profile" u="1"/>
        <s v="Feature | 00445 -  View/Edit Buyer User Profile" u="1"/>
        <s v="Feature |  | 00208 - Press Releases Page" u="1"/>
        <s v="Feature | 00333 - Notes create/edit - CSR view" u="1"/>
        <s v="Bug |  | 02052 - 282 (BDT) - Orders Page- Location filter location indicator " u="1"/>
        <s v="Feature |  00254 - View/Edit my User Profile" u="1"/>
        <s v="Feature |  | 00445 -  View/Edit User Profile" u="1"/>
        <s v="Feature | 00254  - View/Edit my User Profile" u="1"/>
        <s v="Feature | 00446 - View/Edit Customer Profile" u="1"/>
        <s v="Bug |  | 01646 - Titulo não reflete a tela exibida" u="1"/>
        <s v="Bug | 00978 - Portlet 'Candiate Photo' is failing with an error" u="1"/>
        <s v="Bug |  01534 - Customer Data Sync is checking wrong address for validity" u="1"/>
        <s v="Feature |  00535 - User Profile Dropdown" u="1"/>
        <s v="Task |  | 00297 - Install fixes for PDF preview on QA env" u="1"/>
        <s v="Bug |  | 01074 - Personal transfers - Dropdown menus slightly move other fields" u="1"/>
        <s v="Feature | 00215 - As a Customer, I wish to quickly access my profile and be provided a way to logout" u="1"/>
        <s v="Bug |  01296 - Improve data sync logging to capture invalid data" u="1"/>
        <s v="Bug |  | 01073 - Dashboard - Personal transfers option is in uppercase" u="1"/>
        <s v="Task | 00087 - Should only send learning records when log in as a learner " u="1"/>
        <s v="Task |  00026 - BEMISCP-11 Partial pallets in IBB - Not available in IBB for this phase" u="1"/>
        <s v="Task | 00067 - BEMISCP-11 Document Metadata Extraction Strategy" u="1"/>
        <s v="Task |  | 01070 - Import of the Vaccination fields via an Excel spreadsheet - one time entry" u="1"/>
        <s v="Task |  | 00717 - Manage Technical Debt" u="1"/>
        <s v="Task | 00007 - Alinhamento do Workflow Front-end" u="1"/>
        <s v="Bug |  | 02025 - 252 (BDT) - Order Pg View Details 0 Confirmed Qty Should Not Be Displayed" u="1"/>
        <s v="Bug | 00113 - Pie Charts are only displaying one column of data" u="1"/>
        <s v="Bug |  02359 - 318 (BDT) - Shipment Sub Page ship date view in ascending order" u="1"/>
        <s v="Bug |  02023 - 251 (BDT) - Manufacture date" u="1"/>
        <s v="Bug |  | 02697 - Duplicate key row in object 'dbo.Bemis_Order'" u="1"/>
        <s v="Bug |  | 01348 - BIT-107 Order Report URL too long " u="1"/>
        <s v="Task | 00068 - BEMISCP-11 BIN Customer Data Migration" u="1"/>
        <s v="Task |  00583 - Create microsite page for Switzerland" u="1"/>
        <s v="Bug | 00474 - SoyPortlet does not build on windows machine" u="1"/>
        <s v="Task | 00030 - BEMISCP-11 Company Onboarding steps" u="1"/>
        <s v="Feature |  | 01480 - Performance Testing and Tuning" u="1"/>
        <s v="Task | 00062 - BEMISCP-11 Define WSDL for bulk data load per customer | Due date: 8/29/16" u="1"/>
        <s v="Bug |  | 02227 - IBB Data Sync Performance " u="1"/>
        <s v="Task |  01019 - Update page What We Do" u="1"/>
        <s v="Feature | 00375 - As a buyer, I can navigate to the Reports landing page to view a list my reports, so that I can easily access my data" u="1"/>
        <s v="Bug | 00516 - Research publishing errors in log" u="1"/>
        <s v="Bug |  | 02362 - 336 (BDT) - CSR logged in first time; the site showing on her home page was jelsert." u="1"/>
        <s v="Feature |  00691 - Liferay Workspace Maintenance and Improvements" u="1"/>
        <s v="Bug |  | 02710 - 389 (BDT) - CSR AD group users are not set up properly" u="1"/>
        <s v="Feature |  | 00179 - Re-Order" u="1"/>
        <s v="Task | 00930 - Create  Query for AIF form" u="1"/>
        <s v="Task | 00029 - BEMISCP-11 Doc repository - Confirmed, Liferay Doc Library will be used" u="1"/>
        <s v="Feature |  00448 - Search User Profiles" u="1"/>
        <s v="Feature | 00446 - View Company Profiles" u="1"/>
        <s v="Feature | 00448  - Search User Profiles" u="1"/>
        <s v="Feature |  00512 - Release expanded view" u="1"/>
        <s v="Bug |  | 01563 - SAP Order 541116 Missing" u="1"/>
        <s v="Bug |  00906 - Update Scheduled Releases data fields to allow for decimals " u="1"/>
        <s v="Feature |  00370 - Order updates from IBB" u="1"/>
        <s v="Feature | 00370  - Order updates from IBB" u="1"/>
        <s v="Feature |  | 00152 - Management Team" u="1"/>
        <s v="Feature |  | 00347 - Product values in different currencies" u="1"/>
        <s v="Task |  | 00372 - Atividades do Workflow (Processo de contratação)" u="1"/>
        <s v="Bug |  | 00283 - HomePage is not adjusting to fit correctly on 1366x768" u="1"/>
        <s v="Ballpark - Demand |  | 00000 - Dummy Feature of Need Credentials for the Following Users" u="1"/>
        <s v="Feature |  01475 - Update default Sort Order and Add Sort Functioanlity on Orders Landing Page " u="1"/>
        <s v="Feature |  | 02489 - Change Requested Date Logic" u="1"/>
        <s v="Bug |  01761 - Report menu categories should be alphabetical" u="1"/>
        <s v="Feature |  | 02957 - 482 BDT - Optimizing report performance to 4 sec" u="1"/>
        <s v="Feature |  | 00325 - As a CSR Manager, I can view a list of customers and select one or more, so that I can selectively view information pertaining to a specific customer or sub-organization within the customer" u="1"/>
        <s v="Task |  01432 - [Mudança evolutiva nos filtros de pesquisa do Processo de Visto e dos Vistos emitidos] Retirar o filtro Situação da seção Beneficiário do Visto. " u="1"/>
        <s v="Feature |  00082 - View Customer Profiles" u="1"/>
        <s v="Feature |  00207 - Populate User Profiles" u="1"/>
        <s v="Feature | 00207  - Populate User Profiles" u="1"/>
        <s v="Bug |  | 01850 - 195 (BDT) Documents- unable to download; CSR and buyer view" u="1"/>
        <s v="Feature |  00233 - Investors - Contact Us" u="1"/>
        <s v="Bug |  00903 - Update Releases data fields to allow for decimals " u="1"/>
        <s v="Task |  | 00071 - BEMISCP-11 Validate with Process Owners - Internal entitlements" u="1"/>
        <s v="Task |  | 01061 - Códigos de Tarjeta Token no se están validando de manera correcta al realizar una transacción a terceros." u="1"/>
        <s v="Bug |  01704 - Mobile and Tablet View of Orders  is not aligned correctly " u="1"/>
        <s v="Task |  00584 - Make the user Jose Alberto as a site admin" u="1"/>
        <s v="Bug |  | 01191 - Select All and Clear All links in Location filter do not work" u="1"/>
        <s v="Task |  | 01225 - [Ajuste na tela de recuperação de caução SIGEX-1048] Ajustar comportamento do sistema para refletir a caução recuperada." u="1"/>
        <s v="Bug |  01294 - Poly Orders missing in portal" u="1"/>
        <s v="Task | 00582 - Update our database columns for simId, simTeamId, and simFamilyId to be VARCHAR" u="1"/>
        <s v="Feature |  | 00376 - Generate Order Reports" u="1"/>
        <s v="Bug |  | 01558 - BIT-166 Disabled User shows up in Members section on company profile page" u="1"/>
        <s v="Feature |  02702 - 417 (BDT) - Consignment Overstated Shipped Qty on Orders Pg" u="1"/>
        <s v="Task | 00269 - [Ajuste identificado] Filtrar os itens a serem aprovados por centro de custo " u="1"/>
        <s v="Task | 01102 - Export to SIMPS enhancements required" u="1"/>
        <s v="Task | 00757 - Configure permissions to remove access to dockbar" u="1"/>
        <s v="Task |  00794 - Refactoring Search for Shipment ordered and releases" u="1"/>
        <s v="Bug |  | 01071 - Login, Personal and Third party transfers - Arrows on dropdown menus don't change when the menu is opened" u="1"/>
        <s v="Feature |  00020 - Create Google Dev Environment" u="1"/>
        <s v="Bug |  | 01212 - Clicking on Shipped Qty or Scheduled Releases throws an error" u="1"/>
        <s v="Bug |  | 02719 - 382 (BDT) - Order Pg Requested Date Incorrect" u="1"/>
        <s v="Task | 00045 - BEMISCP-11 Docs - BOL (SSRS - Can provide a copy of the BOL)" u="1"/>
        <s v="Feature | 01687 - Create a hook so that CSR users can see which users have completed setup" u="1"/>
        <s v="Task | 00710 - Automated Tests" u="1"/>
        <s v="Task | 01254 - Automated Tests" u="1"/>
        <s v="Bug | 01648 - Tipo de fornecedor não tem o label de obrigatório" u="1"/>
        <s v="Feature |  | 00156 - Create and assign customer Roles" u="1"/>
        <s v="Bug |  01415 - BIT-129 Invoice Report Field" u="1"/>
        <s v="Bug |  01272 - Fix sort order column names" u="1"/>
        <s v="Feature |  | 03020 - Shipments - handle BAG UoM values" u="1"/>
        <s v="Feature |  00088 - Customer Org Hierarchy" u="1"/>
        <s v="Feature | 00088  - Customer Org Hierarchy" u="1"/>
        <s v="Task |  | 00047 - Research and Build Theme Prototype" u="1"/>
        <s v="Bug |  | 01317 - BIT-74 Report Page- Open/Closed order status report- missing parameter" u="1"/>
        <s v="Bug |  | 01192 - BIT-135 Search in Locations filter fails when no location match is found  " u="1"/>
        <s v="Bug |  | 00039 - Update subtask when parent update some fields" u="1"/>
        <s v="Feature |  | 01857 - 199 (BDT)Report Parameter - Date range can have a null value" u="1"/>
        <s v="Bug |  01363 - BIT-113 FRM 283- Typos on report landing page" u="1"/>
        <s v="Task | 01291 - Automated Tests SP6 PQ3" u="1"/>
        <s v="Feature |  00536 - Remove Top Bar for Regular User" u="1"/>
        <s v="Feature |  00010 - Modern tile with &quot;MORE&quot; animation" u="1"/>
        <s v="Task |  00510 - Investigate rejected SVG icons in Chrome when using CDN" u="1"/>
        <s v="Feature |  | 00016 - Capture learning events" u="1"/>
        <s v="Bug |  | 01363 - BIT-113 FRM 283- Typos on report landing page" u="1"/>
        <s v="Feature | 00305 - Co-Packer - Role by Ship To" u="1"/>
        <s v="Bug |  00007 - Hierarchical Class of Service (performance)" u="1"/>
        <s v="Task |  | 00052 - BEMISCP-11 BHP - Bulk upload of users" u="1"/>
        <s v="Bug |  00736 - Proxy configuration breaks access to IBB " u="1"/>
        <s v="Feature |  00351 - Location selection persists from page to page (within session)" u="1"/>
        <s v="Task | 00003 - Sostituzione (Copia prodotti)" u="1"/>
        <s v="Task | 00492 - Update orders based on feedback" u="1"/>
        <s v="Feature |  | 01692 - Update the Footer Content " u="1"/>
        <s v="Feature |  | 02842 - Remove test users from deployment scripts" u="1"/>
        <s v="Feature |  | 02846 - Add a test user to the deployment scripts" u="1"/>
        <s v="Feature |  | 00267 - As a buyer, I can navigate to the Product spec detail from the Product landing page, so that I can see the specific details of an item" u="1"/>
        <s v="Feature |  | 00280 - Careers Page" u="1"/>
        <s v="Feature |  02454 - 376 (BDT) - Open and Closed Order Status Report- update to parameters from order page card button" u="1"/>
        <s v="Task | 01504 - Automated Tests SP7 PQ3" u="1"/>
        <s v="Feature |  00296 - Mobile compatibility" u="1"/>
        <s v="Feature | 00365 - As a buyer, I expand and collapse the left menu navigation bar, so that I can have more horizontal space on the screen" u="1"/>
        <s v="Task |  | 01025 - Revisions to Migration/Update process from SIMPS" u="1"/>
        <s v="Bug |  02057 - 283 (BDT) - Scheduled Releases Sub-Page Line# Contains Leading Zeroes " u="1"/>
        <s v="Bug |  01292 - The 'Bemis QA Portal Data' spreadsheet shows inventory data but the sales order is not on the orders tab" u="1"/>
        <s v="Bug |  | 00517 - Publish failed with the JSON formatting error" u="1"/>
        <s v="Task |  00711 - Prepare PROD deployment in AWS (Ireland region)" u="1"/>
        <s v="Bug |  | 01005 - Do not show Scheduled Releases with a Confirmed Qty =  0" u="1"/>
        <s v="Bug |  00832 - Interface between SIMPS and IPS - issues that have been identified" u="1"/>
        <s v="Bug |  | 00408 - Our History &gt; Adjust padding in map for IPhone" u="1"/>
        <s v="Task |  | 00587 - Register Device adjustments" u="1"/>
        <s v="Feature |  02823 - Reverse PGI'd Shipment displayed in Portal (BDT 454)" u="1"/>
        <s v="Task | 00171 - Replace stock images with real images from Bank of America" u="1"/>
        <s v="Bug |  00585 - Page Fix for Careers page" u="1"/>
        <s v="Feature |  | 00257 - Packing List Report - SSRS" u="1"/>
        <s v="Task |  | 00046 - BEMISCP-11 QMS data - Complaints, interaction" u="1"/>
        <s v="Bug |  01068 - Do not display Schedule Lines when confirmedQty = 0 on Orders Landing  Page" u="1"/>
        <s v="Task |  00525 - As a privileged user, I can add image (urls) to a Ministry" u="1"/>
        <s v="Task |  01070 - Optimize JVM settings" u="1"/>
        <s v="Task | 00975 - Sprint Documentation SP10" u="1"/>
        <s v="Task | 01606 - Automated Tests SP8 PQ3" u="1"/>
        <s v="Feature |  02373 - Remove space from DL file names" u="1"/>
        <s v="Bug | 01064 - Wrong amount reported in &quot;Total a debitar hoy&quot; on Step #2 (personal transfer)." u="1"/>
        <s v="Feature | 00295 - As a CSR, I can run and view the 5 internal and 4 external reports available to me, so that I can see my customer data in report format" u="1"/>
        <s v="Feature |  00397 - Careers &gt; Life at Cemex" u="1"/>
        <s v="Bug |  00634 - Orders -  Bemis Order # (line No) should be moved below Bemis ProductID" u="1"/>
        <s v="Task |  00036 - BEMISCP-11 Aged Inventory (calculated, need BNA/BHP alignment)" u="1"/>
        <s v="Task | 00032 - BEMISCP-11 Disable access (showing links) to webcenter and solutioncenter" u="1"/>
        <s v="Bug |  | 02703 - 398 (BDT) - Tyson Shipments missing" u="1"/>
        <s v="Bug |  01312 - BIT-95 All reports from the Reports Landing Page" u="1"/>
        <s v="Bug |  01203 - SSRS integration config had wrong password for QA" u="1"/>
        <s v="Feature |  00222 - Order Detail in Orders by Item View" u="1"/>
        <s v="Feature | 00222  - Order Detail in Orders by Item View" u="1"/>
        <s v="Feature |  01019 - Link Bemis/TheHub Logo back CSR Bemis Site" u="1"/>
        <s v="Feature |  00369 - Inventory updates from IBB" u="1"/>
        <s v="Feature |  | 00520 - Release updates from IBB" u="1"/>
        <s v="Feature | 00369  - Inventory updates from IBB" u="1"/>
        <s v="Bug |  | 01088 - BIT-17 Carrier Link is not working " u="1"/>
        <s v="Feature |  01396 - Allow Buyers to update display settings " u="1"/>
        <s v="Bug |  02337 - Pallet Field should display as Est. Pallet Count" u="1"/>
        <s v="Task |  00085 - Prebill Inquiry" u="1"/>
        <s v="Bug |  00822 - UI- Navigation bar" u="1"/>
        <s v="Feature | 00221 - View Orders by Item" u="1"/>
        <s v="Task | 00599 - Research changing background for web content editor" u="1"/>
        <s v="Feature | 00297 - As a customer, I can use the portal with a modern browser without compatibility issues, so that the experience is consistent" u="1"/>
        <s v="Task | 00040 - BEMISCP-11 Logistics - Product in transit" u="1"/>
        <s v="Task | 00020 - BEMISCP-11 Portal Admin / Power Users" u="1"/>
        <s v="Feature |  00346 - Create page to show on-hand quantity for product in order detail." u="1"/>
        <s v="Bug |  | 01086 - Validation is ocurring too early in &quot;Hacer&quot; field (personal transfer)." u="1"/>
        <s v="Bug |  | 01119 - BIT-145 State, zip and Country details missing from Ship From location on Releases Page" u="1"/>
        <s v="Bug |  | 02096 - 289(BDT) - Release Pg No Release" u="1"/>
        <s v="Feature |  00206 - Populate Customer Profiles" u="1"/>
        <s v="Feature |  | 00270 - Browse Customer Profiles" u="1"/>
        <s v="Feature | 00206  - Populate Customer Profiles" u="1"/>
        <s v="Feature |  | 01777 - Keep CSR on Control Panel View when navigating to customer sites  " u="1"/>
        <s v="Task | 00523 - Configure and run AWS Inspector" u="1"/>
        <s v="Bug |  01297 - Data Issue on Bemis QA Environment" u="1"/>
        <s v="Bug |  02734 - BDT 430 Reports are not downloading and refreshing automatically" u="1"/>
        <s v="Bug |  | 03079 - Ship to filter Cancel and Search Box not working as designed (BDT 539)" u="1"/>
        <s v="Feature |  | 01250 - Update Sales Order to take in different order statuses" u="1"/>
        <s v="Dummy Feature |  00000 - Dummy Feature of  00539 - Buyer - Inventory Management" u="1"/>
        <s v="Feature |  00208 - Press Releases Page" u="1"/>
        <s v="Task |  | 00034 - Setup Dev Infrasctructure" u="1"/>
        <s v="Bug |  | 01294 - Poly Orders missing in portal" u="1"/>
        <s v="Task |  01847 - Update Mock Services for changes to Data Sync" u="1"/>
        <s v="Bug |  | 02092 - 270 (BDT) - Release page missing info for Jel Sert" u="1"/>
        <s v="Bug |  | 01335 - 3 Marshal Deliveries not showing in Completed Shipments page " u="1"/>
        <s v="Feature |  00266 - Suppliers Overview" u="1"/>
        <s v="Feature |  | 00455 - Media &gt; Overview" u="1"/>
        <s v="Task |  00547 - Automated tests for Sprint 3" u="1"/>
        <s v="Task | 01332 - [Mudança evolutiva na listagem dos Vistos Emitidos e na tela de Detalhe do Visto] Ajustar os status do visto apresentado na tela de detalhe e acrescentar as bandeirinhas na tabela de resultado. " u="1"/>
        <s v="Task | 01013 - Update home page issues" u="1"/>
        <s v="Task | 00488 - Update styles for all pages to reflect brand " u="1"/>
        <s v="Feature |  00360 - Add pallet detail view in batch view." u="1"/>
        <s v="Task |  00048 - BEMISCP-11 Previous customer Item Number" u="1"/>
        <s v="Bug |  01309 - BIT-92 Report Landing Page- Inventory Detail Report" u="1"/>
        <s v="Bug |  | 00044 - Some bugs about teams" u="1"/>
        <s v="Feature |  | 01891 - Add Google Analytics to the Customer Portal Sites" u="1"/>
        <s v="Bug |  | 02732 - 424 (BDT) - Password Policy verbiage changes" u="1"/>
        <s v="Task | 00051 - Update Notification service" u="1"/>
        <s v="Bug |  | 00854 - Orders Page - Quantity Fields Show 0 Value" u="1"/>
        <s v="Task | 00021 - BEMISCP-11 3 yrs Rolling History vs 18 months" u="1"/>
        <s v="Bug |  02231 - 327 (BDT) - Completed Shipments Sub-Page/Shipment Missing" u="1"/>
        <s v="Feature |  | 00021 - Asset publisher filter" u="1"/>
        <s v="Bug |  | 01218 - Landing page redirection does not work when impersonating" u="1"/>
        <s v="Bug | 02431 - 365 (BDT) - On Hand Inventory- mobile- click link on orders page takes you to completed shipments tab" u="1"/>
        <s v="Feature | 00207 - Populate Portal with User Profile Information" u="1"/>
        <s v="Task |  | 00072 - Where to get Actual/Standard pallet quantity for rolls/boxes/cartons" u="1"/>
        <s v="Feature | 00359 - As a buyer, I can see the contents of a batch in my on-hand inventory, so that I can see pallet summary level information for a batch" u="1"/>
        <s v="Bug | 00197 - GPS - Playbooks &amp; Guidelines" u="1"/>
        <s v="Feature | 00206 - Populate Portal with Customer Profile Information" u="1"/>
        <s v="Bug |  01448 - BIT-154 User Agreement Link does not display for Buyers" u="1"/>
        <s v="Bug |  | 01874 - 213 (BDT) Theme- Assets that are light blue and should be dark blue -various portal pages" u="1"/>
        <s v="Feature |  | 00406 - Adjust forms layouts" u="1"/>
        <s v="Feature |  | 00008 - Check graphics record (to monitor order progress)" u="1"/>
        <s v="Feature | 00253 - Buyer - Navigate to Order by PO page from Shipment Page" u="1"/>
        <s v="Task |  00717 - Manage Technical Debt" u="1"/>
        <s v="Task | 01018 - Update page Who We Are" u="1"/>
        <s v="Bug |  01267 - Cancel button on Locations filter does not cancel " u="1"/>
        <s v="Feature |  00514 - Release Report" u="1"/>
        <s v="Feature | 00514  - Release Report" u="1"/>
        <s v="Task |  | 00050 - Create portlet to add location based configurations" u="1"/>
        <s v="Task |  | 00275 - [Mudança geral] Aumentar o tamanho do título das páginas" u="1"/>
        <s v="Feature |  | 00017 - Workflows Customizations" u="1"/>
        <s v="Bug |  | 02017 - 264 (BDT) - Viewing documents on mobile device" u="1"/>
        <s v="Task | 00042 - BEMISCP-11 Watchlist - Orders / Items (Like starring an email)" u="1"/>
        <s v="Bug |  | 01076 - Red line indicating error does not appear when leaving empty the &quot;Cuenta destino&quot; field (personal transfer)." u="1"/>
        <s v="Feature |  01669 - Refactor Inventory Sync/WS Classes for data refresh calls." u="1"/>
        <s v="Bug | 01075 - -Third party transfer- If the user Refresh the browser page (F5) in the step &quot;Verificar&quot;, the system redirect the user to &quot;Transferencia cuentas propias&quot; screen. " u="1"/>
        <s v="Feature |  00286 - Global search" u="1"/>
        <s v="Task | 00056 - Conditional DL file entry searchability " u="1"/>
        <s v="Feature |  | 02445 - 321 (BDT) - Update the Shipments to use a field on Delivery vs. from Orders" u="1"/>
        <s v="Feature |  02680 - 409 (BDT) - Inventory Batch with Multiple Mfg Dates" u="1"/>
        <s v="Bug |  01985 - 243 (BDT) - Orders Page Material Avail Date/Req Date Incorrect " u="1"/>
        <s v="Feature | 00277 - Notes view - Buyer view" u="1"/>
        <s v="Feature | 00230 - Create/edit Order Note" u="1"/>
        <s v="Feature |  | 00125 - Product spec detail page - CSR view" u="1"/>
        <s v="Bug |  | 01314 - BIT-72 Report page- open and closed order report; parameters not expected" u="1"/>
        <s v="Bug |  | 01491 - Customer Site Template was not updated correctly" u="1"/>
        <s v="Bug |  | 02171 - 308 (BDT) - Orders page- iphone words in view detail spilling below allotted space" u="1"/>
        <s v="Feature |  00302 - Filter Data by Customer Location" u="1"/>
        <s v="Feature | 00302  - Filter Data by Customer Location" u="1"/>
        <s v="Bug |  00197 - GPS - Playbooks &amp; Guidelines" u="1"/>
        <s v="Bug |  | 02172 - 309 (BDT) - Orders page- iphone view details UOM Confirmed qtty crowding" u="1"/>
        <s v="Feature |  00258 - View Invoice" u="1"/>
        <s v="Feature | 00658 - Refactor UI elements to improve maintainability" u="1"/>
        <s v="Dummy Feature |  | 00000 - Dummy Feature of  | 00065 - Roles Configuration" u="1"/>
        <s v="Bug |  | 00672 - Items per Page does not allow you to return to default setting" u="1"/>
        <s v="Bug |  01314 - Report page- open and closed order report; parameters not expected" u="1"/>
        <s v="Ballpark - Demand | 00000 - Dummy Feature of User Management" u="1"/>
        <s v="Feature |  00017 - Workflows Customizations" u="1"/>
        <s v="Feature |  00231 - Show Open Demand and On Hand Qty for Item." u="1"/>
        <s v="Bug |  02426 - 378 (BDT) - No pagination on the Reports Download page " u="1"/>
        <s v="Feature |  00006 - Add version" u="1"/>
        <s v="Bug |  | 01645 - Cadastro de fornecedor com textos grandes quebram o cadastro" u="1"/>
        <s v="Feature | 00360 - Add pallet detail view in batch view." u="1"/>
        <s v="Feature | 00239 - Hide Pricing Fields for Logistics, Co-Packer, and Quality roles" u="1"/>
        <s v="Bug |  | 01987 - 245 (BDT) - Order Pg View Details Schedule Lines Sorted Incorrectly" u="1"/>
        <s v="Task |  00514 - Update and fix all searches and make sure they work properly with Solr" u="1"/>
        <s v="Bug |  02364 - 337 (BDT) - Impersonating user- report generation issue stops impersonation" u="1"/>
        <s v="Bug |  01450 - BIT-157 Wording on Dynamic Reports preview page needs to be changed to improve usability" u="1"/>
        <s v="Feature |  00023 - Add SCORM support" u="1"/>
        <s v="Bug |  | 01859 - 201 (BDT) Report Parameters- Optional Columns Open and Closed Order Status Report" u="1"/>
        <s v="Task | 01061 - Códigos de Tarjeta Token no se están validando de manera correcta al realizar una transacción a terceros." u="1"/>
        <s v="Task |  | 01070 - Optimize JVM settings" u="1"/>
        <s v="Bug |  00379 - Adjust layout of stock ticker in different screen sizes" u="1"/>
        <s v="Task |  00074 - Determine Document Library folder structure and category structure" u="1"/>
        <s v="Task |  00033 - LAR export / import API artefacts" u="1"/>
        <s v="Feature |  00332 - Logistics - Products/Items Shipped items no pricing" u="1"/>
        <s v="Feature |  | 00260 - Buyer -  View Release PO on Expanded Shipment View" u="1"/>
        <s v="Bug | 01646 - Titulo não reflete a tela exibida" u="1"/>
        <s v="Feature |  | 00143 - Ethics and compliance page" u="1"/>
        <s v="Task |  | 00523 - Configure and run AWS Inspector" u="1"/>
        <s v="Task | 01331 - Trocar chamadas fake pelos Serviços SUC / Testar o retorno dos dados e corrigir incosistências" u="1"/>
        <s v="Task | 00035 - BEMISCP-11 Notifications - Timelines, triggers, messages, templates, internal vs email" u="1"/>
        <s v="Feature | 00158 - As an internal or external user, I can upload a document to a Document Library folder, so that I can share information securely and quickly" u="1"/>
        <s v="Bug |  00892 - LDAP bulk import cannot be disable if 2FA is enabled" u="1"/>
        <s v="Bug |  | 01418 - Release PO and Customer PO are wrapping on the same line" u="1"/>
        <s v="Feature | 00263 - Buyer Detail Product Spec" u="1"/>
        <s v="Bug |  01922 - Standard Pallet Qty should be N/A when batch line Pallet amount is N/A" u="1"/>
        <s v="Feature |  00377 - Our History" u="1"/>
        <s v="Feature |  | 03010 - 494 BDT - Handle IBB NULL responses in initial data sync" u="1"/>
        <s v="Bug |  | 00498 - Fix QA issues" u="1"/>
        <s v="Bug |  01266 - Welcome Name Banner" u="1"/>
        <s v="Task |  | 00102 - OSGI Dependencies" u="1"/>
        <s v="Bug |  01257 - BIT-60 Missing Address should be empty" u="1"/>
        <s v="Task |  | 00399 - Convert actual Dashboard to Angular" u="1"/>
        <s v="Task | 00707 - Architectural discussions for Sprint 5" u="1"/>
        <s v="Feature |  00236 - Global Solutions" u="1"/>
        <s v="Bug |  | 01240 - Formatting Error when Resizing" u="1"/>
        <s v="Feature |  01473 - Switch to SOAP calls" u="1"/>
        <s v="Bug |  00907 - Update Completed Shipments data fields to allow for decimals " u="1"/>
        <s v="Feature |  00029 - Homepage - Investor Portlet" u="1"/>
        <s v="Feature |  | 00023 - Events + Calendar Portlet" u="1"/>
        <s v="Task |  00890 - Modifiy page 'Medical &amp; Psychological Summary'" u="1"/>
        <s v="Bug |  | 00516 - Research publishing errors in log" u="1"/>
        <s v="Task |  | 00965 - Part of Phase 1.5 - A number of small changes" u="1"/>
        <s v="Feature |  01993 - 242 (BDT) - Customer profile - no address pulling in" u="1"/>
        <s v="Feature |  00380 - Logistics Order History - No Pricing" u="1"/>
        <s v="Feature | 00358 - Co-Packer - orders Ship to no pricing" u="1"/>
        <s v="Feature |  01442 - Update search criteria on Release Landing Page " u="1"/>
        <s v="Task |  | 00988 - Complete all necessary functions to make sim.org ready for Production" u="1"/>
        <s v="Task | 00537 - If remote staging host becomes unavailable, staging portal becomes unusable" u="1"/>
        <s v="Task | 00056 - Update organization model listener to remove all organization configuration and notification" u="1"/>
        <s v="Feature |  00246 - Link &quot;Number of items Pending Ship&quot; from Orders Detail to the &quot;Item detail Pending Shipment&quot; page" u="1"/>
        <s v="Feature | 00246  - Link &quot;Number of items Pending Ship&quot; from Orders Detail to the &quot;Item detail Pending Shipment&quot; page" u="1"/>
        <s v="Feature |  | 00305 - Co-Packer - Role by Ship To" u="1"/>
        <s v="Feature |  00011 - Carousel with three images and timer" u="1"/>
        <s v="Feature |  | 00232 - Reports Page" u="1"/>
        <s v="Task |  | 00824 - Architectural document for Sprint 6" u="1"/>
        <s v="Feature |  | 00144 - Our history page without timeline section" u="1"/>
        <s v="Task |  00710 - Automated Tests" u="1"/>
        <s v="Task |  01254 - Automated Tests" u="1"/>
        <s v="Bug |  | 02218 - 323 (BDT) - Shipment Landing Pg/Shipments Missing" u="1"/>
        <s v="Feature |  00124 - View closed orders in Order Views" u="1"/>
        <s v="Bug |  | 01588 - Inventory display not correct for order 073G001269 " u="1"/>
        <s v="Feature | 00124 - View closed orders in Order Views" u="1"/>
        <s v="Feature | 00082 - CSR - view and select customer" u="1"/>
        <s v="Task |  | 00596 - Anchor tags not working for some pages" u="1"/>
        <s v="Bug |  02094 - 286 (BDT) - Release Pg Scheduled Release Qty UoM missing" u="1"/>
        <s v="Bug |  | 01855 -    Documents- CSR access to sites  " u="1"/>
        <s v="Feature | 00355 - As a buyer, I can sort on the shipments landing page based on certain criteria, so that I can better organize the information" u="1"/>
        <s v="Feature | 00361 - As a buyer, I can access links in the footer of each page of the system, so that I have quick access to links and information" u="1"/>
        <s v="Task | 00277 - [Ajuste review sprint 05]: No Grid de listagem de solicitação de visto, acrescentar no grid a informação de status (utilizar sinal de cores). " u="1"/>
        <s v="Feature | 00244 - Link &quot;Number Quantity on Hand&quot; from the Order Detail to the &quot;Item detail On-Hand Inventory&quot;" u="1"/>
        <s v="Bug |  | 02349 - 238 (BDT) - Item Level Report Preview is blank   " u="1"/>
        <s v="Task | 00829 - Prepare QA environment (US-East region)" u="1"/>
        <s v="Feature | 00211 - As a Customer, after I log in, I wish to view my site pages styled according to provided mock-ups." u="1"/>
        <s v="Feature |  | 00407 - Search function on menu bar" u="1"/>
        <s v="Feature | 00351 - Location selection persists from page to page (within session)" u="1"/>
        <s v="Feature |  00249 - Shipment Search" u="1"/>
        <s v="Ballpark - Demand |  | 00000 - Dummy Feature of Tools - Github" u="1"/>
        <s v="Task |  | 00905 - Add History and Start dates to a number of Fields" u="1"/>
        <s v="Bug |  | 02426 - 378 (BDT) - No pagination on the Reports Download page " u="1"/>
        <s v="Feature |  | 00230 - Products Overview" u="1"/>
        <s v="Task |  00033 - BEMISCP-11 Handling/communication of obsolete items &amp; part number relationships" u="1"/>
        <s v="Bug |  01420 - Time, status and report freezes" u="1"/>
        <s v="Bug |  | 00856 - Spacing is incorrect across all pages" u="1"/>
        <s v="Bug |  | 00860 - Date Format is incorrect on all Pages" u="1"/>
        <s v="Bug |  02115 - 299 (BDT) - Scheduled Releases subpage- iphone layout error" u="1"/>
        <s v="Feature |  00162 - Render iframe to show old content" u="1"/>
        <s v="Task |  | 00609 - Create a page layout so that the Document and Media Store portlet can span across the entire page" u="1"/>
        <s v="Task |  | 00839 - Sprint Documentation" u="1"/>
        <s v="Task | 01732 - Automated Tests SP9 - Functional tests" u="1"/>
        <s v="Task |  | 00566 - Configure workspace build to use NPM cache outside of the workspace" u="1"/>
        <s v="Bug |  01023 - Missing fields on Delivery stubs" u="1"/>
        <s v="Task |  00023 - BEMISCP-11 Production Order data" u="1"/>
        <s v="Task |  | 00510 - Investigate rejected SVG icons in Chrome when using CDN" u="1"/>
        <s v="Task | 01455 - [Mudança evolutiva na tela de consulta dos Tipos de visto] Destacar o motivo do agendamento dos tipos de vistos agendados. " u="1"/>
        <s v="Bug |  | 01090 - Ubicación incorrecta de la casilla de recurrencia" u="1"/>
        <s v="Bug |  01850 - 195 (BDT) Documents- unable to download; CSR and buyer view" u="1"/>
        <s v="Bug |  | 02737 - 434-GLC Release Missing" u="1"/>
        <s v="Feature |  00021 - Asset publisher filter" u="1"/>
        <s v="Dummy Feature |  | 00000 - Dummy Feature of  | 00058 - Tools - Github" u="1"/>
        <s v="Task | 00591 - Change web content editor to a more robust WYSIWYG style editor" u="1"/>
        <s v="Bug |  | 02024 - 247 (BDT) - Inventory Delete Functionality - Old Inventory data showing on Screen" u="1"/>
        <s v="Bug |  | 01266 - BIT-76 Welcome Name Banner" u="1"/>
        <s v="Bug |  02899 - 469 BDT - Logos on IE are blurry" u="1"/>
        <s v="Task |  00678 - Adjust BeL to the BG Security Team recommendations" u="1"/>
        <s v="Feature |  00227 - Add ExpandAll option to Orders Summaries." u="1"/>
        <s v="Feature |  | 00511 - Releases landing page" u="1"/>
        <s v="Feature |  00015 - Place remaining Webcontents on Homepage" u="1"/>
        <s v="Feature |  | 03031 - Data3 Invoice# Incorrect for a Cust Item " u="1"/>
        <s v="Bug |  02918 - BDT 474 Reporting errors for Customer id 0138680" u="1"/>
        <s v="Task |  00334 - Redirect to a friendly &quot;page not found&quot;" u="1"/>
        <s v="Feature |  00152 - Management Team" u="1"/>
        <s v="Bug |  | 02094 - 286 (BDT) - Release Pg Scheduled Release Qty UoM missing" u="1"/>
        <s v="Ballpark - Demand | 00000 - Dummy Feature of Tools - Github" u="1"/>
        <s v="Task |  | 00056 - Update organization model listener to remove all organization configuration and notification" u="1"/>
        <s v="Feature |  | 01443 - Update date limit on Global Search " u="1"/>
        <s v="Bug |  | 03081 - 542 (BDT) - The page was not displayed because the Request URI is too long." u="1"/>
        <s v="Feature |  | 00513 - Release Search" u="1"/>
        <s v="Feature |  | 00019 - Asset publisher - Simple version" u="1"/>
        <s v="Ballpark - Demand |  | 00000 - Dummy Feature of Tools - Dashboard" u="1"/>
        <s v="Bug |  | 00634 - Orders -  Bemis Order # (line No) should be moved below Bemis ProductID" u="1"/>
        <s v="Feature |  | 00274 - Add link to View Orders in Product View for Specific Item" u="1"/>
        <s v="Bug |  | 02395 - 371 (BDT) Commas missing on qty fields on Scheduled Release and Completed Shipment Page " u="1"/>
        <s v="Feature | 00256 - View my Company Profile." u="1"/>
        <s v="Bug |  | 00736 - Proxy configuration breaks access to IBB " u="1"/>
        <s v="Feature |  | 01476 - Remove default e-mail suffix from login page" u="1"/>
        <s v="Bug |  | 02225 - Pull Shipment Order Information from Delivery Service" u="1"/>
        <s v="Bug |  | 01310 - BIT-93 Report Landing Page- Inventory Detail Report- remove unnecessary Parameters" u="1"/>
        <s v="Task | 00275 - [Mudança geral] Aumentar o tamanho do título das páginas" u="1"/>
        <s v="Feature |  00022 - Webcontent - Investors to Key Statistics" u="1"/>
        <s v="Task |  00931 - Finance team Query of IPS" u="1"/>
        <s v="Bug |  | 00915 - Increase size limit for profile picture" u="1"/>
        <s v="Feature |  | 02886 - Always display BOL and Invoice links" u="1"/>
        <s v="Feature |  | 01527 - Updates for all Report " u="1"/>
        <s v="Feature |  00509 - Download Invoice and BoL " u="1"/>
        <s v="Bug |  | 01415 - BIT-129 Invoice Report Field" u="1"/>
        <s v="Bug |  | 00444 - Deleting record/site" u="1"/>
        <s v="Bug |  02432 - 366 (BDT) - Releases page- mobile missing ship to info" u="1"/>
        <s v="Bug |  02001 - Duplicate Entry Exception for Orders" u="1"/>
        <s v="Feature |  | 00011 - All Projects Configuration" u="1"/>
        <s v="Feature |  00012 - Expose enhanced Group API" u="1"/>
        <s v="Task |  | 00583 - Create microsite page for Switzerland" u="1"/>
        <s v="Bug |  02546 - 388 (BDT) - Inventory Pg Standard Pallet Qty Rounding Issue" u="1"/>
        <s v="Feature |  | 00223 - View Orders by PO" u="1"/>
        <s v="Bug |  | 01270 - BIT-85 Column picks disappear in report form" u="1"/>
        <s v="Bug |  01261 - Optional fields not correctly formatted or are missing in open and closed order report" u="1"/>
        <s v="Bug | 01746 - Duplicate fields displayed on the Completed Shipments tab" u="1"/>
        <s v="Task |  | 01332 - [Mudança evolutiva na listagem dos Vistos Emitidos e na tela de Detalhe do Visto] Ajustar os status do visto apresentado na tela de detalhe e acrescentar as bandeirinhas na tabela de resultado. " u="1"/>
        <s v="Bug |  02020 - 267 (BDT) - General mobile design- menu should automatically collapse " u="1"/>
        <s v="Task | 00539 - [Mudança hisoria SIGEX-110]: Sistema deve informar quem abriu o processo de contrataçao." u="1"/>
        <s v="Feature | 00255 - Shipment History" u="1"/>
        <s v="Feature |  | 00178 - Change order" u="1"/>
        <s v="Task |  | 01260 - [Mudança evolutiva na tela de Inclusão do tipo de visto] Acrescentar filtros para carregar as informações do Órgão Emissor com base no país de emissão e de destino." u="1"/>
        <s v="Task |  00259 - Customer Site Template should have 'template' in name" u="1"/>
        <s v="Bug |  01192 - BIT-135 Search in Locations filter fails when no location match is found  " u="1"/>
        <s v="Bug |  01448 - User Agreement Link " u="1"/>
        <s v="Task |  01018 - Update page Who We Are" u="1"/>
        <s v="Bug |  | 01083 - Bad style of all the Radio button and Check box" u="1"/>
        <s v="Bug |  01751 - Edit Links on the User profile view are not visible with menu expanded" u="1"/>
        <s v="Bug |  | 01451 - BIT-159 CSR- editing buyer profile" u="1"/>
        <s v="Task | 00425 - Architectural design document - Sprint 2" u="1"/>
        <s v="Task |  00598 - Fix issue with titles not being shown for image selector" u="1"/>
        <s v="Task |  | 00591 - Change web content editor to a more robust WYSIWYG style editor" u="1"/>
        <s v="Bug |  | 01841 - Shipments Cust PO" u="1"/>
        <s v="Bug |  00633 - Orders - Add &quot;cust&quot; before PO label" u="1"/>
        <s v="Task |  00037 - Solr Spell Suggest progress and artefacts" u="1"/>
        <s v="Dummy Feature |  | 00000 - Dummy Feature of  | 00055 - Tools - Sonar" u="1"/>
        <s v="Task | 00056 - BEMISCP-11 Can the same release PO or BOL have multiple invoices?" u="1"/>
        <s v="Bug | 00112 - An error message is displayed when creating a new organization site from site template" u="1"/>
        <s v="Bug |  | 01062 - The screen &quot;Detalle de la recurrencia - Indefinida-&quot; has an extra field  &quot;Última transacción&quot;  that should not appear." u="1"/>
        <s v="Bug | 00079 - NullPointer Exception after login in " u="1"/>
        <s v="Bug |  00196 - Adjust company profile page" u="1"/>
        <s v="Feature |  | 00014 - Capture user info" u="1"/>
        <s v="Feature |  01211 - Wildcard search for certain fields" u="1"/>
        <s v="Feature |  | 00010 - Modern tile with &quot;MORE&quot; animation" u="1"/>
        <s v="Ballpark - Demand |  | 00000 - Dummy Feature of CSR - Dashboard" u="1"/>
        <s v="Task |  | 00171 - Replace stock images with real images from Bank of America" u="1"/>
        <s v="Task | 00069 - BEMISCP-11 CSR notifications" u="1"/>
        <s v="Bug |  | 01065 - Wrong amount reported in &quot;Total a debitar hoy&quot; on Step #2 (3rd party transfer)." u="1"/>
        <s v="Ballpark - Demand | 00000 - Dummy Feature of Roles Configuration" u="1"/>
        <s v="Ballpark - Demand |  | 00000 - Dummy Feature of Liferay Workspace Maintenance and Improvements" u="1"/>
        <s v="Task | 01133 - Atividades de automação do Sprint 16. " u="1"/>
        <s v="Feature |  00175 - Order Status Report" u="1"/>
        <s v="Feature | 00175  - Order Status Report" u="1"/>
        <s v="Task |  | 00930 - Create  Query for AIF form" u="1"/>
        <s v="Bug |  01868 - 209 (BDT) Report Page test- deleting reports in download folder" u="1"/>
        <s v="Task | 01070 - Import of the Vaccination fields via an Excel spreadsheet - one time entry" u="1"/>
        <s v="Bug |  | 00568 - Publishing via PROD ELB is failing" u="1"/>
        <s v="Bug |  | 01737 - User Agreement link does not show content for CSR roles" u="1"/>
        <s v="Feature |  | 00293 - About Us &gt; Position Papers" u="1"/>
        <s v="Task | 00931 - Finance team Query of IPS" u="1"/>
        <s v="Feature |  | 00322 - Sales Rep - only sees orgs based on access" u="1"/>
        <s v="Bug |  02638 - BDT 428 -ID 4191- Documents should not be using File Entry LocalService" u="1"/>
        <s v="Feature |  | 00537 - Link from Portal Logo" u="1"/>
        <s v="Task |  00503 - WS Commons" u="1"/>
        <s v="Task | 00503  - WS Commons" u="1"/>
        <s v="Bug | 01067 - Always returns to dashboard when canceling a 3rd party transfer" u="1"/>
        <s v="Feature |  | 00331 - Logistics - Products/Items - Pending Shipments - no pricing" u="1"/>
        <s v="Task |  00956 - Creation of 3 Queries" u="1"/>
        <s v="Bug |  01860 - 202 (BDT) Remove the optional column order up and down arrows from 2 reports" u="1"/>
        <s v="Feature |  01344 - Update decimals display on Bemis Portal Landing pages" u="1"/>
        <s v="Bug |  | 01292 - The 'Bemis QA Portal Data' spreadsheet shows inventory data but the sales order is not on the orders tab" u="1"/>
        <s v="Bug |  | 02453 - 375 (BDT) - Inventory Report - URL too long error " u="1"/>
        <s v="Bug |  01989 - 256 (BDT) - Orders page- mobile- expanded view - view details" u="1"/>
        <s v="Bug |  | 02028 - 273 (BDT) - User Profile- Buyer- blank space in address information" u="1"/>
        <s v="Feature | 00379 - As a buyer, I can navigate to a list of orders for a specific item from the Products landing page, so that I can see the order history for a specific item" u="1"/>
        <s v="Feature |  00262 - On-Hand Inventory View for a specific item" u="1"/>
        <s v="Feature | 00262  - On-Hand Inventory View for a specific item" u="1"/>
        <s v="Feature | 00101 - As a buyer, I can navigate to the Products landing page (by clicking on the Products link in the header) to view a list of my items, so that I can quickly and easily see my relevant items in a single click." u="1"/>
        <s v="Task |  | 01803 - QA Deployment Documentation" u="1"/>
        <s v="Bug |  01271 - Fix date range for From and To fields" u="1"/>
        <s v="Feature |  00024 - Questions Portlet" u="1"/>
        <s v="Bug | 01647 - Telefone não está sendo salvo" u="1"/>
        <s v="Bug |  02682 - 405 (BDT) - Inventory Update Issues" u="1"/>
        <s v="Feature |  00172 - Password Policy" u="1"/>
        <s v="Task |  | 00065 - BEMISCP-11 Custom reports investigation" u="1"/>
        <s v="Bug |  01558 - Disabled User shows up in Members section on company profile page" u="1"/>
        <s v="Bug |  01841 - Shipments Cust PO" u="1"/>
        <s v="Feature |  00308 - Customer - Org - Permissions" u="1"/>
        <s v="Feature | 00308  - Customer - Org - Permissions" u="1"/>
        <s v="Task | 00127 - Tech Spec Truncation" u="1"/>
        <s v="Bug |  02092 - 270 (BDT) - Release page missing info for Jel Sert" u="1"/>
        <s v="Bug |  | 00312 - Non-ACR User can see ACR Form button on home page" u="1"/>
        <s v="Feature |  | 00352 - Location selection persists between logout and login" u="1"/>
        <s v="Bug |  00830 - Two Factor authentication configuration is in the wrong category" u="1"/>
        <s v="Ballpark - Demand | 00000 - Dummy Feature of Need Credentials for the Following Users" u="1"/>
        <s v="Bug | 01070 - When the user type a word and then delete it in &quot;Descripción&quot; field, the default &quot;Descripción&quot; name's disappear in the step &quot;Verificar&quot;." u="1"/>
        <s v="Bug |  | 02273 - View Details crowded on Desktop" u="1"/>
        <s v="Feature | 00229 - View Order Note." u="1"/>
        <s v="Bug |  00820 - Enter the portal without logging back" u="1"/>
        <s v="Feature |  | 00227 - Add ExpandAll option to Orders Summaries." u="1"/>
        <s v="Bug |  01318 - BIT-73 Report Time not correct" u="1"/>
        <s v="Bug |  | 00412 - Homepage &gt; Change &quot;Media and Events&quot; section" u="1"/>
        <s v="Task |  01065 - Have a way to restrict permissions in Receiving role" u="1"/>
        <s v="Bug |  02171 - 308 (BDT) - Orders page- iphone words in view detail spilling below allotted space" u="1"/>
        <s v="Feature |  01180 - Updates to Bemis Portal Navigation" u="1"/>
        <s v="Task |  | 00425 - Architectural design document - Sprint 2" u="1"/>
        <s v="Feature | 00343 - As a buyer, I can be linked to webcenter/solutioncenter when viewing a product detail, so that I can see the details of graphics status" u="1"/>
        <s v="Task | 00057 - BEMISCP-11 Order Invoice release report" u="1"/>
        <s v="Bug |  | 01996 - 259 (BDT) - Orders Page- mobile view some customer PO numbers are hyperlinked" u="1"/>
        <s v="Bug |  | 02635 - 402 (BDT) - Data Sync process does not clear the &quot;lastErrorMessage&quot; col. when sync is successful" u="1"/>
        <s v="Task |  | 00037 - Solr Spell Suggest progress and artefacts" u="1"/>
        <s v="Feature | 00255 - As a buyer, I can see shipment history from the shipment expanded landing page, so that I can see completed shipments for an item" u="1"/>
        <s v="Bug |  | 02093 - 284 (BDT) - Scheduled Releases Sub-Pg cards missing " u="1"/>
        <s v="Feature |  00245 - Link &quot;Number of Items Shipped&quot; from the Orders Detail to &quot;Item detail Shipped Qty&quot; page" u="1"/>
        <s v="Feature | 00245  - Link &quot;Number of Items Shipped&quot; from the Orders Detail to &quot;Item detail Shipped Qty&quot; page" u="1"/>
        <s v="Bug |  01491 - Customer Site Template was not updated correctly" u="1"/>
        <s v="Bug |  | 01493 - Release Header fields do not display correctly" u="1"/>
        <s v="Bug |  | 00554 - Notifications Configuration does not include Country Documents yet." u="1"/>
        <s v="Bug |  01859 - 201 (BDT) Report Parameters- Optional Columns Open and Closed Order Status Report" u="1"/>
        <s v="Feature | 01432 -  Allow Portal Admin to adjust the date range of data synced" u="1"/>
        <s v="Bug |  | 01105 - System allows the user erase security questions." u="1"/>
        <s v="Bug |  01426 - On Hand Inventory Details shows a Total Qty but there are no details " u="1"/>
        <s v="Feature |  | 02454 - 376 (BDT) - Open and Closed Order Status Report- update to parameters from order page card button" u="1"/>
        <s v="Bug |  02491 - 383 (BDT) If a single schedule line exists, and the Confirmed Qty = 0 LOG AND SKIP RECORD" u="1"/>
        <s v="Task |  00050 - BEMISCP-11 Compliance reports on-time complete from SSRS" u="1"/>
        <s v="Ballpark - Demand |  00000 - Dummy Feature of Content Workflow" u="1"/>
        <s v="Feature |  | 00389 - Create a sign in page" u="1"/>
        <s v="Feature |  00330 - Logistics - Products/Items - No Pricing" u="1"/>
        <s v="Feature |  | 00358 - Co-Packer - orders Ship to no pricing" u="1"/>
        <s v="Feature |  | 00377 - Generate Shipping Reports" u="1"/>
        <s v="Task | 00070 - BEMISCP-11 Branding Images &amp; Text" u="1"/>
        <s v="Feature | 00257 - As a buyer, I can view a packing list for a shipment on the expanded shipment landing page, so that I can view the shipping document" u="1"/>
        <s v="Feature |  00272 - Browse User Profile" u="1"/>
        <s v="Feature | 00272  - Browse User Profile" u="1"/>
        <s v="Task | 00370 - Common and specific infrastructure to the angular-portlet" u="1"/>
        <s v="Bug |  | 00716 - When an order is deleted, the associated AssetEntries are not removed" u="1"/>
        <s v="Feature |  00233 - Calculation on landing page" u="1"/>
        <s v="Bug |  00902 - BIT-42 Update orders data fields to allow for decimals " u="1"/>
        <s v="Bug |  | 00905 - Update On Hand Inv data fields to allow for decimals " u="1"/>
        <s v="Feature |  | 00329 - Site map" u="1"/>
        <s v="Bug | 01072 - Incorrect color used for the primary buttons." u="1"/>
        <s v="Feature | 00242 - Link Product Id in Orders Detail to Product Spec Page." u="1"/>
        <s v="Bug |  01987 - 245 (BDT) - Order Pg View Details Schedule Lines Sorted Incorrectly" u="1"/>
        <s v="Bug |  | 01257 - BIT-60 Missing Address should be empty" u="1"/>
        <s v="Feature |  | 00172 - Debt Information" u="1"/>
        <s v="Task | 00022 - BEMISCP-11 Graphics info/status" u="1"/>
        <s v="Bug |  02096 - 289(BDT) - Release Pg No Release" u="1"/>
        <s v="Bug | 01083 - Bad style of all the Radio button and Check box" u="1"/>
        <s v="Bug |  | 01088 - En la pantalla de confirmación el campo fecha está incorrecta" u="1"/>
        <s v="Feature |  | 00124 - View closed orders in Order Views" u="1"/>
        <s v="Feature | 00331 - Logistics - Products/Items - Pending Shipments - no pricing" u="1"/>
        <s v="Task |  | 01019 - Update page What We Do" u="1"/>
        <s v="Bug |  | 01974 - Login in container errors block login input" u="1"/>
        <s v="Bug |  | 01079 - Textos del detalle de la recurrencia tienen color incorrecto" u="1"/>
        <s v="Task |  01291 - Automated Tests SP6 PQ3" u="1"/>
        <s v="Feature |  | 02997 - Check latest versions of image magick and ghost script are in the repository" u="1"/>
        <s v="Feature | 00307 - Co-packer multi-selection" u="1"/>
        <s v="Task |  | 00594 - When a web content translation is selected, the corresponding metadata translations are not shown, but instead the default language is shown" u="1"/>
        <s v="Bug | 01077 - Nombre del Paso 1 de cuentas propias incorrecto." u="1"/>
        <s v="Feature |  00374 - Shipment updates from IBB" u="1"/>
        <s v="Feature | 00374  - Shipment updates from IBB" u="1"/>
        <s v="Bug |  01363 - FRM 283- Typos on report landing page" u="1"/>
        <s v="Bug |  02239 - Zip code is missing from Inventory Layout" u="1"/>
        <s v="Task |  | 00525 - As a privileged user, I can add image (urls) to a Ministry" u="1"/>
        <s v="Feature |  | 00377 - Our History" u="1"/>
        <s v="Task |  00057 - Management work" u="1"/>
        <s v="Bug |  02450 - Failures in initial data sync does cause a full data sync to occur in the next data sync interval" u="1"/>
        <s v="Task |  | 00503 - WS Commons" u="1"/>
        <s v="Task | 00025 - BEMISCP-11 Consignment - Make and Hold Aging" u="1"/>
        <s v="Feature |  | 03036 - On Hand Qty displayed for completed shipment (BDT 518) CR53" u="1"/>
        <s v="Bug |  02027 - 272 (BDT) - User Profile- Buyer missing Job Title" u="1"/>
        <s v="Bug | 00396 - Glyph errors in logs when resetting file previews" u="1"/>
        <s v="Feature |  00349 - Global search - not show pricing" u="1"/>
        <s v="Bug |  02694 - ORM exceptions for Inventory data sync " u="1"/>
        <s v="Feature |  00389 - Create a sign in page" u="1"/>
        <s v="Feature | 00257 - Packing List Report - SSRS" u="1"/>
        <s v="Bug |  | 02733 - 425 (BDT) - Documents- buyer not able to delete a document" u="1"/>
        <s v="Feature |  01526 - Update the report that is called from the Open Order Landing Page" u="1"/>
        <s v="Feature |  | 01724 - Update the order of report sections on the Reports Landing Page" u="1"/>
        <s v="Task | 00075 - Customer Portal and Make-to-Stock (MTS) | Due Date: 8/12/16" u="1"/>
        <s v="Bug |  02113 - 297 (BDT) - On Hand Inventory page code error" u="1"/>
        <s v="Bug |  | 01989 - 256 (BDT) - Orders page- mobile- expanded view - view details" u="1"/>
        <s v="Feature |  | 02823 - Reverse PGI'd Shipment displayed in Portal (BDT 454)" u="1"/>
        <s v="Bug |  | 00954 - Import of Organizations fails due to a NoSuchListTypeException" u="1"/>
        <s v="Bug |  | 02638 - BDT 428 -ID 4191- Documents should not be using File Entry LocalService" u="1"/>
        <s v="Task | 00019 - BEMISCP-11 Define site &amp; org hierarchy for the portal" u="1"/>
        <s v="Task | 00025 - Configuração da infraestrutura de DevOps" u="1"/>
        <s v="Bug |  | 00832 - Interface between SIMPS and IPS - issues that have been identified" u="1"/>
        <s v="Bug |  02719 - 382 (BDT) - Order Pg Requested Date Incorrect" u="1"/>
        <s v="Bug |  | 02216 - 291 (BDT) - Release Pg Release PO incorrect" u="1"/>
        <s v="Bug |  02486 - 381 (BDT) - Portal console as admin or CSR- missing the Customer Profile view on the Bemis Site" u="1"/>
        <s v="Bug |  | 00722 - Race condition in DataSyncEngineImpl" u="1"/>
        <s v="Bug | 03142 - 571 BDT - Open Closed report failing to preview from the orders page" u="1"/>
        <s v="Bug |  00822 - UI Navigation bar" u="1"/>
        <s v="Feature | 00223 - View Orders by PO" u="1"/>
        <s v="Bug |  | 01060 - System does a wrong transfer, after a sucessful first transfer." u="1"/>
        <s v="Bug |  | 02020 - 267 (BDT) - General mobile design- menu should automatically collapse " u="1"/>
        <s v="Feature |  00214 - View Notifications" u="1"/>
        <s v="Task |  00228 - Allow patches to be source-controlled and installed into bundle by workspace" u="1"/>
        <s v="Task |  00102 - OSGI Dependencies" u="1"/>
        <s v="Task |  | 00040 - BEMISCP-11 Logistics - Product in transit" u="1"/>
        <s v="Bug | 01106 - Hover background is not displaying correcly on &quot;Cuenta de destino&quot; field (3rd party transfer)" u="1"/>
        <s v="Bug |  | 00903 - Update Releases data fields to allow for decimals " u="1"/>
        <s v="Task |  01133 - Atividades de automação do Sprint 16. " u="1"/>
        <s v="Bug |  00808 - Arrow Font Size on Releases Page is too small" u="1"/>
        <s v="Bug |  02227 - IBB Data Sync Performance " u="1"/>
        <s v="Feature |  00174 - Corporate Governance Page" u="1"/>
        <s v="Feature |  01113 - Redesign for product description display" u="1"/>
        <s v="Feature |  | 00166 - Add behavior to Homepage links" u="1"/>
        <s v="Task | 00086 - Bemis style guide | Due date:  8/12/16" u="1"/>
        <s v="Task |  | 01018 - Update page Who We Are" u="1"/>
        <s v="Bug |  | 01450 - BIT-157 Wording on Dynamic Reports preview page needs to be changed to improve usability" u="1"/>
        <s v="Feature | 00264 - Shipped quantity" u="1"/>
        <s v="Bug |  01238 - The ... next to the Bemis Order number does not expand to show the full line" u="1"/>
        <s v="Feature |  00520 - Release updates from IBB" u="1"/>
        <s v="Feature |  | 00370 - Order updates from IBB" u="1"/>
        <s v="Feature | 00520  - Release updates from IBB" u="1"/>
        <s v="Feature |  02905 - Updates to Consignment logic" u="1"/>
        <s v="Task |  | 00034 - BEMISCP-11 Dynamic build of field selection for building reports (SSRS)" u="1"/>
        <s v="Task |  | 00319 - [Ajuste na tela de edição de solicitação de visto]: Alterar a navegação atual utilizando o conceito de abas. " u="1"/>
        <s v="Bug |  | 01084 - Dropdwn &quot;Tipo de Correo &quot; with format for IOS" u="1"/>
        <s v="Feature | 00447 - CSR - Search for All Customer Profiles" u="1"/>
        <s v="Feature |  | 02976 - Source System Deletes - CR50 and CR51" u="1"/>
        <s v="Bug |  | 03034 - Failover Testing: 500 - Internal Server Error" u="1"/>
        <s v="Bug |  01509 - Exception for some Order Data Syncs" u="1"/>
        <s v="Task |  | 00057 - BEMISCP-11 Order Invoice release report" u="1"/>
        <s v="Task |  00511 - Identify .lpkg files in default bundle which we don't need to speepup the initial Tomcat start" u="1"/>
        <s v="Task |  00372 - Atividades do Workflow (Processo de contratação)" u="1"/>
        <s v="Task |  | 00931 - Finance team Query of IPS" u="1"/>
        <s v="Bug |  | 00196 - Adjust company profile page" u="1"/>
        <s v="Bug |  01417 - The Company logo will not populate on Welcome page" u="1"/>
        <s v="Feature |  | 00009 - Place webcontent in the grid acording to wireframe" u="1"/>
        <s v="Task |  | 00752 - Atividades gerais sprint 10" u="1"/>
        <s v="Bug |  | 02239 - Zip code is missing from Inventory Layout" u="1"/>
        <s v="Feature |  01858 - 200 (BDT)New Parameter Customer Item- wording on Field label" u="1"/>
        <s v="Task | 00514 - Update and fix all searches and make sure they work properly with Solr" u="1"/>
        <s v="Feature |  00237 - Trading" u="1"/>
        <s v="Task | 00818 - Need to Simplify the way to add a Candidate Photo" u="1"/>
        <s v="Task |  01122 - [Mudança na task 1023 review sprint 15] Formatar o hint da aba de vacinas (tela de execução do processo de contratação) de acordo com a estrutura definida pela Queiroz Gavão " u="1"/>
        <s v="Bug |  | 01198 - BIT-146 Customer Address does not display on Customer Profile" u="1"/>
        <s v="Task |  00013 - BEMISCP-11 Terms &amp; Condition docs (site)(by customer specific)" u="1"/>
        <s v="Task |  | 00833 - Atividades Gerais Sprint 11" u="1"/>
        <s v="Bug |  | 00007 - Hierarchical Class of Service (performance)" u="1"/>
        <s v="Bug |  02552 - 394 (BDT) - Scheduled Releases Sub-Pg Bemis Line# Contains Leading Zeroes" u="1"/>
        <s v="Task |  00056 - Conditional DL file entry searchability " u="1"/>
        <s v="Task | 01089 - Analyse test coverage and improve it if necessary (Controllers and Services)" u="1"/>
        <s v="Feature |  01668 - Refactor Shipment Sync/WS Classes for data refresh calls." u="1"/>
        <s v="Bug |  | 02711 - 416 (BDT) - Order Pg Shipment Qty Missing" u="1"/>
        <s v="Bug |  | 00115 - Ajustments in full stories layout" u="1"/>
        <s v="Task | 00049 - Update implementation for Notifier entity service (formerly Configuration)" u="1"/>
        <s v="Task |  | 00968 - Atividades de apoio Sprint 13 - Fixpacks / Apoio a Queiroz no Kaleo / Automação e ambientes SIGEX" u="1"/>
        <s v="Feature | 00258 - View Invoice" u="1"/>
        <s v="Task |  | 00956 - Creation of 3 Queries" u="1"/>
        <s v="Dummy Feature |  00000 - Dummy Feature of  00691 - Liferay Workspace Maintenance and Improvements" u="1"/>
        <s v="Bug |  00765 - Date format incorrect in UI" u="1"/>
        <s v="Bug |  01212 - Clicking on Shipped Qty or Scheduled Releases throws an error" u="1"/>
        <s v="Bug | 00688 - DataSync background tasks are not being cleaned up from DB when successfully completed" u="1"/>
        <s v="Bug |  01451 - CSR- editing buyer profile" u="1"/>
        <s v="Task |  01013 - Update home page issues" u="1"/>
        <s v="Bug |  | 02731 - 427 (BDT) - Shipments Pg Floating Text, Not on Card" u="1"/>
        <s v="Bug |  | 02104 - 294 (BDT) - Invoice report iphone and ipad hyperlinks in preview and report" u="1"/>
        <s v="Bug |  | 00379 - Adjust layout of stock ticker in different screen sizes" u="1"/>
        <s v="Bug |  01310 - Report Landing Page- Inventory Detail Report- remove unnecessary Parameters" u="1"/>
        <s v="Bug |  | 01080 - Notifications are sending continuous notifications" u="1"/>
        <s v="Bug |  | 02095 - 269 (BDT) - Release page expanded card missing state zip country" u="1"/>
        <s v="Feature |  | 02407 - Change date field used for selecting invoices" u="1"/>
        <s v="Feature |  | 00212 - View Customer logo on the dashboard" u="1"/>
        <s v="Bug |  02217 - 320 (BDT) - Shipment Pg Bemis Order#/Line# Incorrect" u="1"/>
        <s v="Feature |  00353 - Sort Orders by Specific Fields" u="1"/>
        <s v="Feature | 00353  - Sort Orders by Specific Fields" u="1"/>
        <s v="Bug | 01071 - Login, Personal and Third party transfers - Arrows on dropdown menus don't change when the menu is opened" u="1"/>
        <s v="Bug |  00408 - Our History &gt; Adjust padding in map for IPhone" u="1"/>
        <s v="Task |  00011 - Questions for call on 01/29 -- LARs and JVMs clustering" u="1"/>
        <s v="Bug |  01054 - Entries on the Release Page are not displaying " u="1"/>
        <s v="Bug |  | 00545 - Two Factor Authentication - Verification Code Error" u="1"/>
        <s v="Task |  | 00218 - As a user, I can see the Cemex stock price for NYSE and BMV" u="1"/>
        <s v="Task | 00052 - BEMISCP-11 BHP - Bulk upload of users" u="1"/>
        <s v="Bug |  02218 - 323 (BDT) - Shipment Landing Pg/Shipments Missing" u="1"/>
        <s v="Feature |  00280 - Careers Page" u="1"/>
        <s v="Task | 00031 - BEMISCP-11 Corp security - IT security rules" u="1"/>
        <s v="Task | 01122 - [Mudança na task 1023 review sprint 15] Formatar o hint da aba de vacinas (tela de execução do processo de contratação) de acordo com a estrutura definida pela Queiroz Gavão " u="1"/>
        <s v="Ballpark - Demand | 00000 - Dummy Feature of Tools - Indicators" u="1"/>
        <s v="Feature | 00267 - As a buyer, I can navigate to the Product spec detail from the Product landing page, so that I can see the specific details of an item" u="1"/>
        <s v="Task |  00176 - Set up QA environment" u="1"/>
        <s v="Bug |  02731 - 427 (BDT) - Shipments Pg Floating Text, Not on Card" u="1"/>
        <s v="Bug |  | 02214 - Not all shipments are being synced from IBB" u="1"/>
        <s v="Feature |  00365 - Left Navigation Expand / Collapse on all pages" u="1"/>
        <s v="Task |  00218 - As a user, I can see the Cemex stock price for NYSE and BMV" u="1"/>
        <s v="Bug |  | 01043 - Issues within IPS PROD at this time that need to be cleared up." u="1"/>
        <s v="Bug |  01317 - BIT-74 Report Page- Open/Closed order status report- missing parameter" u="1"/>
        <s v="Task | 00594 - When a web content translation is selected, the corresponding metadata translations are not shown, but instead the default language is shown" u="1"/>
        <s v="Bug |  01043 - Issues within IPS PROD at this time that need to be cleared up." u="1"/>
        <s v="Bug |  00412 - Homepage &gt; Change &quot;Media and Events&quot; section" u="1"/>
        <s v="Bug |  01967 - 235 (BDT) - confirmed quantity in view details shows error " u="1"/>
        <s v="Bug |  | 01309 - BIT-92 Report Landing Page- Inventory Detail Report" u="1"/>
        <s v="Task | 00028 - BEMISCP-11 Material Pricing - pricing condition sales" u="1"/>
        <s v="Feature |  | 01643 - Update Sales Order Data Sync logic" u="1"/>
        <s v="Task |  | 00593 - Change country menu cut off vertically" u="1"/>
        <s v="Bug |  02219 - 324 (BDT) - Inventory report- mobile devices hyperlinks in reports" u="1"/>
        <s v="Task |  00003 - Setup LCS activation" u="1"/>
        <s v="Task |  00057 - BEMISCP-11 Order Invoice release report" u="1"/>
        <s v="Task |  | 00478 - Clean up JSP for two-factor-auth-device-manager-web" u="1"/>
        <s v="Bug |  00902 - Update orders data fields to allow for decimals " u="1"/>
        <s v="Task |  01025 - Revisions to Migration/Update process from SIMPS" u="1"/>
        <s v="Task |  | 00372 - E2.1 Login - Use SoapUI to validate WSDL/WS" u="1"/>
        <s v="Task |  | 00514 - Update and fix all searches and make sure they work properly with Solr" u="1"/>
        <s v="Feature |  01692 - Update the Footer Content " u="1"/>
        <s v="Bug |  | 01449 - Descriptions are not showing 40 characters before ellipses " u="1"/>
        <s v="Task |  00824 - Architectural document for Sprint 6" u="1"/>
        <s v="Feature |  | 02692 - ID 4191/4190 Update the CSR permissions to be organization based" u="1"/>
        <s v="Bug |  00753 - Fix Gradle theme build " u="1"/>
        <s v="Task | 00925 - Internal SIM users should be added to the SIM organization automatically upon first login" u="1"/>
        <s v="Feature |  00318 - Sourcing Approach" u="1"/>
        <s v="Feature |  00002 - Multi-criteria search" u="1"/>
        <s v="Task |  | 00889 - Add a new page on the Member &amp; Associates template for Experience, Skills, References &amp; General Comments" u="1"/>
        <s v="Task |  00582 - Update our database columns for simId, simTeamId, and simFamilyId to be VARCHAR" u="1"/>
        <s v="Bug |  02679 - 410 (BDT) - Change the Discovery settings in elasticsearch.yml file to use host names" u="1"/>
        <s v="Feature |  | 00167 - Add behavior to concrete incubator link" u="1"/>
        <s v="Task |  00818 - Need to Simplify the way to add a Candidate Photo" u="1"/>
        <s v="Task |  00235 - IBB Request Log" u="1"/>
        <s v="Task | 00058 - Update SendEmail Jobs" u="1"/>
        <s v="Task |  | 01122 - [Mudança na task 1023 review sprint 15] Formatar o hint da aba de vacinas (tela de execução do processo de contratação) de acordo com a estrutura definida pela Queiroz Gavão " u="1"/>
        <s v="Bug |  | 02537 - Preview should display for all document types " u="1"/>
        <s v="Task | 01120 - IPS - Import from SIM Australia for IPS information" u="1"/>
        <s v="Ballpark - Demand | 00000 - Dummy Feature of Liferay Workspace Maintenance and Improvements" u="1"/>
        <s v="Bug |  00719 - Custom-users-admin-web causes startup exceptions in portal" u="1"/>
        <s v="Feature |  | 00012 - Country Selection content" u="1"/>
        <s v="Feature | 00179 - Re-Order" u="1"/>
        <s v="Bug |  | 01067 - Always returns to dashboard when canceling a 3rd party transfer" u="1"/>
        <s v="Task |  | 00476 - Enable staging from QA to PROD (guest site)" u="1"/>
        <s v="Task | 01260 - [Mudança evolutiva na tela de Inclusão do tipo de visto] Acrescentar filtros para carregar as informações do Órgão Emissor com base no país de emissão e de destino." u="1"/>
        <s v="Feature |  00239 - Hide Pricing Fields for Logistics, Co-Packer, and Quality roles" u="1"/>
        <s v="Bug |  01986 - 244 (BDT) - Order Pg Scheduled Releases/Available Qty Incorrect " u="1"/>
        <s v="Task |  | 00597 - Use script to discover which web contents need to be fixed for ghost image issue" u="1"/>
        <s v="Task |  00580 - Change Reports page &quot;SEC Filings&quot; section to open in a new tab" u="1"/>
        <s v="Bug |  00805 - On the Customer profile page format is incorrect" u="1"/>
        <s v="Bug |  02883 - Consignment Inventory Whse Location/No Incorrect" u="1"/>
        <s v="Bug |  | 01421 - Bemis Logo displayed on Bemis' QA is incorrect" u="1"/>
        <s v="Bug |  | 02169 - 214 (BDT) - Theme test- Font spacing incorrect" u="1"/>
        <s v="Bug |  | 00120 - Story carrousel on homepage does not animate (zoom)" u="1"/>
        <s v="Bug |  01766 - Fixes needed for View Details dropdown desktop and mobile views" u="1"/>
        <s v="Task |  | 00498 - Create and use some &quot;Liferay down / starting up / maintenance page&quot; for nginx" u="1"/>
        <s v="Task | 00085 - Prebill Inquiry" u="1"/>
        <s v="Feature |  00271 - Search for User Profile Details" u="1"/>
        <s v="Feature | 00271  - Search for User Profile Details" u="1"/>
        <s v="Bug |  | 00306 - Break page buttons evenly, centered" u="1"/>
        <s v="Feature | 00363 - As a developer, I can map the internal user groups to roles in the portal, so that user permissions can then be managed through AD" u="1"/>
        <s v="Bug |  02635 - 402 (BDT) - Data Sync process does not clear the &quot;lastErrorMessage&quot; col. when sync is successful" u="1"/>
        <s v="Task | 00102 - OSGI Dependencies" u="1"/>
        <s v="Task |  00757 - Configure permissions to remove access to dockbar" u="1"/>
        <s v="Task |  00045 - BEMISCP-11 Docs - BOL (SSRS - Can provide a copy of the BOL)" u="1"/>
        <s v="Task |  | 00169 - Disable public access to the QA environment" u="1"/>
        <s v="Feature |  | 00326 - Search &amp; browse - customer &amp; user profiles - Sales restricted view" u="1"/>
        <s v="Feature |  01687 - Create a hook so that CSR users can see which users have completed setup" u="1"/>
        <s v="Bug | 01641 - Menu não exibe os submenus" u="1"/>
        <s v="Bug |  00854 - Orders Page - Quantity Fields Show 0 Value" u="1"/>
        <s v="Bug |  | 01639 - BIT-159 Create Access Path for CSRs to Customer and User Profiles" u="1"/>
        <s v="Task |  00275 - [Mudança geral] Aumentar o tamanho do título das páginas" u="1"/>
        <s v="Bug |  | 01844 - LDAP Configurations are not automatically imported" u="1"/>
        <s v="Dummy Feature |  00000 - Dummy Feature of  00056 - Tools - Worklogger" u="1"/>
        <s v="Bug |  01262 - BIT-143 Sub-header font color on Reports Landing page are incorrect" u="1"/>
        <s v="Feature |  00101 - Landing page" u="1"/>
        <s v="Feature | 00101  - Landing page" u="1"/>
        <s v="Bug |  01871 - Exceptions in LAR imports for Site Templates" u="1"/>
        <s v="Task |  01299 - [Mudança evolutiva na tela de Inclusão do tipo de visto] Acrescentar filtros para carregar as informações da Sigla/Descrição do tipo de visto com base no país de destino." u="1"/>
        <s v="Feature |  | 02875 - Deployment Documentation " u="1"/>
        <s v="Task |  | 01018 - Atividades de ambiente e automação Sprint 14/15" u="1"/>
        <s v="Task |  00007 - Alinhamento do Workflow Front-end" u="1"/>
        <s v="Bug |  | 02425 - 211 (BDT) - Report parameter issue from page view buttons- Open and Closed/ Releases and Shipment History" u="1"/>
        <s v="Task | 00582 - Mobile display problems" u="1"/>
        <s v="Feature | 00447 - Search Customer Profiles" u="1"/>
        <s v="Bug |  | 01291 - Order does not exist in portal" u="1"/>
        <s v="Feature |  01728 - Update Customer Profiles default order" u="1"/>
        <s v="Task |  00279 - [Mudança review sprint 05] Criar uma aba (Aprovações/Comentários) para agrupar as Atividades e Comentários. Na tela de detalhe do candidato" u="1"/>
        <s v="Task |  | 00023 - BEMISCP-11 Production Order data" u="1"/>
        <s v="Feature |  00416 - Adjustments throughout the portal" u="1"/>
        <s v="Bug |  01588 - Inventory display not correct for order 073G001269 " u="1"/>
        <s v="Task | 00525 - As a privileged user, I can add image (urls) to a Ministry" u="1"/>
        <s v="Bug |  | 01755 - Mobile Footer no longer displays" u="1"/>
        <s v="Bug |  01317 - Report Page- Open/Closed order status report- missing parameter" u="1"/>
        <s v="Bug |  | 01068 - BIT-112 Do not display Schedule Lines when confirmedQty = 0 on Orders Landing  Page" u="1"/>
        <s v="Feature |  00244 - Link &quot;Number Quantity on Hand&quot; from the Order Detail to the &quot;Item detail On-Hand Inventory&quot;" u="1"/>
        <s v="Feature | 00244  - Link &quot;Number Quantity on Hand&quot; from the Order Detail to the &quot;Item detail On-Hand Inventory&quot;" u="1"/>
        <s v="Feature |  | 00364 - Buyer expanded view of orders by PO" u="1"/>
        <s v="Feature |  | 00514 - Release Report" u="1"/>
        <s v="Task | 00065 - BEMISCP-11 Custom reports investigation" u="1"/>
        <s v="Bug |  01268 - Product Description displaying incorrectly" u="1"/>
        <s v="Bug |  | 00829 - Order Description not wrapping correctly" u="1"/>
        <s v="Feature |  | 00367 - Welcome screen / landing page" u="1"/>
        <s v="Bug |  | 02237 - The quotes around &quot;N/A&quot; need to be removed" u="1"/>
        <s v="Feature |  02692 - ID 4191/4190 Update the CSR permissions to be organization based" u="1"/>
        <s v="Task |  00872 - Setup initial content (locations, configurations, admin users) for new DEV environment" u="1"/>
        <s v="Bug |  | 02880 - User navigates to blank portal page  " u="1"/>
        <s v="Bug |  01876 - 216 (BDT) Theme Generate Report link wrong color " u="1"/>
        <s v="Bug |  | 01868 - 209 (BDT) Report Page test- deleting reports in download folder" u="1"/>
        <s v="Task |  | 00632 - Build new QA environment." u="1"/>
        <s v="Bug | 01335 - 3 Marshal Deliveries not showing in Completed Shipments page " u="1"/>
        <s v="Task | 00047 - Research and Build Theme Prototype" u="1"/>
        <s v="Task |  | 00582 - Mobile display problems" u="1"/>
        <s v="Task |  | 00002 - Request a DNS update from Cemex to add subdomains to point to new AWS environment" u="1"/>
        <s v="Feature | 00246 - Link &quot;Number of items Pending Ship&quot; from Orders Detail to the &quot;Item detail Pending Shipment&quot; page" u="1"/>
        <s v="Feature |  00455 - Media &gt; Overview" u="1"/>
        <s v="Task |  00034 - Setup Project Infrasctructure" u="1"/>
        <s v="Feature |  | 00360 - Add pallet detail view in batch view." u="1"/>
        <s v="Task |  | 00450 - Setup Liferay Development Infrastructure" u="1"/>
        <s v="Feature |  | 00074 - Related articles" u="1"/>
        <s v="Feature |  | 00022 - Add support for OpenID Connect Single Sign-on" u="1"/>
        <s v="Feature |  | 01575 - User friendly error messaging for CSR and Buyers" u="1"/>
        <s v="Task | 00752 - Atividades gerais sprint 10" u="1"/>
        <s v="Feature |  00373 - *DELETE* User Profile updates from IBB" u="1"/>
        <s v="Feature | 00373  - *DELETE* User Profile updates from IBB" u="1"/>
        <s v="Task |  01095 - Ajuste no componente de Upload utilizado no SIGEX, nas telas que permitem edição. " u="1"/>
        <s v="Bug | 01082 - En las transferencias a terceros, al desmarcar la casilla de recurrencia y presionar el botón siguiente se programa la transferencia con recurrencia" u="1"/>
        <s v="Bug |  | 01075 - -Third party transfer- If the user Refresh the browser page (F5) in the step &quot;Verificar&quot;, the system redirect the user to &quot;Transferencia cuentas propias&quot; screen. " u="1"/>
        <s v="Task |  00047 - BEMISCP-11 Customer Inventory Terms" u="1"/>
        <s v="Feature |  00212 - View Customer logo on the dashboard" u="1"/>
        <s v="Feature |  | 01861 - Remove Buyer access to edit display settings" u="1"/>
        <s v="Feature |  00446 - View/Edit Customer Profile" u="1"/>
        <s v="Feature | 00446  - View/Edit Customer Profile" u="1"/>
        <s v="Feature |  | 00146 - Two Factor Authentication" u="1"/>
        <s v="Bug |  | 01139 - BIT-48 Padding issues with left nav menu " u="1"/>
        <s v="Task |  00127 - Tech Spec Truncation" u="1"/>
        <s v="Task |  | 00049 - BEMISCP-11 Customer Terms (Payment, Freight, Incoterms)" u="1"/>
        <s v="Task | 00041 - BEMISCP-11 Complete the Document matrix | Due date: 8/1/16" u="1"/>
        <s v="Feature | 00370 - View Updated Order Data" u="1"/>
        <s v="Feature |  01250 - Update Sales Order to take in different order statuses" u="1"/>
        <s v="Task | 01454 - [Mudança evolutiva na tela de Detalhe do processo de visto e detalhe do visto emitido] Incluir informações referentes ao solicitante de visto e sobre dia e hora da abertura do processo." u="1"/>
        <s v="Task |  01070 - Import of the Vaccination fields via an Excel spreadsheet - one time entry" u="1"/>
        <s v="Bug |  | 00012 - Images have disappeared from Qwipper" u="1"/>
        <s v="Bug |  | 02113 - 297 (BDT) - On Hand Inventory page code error" u="1"/>
        <s v="Task |  | 00598 - Fix issue with titles not being shown for image selector" u="1"/>
        <s v="Bug |  01088 - Carrier Link is not working " u="1"/>
        <s v="Bug |  00545 - Two Factor Authentication - Verification Code Error" u="1"/>
        <s v="Bug |  | 02348 - 237 (BDT) - Inventory Report - Excel will not generate in portal" u="1"/>
        <s v="Bug |  00168 - Redirect Not Allowed" u="1"/>
        <s v="Bug |  00194 - Make bootstrap grid match theme media widths" u="1"/>
        <s v="Bug |  | 01290 - Pinnacle Foods/Ethicon Inc SAP Orders missing in Orders Page" u="1"/>
        <s v="Feature |  00063 - Show full story on Media Center" u="1"/>
        <s v="Task | 00023 - BEMISCP-11 Production Order data" u="1"/>
        <s v="Bug |  | 02682 - 405 (BDT) - Inventory Update Issues" u="1"/>
        <s v="Bug |  | 01648 - Tipo de fornecedor não tem o label de obrigatório" u="1"/>
        <s v="Bug |  01218 - Landing page redirection does not work when impersonating" u="1"/>
        <s v="Feature |  | 00080 - All external users are re-directed to the  dashboard" u="1"/>
        <s v="Task | 00090 - Cookies in Liferay Portal" u="1"/>
        <s v="Feature |  00101 - Product landing page" u="1"/>
        <s v="Feature |  00355 - Sort on Landing page" u="1"/>
        <s v="Task |  00399 - Convert actual Dashboard to Angular" u="1"/>
        <s v="Bug |  | 00508 - Control Panel -&gt; Configuration -&gt; System Settings is broken in QA" u="1"/>
        <s v="Bug |  02028 - 273 (BDT) - User Profile- Buyer- blank space in address information" u="1"/>
        <s v="Bug |  02537 - Preview should display for all document types " u="1"/>
        <s v="Bug |  02633 - 387 (BDT) - Missing any Shipments for Premium Waters" u="1"/>
        <s v="Bug |  01874 - 213 (BDT) Theme- Assets that are light blue and should be dark blue -various portal pages" u="1"/>
        <s v="Bug |  | 02115 - 299 (BDT) - Scheduled Releases subpage- iphone layout error" u="1"/>
        <s v="Feature |  02853 - Upgrade liferay bundle to DE fix-pack 13" u="1"/>
        <s v="Feature |  00297 - Browser compatibility" u="1"/>
        <s v="Feature |  00172 - Debt Information" u="1"/>
        <s v="Bug |  01917 - Icons for Ship To filter and Sorting do not display on Mobile view of Orders page" u="1"/>
        <s v="Feature |  | 00536 - Remove Top Bar for External User" u="1"/>
        <s v="Task |  | 00058 - Update SendEmail Jobs" u="1"/>
        <s v="Feature |  00270 - Browse Customer Profiles" u="1"/>
        <s v="Feature |  00447 - Search Customer Profiles" u="1"/>
        <s v="Feature |  | 00207 - Populate User Profiles" u="1"/>
        <s v="Feature | 00270  - Browse Customer Profiles" u="1"/>
        <s v="Feature | 00447  - Search Customer Profiles" u="1"/>
        <s v="Bug |  | 02379 - IBB synchronization times should be in UTC timezone format" u="1"/>
        <s v="Feature |  | 00323 - As a Sales Regional Manager, I can view a list of customers and select one or more, so that I can selectively view information pertaining to a specific customer or sub-organization within the customer" u="1"/>
        <s v="Feature |  | 01211 - Wildcard search for certain fields" u="1"/>
        <s v="Bug | 01080 - Adding more than  + 10 Transfer accounts, Internet Explorer Stop Working. -Personal transfers- " u="1"/>
        <s v="Feature |  00211 - Stock Information page" u="1"/>
        <s v="Feature |  | 02876 - Functional Spec Documentation " u="1"/>
        <s v="Bug |  01068 - BIT-112 Do not display Schedule Lines when confirmedQty = 0 on Orders Landing  Page" u="1"/>
        <s v="Feature | 00146 - As a customer, I need to be notified and confirm access via my email when logging into the portal from a different computer/device, so that security is maintained" u="1"/>
        <s v="Dummy Feature |  00000 - Dummy Feature of  00057 - Tools - Sizing" u="1"/>
        <s v="Task | 00097 - CSR Visibility to All Customer Data" u="1"/>
        <s v="Bug | 00371 - RDR sync failing halfway through ORG sync" u="1"/>
        <s v="Bug |  | 02995 - 490 BDT - Invoice or BOL link on completed shipments subpage does not work" u="1"/>
        <s v="Feature |  | 00235 - Building Solutions" u="1"/>
        <s v="Feature |  01173 - BIT-49 Ship To Filter Name &amp; Address Info Missing in Portal" u="1"/>
        <s v="Bug |  00652 - Gradle task distBundleZip does not build/deploy themes" u="1"/>
        <s v="Bug |  02172 - 309 (BDT) - Orders page- iphone view details UOM Confirmed qtty crowding" u="1"/>
        <s v="Feature | 01443 - Update date limit on Global Search " u="1"/>
        <s v="Feature |  | 00328 - Custom 404 page" u="1"/>
        <s v="Task |  00297 - Install fixes for PDF preview on QA env" u="1"/>
        <s v="Feature |  01718 - BIT 176 -  BOL# Incorrect for SAP Shipment" u="1"/>
        <s v="Feature | 02905 - 470 (BDT) Updates to Consignment logic - Completed Shipments Sub-page shipped qty mismatched" u="1"/>
        <s v="Feature |  00242 - Link Product Id in Orders Detail to Product Spec Page." u="1"/>
        <s v="Task | 00038 - BEMISCP-11 Quality docs - Storage and access - KMS &amp; SAP (not until Phases 2&amp;3)" u="1"/>
        <s v="Bug |  01450 - Wording on Dynamic Reports preview page needs to be changed to improve usability" u="1"/>
        <s v="Task |  | 00511 - Identify .lpkg files in default bundle which we don't need to speepup the initial Tomcat start" u="1"/>
        <s v="Bug |  | 01077 - Nombre del Paso 1 de cuentas propias incorrecto." u="1"/>
        <s v="Task | 00833 - Atividades Gerais Sprint 11" u="1"/>
        <s v="Feature | 00237 - Buyer Access to Order Documents" u="1"/>
        <s v="Task | 00824 - Architectural document for Sprint 6" u="1"/>
        <s v="Bug |  01177 - BIT-136 Importing Orgs from UAT generates exception" u="1"/>
        <s v="Task | 00076 - Disponibilizar nas páginas iniciais do sites da &quot;PT BR Internal&quot; e &quot;AA BR Internal&quot; o conteúdo de SlideShow com os links e figuras do ambiente de qualidade atual" u="1"/>
        <s v="Bug |  01423 - Cards on Page incorrect" u="1"/>
        <s v="Bug |  02395 - 371 (BDT) Commas missing on qty fields on Scheduled Release and Completed Shipment Page " u="1"/>
        <s v="Feature |  00265 - As a buyer, I can see Pending Shipment Quantity for a specific item, so that I know how much product to expect" u="1"/>
        <s v="Bug |  02711 - 416 (BDT) - Order Pg Shipment Qty Missing" u="1"/>
        <s v="Feature |  | 00011 - Carousel with three images and timer" u="1"/>
        <s v="Feature |  00536 - Remove Top Bar for External User" u="1"/>
        <s v="Feature |  | 02977 - Set search highlighting property to false" u="1"/>
        <s v="Bug |  02205 - 315 (BDT) - Hyperlinks not working on shipments page for Carrier" u="1"/>
        <s v="Bug |  | 00784 - Modify default date range for shipment, release, and order screens" u="1"/>
        <s v="Task |  00925 - Internal SIM users should be added to the SIM organization automatically upon first login" u="1"/>
        <s v="Feature | 00247 - As a buyer, I can download a copy of the shipment status report, so that I can view or share the information offline" u="1"/>
        <s v="Bug |  01151 - CSR should have access to limited control panel " u="1"/>
        <s v="Task | 00259 - Customer Site Template name should have 'template' in name" u="1"/>
        <s v="Task |  | 02830 - IBB configs need to be updated to use a different service account on QA" u="1"/>
        <s v="Bug |  01316 - BIT-78 All Reports- Default Column Fields " u="1"/>
        <s v="Bug |  | 01307 - BIT-90 Report Landing Page- Open Order Status Report- remove parameters from selection screen" u="1"/>
        <s v="Feature |  | 00401 - Careers &gt; Locations and Functions" u="1"/>
        <s v="Task |  | 00269 - [Ajuste identificado] Filtrar os itens a serem aprovados por centro de custo " u="1"/>
        <s v="Feature |  00029 - Stock ticker portlet" u="1"/>
        <s v="Bug |  | 00892 - LDAP bulk import cannot be disable if 2FA is enabled" u="1"/>
        <s v="Ballpark - Demand |  00000 - Dummy Feature of Roles Configuration" u="1"/>
        <s v="Bug |  | 00633 - Orders - Add &quot;cust&quot; before PO label" u="1"/>
        <s v="Feature |  00167 - Add behavior to concrete incubator link" u="1"/>
        <s v="Feature |  00071 - Full story version 2" u="1"/>
        <s v="Feature |  | 01879 - Update 'View Details' dropdown to include UOM" u="1"/>
        <s v="Feature |  | 00014 - Language selection functionality" u="1"/>
        <s v="Bug |  00804 - User Customer Name (Employer) is incorrect" u="1"/>
        <s v="Bug |  02555 - 386 (BDT) - Poly IBB On Hand Qty Incorrect" u="1"/>
        <s v="Feature |  00083 - Manage DL folder &amp; files" u="1"/>
        <s v="Feature | 00083  - Manage DL folder &amp; files" u="1"/>
        <s v="Bug |  | 01684 - Add dependency in Theme for freemarker contributor" u="1"/>
        <s v="Feature |  00018 - Concrete Incubator webcontent" u="1"/>
        <s v="Feature |  | 00249 - Shipment Search" u="1"/>
        <s v="Task |  00609 - Create a page layout so that the Document and Media Store portlet can span across the entire page" u="1"/>
        <s v="Bug | 02395 - 371 (BDT) Commas missing on qty fields on Scheduled Release and Completed Shipment Page " u="1"/>
        <s v="Bug |  | 02016 - 262 (BDT) - Documents- Changing location filter as a parent " u="1"/>
        <s v="Bug |  00806 - Ship To Filter Issue with Name Format and number of items" u="1"/>
        <s v="Bug |  | 00652 - Gradle task distBundleZip does not build/deploy themes" u="1"/>
        <s v="Bug |  01414 - BIT-121 Report time range selection box sizing - Shipments and Releases Report Test" u="1"/>
        <s v="Feature | 00198 - CSR - multi-location + multi-customer - browse and select" u="1"/>
        <s v="Bug |  | 00069 - Menu not working when on mobile mode" u="1"/>
        <s v="Bug |  01177 - Importing Orgs from UAT generates exception" u="1"/>
        <s v="Bug |  01264 - BIT-142 Cust Item Font color on Item detail view is incorrect" u="1"/>
        <s v="Bug |  | 01535 - The calculation for the total location qty and batch lines displayed do not match  " u="1"/>
        <s v="Bug |  02904 - Premium Waters Index Issue" u="1"/>
        <s v="Bug | 00554 - Notifications Configuration does not include Country Documents yet." u="1"/>
        <s v="Feature |  | 00016 - Required Fields" u="1"/>
        <s v="Feature |  | 01736 - Update Dashboard Content" u="1"/>
        <s v="Task |  | 00038 - BEMISCP-11 Quality docs - Storage and access - KMS &amp; SAP (not until Phases 2&amp;3)" u="1"/>
        <s v="Feature | 00213 - Pending notifications counter" u="1"/>
        <s v="Task | 00034 - BEMISCP-11 Dynamic build of field selection for building reports (SSRS)" u="1"/>
        <s v="Feature |  00264 - Shipped quantity" u="1"/>
        <s v="Feature |  | 00254 - View/Edit my User Profile" u="1"/>
        <s v="Bug |  02017 - 264 (BDT) - Viewing documents on mobile device" u="1"/>
        <s v="Bug |  | 02118 - 304(BDT) - 2FA has inconsistent behavior" u="1"/>
        <s v="Feature | 00156 - Portal Admin - Ext User - Groups &amp; Roles" u="1"/>
        <s v="Bug |  | 01644 - Mensagem de campo obrigatório só é exibida em um campo" u="1"/>
        <s v="Feature |  02599 - Enable 2FA &quot;Hard Switch&quot; in properties" u="1"/>
        <s v="Task | 00489 - Update Mini Left Menu based on feedback" u="1"/>
        <s v="Task | 00494 - Update shipments view based on feedback" u="1"/>
        <s v="Task | 00670 - Update Email templates" u="1"/>
        <s v="Feature |  00072 - Full story version 4" u="1"/>
        <s v="Bug |  01310 - BIT-93 Report Landing Page- Inventory Detail Report- remove unnecessary Parameters" u="1"/>
        <s v="Feature |  | 01019 - Link Bemis/TheHub Logo back CSR Bemis Site" u="1"/>
        <s v="Feature |  00009 - Place webcontent in the grid acording to wireframe" u="1"/>
        <s v="Bug |  00954 - Import of Organizations fails due to a NoSuchListTypeException" u="1"/>
        <s v="Feature |  01777 - Keep CSR on Control Panel View when navigating to customer sites  " u="1"/>
        <s v="Task | 00830 - Perform SIMPS migration test" u="1"/>
        <s v="Bug |  02696 - JDBC Connection Exceptions in logs" u="1"/>
        <s v="Feature |  | 00138 - Carousel for full story pages" u="1"/>
        <s v="Feature |  | 00222 - Order Detail in Orders by Item View" u="1"/>
        <s v="Bug |  00688 - DataSync background tasks are not being cleaned up from DB when successfully completed" u="1"/>
        <s v="Feature | 00349 - As a co-packer, I can search globally through the system, so that I can get quick access to relevant information" u="1"/>
        <s v="Bug |  | 01063 - Información incorrecta de cuentas ahorro en la lista desplegable de cuenta ahorro" u="1"/>
        <s v="Task | 01045 - Have a way to correct the Child template in PROD" u="1"/>
        <s v="Bug |  01348 - BIT-107 Order Report URL too long " u="1"/>
        <s v="Bug |  | 02552 - 394 (BDT) - Scheduled Releases Sub-Pg Bemis Line# Contains Leading Zeroes" u="1"/>
        <s v="Feature |  | 00369 - Inventory updates from IBB" u="1"/>
        <s v="Task |  | 00011 - Questions for call on 01/29 -- LARs and JVMs clustering" u="1"/>
        <s v="Bug |  00554 - Notifications Configuration does not include Country Documents yet." u="1"/>
        <s v="Feature |  00023 - Notify Google LMS of Group events" u="1"/>
        <s v="Feature |  00358 - Co-Packer - orders Ship to no pricing" u="1"/>
        <s v="Feature |  | 00213 - Pending notifications counter" u="1"/>
        <s v="Bug |  00632 - Orders - Move view details link below order Date" u="1"/>
        <s v="Bug |  | 01181 - My Locations navigation on Mobile view is not working" u="1"/>
        <s v="Bug |  | 01238 - The ... next to the Bemis Order number does not expand to show the full line" u="1"/>
        <s v="Feature | 00233 - As a buyer, I can see the quantity of &quot;Total Pending Shipments&quot; for a specific item on the shipment landing page, so that I can be aware of the quantity pending shipment" u="1"/>
        <s v="Feature |  | 02599 - Enable 2FA &quot;Hard Switch&quot; in properties" u="1"/>
        <s v="Bug |  01670 - Web Content LAR needs to be updated to reflect latest changes to TemplateContextContributor" u="1"/>
        <s v="Task |  00227 - Build PROD definition and execute it in us-east-1" u="1"/>
        <s v="Feature |  00022 - Investors - Overview" u="1"/>
        <s v="Feature |  | 00266 - Suppliers Overview" u="1"/>
        <s v="Feature | 00256 - View Customer Profile" u="1"/>
        <s v="Feature | 00332 - Logistics - Products/Items Shipped items no pricing" u="1"/>
        <s v="Feature |  | 00343 - As a buyer, I can be linked to webcenter/solutioncenter when viewing a product detail, so that I can see the details of graphics status" u="1"/>
        <s v="Feature |  00235 - Building Solutions" u="1"/>
        <s v="Feature |  | 00236 - Global Solutions" u="1"/>
        <s v="Feature |  | 00277 - Notes view - Buyer view" u="1"/>
        <s v="Feature |  00381 - Login page - cookie statement" u="1"/>
        <s v="Task |  00316 - Install Audience Targeting on QA servers" u="1"/>
        <s v="Feature |  | 00239 - Hide Pricing Fields for Logistics, Co-Packer, and Quality roles" u="1"/>
        <s v="Bug |  02129 - 305 (BDT) - Invoice Report- tablet and iphone additional columns selection issue" u="1"/>
        <s v="Task |  | 00595 - Allow for ability to customize button colors" u="1"/>
        <s v="Bug |  01364 - Scheduled Releases Customer PO" u="1"/>
        <s v="Feature | 00082 - View Customer Profiles" u="1"/>
        <s v="Feature |  00219 - View customer site list" u="1"/>
        <s v="Feature | 00219  - View customer site list" u="1"/>
        <s v="Feature |  00011 - All Projects Configuration" u="1"/>
        <s v="Bug |  | 00806 - Ship To Filter Issue with Name Format and number of items" u="1"/>
        <s v="Bug |  | 02700 - Buyers need to have ability to delete for specific folders " u="1"/>
        <s v="Feature |  | 02998 - Create Hub Admin documentation" u="1"/>
        <s v="Feature |  | 00380 - Logistics Order History - No Pricing" u="1"/>
        <s v="Feature | 00330 - Logistics - Products/Items - No Pricing" u="1"/>
        <s v="Bug |  02052 - 282 (BDT) - Orders Page- Location filter location indicator " u="1"/>
        <s v="Bug | 01065 - Wrong amount reported in &quot;Total a debitar hoy&quot; on Step #2 (3rd party transfer)." u="1"/>
        <s v="Task | 00913 - Automated test sprint 7" u="1"/>
        <s v="Task |  | 00462 - Patching does not work on Windows" u="1"/>
        <s v="Feature |  | 00512 - Release expanded view" u="1"/>
        <s v="Feature |  00406 - Adjust forms layouts" u="1"/>
        <s v="Task | 00968 - Atividades de apoio Sprint 13 - Fixpacks / Apoio a Queiroz no Kaleo / Automação e ambientes SIGEX" u="1"/>
        <s v="Feature |  01444 - Create Handling Unit Report " u="1"/>
        <s v="Feature |  | 00160 - As a CSR user, I can delete a document uploaded by a customer to a Document Library folder, so that I can remove outdated or irrelevant information" u="1"/>
        <s v="Feature | 00372 - *DUPLICATE* As a buyer, I can see updates to my customer profile screens when the IBB sends an update, so that I can have the most current information" u="1"/>
        <s v="Bug |  02703 - 398 (BDT) - Tyson Shipments missing" u="1"/>
        <s v="Task | 00063 - BEMISCP-11 Select a monitoring tool for IBB web services | Due date: 8/9/16" u="1"/>
        <s v="Task |  | 00206 - [Geral] Analisar o problema do auto-complete do Sistema" u="1"/>
        <s v="Feature |  | 00335 - As a CSR, I can schedule an ASN to be sent to me or my customer, so that we can be notified of when product has shipped" u="1"/>
        <s v="Feature |  | 02680 - 409 (BDT) - Inventory Batch with Multiple Mfg Dates" u="1"/>
        <s v="Ballpark - Demand |  | 00000 - Dummy Feature of Tools - Sonar" u="1"/>
        <s v="Feature |  00293 - About Us &gt; Position Papers" u="1"/>
        <s v="Feature |  | 02783 - 441(BDT) - Data Sync Module Execution " u="1"/>
        <s v="Task | 00418 - Criar o componente de multi-moeda e a mudança da exibição nas telas que são utilizadas - Atividade FrontEnd" u="1"/>
        <s v="Feature | 00221 - Buyer View of Orders by Item" u="1"/>
        <s v="Bug |  02591 - ORM exceptions for Customer Location data sync " u="1"/>
        <s v="Feature |  01428 - Updates to handle Standard Pallet Qty data" u="1"/>
        <s v="Bug |  | 02195 - 311 (BDT) - ERC 649A- Orders Page- report on main page has been incorrectly replaced" u="1"/>
        <s v="Bug |  00225 - In Cemex, fix where the theme gets placed in the bundle by workspace" u="1"/>
        <s v="Bug |  02934 - BIN Doc Service Test Invoice URL Parameters" u="1"/>
        <s v="Bug |  | 00177 - Stories page without footer" u="1"/>
        <s v="Feature |  | 01622 - Menu position does not remain closed when navigating from one page to another " u="1"/>
        <s v="Bug |  01270 - BIT-85 Column picks disappear in report form" u="1"/>
        <s v="Bug |  | 01364 - BIT-114 Scheduled Releases Customer PO" u="1"/>
        <s v="Feature |  00104 - Item Detail page" u="1"/>
        <s v="Bug |  | 02342 - 332 (BDT) - Schedule Line View Details Link Missing for some records" u="1"/>
        <s v="Bug |  02018 - 265 (BDT) - General mobile design issues- footer covers menu" u="1"/>
        <s v="Feature |  | 00083 - Manage DL folder &amp; files" u="1"/>
        <s v="Feature |  | 00211 - Style and colors" u="1"/>
        <s v="Bug |  | 02468 - 378 (BDT) - Report Functionality- limit to reports showing per page but not additional pages to view" u="1"/>
        <s v="Feature |  00080 - All external users are re-directed to the  dashboard" u="1"/>
        <s v="Feature |  00512 - Release Details" u="1"/>
        <s v="Feature | 00512  - Release Details" u="1"/>
        <s v="Bug |  | 00194 - Make bootstrap grid match theme media widths" u="1"/>
        <s v="Task | 00476 - Mudança nas chamadas do serviço do SUC" u="1"/>
        <s v="Task | 00839 - Sprint Documentation" u="1"/>
        <s v="Feature |  | 01180 - Updates to Bemis Portal Navigation" u="1"/>
        <s v="Bug |  01997 - 260 (BDT) - Orders page- tablet view change page orientation from portrait to landscape" u="1"/>
        <s v="Task | 00498 - Create and use some &quot;Liferay down / starting up / maintenance page&quot; for nginx" u="1"/>
        <s v="Task |  01260 - [Mudança evolutiva na tela de Inclusão do tipo de visto] Acrescentar filtros para carregar as informações do Órgão Emissor com base no país de emissão e de destino." u="1"/>
        <s v="Feature | 00219 - Staff view of customer site list" u="1"/>
        <s v="Feature |  | 00025 - Notify Google LMS of User activity" u="1"/>
        <s v="Bug |  | 02019 - 266 (BDT) - Iphone view of welcome page- order of pages " u="1"/>
        <s v="Bug |  | 01072 - Incorrect color used for the primary buttons." u="1"/>
        <s v="Task |  | 00013 - BEMISCP-11 Terms &amp; Condition docs (site)(by customer specific)" u="1"/>
        <s v="Bug |  | 00944 - Two Bugs related to Search " u="1"/>
        <s v="Feature |  02842 - Remove test users from deployment scripts" u="1"/>
        <s v="Feature |  02846 - Add a test user to the deployment scripts" u="1"/>
        <s v="Feature | 00341 - As a BNA customer, I am prompted with the BNA user agreement upon my first login to the portal, so that legal compliance is maintained" u="1"/>
        <s v="Task |  00975 - Sprint Documentation SP10" u="1"/>
        <s v="Task |  00046 - BEMISCP-11 QMS data - Complaints, interaction" u="1"/>
        <s v="Feature | 00324 - As a Sales Exec, I can view a list of customers and select one or more, so that I can selectively view information pertaining to a specific customer or sub-organization within the customer " u="1"/>
        <s v="Task |  00425 - Architectural design document - Sprint 2" u="1"/>
        <s v="Task |  | 01089 - Analyse test coverage and improve it if necessary (Controllers and Services)" u="1"/>
        <s v="Task |  | 00707 - Architectural discussions for Sprint 5" u="1"/>
        <s v="Task | 00971 - Automated test sprint 9" u="1"/>
        <s v="Task | 00711 - Prepare PROD deployment in AWS (Ireland region)" u="1"/>
        <s v="Bug |  00179 - Internet Explorer Story List Text Missing" u="1"/>
        <s v="Bug |  | 01338 - BIT-99 Shipment Card Item Detail Box Scrolling Bar" u="1"/>
        <s v="Bug |  | 02047 - 275 (BDT) - Order Pg Sort Functionality" u="1"/>
        <s v="Feature |  | 00058 - Carrier List CRUD" u="1"/>
        <s v="Feature | 03036 - On Hand Qty displayed for completed shipment (BDT 518) CR53" u="1"/>
        <s v="Bug |  02093 - 284 (BDT) - Scheduled Releases Sub-Pg cards missing " u="1"/>
        <s v="Dummy Feature |  | 00000 - Dummy Feature of  | 00054 - Tools - Indicators" u="1"/>
        <s v="Task |  01455 - [Mudança evolutiva na tela de consulta dos Tipos de visto] Destacar o motivo do agendamento dos tipos de vistos agendados. " u="1"/>
        <s v="Task |  | 00476 - Mudança nas chamadas do serviço do SUC" u="1"/>
        <s v="Feature | 00077 - As a internal staff user, I would like to be able to browse to the customer portal while being asked for my existing username and password, so that my AD login will be used" u="1"/>
        <s v="Task |  | 00056 - Conditional DL file entry searchability " u="1"/>
        <s v="Bug |  | 03031 - Data3 Shipments Bemis Order# and Invoice# Incorrect for a Cust Item " u="1"/>
        <s v="Task |  | 00547 - Automated tests for Sprint 3" u="1"/>
        <s v="Bug |  02114 - 298 (BDT) - Releases - subpage- tablet view error" u="1"/>
        <s v="Bug |  01844 - LDAP Configurations are not automatically imported" u="1"/>
        <s v="Bug |  | 02129 - 305 (BDT) - Invoice Report- tablet and iphone additional columns selection issue" u="1"/>
        <s v="Task |  | 00227 - Build PROD definition and execute it in us-east-1" u="1"/>
        <s v="Task |  01504 - Automated Tests SP7 PQ3" u="1"/>
        <s v="Bug |  02541 - 328 (BDT) - Shipment Landing page incorrect ship to address" u="1"/>
        <s v="Feature |  | 01173 - BIT-49 Ship To Filter Name &amp; Address Info Missing in Portal" u="1"/>
        <s v="Feature |  | 01993 - 242 (BDT) - Customer profile - no address pulling in" u="1"/>
        <s v="Dummy Feature |  00000 - Dummy Feature of  00058 - Tools - Github" u="1"/>
        <s v="Task | 00890 - Modifiy page 'Medical &amp; Psychological Summary'" u="1"/>
        <s v="Bug |  | 01448 - BIT-154 User Agreement Link does not display for Buyers" u="1"/>
        <s v="Feature | 00258 - Buyer - View Invoice in Expanded Shipment View" u="1"/>
        <s v="Task |  | 00481 - UAT/Prod Deployment" u="1"/>
        <s v="Task |  | 00044 - BEMISCP-11 When to onboard new customer - What to do when onboarding new cust" u="1"/>
        <s v="Feature |  | 00295 - Products + Service &gt; Trading" u="1"/>
        <s v="Feature |  | 00056 - Implement Celsus sync job to index Liferay Sites" u="1"/>
        <s v="Bug |  | 01312 - BIT-95 All reports from the Reports Landing Page" u="1"/>
        <s v="Feature |  | 00278 - Notes create/edit - Buyer view" u="1"/>
        <s v="Bug | 01561 - BIT-108 Cannot find Shipments in Portal" u="1"/>
        <s v="Bug | 00659 - Hash Tags to Buttons (anchors) not working - CRITICAL" u="1"/>
        <s v="Feature |  | 00007 - Design menus" u="1"/>
        <s v="Feature |  00020 - Asset publisher layout" u="1"/>
        <s v="Feature |  00136 - Choose the section of the image to show" u="1"/>
        <s v="Bug |  | 01023 - Missing fields on Delivery stubs" u="1"/>
        <s v="Feature |  | 03045 -  BDT 489 - Portal LDAP configuration change" u="1"/>
        <s v="Task | 00018 - BEMISCP-11 Quality - Credit Status (TBD system, not in IBB - Ruth Checking)" u="1"/>
        <s v="Task |  00071 - BEMISCP-11 Validate with Process Owners - Internal entitlements" u="1"/>
        <s v="Bug |  01448 - BIT-154 User Agreement Link " u="1"/>
        <s v="Feature |  00375 - Buyer - Reports Landing Page" u="1"/>
        <s v="Feature | 00367 - Welcome screen / landing page" u="1"/>
        <s v="Feature | 00375  - Buyer - Reports Landing Page" u="1"/>
        <s v="Bug |  01324 - Hide Edit options that Buyers do not have access to " u="1"/>
        <s v="Task |  | 00026 - BEMISCP-11 Partial pallets in IBB - Not available in IBB for this phase" u="1"/>
        <s v="Bug |  | 02231 - 327 (BDT) - Completed Shipments Sub-Page/Shipment Missing" u="1"/>
        <s v="Feature |  02976 - Schedule Line Deletes" u="1"/>
        <s v="Bug |  02453 - 375 (BDT) - Inventory Report - URL too long error " u="1"/>
        <s v="Bug |  02630 - Multiple OSGi registration calls from BemisPortalServiceImpl" u="1"/>
        <s v="Bug |  01309 - Report Landing Page- Inventory Detail Report" u="1"/>
        <s v="Feature |  | 01344 - Update decimals display on Bemis Portal Landing pages" u="1"/>
        <s v="Bug |  | 00858 - The root directory for Advanced File Store is not parsed correctly" u="1"/>
        <s v="Bug | 01293 - BIT-77 Missing sales order Data3" u="1"/>
        <s v="Task | 00046 - BEMISCP-11 QMS data - Complaints, interaction" u="1"/>
        <s v="Bug |  01198 - BIT-146 Customer Address does not display on Customer Profile" u="1"/>
        <s v="Feature |  00218 - Select customer site template" u="1"/>
        <s v="Feature |  00166 - Add behavior to Homepage links" u="1"/>
        <s v="Bug |  02216 - 291 (BDT) - Release Pg Release PO incorrect" u="1"/>
        <s v="Bug |  | 02934 - BIN Doc Service Test Invoice URL Parameters" u="1"/>
        <s v="Task |  | 00592 - Homepage hero banner text is too large" u="1"/>
        <s v="Task |  | 00862 - Collect remaining Go-Live tasks" u="1"/>
        <s v="Bug |  | 01417 - The Company logo will not populate on Welcome page" u="1"/>
        <s v="Feature |  | 00024 - Questions Portlet" u="1"/>
        <s v="Bug |  | 02049 - 278 (BDT) - On-hand inventory page- iphone issue with footer" u="1"/>
        <s v="Feature |  | 00214 - View Notifications" u="1"/>
        <s v="Task |  | 00035 - BEMISCP-11 Notifications - Timelines, triggers, messages, templates, internal vs email" u="1"/>
        <s v="Bug |  | 01642 - Menu não tem o hint traduzido" u="1"/>
        <s v="Bug |  | 01271 - Fix date range for From and To fields" u="1"/>
        <s v="Bug |  00223 - After an article is saved, and going back to edit, the product or version are unable to be edited." u="1"/>
        <s v="Task |  00478 - Clean up JSP for two-factor-auth-device-manager-web" u="1"/>
        <s v="Task |  | 00818 - Need to Simplify the way to add a Candidate Photo" u="1"/>
        <s v="Feature |  | 00141 - Country micro site subpages" u="1"/>
        <s v="Feature |  01697 - Update display of qty fields on Orders page" u="1"/>
        <s v="Feature |  | 00723 - Add content for Portal dashboard landing page" u="1"/>
        <s v="Feature |  | 01440 - Update search criteria on Orders Landing Page" u="1"/>
        <s v="Ballpark - Demand |  00000 - Dummy Feature of CSR - Dashboard" u="1"/>
        <s v="Task |  | 00266 - Create data sync process to bulk upload data from IBB" u="1"/>
        <s v="Bug |  | 02205 - 315 (BDT) - Hyperlinks not working on shipments page for Carrier" u="1"/>
        <s v="Bug |  | 01920 - Total On Hand Qty should include UOM  " u="1"/>
        <s v="Task |  | 00711 - Prepare PROD deployment in AWS (Ireland region)" u="1"/>
        <s v="Feature |  01480 - Performance Testing and Tuning" u="1"/>
        <s v="Task | 00678 - Adjust BeL to the BG Security Team recommendations" u="1"/>
        <s v="Task |  00042 - BEMISCP-11 Watchlist - Orders / Items (Like starring an email)" u="1"/>
        <s v="Bug |  01877 - 217 (BDT) Theme- upload document screen- blue bar theme updates " u="1"/>
        <s v="Feature |  | 02996 - Final Clean QA Deploy" u="1"/>
        <s v="Feature |  | 01858 - 200 (BDT)New Parameter Customer Item- wording on Field label" u="1"/>
        <s v="Task |  01331 - Trocar chamadas fake pelos Serviços SUC / Testar o retorno dos dados e corrigir incosistências" u="1"/>
        <s v="Task | 00047 - BEMISCP-11 Customer Inventory Terms" u="1"/>
        <s v="Feature |  | 00022 - Investors - Overview" u="1"/>
        <s v="Bug |  00306 - Break page buttons evenly, centered" u="1"/>
        <s v="Feature |  00511 - Releases by Item" u="1"/>
        <s v="Feature |  00645 - Buyer - Security" u="1"/>
        <s v="Feature | 00511  - Releases by Item" u="1"/>
        <s v="Bug |  01030 - Add open condition to Search Orders" u="1"/>
        <s v="Bug |  01005 - Do not show Scheduled Releases with a Confirmed Qty =  0" u="1"/>
        <s v="Feature |  | 00535 - User Profile Dropdown" u="1"/>
        <s v="Task | 00587 - Register Device adjustments" u="1"/>
        <s v="Task |  | 00599 - Research changing background for web content editor" u="1"/>
        <s v="Bug |  01256 - BOL Hyperlink fails to load PDF" u="1"/>
        <s v="Task |  | 01291 - Automated Tests SP6 PQ3" u="1"/>
        <s v="Bug |  | 02336 - 331 (BDT) Time Zone Clarification" u="1"/>
        <s v="Task |  | 01504 - Automated Tests SP7 PQ3" u="1"/>
        <s v="Task |  00370 - Common and specific infrastructure to the angular-portlet" u="1"/>
        <s v="Task |  | 01606 - Automated Tests SP8 PQ3" u="1"/>
        <s v="Task |  | 01045 - Have a way to correct the Child template in PROD" u="1"/>
        <s v="Feature |  00161 - Format text and add links to image description" u="1"/>
        <s v="Bug |  | 00902 - BIT-42 Update orders data fields to allow for decimals " u="1"/>
        <s v="Bug |  00805 - On the Child Customer profile page format is incorrect" u="1"/>
        <s v="Bug |  | 02217 - 320 (BDT) - Shipment Pg Bemis Order#/Line# Incorrect" u="1"/>
        <s v="Bug |  | 02130 - 306 (BDT) - Orders Page-Report button" u="1"/>
        <s v="Ballpark - Demand | 00000 - Dummy Feature of Tools - Worklogger" u="1"/>
        <s v="Task |  | 00925 - Internal SIM users should be added to the SIM organization automatically upon first login" u="1"/>
        <s v="Feature | 00352 - As a buyer, I can select a customer location or locations and this context will be kept between times where I logout and login to the system, so that I can pickup where I left off" u="1"/>
        <s v="Bug |  | 01183 - Reports Landing Page - Report Header is not aligned properly" u="1"/>
        <s v="Task |  | 01102 - Export to SIMPS enhancements required" u="1"/>
        <s v="Bug | 01102 - Mensaje de error al intentar hacer mas de 10 transferencias a terceros" u="1"/>
        <s v="Task | 00054 - BEMISCP-11 Workflow - COC, COAs upload to portal - Quality related" u="1"/>
        <s v="Bug | 01074 - Personal transfers - Dropdown menus slightly move other fields" u="1"/>
        <s v="Bug |  | 01876 - 216 (BDT) Theme Generate Report link wrong color " u="1"/>
        <s v="Bug |  | 02018 - 265 (BDT) - General mobile design issues- footer covers menu" u="1"/>
        <s v="Bug |  01139 - BIT-48 Padding issues with left nav menu " u="1"/>
        <s v="Bug |  02485 - 380 (BDT) - Documents functionality missing add Basic Document" u="1"/>
        <s v="Feature |  00146 - Add two factor authentication support to portal." u="1"/>
        <s v="Feature | 00146  - Add two factor authentication support to portal." u="1"/>
        <s v="Bug |  01264 - Cust Item Font color on Item detail view is incorrect" u="1"/>
        <s v="Bug |  | 01305 -   Multiple Fields showing incorrectly on the Orders Landing Page. " u="1"/>
        <s v="Feature |  00184 - Key Company Data" u="1"/>
        <s v="Feature |  00329 - Site map" u="1"/>
        <s v="Feature |  00225 - Search Orders by Indexed fields" u="1"/>
        <s v="Feature | 00225  - Search Orders by Indexed fields" u="1"/>
        <s v="Feature |  | 00205 - CSR - notes - viewable internally only " u="1"/>
        <s v="Feature |  00007 - Design menus" u="1"/>
        <s v="Feature |  | 00027 - Synchronize User Information" u="1"/>
        <s v="Bug |  01420 - BIT-103 Time, status and report freezes" u="1"/>
        <s v="Bug |  | 01070 - When the user type a word and then delete it in &quot;Descripción&quot; field, the default &quot;Descripción&quot; name's disappear in the step &quot;Verificar&quot;." u="1"/>
        <s v="Task | 01025 - Revisions to Migration/Update process from SIMPS" u="1"/>
        <s v="Bug |  | 00113 - Pie Charts are only displaying one column of data" u="1"/>
        <s v="Bug |  00474 - SoyPortlet does not build on windows machine" u="1"/>
        <s v="Bug |  | 02431 - 365 (BDT) - On Hand Inventory- mobile- click link on orders page takes you to completed shipments tab" u="1"/>
        <s v="Task |  | 00995 - Functions required to maintain 'Child' records" u="1"/>
        <s v="Bug |  | 02116 - 300 (BDT) - Releases page iphone footer issues" u="1"/>
        <s v="Bug |  | 01151 - CSR should have access to limited control panel " u="1"/>
        <s v="Bug | 00941 - Explore the reason why the QA environment does not send email notification" u="1"/>
        <s v="Feature |  | 00229 - View Order Note." u="1"/>
        <s v="Bug |  | 01875 - 214 (BDT)Theme test- excel logo wrong color and font spacing incorrect" u="1"/>
        <s v="Bug |  | 01057 - User profile editing is accessible to users other than the profile owner." u="1"/>
        <s v="Feature | 00373 - *DELETE* User Profile updates from IBB" u="1"/>
        <s v="Bug |  | 01102 - Mensaje de error al intentar hacer mas de 10 transferencias a terceros" u="1"/>
        <s v="Feature |  00367 - Welcome screen / landing page" u="1"/>
        <s v="Feature | 00107 - Buyer - Shipments landing page" u="1"/>
        <s v="Bug |  02347 - Unable to generate reports against SSRS" u="1"/>
        <s v="Feature |  00016 - Required Fields" u="1"/>
        <s v="Task |  00090 - Cookies in Liferay Portal" u="1"/>
        <s v="Feature |  | 00136 - Choose the section of the image to show" u="1"/>
        <s v="Bug |  01195 -  Icons do not display properly on the Global Search Results Page" u="1"/>
        <s v="Feature | 00301 - As a buyer, I have view permissions for all the folders in a location's document folders, so that I can see the appropriate information" u="1"/>
        <s v="Bug |  02049 - 278 (BDT) - On-hand inventory page- iphone issue with footer" u="1"/>
        <s v="Task |  00126 - Sales Order Status" u="1"/>
        <s v="Feature | 00369 - View Updated Inventory Data" u="1"/>
        <s v="Task |  | 00056 - BEMISCP-11 Can the same release PO or BOL have multiple invoices?" u="1"/>
        <s v="Bug |  | 01917 - Icons for Ship To filter and Sorting do not display on Mobile view of Orders page" u="1"/>
        <s v="Bug |  01266 - BIT-76 Welcome Name Banner" u="1"/>
        <s v="Bug |  01267 - Cancel button on Locations filter does not work " u="1"/>
        <s v="Feature | 00261 - Notes view" u="1"/>
        <s v="Bug | 00010 - Product Attribute" u="1"/>
        <s v="Feature | 00219 - View customer site list" u="1"/>
        <s v="Feature |  | 00297 - Browser compatibility" u="1"/>
        <s v="Feature |  | 00374 - Shipment updates from IBB" u="1"/>
        <s v="Feature |  | 00225 - Search Orders by Indexed fields" u="1"/>
        <s v="Task |  00829 - Prepare QA environment (US-East region)" u="1"/>
        <s v="Task | 00319 - [Ajuste na tela de edição de solicitação de visto]: Alterar a navegação atual utilizando o conceito de abas. " u="1"/>
        <s v="Task |  | 00670 - Automated tests for Sprint 4" u="1"/>
        <s v="Bug |  01779 - After update to global web content, customer site template does not import" u="1"/>
        <s v="Feature |  02905 - 470 (BDT) Updates to Consignment logic - Completed Shipments Sub-page shipped qty mismatched" u="1"/>
        <s v="Task |  00511 - Steps Components" u="1"/>
        <s v="Feature |  00229 - View Order Note." u="1"/>
        <s v="Bug |  02860 - User Profile dropdown is wrapping " u="1"/>
        <s v="Task | 00995 - Functions required to maintain 'Child' records" u="1"/>
        <s v="Feature |  00511 - Releases landing page" u="1"/>
        <s v="Feature |  | 00221 - Orders Landing Page" u="1"/>
        <s v="Feature | 00249 - Search on Landing page" u="1"/>
        <s v="Feature | 00276 - Search on Landing page" u="1"/>
        <s v="Task |  | 00027 - BEMISCP-11 Reports - Partial Pallets, Pending Releases (date/value)" u="1"/>
        <s v="Feature |  | 00645 - Buyer - Security" u="1"/>
        <s v="Bug |  | 00188 - Fix java script errors" u="1"/>
        <s v="Bug | 00312 - Non-ACR User can see ACR Form button on home page" u="1"/>
        <s v="Feature |  02445 - 321 (BDT) - Update the Shipments to use a field on Delivery vs. from Orders" u="1"/>
        <s v="Feature |  00352 - Location selection persists between logout and login" u="1"/>
        <s v="Task | 00255 - Atividades Gerais sprint 06" u="1"/>
        <s v="Feature |  | 00224 - Order Detail in Orders by PO" u="1"/>
        <s v="Feature | 00245 - Link &quot;Number of Items Shipped&quot; from the Orders Detail to &quot;Item detail Shipped Qty&quot; page" u="1"/>
        <s v="Bug | 01086 - Validation is ocurring too early in &quot;Hacer&quot; field (personal transfer)." u="1"/>
        <s v="Feature |  00138 - Carrousel for full story pages" u="1"/>
        <s v="Feature |  02407 - Change date field used for selecting invoices" u="1"/>
        <s v="Task | 00076 - BIN Division Customers" u="1"/>
        <s v="Bug |  02710 - 389 (BDT) - CSR AD group users are not set up properly" u="1"/>
        <s v="Bug |  01548 - Customer logo is not displayed on parent or child location dashboards" u="1"/>
        <s v="Feature |  | 01526 - Update the report that is called from the Open Order Landing Page" u="1"/>
        <s v="Bug |  | 01104 - The User can not insert an amount - Internet Explorer V11- Third party transfers" u="1"/>
        <s v="Bug |  | 00941 - Explore the reason why the QA environment does not send email notification" u="1"/>
        <s v="Task |  | 00975 - Sprint Documentation SP10" u="1"/>
        <s v="Task |  | 00003 - Sostituzione (Copia prodotti)" u="1"/>
        <s v="Bug |  | 00225 - In Cemex, fix where the theme gets placed in the bundle by workspace" u="1"/>
        <s v="Task |  01089 - Analyse test coverage and improve it if necessary (Controllers and Services)" u="1"/>
        <s v="Bug |  | 01069 - Notifications appear overlapped" u="1"/>
        <s v="Feature |  00296 - Mobile compatibility &amp; responsive design" u="1"/>
        <s v="Feature |  | 01661 - Update default settings for locations filter" u="1"/>
        <s v="Task |  | 00011 - Parking Lot" u="1"/>
        <s v="Feature | 00302 - Customer location filter" u="1"/>
        <s v="Feature |  00077 - Import Users and Groups from AD" u="1"/>
        <s v="Feature | 00077  - Import Users and Groups from AD" u="1"/>
        <s v="Feature |  00359 - Batch details in on-hand inventory" u="1"/>
        <s v="Bug |  01684 - Add dependency in Theme for freemarker contributor" u="1"/>
        <s v="Task |  00002 - Request a DNS update from Cemex to add subdomains to point to new AWS environment" u="1"/>
        <s v="Feature |  | 00177 - Order Release" u="1"/>
        <s v="Bug |  01338 - Shipment Card Item Detail Box Scrolling Bar" u="1"/>
        <s v="Bug |  01183 - Reports Landing Page - Report Header is not aligned properly" u="1"/>
        <s v="Bug |  | 02464 - Update error logs to capture ID and field " u="1"/>
        <s v="Bug |  | 02133 - Search icon in ship to dropdown is off center" u="1"/>
        <s v="Bug |  | 02491 - 383 (BDT) If a single schedule line exists, and the Confirmed Qty = 0 LOG AND SKIP RECORD" u="1"/>
        <s v="Feature |  01527 - Update Report Parameters" u="1"/>
        <s v="Feature |  00269 - Search for Customer Profile Details" u="1"/>
        <s v="Feature | 00269  - Search for Customer Profile Details" u="1"/>
        <s v="Task |  01045 - Have a way to correct the Child template in PROD" u="1"/>
        <s v="Feature |  | 00088 - Customer Org Hierarchy" u="1"/>
        <s v="Bug |  01449 - Descriptions are not showing 40 characters before ellipses " u="1"/>
        <s v="Task |  00512 - Change &quot;submit for publication&quot; text to &quot;submit&quot;" u="1"/>
        <s v="Task |  00481 - UAT/Prod Deployment" u="1"/>
        <s v="Task | 00481  - UAT/Prod Deployment" u="1"/>
        <s v="Feature | 00231 - Show Open Demand and On Hand Qty for Item." u="1"/>
        <s v="Bug | 01076 - Red line indicating error does not appear when leaving empty the &quot;Cuenta destino&quot; field (personal transfer)." u="1"/>
        <s v="Feature |  00378 - Generate Inventory Reports" u="1"/>
        <s v="Task | 00595 - Allow for ability to customize button colors" u="1"/>
        <s v="Feature |  00141 - Country micro site subpages" u="1"/>
        <s v="Task |  00834 - Automated tests for Sprint 6" u="1"/>
        <s v="Task |  | 00590 - Investigate the staging and content publishing process issues" u="1"/>
        <s v="Feature | 00247 - Download - report link" u="1"/>
        <s v="Bug |  00541 - Stock Ticker portlet has content that is not localized" u="1"/>
        <s v="Bug |  | 01986 - 244 (BDT) - Order Pg Scheduled Releases/Available Qty Incorrect " u="1"/>
        <s v="Bug |  | 02009 - 241 (BDT) - Searchbar missing X " u="1"/>
        <s v="Bug |  02118 - 304(BDT) - 2FA has inconsistent behavior" u="1"/>
        <s v="Feature |  | 00330 - Logistics - Products/Items - No Pricing" u="1"/>
        <s v="Bug |  01192 - Search in Locations filter fails when no location match is found  " u="1"/>
        <s v="Task |  00707 - Architectural discussions for Sprint 5" u="1"/>
        <s v="Bug |  01311 - All Reports from Reports Landing Page- Optional column formatting" u="1"/>
        <s v="Task |  | 00228 - Allow patches to be source-controlled and installed into bundle by workspace" u="1"/>
        <s v="Ballpark - Demand | 00000 - Dummy Feature of CSR - Dashboard" u="1"/>
        <s v="Bug |  02570 - Bemis User Agreement is not displaying on first time log in  " u="1"/>
        <s v="Feature |  01527 - Updates for all Report " u="1"/>
        <s v="Feature |  00014 - Language selection functionality" u="1"/>
        <s v="Bug |  | 01863 - 204 (BDT) Report Parameters Optional Columns Invoice History Report" u="1"/>
        <s v="Task |  | 00710 - Automated Tests" u="1"/>
        <s v="Task |  | 01254 - Automated Tests" u="1"/>
        <s v="Bug |  | 01106 - Hover background is not displaying correcly on &quot;Cuenta de destino&quot; field (3rd party transfer)" u="1"/>
        <s v="Feature |  00328 - Custom 404 page" u="1"/>
        <s v="Feature | 00515 - Report Definition Parsing" u="1"/>
        <s v="Bug |  02827 - Typo in reset password page" u="1"/>
        <s v="Task |  | 00456 - Test stronger instance types to see relation to slow Liferay startup" u="1"/>
        <s v="Bug |  02379 - IBB synchronization times should be in UTC timezone format" u="1"/>
        <s v="Feature | 00227 - Add ExpandAll option to Orders Summaries." u="1"/>
        <s v="Feature |  00347 - Product values in different currencies" u="1"/>
        <s v="Bug |  | 02114 - 298 (BDT) - Releases - subpage- tablet view error" u="1"/>
        <s v="Feature |  00144 - Our history page without timeline section" u="1"/>
        <s v="Feature |  | 00217 - Update Customer logo" u="1"/>
        <s v="Bug |  02232 - 330 (BDT) - Order Pg Bemis Product ID missing" u="1"/>
        <s v="Bug | 02231 - 327 (BDT) - Completed Shipments Sub-Page/Shipment Missing" u="1"/>
        <s v="Bug |  | 02001 - Duplicate Entry Exception for Orders" u="1"/>
        <s v="Task |  02830 - IBB configs need to be updated to use a different service account on QA" u="1"/>
        <s v="Feature |  00372 - *DUPLICATE* As a buyer, I can see updates to my customer profile screens when the IBB sends an update, so that I can have the most current information" u="1"/>
        <s v="Feature |  00058 - Carrier List CRUD" u="1"/>
        <s v="Task | 00012 - BEMISCP-11 Buying Well" u="1"/>
        <s v="Task |  00670 - Automated tests for Sprint 4" u="1"/>
        <s v="Bug |  01414 - Report time range selection box sizing - Shipments and Releases Report Test" u="1"/>
        <s v="Task |  | 00830 - Perform SIMPS migration test" u="1"/>
        <s v="Bug |  | 01265 - Bemis Logo Compression/Crowding" u="1"/>
        <s v="Task |  00038 - BEMISCP-11 Quality docs - Storage and access - KMS &amp; SAP (not until Phases 2&amp;3)" u="1"/>
        <s v="Feature |  | 02702 - 417 (BDT) - Consignment Overstated Shipped Qty on Orders Pg" u="1"/>
        <s v="Task |  02939 - Update LDAP configs now that FP 13 has fixed automatic loading of configs" u="1"/>
        <s v="Task |  | 00095 - SMS Spec Detail" u="1"/>
        <s v="Bug |  | 02630 - Multiple OSGi registration calls from BemisPortalServiceImpl" u="1"/>
        <s v="Bug |  02016 - 262 (BDT) - Documents- Changing location filter as a parent " u="1"/>
        <s v="Bug |  02431 - 365 (BDT) - On Hand Inventory- mobile- click link on orders page takes you to completed shipments tab" u="1"/>
        <s v="Task | 00491 - Update product details based on feedback" u="1"/>
        <s v="Ballpark - Demand |  | 00000 - Dummy Feature of Tools - Indicators" u="1"/>
        <s v="Dummy Feature |  | 00000 - Dummy Feature of  | 00053 - Tools - Dashboard" u="1"/>
        <s v="Feature |  01622 - Menu position does not remain closed when navigating from one page to another " u="1"/>
        <s v="Bug |  00716 - When an order is deleted, the associated AssetEntries are not removed" u="1"/>
        <s v="Task |  00020 - BEMISCP-11 Portal Admin / Power Users" u="1"/>
        <s v="Bug |  | 01293 - BIT-77 Missing sales order Data3" u="1"/>
        <s v="Feature |  00537 - Link from Bemis Logo" u="1"/>
        <s v="Task |  00056 - BEMISCP-11 Can the same release PO or BOL have multiple invoices?" u="1"/>
        <s v="Bug |  | 01922 - Standard Pallet Qty should be N/A when batch line Pallet amount is N/A" u="1"/>
        <s v="Bug |  01318 - Report Time not correct" u="1"/>
        <s v="Bug |  | 02633 - 387 (BDT) - Missing any Shipments for Premium Waters" u="1"/>
        <s v="Bug |  02563 - 392 (BDT) - Inventory Pg Standard Pallet Qty and UoM missing" u="1"/>
        <s v="Feature |  00331 - Logistics - Products/Items - Pending Shipments - no pricing" u="1"/>
        <s v="Feature |  01643 - Update Sales Order Data Sync logic" u="1"/>
        <s v="Feature |  | 00359 - Batch details in on-hand inventory" u="1"/>
        <s v="Bug |  | 01994 - 246 (BDT) - Order Pg Req Date Incorrect" u="1"/>
        <s v="Bug |  | 02048 - 277 (BDT) - On hand Inventory page- tablet- Batch # is hyperlinked" u="1"/>
        <s v="Feature |  | 00320 - Become a supplier" u="1"/>
        <s v="Bug | 01643 - País está sendo informando como obrigatório no cadastro de fornecedor" u="1"/>
        <s v="Feature |  | 01172 - Portal Error Handling" u="1"/>
        <s v="Bug | 01642 - Menu não tem o hint traduzido" u="1"/>
        <s v="Bug |  01020 - Checkboxes for Locations in filter do not show " u="1"/>
        <s v="Task | 00050 - BEMISCP-11 Compliance reports on-time complete from SSRS" u="1"/>
        <s v="Task |  | 00049 - Update implementation for Notifier entity service (formerly Configuration)" u="1"/>
        <s v="Bug |  01348 - Order Report URL too long " u="1"/>
        <s v="Feature |  02862 - Customize Email Templates for users " u="1"/>
        <s v="Feature |  | 01349 - Update default Sort Order on Shipments Landing Page " u="1"/>
        <s v="Feature |  00023 - Events + Calendar Portlet" u="1"/>
        <s v="Bug |  | 02364 - 337 (BDT) - Impersonating user- report generation issue stops impersonation" u="1"/>
        <s v="Task |  | 00033 - BEMISCP-11 Handling/communication of obsolete items &amp; part number relationships" u="1"/>
        <s v="Bug |  01855 -    Documents- CSR access to sites  " u="1"/>
        <s v="Bug |  | 01020 - Checkboxes for Locations in filter do not show " u="1"/>
        <s v="Feature |  | 00161 - Format text and add links to image description" u="1"/>
        <s v="Bug |  | 01065 - Theme display in Bemis QA is not correct" u="1"/>
        <s v="Bug |  | 01751 - Edit Links on the User profile view are not visible with menu expanded" u="1"/>
        <s v="Bug |  02348 - 237 (BDT) - Inventory Report - Excel will not generate in portal" u="1"/>
        <s v="Feature |  | 01669 - Refactor Inventory Sync/WS Classes for data refresh calls." u="1"/>
        <s v="Feature | 00146 - Add two factor authentication support to portal." u="1"/>
        <s v="Bug |  | 02593 - Report Preview UI issues " u="1"/>
        <s v="Task | 00905 - Add History and Start dates to a number of Fields" u="1"/>
        <s v="Task |  | 00064 - BEMISCP-11 CSR hierarchy" u="1"/>
        <s v="Bug |  00578 - Image Animations do not match mockups for Stories" u="1"/>
        <s v="Feature | 00448 - Search User Profiles" u="1"/>
        <s v="Ballpark - Demand | 00000 - Dummy Feature of Tools - Sonar" u="1"/>
        <s v="Feature |  | 02905 - 470 (BDT) Updates to Consignment logic - Completed Shipments Sub-page shipped qty mismatched" u="1"/>
        <s v="Feature |  | 00286 - Global search" u="1"/>
        <s v="Task | 00597 - Atividades Gerais Sprint 08" u="1"/>
        <s v="Task |  00034 - BEMISCP-11 Dynamic build of field selection for building reports (SSRS)" u="1"/>
        <s v="Task |  00788 - Refactor IBB Authentication" u="1"/>
        <s v="Task | 00988 - Complete all necessary functions to make sim.org ready for Production" u="1"/>
        <s v="Task |  | 01847 - Update Mock Services for changes to Data Sync" u="1"/>
        <s v="Task |  | 00461 - Investigate 413 Request Entity Too Large when uploading file &gt; 1MB" u="1"/>
        <s v="Bug |  01194 - 'Show More' link missing from Report description" u="1"/>
        <s v="Task | 00036 - BEMISCP-11 Aged Inventory (calculated, need BNA/BHP alignment)" u="1"/>
        <s v="Task |  | 00370 - Common and specific infrastructure to the angular-portlet" u="1"/>
        <s v="Feature | 00177 - Order Release" u="1"/>
        <s v="Bug |  01415 - Invoice Report Field" u="1"/>
        <s v="Bug |  | 01871 - Exceptions in LAR imports for Site Templates" u="1"/>
        <s v="Feature |  01879 - Update 'View Details' dropdown to include UOM" u="1"/>
        <s v="Task | 00399 - Convert actual Dashboard to Angular" u="1"/>
        <s v="Task |  00050 - Create portlet to add location based configurations" u="1"/>
        <s v="Bug |  01639 - BIT-159 Create Access Path for CSRs to Customer and User Profiles" u="1"/>
        <s v="Bug | 01645 - Cadastro de fornecedor com textos grandes quebram o cadastro" u="1"/>
        <s v="Task | 00071 - BEMISCP-11 Validate with Process Owners - Internal entitlements" u="1"/>
        <s v="Task | 00017 - BEMISCP-11 Demo WebCenter" u="1"/>
        <s v="Feature |  | 00063 - Show full story on Media Center" u="1"/>
        <s v="Feature |  | 00509 - View and Download Invoice and BoL " u="1"/>
        <s v="Bug |  00175 - Sprint 2 minor fixes" u="1"/>
        <s v="Bug |  | 00458 - Indexing of Web Content has errors" u="1"/>
        <s v="Feature |  00025 - Notify Google LMS of User activity" u="1"/>
        <s v="Feature |  00074 - Related articles" u="1"/>
        <s v="Task |  | 00051 - Update Notification service" u="1"/>
        <s v="Task |  | 00539 - [Mudança hisoria SIGEX-110]: Sistema deve informar quem abriu o processo de contrataçao." u="1"/>
        <s v="Feature |  00376 - Generate Order Reports" u="1"/>
        <s v="Feature |  | 00319 - Sustainable Sourcing" u="1"/>
        <s v="Bug |  | 01704 - Mobile and Tablet View of Orders  is not aligned correctly " u="1"/>
        <s v="Task | 00888 - For both Member &amp; Associate templates add a new Portlet to the Names, Birth, etc. page, called &quot;Personality&quot;" u="1"/>
        <s v="Feature |  00256 - Buyer View of Customer Profile" u="1"/>
        <s v="Feature |  | 00446 - CSR View of Customer Profile" u="1"/>
        <s v="Task |  00839 - Sprint Documentation" u="1"/>
        <s v="Task |  | 01432 - [Mudança evolutiva nos filtros de pesquisa do Processo de Visto e dos Vistos emitidos] Retirar o filtro Situação da seção Beneficiário do Visto. " u="1"/>
        <s v="Task | 00127 - Remover google analytics" u="1"/>
        <s v="Feature |  | 00307 - Co-packer multi-selection" u="1"/>
        <s v="Feature |  01575 - User friendly error page" u="1"/>
        <s v="Feature |  00363 - Map AD Groups to Roles" u="1"/>
        <s v="Feature | 00363  - Map AD Groups to Roles" u="1"/>
        <s v="Bug |  00722 - Race condition in DataSyncEngineImpl" u="1"/>
        <s v="Task | 01432 - [Mudança evolutiva nos filtros de pesquisa do Processo de Visto e dos Vistos emitidos] Retirar o filtro Situação da seção Beneficiário do Visto. " u="1"/>
        <s v="Feature | 00275 - Products / Items - Status Filters" u="1"/>
        <s v="Feature | 00512 - Release Details" u="1"/>
        <s v="Task |  | 00890 - Modifiy page 'Medical &amp; Psychological Summary'" u="1"/>
        <s v="Task |  00141 - CI server setup" u="1"/>
        <s v="Bug |  00405 - In overview pages the banner and image below must fill in all screen size" u="1"/>
        <s v="Task |  | 00829 - Prepare QA environment (US-East region)" u="1"/>
        <s v="Bug |  02024 - 247 (BDT) - Inventory Delete Functionality - Old Inventory data showing on Screen" u="1"/>
        <s v="Feature |  | 00079 - As an internal user, when I successfully login to the portal, I am redirected to the CSR site within the portal" u="1"/>
        <s v="Feature |  00230 - Create/edit Order Note" u="1"/>
        <s v="Task |  00058 - Update SendEmail Jobs" u="1"/>
        <s v="Bug |  | 02696 - JDBC Connection Exceptions in logs" u="1"/>
        <s v="Task |  00752 - Atividades gerais sprint 10" u="1"/>
        <s v="Feature |  01172 - Portal Error Handling" u="1"/>
        <s v="Feature | 00224 - Order Detail in Orders by PO" u="1"/>
        <s v="Task |  | 00637 - Apply and verify fix for CEMEX-13" u="1"/>
        <s v="Task |  00372 - E2.1 Login - Use SoapUI to validate WSDL/WS" u="1"/>
        <s v="Feature |  00377 - Generate Shipping Reports" u="1"/>
        <s v="Bug |  | 00830 - Two Factor authentication configuration is in the wrong category" u="1"/>
        <s v="Feature |  | 01475 - Update default Sort Order and Add Sort Functioanlity on Orders Landing Page " u="1"/>
        <s v="Bug |  | 01261 - BIT-68 Optional fields not correctly formatted or are missing in open and closed order report" u="1"/>
        <s v="Task |  00587 - Register Device adjustments" u="1"/>
        <s v="Bug |  01291 - Order does not exist in portal" u="1"/>
        <s v="Bug |  | 02042 - 270 (BDT) Global Search displays error" u="1"/>
        <s v="Feature |  00007 - Add expiration date" u="1"/>
        <s v="Feature |  00371 - Customer Profile updates from IBB" u="1"/>
        <s v="Feature | 00371  - Customer Profile updates from IBB" u="1"/>
        <s v="Task |  | 00075 - Customer Portal and Make-to-Stock (MTS) | Due Date: 8/12/16" u="1"/>
        <s v="Bug |  | 00541 - Stock Ticker portlet has content that is not localized" u="1"/>
        <s v="Feature |  | 00271 - Search for User Profile Details" u="1"/>
        <s v="Bug |  00039 - Update subtask when parent update some fields" u="1"/>
        <s v="Feature | 00296 - Mobile compatibility" u="1"/>
        <s v="Task |  | 00003 - Setup LCS activation" u="1"/>
        <s v="Task |  | 00638 - Apply and verify fix for CEMEX-21" u="1"/>
        <s v="Task |  00037 - BEMISCP-11 Entitlements - Proc Mgr - Negotiations - CRM" u="1"/>
        <s v="Feature |  | 00318 - Sourcing Approach" u="1"/>
        <s v="Bug |  | 02461 - 385 (BDT) Manufacture Data is missing from the On Hand Inventory sub-page" u="1"/>
        <s v="Feature |  | 00295 - As a CSR, I can run and view the 5 internal and 4 external reports available to me, so that I can see my customer data in report format" u="1"/>
        <s v="Feature |  00073 - Unified boiler plate text" u="1"/>
        <s v="Bug |  | 02167 - 319 (BDT) Negative Scheduled Releases " u="1"/>
        <s v="Task | 00372 - E2.1 Login - Use SoapUI to validate WSDL/WS" u="1"/>
        <s v="Feature |  | 01852 - Update User Creation Test Scripts and customer LARs " u="1"/>
        <s v="Task | 00640 - Atividades Gerais Sprint 09" u="1"/>
        <s v="Bug |  02336 - 331 (BDT) Time Zone Clarification" u="1"/>
        <s v="Bug |  | 00179 - Internet Explorer Story List Text Missing" u="1"/>
        <s v="Task |  00025 - BEMISCP-11 Consignment - Make and Hold Aging" u="1"/>
        <s v="Bug |  00784 - Modify default date range for shipment, release, and order screens" u="1"/>
        <s v="Bug | 01644 - Mensagem de campo obrigatório só é exibida em um campo" u="1"/>
        <s v="Dummy Feature |  00000 - Dummy Feature of  00054 - Tools - Indicators" u="1"/>
        <s v="Task | 00095 - SMS Spec Detail" u="1"/>
        <s v="Feature |  00013 - Footer" u="1"/>
        <s v="Feature |  00361 - Footer" u="1"/>
        <s v="Feature |  01476 - Remove default e-mail suffix from login page" u="1"/>
        <s v="Feature |  01981 - Logging Updates" u="1"/>
        <s v="Bug |  01421 - Bemis Logo displayed on Bemis' QA is incorrect" u="1"/>
        <s v="Bug |  02169 - 214 (BDT) - Theme test- Font spacing incorrect" u="1"/>
        <s v="Task |  00833 - Atividades Gerais Sprint 11" u="1"/>
        <s v="Feature |  00515 - Report Definition Parsing" u="1"/>
        <s v="Bug |  01994 - 246 (BDT) - Order Pg Req Date Incorrect" u="1"/>
        <s v="Bug |  | 01761 - Report menu categories should be alphabetical" u="1"/>
        <s v="Bug |  | 03003 - BDT 493 - Consignment Delivery Invoice Missing " u="1"/>
        <s v="Feature |  | 00071 - Full story version 2" u="1"/>
        <s v="Feature |  02990 - Finalize deployment scripts" u="1"/>
        <s v="Feature |  | 00269 - Search for Customer Profile Details" u="1"/>
        <s v="Task |  00277 - [Ajuste review sprint 05]: No Grid de listagem de solicitação de visto, acrescentar no grid a informação de status (utilizar sinal de cores). " u="1"/>
        <s v="Task |  00002 - Dannon Yo-Cream Theme" u="1"/>
        <s v="Feature |  | 00072 - Full story version 4" u="1"/>
        <s v="Bug |  | 02899 - 469 BDT - Logos on IE are blurry" u="1"/>
        <s v="Bug |  | 01078 - Nombre del botón añadir esta incorrecto" u="1"/>
        <s v="Feature |  | 01728 - Update Customer Profiles default order" u="1"/>
        <s v="Bug |  | 01985 - 243 (BDT) - Orders Page Material Avail Date/Req Date Incorrect " u="1"/>
        <s v="Task |  00049 - Update implementation for Notifier entity service (formerly Configuration)" u="1"/>
        <s v="Bug | 01088 - En la pantalla de confirmación el campo fecha está incorrecta" u="1"/>
        <s v="Bug |  | 01548 - Customer logo is not displayed on parent or child location dashboards" u="1"/>
        <s v="Bug |  | 01056 - Location and ShipTo filter dropdowns are missing a border in FF and IE" u="1"/>
        <s v="Bug | 00944 - Two Bugs related to Search " u="1"/>
        <s v="Feature | 00321 - Global Search" u="1"/>
        <s v="Feature |  | 00206 - Populate Customer Profiles" u="1"/>
        <s v="Bug |  | 00808 - Arrow Font Size on Releases Page is too small" u="1"/>
        <s v="Feature |  00138 - Carousel for full story pages" u="1"/>
        <s v="Task |  00056 - Update organization model listener to remove all organization configuration and notification" u="1"/>
        <s v="Feature |  00218 - Customer site template" u="1"/>
        <s v="Bug |  01240 - Formatting Error when Resizing" u="1"/>
        <s v="Task |  | 00007 - Alinhamento do Workflow Front-end" u="1"/>
        <s v="Ballpark - Demand |  | 00000 - Dummy Feature of Tools - Sizing" u="1"/>
        <s v="Bug |  | 02089 - 261 (BDT) - Missing Open Scheduled Release Info" u="1"/>
        <s v="Bug |  | 02091 - 268 (BDT) - Missing Open Scheduled Release Info" u="1"/>
        <s v="Bug |  01305 -   Multiple Fields showing incorrectly on the Orders Landing Page. " u="1"/>
        <s v="Feature |  01736 - Update Dashboard Content" u="1"/>
        <s v="Feature |  | 03029 - BDT 507 - C&amp;S Closed Orders showing inventory displayed in portal " u="1"/>
        <s v="Bug |  | 02173 - 310 (BDT) - Order Pg View Details Schedule Line Dates Sort Order Incorrect " u="1"/>
        <s v="Bug |  02733 - 425 (BDT) - Documents- buyer not able to delete a document" u="1"/>
        <s v="Task | 00053 - BEMISCP-11 Sales org - System view of customer data BHP/NA" u="1"/>
        <s v="Task |  | 00834 - Automated tests for Sprint 6" u="1"/>
        <s v="Task | 00048 - BEMISCP-11 Previous customer Item Number" u="1"/>
        <s v="Task | 00862 - Collect remaining Go-Live tasks" u="1"/>
        <s v="Bug |  | 01414 - BIT-121 Report time range selection box sizing - Shipments and Releases Report Test" u="1"/>
        <s v="Feature |  00150 - Company profile page" u="1"/>
        <s v="Task | 00495 - Update products based on feedback" u="1"/>
        <s v="Task |  | 00580 - Change Reports page &quot;SEC Filings&quot; section to open in a new tab" u="1"/>
        <s v="Task |  | 00589 - Review page structure and templates" u="1"/>
        <s v="Dummy Feature |  00000 - Dummy Feature of  00496 - Buyer - Document Management" u="1"/>
        <s v="Feature |  | 01007 - Requirement changes for Reports" u="1"/>
        <s v="Bug |  | 00820 - Enter the portal without logging back" u="1"/>
        <s v="Feature | 00349 - Global search - not show pricing" u="1"/>
        <s v="Bug |  | 01296 - Improve data sync logging to capture invalid data" u="1"/>
        <s v="Bug |  | 02679 - 410 (BDT) - Change the Discovery settings in elasticsearch.yml file to use host names" u="1"/>
        <s v="Bug |  | 00760 - Impersonated User hits error" u="1"/>
        <s v="Bug |  02885 - (BDT 467) - Releases and Shipments do not display for new customer setup " u="1"/>
        <s v="Feature |  | 00172 - Password Policy" u="1"/>
        <s v="Bug |  02098 - 290 (BDT) - Release Pg Ship To Name and Address incorrect" u="1"/>
        <s v="Bug |  02167 - 319 (BDT) Negative Scheduled Releases " u="1"/>
        <s v="Bug |  01364 - BIT-114 Scheduled Releases Customer PO" u="1"/>
        <s v="Bug |  01056 - Location and ShipTo filter dropdowns are missing a border in FF and IE" u="1"/>
        <s v="Feature |  00223 - View Orders by PO" u="1"/>
        <s v="Feature |  | 01981 - Logging Updates" u="1"/>
        <s v="Bug |  | 01268 - Product Description displaying incorrectly" u="1"/>
        <s v="Task |  | 00076 - Disponibilizar nas páginas iniciais do sites da &quot;PT BR Internal&quot; e &quot;AA BR Internal&quot; o conteúdo de SlideShow com os links e figuras do ambiente de qualidade atual" u="1"/>
        <s v="Bug |  00855 - Orders Page - Marshal Orders with NULL Statuses Displayed" u="1"/>
        <s v="Dummy Feature |  00000 - Dummy Feature" u="1"/>
        <s v="Dummy Feature | 00000  - Dummy Feature" u="1"/>
        <s v="Feature |  | 01473 - Switch to SOAP calls" u="1"/>
        <s v="Bug |  01737 - User Agreement link does not show content" u="1"/>
        <s v="Bug |  | 02377 - SSRS connection settings are not set during deployment " u="1"/>
        <s v="Bug | 01119 - BIT-145 State, zip and Country details missing from Ship From location on Releases Page" u="1"/>
        <s v="Bug |  | 01995 - 257 (BDT) - Orders page- mobile footer cutting off fields" u="1"/>
        <s v="Bug |  | 01967 - 235 (BDT) - confirmed quantity in view details shows error " u="1"/>
        <s v="Task |  | 00036 - BEMISCP-11 Aged Inventory (calculated, need BNA/BHP alignment)" u="1"/>
        <s v="Task | 00889 - Add a new page on the Member &amp; Associates template for Experience, Skills, References &amp; General Comments" u="1"/>
        <s v="Task |  00403 - Add Basic auth for QA environment" u="1"/>
        <s v="Task |  | 00020 - Create Google Local Environment" u="1"/>
        <s v="Task | 00011 - Parking Lot" u="1"/>
        <s v="Feature |  01007 - Requirement changes for Reports" u="1"/>
        <s v="Task |  00603 - Create Earnings Webcast 1Q 17 page" u="1"/>
        <s v="Task |  | 01133 - Atividades de automação do Sprint 16. " u="1"/>
        <s v="Bug | 00498 - Fix QA issues" u="1"/>
        <s v="Task |  00988 - Complete all necessary functions to make sim.org ready for Production" u="1"/>
        <s v="Task |  | 00569 - Create support for showing maintenance page in nginx during Liferay's startup" u="1"/>
        <s v="Task |  | 00888 - For both Member &amp; Associate templates add a new Portlet to the Names, Birth, etc. page, called &quot;Personality&quot;" u="1"/>
        <s v="Task |  | 01065 - Have a way to restrict permissions in Receiving role" u="1"/>
        <s v="Feature |  | 00029 - Stock ticker portlet" u="1"/>
        <s v="Feature | 00079 - As an internal user, when I successfully login to the portal, I am redirected to the CSR site within the portal" u="1"/>
        <s v="Task |  | 01775 - Theme Dependency needs to be updated due to core changes" u="1"/>
        <s v="Feature | 00296 - As a customer, I can login and view the same screens on my mobile device, so that I can use the site on the go" u="1"/>
        <s v="Task |  00255 - Atividades Gerais sprint 06" u="1"/>
        <s v="Feature |  | 00801 - List shipments from specific Order" u="1"/>
        <s v="Feature |  | 00006 - Add version" u="1"/>
        <s v="Bug | 01080 - Notifications are sending continuous notifications" u="1"/>
        <s v="Bug |  01057 - User profile editing is accessible to users other than the profile owner." u="1"/>
        <s v="Feature |  | 01784 - Improve data display on all pages " u="1"/>
        <s v="Task |  00040 - BEMISCP-11 Logistics - Product in transit" u="1"/>
        <s v="Task | 00176 - Set up QA environment" u="1"/>
        <s v="Bug |  | 01420 - BIT-103 Time, status and report freezes" u="1"/>
        <s v="Feature |  00305 - Co-Packer - Role by Ship To" u="1"/>
        <s v="Ballpark - Demand | 00000 - Dummy Feature of Content Management" u="1"/>
        <s v="Feature |  00509 - View and Download Invoice and BoL " u="1"/>
        <s v="Bug |  01558 - BIT-166 Disabled User shows up in Members section on company profile page" u="1"/>
        <s v="Feature |  00801 - List shipments from specific Order" u="1"/>
        <s v="Bug | 00508 - Control Panel -&gt; Configuration -&gt; System Settings is broken in QA" u="1"/>
        <s v="Feature |  01480 - Performance Testing and Tunning" u="1"/>
        <s v="Dummy Feature |  00000 - Dummy Feature of  00053 - Tools - Dashboard" u="1"/>
        <s v="Bug | 01068 - Always returns to dashboard when canceling a personal transfer" u="1"/>
        <s v="Ballpark - Demand |  00000 - Dummy Feature of Products" u="1"/>
        <s v="Feature | 00264 - As a buyer, I can see the Shipped Quantity of a specific item, so that I can see the shipment history of an item" u="1"/>
        <s v="Bug |  | 00765 - Date format incorrect in UI" u="1"/>
        <s v="Bug |  | 01788 - Document Preview does not work " u="1"/>
        <s v="Bug | 01105 - System allows the user erase security questions." u="1"/>
        <s v="Feature |  02716 - 423 (BDT) - Have LDAP and portal Password policy both enabled " u="1"/>
        <s v="Feature |  | 00332 - Logistics - Products/Items Shipped items no pricing" u="1"/>
        <s v="Feature |  00211 - Style and colors" u="1"/>
        <s v="Feature |  00014 - Capture user info" u="1"/>
        <s v="Task |  00001 - Request SSL Certificate from Cemex for new website" u="1"/>
        <s v="Ballpark - Demand |  00000 - Dummy Feature of Enhancement - Buyer Inventory Management " u="1"/>
        <s v="Task |  | 00021 - BEMISCP-11 3 yrs Rolling History vs 18 months" u="1"/>
        <s v="Task |  01732 - Automated Tests SP9 - Functional tests" u="1"/>
        <s v="Bug |  01323 - Add documents button is inside the footer" u="1"/>
        <s v="Task | 01018 - Atividades de ambiente e automação Sprint 14/15" u="1"/>
        <s v="Bug |  00836 - Logon with incorrect password doesn't fail immediately with 2FA enabled" u="1"/>
        <s v="Feature |  | 00416 - Adjustments throughout the portal" u="1"/>
        <s v="Bug |  | 02486 - 381 (BDT) - Portal console as admin or CSR- missing the Customer Profile view on the Bemis Site" u="1"/>
        <s v="Task |  00930 - Create  Query for AIF form" u="1"/>
        <s v="Feature |  | 00349 - Global search - not show pricing" u="1"/>
        <s v="Bug |  | 00822 - UI Navigation bar" u="1"/>
        <s v="Bug |  | 02541 - 328 (BDT) - Shipment Landing page incorrect ship to address" u="1"/>
        <s v="Bug |  01297 - BIT-84 Data Issue on Bemis QA Environment" u="1"/>
        <s v="Feature |  02489 - Change Requested Date Logic" u="1"/>
        <s v="Bug |  | 02485 - 380 (BDT) - Documents functionality missing add Basic Document" u="1"/>
        <s v="Bug | 01069 - Notifications appear overlapped" u="1"/>
        <s v="Bug |  00069 - Menu not working when on mobile mode" u="1"/>
        <s v="Task |  00025 - Configuração da infraestrutura de DevOps" u="1"/>
        <s v="Bug |  | 01203 - SSRS integration config had wrong password for QA" u="1"/>
        <s v="Bug |  00568 - Publishing via PROD ELB is failing" u="1"/>
        <s v="Bug |  02089 - 261 (BDT) - Missing Open Scheduled Release Info" u="1"/>
        <s v="Bug |  02091 - 268 (BDT) - Missing Open Scheduled Release Info" u="1"/>
        <s v="Bug |  01974 - Login in container errors block login input" u="1"/>
        <s v="Feature |  00319 - Sustainable Sourcing" u="1"/>
        <s v="Bug |  | 02591 - ORM exceptions for Customer Location data sync " u="1"/>
        <s v="Task | 00060 - BEMISCP-11 Data Model Mapping" u="1"/>
        <s v="Task |  00476 - Mudança nas chamadas do serviço do SUC" u="1"/>
        <s v="Bug |  | 02375 - Order and Release Duplicate Exceptions  " u="1"/>
        <s v="Feature |  00066 - Investor center effects" u="1"/>
        <s v="Feature | 00347 - Product values in different currencies" u="1"/>
        <s v="Task |  | 00788 - Refactor IBB Authentication" u="1"/>
        <s v="Feature |  00019 - Asset publisher - Simple version" u="1"/>
        <s v="Task | 00027 - BEMISCP-11 Reports - Partial Pallets, Pending Releases (date/value)" u="1"/>
        <s v="Bug |  01338 - BIT-99 Shipment Card Item Detail Box Scrolling Bar" u="1"/>
        <s v="Task |  01454 - [Mudança evolutiva na tela de Detalhe do processo de visto e detalhe do visto emitido] Incluir informações referentes ao solicitante de visto e sobre dia e hora da abertura do processo." u="1"/>
        <s v="Feature |  00030 - Search function on menu bar" u="1"/>
        <s v="Feature |  00407 - Search function on menu bar" u="1"/>
        <s v="Feature | 00325 - As a CSR Manager, I can view a list of customers and select one or more, so that I can selectively view information pertaining to a specific customer or sub-organization within the customer" u="1"/>
        <s v="Bug |  01508 - NPE In Inventory Data Sync" u="1"/>
        <s v="Bug |  02225 - Pull Shipment Order Information from Delivery Service" u="1"/>
        <s v="Task | 00037 - Solr Spell Suggest progress and artefacts" u="1"/>
        <s v="Bug |  | 01842 - User Edit Profile not working" u="1"/>
        <s v="Feature |  00010 - Add status: draft, published, archived, invisible " u="1"/>
        <s v="Task |  00495 - Update products based on feedback" u="1"/>
        <s v="Task | 00569 - Create support for showing maintenance page in nginx during Liferay's startup" u="1"/>
        <s v="Feature |  00401 - Careers &gt; Locations and Functions" u="1"/>
        <s v="Task |  00597 - Atividades Gerais Sprint 08" u="1"/>
        <s v="Task |  00418 - Criar o componente de multi-moeda e a mudança da exibição nas telas que são utilizadas - Atividade FrontEnd" u="1"/>
        <s v="Feature |  00080 - Redirect customers to dashboard" u="1"/>
        <s v="Bug |  01265 - Bemis Logo Compression/Crowding" u="1"/>
        <s v="Feature | 00219 - As a Staff, I wish to see a list of customers and select the customer's site to view" u="1"/>
        <s v="Feature |  02886 - Always display BOL and Invoice links" u="1"/>
        <s v="Task |  | 01331 - Trocar chamadas fake pelos Serviços SUC / Testar o retorno dos dados e corrigir incosistências" u="1"/>
        <s v="Feature | 00367 - As a buyer, I am brought to a welcome page or landing page upon login to the customer portal, so that I can navigate easily to different parts of the system" u="1"/>
        <s v="Feature |  01440 - Remove date limit on Orders Landing Page display" u="1"/>
        <s v="Feature |  01873 - 211 (BDT) Report parameter issue from page view buttons- Open and Closed/ Releases and Shipment History " u="1"/>
        <s v="Feature |  00055 - Carrier website link" u="1"/>
        <s v="Feature |  | 00070 - Create Theme" u="1"/>
        <s v="Bug |  | 01423 - BIT-46 Cards on Page incorrect" u="1"/>
        <s v="Task |  | 00549 - Make sure cemex.com redirects to www.cemex.com" u="1"/>
        <s v="Task |  00269 - [Ajuste identificado] Filtrar os itens a serem aprovados por centro de custo " u="1"/>
        <s v="Task |  00450 - Setup Liferay Development Infrastructure" u="1"/>
        <s v="Task |  | 00384 - Setup Bemis Development Infrastructure" u="1"/>
        <s v="Task | 00450  - Setup Liferay Development Infrastructure" u="1"/>
        <s v="Task |  00206 - [Geral] Analisar o problema do auto-complete do Sistema" u="1"/>
        <s v="Bug |  | 01670 - Web Content LAR needs to be updated to reflect latest changes to TemplateContextContributor" u="1"/>
        <s v="Feature |  | 00010 - Add status: draft, published, archived, invisible " u="1"/>
        <s v="Feature |  | 01718 - BIT 176 -  BOL# Incorrect for SAP Shipment" u="1"/>
        <s v="Feature |  | 00175 - Order Status Report" u="1"/>
        <s v="Task |  01606 - Automated Tests SP8 PQ3" u="1"/>
        <s v="Bug |  | 01087 - Current transfer listed as future transfers on recurrency info pop-up (personal transfer)." u="1"/>
        <s v="Bug |  | 00197 - GPS - Playbooks &amp; Guidelines" u="1"/>
        <s v="Bug |  01493 - Release Header fields do not display correctly" u="1"/>
        <s v="Bug |  | 02918 - BDT 474 Reporting errors for Customer id 0138680" u="1"/>
        <s v="Feature | 01441 - Update date limit on Shipment Page search " u="1"/>
        <s v="Ballpark - Demand |  00000 - Dummy Feature of Sustainability" u="1"/>
        <s v="Task |  00913 - Automated test sprint 7" u="1"/>
        <s v="Bug |  | 02369 - Multiple threads may cause NTLM errors in DataSync" u="1"/>
        <s v="Task |  | 00757 - Configure permissions to remove access to dockbar" u="1"/>
        <s v="Feature |  01891 - Add Google Analytics to the Customer Portal Sites" u="1"/>
        <s v="Bug |  | 00010 - Product Attribute" u="1"/>
        <s v="Bug |  01261 - BIT-68 Optional fields not correctly formatted or are missing in open and closed order report" u="1"/>
        <s v="Bug |  02214 - Not all shipments are being synced from IBB" u="1"/>
        <s v="Bug |  00804 - Parent Customer Profile name displayed is incorrect" u="1"/>
        <s v="Bug |  | 01068 - Always returns to dashboard when canceling a personal transfer" u="1"/>
        <s v="Task |  00640 - Atividades Gerais Sprint 09" u="1"/>
        <s v="Bug |  | 00180 - White spaces above images in story pages template 2" u="1"/>
        <s v="Feature |  00331 - Page Legal " u="1"/>
        <s v="Task | 00049 - BEMISCP-11 Customer Terms (Payment, Freight, Incoterms)" u="1"/>
        <s v="Bug |  | 01997 - 260 (BDT) - Orders page- tablet view change page orientation from portrait to landscape" u="1"/>
        <s v="Bug |  02047 - 275 (BDT) - Order Pg Sort Functionality" u="1"/>
        <s v="Bug | 01079 - Textos del detalle de la recurrencia tienen color incorrecto" u="1"/>
        <s v="Task | 00547 - Automated tests for Sprint 3" u="1"/>
        <s v="Feature |  00224 - Order Detail in Orders by PO" u="1"/>
        <s v="Bug |  02700 - Buyers need to have ability to delete for specific folders " u="1"/>
        <s v="Feature |  | 00381 - Login page - cookie statement" u="1"/>
        <s v="Bug |  01920 - Total On Hand Qty should include UOM  " u="1"/>
        <s v="Bug |  02349 - 238 (BDT) - Item Level Report Preview is blank   " u="1"/>
        <s v="Bug |  | 02027 - 272 (BDT) - User Profile- Buyer missing Job Title" u="1"/>
        <s v="Ballpark - Demand |  | 00000 - Dummy Feature of Roles Configuration" u="1"/>
        <s v="Feature |  00125 - Product spec detail page - CSR view" u="1"/>
        <s v="Task |  00052 - BEMISCP-11 BHP - Bulk upload of users" u="1"/>
        <s v="Bug |  00371 - RDR sync failing halfway through ORG sync" u="1"/>
        <s v="Feature |  | 00234 - Services Page" u="1"/>
        <s v="Feature | 00380 - Logistics Order History - No Pricing" u="1"/>
        <s v="Task |  00021 - BEMISCP-11 3 yrs Rolling History vs 18 months" u="1"/>
        <s v="Bug |  01875 - 214 (BDT)Theme test- excel logo wrong color and font spacing incorrect" u="1"/>
        <s v="Task |  | 00259 - Customer Site Template should have 'template' in name" u="1"/>
        <s v="Task |  | 00141 - CI server setup" u="1"/>
        <s v="Feature |  00308 - Set maximum width for pages in 1300 px" u="1"/>
        <s v="Feature |  | 01113 - Redesign for product description display" u="1"/>
        <s v="Task |  00965 - Part of Phase 1.5 - A number of small changes" u="1"/>
        <s v="Feature |  00145 - Sustainability Overview" u="1"/>
        <s v="Feature |  00445 -  View/Edit User Profile" u="1"/>
        <s v="Feature | 00445  -  View/Edit User Profile" u="1"/>
        <s v="Feature |  | 00013 - Footer" u="1"/>
        <s v="Feature |  | 00361 - Footer" u="1"/>
        <s v="Feature |  00234 - Services Page" u="1"/>
        <s v="Task |  | 00512 - Change &quot;submit for publication&quot; text to &quot;submit&quot;" u="1"/>
        <s v="Task |  00971 - Automated test sprint 9" u="1"/>
        <s v="Task | 00372 - Atividades do Workflow (Processo de contratação)" u="1"/>
        <s v="Ballpark - Demand |  00000 - Dummy Feature of Enhanced Portal Foundation Settings" u="1"/>
        <s v="Bug |  00915 - Increase size limit for profile picture" u="1"/>
        <s v="Task |  | 00127 - Tech Spec Truncation" u="1"/>
        <s v="Bug |  02116 - 300 (BDT) - Releases page iphone footer issues" u="1"/>
        <s v="Feature |  00110 - Buyer - Show Expanded Shipment View" u="1"/>
        <s v="Feature | 00110  - Buyer - Show Expanded Shipment View" u="1"/>
        <s v="Feature | 00326 - Search &amp; browse - customer &amp; user profiles - Sales restricted view" u="1"/>
        <s v="Bug |  | 01426 - On Hand Inventory Details shows a Total Qty but there are no details " u="1"/>
        <s v="Task | 00002 - Dannon Yo-Cream Theme" u="1"/>
        <s v="Feature | 00363 - Internal users - mapping groups to portal roles" u="1"/>
        <s v="Feature |  | 00515 - Report Definition Parsing" u="1"/>
        <s v="Feature |  | 00002 - Multi-criteria search" u="1"/>
        <s v="Task |  | 00641 - Apple and verify fix for CEMEX-15" u="1"/>
        <s v="Feature |  | 00302 - Filter Data by Customer Location" u="1"/>
        <s v="Task | 00670 - Automated tests for Sprint 4" u="1"/>
        <s v="Task |  00171 - Replace stock images with real images from Bank of America" u="1"/>
        <s v="Feature |  00215 - Login &amp; Logout" u="1"/>
        <s v="Task |  | 00640 - Apply and verify fix for CEMEX-23" u="1"/>
        <s v="Feature | 00265 - As a buyer, I can see Pending Shipment Quantity for a specific item, so that I know how much product to expect" u="1"/>
        <s v="Feature |  | 00104 - Item Detail page" u="1"/>
        <s v="Feature |  | 00184 - Key Company Data" u="1"/>
        <s v="Bug |  | 02563 - 392 (BDT) - Inventory Pg Standard Pallet Qty and UoM missing" u="1"/>
        <s v="Bug |  01863 - 204 (BDT) Report Parameters Optional Columns Invoice History Report" u="1"/>
        <s v="Task | 00011 - Questions for call on 01/29 -- LARs and JVMs clustering" u="1"/>
        <s v="Feature |  | 01873 - 211 (BDT) Report parameter issue from page view buttons- Open and Closed/ Releases and Shipment History " u="1"/>
        <s v="Bug |  02468 - 378 (BDT) - Report Functionality- limit to reports showing per page but not additional pages to view" u="1"/>
        <s v="Bug | 00012 - Images have disappeared from Qwipper" u="1"/>
        <s v="Feature |  | 00275 - Products / Items - Status Filters" u="1"/>
        <s v="Feature | 00511 - Releases by Item" u="1"/>
        <s v="Bug |  | 00168 - Redirect Not Allowed" u="1"/>
        <s v="Feature |  | 02853 - Upgrade liferay bundle to DE fix-pack 13" u="1"/>
        <s v="Bug |  | 00906 - Update Scheduled Releases data fields to allow for decimals " u="1"/>
        <s v="Bug |  | 01647 - Telefone não está sendo salvo" u="1"/>
        <s v="Feature |  00118 - Include videos on the full story page" u="1"/>
        <s v="Bug |  00856 - Spacing is incorrect across all pages" u="1"/>
        <s v="Bug |  00860 - Date Format is incorrect on all Pages" u="1"/>
        <s v="Feature |  | 00060 - Wip validator service REST" u="1"/>
        <s v="Bug |  | 00804 - User Customer Name (Employer) is incorrect" u="1"/>
        <s v="Bug |  | 02555 - 386 (BDT) - Poly IBB On Hand Qty Incorrect" u="1"/>
        <s v="Task |  | 00495 - Update products based on feedback" u="1"/>
        <s v="Task | 00490 - Update multilocations based feedback" u="1"/>
        <s v="Bug |  | 01194 - 'Show More' link missing from Report description" u="1"/>
        <s v="Bug |  | 02359 - 318 (BDT) - Shipment Sub Page ship date view in ascending order" u="1"/>
        <s v="Feature |  | 00073 - Unified boiler plate text" u="1"/>
        <s v="Bug |  00576 - Home page &quot;More&quot; button does not work for Internet Explorer 10 or 11" u="1"/>
        <s v="Bug |  | 00978 - Portlet 'Candiate Photo' is failing with an error" u="1"/>
        <s v="Feature | 00278 - Notes create/edit - Buyer view" u="1"/>
        <s v="Task |  | 00582 - Update our database columns for simId, simTeamId, and simFamilyId to be VARCHAR" u="1"/>
        <s v="Task | 00033 - LAR export / import API artefacts" u="1"/>
        <s v="Task |  00596 - Anchor tags not working for some pages" u="1"/>
        <s v="Feature |  00341 - User agreement - BNA" u="1"/>
        <s v="Feature | 00286 - As a buyer, I can search globally through the system, so that I can get quick access to relevant information" u="1"/>
        <s v="Feature |  02878 - Update Carrier list for portal " u="1"/>
        <s v="Ballpark - Demand |  | 00000 - Dummy Feature of Tools - Worklogger" u="1"/>
        <s v="Feature |  01852 - Update User Creation Test Scripts and customer LARs " u="1"/>
        <s v="Task |  00273 - [Ajuste identificado no review sprint 05] Mudar as cores dos status do processo na tela de detalhe do Processo de visto e fixar o tamanho da exibição do mesmo" u="1"/>
        <s v="Bug |  | 01264 - BIT-142 Cust Item Font color on Item detail view is incorrect" u="1"/>
        <s v="Feature |  00140 - Country micro site single page" u="1"/>
        <s v="Feature |  | 00261 - Notes view" u="1"/>
        <s v="Feature |  00221 - Orders Landing Page" u="1"/>
        <s v="Feature | 00354 - Sort on Landing page" u="1"/>
        <s v="Feature | 00355 - Sort on Landing page" u="1"/>
        <s v="Bug |  | 02860 - User Profile dropdown is wrapping " u="1"/>
        <s v="Bug | 03139 - 570 BDT - Reports are not automatically downloading" u="1"/>
        <s v="Feature |  00247 - Download - report link" u="1"/>
        <s v="Task | 00140 - Define IBB exception handling" u="1"/>
        <s v="Bug |  | 01323 - Add documents button is inside the footer" u="1"/>
        <s v="Feature |  | 00018 - Concrete Incubator webcontent" u="1"/>
        <s v="Task | 00493 - Update customer inquiry based on feedback" u="1"/>
        <s v="Feature | 00509 - Download Invoice and BoL " u="1"/>
        <s v="Bug |  | 00371 - RDR sync failing halfway through ORG sync" u="1"/>
        <s v="Feature |  | 03037 - 517 BDT - Ship To filters should be checked" u="1"/>
        <s v="Feature |  00344 - Shipments paginated list grouped by item number" u="1"/>
        <s v="Task |  00049 - BEMISCP-11 Customer Terms (Payment, Freight, Incoterms)" u="1"/>
        <s v="Task |  01803 - QA Deployment Documentation" u="1"/>
        <s v="Feature | 00334 - As a buyer, I can schedule an ASN to be sent to me, so that I know when product has shipped" u="1"/>
        <s v="Bug |  01191 - Select All and Clear All links in Location filter do not work" u="1"/>
        <s v="Task |  | 01732 - Automated Tests SP9 - Functional tests" u="1"/>
        <s v="Feature |  01857 - 199 (BDT)Report Parameter - Date range can have a null value" u="1"/>
        <s v="Task |  | 01095 - Ajuste no componente de Upload utilizado no SIGEX, nas telas que permitem edição. " u="1"/>
        <s v="Feature |  00107 - Shipments Landing Page" u="1"/>
        <s v="Feature |  00249 - Search on Landing page" u="1"/>
        <s v="Feature |  00276 - Search on Landing page" u="1"/>
        <s v="Feature |  | 00101 - Product landing page" u="1"/>
        <s v="Feature |  | 00354 - Sort on Landing page" u="1"/>
        <s v="Feature |  | 00355 - Sort on Landing page" u="1"/>
        <s v="Task | 00834 - Automated tests for Sprint 6" u="1"/>
        <s v="Bug |  02593 - Report Preview UI issues " u="1"/>
        <s v="Bug |  02375 - Order and Release Duplicate Exceptions  " u="1"/>
        <s v="Feature |  | 00118 - Include videos on the full story page" u="1"/>
        <s v="Task |  | 00277 - [Ajuste review sprint 05]: No Grid de listagem de solicitação de visto, acrescentar no grid a informação de status (utilizar sinal de cores). " u="1"/>
        <s v="Feature |  | 00077 - Import Users and Groups from AD" u="1"/>
        <s v="Bug |  00904 - Update Shipments data fields to allow for decimals " u="1"/>
        <s v="Task |  | 00255 - Atividades Gerais sprint 06" u="1"/>
        <s v="Task |  | 02993 - Enable log4j debug on Bemis Dev" u="1"/>
        <s v="Task |  | 00050 - BEMISCP-11 Compliance reports on-time complete from SSRS" u="1"/>
        <s v="Feature |  | 00107 - Shipments Landing Page" u="1"/>
        <s v="Feature |  | 00276 - Search on Landing page" u="1"/>
        <s v="Task |  | 00913 - Automated test sprint 7" u="1"/>
        <s v="Task | 00157 - Customer hierarchy - Ongoing maintenance" u="1"/>
        <s v="Task | 00073 - Comb through tickets and label the IBB tickets" u="1"/>
        <s v="Task |  | 01455 - [Mudança evolutiva na tela de consulta dos Tipos de visto] Destacar o motivo do agendamento dos tipos de vistos agendados. " u="1"/>
        <s v="Task |  | 00567 - Add FB Pixel snippet to theme" u="1"/>
        <s v="Task |  | 00971 - Automated test sprint 9" u="1"/>
        <s v="Feature |  | 02373 - Remove space from DL file names" u="1"/>
        <s v="Feature | 00205 - CSR - notes - viewable internally only " u="1"/>
        <s v="Task |  | 00597 - Atividades Gerais Sprint 08" u="1"/>
        <s v="Task | 00016 - BEMISCP-11 Statement of Account (balance due to Bemis)" u="1"/>
        <s v="Bug |  01088 - BIT-17 Carrier Link is not working " u="1"/>
        <s v="Feature |  01784 - Improve data display on all pages " u="1"/>
        <s v="Task | 01095 - Ajuste no componente de Upload utilizado no SIGEX, nas telas que permitem edição. " u="1"/>
        <s v="Feature | 00159 - As an external user, I can delete a document I have uploaded to a Document Library folder, so that I can remove irrelevant or outdated information" u="1"/>
        <s v="Feature |  00232 - Reports Page" u="1"/>
        <s v="Task |  | 00640 - Atividades Gerais Sprint 09" u="1"/>
        <s v="Task |  | 00047 - BEMISCP-11 Customer Inventory Terms" u="1"/>
        <s v="Task | 00511 - Steps Components" u="1"/>
        <s v="Bug |  | 03032 - 510 BDT - Shipments landing page not showing recent shipments" u="1"/>
        <s v="Task |  00968 - Atividades de apoio Sprint 13 - Fixpacks / Apoio a Queiroz no Kaleo / Automação e ambientes SIGEX" u="1"/>
        <s v="Feature |  00156 - Create and assign customer Roles" u="1"/>
        <s v="Feature | 00156  - Create and assign customer Roles" u="1"/>
        <s v="Task | 00066 - BEMISCP-11 Document Extraction Strategy" u="1"/>
        <s v="Task |  | 00678 - Adjust BeL to the BG Security Team recommendations" u="1"/>
        <s v="Task |  00461 - Investigate 413 Request Entity Too Large when uploading file &gt; 1MB" u="1"/>
        <s v="Feature | 00353 - Sort Orders by Specific Fields" u="1"/>
        <s v="Bug |  01737 - User Agreement link does not show content for CSR roles" u="1"/>
        <s v="Bug |  00672 - Items per Page does not allow you to return to default setting" u="1"/>
        <s v="Bug |  | 00112 - An error message is displayed when creating a new organization site from site template" u="1"/>
        <s v="Task |  | 00042 - BEMISCP-11 Watchlist - Orders / Items (Like starring an email)" u="1"/>
        <s v="Bug |  | 00128 - Adjust homepage layout in different screen resolutions" u="1"/>
        <s v="Bug |  01335 - 3 Marshal Deliveries not showing in Completed Shipments page " u="1"/>
        <s v="Bug |  | 01316 - BIT-78 All Reports- Default Column Fields " u="1"/>
        <s v="Task |  | 00039 - BEMISCP-11 Entitlements - Logistics (reject shipment) - WF Form" u="1"/>
        <s v="Bug |  00858 - The root directory for Advanced File Store is not parsed correctly" u="1"/>
        <s v="Bug | 01063 - Información incorrecta de cuentas ahorro en la lista desplegable de cuenta ahorro" u="1"/>
        <s v="Task |  00030 - Research SCORM" u="1"/>
        <s v="Bug |  00760 - Impersonated User hits error" u="1"/>
        <s v="Feature |  | 01668 - Refactor Shipment Sync/WS Classes for data refresh calls." u="1"/>
        <s v="Bug |  | 00688 - DataSync background tasks are not being cleaned up from DB when successfully completed" u="1"/>
        <s v="Task |  | 01299 - [Mudança evolutiva na tela de Inclusão do tipo de visto] Acrescentar filtros para carregar as informações da Sigla/Descrição do tipo de visto com base no país de destino." u="1"/>
        <s v="Feature |  00802 - List Releases of specifc Order" u="1"/>
        <s v="Task |  | 00603 - Create Earnings Webcast 1Q 17 page" u="1"/>
        <s v="Feature |  | 00023 - Add SCORM support" u="1"/>
        <s v="Feature |  00010 - Effects on the &quot;MORE&quot; button" u="1"/>
        <s v="Feature |  01349 - Update default Sort Order on Shipments Landing Page " u="1"/>
        <s v="Feature | 00082 - As a CSR, I can view a list of customers and select one or more, so that I can selectively view information pertaining to a specific customer or sub-organization within the customer." u="1"/>
        <s v="Bug |  00829 - Order Description not wrapping correctly" u="1"/>
        <s v="Bug |  | 00632 - Orders - Move view details link below order Date" u="1"/>
        <s v="Feature | 01724 - Update the order of report sections on the Reports Landing Page" u="1"/>
        <s v="Feature |  | 00365 - Left Navigation Expand / Collapse on all pages" u="1"/>
        <s v="Feature |  | 02862 - Customize Email Templates for users " u="1"/>
        <s v="Feature | 00249 - As a buyer, I can search through the shipment landing page, so that I can find the relevant information faster" u="1"/>
        <s v="Feature | 00276 - As a buyer, I can search through the products landing page, so that I can find the relevant information faster" u="1"/>
        <s v="Task |  | 00235 - IBB Request Log" u="1"/>
        <s v="Bug |  02697 - Duplicate key row in object 'dbo.Bemis_Order'" u="1"/>
        <s v="Feature |  00320 - Become a supplier" u="1"/>
        <s v="Task | 00639 - Apply and verify fix for CEMEX-18" u="1"/>
        <s v="Task | 00648 - Apply and verify fix for CEMEX-18" u="1"/>
        <s v="Feature | 00323 - As a Sales Regional Manager, I can view a list of customers and select one or more, so that I can selectively view information pertaining to a specific customer or sub-organization within the customer" u="1"/>
        <s v="Feature |  00008 - Check graphics record (to monitor order progress)" u="1"/>
        <s v="Bug |  | 02230 - 325 (BDT) - report preview and generate report issue- mobile devices" u="1"/>
        <s v="Bug |  00444 - Deleting record/site" u="1"/>
        <s v="Bug |  00120 - Story carrousel on homepage does not animate (zoom)" u="1"/>
        <s v="Bug |  02130 - 306 (BDT) - Orders Page-Report button" u="1"/>
        <s v="Task |  | 00048 - BEMISCP-11 Previous customer Item Number" u="1"/>
        <s v="Bug |  00188 - Fix java script errors" u="1"/>
        <s v="Task |  | 00085 - Prebill Inquiry" u="1"/>
        <s v="Bug |  | 02570 - Bemis User Agreement is not displaying on first time log in  " u="1"/>
        <s v="Feature |  | 00262 - On-Hand Inventory View for a specific item" u="1"/>
        <s v="Task |  | 00220 - Research: Error when creating a WebContent with nested WebContent" u="1"/>
        <s v="Bug |  01563 - SAP Order 541116 Missing" u="1"/>
        <s v="Bug |  00978 - Portlet 'Candiate Photo' is failing with an error" u="1"/>
        <s v="Task | 00609 - Create a page layout so that the Document and Media Store portlet can span across the entire page" u="1"/>
        <s v="Feature |  | 00353 - Sort Orders by Specific Fields" u="1"/>
        <s v="Bug |  01181 - My Locations navigation on Mobile view is not working" u="1"/>
        <s v="Feature |  | 01687 - Create a hook so that CSR users can see which users have completed setup" u="1"/>
        <s v="Task |  | 00037 - BEMISCP-11 Entitlements - Proc Mgr - Negotiations - CRM" u="1"/>
        <s v="Task | 00043 - BEMISCP-11 CSR portal -&gt; Webcenter/solutioncenter link" u="1"/>
        <s v="Feature | 00363 - Map AD Groups to Roles" u="1"/>
        <s v="Bug |  | 02959 - BDT 483- Forgot Password error message" u="1"/>
        <s v="Bug |  | 02390 - Scheduled Releases Sub-Page No Sort Order" u="1"/>
        <s v="Bug |  | 01054 - Entries on the Release Page are not displaying " u="1"/>
        <s v="Dummy Feature | 00000 - Dummy Feature" u="1"/>
        <s v="Task |  | 00403 - Add Basic auth for QA environment" u="1"/>
        <s v="Bug |  02237 - The quotes around &quot;N/A&quot; need to be removed" u="1"/>
        <s v="Bug |  | 00635 - Emails from production server are not being received" u="1"/>
        <s v="Bug |  | 02935 - Documents page- title running off of screen box" u="1"/>
        <s v="Feature |  | 00331 - Page Legal " u="1"/>
        <s v="Task |  | 01013 - Update home page issues" u="1"/>
        <s v="Feature | 00379 - View Orders for a specific Cust Item" u="1"/>
        <s v="Feature | 00335 - As a CSR, I can schedule an ASN to be sent to me or my customer, so that we can be notified of when product has shipped" u="1"/>
        <s v="Bug |  | 00836 - Logon with incorrect password doesn't fail immediately with 2FA enabled" u="1"/>
        <s v="Feature |  | 00230 - Create/edit Order Note" u="1"/>
        <s v="Feature |  00012 - Country Selection content" u="1"/>
        <s v="Bug | 01090 - Ubicación incorrecta de la casilla de recurrencia" u="1"/>
        <s v="Feature |  | 01444 - Create Handling Unit Report " u="1"/>
      </sharedItems>
    </cacheField>
    <cacheField name="SUBTASK_TYPE" numFmtId="0">
      <sharedItems containsBlank="1" count="32">
        <s v="Alpha Test"/>
        <s v="QA"/>
        <s v="Feature Review"/>
        <s v="Frontend Development"/>
        <s v="Sub-Task"/>
        <s v="Backend Development"/>
        <s v="Alpha Bug"/>
        <s v="Tech Planning"/>
        <s v="Feature Planning"/>
        <s v="UX"/>
        <s v="BALLPARK - Demand"/>
        <s v="BALLPARK - Feature Review"/>
        <s v="BALLPARK - Subtask"/>
        <s v="BALLPARK - Alpha Test"/>
        <s v="BALLPARK - Developer Support"/>
        <s v="BALLPARK - Planning"/>
        <s v="BALLPARK - UX"/>
        <m/>
        <s v="Demand Ballpark" u="1"/>
        <s v="Development" u="1"/>
        <s v="Ballpark - Feature Planning" u="1"/>
        <s v="Task" u="1"/>
        <s v="BALLPARK - QA/UAT Support" u="1"/>
        <s v="Ballpark - Development Support" u="1"/>
        <s v="Ballpark - QA Support" u="1"/>
        <s v="UAT Support" u="1"/>
        <s v="Developer Support" u="1"/>
        <s v="Pull Request Review" u="1"/>
        <s v="Ballpark - Tech Planning" u="1"/>
        <s v="Ballpark - Dummy Feature" u="1"/>
        <s v="BALLPARK - Development" u="1"/>
        <s v="Ballpark - UAT Support" u="1"/>
      </sharedItems>
    </cacheField>
    <cacheField name="SUBTASK_STATUS" numFmtId="0">
      <sharedItems containsBlank="1" count="26">
        <s v="Doing"/>
        <s v="Queued for Review"/>
        <s v="Done"/>
        <s v="Cancelled"/>
        <s v="Deferred"/>
        <s v="To Review"/>
        <s v="To Alpha Test"/>
        <s v="QAing"/>
        <s v="Alpha Testing"/>
        <s v="To Feature Review"/>
        <m/>
        <s v="Ready for UAT" u="1"/>
        <s v="In Progress" u="1"/>
        <s v="Complete" u="1"/>
        <s v="Selected for Development" u="1"/>
        <s v="Closed" u="1"/>
        <s v="Open" u="1"/>
        <s v="In UAT" u="1"/>
        <s v="Resolved" u="1"/>
        <s v="Ready for QA" u="1"/>
        <s v="Reviewing" u="1"/>
        <s v="Ready for Review" u="1"/>
        <s v="To Do" u="1"/>
        <s v="To UAT" u="1"/>
        <s v="Canceled" u="1"/>
        <s v="In Review" u="1"/>
      </sharedItems>
    </cacheField>
    <cacheField name="SUBTASK_NUM" numFmtId="0">
      <sharedItems containsBlank="1" containsMixedTypes="1" containsNumber="1" containsInteger="1" minValue="0" maxValue="3047" count="5187">
        <s v="GSSDLC-159"/>
        <s v="GSSDLC-157"/>
        <s v="GSSDLC-155"/>
        <s v="GSSDLC-154"/>
        <s v="GSSDLC-153"/>
        <s v="GSSDLC-152"/>
        <s v="GSSDLC-151"/>
        <s v="GSSDLC-150"/>
        <s v="GSSDLC-108"/>
        <s v="GSSDLC-106"/>
        <s v="GSSDLC-102"/>
        <s v="GSSDLC-101"/>
        <s v="GSSDLC-100"/>
        <s v="GSSDLC-98"/>
        <s v="GSSDLC-97"/>
        <s v="GSSDLC-96"/>
        <s v="GSSDLC-95"/>
        <s v="GSSDLC-93"/>
        <s v="GSSDLC-92"/>
        <s v="GSSDLC-91"/>
        <s v="GSSDLC-89"/>
        <s v="GSSDLC-86"/>
        <s v="GSSDLC-80"/>
        <s v="GSSDLC-79"/>
        <s v="GSSDLC-78"/>
        <s v="GSSDLC-77"/>
        <s v="GSSDLC-72"/>
        <s v="GSSDLC-71"/>
        <s v="GSSDLC-70"/>
        <s v="GSSDLC-61"/>
        <s v="GSSDLC-48"/>
        <s v="GSSDLC-47"/>
        <s v="GSSDLC-46"/>
        <s v="GSSDLC-45"/>
        <s v="GSSDLC-43"/>
        <s v="GSSDLC-42"/>
        <s v="GSSDLC-41"/>
        <s v="GSSDLC-40"/>
        <s v="GSSDLC-38"/>
        <s v="GSSDLC-37"/>
        <s v="GSSDLC-36"/>
        <s v="GSSDLC-35"/>
        <s v="GSSDLC-34"/>
        <s v="GSSDLC-33"/>
        <s v="GSSDLC-32"/>
        <s v="GSSDLC-31"/>
        <s v="GSSDLC-20"/>
        <s v="GSSDLC-19"/>
        <s v="GSSDLC-18"/>
        <s v="GSSDLC-13"/>
        <s v="GSSDLC-12"/>
        <s v="GSSDLC-10"/>
        <s v="GSSDLC-9"/>
        <s v="GSSDLC-8"/>
        <s v="GSSDLC-6"/>
        <s v="GSSDLC-5"/>
        <s v="GSSDLC-4"/>
        <s v="GSSDLC-3"/>
        <s v="GOOGLE-160"/>
        <s v="GOOGLE-157"/>
        <s v="GOOGLE-156"/>
        <s v="GOOGLE-155"/>
        <s v="GOOGLE-154"/>
        <s v="GOOGLE-153"/>
        <s v="GOOGLE-152"/>
        <s v="GOOGLE-151"/>
        <s v="GOOGLE-150"/>
        <s v="GOOGLE-149"/>
        <s v="GOOGLE-148"/>
        <s v="GOOGLE-145"/>
        <s v="GOOGLE-142"/>
        <s v="GOOGLE-141"/>
        <s v="GOOGLE-140"/>
        <s v="GOOGLE-139"/>
        <s v="GOOGLE-136"/>
        <s v="GOOGLE-135"/>
        <s v="GOOGLE-134"/>
        <s v="GOOGLE-133"/>
        <s v="GOOGLE-132"/>
        <s v="GOOGLE-131"/>
        <s v="GOOGLE-130"/>
        <s v="GOOGLE-129"/>
        <s v="GOOGLE-128"/>
        <s v="GOOGLE-127"/>
        <s v="GOOGLE-126"/>
        <s v="GOOGLE-125"/>
        <s v="GOOGLE-124"/>
        <s v="GOOGLE-123"/>
        <s v="GOOGLE-122"/>
        <s v="GOOGLE-121"/>
        <s v="GOOGLE-120"/>
        <s v="GOOGLE-119"/>
        <s v="GOOGLE-118"/>
        <s v="GOOGLE-117"/>
        <s v="GOOGLE-116"/>
        <s v="GOOGLE-115"/>
        <s v="GOOGLE-114"/>
        <s v="GOOGLE-113"/>
        <s v="GOOGLE-111"/>
        <s v="GOOGLE-110"/>
        <s v="GOOGLE-109"/>
        <s v="GOOGLE-108"/>
        <s v="GOOGLE-107"/>
        <s v="GOOGLE-106"/>
        <s v="GOOGLE-105"/>
        <s v="GOOGLE-103"/>
        <s v="GOOGLE-102"/>
        <s v="GOOGLE-101"/>
        <s v="GOOGLE-100"/>
        <s v="GOOGLE-97"/>
        <s v="GOOGLE-96"/>
        <s v="GOOGLE-95"/>
        <s v="GOOGLE-94"/>
        <s v="GOOGLE-93"/>
        <s v="GOOGLE-91"/>
        <s v="GOOGLE-90"/>
        <s v="GOOGLE-89"/>
        <s v="GOOGLE-88"/>
        <s v="GOOGLE-85"/>
        <s v="GOOGLE-84"/>
        <s v="GOOGLE-83"/>
        <s v="GOOGLE-81"/>
        <s v="GOOGLE-80"/>
        <s v="GOOGLE-79"/>
        <s v="GOOGLE-78"/>
        <s v="GOOGLE-77"/>
        <s v="GOOGLE-76"/>
        <s v="GOOGLE-75"/>
        <s v="GOOGLE-74"/>
        <s v="GOOGLE-73"/>
        <s v="GOOGLE-72"/>
        <s v="GOOGLE-71"/>
        <s v="GOOGLE-68"/>
        <s v="GOOGLE-67"/>
        <s v="GOOGLE-64"/>
        <s v="GOOGLE-63"/>
        <s v="GOOGLE-62"/>
        <s v="GOOGLE-61"/>
        <s v="GOOGLE-60"/>
        <s v="GOOGLE-59"/>
        <s v="GOOGLE-58"/>
        <s v="GOOGLE-57"/>
        <s v="GOOGLE-54"/>
        <s v="GOOGLE-53"/>
        <s v="GOOGLE-52"/>
        <s v="GOOGLE-51"/>
        <s v="GOOGLE-49"/>
        <s v="GOOGLE-48"/>
        <s v="GOOGLE-47"/>
        <s v="GOOGLE-46"/>
        <s v="GOOGLE-45"/>
        <s v="GOOGLE-44"/>
        <s v="GOOGLE-43"/>
        <s v="GOOGLE-42"/>
        <s v="GOOGLE-41"/>
        <s v="GOOGLE-40"/>
        <s v="GOOGLE-39"/>
        <s v="GOOGLE-38"/>
        <s v="GOOGLE-37"/>
        <s v="GOOGLE-36"/>
        <s v="GOOGLE-35"/>
        <s v="GOOGLE-32"/>
        <s v="GOOGLE-31"/>
        <s v="GOOGLE-30"/>
        <s v="GOOGLE-29"/>
        <s v="GOOGLE-28"/>
        <s v="GOOGLE-26"/>
        <s v="GOOGLE-24"/>
        <s v="GOOGLE-15"/>
        <s v="GOOGLE-12"/>
        <s v="GOOGLE-11"/>
        <s v="GOOGLE-9"/>
        <s v="GOOGLE-8"/>
        <s v="CEMEXWEB-668"/>
        <s v="CEMEXWEB-667"/>
        <s v="CEMEXWEB-666"/>
        <s v="CEMEXWEB-663"/>
        <s v="CEMEXWEB-657"/>
        <s v="CEMEXWEB-656"/>
        <s v="CEMEXWEB-655"/>
        <s v="CEMEXWEB-654"/>
        <s v="CEMEXWEB-653"/>
        <s v="CEMEXWEB-652"/>
        <s v="CEMEXWEB-651"/>
        <s v="CEMEXWEB-650"/>
        <s v="CEMEXWEB-646"/>
        <s v="CEMEXWEB-645"/>
        <s v="CEMEXWEB-643"/>
        <s v="CEMEXWEB-642"/>
        <s v="CEMEXWEB-636"/>
        <s v="CEMEXWEB-634"/>
        <s v="CEMEXWEB-629"/>
        <s v="CEMEXWEB-628"/>
        <s v="CEMEXWEB-627"/>
        <s v="CEMEXWEB-626"/>
        <s v="CEMEXWEB-625"/>
        <s v="CEMEXWEB-624"/>
        <s v="CEMEXWEB-623"/>
        <s v="CEMEXWEB-622"/>
        <s v="CEMEXWEB-621"/>
        <s v="CEMEXWEB-620"/>
        <s v="CEMEXWEB-619"/>
        <s v="CEMEXWEB-618"/>
        <s v="CEMEXWEB-617"/>
        <s v="CEMEXWEB-616"/>
        <s v="CEMEXWEB-615"/>
        <s v="CEMEXWEB-614"/>
        <s v="CEMEXWEB-613"/>
        <s v="CEMEXWEB-612"/>
        <s v="CEMEXWEB-611"/>
        <s v="CEMEXWEB-610"/>
        <s v="CEMEXWEB-609"/>
        <s v="CEMEXWEB-608"/>
        <s v="CEMEXWEB-607"/>
        <s v="CEMEXWEB-606"/>
        <s v="CEMEXWEB-605"/>
        <s v="CEMEXWEB-604"/>
        <s v="CEMEXWEB-602"/>
        <s v="CEMEXWEB-601"/>
        <s v="CEMEXWEB-600"/>
        <s v="CEMEXWEB-588"/>
        <s v="CEMEXWEB-587"/>
        <s v="CEMEXWEB-586"/>
        <s v="CEMEXWEB-581"/>
        <s v="CEMEXWEB-579"/>
        <s v="CEMEXWEB-577"/>
        <s v="CEMEXWEB-574"/>
        <s v="CEMEXWEB-573"/>
        <s v="CEMEXWEB-572"/>
        <s v="CEMEXWEB-571"/>
        <s v="CEMEXWEB-570"/>
        <s v="CEMEXWEB-564"/>
        <s v="CEMEXWEB-563"/>
        <s v="CEMEXWEB-562"/>
        <s v="CEMEXWEB-560"/>
        <s v="CEMEXWEB-559"/>
        <s v="CEMEXWEB-558"/>
        <s v="CEMEXWEB-557"/>
        <s v="CEMEXWEB-556"/>
        <s v="CEMEXWEB-555"/>
        <s v="CEMEXWEB-554"/>
        <s v="CEMEXWEB-553"/>
        <s v="CEMEXWEB-552"/>
        <s v="CEMEXWEB-551"/>
        <s v="CEMEXWEB-550"/>
        <s v="CEMEXWEB-548"/>
        <s v="CEMEXWEB-547"/>
        <s v="CEMEXWEB-546"/>
        <s v="CEMEXWEB-545"/>
        <s v="CEMEXWEB-544"/>
        <s v="CEMEXWEB-543"/>
        <s v="CEMEXWEB-542"/>
        <s v="CEMEXWEB-540"/>
        <s v="CEMEXWEB-539"/>
        <s v="CEMEXWEB-538"/>
        <s v="CEMEXWEB-536"/>
        <s v="CEMEXWEB-535"/>
        <s v="CEMEXWEB-534"/>
        <s v="CEMEXWEB-533"/>
        <s v="CEMEXWEB-532"/>
        <s v="CEMEXWEB-531"/>
        <s v="CEMEXWEB-530"/>
        <s v="CEMEXWEB-529"/>
        <s v="CEMEXWEB-528"/>
        <s v="CEMEXWEB-527"/>
        <s v="CEMEXWEB-526"/>
        <s v="CEMEXWEB-525"/>
        <s v="CEMEXWEB-524"/>
        <s v="CEMEXWEB-522"/>
        <s v="CEMEXWEB-521"/>
        <s v="CEMEXWEB-520"/>
        <s v="CEMEXWEB-519"/>
        <s v="CEMEXWEB-518"/>
        <s v="CEMEXWEB-513"/>
        <s v="CEMEXWEB-509"/>
        <s v="CEMEXWEB-507"/>
        <s v="CEMEXWEB-506"/>
        <s v="CEMEXWEB-505"/>
        <s v="CEMEXWEB-504"/>
        <s v="CEMEXWEB-503"/>
        <s v="CEMEXWEB-502"/>
        <s v="CEMEXWEB-501"/>
        <s v="CEMEXWEB-500"/>
        <s v="CEMEXWEB-499"/>
        <s v="CEMEXWEB-497"/>
        <s v="CEMEXWEB-496"/>
        <s v="CEMEXWEB-495"/>
        <s v="CEMEXWEB-494"/>
        <s v="CEMEXWEB-493"/>
        <s v="CEMEXWEB-492"/>
        <s v="CEMEXWEB-491"/>
        <s v="CEMEXWEB-490"/>
        <s v="CEMEXWEB-489"/>
        <s v="CEMEXWEB-488"/>
        <s v="CEMEXWEB-487"/>
        <s v="CEMEXWEB-486"/>
        <s v="CEMEXWEB-485"/>
        <s v="CEMEXWEB-484"/>
        <s v="CEMEXWEB-483"/>
        <s v="CEMEXWEB-482"/>
        <s v="CEMEXWEB-481"/>
        <s v="CEMEXWEB-480"/>
        <s v="CEMEXWEB-478"/>
        <s v="CEMEXWEB-477"/>
        <s v="CEMEXWEB-475"/>
        <s v="CEMEXWEB-474"/>
        <s v="CEMEXWEB-473"/>
        <s v="CEMEXWEB-472"/>
        <s v="CEMEXWEB-471"/>
        <s v="CEMEXWEB-470"/>
        <s v="CEMEXWEB-469"/>
        <s v="CEMEXWEB-468"/>
        <s v="CEMEXWEB-467"/>
        <s v="CEMEXWEB-466"/>
        <s v="CEMEXWEB-465"/>
        <s v="CEMEXWEB-464"/>
        <s v="CEMEXWEB-463"/>
        <s v="CEMEXWEB-460"/>
        <s v="CEMEXWEB-459"/>
        <s v="CEMEXWEB-457"/>
        <s v="CEMEXWEB-454"/>
        <s v="CEMEXWEB-453"/>
        <s v="CEMEXWEB-452"/>
        <s v="CEMEXWEB-451"/>
        <s v="CEMEXWEB-450"/>
        <s v="CEMEXWEB-449"/>
        <s v="CEMEXWEB-448"/>
        <s v="CEMEXWEB-447"/>
        <s v="CEMEXWEB-446"/>
        <s v="CEMEXWEB-445"/>
        <s v="CEMEXWEB-444"/>
        <s v="CEMEXWEB-442"/>
        <s v="CEMEXWEB-441"/>
        <s v="CEMEXWEB-440"/>
        <s v="CEMEXWEB-439"/>
        <s v="CEMEXWEB-438"/>
        <s v="CEMEXWEB-437"/>
        <s v="CEMEXWEB-435"/>
        <s v="CEMEXWEB-434"/>
        <s v="CEMEXWEB-429"/>
        <s v="CEMEXWEB-428"/>
        <s v="CEMEXWEB-427"/>
        <s v="CEMEXWEB-426"/>
        <s v="CEMEXWEB-425"/>
        <s v="CEMEXWEB-424"/>
        <s v="CEMEXWEB-423"/>
        <s v="CEMEXWEB-422"/>
        <s v="CEMEXWEB-421"/>
        <s v="CEMEXWEB-420"/>
        <s v="CEMEXWEB-419"/>
        <s v="CEMEXWEB-418"/>
        <s v="CEMEXWEB-417"/>
        <s v="CEMEXWEB-415"/>
        <s v="CEMEXWEB-414"/>
        <s v="CEMEXWEB-413"/>
        <s v="CEMEXWEB-411"/>
        <s v="CEMEXWEB-410"/>
        <s v="CEMEXWEB-409"/>
        <s v="CEMEXWEB-404"/>
        <s v="CEMEXWEB-402"/>
        <s v="CEMEXWEB-400"/>
        <s v="CEMEXWEB-399"/>
        <s v="CEMEXWEB-398"/>
        <s v="CEMEXWEB-395"/>
        <s v="CEMEXWEB-394"/>
        <s v="CEMEXWEB-393"/>
        <s v="CEMEXWEB-392"/>
        <s v="CEMEXWEB-391"/>
        <s v="CEMEXWEB-390"/>
        <s v="CEMEXWEB-388"/>
        <s v="CEMEXWEB-387"/>
        <s v="CEMEXWEB-386"/>
        <s v="CEMEXWEB-385"/>
        <s v="CEMEXWEB-384"/>
        <s v="CEMEXWEB-383"/>
        <s v="CEMEXWEB-382"/>
        <s v="CEMEXWEB-381"/>
        <s v="CEMEXWEB-380"/>
        <s v="CEMEXWEB-378"/>
        <s v="CEMEXWEB-376"/>
        <s v="CEMEXWEB-375"/>
        <s v="CEMEXWEB-374"/>
        <s v="CEMEXWEB-373"/>
        <s v="CEMEXWEB-372"/>
        <s v="CEMEXWEB-371"/>
        <s v="CEMEXWEB-370"/>
        <s v="CEMEXWEB-369"/>
        <s v="CEMEXWEB-368"/>
        <s v="CEMEXWEB-367"/>
        <s v="CEMEXWEB-366"/>
        <s v="CEMEXWEB-365"/>
        <s v="CEMEXWEB-364"/>
        <s v="CEMEXWEB-363"/>
        <s v="CEMEXWEB-362"/>
        <s v="CEMEXWEB-361"/>
        <s v="CEMEXWEB-360"/>
        <s v="CEMEXWEB-359"/>
        <s v="CEMEXWEB-358"/>
        <s v="CEMEXWEB-357"/>
        <s v="CEMEXWEB-356"/>
        <s v="CEMEXWEB-355"/>
        <s v="CEMEXWEB-354"/>
        <s v="CEMEXWEB-353"/>
        <s v="CEMEXWEB-352"/>
        <s v="CEMEXWEB-351"/>
        <s v="CEMEXWEB-350"/>
        <s v="CEMEXWEB-349"/>
        <s v="CEMEXWEB-348"/>
        <s v="CEMEXWEB-347"/>
        <s v="CEMEXWEB-346"/>
        <s v="CEMEXWEB-345"/>
        <s v="CEMEXWEB-344"/>
        <s v="CEMEXWEB-343"/>
        <s v="CEMEXWEB-342"/>
        <s v="CEMEXWEB-341"/>
        <s v="CEMEXWEB-340"/>
        <s v="CEMEXWEB-339"/>
        <s v="CEMEXWEB-338"/>
        <s v="CEMEXWEB-337"/>
        <s v="CEMEXWEB-336"/>
        <s v="CEMEXWEB-335"/>
        <s v="CEMEXWEB-333"/>
        <s v="CEMEXWEB-332"/>
        <s v="CEMEXWEB-330"/>
        <s v="CEMEXWEB-327"/>
        <s v="CEMEXWEB-326"/>
        <s v="CEMEXWEB-325"/>
        <s v="CEMEXWEB-324"/>
        <s v="CEMEXWEB-323"/>
        <s v="CEMEXWEB-321"/>
        <s v="CEMEXWEB-317"/>
        <s v="CEMEXWEB-315"/>
        <s v="CEMEXWEB-314"/>
        <s v="CEMEXWEB-313"/>
        <s v="CEMEXWEB-312"/>
        <s v="CEMEXWEB-311"/>
        <s v="CEMEXWEB-310"/>
        <s v="CEMEXWEB-309"/>
        <s v="CEMEXWEB-307"/>
        <s v="CEMEXWEB-305"/>
        <s v="CEMEXWEB-304"/>
        <s v="CEMEXWEB-303"/>
        <s v="CEMEXWEB-302"/>
        <s v="CEMEXWEB-301"/>
        <s v="CEMEXWEB-300"/>
        <s v="CEMEXWEB-299"/>
        <s v="CEMEXWEB-298"/>
        <s v="CEMEXWEB-296"/>
        <s v="CEMEXWEB-294"/>
        <s v="CEMEXWEB-292"/>
        <s v="CEMEXWEB-291"/>
        <s v="CEMEXWEB-290"/>
        <s v="CEMEXWEB-289"/>
        <s v="CEMEXWEB-288"/>
        <s v="CEMEXWEB-287"/>
        <s v="CEMEXWEB-286"/>
        <s v="CEMEXWEB-285"/>
        <s v="CEMEXWEB-284"/>
        <s v="CEMEXWEB-282"/>
        <s v="CEMEXWEB-281"/>
        <s v="CEMEXWEB-279"/>
        <s v="CEMEXWEB-278"/>
        <s v="CEMEXWEB-277"/>
        <s v="CEMEXWEB-276"/>
        <s v="CEMEXWEB-275"/>
        <s v="CEMEXWEB-274"/>
        <s v="CEMEXWEB-273"/>
        <s v="CEMEXWEB-272"/>
        <s v="CEMEXWEB-271"/>
        <s v="CEMEXWEB-270"/>
        <s v="CEMEXWEB-269"/>
        <s v="CEMEXWEB-268"/>
        <s v="CEMEXWEB-267"/>
        <s v="CEMEXWEB-264"/>
        <s v="CEMEXWEB-263"/>
        <s v="CEMEXWEB-262"/>
        <s v="CEMEXWEB-261"/>
        <s v="CEMEXWEB-260"/>
        <s v="CEMEXWEB-259"/>
        <s v="CEMEXWEB-258"/>
        <s v="CEMEXWEB-257"/>
        <s v="CEMEXWEB-256"/>
        <s v="CEMEXWEB-255"/>
        <s v="CEMEXWEB-254"/>
        <s v="CEMEXWEB-253"/>
        <s v="CEMEXWEB-252"/>
        <s v="CEMEXWEB-251"/>
        <s v="CEMEXWEB-250"/>
        <s v="CEMEXWEB-249"/>
        <s v="CEMEXWEB-248"/>
        <s v="CEMEXWEB-247"/>
        <s v="CEMEXWEB-246"/>
        <s v="CEMEXWEB-245"/>
        <s v="CEMEXWEB-244"/>
        <s v="CEMEXWEB-243"/>
        <s v="CEMEXWEB-242"/>
        <s v="CEMEXWEB-241"/>
        <s v="CEMEXWEB-240"/>
        <s v="CEMEXWEB-239"/>
        <s v="CEMEXWEB-238"/>
        <s v="CEMEXWEB-231"/>
        <s v="CEMEXWEB-229"/>
        <s v="CEMEXWEB-226"/>
        <s v="CEMEXWEB-224"/>
        <s v="CEMEXWEB-223"/>
        <s v="CEMEXWEB-222"/>
        <s v="CEMEXWEB-221"/>
        <s v="CEMEXWEB-219"/>
        <s v="CEMEXWEB-217"/>
        <s v="CEMEXWEB-216"/>
        <s v="CEMEXWEB-215"/>
        <s v="CEMEXWEB-214"/>
        <s v="CEMEXWEB-213"/>
        <s v="CEMEXWEB-212"/>
        <s v="CEMEXWEB-209"/>
        <s v="CEMEXWEB-206"/>
        <s v="CEMEXWEB-205"/>
        <s v="CEMEXWEB-204"/>
        <s v="CEMEXWEB-203"/>
        <s v="CEMEXWEB-202"/>
        <s v="CEMEXWEB-201"/>
        <s v="CEMEXWEB-200"/>
        <s v="CEMEXWEB-199"/>
        <s v="CEMEXWEB-198"/>
        <s v="CEMEXWEB-197"/>
        <s v="CEMEXWEB-195"/>
        <s v="CEMEXWEB-193"/>
        <s v="CEMEXWEB-192"/>
        <s v="CEMEXWEB-191"/>
        <s v="CEMEXWEB-190"/>
        <s v="CEMEXWEB-189"/>
        <s v="CEMEXWEB-187"/>
        <s v="CEMEXWEB-186"/>
        <s v="CEMEXWEB-182"/>
        <s v="CEMEXWEB-181"/>
        <s v="CEMEXWEB-170"/>
        <s v="CEMEXWEB-165"/>
        <s v="CEMEXWEB-163"/>
        <s v="CEMEXWEB-160"/>
        <s v="CEMEXWEB-159"/>
        <s v="CEMEXWEB-158"/>
        <s v="CEMEXWEB-157"/>
        <s v="CEMEXWEB-156"/>
        <s v="CEMEXWEB-155"/>
        <s v="CEMEXWEB-154"/>
        <s v="CEMEXWEB-153"/>
        <s v="CEMEXWEB-148"/>
        <s v="CEMEXWEB-147"/>
        <s v="CEMEXWEB-146"/>
        <s v="CEMEXWEB-137"/>
        <s v="CEMEXWEB-135"/>
        <s v="CEMEXWEB-134"/>
        <s v="CEMEXWEB-133"/>
        <s v="CEMEXWEB-132"/>
        <s v="CEMEXWEB-131"/>
        <s v="CEMEXWEB-130"/>
        <s v="CEMEXWEB-129"/>
        <s v="CEMEXWEB-127"/>
        <s v="CEMEXWEB-126"/>
        <s v="CEMEXWEB-125"/>
        <s v="CEMEXWEB-124"/>
        <s v="CEMEXWEB-123"/>
        <s v="CEMEXWEB-122"/>
        <s v="CEMEXWEB-121"/>
        <s v="CEMEXWEB-117"/>
        <s v="CEMEXWEB-116"/>
        <s v="CEMEXWEB-114"/>
        <s v="CEMEXWEB-113"/>
        <s v="CEMEXWEB-112"/>
        <s v="CEMEXWEB-111"/>
        <s v="CEMEXWEB-110"/>
        <s v="CEMEXWEB-109"/>
        <s v="CEMEXWEB-108"/>
        <s v="CEMEXWEB-107"/>
        <s v="CEMEXWEB-106"/>
        <s v="CEMEXWEB-105"/>
        <s v="CEMEXWEB-104"/>
        <s v="CEMEXWEB-103"/>
        <s v="CEMEXWEB-102"/>
        <s v="CEMEXWEB-101"/>
        <s v="CEMEXWEB-100"/>
        <s v="CEMEXWEB-99"/>
        <s v="CEMEXWEB-98"/>
        <s v="CEMEXWEB-97"/>
        <s v="CEMEXWEB-96"/>
        <s v="CEMEXWEB-94"/>
        <s v="CEMEXWEB-93"/>
        <s v="CEMEXWEB-92"/>
        <s v="CEMEXWEB-91"/>
        <s v="CEMEXWEB-90"/>
        <s v="CEMEXWEB-89"/>
        <s v="CEMEXWEB-88"/>
        <s v="CEMEXWEB-86"/>
        <s v="CEMEXWEB-85"/>
        <s v="CEMEXWEB-84"/>
        <s v="CEMEXWEB-83"/>
        <s v="CEMEXWEB-82"/>
        <s v="CEMEXWEB-81"/>
        <s v="CEMEXWEB-80"/>
        <s v="CEMEXWEB-79"/>
        <s v="CEMEXWEB-78"/>
        <s v="CEMEXWEB-77"/>
        <s v="CEMEXWEB-76"/>
        <s v="CEMEXWEB-75"/>
        <s v="CEMEXWEB-70"/>
        <s v="CEMEXWEB-68"/>
        <s v="CEMEXWEB-67"/>
        <s v="CEMEXWEB-64"/>
        <s v="CEMEXWEB-62"/>
        <s v="CEMEXWEB-61"/>
        <s v="CEMEXWEB-60"/>
        <s v="CEMEXWEB-59"/>
        <s v="CEMEXWEB-58"/>
        <s v="CEMEXWEB-53"/>
        <s v="CEMEXWEB-52"/>
        <s v="CEMEXWEB-51"/>
        <s v="CEMEXWEB-50"/>
        <s v="CEMEXWEB-49"/>
        <s v="CEMEXWEB-48"/>
        <s v="CEMEXWEB-47"/>
        <s v="CEMEXWEB-46"/>
        <s v="CEMEXWEB-45"/>
        <s v="CEMEXWEB-44"/>
        <s v="CEMEXWEB-43"/>
        <s v="CEMEXWEB-42"/>
        <s v="CEMEXWEB-41"/>
        <s v="CEMEXWEB-40"/>
        <s v="CEMEXWEB-39"/>
        <s v="CEMEXWEB-38"/>
        <s v="CEMEXWEB-37"/>
        <s v="CEMEXWEB-36"/>
        <s v="CEMEXWEB-35"/>
        <s v="CEMEXWEB-34"/>
        <s v="CEMEXWEB-28"/>
        <s v="CEMEXWEB-27"/>
        <s v="CEMEXWEB-26"/>
        <s v="CEMEXWEB-25"/>
        <s v="CEMEXWEB-5"/>
        <s v="CEMEXWEB-4"/>
        <s v="BEMISCP-3235"/>
        <s v="BEMISCP-3230"/>
        <s v="BEMISCP-3225"/>
        <s v="BEMISCP-3223"/>
        <s v="BEMISCP-3222"/>
        <s v="BEMISCP-3221"/>
        <s v="BEMISCP-3220"/>
        <s v="BEMISCP-3219"/>
        <s v="BEMISCP-3218"/>
        <s v="BEMISCP-3214"/>
        <s v="BEMISCP-3213"/>
        <s v="BEMISCP-3212"/>
        <s v="BEMISCP-3211"/>
        <s v="BEMISCP-3210"/>
        <s v="BEMISCP-3208"/>
        <s v="BEMISCP-3207"/>
        <s v="BEMISCP-3206"/>
        <s v="BEMISCP-3205"/>
        <s v="BEMISCP-3204"/>
        <s v="BEMISCP-3203"/>
        <s v="BEMISCP-3202"/>
        <s v="BEMISCP-3201"/>
        <s v="BEMISCP-3200"/>
        <s v="BEMISCP-3199"/>
        <s v="BEMISCP-3196"/>
        <s v="BEMISCP-3194"/>
        <s v="BEMISCP-3190"/>
        <s v="BEMISCP-3189"/>
        <s v="BEMISCP-3188"/>
        <s v="BEMISCP-3186"/>
        <s v="BEMISCP-3185"/>
        <s v="BEMISCP-3183"/>
        <s v="BEMISCP-3182"/>
        <s v="BEMISCP-3181"/>
        <s v="BEMISCP-3178"/>
        <s v="BEMISCP-3177"/>
        <s v="BEMISCP-3175"/>
        <s v="BEMISCP-3174"/>
        <s v="BEMISCP-3173"/>
        <s v="BEMISCP-3172"/>
        <s v="BEMISCP-3171"/>
        <s v="BEMISCP-3169"/>
        <s v="BEMISCP-3168"/>
        <s v="BEMISCP-3167"/>
        <s v="BEMISCP-3166"/>
        <s v="BEMISCP-3165"/>
        <s v="BEMISCP-3164"/>
        <s v="BEMISCP-3163"/>
        <s v="BEMISCP-3162"/>
        <s v="BEMISCP-3161"/>
        <s v="BEMISCP-3159"/>
        <s v="BEMISCP-3158"/>
        <s v="BEMISCP-3157"/>
        <s v="BEMISCP-3156"/>
        <s v="BEMISCP-3155"/>
        <s v="BEMISCP-3153"/>
        <s v="BEMISCP-3150"/>
        <s v="BEMISCP-3149"/>
        <s v="BEMISCP-3148"/>
        <s v="BEMISCP-3147"/>
        <s v="BEMISCP-3146"/>
        <s v="BEMISCP-3145"/>
        <s v="BEMISCP-3144"/>
        <s v="BEMISCP-3143"/>
        <s v="BEMISCP-3141"/>
        <s v="BEMISCP-3140"/>
        <s v="BEMISCP-3137"/>
        <s v="BEMISCP-3135"/>
        <s v="BEMISCP-3133"/>
        <s v="BEMISCP-3132"/>
        <s v="BEMISCP-3130"/>
        <s v="BEMISCP-3128"/>
        <s v="BEMISCP-3127"/>
        <s v="BEMISCP-3126"/>
        <s v="BEMISCP-3125"/>
        <s v="BEMISCP-3124"/>
        <s v="BEMISCP-3123"/>
        <s v="BEMISCP-3122"/>
        <s v="BEMISCP-3121"/>
        <s v="BEMISCP-3120"/>
        <s v="BEMISCP-3119"/>
        <s v="BEMISCP-3118"/>
        <s v="BEMISCP-3117"/>
        <s v="BEMISCP-3116"/>
        <s v="BEMISCP-3115"/>
        <s v="BEMISCP-3114"/>
        <s v="BEMISCP-3113"/>
        <s v="BEMISCP-3112"/>
        <s v="BEMISCP-3111"/>
        <s v="BEMISCP-3110"/>
        <s v="BEMISCP-3109"/>
        <s v="BEMISCP-3108"/>
        <s v="BEMISCP-3107"/>
        <s v="BEMISCP-3105"/>
        <s v="BEMISCP-3104"/>
        <s v="BEMISCP-3103"/>
        <s v="BEMISCP-3101"/>
        <s v="BEMISCP-3099"/>
        <s v="BEMISCP-3098"/>
        <s v="BEMISCP-3095"/>
        <s v="BEMISCP-3093"/>
        <s v="BEMISCP-3092"/>
        <s v="BEMISCP-3091"/>
        <s v="BEMISCP-3089"/>
        <s v="BEMISCP-3085"/>
        <s v="BEMISCP-3084"/>
        <s v="BEMISCP-3082"/>
        <s v="BEMISCP-3080"/>
        <s v="BEMISCP-3078"/>
        <s v="BEMISCP-3077"/>
        <s v="BEMISCP-3076"/>
        <s v="BEMISCP-3075"/>
        <s v="BEMISCP-3074"/>
        <s v="BEMISCP-3073"/>
        <s v="BEMISCP-3072"/>
        <s v="BEMISCP-3071"/>
        <s v="BEMISCP-3070"/>
        <s v="BEMISCP-3069"/>
        <s v="BEMISCP-3068"/>
        <s v="BEMISCP-3067"/>
        <s v="BEMISCP-3066"/>
        <s v="BEMISCP-3065"/>
        <s v="BEMISCP-3064"/>
        <s v="BEMISCP-3063"/>
        <s v="BEMISCP-3062"/>
        <s v="BEMISCP-3061"/>
        <s v="BEMISCP-3060"/>
        <s v="BEMISCP-3058"/>
        <s v="BEMISCP-3057"/>
        <s v="BEMISCP-3056"/>
        <s v="BEMISCP-3055"/>
        <s v="BEMISCP-3054"/>
        <s v="BEMISCP-3052"/>
        <s v="BEMISCP-3051"/>
        <s v="BEMISCP-3050"/>
        <s v="BEMISCP-3049"/>
        <s v="BEMISCP-3047"/>
        <s v="BEMISCP-3046"/>
        <s v="BEMISCP-3044"/>
        <s v="BEMISCP-3043"/>
        <s v="BEMISCP-3042"/>
        <s v="BEMISCP-3041"/>
        <s v="BEMISCP-3040"/>
        <s v="BEMISCP-3039"/>
        <s v="BEMISCP-3038"/>
        <s v="BEMISCP-3035"/>
        <s v="BEMISCP-3033"/>
        <s v="BEMISCP-3030"/>
        <s v="BEMISCP-3028"/>
        <s v="BEMISCP-3027"/>
        <s v="BEMISCP-3026"/>
        <s v="BEMISCP-3025"/>
        <s v="BEMISCP-3024"/>
        <s v="BEMISCP-3023"/>
        <s v="BEMISCP-3022"/>
        <s v="BEMISCP-3019"/>
        <s v="BEMISCP-3018"/>
        <s v="BEMISCP-3017"/>
        <s v="BEMISCP-3016"/>
        <s v="BEMISCP-3015"/>
        <s v="BEMISCP-3014"/>
        <s v="BEMISCP-3013"/>
        <s v="BEMISCP-3012"/>
        <s v="BEMISCP-3011"/>
        <s v="BEMISCP-3009"/>
        <s v="BEMISCP-3008"/>
        <s v="BEMISCP-3007"/>
        <s v="BEMISCP-3006"/>
        <s v="BEMISCP-3005"/>
        <s v="BEMISCP-3004"/>
        <s v="BEMISCP-3002"/>
        <s v="BEMISCP-3001"/>
        <s v="BEMISCP-2999"/>
        <s v="BEMISCP-2994"/>
        <s v="BEMISCP-2991"/>
        <s v="BEMISCP-2989"/>
        <s v="BEMISCP-2988"/>
        <s v="BEMISCP-2986"/>
        <s v="BEMISCP-2985"/>
        <s v="BEMISCP-2984"/>
        <s v="BEMISCP-2983"/>
        <s v="BEMISCP-2982"/>
        <s v="BEMISCP-2981"/>
        <s v="BEMISCP-2980"/>
        <s v="BEMISCP-2979"/>
        <s v="BEMISCP-2978"/>
        <s v="BEMISCP-2975"/>
        <s v="BEMISCP-2974"/>
        <s v="BEMISCP-2973"/>
        <s v="BEMISCP-2972"/>
        <s v="BEMISCP-2971"/>
        <s v="BEMISCP-2970"/>
        <s v="BEMISCP-2969"/>
        <s v="BEMISCP-2968"/>
        <s v="BEMISCP-2967"/>
        <s v="BEMISCP-2966"/>
        <s v="BEMISCP-2965"/>
        <s v="BEMISCP-2963"/>
        <s v="BEMISCP-2960"/>
        <s v="BEMISCP-2958"/>
        <s v="BEMISCP-2956"/>
        <s v="BEMISCP-2955"/>
        <s v="BEMISCP-2954"/>
        <s v="BEMISCP-2953"/>
        <s v="BEMISCP-2952"/>
        <s v="BEMISCP-2951"/>
        <s v="BEMISCP-2950"/>
        <s v="BEMISCP-2949"/>
        <s v="BEMISCP-2948"/>
        <s v="BEMISCP-2947"/>
        <s v="BEMISCP-2946"/>
        <s v="BEMISCP-2945"/>
        <s v="BEMISCP-2944"/>
        <s v="BEMISCP-2943"/>
        <s v="BEMISCP-2942"/>
        <s v="BEMISCP-2941"/>
        <s v="BEMISCP-2940"/>
        <s v="BEMISCP-2938"/>
        <s v="BEMISCP-2937"/>
        <s v="BEMISCP-2936"/>
        <s v="BEMISCP-2933"/>
        <s v="BEMISCP-2932"/>
        <s v="BEMISCP-2931"/>
        <s v="BEMISCP-2930"/>
        <s v="BEMISCP-2929"/>
        <s v="BEMISCP-2928"/>
        <s v="BEMISCP-2927"/>
        <s v="BEMISCP-2926"/>
        <s v="BEMISCP-2925"/>
        <s v="BEMISCP-2924"/>
        <s v="BEMISCP-2923"/>
        <s v="BEMISCP-2922"/>
        <s v="BEMISCP-2921"/>
        <s v="BEMISCP-2920"/>
        <s v="BEMISCP-2919"/>
        <s v="BEMISCP-2917"/>
        <s v="BEMISCP-2916"/>
        <s v="BEMISCP-2915"/>
        <s v="BEMISCP-2914"/>
        <s v="BEMISCP-2913"/>
        <s v="BEMISCP-2912"/>
        <s v="BEMISCP-2911"/>
        <s v="BEMISCP-2910"/>
        <s v="BEMISCP-2909"/>
        <s v="BEMISCP-2908"/>
        <s v="BEMISCP-2907"/>
        <s v="BEMISCP-2906"/>
        <s v="BEMISCP-2903"/>
        <s v="BEMISCP-2902"/>
        <s v="BEMISCP-2901"/>
        <s v="BEMISCP-2900"/>
        <s v="BEMISCP-2898"/>
        <s v="BEMISCP-2897"/>
        <s v="BEMISCP-2896"/>
        <s v="BEMISCP-2895"/>
        <s v="BEMISCP-2894"/>
        <s v="BEMISCP-2893"/>
        <s v="BEMISCP-2892"/>
        <s v="BEMISCP-2891"/>
        <s v="BEMISCP-2889"/>
        <s v="BEMISCP-2888"/>
        <s v="BEMISCP-2887"/>
        <s v="BEMISCP-2884"/>
        <s v="BEMISCP-2882"/>
        <s v="BEMISCP-2879"/>
        <s v="BEMISCP-2877"/>
        <s v="BEMISCP-2874"/>
        <s v="BEMISCP-2873"/>
        <s v="BEMISCP-2872"/>
        <s v="BEMISCP-2869"/>
        <s v="BEMISCP-2868"/>
        <s v="BEMISCP-2867"/>
        <s v="BEMISCP-2866"/>
        <s v="BEMISCP-2865"/>
        <s v="BEMISCP-2863"/>
        <s v="BEMISCP-2861"/>
        <s v="BEMISCP-2858"/>
        <s v="BEMISCP-2857"/>
        <s v="BEMISCP-2856"/>
        <s v="BEMISCP-2855"/>
        <s v="BEMISCP-2854"/>
        <s v="BEMISCP-2852"/>
        <s v="BEMISCP-2851"/>
        <s v="BEMISCP-2850"/>
        <s v="BEMISCP-2849"/>
        <s v="BEMISCP-2848"/>
        <s v="BEMISCP-2847"/>
        <s v="BEMISCP-2844"/>
        <s v="BEMISCP-2843"/>
        <s v="BEMISCP-2841"/>
        <s v="BEMISCP-2840"/>
        <s v="BEMISCP-2839"/>
        <s v="BEMISCP-2838"/>
        <s v="BEMISCP-2837"/>
        <s v="BEMISCP-2835"/>
        <s v="BEMISCP-2834"/>
        <s v="BEMISCP-2833"/>
        <s v="BEMISCP-2832"/>
        <s v="BEMISCP-2831"/>
        <s v="BEMISCP-2829"/>
        <s v="BEMISCP-2826"/>
        <s v="BEMISCP-2825"/>
        <s v="BEMISCP-2824"/>
        <s v="BEMISCP-2822"/>
        <s v="BEMISCP-2821"/>
        <s v="BEMISCP-2820"/>
        <s v="BEMISCP-2819"/>
        <s v="BEMISCP-2818"/>
        <s v="BEMISCP-2817"/>
        <s v="BEMISCP-2816"/>
        <s v="BEMISCP-2815"/>
        <s v="BEMISCP-2814"/>
        <s v="BEMISCP-2813"/>
        <s v="BEMISCP-2812"/>
        <s v="BEMISCP-2811"/>
        <s v="BEMISCP-2810"/>
        <s v="BEMISCP-2809"/>
        <s v="BEMISCP-2808"/>
        <s v="BEMISCP-2807"/>
        <s v="BEMISCP-2806"/>
        <s v="BEMISCP-2805"/>
        <s v="BEMISCP-2804"/>
        <s v="BEMISCP-2803"/>
        <s v="BEMISCP-2802"/>
        <s v="BEMISCP-2801"/>
        <s v="BEMISCP-2800"/>
        <s v="BEMISCP-2799"/>
        <s v="BEMISCP-2798"/>
        <s v="BEMISCP-2797"/>
        <s v="BEMISCP-2796"/>
        <s v="BEMISCP-2795"/>
        <s v="BEMISCP-2794"/>
        <s v="BEMISCP-2793"/>
        <s v="BEMISCP-2792"/>
        <s v="BEMISCP-2791"/>
        <s v="BEMISCP-2790"/>
        <s v="BEMISCP-2789"/>
        <s v="BEMISCP-2788"/>
        <s v="BEMISCP-2787"/>
        <s v="BEMISCP-2786"/>
        <s v="BEMISCP-2785"/>
        <s v="BEMISCP-2782"/>
        <s v="BEMISCP-2781"/>
        <s v="BEMISCP-2780"/>
        <s v="BEMISCP-2779"/>
        <s v="BEMISCP-2778"/>
        <s v="BEMISCP-2777"/>
        <s v="BEMISCP-2776"/>
        <s v="BEMISCP-2774"/>
        <s v="BEMISCP-2773"/>
        <s v="BEMISCP-2772"/>
        <s v="BEMISCP-2771"/>
        <s v="BEMISCP-2770"/>
        <s v="BEMISCP-2769"/>
        <s v="BEMISCP-2768"/>
        <s v="BEMISCP-2767"/>
        <s v="BEMISCP-2766"/>
        <s v="BEMISCP-2765"/>
        <s v="BEMISCP-2764"/>
        <s v="BEMISCP-2763"/>
        <s v="BEMISCP-2762"/>
        <s v="BEMISCP-2761"/>
        <s v="BEMISCP-2760"/>
        <s v="BEMISCP-2759"/>
        <s v="BEMISCP-2758"/>
        <s v="BEMISCP-2757"/>
        <s v="BEMISCP-2756"/>
        <s v="BEMISCP-2755"/>
        <s v="BEMISCP-2754"/>
        <s v="BEMISCP-2753"/>
        <s v="BEMISCP-2752"/>
        <s v="BEMISCP-2751"/>
        <s v="BEMISCP-2750"/>
        <s v="BEMISCP-2749"/>
        <s v="BEMISCP-2748"/>
        <s v="BEMISCP-2747"/>
        <s v="BEMISCP-2746"/>
        <s v="BEMISCP-2745"/>
        <s v="BEMISCP-2744"/>
        <s v="BEMISCP-2743"/>
        <s v="BEMISCP-2742"/>
        <s v="BEMISCP-2741"/>
        <s v="BEMISCP-2740"/>
        <s v="BEMISCP-2739"/>
        <s v="BEMISCP-2738"/>
        <s v="BEMISCP-2736"/>
        <s v="BEMISCP-2730"/>
        <s v="BEMISCP-2729"/>
        <s v="BEMISCP-2728"/>
        <s v="BEMISCP-2727"/>
        <s v="BEMISCP-2726"/>
        <s v="BEMISCP-2725"/>
        <s v="BEMISCP-2724"/>
        <s v="BEMISCP-2723"/>
        <s v="BEMISCP-2722"/>
        <s v="BEMISCP-2721"/>
        <s v="BEMISCP-2720"/>
        <s v="BEMISCP-2718"/>
        <s v="BEMISCP-2717"/>
        <s v="BEMISCP-2715"/>
        <s v="BEMISCP-2714"/>
        <s v="BEMISCP-2713"/>
        <s v="BEMISCP-2712"/>
        <s v="BEMISCP-2709"/>
        <s v="BEMISCP-2708"/>
        <s v="BEMISCP-2707"/>
        <s v="BEMISCP-2706"/>
        <s v="BEMISCP-2705"/>
        <s v="BEMISCP-2704"/>
        <s v="BEMISCP-2701"/>
        <s v="BEMISCP-2698"/>
        <s v="BEMISCP-2695"/>
        <s v="BEMISCP-2693"/>
        <s v="BEMISCP-2691"/>
        <s v="BEMISCP-2690"/>
        <s v="BEMISCP-2677"/>
        <s v="BEMISCP-2676"/>
        <s v="BEMISCP-2675"/>
        <s v="BEMISCP-2674"/>
        <s v="BEMISCP-2673"/>
        <s v="BEMISCP-2672"/>
        <s v="BEMISCP-2671"/>
        <s v="BEMISCP-2670"/>
        <s v="BEMISCP-2669"/>
        <s v="BEMISCP-2668"/>
        <s v="BEMISCP-2667"/>
        <s v="BEMISCP-2666"/>
        <s v="BEMISCP-2665"/>
        <s v="BEMISCP-2664"/>
        <s v="BEMISCP-2663"/>
        <s v="BEMISCP-2662"/>
        <s v="BEMISCP-2661"/>
        <s v="BEMISCP-2660"/>
        <s v="BEMISCP-2659"/>
        <s v="BEMISCP-2658"/>
        <s v="BEMISCP-2657"/>
        <s v="BEMISCP-2656"/>
        <s v="BEMISCP-2655"/>
        <s v="BEMISCP-2654"/>
        <s v="BEMISCP-2652"/>
        <s v="BEMISCP-2651"/>
        <s v="BEMISCP-2650"/>
        <s v="BEMISCP-2649"/>
        <s v="BEMISCP-2648"/>
        <s v="BEMISCP-2647"/>
        <s v="BEMISCP-2646"/>
        <s v="BEMISCP-2645"/>
        <s v="BEMISCP-2644"/>
        <s v="BEMISCP-2643"/>
        <s v="BEMISCP-2642"/>
        <s v="BEMISCP-2641"/>
        <s v="BEMISCP-2640"/>
        <s v="BEMISCP-2639"/>
        <s v="BEMISCP-2637"/>
        <s v="BEMISCP-2636"/>
        <s v="BEMISCP-2632"/>
        <s v="BEMISCP-2631"/>
        <s v="BEMISCP-2629"/>
        <s v="BEMISCP-2628"/>
        <s v="BEMISCP-2627"/>
        <s v="BEMISCP-2626"/>
        <s v="BEMISCP-2625"/>
        <s v="BEMISCP-2624"/>
        <s v="BEMISCP-2623"/>
        <s v="BEMISCP-2622"/>
        <s v="BEMISCP-2621"/>
        <s v="BEMISCP-2620"/>
        <s v="BEMISCP-2619"/>
        <s v="BEMISCP-2618"/>
        <s v="BEMISCP-2617"/>
        <s v="BEMISCP-2616"/>
        <s v="BEMISCP-2615"/>
        <s v="BEMISCP-2614"/>
        <s v="BEMISCP-2613"/>
        <s v="BEMISCP-2612"/>
        <s v="BEMISCP-2611"/>
        <s v="BEMISCP-2610"/>
        <s v="BEMISCP-2609"/>
        <s v="BEMISCP-2608"/>
        <s v="BEMISCP-2607"/>
        <s v="BEMISCP-2606"/>
        <s v="BEMISCP-2605"/>
        <s v="BEMISCP-2604"/>
        <s v="BEMISCP-2603"/>
        <s v="BEMISCP-2602"/>
        <s v="BEMISCP-2601"/>
        <s v="BEMISCP-2600"/>
        <s v="BEMISCP-2598"/>
        <s v="BEMISCP-2597"/>
        <s v="BEMISCP-2596"/>
        <s v="BEMISCP-2594"/>
        <s v="BEMISCP-2592"/>
        <s v="BEMISCP-2590"/>
        <s v="BEMISCP-2589"/>
        <s v="BEMISCP-2588"/>
        <s v="BEMISCP-2587"/>
        <s v="BEMISCP-2585"/>
        <s v="BEMISCP-2584"/>
        <s v="BEMISCP-2583"/>
        <s v="BEMISCP-2582"/>
        <s v="BEMISCP-2581"/>
        <s v="BEMISCP-2580"/>
        <s v="BEMISCP-2579"/>
        <s v="BEMISCP-2578"/>
        <s v="BEMISCP-2577"/>
        <s v="BEMISCP-2576"/>
        <s v="BEMISCP-2575"/>
        <s v="BEMISCP-2574"/>
        <s v="BEMISCP-2573"/>
        <s v="BEMISCP-2572"/>
        <s v="BEMISCP-2571"/>
        <s v="BEMISCP-2569"/>
        <s v="BEMISCP-2568"/>
        <s v="BEMISCP-2567"/>
        <s v="BEMISCP-2566"/>
        <s v="BEMISCP-2565"/>
        <s v="BEMISCP-2564"/>
        <s v="BEMISCP-2562"/>
        <s v="BEMISCP-2561"/>
        <s v="BEMISCP-2559"/>
        <s v="BEMISCP-2558"/>
        <s v="BEMISCP-2557"/>
        <s v="BEMISCP-2556"/>
        <s v="BEMISCP-2554"/>
        <s v="BEMISCP-2553"/>
        <s v="BEMISCP-2551"/>
        <s v="BEMISCP-2550"/>
        <s v="BEMISCP-2549"/>
        <s v="BEMISCP-2548"/>
        <s v="BEMISCP-2547"/>
        <s v="BEMISCP-2545"/>
        <s v="BEMISCP-2544"/>
        <s v="BEMISCP-2543"/>
        <s v="BEMISCP-2542"/>
        <s v="BEMISCP-2540"/>
        <s v="BEMISCP-2539"/>
        <s v="BEMISCP-2538"/>
        <s v="BEMISCP-2536"/>
        <s v="BEMISCP-2534"/>
        <s v="BEMISCP-2533"/>
        <s v="BEMISCP-2532"/>
        <s v="BEMISCP-2531"/>
        <s v="BEMISCP-2530"/>
        <s v="BEMISCP-2529"/>
        <s v="BEMISCP-2528"/>
        <s v="BEMISCP-2527"/>
        <s v="BEMISCP-2526"/>
        <s v="BEMISCP-2525"/>
        <s v="BEMISCP-2524"/>
        <s v="BEMISCP-2523"/>
        <s v="BEMISCP-2522"/>
        <s v="BEMISCP-2521"/>
        <s v="BEMISCP-2520"/>
        <s v="BEMISCP-2519"/>
        <s v="BEMISCP-2518"/>
        <s v="BEMISCP-2517"/>
        <s v="BEMISCP-2516"/>
        <s v="BEMISCP-2515"/>
        <s v="BEMISCP-2514"/>
        <s v="BEMISCP-2513"/>
        <s v="BEMISCP-2512"/>
        <s v="BEMISCP-2511"/>
        <s v="BEMISCP-2510"/>
        <s v="BEMISCP-2509"/>
        <s v="BEMISCP-2508"/>
        <s v="BEMISCP-2507"/>
        <s v="BEMISCP-2506"/>
        <s v="BEMISCP-2505"/>
        <s v="BEMISCP-2504"/>
        <s v="BEMISCP-2503"/>
        <s v="BEMISCP-2502"/>
        <s v="BEMISCP-2501"/>
        <s v="BEMISCP-2500"/>
        <s v="BEMISCP-2499"/>
        <s v="BEMISCP-2498"/>
        <s v="BEMISCP-2497"/>
        <s v="BEMISCP-2496"/>
        <s v="BEMISCP-2495"/>
        <s v="BEMISCP-2494"/>
        <s v="BEMISCP-2493"/>
        <s v="BEMISCP-2492"/>
        <s v="BEMISCP-2490"/>
        <s v="BEMISCP-2488"/>
        <s v="BEMISCP-2484"/>
        <s v="BEMISCP-2483"/>
        <s v="BEMISCP-2482"/>
        <s v="BEMISCP-2481"/>
        <s v="BEMISCP-2480"/>
        <s v="BEMISCP-2479"/>
        <s v="BEMISCP-2478"/>
        <s v="BEMISCP-2476"/>
        <s v="BEMISCP-2475"/>
        <s v="BEMISCP-2474"/>
        <s v="BEMISCP-2473"/>
        <s v="BEMISCP-2472"/>
        <s v="BEMISCP-2471"/>
        <s v="BEMISCP-2470"/>
        <s v="BEMISCP-2469"/>
        <s v="BEMISCP-2467"/>
        <s v="BEMISCP-2466"/>
        <s v="BEMISCP-2465"/>
        <s v="BEMISCP-2463"/>
        <s v="BEMISCP-2460"/>
        <s v="BEMISCP-2459"/>
        <s v="BEMISCP-2458"/>
        <s v="BEMISCP-2457"/>
        <s v="BEMISCP-2456"/>
        <s v="BEMISCP-2452"/>
        <s v="BEMISCP-2451"/>
        <s v="BEMISCP-2449"/>
        <s v="BEMISCP-2448"/>
        <s v="BEMISCP-2447"/>
        <s v="BEMISCP-2446"/>
        <s v="BEMISCP-2444"/>
        <s v="BEMISCP-2443"/>
        <s v="BEMISCP-2442"/>
        <s v="BEMISCP-2441"/>
        <s v="BEMISCP-2440"/>
        <s v="BEMISCP-2439"/>
        <s v="BEMISCP-2438"/>
        <s v="BEMISCP-2437"/>
        <s v="BEMISCP-2436"/>
        <s v="BEMISCP-2435"/>
        <s v="BEMISCP-2430"/>
        <s v="BEMISCP-2429"/>
        <s v="BEMISCP-2428"/>
        <s v="BEMISCP-2427"/>
        <s v="BEMISCP-2424"/>
        <s v="BEMISCP-2423"/>
        <s v="BEMISCP-2422"/>
        <s v="BEMISCP-2421"/>
        <s v="BEMISCP-2420"/>
        <s v="BEMISCP-2419"/>
        <s v="BEMISCP-2418"/>
        <s v="BEMISCP-2417"/>
        <s v="BEMISCP-2416"/>
        <s v="BEMISCP-2415"/>
        <s v="BEMISCP-2414"/>
        <s v="BEMISCP-2413"/>
        <s v="BEMISCP-2412"/>
        <s v="BEMISCP-2411"/>
        <s v="BEMISCP-2410"/>
        <s v="BEMISCP-2409"/>
        <s v="BEMISCP-2408"/>
        <s v="BEMISCP-2406"/>
        <s v="BEMISCP-2405"/>
        <s v="BEMISCP-2404"/>
        <s v="BEMISCP-2403"/>
        <s v="BEMISCP-2402"/>
        <s v="BEMISCP-2401"/>
        <s v="BEMISCP-2400"/>
        <s v="BEMISCP-2399"/>
        <s v="BEMISCP-2398"/>
        <s v="BEMISCP-2397"/>
        <s v="BEMISCP-2396"/>
        <s v="BEMISCP-2394"/>
        <s v="BEMISCP-2393"/>
        <s v="BEMISCP-2392"/>
        <s v="BEMISCP-2391"/>
        <s v="BEMISCP-2389"/>
        <s v="BEMISCP-2388"/>
        <s v="BEMISCP-2387"/>
        <s v="BEMISCP-2386"/>
        <s v="BEMISCP-2385"/>
        <s v="BEMISCP-2384"/>
        <s v="BEMISCP-2383"/>
        <s v="BEMISCP-2382"/>
        <s v="BEMISCP-2381"/>
        <s v="BEMISCP-2380"/>
        <s v="BEMISCP-2378"/>
        <s v="BEMISCP-2376"/>
        <s v="BEMISCP-2374"/>
        <s v="BEMISCP-2372"/>
        <s v="BEMISCP-2371"/>
        <s v="BEMISCP-2370"/>
        <s v="BEMISCP-2368"/>
        <s v="BEMISCP-2367"/>
        <s v="BEMISCP-2366"/>
        <s v="BEMISCP-2365"/>
        <s v="BEMISCP-2363"/>
        <s v="BEMISCP-2360"/>
        <s v="BEMISCP-2357"/>
        <s v="BEMISCP-2356"/>
        <s v="BEMISCP-2355"/>
        <s v="BEMISCP-2354"/>
        <s v="BEMISCP-2353"/>
        <s v="BEMISCP-2352"/>
        <s v="BEMISCP-2351"/>
        <s v="BEMISCP-2350"/>
        <s v="BEMISCP-2346"/>
        <s v="BEMISCP-2345"/>
        <s v="BEMISCP-2344"/>
        <s v="BEMISCP-2343"/>
        <s v="BEMISCP-2341"/>
        <s v="BEMISCP-2340"/>
        <s v="BEMISCP-2339"/>
        <s v="BEMISCP-2338"/>
        <s v="BEMISCP-2335"/>
        <s v="BEMISCP-2334"/>
        <s v="BEMISCP-2333"/>
        <s v="BEMISCP-2332"/>
        <s v="BEMISCP-2331"/>
        <s v="BEMISCP-2330"/>
        <s v="BEMISCP-2329"/>
        <s v="BEMISCP-2328"/>
        <s v="BEMISCP-2327"/>
        <s v="BEMISCP-2326"/>
        <s v="BEMISCP-2325"/>
        <s v="BEMISCP-2324"/>
        <s v="BEMISCP-2323"/>
        <s v="BEMISCP-2322"/>
        <s v="BEMISCP-2321"/>
        <s v="BEMISCP-2320"/>
        <s v="BEMISCP-2319"/>
        <s v="BEMISCP-2318"/>
        <s v="BEMISCP-2317"/>
        <s v="BEMISCP-2316"/>
        <s v="BEMISCP-2315"/>
        <s v="BEMISCP-2314"/>
        <s v="BEMISCP-2313"/>
        <s v="BEMISCP-2312"/>
        <s v="BEMISCP-2311"/>
        <s v="BEMISCP-2310"/>
        <s v="BEMISCP-2309"/>
        <s v="BEMISCP-2308"/>
        <s v="BEMISCP-2307"/>
        <s v="BEMISCP-2306"/>
        <s v="BEMISCP-2305"/>
        <s v="BEMISCP-2304"/>
        <s v="BEMISCP-2303"/>
        <s v="BEMISCP-2302"/>
        <s v="BEMISCP-2301"/>
        <s v="BEMISCP-2300"/>
        <s v="BEMISCP-2299"/>
        <s v="BEMISCP-2298"/>
        <s v="BEMISCP-2297"/>
        <s v="BEMISCP-2296"/>
        <s v="BEMISCP-2295"/>
        <s v="BEMISCP-2294"/>
        <s v="BEMISCP-2293"/>
        <s v="BEMISCP-2292"/>
        <s v="BEMISCP-2291"/>
        <s v="BEMISCP-2290"/>
        <s v="BEMISCP-2289"/>
        <s v="BEMISCP-2288"/>
        <s v="BEMISCP-2287"/>
        <s v="BEMISCP-2286"/>
        <s v="BEMISCP-2285"/>
        <s v="BEMISCP-2284"/>
        <s v="BEMISCP-2283"/>
        <s v="BEMISCP-2282"/>
        <s v="BEMISCP-2281"/>
        <s v="BEMISCP-2280"/>
        <s v="BEMISCP-2279"/>
        <s v="BEMISCP-2278"/>
        <s v="BEMISCP-2277"/>
        <s v="BEMISCP-2274"/>
        <s v="BEMISCP-2272"/>
        <s v="BEMISCP-2271"/>
        <s v="BEMISCP-2270"/>
        <s v="BEMISCP-2269"/>
        <s v="BEMISCP-2268"/>
        <s v="BEMISCP-2267"/>
        <s v="BEMISCP-2266"/>
        <s v="BEMISCP-2265"/>
        <s v="BEMISCP-2264"/>
        <s v="BEMISCP-2263"/>
        <s v="BEMISCP-2262"/>
        <s v="BEMISCP-2261"/>
        <s v="BEMISCP-2260"/>
        <s v="BEMISCP-2259"/>
        <s v="BEMISCP-2258"/>
        <s v="BEMISCP-2257"/>
        <s v="BEMISCP-2256"/>
        <s v="BEMISCP-2255"/>
        <s v="BEMISCP-2254"/>
        <s v="BEMISCP-2253"/>
        <s v="BEMISCP-2252"/>
        <s v="BEMISCP-2251"/>
        <s v="BEMISCP-2250"/>
        <s v="BEMISCP-2249"/>
        <s v="BEMISCP-2248"/>
        <s v="BEMISCP-2247"/>
        <s v="BEMISCP-2246"/>
        <s v="BEMISCP-2245"/>
        <s v="BEMISCP-2244"/>
        <s v="BEMISCP-2243"/>
        <s v="BEMISCP-2242"/>
        <s v="BEMISCP-2240"/>
        <s v="BEMISCP-2238"/>
        <s v="BEMISCP-2236"/>
        <s v="BEMISCP-2235"/>
        <s v="BEMISCP-2234"/>
        <s v="BEMISCP-2233"/>
        <s v="BEMISCP-2228"/>
        <s v="BEMISCP-2226"/>
        <s v="BEMISCP-2224"/>
        <s v="BEMISCP-2223"/>
        <s v="BEMISCP-2222"/>
        <s v="BEMISCP-2220"/>
        <s v="BEMISCP-2215"/>
        <s v="BEMISCP-2212"/>
        <s v="BEMISCP-2211"/>
        <s v="BEMISCP-2210"/>
        <s v="BEMISCP-2209"/>
        <s v="BEMISCP-2208"/>
        <s v="BEMISCP-2207"/>
        <s v="BEMISCP-2206"/>
        <s v="BEMISCP-2204"/>
        <s v="BEMISCP-2203"/>
        <s v="BEMISCP-2202"/>
        <s v="BEMISCP-2201"/>
        <s v="BEMISCP-2200"/>
        <s v="BEMISCP-2199"/>
        <s v="BEMISCP-2198"/>
        <s v="BEMISCP-2197"/>
        <s v="BEMISCP-2194"/>
        <s v="BEMISCP-2193"/>
        <s v="BEMISCP-2192"/>
        <s v="BEMISCP-2191"/>
        <s v="BEMISCP-2190"/>
        <s v="BEMISCP-2189"/>
        <s v="BEMISCP-2188"/>
        <s v="BEMISCP-2187"/>
        <s v="BEMISCP-2186"/>
        <s v="BEMISCP-2185"/>
        <s v="BEMISCP-2184"/>
        <s v="BEMISCP-2183"/>
        <s v="BEMISCP-2182"/>
        <s v="BEMISCP-2181"/>
        <s v="BEMISCP-2180"/>
        <s v="BEMISCP-2179"/>
        <s v="BEMISCP-2178"/>
        <s v="BEMISCP-2177"/>
        <s v="BEMISCP-2176"/>
        <s v="BEMISCP-2175"/>
        <s v="BEMISCP-2174"/>
        <s v="BEMISCP-2170"/>
        <s v="BEMISCP-2168"/>
        <s v="BEMISCP-2166"/>
        <s v="BEMISCP-2165"/>
        <s v="BEMISCP-2164"/>
        <s v="BEMISCP-2163"/>
        <s v="BEMISCP-2162"/>
        <s v="BEMISCP-2161"/>
        <s v="BEMISCP-2160"/>
        <s v="BEMISCP-2159"/>
        <s v="BEMISCP-2158"/>
        <s v="BEMISCP-2157"/>
        <s v="BEMISCP-2156"/>
        <s v="BEMISCP-2155"/>
        <s v="BEMISCP-2154"/>
        <s v="BEMISCP-2153"/>
        <s v="BEMISCP-2152"/>
        <s v="BEMISCP-2151"/>
        <s v="BEMISCP-2150"/>
        <s v="BEMISCP-2149"/>
        <s v="BEMISCP-2148"/>
        <s v="BEMISCP-2147"/>
        <s v="BEMISCP-2146"/>
        <s v="BEMISCP-2145"/>
        <s v="BEMISCP-2144"/>
        <s v="BEMISCP-2143"/>
        <s v="BEMISCP-2142"/>
        <s v="BEMISCP-2141"/>
        <s v="BEMISCP-2140"/>
        <s v="BEMISCP-2139"/>
        <s v="BEMISCP-2138"/>
        <s v="BEMISCP-2137"/>
        <s v="BEMISCP-2136"/>
        <s v="BEMISCP-2135"/>
        <s v="BEMISCP-2134"/>
        <s v="BEMISCP-2132"/>
        <s v="BEMISCP-2131"/>
        <s v="BEMISCP-2128"/>
        <s v="BEMISCP-2127"/>
        <s v="BEMISCP-2126"/>
        <s v="BEMISCP-2125"/>
        <s v="BEMISCP-2124"/>
        <s v="BEMISCP-2123"/>
        <s v="BEMISCP-2122"/>
        <s v="BEMISCP-2121"/>
        <s v="BEMISCP-2120"/>
        <s v="BEMISCP-2119"/>
        <s v="BEMISCP-2112"/>
        <s v="BEMISCP-2111"/>
        <s v="BEMISCP-2110"/>
        <s v="BEMISCP-2109"/>
        <s v="BEMISCP-2108"/>
        <s v="BEMISCP-2107"/>
        <s v="BEMISCP-2106"/>
        <s v="BEMISCP-2105"/>
        <s v="BEMISCP-2103"/>
        <s v="BEMISCP-2102"/>
        <s v="BEMISCP-2101"/>
        <s v="BEMISCP-2100"/>
        <s v="BEMISCP-2099"/>
        <s v="BEMISCP-2097"/>
        <s v="BEMISCP-2090"/>
        <s v="BEMISCP-2088"/>
        <s v="BEMISCP-2087"/>
        <s v="BEMISCP-2086"/>
        <s v="BEMISCP-2085"/>
        <s v="BEMISCP-2084"/>
        <s v="BEMISCP-2083"/>
        <s v="BEMISCP-2082"/>
        <s v="BEMISCP-2081"/>
        <s v="BEMISCP-2080"/>
        <s v="BEMISCP-2079"/>
        <s v="BEMISCP-2078"/>
        <s v="BEMISCP-2077"/>
        <s v="BEMISCP-2076"/>
        <s v="BEMISCP-2075"/>
        <s v="BEMISCP-2074"/>
        <s v="BEMISCP-2073"/>
        <s v="BEMISCP-2072"/>
        <s v="BEMISCP-2071"/>
        <s v="BEMISCP-2070"/>
        <s v="BEMISCP-2069"/>
        <s v="BEMISCP-2068"/>
        <s v="BEMISCP-2067"/>
        <s v="BEMISCP-2066"/>
        <s v="BEMISCP-2065"/>
        <s v="BEMISCP-2064"/>
        <s v="BEMISCP-2063"/>
        <s v="BEMISCP-2062"/>
        <s v="BEMISCP-2061"/>
        <s v="BEMISCP-2060"/>
        <s v="BEMISCP-2059"/>
        <s v="BEMISCP-2058"/>
        <s v="BEMISCP-2056"/>
        <s v="BEMISCP-2055"/>
        <s v="BEMISCP-2054"/>
        <s v="BEMISCP-2053"/>
        <s v="BEMISCP-2050"/>
        <s v="BEMISCP-2046"/>
        <s v="BEMISCP-2045"/>
        <s v="BEMISCP-2044"/>
        <s v="BEMISCP-2043"/>
        <s v="BEMISCP-2041"/>
        <s v="BEMISCP-2040"/>
        <s v="BEMISCP-2039"/>
        <s v="BEMISCP-2038"/>
        <s v="BEMISCP-2037"/>
        <s v="BEMISCP-2036"/>
        <s v="BEMISCP-2035"/>
        <s v="BEMISCP-2034"/>
        <s v="BEMISCP-2033"/>
        <s v="BEMISCP-2032"/>
        <s v="BEMISCP-2031"/>
        <s v="BEMISCP-2030"/>
        <s v="BEMISCP-2029"/>
        <s v="BEMISCP-2022"/>
        <s v="BEMISCP-2015"/>
        <s v="BEMISCP-2014"/>
        <s v="BEMISCP-2013"/>
        <s v="BEMISCP-2012"/>
        <s v="BEMISCP-2011"/>
        <s v="BEMISCP-2010"/>
        <s v="BEMISCP-2008"/>
        <s v="BEMISCP-2006"/>
        <s v="BEMISCP-2005"/>
        <s v="BEMISCP-2004"/>
        <s v="BEMISCP-2003"/>
        <s v="BEMISCP-2002"/>
        <s v="BEMISCP-2000"/>
        <s v="BEMISCP-1999"/>
        <s v="BEMISCP-1998"/>
        <s v="BEMISCP-1992"/>
        <s v="BEMISCP-1990"/>
        <s v="BEMISCP-1984"/>
        <s v="BEMISCP-1983"/>
        <s v="BEMISCP-1982"/>
        <s v="BEMISCP-1980"/>
        <s v="BEMISCP-1979"/>
        <s v="BEMISCP-1978"/>
        <s v="BEMISCP-1977"/>
        <s v="BEMISCP-1976"/>
        <s v="BEMISCP-1975"/>
        <s v="BEMISCP-1972"/>
        <s v="BEMISCP-1971"/>
        <s v="BEMISCP-1970"/>
        <s v="BEMISCP-1969"/>
        <s v="BEMISCP-1966"/>
        <s v="BEMISCP-1965"/>
        <s v="BEMISCP-1964"/>
        <s v="BEMISCP-1963"/>
        <s v="BEMISCP-1962"/>
        <s v="BEMISCP-1961"/>
        <s v="BEMISCP-1960"/>
        <s v="BEMISCP-1959"/>
        <s v="BEMISCP-1958"/>
        <s v="BEMISCP-1957"/>
        <s v="BEMISCP-1956"/>
        <s v="BEMISCP-1955"/>
        <s v="BEMISCP-1954"/>
        <s v="BEMISCP-1953"/>
        <s v="BEMISCP-1952"/>
        <s v="BEMISCP-1951"/>
        <s v="BEMISCP-1950"/>
        <s v="BEMISCP-1949"/>
        <s v="BEMISCP-1948"/>
        <s v="BEMISCP-1947"/>
        <s v="BEMISCP-1946"/>
        <s v="BEMISCP-1945"/>
        <s v="BEMISCP-1944"/>
        <s v="BEMISCP-1943"/>
        <s v="BEMISCP-1942"/>
        <s v="BEMISCP-1941"/>
        <s v="BEMISCP-1940"/>
        <s v="BEMISCP-1939"/>
        <s v="BEMISCP-1938"/>
        <s v="BEMISCP-1937"/>
        <s v="BEMISCP-1936"/>
        <s v="BEMISCP-1935"/>
        <s v="BEMISCP-1934"/>
        <s v="BEMISCP-1933"/>
        <s v="BEMISCP-1932"/>
        <s v="BEMISCP-1931"/>
        <s v="BEMISCP-1930"/>
        <s v="BEMISCP-1929"/>
        <s v="BEMISCP-1928"/>
        <s v="BEMISCP-1927"/>
        <s v="BEMISCP-1926"/>
        <s v="BEMISCP-1925"/>
        <s v="BEMISCP-1924"/>
        <s v="BEMISCP-1923"/>
        <s v="BEMISCP-1921"/>
        <s v="BEMISCP-1919"/>
        <s v="BEMISCP-1918"/>
        <s v="BEMISCP-1916"/>
        <s v="BEMISCP-1915"/>
        <s v="BEMISCP-1914"/>
        <s v="BEMISCP-1913"/>
        <s v="BEMISCP-1912"/>
        <s v="BEMISCP-1911"/>
        <s v="BEMISCP-1910"/>
        <s v="BEMISCP-1909"/>
        <s v="BEMISCP-1907"/>
        <s v="BEMISCP-1906"/>
        <s v="BEMISCP-1905"/>
        <s v="BEMISCP-1904"/>
        <s v="BEMISCP-1903"/>
        <s v="BEMISCP-1901"/>
        <s v="BEMISCP-1900"/>
        <s v="BEMISCP-1899"/>
        <s v="BEMISCP-1898"/>
        <s v="BEMISCP-1897"/>
        <s v="BEMISCP-1896"/>
        <s v="BEMISCP-1895"/>
        <s v="BEMISCP-1894"/>
        <s v="BEMISCP-1893"/>
        <s v="BEMISCP-1892"/>
        <s v="BEMISCP-1890"/>
        <s v="BEMISCP-1889"/>
        <s v="BEMISCP-1888"/>
        <s v="BEMISCP-1887"/>
        <s v="BEMISCP-1886"/>
        <s v="BEMISCP-1885"/>
        <s v="BEMISCP-1884"/>
        <s v="BEMISCP-1883"/>
        <s v="BEMISCP-1882"/>
        <s v="BEMISCP-1881"/>
        <s v="BEMISCP-1880"/>
        <s v="BEMISCP-1872"/>
        <s v="BEMISCP-1870"/>
        <s v="BEMISCP-1869"/>
        <s v="BEMISCP-1867"/>
        <s v="BEMISCP-1866"/>
        <s v="BEMISCP-1865"/>
        <s v="BEMISCP-1856"/>
        <s v="BEMISCP-1854"/>
        <s v="BEMISCP-1853"/>
        <s v="BEMISCP-1848"/>
        <s v="BEMISCP-1846"/>
        <s v="BEMISCP-1845"/>
        <s v="BEMISCP-1843"/>
        <s v="BEMISCP-1840"/>
        <s v="BEMISCP-1839"/>
        <s v="BEMISCP-1838"/>
        <s v="BEMISCP-1837"/>
        <s v="BEMISCP-1836"/>
        <s v="BEMISCP-1835"/>
        <s v="BEMISCP-1834"/>
        <s v="BEMISCP-1833"/>
        <s v="BEMISCP-1832"/>
        <s v="BEMISCP-1831"/>
        <s v="BEMISCP-1830"/>
        <s v="BEMISCP-1829"/>
        <s v="BEMISCP-1828"/>
        <s v="BEMISCP-1827"/>
        <s v="BEMISCP-1826"/>
        <s v="BEMISCP-1825"/>
        <s v="BEMISCP-1824"/>
        <s v="BEMISCP-1823"/>
        <s v="BEMISCP-1822"/>
        <s v="BEMISCP-1821"/>
        <s v="BEMISCP-1820"/>
        <s v="BEMISCP-1819"/>
        <s v="BEMISCP-1818"/>
        <s v="BEMISCP-1817"/>
        <s v="BEMISCP-1816"/>
        <s v="BEMISCP-1815"/>
        <s v="BEMISCP-1814"/>
        <s v="BEMISCP-1813"/>
        <s v="BEMISCP-1812"/>
        <s v="BEMISCP-1811"/>
        <s v="BEMISCP-1810"/>
        <s v="BEMISCP-1809"/>
        <s v="BEMISCP-1808"/>
        <s v="BEMISCP-1807"/>
        <s v="BEMISCP-1806"/>
        <s v="BEMISCP-1805"/>
        <s v="BEMISCP-1804"/>
        <s v="BEMISCP-1802"/>
        <s v="BEMISCP-1801"/>
        <s v="BEMISCP-1800"/>
        <s v="BEMISCP-1799"/>
        <s v="BEMISCP-1798"/>
        <s v="BEMISCP-1797"/>
        <s v="BEMISCP-1796"/>
        <s v="BEMISCP-1795"/>
        <s v="BEMISCP-1794"/>
        <s v="BEMISCP-1793"/>
        <s v="BEMISCP-1792"/>
        <s v="BEMISCP-1791"/>
        <s v="BEMISCP-1790"/>
        <s v="BEMISCP-1789"/>
        <s v="BEMISCP-1787"/>
        <s v="BEMISCP-1786"/>
        <s v="BEMISCP-1785"/>
        <s v="BEMISCP-1783"/>
        <s v="BEMISCP-1782"/>
        <s v="BEMISCP-1781"/>
        <s v="BEMISCP-1780"/>
        <s v="BEMISCP-1778"/>
        <s v="BEMISCP-1776"/>
        <s v="BEMISCP-1774"/>
        <s v="BEMISCP-1773"/>
        <s v="BEMISCP-1772"/>
        <s v="BEMISCP-1771"/>
        <s v="BEMISCP-1770"/>
        <s v="BEMISCP-1769"/>
        <s v="BEMISCP-1768"/>
        <s v="BEMISCP-1767"/>
        <s v="BEMISCP-1764"/>
        <s v="BEMISCP-1763"/>
        <s v="BEMISCP-1760"/>
        <s v="BEMISCP-1759"/>
        <s v="BEMISCP-1758"/>
        <s v="BEMISCP-1757"/>
        <s v="BEMISCP-1756"/>
        <s v="BEMISCP-1754"/>
        <s v="BEMISCP-1753"/>
        <s v="BEMISCP-1752"/>
        <s v="BEMISCP-1750"/>
        <s v="BEMISCP-1748"/>
        <s v="BEMISCP-1747"/>
        <s v="BEMISCP-1745"/>
        <s v="BEMISCP-1744"/>
        <s v="BEMISCP-1743"/>
        <s v="BEMISCP-1742"/>
        <s v="BEMISCP-1741"/>
        <s v="BEMISCP-1740"/>
        <s v="BEMISCP-1739"/>
        <s v="BEMISCP-1738"/>
        <s v="BEMISCP-1735"/>
        <s v="BEMISCP-1734"/>
        <s v="BEMISCP-1733"/>
        <s v="BEMISCP-1732"/>
        <s v="BEMISCP-1731"/>
        <s v="BEMISCP-1730"/>
        <s v="BEMISCP-1727"/>
        <s v="BEMISCP-1726"/>
        <s v="BEMISCP-1725"/>
        <s v="BEMISCP-1723"/>
        <s v="BEMISCP-1722"/>
        <s v="BEMISCP-1721"/>
        <s v="BEMISCP-1720"/>
        <s v="BEMISCP-1717"/>
        <s v="BEMISCP-1716"/>
        <s v="BEMISCP-1715"/>
        <s v="BEMISCP-1714"/>
        <s v="BEMISCP-1713"/>
        <s v="BEMISCP-1712"/>
        <s v="BEMISCP-1711"/>
        <s v="BEMISCP-1710"/>
        <s v="BEMISCP-1709"/>
        <s v="BEMISCP-1708"/>
        <s v="BEMISCP-1707"/>
        <s v="BEMISCP-1706"/>
        <s v="BEMISCP-1705"/>
        <s v="BEMISCP-1703"/>
        <s v="BEMISCP-1702"/>
        <s v="BEMISCP-1701"/>
        <s v="BEMISCP-1700"/>
        <s v="BEMISCP-1699"/>
        <s v="BEMISCP-1698"/>
        <s v="BEMISCP-1695"/>
        <s v="BEMISCP-1694"/>
        <s v="BEMISCP-1693"/>
        <s v="BEMISCP-1691"/>
        <s v="BEMISCP-1690"/>
        <s v="BEMISCP-1689"/>
        <s v="BEMISCP-1688"/>
        <s v="BEMISCP-1686"/>
        <s v="BEMISCP-1685"/>
        <s v="BEMISCP-1683"/>
        <s v="BEMISCP-1682"/>
        <s v="BEMISCP-1681"/>
        <s v="BEMISCP-1680"/>
        <s v="BEMISCP-1679"/>
        <s v="BEMISCP-1678"/>
        <s v="BEMISCP-1677"/>
        <s v="BEMISCP-1676"/>
        <s v="BEMISCP-1675"/>
        <s v="BEMISCP-1674"/>
        <s v="BEMISCP-1673"/>
        <s v="BEMISCP-1672"/>
        <s v="BEMISCP-1671"/>
        <s v="BEMISCP-1667"/>
        <s v="BEMISCP-1666"/>
        <s v="BEMISCP-1665"/>
        <s v="BEMISCP-1664"/>
        <s v="BEMISCP-1663"/>
        <s v="BEMISCP-1662"/>
        <s v="BEMISCP-1660"/>
        <s v="BEMISCP-1659"/>
        <s v="BEMISCP-1655"/>
        <s v="BEMISCP-1654"/>
        <s v="BEMISCP-1653"/>
        <s v="BEMISCP-1651"/>
        <s v="BEMISCP-1650"/>
        <s v="BEMISCP-1649"/>
        <s v="BEMISCP-1648"/>
        <s v="BEMISCP-1647"/>
        <s v="BEMISCP-1646"/>
        <s v="BEMISCP-1645"/>
        <s v="BEMISCP-1644"/>
        <s v="BEMISCP-1642"/>
        <s v="BEMISCP-1641"/>
        <s v="BEMISCP-1638"/>
        <s v="BEMISCP-1637"/>
        <s v="BEMISCP-1636"/>
        <s v="BEMISCP-1635"/>
        <s v="BEMISCP-1634"/>
        <s v="BEMISCP-1633"/>
        <s v="BEMISCP-1632"/>
        <s v="BEMISCP-1631"/>
        <s v="BEMISCP-1630"/>
        <s v="BEMISCP-1629"/>
        <s v="BEMISCP-1628"/>
        <s v="BEMISCP-1627"/>
        <s v="BEMISCP-1626"/>
        <s v="BEMISCP-1625"/>
        <s v="BEMISCP-1624"/>
        <s v="BEMISCP-1623"/>
        <s v="BEMISCP-1621"/>
        <s v="BEMISCP-1620"/>
        <s v="BEMISCP-1619"/>
        <s v="BEMISCP-1618"/>
        <s v="BEMISCP-1617"/>
        <s v="BEMISCP-1616"/>
        <s v="BEMISCP-1615"/>
        <s v="BEMISCP-1614"/>
        <s v="BEMISCP-1613"/>
        <s v="BEMISCP-1612"/>
        <s v="BEMISCP-1611"/>
        <s v="BEMISCP-1610"/>
        <s v="BEMISCP-1609"/>
        <s v="BEMISCP-1608"/>
        <s v="BEMISCP-1607"/>
        <s v="BEMISCP-1606"/>
        <s v="BEMISCP-1605"/>
        <s v="BEMISCP-1604"/>
        <s v="BEMISCP-1603"/>
        <s v="BEMISCP-1602"/>
        <s v="BEMISCP-1601"/>
        <s v="BEMISCP-1600"/>
        <s v="BEMISCP-1599"/>
        <s v="BEMISCP-1598"/>
        <s v="BEMISCP-1597"/>
        <s v="BEMISCP-1596"/>
        <s v="BEMISCP-1595"/>
        <s v="BEMISCP-1594"/>
        <s v="BEMISCP-1593"/>
        <s v="BEMISCP-1592"/>
        <s v="BEMISCP-1591"/>
        <s v="BEMISCP-1590"/>
        <s v="BEMISCP-1587"/>
        <s v="BEMISCP-1586"/>
        <s v="BEMISCP-1585"/>
        <s v="BEMISCP-1584"/>
        <s v="BEMISCP-1583"/>
        <s v="BEMISCP-1582"/>
        <s v="BEMISCP-1581"/>
        <s v="BEMISCP-1580"/>
        <s v="BEMISCP-1579"/>
        <s v="BEMISCP-1578"/>
        <s v="BEMISCP-1577"/>
        <s v="BEMISCP-1576"/>
        <s v="BEMISCP-1574"/>
        <s v="BEMISCP-1573"/>
        <s v="BEMISCP-1572"/>
        <s v="BEMISCP-1571"/>
        <s v="BEMISCP-1569"/>
        <s v="BEMISCP-1568"/>
        <s v="BEMISCP-1566"/>
        <s v="BEMISCP-1565"/>
        <s v="BEMISCP-1564"/>
        <s v="BEMISCP-1562"/>
        <s v="BEMISCP-1556"/>
        <s v="BEMISCP-1555"/>
        <s v="BEMISCP-1554"/>
        <s v="BEMISCP-1553"/>
        <s v="BEMISCP-1552"/>
        <s v="BEMISCP-1551"/>
        <s v="BEMISCP-1550"/>
        <s v="BEMISCP-1549"/>
        <s v="BEMISCP-1547"/>
        <s v="BEMISCP-1546"/>
        <s v="BEMISCP-1545"/>
        <s v="BEMISCP-1544"/>
        <s v="BEMISCP-1543"/>
        <s v="BEMISCP-1542"/>
        <s v="BEMISCP-1541"/>
        <s v="BEMISCP-1540"/>
        <s v="BEMISCP-1539"/>
        <s v="BEMISCP-1538"/>
        <s v="BEMISCP-1537"/>
        <s v="BEMISCP-1536"/>
        <s v="BEMISCP-1533"/>
        <s v="BEMISCP-1532"/>
        <s v="BEMISCP-1531"/>
        <s v="BEMISCP-1530"/>
        <s v="BEMISCP-1529"/>
        <s v="BEMISCP-1528"/>
        <s v="BEMISCP-1525"/>
        <s v="BEMISCP-1524"/>
        <s v="BEMISCP-1523"/>
        <s v="BEMISCP-1522"/>
        <s v="BEMISCP-1521"/>
        <s v="BEMISCP-1520"/>
        <s v="BEMISCP-1519"/>
        <s v="BEMISCP-1518"/>
        <s v="BEMISCP-1517"/>
        <s v="BEMISCP-1516"/>
        <s v="BEMISCP-1515"/>
        <s v="BEMISCP-1514"/>
        <s v="BEMISCP-1513"/>
        <s v="BEMISCP-1512"/>
        <s v="BEMISCP-1511"/>
        <s v="BEMISCP-1510"/>
        <s v="BEMISCP-1507"/>
        <s v="BEMISCP-1506"/>
        <s v="BEMISCP-1505"/>
        <s v="BEMISCP-1504"/>
        <s v="BEMISCP-1503"/>
        <s v="BEMISCP-1502"/>
        <s v="BEMISCP-1501"/>
        <s v="BEMISCP-1500"/>
        <s v="BEMISCP-1499"/>
        <s v="BEMISCP-1498"/>
        <s v="BEMISCP-1496"/>
        <s v="BEMISCP-1495"/>
        <s v="BEMISCP-1494"/>
        <s v="BEMISCP-1492"/>
        <s v="BEMISCP-1490"/>
        <s v="BEMISCP-1487"/>
        <s v="BEMISCP-1486"/>
        <s v="BEMISCP-1485"/>
        <s v="BEMISCP-1484"/>
        <s v="BEMISCP-1483"/>
        <s v="BEMISCP-1482"/>
        <s v="BEMISCP-1481"/>
        <s v="BEMISCP-1479"/>
        <s v="BEMISCP-1478"/>
        <s v="BEMISCP-1477"/>
        <s v="BEMISCP-1472"/>
        <s v="BEMISCP-1471"/>
        <s v="BEMISCP-1470"/>
        <s v="BEMISCP-1469"/>
        <s v="BEMISCP-1468"/>
        <s v="BEMISCP-1467"/>
        <s v="BEMISCP-1466"/>
        <s v="BEMISCP-1465"/>
        <s v="BEMISCP-1464"/>
        <s v="BEMISCP-1463"/>
        <s v="BEMISCP-1462"/>
        <s v="BEMISCP-1461"/>
        <s v="BEMISCP-1460"/>
        <s v="BEMISCP-1459"/>
        <s v="BEMISCP-1458"/>
        <s v="BEMISCP-1457"/>
        <s v="BEMISCP-1456"/>
        <s v="BEMISCP-1453"/>
        <s v="BEMISCP-1445"/>
        <s v="BEMISCP-1435"/>
        <s v="BEMISCP-1434"/>
        <s v="BEMISCP-1431"/>
        <s v="BEMISCP-1430"/>
        <s v="BEMISCP-1427"/>
        <s v="BEMISCP-1425"/>
        <s v="BEMISCP-1424"/>
        <s v="BEMISCP-1422"/>
        <s v="BEMISCP-1419"/>
        <s v="BEMISCP-1409"/>
        <s v="BEMISCP-1408"/>
        <s v="BEMISCP-1407"/>
        <s v="BEMISCP-1406"/>
        <s v="BEMISCP-1405"/>
        <s v="BEMISCP-1404"/>
        <s v="BEMISCP-1403"/>
        <s v="BEMISCP-1402"/>
        <s v="BEMISCP-1401"/>
        <s v="BEMISCP-1400"/>
        <s v="BEMISCP-1399"/>
        <s v="BEMISCP-1398"/>
        <s v="BEMISCP-1397"/>
        <s v="BEMISCP-1395"/>
        <s v="BEMISCP-1394"/>
        <s v="BEMISCP-1393"/>
        <s v="BEMISCP-1392"/>
        <s v="BEMISCP-1391"/>
        <s v="BEMISCP-1390"/>
        <s v="BEMISCP-1389"/>
        <s v="BEMISCP-1388"/>
        <s v="BEMISCP-1387"/>
        <s v="BEMISCP-1386"/>
        <s v="BEMISCP-1385"/>
        <s v="BEMISCP-1384"/>
        <s v="BEMISCP-1383"/>
        <s v="BEMISCP-1382"/>
        <s v="BEMISCP-1381"/>
        <s v="BEMISCP-1380"/>
        <s v="BEMISCP-1379"/>
        <s v="BEMISCP-1378"/>
        <s v="BEMISCP-1377"/>
        <s v="BEMISCP-1376"/>
        <s v="BEMISCP-1375"/>
        <s v="BEMISCP-1374"/>
        <s v="BEMISCP-1373"/>
        <s v="BEMISCP-1372"/>
        <s v="BEMISCP-1371"/>
        <s v="BEMISCP-1370"/>
        <s v="BEMISCP-1369"/>
        <s v="BEMISCP-1368"/>
        <s v="BEMISCP-1367"/>
        <s v="BEMISCP-1365"/>
        <s v="BEMISCP-1361"/>
        <s v="BEMISCP-1360"/>
        <s v="BEMISCP-1359"/>
        <s v="BEMISCP-1358"/>
        <s v="BEMISCP-1357"/>
        <s v="BEMISCP-1356"/>
        <s v="BEMISCP-1355"/>
        <s v="BEMISCP-1354"/>
        <s v="BEMISCP-1353"/>
        <s v="BEMISCP-1352"/>
        <s v="BEMISCP-1351"/>
        <s v="BEMISCP-1350"/>
        <s v="BEMISCP-1346"/>
        <s v="BEMISCP-1345"/>
        <s v="BEMISCP-1343"/>
        <s v="BEMISCP-1342"/>
        <s v="BEMISCP-1341"/>
        <s v="BEMISCP-1340"/>
        <s v="BEMISCP-1339"/>
        <s v="BEMISCP-1334"/>
        <s v="BEMISCP-1333"/>
        <s v="BEMISCP-1332"/>
        <s v="BEMISCP-1331"/>
        <s v="BEMISCP-1330"/>
        <s v="BEMISCP-1329"/>
        <s v="BEMISCP-1328"/>
        <s v="BEMISCP-1327"/>
        <s v="BEMISCP-1326"/>
        <s v="BEMISCP-1325"/>
        <s v="BEMISCP-1322"/>
        <s v="BEMISCP-1321"/>
        <s v="BEMISCP-1320"/>
        <s v="BEMISCP-1306"/>
        <s v="BEMISCP-1304"/>
        <s v="BEMISCP-1303"/>
        <s v="BEMISCP-1302"/>
        <s v="BEMISCP-1301"/>
        <s v="BEMISCP-1300"/>
        <s v="BEMISCP-1299"/>
        <s v="BEMISCP-1298"/>
        <s v="BEMISCP-1289"/>
        <s v="BEMISCP-1288"/>
        <s v="BEMISCP-1287"/>
        <s v="BEMISCP-1286"/>
        <s v="BEMISCP-1285"/>
        <s v="BEMISCP-1284"/>
        <s v="BEMISCP-1283"/>
        <s v="BEMISCP-1282"/>
        <s v="BEMISCP-1281"/>
        <s v="BEMISCP-1280"/>
        <s v="BEMISCP-1279"/>
        <s v="BEMISCP-1278"/>
        <s v="BEMISCP-1277"/>
        <s v="BEMISCP-1276"/>
        <s v="BEMISCP-1275"/>
        <s v="BEMISCP-1274"/>
        <s v="BEMISCP-1273"/>
        <s v="BEMISCP-1269"/>
        <s v="BEMISCP-1260"/>
        <s v="BEMISCP-1255"/>
        <s v="BEMISCP-1237"/>
        <s v="BEMISCP-1235"/>
        <s v="BEMISCP-1234"/>
        <s v="BEMISCP-1233"/>
        <s v="BEMISCP-1232"/>
        <s v="BEMISCP-1231"/>
        <s v="BEMISCP-1230"/>
        <s v="BEMISCP-1229"/>
        <s v="BEMISCP-1227"/>
        <s v="BEMISCP-1226"/>
        <s v="BEMISCP-1225"/>
        <s v="BEMISCP-1224"/>
        <s v="BEMISCP-1221"/>
        <s v="BEMISCP-1220"/>
        <s v="BEMISCP-1219"/>
        <s v="BEMISCP-1217"/>
        <s v="BEMISCP-1216"/>
        <s v="BEMISCP-1215"/>
        <s v="BEMISCP-1213"/>
        <s v="BEMISCP-1210"/>
        <s v="BEMISCP-1209"/>
        <s v="BEMISCP-1208"/>
        <s v="BEMISCP-1207"/>
        <s v="BEMISCP-1206"/>
        <s v="BEMISCP-1204"/>
        <s v="BEMISCP-1202"/>
        <s v="BEMISCP-1201"/>
        <s v="BEMISCP-1200"/>
        <s v="BEMISCP-1199"/>
        <s v="BEMISCP-1197"/>
        <s v="BEMISCP-1196"/>
        <s v="BEMISCP-1190"/>
        <s v="BEMISCP-1189"/>
        <s v="BEMISCP-1186"/>
        <s v="BEMISCP-1185"/>
        <s v="BEMISCP-1184"/>
        <s v="BEMISCP-1179"/>
        <s v="BEMISCP-1178"/>
        <s v="BEMISCP-1176"/>
        <s v="BEMISCP-1175"/>
        <s v="BEMISCP-1171"/>
        <s v="BEMISCP-1170"/>
        <s v="BEMISCP-1169"/>
        <s v="BEMISCP-1168"/>
        <s v="BEMISCP-1167"/>
        <s v="BEMISCP-1166"/>
        <s v="BEMISCP-1165"/>
        <s v="BEMISCP-1164"/>
        <s v="BEMISCP-1163"/>
        <s v="BEMISCP-1162"/>
        <s v="BEMISCP-1161"/>
        <s v="BEMISCP-1160"/>
        <s v="BEMISCP-1159"/>
        <s v="BEMISCP-1158"/>
        <s v="BEMISCP-1156"/>
        <s v="BEMISCP-1155"/>
        <s v="BEMISCP-1154"/>
        <s v="BEMISCP-1153"/>
        <s v="BEMISCP-1152"/>
        <s v="BEMISCP-1150"/>
        <s v="BEMISCP-1149"/>
        <s v="BEMISCP-1147"/>
        <s v="BEMISCP-1146"/>
        <s v="BEMISCP-1145"/>
        <s v="BEMISCP-1144"/>
        <s v="BEMISCP-1143"/>
        <s v="BEMISCP-1142"/>
        <s v="BEMISCP-1141"/>
        <s v="BEMISCP-1140"/>
        <s v="BEMISCP-1138"/>
        <s v="BEMISCP-1137"/>
        <s v="BEMISCP-1136"/>
        <s v="BEMISCP-1135"/>
        <s v="BEMISCP-1134"/>
        <s v="BEMISCP-1133"/>
        <s v="BEMISCP-1132"/>
        <s v="BEMISCP-1131"/>
        <s v="BEMISCP-1130"/>
        <s v="BEMISCP-1129"/>
        <s v="BEMISCP-1128"/>
        <s v="BEMISCP-1126"/>
        <s v="BEMISCP-1125"/>
        <s v="BEMISCP-1124"/>
        <s v="BEMISCP-1123"/>
        <s v="BEMISCP-1122"/>
        <s v="BEMISCP-1121"/>
        <s v="BEMISCP-1120"/>
        <s v="BEMISCP-1118"/>
        <s v="BEMISCP-1117"/>
        <s v="BEMISCP-1116"/>
        <s v="BEMISCP-1115"/>
        <s v="BEMISCP-1114"/>
        <s v="BEMISCP-1112"/>
        <s v="BEMISCP-1111"/>
        <s v="BEMISCP-1110"/>
        <s v="BEMISCP-1109"/>
        <s v="BEMISCP-1108"/>
        <s v="BEMISCP-1107"/>
        <s v="BEMISCP-1106"/>
        <s v="BEMISCP-1105"/>
        <s v="BEMISCP-1104"/>
        <s v="BEMISCP-1103"/>
        <s v="BEMISCP-1102"/>
        <s v="BEMISCP-1101"/>
        <s v="BEMISCP-1100"/>
        <s v="BEMISCP-1099"/>
        <s v="BEMISCP-1098"/>
        <s v="BEMISCP-1097"/>
        <s v="BEMISCP-1096"/>
        <s v="BEMISCP-1095"/>
        <s v="BEMISCP-1094"/>
        <s v="BEMISCP-1093"/>
        <s v="BEMISCP-1092"/>
        <s v="BEMISCP-1091"/>
        <s v="BEMISCP-1087"/>
        <s v="BEMISCP-1085"/>
        <s v="BEMISCP-1084"/>
        <s v="BEMISCP-1083"/>
        <s v="BEMISCP-1082"/>
        <s v="BEMISCP-1081"/>
        <s v="BEMISCP-1080"/>
        <s v="BEMISCP-1079"/>
        <s v="BEMISCP-1078"/>
        <s v="BEMISCP-1077"/>
        <s v="BEMISCP-1076"/>
        <s v="BEMISCP-1075"/>
        <s v="BEMISCP-1074"/>
        <s v="BEMISCP-1073"/>
        <s v="BEMISCP-1072"/>
        <s v="BEMISCP-1071"/>
        <s v="BEMISCP-1069"/>
        <s v="BEMISCP-1067"/>
        <s v="BEMISCP-1066"/>
        <s v="BEMISCP-1064"/>
        <s v="BEMISCP-1063"/>
        <s v="BEMISCP-1062"/>
        <s v="BEMISCP-1061"/>
        <s v="BEMISCP-1060"/>
        <s v="BEMISCP-1059"/>
        <s v="BEMISCP-1058"/>
        <s v="BEMISCP-1055"/>
        <s v="BEMISCP-1053"/>
        <s v="BEMISCP-1052"/>
        <s v="BEMISCP-1051"/>
        <s v="BEMISCP-1050"/>
        <s v="BEMISCP-1049"/>
        <s v="BEMISCP-1048"/>
        <s v="BEMISCP-1047"/>
        <s v="BEMISCP-1046"/>
        <s v="BEMISCP-1044"/>
        <s v="BEMISCP-1043"/>
        <s v="BEMISCP-1042"/>
        <s v="BEMISCP-1041"/>
        <s v="BEMISCP-1040"/>
        <s v="BEMISCP-1039"/>
        <s v="BEMISCP-1038"/>
        <s v="BEMISCP-1037"/>
        <s v="BEMISCP-1036"/>
        <s v="BEMISCP-1035"/>
        <s v="BEMISCP-1034"/>
        <s v="BEMISCP-1033"/>
        <s v="BEMISCP-1032"/>
        <s v="BEMISCP-1031"/>
        <s v="BEMISCP-1029"/>
        <s v="BEMISCP-1028"/>
        <s v="BEMISCP-1027"/>
        <s v="BEMISCP-1026"/>
        <s v="BEMISCP-1025"/>
        <s v="BEMISCP-1024"/>
        <s v="BEMISCP-1022"/>
        <s v="BEMISCP-1021"/>
        <s v="BEMISCP-1017"/>
        <s v="BEMISCP-1016"/>
        <s v="BEMISCP-1015"/>
        <s v="BEMISCP-1014"/>
        <s v="BEMISCP-1013"/>
        <s v="BEMISCP-1012"/>
        <s v="BEMISCP-1011"/>
        <s v="BEMISCP-1010"/>
        <s v="BEMISCP-1009"/>
        <s v="BEMISCP-1008"/>
        <s v="BEMISCP-1006"/>
        <s v="BEMISCP-1004"/>
        <s v="BEMISCP-1003"/>
        <s v="BEMISCP-1002"/>
        <s v="BEMISCP-1001"/>
        <s v="BEMISCP-1000"/>
        <s v="BEMISCP-999"/>
        <s v="BEMISCP-998"/>
        <s v="BEMISCP-997"/>
        <s v="BEMISCP-996"/>
        <s v="BEMISCP-995"/>
        <s v="BEMISCP-994"/>
        <s v="BEMISCP-993"/>
        <s v="BEMISCP-992"/>
        <s v="BEMISCP-990"/>
        <s v="BEMISCP-989"/>
        <s v="BEMISCP-988"/>
        <s v="BEMISCP-987"/>
        <s v="BEMISCP-986"/>
        <s v="BEMISCP-985"/>
        <s v="BEMISCP-984"/>
        <s v="BEMISCP-983"/>
        <s v="BEMISCP-982"/>
        <s v="BEMISCP-981"/>
        <s v="BEMISCP-980"/>
        <s v="BEMISCP-979"/>
        <s v="BEMISCP-978"/>
        <s v="BEMISCP-977"/>
        <s v="BEMISCP-976"/>
        <s v="BEMISCP-975"/>
        <s v="BEMISCP-974"/>
        <s v="BEMISCP-973"/>
        <s v="BEMISCP-972"/>
        <s v="BEMISCP-971"/>
        <s v="BEMISCP-970"/>
        <s v="BEMISCP-969"/>
        <s v="BEMISCP-968"/>
        <s v="BEMISCP-967"/>
        <s v="BEMISCP-966"/>
        <s v="BEMISCP-965"/>
        <s v="BEMISCP-964"/>
        <s v="BEMISCP-963"/>
        <s v="BEMISCP-962"/>
        <s v="BEMISCP-961"/>
        <s v="BEMISCP-960"/>
        <s v="BEMISCP-959"/>
        <s v="BEMISCP-958"/>
        <s v="BEMISCP-957"/>
        <s v="BEMISCP-956"/>
        <s v="BEMISCP-952"/>
        <s v="BEMISCP-951"/>
        <s v="BEMISCP-950"/>
        <s v="BEMISCP-949"/>
        <s v="BEMISCP-948"/>
        <s v="BEMISCP-947"/>
        <s v="BEMISCP-946"/>
        <s v="BEMISCP-945"/>
        <s v="BEMISCP-944"/>
        <s v="BEMISCP-943"/>
        <s v="BEMISCP-942"/>
        <s v="BEMISCP-941"/>
        <s v="BEMISCP-940"/>
        <s v="BEMISCP-939"/>
        <s v="BEMISCP-938"/>
        <s v="BEMISCP-937"/>
        <s v="BEMISCP-936"/>
        <s v="BEMISCP-935"/>
        <s v="BEMISCP-934"/>
        <s v="BEMISCP-933"/>
        <s v="BEMISCP-932"/>
        <s v="BEMISCP-931"/>
        <s v="BEMISCP-930"/>
        <s v="BEMISCP-929"/>
        <s v="BEMISCP-928"/>
        <s v="BEMISCP-927"/>
        <s v="BEMISCP-926"/>
        <s v="BEMISCP-925"/>
        <s v="BEMISCP-924"/>
        <s v="BEMISCP-923"/>
        <s v="BEMISCP-922"/>
        <s v="BEMISCP-921"/>
        <s v="BEMISCP-920"/>
        <s v="BEMISCP-919"/>
        <s v="BEMISCP-918"/>
        <s v="BEMISCP-917"/>
        <s v="BEMISCP-916"/>
        <s v="BEMISCP-914"/>
        <s v="BEMISCP-913"/>
        <s v="BEMISCP-912"/>
        <s v="BEMISCP-911"/>
        <s v="BEMISCP-910"/>
        <s v="BEMISCP-908"/>
        <s v="BEMISCP-901"/>
        <s v="BEMISCP-900"/>
        <s v="BEMISCP-899"/>
        <s v="BEMISCP-898"/>
        <s v="BEMISCP-897"/>
        <s v="BEMISCP-896"/>
        <s v="BEMISCP-895"/>
        <s v="BEMISCP-894"/>
        <s v="BEMISCP-893"/>
        <s v="BEMISCP-891"/>
        <s v="BEMISCP-890"/>
        <s v="BEMISCP-889"/>
        <s v="BEMISCP-888"/>
        <s v="BEMISCP-887"/>
        <s v="BEMISCP-885"/>
        <s v="BEMISCP-884"/>
        <s v="BEMISCP-883"/>
        <s v="BEMISCP-882"/>
        <s v="BEMISCP-881"/>
        <s v="BEMISCP-880"/>
        <s v="BEMISCP-879"/>
        <s v="BEMISCP-878"/>
        <s v="BEMISCP-877"/>
        <s v="BEMISCP-876"/>
        <s v="BEMISCP-875"/>
        <s v="BEMISCP-874"/>
        <s v="BEMISCP-873"/>
        <s v="BEMISCP-872"/>
        <s v="BEMISCP-871"/>
        <s v="BEMISCP-870"/>
        <s v="BEMISCP-869"/>
        <s v="BEMISCP-868"/>
        <s v="BEMISCP-867"/>
        <s v="BEMISCP-866"/>
        <s v="BEMISCP-865"/>
        <s v="BEMISCP-864"/>
        <s v="BEMISCP-863"/>
        <s v="BEMISCP-862"/>
        <s v="BEMISCP-859"/>
        <s v="BEMISCP-857"/>
        <s v="BEMISCP-853"/>
        <s v="BEMISCP-852"/>
        <s v="BEMISCP-851"/>
        <s v="BEMISCP-850"/>
        <s v="BEMISCP-849"/>
        <s v="BEMISCP-848"/>
        <s v="BEMISCP-847"/>
        <s v="BEMISCP-846"/>
        <s v="BEMISCP-845"/>
        <s v="BEMISCP-844"/>
        <s v="BEMISCP-843"/>
        <s v="BEMISCP-842"/>
        <s v="BEMISCP-840"/>
        <s v="BEMISCP-839"/>
        <s v="BEMISCP-838"/>
        <s v="BEMISCP-837"/>
        <s v="BEMISCP-835"/>
        <s v="BEMISCP-834"/>
        <s v="BEMISCP-833"/>
        <s v="BEMISCP-832"/>
        <s v="BEMISCP-831"/>
        <s v="BEMISCP-827"/>
        <s v="BEMISCP-826"/>
        <s v="BEMISCP-819"/>
        <s v="BEMISCP-818"/>
        <s v="BEMISCP-817"/>
        <s v="BEMISCP-816"/>
        <s v="BEMISCP-815"/>
        <s v="BEMISCP-814"/>
        <s v="BEMISCP-813"/>
        <s v="BEMISCP-812"/>
        <s v="BEMISCP-811"/>
        <s v="BEMISCP-810"/>
        <s v="BEMISCP-809"/>
        <s v="BEMISCP-807"/>
        <s v="BEMISCP-803"/>
        <s v="BEMISCP-799"/>
        <s v="BEMISCP-798"/>
        <s v="BEMISCP-797"/>
        <s v="BEMISCP-796"/>
        <s v="BEMISCP-795"/>
        <s v="BEMISCP-793"/>
        <s v="BEMISCP-792"/>
        <s v="BEMISCP-791"/>
        <s v="BEMISCP-790"/>
        <s v="BEMISCP-789"/>
        <s v="BEMISCP-787"/>
        <s v="BEMISCP-786"/>
        <s v="BEMISCP-782"/>
        <s v="BEMISCP-781"/>
        <s v="BEMISCP-780"/>
        <s v="BEMISCP-779"/>
        <s v="BEMISCP-778"/>
        <s v="BEMISCP-777"/>
        <s v="BEMISCP-776"/>
        <s v="BEMISCP-775"/>
        <s v="BEMISCP-774"/>
        <s v="BEMISCP-773"/>
        <s v="BEMISCP-772"/>
        <s v="BEMISCP-771"/>
        <s v="BEMISCP-770"/>
        <s v="BEMISCP-769"/>
        <s v="BEMISCP-768"/>
        <s v="BEMISCP-767"/>
        <s v="BEMISCP-766"/>
        <s v="BEMISCP-764"/>
        <s v="BEMISCP-763"/>
        <s v="BEMISCP-762"/>
        <s v="BEMISCP-761"/>
        <s v="BEMISCP-759"/>
        <s v="BEMISCP-758"/>
        <s v="BEMISCP-756"/>
        <s v="BEMISCP-755"/>
        <s v="BEMISCP-754"/>
        <s v="BEMISCP-752"/>
        <s v="BEMISCP-751"/>
        <s v="BEMISCP-750"/>
        <s v="BEMISCP-749"/>
        <s v="BEMISCP-748"/>
        <s v="BEMISCP-747"/>
        <s v="BEMISCP-746"/>
        <s v="BEMISCP-745"/>
        <s v="BEMISCP-744"/>
        <s v="BEMISCP-743"/>
        <s v="BEMISCP-742"/>
        <s v="BEMISCP-741"/>
        <s v="BEMISCP-740"/>
        <s v="BEMISCP-739"/>
        <s v="BEMISCP-738"/>
        <s v="BEMISCP-737"/>
        <s v="BEMISCP-735"/>
        <s v="BEMISCP-734"/>
        <s v="BEMISCP-733"/>
        <s v="BEMISCP-731"/>
        <s v="BEMISCP-730"/>
        <s v="BEMISCP-729"/>
        <s v="BEMISCP-728"/>
        <s v="BEMISCP-726"/>
        <s v="BEMISCP-725"/>
        <s v="BEMISCP-724"/>
        <s v="BEMISCP-721"/>
        <s v="BEMISCP-720"/>
        <s v="BEMISCP-718"/>
        <s v="BEMISCP-715"/>
        <s v="BEMISCP-713"/>
        <s v="BEMISCP-712"/>
        <s v="BEMISCP-711"/>
        <s v="BEMISCP-710"/>
        <s v="BEMISCP-709"/>
        <s v="BEMISCP-708"/>
        <s v="BEMISCP-707"/>
        <s v="BEMISCP-706"/>
        <s v="BEMISCP-705"/>
        <s v="BEMISCP-703"/>
        <s v="BEMISCP-702"/>
        <s v="BEMISCP-701"/>
        <s v="BEMISCP-700"/>
        <s v="BEMISCP-699"/>
        <s v="BEMISCP-698"/>
        <s v="BEMISCP-697"/>
        <s v="BEMISCP-695"/>
        <s v="BEMISCP-694"/>
        <s v="BEMISCP-693"/>
        <s v="BEMISCP-690"/>
        <s v="BEMISCP-689"/>
        <s v="BEMISCP-685"/>
        <s v="BEMISCP-684"/>
        <s v="BEMISCP-683"/>
        <s v="BEMISCP-682"/>
        <s v="BEMISCP-681"/>
        <s v="BEMISCP-680"/>
        <s v="BEMISCP-679"/>
        <s v="BEMISCP-678"/>
        <s v="BEMISCP-677"/>
        <s v="BEMISCP-676"/>
        <s v="BEMISCP-674"/>
        <s v="BEMISCP-673"/>
        <s v="BEMISCP-671"/>
        <s v="BEMISCP-670"/>
        <s v="BEMISCP-669"/>
        <s v="BEMISCP-668"/>
        <s v="BEMISCP-660"/>
        <s v="BEMISCP-659"/>
        <s v="BEMISCP-658"/>
        <s v="BEMISCP-657"/>
        <s v="BEMISCP-656"/>
        <s v="BEMISCP-655"/>
        <s v="BEMISCP-654"/>
        <s v="BEMISCP-653"/>
        <s v="BEMISCP-651"/>
        <s v="BEMISCP-650"/>
        <s v="BEMISCP-649"/>
        <s v="BEMISCP-648"/>
        <s v="BEMISCP-647"/>
        <s v="BEMISCP-646"/>
        <s v="BEMISCP-644"/>
        <s v="BEMISCP-643"/>
        <s v="BEMISCP-642"/>
        <s v="BEMISCP-641"/>
        <s v="BEMISCP-640"/>
        <s v="BEMISCP-639"/>
        <s v="BEMISCP-638"/>
        <s v="BEMISCP-637"/>
        <s v="BEMISCP-636"/>
        <s v="BEMISCP-635"/>
        <s v="BEMISCP-631"/>
        <s v="BEMISCP-630"/>
        <s v="BEMISCP-629"/>
        <s v="BEMISCP-628"/>
        <s v="BEMISCP-627"/>
        <s v="BEMISCP-626"/>
        <s v="BEMISCP-625"/>
        <s v="BEMISCP-624"/>
        <s v="BEMISCP-623"/>
        <s v="BEMISCP-622"/>
        <s v="BEMISCP-620"/>
        <s v="BEMISCP-619"/>
        <s v="BEMISCP-618"/>
        <s v="BEMISCP-616"/>
        <s v="BEMISCP-615"/>
        <s v="BEMISCP-614"/>
        <s v="BEMISCP-613"/>
        <s v="BEMISCP-612"/>
        <s v="BEMISCP-611"/>
        <s v="BEMISCP-610"/>
        <s v="BEMISCP-609"/>
        <s v="BEMISCP-608"/>
        <s v="BEMISCP-607"/>
        <s v="BEMISCP-606"/>
        <s v="BEMISCP-605"/>
        <s v="BEMISCP-604"/>
        <s v="BEMISCP-603"/>
        <s v="BEMISCP-601"/>
        <s v="BEMISCP-600"/>
        <s v="BEMISCP-599"/>
        <s v="BEMISCP-598"/>
        <s v="BEMISCP-597"/>
        <s v="BEMISCP-596"/>
        <s v="BEMISCP-595"/>
        <s v="BEMISCP-594"/>
        <s v="BEMISCP-593"/>
        <s v="BEMISCP-592"/>
        <s v="BEMISCP-588"/>
        <s v="BEMISCP-587"/>
        <s v="BEMISCP-586"/>
        <s v="BEMISCP-583"/>
        <s v="BEMISCP-580"/>
        <s v="BEMISCP-576"/>
        <s v="BEMISCP-571"/>
        <s v="BEMISCP-564"/>
        <s v="BEMISCP-563"/>
        <s v="BEMISCP-556"/>
        <s v="BEMISCP-553"/>
        <s v="BEMISCP-551"/>
        <s v="BEMISCP-550"/>
        <s v="BEMISCP-549"/>
        <s v="BEMISCP-548"/>
        <s v="BEMISCP-547"/>
        <s v="BEMISCP-546"/>
        <s v="BEMISCP-544"/>
        <s v="BEMISCP-543"/>
        <s v="BEMISCP-542"/>
        <s v="BEMISCP-534"/>
        <s v="BEMISCP-532"/>
        <s v="BEMISCP-530"/>
        <s v="BEMISCP-529"/>
        <s v="BEMISCP-528"/>
        <s v="BEMISCP-527"/>
        <s v="BEMISCP-526"/>
        <s v="BEMISCP-525"/>
        <s v="BEMISCP-524"/>
        <s v="BEMISCP-522"/>
        <s v="BEMISCP-518"/>
        <s v="BEMISCP-517"/>
        <s v="BEMISCP-516"/>
        <s v="BEMISCP-507"/>
        <s v="BEMISCP-506"/>
        <s v="BEMISCP-505"/>
        <s v="BEMISCP-504"/>
        <s v="BEMISCP-502"/>
        <s v="BEMISCP-500"/>
        <s v="BEMISCP-498"/>
        <s v="BEMISCP-497"/>
        <s v="BEMISCP-494"/>
        <s v="BEMISCP-493"/>
        <s v="BEMISCP-492"/>
        <s v="BEMISCP-491"/>
        <s v="BEMISCP-490"/>
        <s v="BEMISCP-489"/>
        <s v="BEMISCP-488"/>
        <s v="BEMISCP-486"/>
        <s v="BEMISCP-485"/>
        <s v="BEMISCP-483"/>
        <s v="BEMISCP-479"/>
        <s v="BEMISCP-477"/>
        <s v="BEMISCP-476"/>
        <s v="BEMISCP-475"/>
        <s v="BEMISCP-473"/>
        <s v="BEMISCP-462"/>
        <s v="BEMISCP-461"/>
        <s v="BEMISCP-460"/>
        <s v="BEMISCP-459"/>
        <s v="BEMISCP-458"/>
        <s v="BEMISCP-457"/>
        <s v="BEMISCP-456"/>
        <s v="BEMISCP-455"/>
        <s v="BEMISCP-454"/>
        <s v="BEMISCP-453"/>
        <s v="BEMISCP-452"/>
        <s v="BEMISCP-451"/>
        <s v="BEMISCP-441"/>
        <s v="BEMISCP-438"/>
        <s v="BEMISCP-437"/>
        <s v="BEMISCP-434"/>
        <s v="BEMISCP-433"/>
        <s v="BEMISCP-432"/>
        <s v="BEMISCP-431"/>
        <s v="BEMISCP-430"/>
        <s v="BEMISCP-429"/>
        <s v="BEMISCP-403"/>
        <s v="BEMISCP-389"/>
        <s v="BEMISCP-388"/>
        <s v="BEMISCP-387"/>
        <s v="BEMISCP-386"/>
        <s v="BEMISCP-385"/>
        <s v="BEMISCP-383"/>
        <s v="BEMISCP-382"/>
        <s v="BEMISCP-368"/>
        <s v="BEMISCP-348"/>
        <s v="BEMISCP-345"/>
        <s v="BEMISCP-288"/>
        <s v="BEMISCP-284"/>
        <s v="BEMISCP-283"/>
        <s v="BEMISCP-268"/>
        <s v="BEMISCP-236"/>
        <s v="BEMISCP-233"/>
        <s v="BEMISCP-226"/>
        <s v="BEMISCP-171"/>
        <s v="BEMISCP-170"/>
        <s v="BEMISCP-169"/>
        <s v="BEMISCP-157"/>
        <s v="BEMISCP-155"/>
        <s v="BEMISCP-154"/>
        <s v="BEMISCP-153"/>
        <s v="BEMISCP-152"/>
        <s v="BEMISCP-150"/>
        <s v="BEMISCP-148"/>
        <s v="BEMISCP-142"/>
        <s v="BEMISCP-136"/>
        <s v="BEMISCP-134"/>
        <s v="BEMISCP-133"/>
        <s v="BEMISCP-132"/>
        <s v="BEMISCP-131"/>
        <s v="BEMISCP-129"/>
        <s v="BEMISCP-112"/>
        <s v="BEMISCP-111"/>
        <s v="BEMISCP-109"/>
        <s v="BEMISCP-108"/>
        <s v="BEMISCP-106"/>
        <s v="BEMISCP-105"/>
        <s v="BEMISCP-103"/>
        <s v="BEMISCP-102"/>
        <s v="BEMISCP-100"/>
        <s v="BEMISCP-99"/>
        <s v="BEMISCP-98"/>
        <s v="BEMISCP-97"/>
        <s v="BEMISCP-96"/>
        <s v="BEMISCP-91"/>
        <s v="BEMISCP-86"/>
        <s v="BEMISCP-81"/>
        <s v="BEMISCP-78"/>
        <s v="BEMISCP-76"/>
        <s v="BEMISCP-70"/>
        <s v="BEMISCP-68"/>
        <s v="BEMISCP-60"/>
        <s v="BEMISCP-55"/>
        <s v="BEMISCP-53"/>
        <s v="BEMISCP-51"/>
        <s v="BEMISCP-24"/>
        <s v="BEMISCP-19"/>
        <s v="BEMISCP-14"/>
        <s v="BEMISCP-10"/>
        <s v="GSSDLC-0"/>
        <s v="CEMEXWEB-0"/>
        <s v="BEMISCP-0"/>
        <s v="GOOGLE-0"/>
        <m/>
        <n v="0" u="1"/>
        <n v="2266" u="1"/>
        <n v="2136" u="1"/>
        <n v="517" u="1"/>
        <n v="1962" u="1"/>
        <n v="482" u="1"/>
        <n v="1897" u="1"/>
        <n v="1832" u="1"/>
        <n v="1767" u="1"/>
        <n v="1702" u="1"/>
        <n v="417" u="1"/>
        <n v="1637" u="1"/>
        <n v="1572" u="1"/>
        <n v="25" u="1"/>
        <n v="1507" u="1"/>
        <n v="2983" u="1"/>
        <n v="94" u="1"/>
        <n v="352" u="1"/>
        <n v="1377" u="1"/>
        <n v="2723" u="1"/>
        <n v="2463" u="1"/>
        <n v="2333" u="1"/>
        <n v="287" u="1"/>
        <n v="1117" u="1"/>
        <n v="2203" u="1"/>
        <n v="1052" u="1"/>
        <n v="2073" u="1"/>
        <n v="973" u="1"/>
        <n v="239" u="1"/>
        <n v="908" u="1"/>
        <n v="843" u="1"/>
        <n v="778" u="1"/>
        <n v="2920" u="1"/>
        <n v="713" u="1"/>
        <n v="2790" u="1"/>
        <n v="174" u="1"/>
        <n v="2660" u="1"/>
        <n v="648" u="1"/>
        <n v="2530" u="1"/>
        <n v="2400" u="1"/>
        <n v="583" u="1"/>
        <n v="2270" u="1"/>
        <n v="2140" u="1"/>
        <n v="518" u="1"/>
        <n v="2029" u="1"/>
        <n v="1964" u="1"/>
        <n v="1899" u="1"/>
        <n v="1834" u="1"/>
        <n v="450" u="1"/>
        <n v="1769" u="1"/>
        <n v="1574" u="1"/>
        <n v="385" u="1"/>
        <n v="2857" u="1"/>
        <n v="1379" u="1"/>
        <n v="2727" u="1"/>
        <n v="86" u="1"/>
        <n v="2597" u="1"/>
        <n v="2467" u="1"/>
        <n v="1184" u="1"/>
        <n v="2207" u="1"/>
        <n v="2077" u="1"/>
        <n v="974" u="1"/>
        <n v="909" u="1"/>
        <n v="223" u="1"/>
        <n v="844" u="1"/>
        <n v="779" u="1"/>
        <n v="2924" u="1"/>
        <n v="2794" u="1"/>
        <n v="2664" u="1"/>
        <n v="649" u="1"/>
        <n v="2534" u="1"/>
        <n v="158" u="1"/>
        <n v="2404" u="1"/>
        <n v="2274" u="1"/>
        <n v="519" u="1"/>
        <n v="2031" u="1"/>
        <n v="1966" u="1"/>
        <n v="483" u="1"/>
        <n v="1901" u="1"/>
        <n v="1836" u="1"/>
        <n v="1771" u="1"/>
        <n v="1706" u="1"/>
        <n v="418" u="1"/>
        <n v="1641" u="1"/>
        <n v="1576" u="1"/>
        <n v="1511" u="1"/>
        <n v="2991" u="1"/>
        <n v="2861" u="1"/>
        <n v="353" u="1"/>
        <n v="2601" u="1"/>
        <n v="21" u="1"/>
        <n v="2471" u="1"/>
        <n v="78" u="1"/>
        <n v="1186" u="1"/>
        <n v="2341" u="1"/>
        <n v="288" u="1"/>
        <n v="1121" u="1"/>
        <n v="2211" u="1"/>
        <n v="1056" u="1"/>
        <n v="975" u="1"/>
        <n v="910" u="1"/>
        <n v="845" u="1"/>
        <n v="780" u="1"/>
        <n v="2928" u="1"/>
        <n v="715" u="1"/>
        <n v="2798" u="1"/>
        <n v="2668" u="1"/>
        <n v="650" u="1"/>
        <n v="2538" u="1"/>
        <n v="2408" u="1"/>
        <n v="2278" u="1"/>
        <n v="142" u="1"/>
        <n v="2148" u="1"/>
        <n v="520" u="1"/>
        <n v="2033" u="1"/>
        <n v="1903" u="1"/>
        <n v="1838" u="1"/>
        <n v="451" u="1"/>
        <n v="1773" u="1"/>
        <n v="1708" u="1"/>
        <n v="1578" u="1"/>
        <n v="386" u="1"/>
        <n v="1513" u="1"/>
        <n v="2865" u="1"/>
        <n v="2605" u="1"/>
        <n v="321" u="1"/>
        <n v="2475" u="1"/>
        <n v="2345" u="1"/>
        <n v="19" u="1"/>
        <n v="1123" u="1"/>
        <n v="2215" u="1"/>
        <n v="70" u="1"/>
        <n v="1058" u="1"/>
        <n v="2085" u="1"/>
        <n v="256" u="1"/>
        <n v="976" u="1"/>
        <n v="911" u="1"/>
        <n v="846" u="1"/>
        <n v="781" u="1"/>
        <n v="191" u="1"/>
        <n v="2932" u="1"/>
        <n v="2802" u="1"/>
        <n v="2672" u="1"/>
        <n v="651" u="1"/>
        <n v="2542" u="1"/>
        <n v="2412" u="1"/>
        <n v="586" u="1"/>
        <n v="2282" u="1"/>
        <n v="2152" u="1"/>
        <n v="521" u="1"/>
        <n v="2035" u="1"/>
        <n v="127" u="1"/>
        <n v="1970" u="1"/>
        <n v="484" u="1"/>
        <n v="1905" u="1"/>
        <n v="1840" u="1"/>
        <n v="1710" u="1"/>
        <n v="419" u="1"/>
        <n v="1645" u="1"/>
        <n v="1580" u="1"/>
        <n v="1515" u="1"/>
        <n v="2999" u="1"/>
        <n v="2869" u="1"/>
        <n v="354" u="1"/>
        <n v="1385" u="1"/>
        <n v="2739" u="1"/>
        <n v="1320" u="1"/>
        <n v="2609" u="1"/>
        <n v="1255" u="1"/>
        <n v="2479" u="1"/>
        <n v="1190" u="1"/>
        <n v="289" u="1"/>
        <n v="1125" u="1"/>
        <n v="1060" u="1"/>
        <n v="17" u="1"/>
        <n v="63" u="1"/>
        <n v="977" u="1"/>
        <n v="240" u="1"/>
        <n v="912" u="1"/>
        <n v="847" u="1"/>
        <n v="782" u="1"/>
        <n v="2936" u="1"/>
        <n v="2806" u="1"/>
        <n v="2676" u="1"/>
        <n v="2416" u="1"/>
        <n v="587" u="1"/>
        <n v="2286" u="1"/>
        <n v="2156" u="1"/>
        <n v="522" u="1"/>
        <n v="2037" u="1"/>
        <n v="1972" u="1"/>
        <n v="1907" u="1"/>
        <n v="452" u="1"/>
        <n v="1712" u="1"/>
        <n v="1647" u="1"/>
        <n v="1582" u="1"/>
        <n v="387" u="1"/>
        <n v="1517" u="1"/>
        <n v="2873" u="1"/>
        <n v="1387" u="1"/>
        <n v="2743" u="1"/>
        <n v="1322" u="1"/>
        <n v="2613" u="1"/>
        <n v="2483" u="1"/>
        <n v="2353" u="1"/>
        <n v="2223" u="1"/>
        <n v="1062" u="1"/>
        <n v="257" u="1"/>
        <n v="978" u="1"/>
        <n v="59" u="1"/>
        <n v="913" u="1"/>
        <n v="224" u="1"/>
        <n v="848" u="1"/>
        <n v="783" u="1"/>
        <n v="2940" u="1"/>
        <n v="718" u="1"/>
        <n v="2810" u="1"/>
        <n v="653" u="1"/>
        <n v="2550" u="1"/>
        <n v="159" u="1"/>
        <n v="2420" u="1"/>
        <n v="588" u="1"/>
        <n v="2290" u="1"/>
        <n v="2160" u="1"/>
        <n v="2039" u="1"/>
        <n v="485" u="1"/>
        <n v="1909" u="1"/>
        <n v="111" u="1"/>
        <n v="1714" u="1"/>
        <n v="420" u="1"/>
        <n v="1649" u="1"/>
        <n v="1584" u="1"/>
        <n v="3007" u="1"/>
        <n v="2877" u="1"/>
        <n v="355" u="1"/>
        <n v="1389" u="1"/>
        <n v="2747" u="1"/>
        <n v="2617" u="1"/>
        <n v="2357" u="1"/>
        <n v="290" u="1"/>
        <n v="1129" u="1"/>
        <n v="1064" u="1"/>
        <n v="2097" u="1"/>
        <n v="979" u="1"/>
        <n v="914" u="1"/>
        <n v="55" u="1"/>
        <n v="849" u="1"/>
        <n v="2944" u="1"/>
        <n v="719" u="1"/>
        <n v="2814" u="1"/>
        <n v="654" u="1"/>
        <n v="2554" u="1"/>
        <n v="2424" u="1"/>
        <n v="2294" u="1"/>
        <n v="2164" u="1"/>
        <n v="524" u="1"/>
        <n v="2041" u="1"/>
        <n v="1976" u="1"/>
        <n v="1911" u="1"/>
        <n v="1846" u="1"/>
        <n v="453" u="1"/>
        <n v="1781" u="1"/>
        <n v="1651" u="1"/>
        <n v="103" u="1"/>
        <n v="1586" u="1"/>
        <n v="388" u="1"/>
        <n v="1521" u="1"/>
        <n v="3011" u="1"/>
        <n v="1456" u="1"/>
        <n v="1391" u="1"/>
        <n v="2751" u="1"/>
        <n v="1326" u="1"/>
        <n v="2621" u="1"/>
        <n v="323" u="1"/>
        <n v="1196" u="1"/>
        <n v="1131" u="1"/>
        <n v="1066" u="1"/>
        <n v="2101" u="1"/>
        <n v="258" u="1"/>
        <n v="980" u="1"/>
        <n v="850" u="1"/>
        <n v="51" u="1"/>
        <n v="785" u="1"/>
        <n v="192" u="1"/>
        <n v="2948" u="1"/>
        <n v="720" u="1"/>
        <n v="2818" u="1"/>
        <n v="655" u="1"/>
        <n v="2558" u="1"/>
        <n v="2428" u="1"/>
        <n v="2298" u="1"/>
        <n v="2168" u="1"/>
        <n v="525" u="1"/>
        <n v="2043" u="1"/>
        <n v="1978" u="1"/>
        <n v="486" u="1"/>
        <n v="1913" u="1"/>
        <n v="1848" u="1"/>
        <n v="421" u="1"/>
        <n v="1653" u="1"/>
        <n v="1523" u="1"/>
        <n v="3015" u="1"/>
        <n v="1458" u="1"/>
        <n v="356" u="1"/>
        <n v="1393" u="1"/>
        <n v="2755" u="1"/>
        <n v="1328" u="1"/>
        <n v="2625" u="1"/>
        <n v="2495" u="1"/>
        <n v="2365" u="1"/>
        <n v="291" u="1"/>
        <n v="1133" u="1"/>
        <n v="2235" u="1"/>
        <n v="2105" u="1"/>
        <n v="981" u="1"/>
        <n v="241" u="1"/>
        <n v="916" u="1"/>
        <n v="851" u="1"/>
        <n v="786" u="1"/>
        <n v="2952" u="1"/>
        <n v="47" u="1"/>
        <n v="721" u="1"/>
        <n v="2822" u="1"/>
        <n v="656" u="1"/>
        <n v="2562" u="1"/>
        <n v="591" u="1"/>
        <n v="2302" u="1"/>
        <n v="526" u="1"/>
        <n v="2045" u="1"/>
        <n v="1980" u="1"/>
        <n v="1915" u="1"/>
        <n v="454" u="1"/>
        <n v="1785" u="1"/>
        <n v="1720" u="1"/>
        <n v="1655" u="1"/>
        <n v="1590" u="1"/>
        <n v="389" u="1"/>
        <n v="1525" u="1"/>
        <n v="3019" u="1"/>
        <n v="1460" u="1"/>
        <n v="2889" u="1"/>
        <n v="1395" u="1"/>
        <n v="2759" u="1"/>
        <n v="1330" u="1"/>
        <n v="2629" u="1"/>
        <n v="324" u="1"/>
        <n v="2499" u="1"/>
        <n v="1200" u="1"/>
        <n v="1135" u="1"/>
        <n v="259" u="1"/>
        <n v="982" u="1"/>
        <n v="917" u="1"/>
        <n v="852" u="1"/>
        <n v="787" u="1"/>
        <n v="2956" u="1"/>
        <n v="722" u="1"/>
        <n v="2826" u="1"/>
        <n v="43" u="1"/>
        <n v="657" u="1"/>
        <n v="2566" u="1"/>
        <n v="160" u="1"/>
        <n v="2436" u="1"/>
        <n v="592" u="1"/>
        <n v="2306" u="1"/>
        <n v="2176" u="1"/>
        <n v="527" u="1"/>
        <n v="1982" u="1"/>
        <n v="487" u="1"/>
        <n v="1787" u="1"/>
        <n v="1722" u="1"/>
        <n v="422" u="1"/>
        <n v="1592" u="1"/>
        <n v="3023" u="1"/>
        <n v="1462" u="1"/>
        <n v="2893" u="1"/>
        <n v="357" u="1"/>
        <n v="1397" u="1"/>
        <n v="2763" u="1"/>
        <n v="1332" u="1"/>
        <n v="2503" u="1"/>
        <n v="79" u="1"/>
        <n v="1202" u="1"/>
        <n v="292" u="1"/>
        <n v="1137" u="1"/>
        <n v="2243" u="1"/>
        <n v="1072" u="1"/>
        <n v="983" u="1"/>
        <n v="918" u="1"/>
        <n v="853" u="1"/>
        <n v="209" u="1"/>
        <n v="2960" u="1"/>
        <n v="723" u="1"/>
        <n v="658" u="1"/>
        <n v="2440" u="1"/>
        <n v="39" u="1"/>
        <n v="593" u="1"/>
        <n v="2310" u="1"/>
        <n v="2180" u="1"/>
        <n v="528" u="1"/>
        <n v="2050" u="1"/>
        <n v="1984" u="1"/>
        <n v="1919" u="1"/>
        <n v="1854" u="1"/>
        <n v="455" u="1"/>
        <n v="1789" u="1"/>
        <n v="1659" u="1"/>
        <n v="1594" u="1"/>
        <n v="390" u="1"/>
        <n v="1529" u="1"/>
        <n v="3027" u="1"/>
        <n v="1464" u="1"/>
        <n v="2897" u="1"/>
        <n v="1399" u="1"/>
        <n v="2767" u="1"/>
        <n v="1334" u="1"/>
        <n v="2637" u="1"/>
        <n v="325" u="1"/>
        <n v="1269" u="1"/>
        <n v="2507" u="1"/>
        <n v="1204" u="1"/>
        <n v="2247" u="1"/>
        <n v="71" u="1"/>
        <n v="1074" u="1"/>
        <n v="260" u="1"/>
        <n v="984" u="1"/>
        <n v="919" u="1"/>
        <n v="789" u="1"/>
        <n v="193" u="1"/>
        <n v="724" u="1"/>
        <n v="2834" u="1"/>
        <n v="2704" u="1"/>
        <n v="659" u="1"/>
        <n v="2574" u="1"/>
        <n v="2444" u="1"/>
        <n v="594" u="1"/>
        <n v="2314" u="1"/>
        <n v="2184" u="1"/>
        <n v="35" u="1"/>
        <n v="529" u="1"/>
        <n v="2054" u="1"/>
        <n v="488" u="1"/>
        <n v="1921" u="1"/>
        <n v="1856" u="1"/>
        <n v="1791" u="1"/>
        <n v="1726" u="1"/>
        <n v="423" u="1"/>
        <n v="1596" u="1"/>
        <n v="1531" u="1"/>
        <n v="1466" u="1"/>
        <n v="2901" u="1"/>
        <n v="358" u="1"/>
        <n v="1401" u="1"/>
        <n v="2771" u="1"/>
        <n v="2641" u="1"/>
        <n v="2511" u="1"/>
        <n v="1206" u="1"/>
        <n v="2381" u="1"/>
        <n v="293" u="1"/>
        <n v="1141" u="1"/>
        <n v="2251" u="1"/>
        <n v="1076" u="1"/>
        <n v="2121" u="1"/>
        <n v="985" u="1"/>
        <n v="242" u="1"/>
        <n v="920" u="1"/>
        <n v="790" u="1"/>
        <n v="2968" u="1"/>
        <n v="725" u="1"/>
        <n v="2838" u="1"/>
        <n v="2708" u="1"/>
        <n v="660" u="1"/>
        <n v="2578" u="1"/>
        <n v="2448" u="1"/>
        <n v="595" u="1"/>
        <n v="2318" u="1"/>
        <n v="2188" u="1"/>
        <n v="530" u="1"/>
        <n v="2058" u="1"/>
        <n v="1923" u="1"/>
        <n v="456" u="1"/>
        <n v="1793" u="1"/>
        <n v="1663" u="1"/>
        <n v="1598" u="1"/>
        <n v="391" u="1"/>
        <n v="1533" u="1"/>
        <n v="3035" u="1"/>
        <n v="1468" u="1"/>
        <n v="1403" u="1"/>
        <n v="2645" u="1"/>
        <n v="326" u="1"/>
        <n v="1273" u="1"/>
        <n v="2515" u="1"/>
        <n v="1208" u="1"/>
        <n v="2385" u="1"/>
        <n v="1143" u="1"/>
        <n v="2255" u="1"/>
        <n v="1078" u="1"/>
        <n v="2125" u="1"/>
        <n v="261" u="1"/>
        <n v="986" u="1"/>
        <n v="921" u="1"/>
        <n v="226" u="1"/>
        <n v="791" u="1"/>
        <n v="2972" u="1"/>
        <n v="726" u="1"/>
        <n v="2712" u="1"/>
        <n v="2582" u="1"/>
        <n v="2452" u="1"/>
        <n v="596" u="1"/>
        <n v="2322" u="1"/>
        <n v="2192" u="1"/>
        <n v="531" u="1"/>
        <n v="2062" u="1"/>
        <n v="1990" u="1"/>
        <n v="489" u="1"/>
        <n v="1925" u="1"/>
        <n v="1795" u="1"/>
        <n v="112" u="1"/>
        <n v="1730" u="1"/>
        <n v="424" u="1"/>
        <n v="1665" u="1"/>
        <n v="1600" u="1"/>
        <n v="3039" u="1"/>
        <n v="1470" u="1"/>
        <n v="2909" u="1"/>
        <n v="359" u="1"/>
        <n v="1405" u="1"/>
        <n v="2779" u="1"/>
        <n v="1340" u="1"/>
        <n v="2649" u="1"/>
        <n v="1275" u="1"/>
        <n v="2519" u="1"/>
        <n v="1210" u="1"/>
        <n v="2389" u="1"/>
        <n v="294" u="1"/>
        <n v="1145" u="1"/>
        <n v="2259" u="1"/>
        <n v="1080" u="1"/>
        <n v="987" u="1"/>
        <n v="922" u="1"/>
        <n v="857" u="1"/>
        <n v="792" u="1"/>
        <n v="727" u="1"/>
        <n v="2456" u="1"/>
        <n v="597" u="1"/>
        <n v="2326" u="1"/>
        <n v="532" u="1"/>
        <n v="2066" u="1"/>
        <n v="1992" u="1"/>
        <n v="1927" u="1"/>
        <n v="457" u="1"/>
        <n v="1797" u="1"/>
        <n v="1732" u="1"/>
        <n v="1667" u="1"/>
        <n v="104" u="1"/>
        <n v="1602" u="1"/>
        <n v="392" u="1"/>
        <n v="1537" u="1"/>
        <n v="3043" u="1"/>
        <n v="1472" u="1"/>
        <n v="2913" u="1"/>
        <n v="1407" u="1"/>
        <n v="1342" u="1"/>
        <n v="327" u="1"/>
        <n v="1277" u="1"/>
        <n v="2523" u="1"/>
        <n v="2393" u="1"/>
        <n v="1147" u="1"/>
        <n v="2263" u="1"/>
        <n v="1082" u="1"/>
        <n v="262" u="1"/>
        <n v="988" u="1"/>
        <n v="923" u="1"/>
        <n v="793" u="1"/>
        <n v="2980" u="1"/>
        <n v="728" u="1"/>
        <n v="2850" u="1"/>
        <n v="2720" u="1"/>
        <n v="2590" u="1"/>
        <n v="2460" u="1"/>
        <n v="598" u="1"/>
        <n v="2330" u="1"/>
        <n v="2200" u="1"/>
        <n v="533" u="1"/>
        <n v="2070" u="1"/>
        <n v="129" u="1"/>
        <n v="490" u="1"/>
        <n v="1929" u="1"/>
        <n v="1799" u="1"/>
        <n v="1734" u="1"/>
        <n v="425" u="1"/>
        <n v="1604" u="1"/>
        <n v="1539" u="1"/>
        <n v="3047" u="1"/>
        <n v="96" u="1"/>
        <n v="2917" u="1"/>
        <n v="360" u="1"/>
        <n v="1409" u="1"/>
        <n v="2787" u="1"/>
        <n v="2657" u="1"/>
        <n v="1279" u="1"/>
        <n v="2527" u="1"/>
        <n v="2397" u="1"/>
        <n v="1149" u="1"/>
        <n v="2267" u="1"/>
        <n v="1084" u="1"/>
        <n v="2137" u="1"/>
        <n v="989" u="1"/>
        <n v="243" u="1"/>
        <n v="924" u="1"/>
        <n v="859" u="1"/>
        <n v="2984" u="1"/>
        <n v="729" u="1"/>
        <n v="2854" u="1"/>
        <n v="2724" u="1"/>
        <n v="2594" u="1"/>
        <n v="599" u="1"/>
        <n v="2334" u="1"/>
        <n v="2204" u="1"/>
        <n v="534" u="1"/>
        <n v="2074" u="1"/>
        <n v="1931" u="1"/>
        <n v="1866" u="1"/>
        <n v="458" u="1"/>
        <n v="1801" u="1"/>
        <n v="1671" u="1"/>
        <n v="1606" u="1"/>
        <n v="393" u="1"/>
        <n v="1541" u="1"/>
        <n v="2921" u="1"/>
        <n v="2791" u="1"/>
        <n v="88" u="1"/>
        <n v="1346" u="1"/>
        <n v="2661" u="1"/>
        <n v="1281" u="1"/>
        <n v="2531" u="1"/>
        <n v="1216" u="1"/>
        <n v="2401" u="1"/>
        <n v="2271" u="1"/>
        <n v="2141" u="1"/>
        <n v="263" u="1"/>
        <n v="990" u="1"/>
        <n v="925" u="1"/>
        <n v="795" u="1"/>
        <n v="2988" u="1"/>
        <n v="730" u="1"/>
        <n v="2858" u="1"/>
        <n v="2728" u="1"/>
        <n v="2598" u="1"/>
        <n v="600" u="1"/>
        <n v="2338" u="1"/>
        <n v="2208" u="1"/>
        <n v="535" u="1"/>
        <n v="2078" u="1"/>
        <n v="1998" u="1"/>
        <n v="491" u="1"/>
        <n v="1933" u="1"/>
        <n v="1738" u="1"/>
        <n v="426" u="1"/>
        <n v="1673" u="1"/>
        <n v="1608" u="1"/>
        <n v="1543" u="1"/>
        <n v="1478" u="1"/>
        <n v="2925" u="1"/>
        <n v="361" u="1"/>
        <n v="2795" u="1"/>
        <n v="2665" u="1"/>
        <n v="1283" u="1"/>
        <n v="80" u="1"/>
        <n v="2405" u="1"/>
        <n v="296" u="1"/>
        <n v="1153" u="1"/>
        <n v="2145" u="1"/>
        <n v="926" u="1"/>
        <n v="861" u="1"/>
        <n v="796" u="1"/>
        <n v="731" u="1"/>
        <n v="2602" u="1"/>
        <n v="2472" u="1"/>
        <n v="601" u="1"/>
        <n v="146" u="1"/>
        <n v="2212" u="1"/>
        <n v="536" u="1"/>
        <n v="2082" u="1"/>
        <n v="2000" u="1"/>
        <n v="1935" u="1"/>
        <n v="1870" u="1"/>
        <n v="459" u="1"/>
        <n v="1805" u="1"/>
        <n v="1740" u="1"/>
        <n v="1675" u="1"/>
        <n v="1610" u="1"/>
        <n v="394" u="1"/>
        <n v="1545" u="1"/>
        <n v="2929" u="1"/>
        <n v="2799" u="1"/>
        <n v="1350" u="1"/>
        <n v="2669" u="1"/>
        <n v="1285" u="1"/>
        <n v="2539" u="1"/>
        <n v="1220" u="1"/>
        <n v="2409" u="1"/>
        <n v="1155" u="1"/>
        <n v="2279" u="1"/>
        <n v="2149" u="1"/>
        <n v="264" u="1"/>
        <n v="1025" u="1"/>
        <n v="992" u="1"/>
        <n v="927" u="1"/>
        <n v="862" u="1"/>
        <n v="797" u="1"/>
        <n v="195" u="1"/>
        <n v="732" u="1"/>
        <n v="2866" u="1"/>
        <n v="2736" u="1"/>
        <n v="2606" u="1"/>
        <n v="2476" u="1"/>
        <n v="602" u="1"/>
        <n v="2346" u="1"/>
        <n v="2086" u="1"/>
        <n v="130" u="1"/>
        <n v="2002" u="1"/>
        <n v="492" u="1"/>
        <n v="1937" u="1"/>
        <n v="1872" u="1"/>
        <n v="1807" u="1"/>
        <n v="1742" u="1"/>
        <n v="427" u="1"/>
        <n v="1677" u="1"/>
        <n v="1612" u="1"/>
        <n v="1547" u="1"/>
        <n v="1482" u="1"/>
        <n v="2933" u="1"/>
        <n v="362" u="1"/>
        <n v="2803" u="1"/>
        <n v="1352" u="1"/>
        <n v="2673" u="1"/>
        <n v="1287" u="1"/>
        <n v="2543" u="1"/>
        <n v="2413" u="1"/>
        <n v="2283" u="1"/>
        <n v="1092" u="1"/>
        <n v="2153" u="1"/>
        <n v="1027" u="1"/>
        <n v="64" u="1"/>
        <n v="993" u="1"/>
        <n v="244" u="1"/>
        <n v="928" u="1"/>
        <n v="863" u="1"/>
        <n v="798" u="1"/>
        <n v="733" u="1"/>
        <n v="2740" u="1"/>
        <n v="668" u="1"/>
        <n v="2610" u="1"/>
        <n v="2480" u="1"/>
        <n v="603" u="1"/>
        <n v="2350" u="1"/>
        <n v="2220" u="1"/>
        <n v="538" u="1"/>
        <n v="2090" u="1"/>
        <n v="2004" u="1"/>
        <n v="1939" u="1"/>
        <n v="121" u="1"/>
        <n v="460" u="1"/>
        <n v="1809" u="1"/>
        <n v="1744" u="1"/>
        <n v="1679" u="1"/>
        <n v="1614" u="1"/>
        <n v="395" u="1"/>
        <n v="1549" u="1"/>
        <n v="1484" u="1"/>
        <n v="2937" u="1"/>
        <n v="1419" u="1"/>
        <n v="2807" u="1"/>
        <n v="1354" u="1"/>
        <n v="2677" u="1"/>
        <n v="330" u="1"/>
        <n v="1289" u="1"/>
        <n v="2547" u="1"/>
        <n v="1224" u="1"/>
        <n v="2417" u="1"/>
        <n v="1159" u="1"/>
        <n v="2287" u="1"/>
        <n v="1094" u="1"/>
        <n v="2157" u="1"/>
        <n v="1029" u="1"/>
        <n v="994" u="1"/>
        <n v="60" u="1"/>
        <n v="929" u="1"/>
        <n v="864" u="1"/>
        <n v="799" u="1"/>
        <n v="3004" u="1"/>
        <n v="734" u="1"/>
        <n v="2874" u="1"/>
        <n v="2744" u="1"/>
        <n v="669" u="1"/>
        <n v="2614" u="1"/>
        <n v="163" u="1"/>
        <n v="2484" u="1"/>
        <n v="604" u="1"/>
        <n v="2354" u="1"/>
        <n v="2224" u="1"/>
        <n v="539" u="1"/>
        <n v="2006" u="1"/>
        <n v="493" u="1"/>
        <n v="1941" u="1"/>
        <n v="1811" u="1"/>
        <n v="113" u="1"/>
        <n v="428" u="1"/>
        <n v="1681" u="1"/>
        <n v="1616" u="1"/>
        <n v="1486" u="1"/>
        <n v="2941" u="1"/>
        <n v="363" u="1"/>
        <n v="2811" u="1"/>
        <n v="1356" u="1"/>
        <n v="2551" u="1"/>
        <n v="1226" u="1"/>
        <n v="2421" u="1"/>
        <n v="298" u="1"/>
        <n v="1161" u="1"/>
        <n v="2291" u="1"/>
        <n v="1096" u="1"/>
        <n v="2161" u="1"/>
        <n v="1031" u="1"/>
        <n v="995" u="1"/>
        <n v="930" u="1"/>
        <n v="865" u="1"/>
        <n v="212" u="1"/>
        <n v="3008" u="1"/>
        <n v="735" u="1"/>
        <n v="2748" u="1"/>
        <n v="670" u="1"/>
        <n v="2618" u="1"/>
        <n v="2488" u="1"/>
        <n v="605" u="1"/>
        <n v="147" u="1"/>
        <n v="2228" u="1"/>
        <n v="540" u="1"/>
        <n v="2008" u="1"/>
        <n v="1943" u="1"/>
        <n v="461" u="1"/>
        <n v="1813" u="1"/>
        <n v="1748" u="1"/>
        <n v="1683" u="1"/>
        <n v="105" u="1"/>
        <n v="1618" u="1"/>
        <n v="1553" u="1"/>
        <n v="2945" u="1"/>
        <n v="2815" u="1"/>
        <n v="1163" u="1"/>
        <n v="2295" u="1"/>
        <n v="1098" u="1"/>
        <n v="2165" u="1"/>
        <n v="1033" u="1"/>
        <n v="996" u="1"/>
        <n v="931" u="1"/>
        <n v="866" u="1"/>
        <n v="52" u="1"/>
        <n v="3012" u="1"/>
        <n v="2882" u="1"/>
        <n v="2752" u="1"/>
        <n v="671" u="1"/>
        <n v="2622" u="1"/>
        <n v="2492" u="1"/>
        <n v="606" u="1"/>
        <n v="2102" u="1"/>
        <n v="131" u="1"/>
        <n v="2010" u="1"/>
        <n v="494" u="1"/>
        <n v="1945" u="1"/>
        <n v="1880" u="1"/>
        <n v="1815" u="1"/>
        <n v="1750" u="1"/>
        <n v="429" u="1"/>
        <n v="1685" u="1"/>
        <n v="1620" u="1"/>
        <n v="1555" u="1"/>
        <n v="97" u="1"/>
        <n v="1490" u="1"/>
        <n v="2949" u="1"/>
        <n v="364" u="1"/>
        <n v="1425" u="1"/>
        <n v="2819" u="1"/>
        <n v="1360" u="1"/>
        <n v="2559" u="1"/>
        <n v="1230" u="1"/>
        <n v="2429" u="1"/>
        <n v="299" u="1"/>
        <n v="1165" u="1"/>
        <n v="2299" u="1"/>
        <n v="1100" u="1"/>
        <n v="1035" u="1"/>
        <n v="997" u="1"/>
        <n v="245" u="1"/>
        <n v="932" u="1"/>
        <n v="867" u="1"/>
        <n v="3016" u="1"/>
        <n v="48" u="1"/>
        <n v="737" u="1"/>
        <n v="180" u="1"/>
        <n v="2756" u="1"/>
        <n v="2626" u="1"/>
        <n v="2496" u="1"/>
        <n v="607" u="1"/>
        <n v="2366" u="1"/>
        <n v="2236" u="1"/>
        <n v="542" u="1"/>
        <n v="2106" u="1"/>
        <n v="2012" u="1"/>
        <n v="1947" u="1"/>
        <n v="1882" u="1"/>
        <n v="462" u="1"/>
        <n v="1817" u="1"/>
        <n v="1752" u="1"/>
        <n v="1492" u="1"/>
        <n v="2953" u="1"/>
        <n v="1427" u="1"/>
        <n v="89" u="1"/>
        <n v="2693" u="1"/>
        <n v="332" u="1"/>
        <n v="1232" u="1"/>
        <n v="1167" u="1"/>
        <n v="2303" u="1"/>
        <n v="1102" u="1"/>
        <n v="267" u="1"/>
        <n v="1037" u="1"/>
        <n v="998" u="1"/>
        <n v="933" u="1"/>
        <n v="229" u="1"/>
        <n v="868" u="1"/>
        <n v="803" u="1"/>
        <n v="738" u="1"/>
        <n v="2760" u="1"/>
        <n v="44" u="1"/>
        <n v="673" u="1"/>
        <n v="2500" u="1"/>
        <n v="608" u="1"/>
        <n v="2370" u="1"/>
        <n v="2240" u="1"/>
        <n v="543" u="1"/>
        <n v="2110" u="1"/>
        <n v="2014" u="1"/>
        <n v="495" u="1"/>
        <n v="1949" u="1"/>
        <n v="1884" u="1"/>
        <n v="1819" u="1"/>
        <n v="1754" u="1"/>
        <n v="430" u="1"/>
        <n v="1689" u="1"/>
        <n v="1624" u="1"/>
        <n v="1494" u="1"/>
        <n v="365" u="1"/>
        <n v="1299" u="1"/>
        <n v="2567" u="1"/>
        <n v="81" u="1"/>
        <n v="1234" u="1"/>
        <n v="2437" u="1"/>
        <n v="300" u="1"/>
        <n v="1169" u="1"/>
        <n v="2307" u="1"/>
        <n v="1104" u="1"/>
        <n v="2177" u="1"/>
        <n v="1039" u="1"/>
        <n v="999" u="1"/>
        <n v="934" u="1"/>
        <n v="869" u="1"/>
        <n v="213" u="1"/>
        <n v="3024" u="1"/>
        <n v="739" u="1"/>
        <n v="2894" u="1"/>
        <n v="2764" u="1"/>
        <n v="674" u="1"/>
        <n v="2504" u="1"/>
        <n v="40" u="1"/>
        <n v="609" u="1"/>
        <n v="2374" u="1"/>
        <n v="148" u="1"/>
        <n v="2244" u="1"/>
        <n v="544" u="1"/>
        <n v="1951" u="1"/>
        <n v="1886" u="1"/>
        <n v="463" u="1"/>
        <n v="1821" u="1"/>
        <n v="1756" u="1"/>
        <n v="1691" u="1"/>
        <n v="398" u="1"/>
        <n v="1496" u="1"/>
        <n v="1431" u="1"/>
        <n v="2831" u="1"/>
        <n v="2701" u="1"/>
        <n v="333" u="1"/>
        <n v="1301" u="1"/>
        <n v="2571" u="1"/>
        <n v="2441" u="1"/>
        <n v="1171" u="1"/>
        <n v="2311" u="1"/>
        <n v="1106" u="1"/>
        <n v="2181" u="1"/>
        <n v="268" u="1"/>
        <n v="1041" u="1"/>
        <n v="1000" u="1"/>
        <n v="935" u="1"/>
        <n v="870" u="1"/>
        <n v="197" u="1"/>
        <n v="3028" u="1"/>
        <n v="740" u="1"/>
        <n v="2898" u="1"/>
        <n v="2768" u="1"/>
        <n v="2508" u="1"/>
        <n v="610" u="1"/>
        <n v="2378" u="1"/>
        <n v="2248" u="1"/>
        <n v="36" u="1"/>
        <n v="545" u="1"/>
        <n v="132" u="1"/>
        <n v="496" u="1"/>
        <n v="1953" u="1"/>
        <n v="1888" u="1"/>
        <n v="1823" u="1"/>
        <n v="1758" u="1"/>
        <n v="431" u="1"/>
        <n v="1693" u="1"/>
        <n v="1628" u="1"/>
        <n v="1498" u="1"/>
        <n v="2965" u="1"/>
        <n v="366" u="1"/>
        <n v="2835" u="1"/>
        <n v="1368" u="1"/>
        <n v="2705" u="1"/>
        <n v="1303" u="1"/>
        <n v="2575" u="1"/>
        <n v="301" u="1"/>
        <n v="2315" u="1"/>
        <n v="1108" u="1"/>
        <n v="2185" u="1"/>
        <n v="1043" u="1"/>
        <n v="1001" u="1"/>
        <n v="246" u="1"/>
        <n v="936" u="1"/>
        <n v="871" u="1"/>
        <n v="741" u="1"/>
        <n v="2902" u="1"/>
        <n v="181" u="1"/>
        <n v="2772" u="1"/>
        <n v="676" u="1"/>
        <n v="2642" u="1"/>
        <n v="2512" u="1"/>
        <n v="611" u="1"/>
        <n v="2382" u="1"/>
        <n v="2252" u="1"/>
        <n v="546" u="1"/>
        <n v="2122" u="1"/>
        <n v="32" u="1"/>
        <n v="1955" u="1"/>
        <n v="122" u="1"/>
        <n v="1890" u="1"/>
        <n v="464" u="1"/>
        <n v="1825" u="1"/>
        <n v="1760" u="1"/>
        <n v="1695" u="1"/>
        <n v="1630" u="1"/>
        <n v="399" u="1"/>
        <n v="1565" u="1"/>
        <n v="1500" u="1"/>
        <n v="2969" u="1"/>
        <n v="1435" u="1"/>
        <n v="2839" u="1"/>
        <n v="1370" u="1"/>
        <n v="2709" u="1"/>
        <n v="2579" u="1"/>
        <n v="2449" u="1"/>
        <n v="1175" u="1"/>
        <n v="2319" u="1"/>
        <n v="1110" u="1"/>
        <n v="2189" u="1"/>
        <n v="269" u="1"/>
        <n v="2059" u="1"/>
        <n v="1002" u="1"/>
        <n v="937" u="1"/>
        <n v="872" u="1"/>
        <n v="807" u="1"/>
        <n v="742" u="1"/>
        <n v="2906" u="1"/>
        <n v="2776" u="1"/>
        <n v="677" u="1"/>
        <n v="2646" u="1"/>
        <n v="165" u="1"/>
        <n v="2516" u="1"/>
        <n v="612" u="1"/>
        <n v="2386" u="1"/>
        <n v="2256" u="1"/>
        <n v="547" u="1"/>
        <n v="2126" u="1"/>
        <n v="497" u="1"/>
        <n v="1957" u="1"/>
        <n v="1892" u="1"/>
        <n v="30" u="1"/>
        <n v="1827" u="1"/>
        <n v="114" u="1"/>
        <n v="432" u="1"/>
        <n v="1632" u="1"/>
        <n v="1502" u="1"/>
        <n v="2973" u="1"/>
        <n v="367" u="1"/>
        <n v="2843" u="1"/>
        <n v="1372" u="1"/>
        <n v="2713" u="1"/>
        <n v="2583" u="1"/>
        <n v="302" u="1"/>
        <n v="2323" u="1"/>
        <n v="1112" u="1"/>
        <n v="2193" u="1"/>
        <n v="1047" u="1"/>
        <n v="2063" u="1"/>
        <n v="1003" u="1"/>
        <n v="938" u="1"/>
        <n v="873" u="1"/>
        <n v="214" u="1"/>
        <n v="3040" u="1"/>
        <n v="743" u="1"/>
        <n v="2910" u="1"/>
        <n v="2780" u="1"/>
        <n v="678" u="1"/>
        <n v="2650" u="1"/>
        <n v="2520" u="1"/>
        <n v="613" u="1"/>
        <n v="2260" u="1"/>
        <n v="548" u="1"/>
        <n v="1959" u="1"/>
        <n v="1894" u="1"/>
        <n v="465" u="1"/>
        <n v="1829" u="1"/>
        <n v="1764" u="1"/>
        <n v="28" u="1"/>
        <n v="1699" u="1"/>
        <n v="106" u="1"/>
        <n v="1634" u="1"/>
        <n v="400" u="1"/>
        <n v="1504" u="1"/>
        <n v="2847" u="1"/>
        <n v="1374" u="1"/>
        <n v="2717" u="1"/>
        <n v="335" u="1"/>
        <n v="2587" u="1"/>
        <n v="2457" u="1"/>
        <n v="1179" u="1"/>
        <n v="2327" u="1"/>
        <n v="1114" u="1"/>
        <n v="2197" u="1"/>
        <n v="270" u="1"/>
        <n v="1049" u="1"/>
        <n v="2067" u="1"/>
        <n v="1004" u="1"/>
        <n v="939" u="1"/>
        <n v="874" u="1"/>
        <n v="809" u="1"/>
        <n v="198" u="1"/>
        <n v="3044" u="1"/>
        <n v="744" u="1"/>
        <n v="2914" u="1"/>
        <n v="679" u="1"/>
        <n v="2654" u="1"/>
        <n v="2524" u="1"/>
        <n v="614" u="1"/>
        <n v="2394" u="1"/>
        <n v="2264" u="1"/>
        <n v="549" u="1"/>
        <n v="2134" u="1"/>
        <n v="133" u="1"/>
        <n v="498" u="1"/>
        <n v="1961" u="1"/>
        <n v="1896" u="1"/>
        <n v="1831" u="1"/>
        <n v="433" u="1"/>
        <n v="1701" u="1"/>
        <n v="1636" u="1"/>
        <n v="26" u="1"/>
        <n v="1571" u="1"/>
        <n v="98" u="1"/>
        <n v="1506" u="1"/>
        <n v="2981" u="1"/>
        <n v="368" u="1"/>
        <n v="2851" u="1"/>
        <n v="1376" u="1"/>
        <n v="2721" u="1"/>
        <n v="303" u="1"/>
        <n v="2331" u="1"/>
        <n v="1116" u="1"/>
        <n v="2201" u="1"/>
        <n v="1051" u="1"/>
        <n v="2071" u="1"/>
        <n v="247" u="1"/>
        <n v="940" u="1"/>
        <n v="875" u="1"/>
        <n v="810" u="1"/>
        <n v="745" u="1"/>
        <n v="182" u="1"/>
        <n v="2788" u="1"/>
        <n v="680" u="1"/>
        <n v="2658" u="1"/>
        <n v="2528" u="1"/>
        <n v="615" u="1"/>
        <n v="2398" u="1"/>
        <n v="2268" u="1"/>
        <n v="550" u="1"/>
        <n v="2138" u="1"/>
        <n v="1963" u="1"/>
        <n v="1898" u="1"/>
        <n v="466" u="1"/>
        <n v="1833" u="1"/>
        <n v="1768" u="1"/>
        <n v="1703" u="1"/>
        <n v="1638" u="1"/>
        <n v="1573" u="1"/>
        <n v="2985" u="1"/>
        <n v="24" u="1"/>
        <n v="2855" u="1"/>
        <n v="90" u="1"/>
        <n v="1378" u="1"/>
        <n v="2725" u="1"/>
        <n v="336" u="1"/>
        <n v="2465" u="1"/>
        <n v="2335" u="1"/>
        <n v="1118" u="1"/>
        <n v="271" u="1"/>
        <n v="1053" u="1"/>
        <n v="2075" u="1"/>
        <n v="1006" u="1"/>
        <n v="941" u="1"/>
        <n v="231" u="1"/>
        <n v="876" u="1"/>
        <n v="811" u="1"/>
        <n v="746" u="1"/>
        <n v="2922" u="1"/>
        <n v="2792" u="1"/>
        <n v="681" u="1"/>
        <n v="2662" u="1"/>
        <n v="2532" u="1"/>
        <n v="616" u="1"/>
        <n v="2402" u="1"/>
        <n v="2272" u="1"/>
        <n v="551" u="1"/>
        <n v="2142" u="1"/>
        <n v="2030" u="1"/>
        <n v="499" u="1"/>
        <n v="1965" u="1"/>
        <n v="1900" u="1"/>
        <n v="1835" u="1"/>
        <n v="1770" u="1"/>
        <n v="434" u="1"/>
        <n v="1705" u="1"/>
        <n v="1510" u="1"/>
        <n v="2989" u="1"/>
        <n v="369" u="1"/>
        <n v="1445" u="1"/>
        <n v="1380" u="1"/>
        <n v="2729" u="1"/>
        <n v="82" u="1"/>
        <n v="2469" u="1"/>
        <n v="304" u="1"/>
        <n v="1185" u="1"/>
        <n v="2339" u="1"/>
        <n v="1120" u="1"/>
        <n v="2209" u="1"/>
        <n v="1055" u="1"/>
        <n v="2079" u="1"/>
        <n v="942" u="1"/>
        <n v="877" u="1"/>
        <n v="215" u="1"/>
        <n v="812" u="1"/>
        <n v="747" u="1"/>
        <n v="2926" u="1"/>
        <n v="2796" u="1"/>
        <n v="682" u="1"/>
        <n v="2666" u="1"/>
        <n v="2536" u="1"/>
        <n v="617" u="1"/>
        <n v="2406" u="1"/>
        <n v="150" u="1"/>
        <n v="552" u="1"/>
        <n v="2146" u="1"/>
        <n v="2032" u="1"/>
        <n v="467" u="1"/>
        <n v="1837" u="1"/>
        <n v="1772" u="1"/>
        <n v="1707" u="1"/>
        <n v="1642" u="1"/>
        <n v="402" u="1"/>
        <n v="1577" u="1"/>
        <n v="2863" u="1"/>
        <n v="337" u="1"/>
        <n v="2603" u="1"/>
        <n v="2473" u="1"/>
        <n v="20" u="1"/>
        <n v="2343" u="1"/>
        <n v="1122" u="1"/>
        <n v="272" u="1"/>
        <n v="2083" u="1"/>
        <n v="1008" u="1"/>
        <n v="943" u="1"/>
        <n v="878" u="1"/>
        <n v="813" u="1"/>
        <n v="199" u="1"/>
        <n v="748" u="1"/>
        <n v="2930" u="1"/>
        <n v="2800" u="1"/>
        <n v="683" u="1"/>
        <n v="2670" u="1"/>
        <n v="2540" u="1"/>
        <n v="618" u="1"/>
        <n v="2410" u="1"/>
        <n v="2280" u="1"/>
        <n v="553" u="1"/>
        <n v="2150" u="1"/>
        <n v="134" u="1"/>
        <n v="2034" u="1"/>
        <n v="500" u="1"/>
        <n v="1969" u="1"/>
        <n v="1904" u="1"/>
        <n v="1839" u="1"/>
        <n v="1774" u="1"/>
        <n v="435" u="1"/>
        <n v="1709" u="1"/>
        <n v="1644" u="1"/>
        <n v="1579" u="1"/>
        <n v="1514" u="1"/>
        <n v="370" u="1"/>
        <n v="2867" u="1"/>
        <n v="2607" u="1"/>
        <n v="305" u="1"/>
        <n v="1124" u="1"/>
        <n v="18" u="1"/>
        <n v="1059" u="1"/>
        <n v="2087" u="1"/>
        <n v="1009" u="1"/>
        <n v="248" u="1"/>
        <n v="944" u="1"/>
        <n v="879" u="1"/>
        <n v="814" u="1"/>
        <n v="749" u="1"/>
        <n v="183" u="1"/>
        <n v="2804" u="1"/>
        <n v="684" u="1"/>
        <n v="2674" u="1"/>
        <n v="2544" u="1"/>
        <n v="619" u="1"/>
        <n v="2414" u="1"/>
        <n v="2284" u="1"/>
        <n v="554" u="1"/>
        <n v="2154" u="1"/>
        <n v="2036" u="1"/>
        <n v="1971" u="1"/>
        <n v="123" u="1"/>
        <n v="1906" u="1"/>
        <n v="468" u="1"/>
        <n v="1776" u="1"/>
        <n v="1711" u="1"/>
        <n v="1646" u="1"/>
        <n v="403" u="1"/>
        <n v="1581" u="1"/>
        <n v="1516" u="1"/>
        <n v="3001" u="1"/>
        <n v="1386" u="1"/>
        <n v="2741" u="1"/>
        <n v="338" u="1"/>
        <n v="1321" u="1"/>
        <n v="2611" u="1"/>
        <n v="2481" u="1"/>
        <n v="2351" u="1"/>
        <n v="1126" u="1"/>
        <n v="273" u="1"/>
        <n v="1061" u="1"/>
        <n v="1010" u="1"/>
        <n v="61" u="1"/>
        <n v="945" u="1"/>
        <n v="880" u="1"/>
        <n v="815" u="1"/>
        <n v="750" u="1"/>
        <n v="2938" u="1"/>
        <n v="2808" u="1"/>
        <n v="685" u="1"/>
        <n v="2548" u="1"/>
        <n v="620" u="1"/>
        <n v="2418" u="1"/>
        <n v="2288" u="1"/>
        <n v="555" u="1"/>
        <n v="2158" u="1"/>
        <n v="2038" u="1"/>
        <n v="501" u="1"/>
        <n v="1908" u="1"/>
        <n v="1843" u="1"/>
        <n v="1778" u="1"/>
        <n v="436" u="1"/>
        <n v="1713" u="1"/>
        <n v="1648" u="1"/>
        <n v="1583" u="1"/>
        <n v="1518" u="1"/>
        <n v="3005" u="1"/>
        <n v="371" u="1"/>
        <n v="1453" u="1"/>
        <n v="1388" u="1"/>
        <n v="2745" u="1"/>
        <n v="2615" u="1"/>
        <n v="2355" u="1"/>
        <n v="1128" u="1"/>
        <n v="1063" u="1"/>
        <n v="1011" u="1"/>
        <n v="946" u="1"/>
        <n v="15" u="1"/>
        <n v="57" u="1"/>
        <n v="881" u="1"/>
        <n v="216" u="1"/>
        <n v="816" u="1"/>
        <n v="751" u="1"/>
        <n v="2942" u="1"/>
        <n v="2812" u="1"/>
        <n v="621" u="1"/>
        <n v="2422" u="1"/>
        <n v="151" u="1"/>
        <n v="2292" u="1"/>
        <n v="556" u="1"/>
        <n v="2162" u="1"/>
        <n v="2040" u="1"/>
        <n v="1975" u="1"/>
        <n v="1910" u="1"/>
        <n v="469" u="1"/>
        <n v="1845" u="1"/>
        <n v="1780" u="1"/>
        <n v="1715" u="1"/>
        <n v="107" u="1"/>
        <n v="1650" u="1"/>
        <n v="404" u="1"/>
        <n v="1585" u="1"/>
        <n v="1520" u="1"/>
        <n v="3009" u="1"/>
        <n v="2879" u="1"/>
        <n v="1390" u="1"/>
        <n v="2749" u="1"/>
        <n v="339" u="1"/>
        <n v="1325" u="1"/>
        <n v="2619" u="1"/>
        <n v="1260" u="1"/>
        <n v="1130" u="1"/>
        <n v="274" u="1"/>
        <n v="2099" u="1"/>
        <n v="1012" u="1"/>
        <n v="947" u="1"/>
        <n v="882" u="1"/>
        <n v="14" u="1"/>
        <n v="53" u="1"/>
        <n v="817" u="1"/>
        <n v="200" u="1"/>
        <n v="752" u="1"/>
        <n v="2946" u="1"/>
        <n v="2816" u="1"/>
        <n v="2556" u="1"/>
        <n v="622" u="1"/>
        <n v="2296" u="1"/>
        <n v="557" u="1"/>
        <n v="2166" u="1"/>
        <n v="135" u="1"/>
        <n v="502" u="1"/>
        <n v="1977" u="1"/>
        <n v="1912" u="1"/>
        <n v="437" u="1"/>
        <n v="1717" u="1"/>
        <n v="1587" u="1"/>
        <n v="99" u="1"/>
        <n v="1522" u="1"/>
        <n v="3013" u="1"/>
        <n v="372" u="1"/>
        <n v="1457" u="1"/>
        <n v="1392" u="1"/>
        <n v="2753" u="1"/>
        <n v="1327" u="1"/>
        <n v="2623" u="1"/>
        <n v="2493" u="1"/>
        <n v="307" u="1"/>
        <n v="1197" u="1"/>
        <n v="2363" u="1"/>
        <n v="1132" u="1"/>
        <n v="2233" u="1"/>
        <n v="1067" u="1"/>
        <n v="2103" u="1"/>
        <n v="1013" u="1"/>
        <n v="249" u="1"/>
        <n v="948" u="1"/>
        <n v="883" u="1"/>
        <n v="818" u="1"/>
        <n v="13" u="1"/>
        <n v="49" u="1"/>
        <n v="2950" u="1"/>
        <n v="2820" u="1"/>
        <n v="688" u="1"/>
        <n v="2690" u="1"/>
        <n v="623" u="1"/>
        <n v="2430" u="1"/>
        <n v="2300" u="1"/>
        <n v="558" u="1"/>
        <n v="2170" u="1"/>
        <n v="2044" u="1"/>
        <n v="1979" u="1"/>
        <n v="1914" u="1"/>
        <n v="470" u="1"/>
        <n v="1654" u="1"/>
        <n v="405" u="1"/>
        <n v="1524" u="1"/>
        <n v="3017" u="1"/>
        <n v="2887" u="1"/>
        <n v="91" u="1"/>
        <n v="1394" u="1"/>
        <n v="2757" u="1"/>
        <n v="340" u="1"/>
        <n v="1329" u="1"/>
        <n v="2627" u="1"/>
        <n v="2497" u="1"/>
        <n v="1199" u="1"/>
        <n v="2367" u="1"/>
        <n v="1134" u="1"/>
        <n v="275" u="1"/>
        <n v="1069" u="1"/>
        <n v="2107" u="1"/>
        <n v="1014" u="1"/>
        <n v="949" u="1"/>
        <n v="233" u="1"/>
        <n v="884" u="1"/>
        <n v="819" u="1"/>
        <n v="754" u="1"/>
        <n v="2954" u="1"/>
        <n v="12" u="1"/>
        <n v="2824" u="1"/>
        <n v="45" u="1"/>
        <n v="689" u="1"/>
        <n v="2564" u="1"/>
        <n v="624" u="1"/>
        <n v="2304" u="1"/>
        <n v="559" u="1"/>
        <n v="2174" u="1"/>
        <n v="2046" u="1"/>
        <n v="503" u="1"/>
        <n v="1916" u="1"/>
        <n v="1786" u="1"/>
        <n v="438" u="1"/>
        <n v="1721" u="1"/>
        <n v="1591" u="1"/>
        <n v="373" u="1"/>
        <n v="1461" u="1"/>
        <n v="2891" u="1"/>
        <n v="2761" u="1"/>
        <n v="1331" u="1"/>
        <n v="2631" u="1"/>
        <n v="83" u="1"/>
        <n v="2501" u="1"/>
        <n v="1201" u="1"/>
        <n v="2371" u="1"/>
        <n v="1136" u="1"/>
        <n v="1071" u="1"/>
        <n v="2111" u="1"/>
        <n v="1015" u="1"/>
        <n v="950" u="1"/>
        <n v="885" u="1"/>
        <n v="217" u="1"/>
        <n v="755" u="1"/>
        <n v="2958" u="1"/>
        <n v="690" u="1"/>
        <n v="2698" u="1"/>
        <n v="11" u="1"/>
        <n v="2568" u="1"/>
        <n v="41" u="1"/>
        <n v="625" u="1"/>
        <n v="2438" u="1"/>
        <n v="152" u="1"/>
        <n v="2308" u="1"/>
        <n v="560" u="1"/>
        <n v="2178" u="1"/>
        <n v="1983" u="1"/>
        <n v="1918" u="1"/>
        <n v="471" u="1"/>
        <n v="1853" u="1"/>
        <n v="1723" u="1"/>
        <n v="406" u="1"/>
        <n v="1593" u="1"/>
        <n v="1528" u="1"/>
        <n v="3025" u="1"/>
        <n v="1463" u="1"/>
        <n v="2895" u="1"/>
        <n v="1398" u="1"/>
        <n v="2765" u="1"/>
        <n v="341" u="1"/>
        <n v="1333" u="1"/>
        <n v="2505" u="1"/>
        <n v="75" u="1"/>
        <n v="1138" u="1"/>
        <n v="2245" u="1"/>
        <n v="276" u="1"/>
        <n v="1073" u="1"/>
        <n v="1016" u="1"/>
        <n v="951" u="1"/>
        <n v="886" u="1"/>
        <n v="201" u="1"/>
        <n v="756" u="1"/>
        <n v="2832" u="1"/>
        <n v="2572" u="1"/>
        <n v="626" u="1"/>
        <n v="2442" u="1"/>
        <n v="10" u="1"/>
        <n v="2312" u="1"/>
        <n v="37" u="1"/>
        <n v="2182" u="1"/>
        <n v="136" u="1"/>
        <n v="504" u="1"/>
        <n v="1790" u="1"/>
        <n v="439" u="1"/>
        <n v="1725" u="1"/>
        <n v="1660" u="1"/>
        <n v="374" u="1"/>
        <n v="1465" u="1"/>
        <n v="1400" u="1"/>
        <n v="2769" u="1"/>
        <n v="2639" u="1"/>
        <n v="2509" u="1"/>
        <n v="309" u="1"/>
        <n v="1140" u="1"/>
        <n v="2249" u="1"/>
        <n v="1075" u="1"/>
        <n v="2119" u="1"/>
        <n v="67" u="1"/>
        <n v="1017" u="1"/>
        <n v="250" u="1"/>
        <n v="952" u="1"/>
        <n v="887" u="1"/>
        <n v="2966" u="1"/>
        <n v="692" u="1"/>
        <n v="2706" u="1"/>
        <n v="2576" u="1"/>
        <n v="627" u="1"/>
        <n v="2446" u="1"/>
        <n v="2316" u="1"/>
        <n v="562" u="1"/>
        <n v="2186" u="1"/>
        <n v="9" u="1"/>
        <n v="2056" u="1"/>
        <n v="33" u="1"/>
        <n v="124" u="1"/>
        <n v="472" u="1"/>
        <n v="1792" u="1"/>
        <n v="1727" u="1"/>
        <n v="1532" u="1"/>
        <n v="3033" u="1"/>
        <n v="1467" u="1"/>
        <n v="2903" u="1"/>
        <n v="1402" u="1"/>
        <n v="2773" u="1"/>
        <n v="342" u="1"/>
        <n v="2643" u="1"/>
        <n v="1272" u="1"/>
        <n v="2513" u="1"/>
        <n v="1207" u="1"/>
        <n v="2383" u="1"/>
        <n v="1142" u="1"/>
        <n v="2253" u="1"/>
        <n v="277" u="1"/>
        <n v="1077" u="1"/>
        <n v="2123" u="1"/>
        <n v="888" u="1"/>
        <n v="758" u="1"/>
        <n v="2970" u="1"/>
        <n v="2840" u="1"/>
        <n v="693" u="1"/>
        <n v="169" u="1"/>
        <n v="2580" u="1"/>
        <n v="628" u="1"/>
        <n v="2320" u="1"/>
        <n v="563" u="1"/>
        <n v="2190" u="1"/>
        <n v="2060" u="1"/>
        <n v="505" u="1"/>
        <n v="8" u="1"/>
        <n v="1924" u="1"/>
        <n v="116" u="1"/>
        <n v="1794" u="1"/>
        <n v="440" u="1"/>
        <n v="1664" u="1"/>
        <n v="1599" u="1"/>
        <n v="375" u="1"/>
        <n v="1469" u="1"/>
        <n v="2907" u="1"/>
        <n v="1404" u="1"/>
        <n v="2777" u="1"/>
        <n v="1339" u="1"/>
        <n v="2647" u="1"/>
        <n v="1274" u="1"/>
        <n v="2517" u="1"/>
        <n v="310" u="1"/>
        <n v="1209" u="1"/>
        <n v="2387" u="1"/>
        <n v="1144" u="1"/>
        <n v="2257" u="1"/>
        <n v="1079" u="1"/>
        <n v="2127" u="1"/>
        <n v="889" u="1"/>
        <n v="759" u="1"/>
        <n v="2974" u="1"/>
        <n v="2844" u="1"/>
        <n v="694" u="1"/>
        <n v="2714" u="1"/>
        <n v="2584" u="1"/>
        <n v="629" u="1"/>
        <n v="153" u="1"/>
        <n v="2324" u="1"/>
        <n v="564" u="1"/>
        <n v="2194" u="1"/>
        <n v="2064" u="1"/>
        <n v="1926" u="1"/>
        <n v="473" u="1"/>
        <n v="1796" u="1"/>
        <n v="1731" u="1"/>
        <n v="108" u="1"/>
        <n v="1666" u="1"/>
        <n v="1601" u="1"/>
        <n v="1536" u="1"/>
        <n v="3041" u="1"/>
        <n v="1471" u="1"/>
        <n v="2911" u="1"/>
        <n v="1406" u="1"/>
        <n v="2781" u="1"/>
        <n v="343" u="1"/>
        <n v="1341" u="1"/>
        <n v="2651" u="1"/>
        <n v="1276" u="1"/>
        <n v="2521" u="1"/>
        <n v="2391" u="1"/>
        <n v="1146" u="1"/>
        <n v="2261" u="1"/>
        <n v="278" u="1"/>
        <n v="1081" u="1"/>
        <n v="2131" u="1"/>
        <n v="1020" u="1"/>
        <n v="890" u="1"/>
        <n v="825" u="1"/>
        <n v="202" u="1"/>
        <n v="2978" u="1"/>
        <n v="2848" u="1"/>
        <n v="695" u="1"/>
        <n v="2718" u="1"/>
        <n v="2588" u="1"/>
        <n v="630" u="1"/>
        <n v="2458" u="1"/>
        <n v="2328" u="1"/>
        <n v="565" u="1"/>
        <n v="2198" u="1"/>
        <n v="137" u="1"/>
        <n v="2068" u="1"/>
        <n v="506" u="1"/>
        <n v="1928" u="1"/>
        <n v="1798" u="1"/>
        <n v="441" u="1"/>
        <n v="1733" u="1"/>
        <n v="1603" u="1"/>
        <n v="100" u="1"/>
        <n v="1538" u="1"/>
        <n v="376" u="1"/>
        <n v="2915" u="1"/>
        <n v="1408" u="1"/>
        <n v="2785" u="1"/>
        <n v="1343" u="1"/>
        <n v="2655" u="1"/>
        <n v="1278" u="1"/>
        <n v="2525" u="1"/>
        <n v="311" u="1"/>
        <n v="1213" u="1"/>
        <n v="2265" u="1"/>
        <n v="1083" u="1"/>
        <n v="2135" u="1"/>
        <n v="1021" u="1"/>
        <n v="251" u="1"/>
        <n v="956" u="1"/>
        <n v="891" u="1"/>
        <n v="826" u="1"/>
        <n v="761" u="1"/>
        <n v="2982" u="1"/>
        <n v="186" u="1"/>
        <n v="2852" u="1"/>
        <n v="696" u="1"/>
        <n v="2722" u="1"/>
        <n v="2592" u="1"/>
        <n v="631" u="1"/>
        <n v="2332" u="1"/>
        <n v="566" u="1"/>
        <n v="2202" u="1"/>
        <n v="2072" u="1"/>
        <n v="1930" u="1"/>
        <n v="474" u="1"/>
        <n v="1865" u="1"/>
        <n v="1800" u="1"/>
        <n v="1735" u="1"/>
        <n v="409" u="1"/>
        <n v="1605" u="1"/>
        <n v="1540" u="1"/>
        <n v="2919" u="1"/>
        <n v="92" u="1"/>
        <n v="2789" u="1"/>
        <n v="344" u="1"/>
        <n v="1345" u="1"/>
        <n v="2659" u="1"/>
        <n v="1280" u="1"/>
        <n v="2529" u="1"/>
        <n v="1215" u="1"/>
        <n v="2399" u="1"/>
        <n v="1150" u="1"/>
        <n v="2269" u="1"/>
        <n v="279" u="1"/>
        <n v="1085" u="1"/>
        <n v="2139" u="1"/>
        <n v="1022" u="1"/>
        <n v="957" u="1"/>
        <n v="827" u="1"/>
        <n v="762" u="1"/>
        <n v="2986" u="1"/>
        <n v="2856" u="1"/>
        <n v="697" u="1"/>
        <n v="2726" u="1"/>
        <n v="170" u="1"/>
        <n v="2596" u="1"/>
        <n v="2466" u="1"/>
        <n v="567" u="1"/>
        <n v="2206" u="1"/>
        <n v="2076" u="1"/>
        <n v="507" u="1"/>
        <n v="1932" u="1"/>
        <n v="1867" u="1"/>
        <n v="1802" u="1"/>
        <n v="442" u="1"/>
        <n v="1672" u="1"/>
        <n v="1607" u="1"/>
        <n v="1542" u="1"/>
        <n v="1477" u="1"/>
        <n v="2923" u="1"/>
        <n v="6" u="1"/>
        <n v="2793" u="1"/>
        <n v="2663" u="1"/>
        <n v="84" u="1"/>
        <n v="1282" u="1"/>
        <n v="2533" u="1"/>
        <n v="312" u="1"/>
        <n v="1217" u="1"/>
        <n v="2403" u="1"/>
        <n v="1152" u="1"/>
        <n v="1087" u="1"/>
        <n v="2143" u="1"/>
        <n v="958" u="1"/>
        <n v="893" u="1"/>
        <n v="219" u="1"/>
        <n v="828" u="1"/>
        <n v="763" u="1"/>
        <n v="698" u="1"/>
        <n v="2730" u="1"/>
        <n v="2600" u="1"/>
        <n v="2470" u="1"/>
        <n v="154" u="1"/>
        <n v="2340" u="1"/>
        <n v="2210" u="1"/>
        <n v="2080" u="1"/>
        <n v="1999" u="1"/>
        <n v="1934" u="1"/>
        <n v="475" u="1"/>
        <n v="1869" u="1"/>
        <n v="1804" u="1"/>
        <n v="1739" u="1"/>
        <n v="1674" u="1"/>
        <n v="410" u="1"/>
        <n v="1609" u="1"/>
        <n v="1544" u="1"/>
        <n v="1479" u="1"/>
        <n v="2927" u="1"/>
        <n v="2797" u="1"/>
        <n v="345" u="1"/>
        <n v="2667" u="1"/>
        <n v="1284" u="1"/>
        <n v="1219" u="1"/>
        <n v="76" u="1"/>
        <n v="1154" u="1"/>
        <n v="2277" u="1"/>
        <n v="2147" u="1"/>
        <n v="1024" u="1"/>
        <n v="959" u="1"/>
        <n v="894" u="1"/>
        <n v="203" u="1"/>
        <n v="764" u="1"/>
        <n v="2994" u="1"/>
        <n v="699" u="1"/>
        <n v="2604" u="1"/>
        <n v="2474" u="1"/>
        <n v="2344" u="1"/>
        <n v="2084" u="1"/>
        <n v="508" u="1"/>
        <n v="1936" u="1"/>
        <n v="1806" u="1"/>
        <n v="1741" u="1"/>
        <n v="1676" u="1"/>
        <n v="1611" u="1"/>
        <n v="1546" u="1"/>
        <n v="378" u="1"/>
        <n v="1481" u="1"/>
        <n v="2931" u="1"/>
        <n v="2801" u="1"/>
        <n v="1351" u="1"/>
        <n v="2671" u="1"/>
        <n v="1286" u="1"/>
        <n v="313" u="1"/>
        <n v="1221" u="1"/>
        <n v="2411" u="1"/>
        <n v="5" u="1"/>
        <n v="1156" u="1"/>
        <n v="2281" u="1"/>
        <n v="1091" u="1"/>
        <n v="2151" u="1"/>
        <n v="68" u="1"/>
        <n v="1026" u="1"/>
        <n v="252" u="1"/>
        <n v="960" u="1"/>
        <n v="895" u="1"/>
        <n v="187" u="1"/>
        <n v="2868" u="1"/>
        <n v="700" u="1"/>
        <n v="2738" u="1"/>
        <n v="2608" u="1"/>
        <n v="635" u="1"/>
        <n v="2478" u="1"/>
        <n v="570" u="1"/>
        <n v="2088" u="1"/>
        <n v="2003" u="1"/>
        <n v="125" u="1"/>
        <n v="1938" u="1"/>
        <n v="476" u="1"/>
        <n v="1808" u="1"/>
        <n v="1743" u="1"/>
        <n v="1678" u="1"/>
        <n v="411" u="1"/>
        <n v="1613" u="1"/>
        <n v="1483" u="1"/>
        <n v="2805" u="1"/>
        <n v="346" u="1"/>
        <n v="1353" u="1"/>
        <n v="2675" u="1"/>
        <n v="1288" u="1"/>
        <n v="2545" u="1"/>
        <n v="2415" u="1"/>
        <n v="1158" u="1"/>
        <n v="2285" u="1"/>
        <n v="281" u="1"/>
        <n v="1093" u="1"/>
        <n v="2155" u="1"/>
        <n v="1028" u="1"/>
        <n v="62" u="1"/>
        <n v="961" u="1"/>
        <n v="236" u="1"/>
        <n v="896" u="1"/>
        <n v="831" u="1"/>
        <n v="766" u="1"/>
        <n v="3002" u="1"/>
        <n v="2872" u="1"/>
        <n v="701" u="1"/>
        <n v="2742" u="1"/>
        <n v="171" u="1"/>
        <n v="2612" u="1"/>
        <n v="636" u="1"/>
        <n v="2482" u="1"/>
        <n v="2352" u="1"/>
        <n v="571" u="1"/>
        <n v="2222" u="1"/>
        <n v="509" u="1"/>
        <n v="2005" u="1"/>
        <n v="1940" u="1"/>
        <n v="117" u="1"/>
        <n v="1810" u="1"/>
        <n v="444" u="1"/>
        <n v="1745" u="1"/>
        <n v="1680" u="1"/>
        <n v="1615" u="1"/>
        <n v="1550" u="1"/>
        <n v="1485" u="1"/>
        <n v="2809" u="1"/>
        <n v="1355" u="1"/>
        <n v="2549" u="1"/>
        <n v="314" u="1"/>
        <n v="1225" u="1"/>
        <n v="2419" u="1"/>
        <n v="1160" u="1"/>
        <n v="2289" u="1"/>
        <n v="1095" u="1"/>
        <n v="2159" u="1"/>
        <n v="4" u="1"/>
        <n v="962" u="1"/>
        <n v="58" u="1"/>
        <n v="897" u="1"/>
        <n v="832" u="1"/>
        <n v="767" u="1"/>
        <n v="3006" u="1"/>
        <n v="702" u="1"/>
        <n v="2746" u="1"/>
        <n v="2616" u="1"/>
        <n v="637" u="1"/>
        <n v="155" u="1"/>
        <n v="2356" u="1"/>
        <n v="572" u="1"/>
        <n v="2226" u="1"/>
        <n v="1942" u="1"/>
        <n v="477" u="1"/>
        <n v="1812" u="1"/>
        <n v="1747" u="1"/>
        <n v="109" u="1"/>
        <n v="1682" u="1"/>
        <n v="412" u="1"/>
        <n v="1617" u="1"/>
        <n v="1552" u="1"/>
        <n v="1487" u="1"/>
        <n v="2943" u="1"/>
        <n v="1422" u="1"/>
        <n v="2813" u="1"/>
        <n v="347" u="1"/>
        <n v="2553" u="1"/>
        <n v="1227" u="1"/>
        <n v="2423" u="1"/>
        <n v="1162" u="1"/>
        <n v="2293" u="1"/>
        <n v="282" u="1"/>
        <n v="1097" u="1"/>
        <n v="2163" u="1"/>
        <n v="1032" u="1"/>
        <n v="963" u="1"/>
        <n v="898" u="1"/>
        <n v="54" u="1"/>
        <n v="833" u="1"/>
        <n v="204" u="1"/>
        <n v="768" u="1"/>
        <n v="703" u="1"/>
        <n v="2750" u="1"/>
        <n v="2620" u="1"/>
        <n v="638" u="1"/>
        <n v="2490" u="1"/>
        <n v="2360" u="1"/>
        <n v="573" u="1"/>
        <n v="2100" u="1"/>
        <n v="1944" u="1"/>
        <n v="1814" u="1"/>
        <n v="445" u="1"/>
        <n v="1619" u="1"/>
        <n v="101" u="1"/>
        <n v="1554" u="1"/>
        <n v="380" u="1"/>
        <n v="2947" u="1"/>
        <n v="1424" u="1"/>
        <n v="2817" u="1"/>
        <n v="1359" u="1"/>
        <n v="2557" u="1"/>
        <n v="315" u="1"/>
        <n v="1229" u="1"/>
        <n v="2427" u="1"/>
        <n v="1164" u="1"/>
        <n v="2297" u="1"/>
        <n v="1099" u="1"/>
        <n v="1034" u="1"/>
        <n v="253" u="1"/>
        <n v="964" u="1"/>
        <n v="899" u="1"/>
        <n v="834" u="1"/>
        <n v="50" u="1"/>
        <n v="769" u="1"/>
        <n v="3014" u="1"/>
        <n v="2884" u="1"/>
        <n v="704" u="1"/>
        <n v="2754" u="1"/>
        <n v="2624" u="1"/>
        <n v="639" u="1"/>
        <n v="2494" u="1"/>
        <n v="574" u="1"/>
        <n v="2234" u="1"/>
        <n v="2011" u="1"/>
        <n v="1946" u="1"/>
        <n v="478" u="1"/>
        <n v="1881" u="1"/>
        <n v="1816" u="1"/>
        <n v="1686" u="1"/>
        <n v="413" u="1"/>
        <n v="1621" u="1"/>
        <n v="1556" u="1"/>
        <n v="2951" u="1"/>
        <n v="93" u="1"/>
        <n v="2821" u="1"/>
        <n v="348" u="1"/>
        <n v="1361" u="1"/>
        <n v="2691" u="1"/>
        <n v="2561" u="1"/>
        <n v="1231" u="1"/>
        <n v="1166" u="1"/>
        <n v="2301" u="1"/>
        <n v="283" u="1"/>
        <n v="1101" u="1"/>
        <n v="1036" u="1"/>
        <n v="965" u="1"/>
        <n v="900" u="1"/>
        <n v="835" u="1"/>
        <n v="770" u="1"/>
        <n v="3018" u="1"/>
        <n v="2888" u="1"/>
        <n v="46" u="1"/>
        <n v="705" u="1"/>
        <n v="2758" u="1"/>
        <n v="172" u="1"/>
        <n v="2628" u="1"/>
        <n v="640" u="1"/>
        <n v="2498" u="1"/>
        <n v="2368" u="1"/>
        <n v="2238" u="1"/>
        <n v="2108" u="1"/>
        <n v="2013" u="1"/>
        <n v="1948" u="1"/>
        <n v="1883" u="1"/>
        <n v="1818" u="1"/>
        <n v="446" u="1"/>
        <n v="1753" u="1"/>
        <n v="1688" u="1"/>
        <n v="1623" u="1"/>
        <n v="381" u="1"/>
        <n v="2955" u="1"/>
        <n v="2825" u="1"/>
        <n v="2695" u="1"/>
        <n v="85" u="1"/>
        <n v="1298" u="1"/>
        <n v="2565" u="1"/>
        <n v="1233" u="1"/>
        <n v="2435" u="1"/>
        <n v="1168" u="1"/>
        <n v="2305" u="1"/>
        <n v="1103" u="1"/>
        <n v="1038" u="1"/>
        <n v="966" u="1"/>
        <n v="901" u="1"/>
        <n v="221" u="1"/>
        <n v="771" u="1"/>
        <n v="3022" u="1"/>
        <n v="2892" u="1"/>
        <n v="3" u="1"/>
        <n v="706" u="1"/>
        <n v="2762" u="1"/>
        <n v="2632" u="1"/>
        <n v="42" u="1"/>
        <n v="641" u="1"/>
        <n v="2502" u="1"/>
        <n v="156" u="1"/>
        <n v="2372" u="1"/>
        <n v="576" u="1"/>
        <n v="2242" u="1"/>
        <n v="2112" u="1"/>
        <n v="2015" u="1"/>
        <n v="1950" u="1"/>
        <n v="479" u="1"/>
        <n v="1885" u="1"/>
        <n v="1820" u="1"/>
        <n v="1690" u="1"/>
        <n v="414" u="1"/>
        <n v="1625" u="1"/>
        <n v="1495" u="1"/>
        <n v="1430" u="1"/>
        <n v="2829" u="1"/>
        <n v="349" u="1"/>
        <n v="1365" u="1"/>
        <n v="1300" u="1"/>
        <n v="2569" u="1"/>
        <n v="1235" u="1"/>
        <n v="2439" u="1"/>
        <n v="77" u="1"/>
        <n v="1170" u="1"/>
        <n v="2309" u="1"/>
        <n v="284" u="1"/>
        <n v="1105" u="1"/>
        <n v="2179" u="1"/>
        <n v="1040" u="1"/>
        <n v="967" u="1"/>
        <n v="837" u="1"/>
        <n v="205" u="1"/>
        <n v="772" u="1"/>
        <n v="3026" u="1"/>
        <n v="2896" u="1"/>
        <n v="707" u="1"/>
        <n v="2766" u="1"/>
        <n v="2636" u="1"/>
        <n v="642" u="1"/>
        <n v="2506" u="1"/>
        <n v="2376" u="1"/>
        <n v="38" u="1"/>
        <n v="577" u="1"/>
        <n v="2246" u="1"/>
        <n v="1952" u="1"/>
        <n v="1887" u="1"/>
        <n v="1822" u="1"/>
        <n v="447" u="1"/>
        <n v="1757" u="1"/>
        <n v="1627" u="1"/>
        <n v="1562" u="1"/>
        <n v="382" u="1"/>
        <n v="2963" u="1"/>
        <n v="2833" u="1"/>
        <n v="1367" u="1"/>
        <n v="1302" u="1"/>
        <n v="2573" u="1"/>
        <n v="317" u="1"/>
        <n v="1237" u="1"/>
        <n v="2443" u="1"/>
        <n v="2313" u="1"/>
        <n v="1107" u="1"/>
        <n v="2183" u="1"/>
        <n v="1042" u="1"/>
        <n v="2053" u="1"/>
        <n v="254" u="1"/>
        <n v="968" u="1"/>
        <n v="838" u="1"/>
        <n v="773" u="1"/>
        <n v="3030" u="1"/>
        <n v="189" u="1"/>
        <n v="2900" u="1"/>
        <n v="708" u="1"/>
        <n v="2770" u="1"/>
        <n v="2640" u="1"/>
        <n v="643" u="1"/>
        <n v="2510" u="1"/>
        <n v="2380" u="1"/>
        <n v="2250" u="1"/>
        <n v="2120" u="1"/>
        <n v="34" u="1"/>
        <n v="513" u="1"/>
        <n v="126" u="1"/>
        <n v="1954" u="1"/>
        <n v="480" u="1"/>
        <n v="1889" u="1"/>
        <n v="1824" u="1"/>
        <n v="1759" u="1"/>
        <n v="1694" u="1"/>
        <n v="415" u="1"/>
        <n v="1629" u="1"/>
        <n v="1564" u="1"/>
        <n v="1499" u="1"/>
        <n v="2967" u="1"/>
        <n v="1434" u="1"/>
        <n v="2837" u="1"/>
        <n v="350" u="1"/>
        <n v="1369" u="1"/>
        <n v="2707" u="1"/>
        <n v="1304" u="1"/>
        <n v="2577" u="1"/>
        <n v="2447" u="1"/>
        <n v="2317" u="1"/>
        <n v="285" u="1"/>
        <n v="1109" u="1"/>
        <n v="2187" u="1"/>
        <n v="1044" u="1"/>
        <n v="969" u="1"/>
        <n v="238" u="1"/>
        <n v="839" u="1"/>
        <n v="774" u="1"/>
        <n v="709" u="1"/>
        <n v="2774" u="1"/>
        <n v="173" u="1"/>
        <n v="2644" u="1"/>
        <n v="644" u="1"/>
        <n v="2514" u="1"/>
        <n v="2384" u="1"/>
        <n v="579" u="1"/>
        <n v="2254" u="1"/>
        <n v="2124" u="1"/>
        <n v="1956" u="1"/>
        <n v="31" u="1"/>
        <n v="1826" u="1"/>
        <n v="448" u="1"/>
        <n v="1631" u="1"/>
        <n v="1566" u="1"/>
        <n v="383" u="1"/>
        <n v="1501" u="1"/>
        <n v="2971" u="1"/>
        <n v="2841" u="1"/>
        <n v="1371" u="1"/>
        <n v="1306" u="1"/>
        <n v="2581" u="1"/>
        <n v="2451" u="1"/>
        <n v="1176" u="1"/>
        <n v="2321" u="1"/>
        <n v="1111" u="1"/>
        <n v="2191" u="1"/>
        <n v="1046" u="1"/>
        <n v="2061" u="1"/>
        <n v="970" u="1"/>
        <n v="222" u="1"/>
        <n v="840" u="1"/>
        <n v="775" u="1"/>
        <n v="3038" u="1"/>
        <n v="2908" u="1"/>
        <n v="710" u="1"/>
        <n v="2778" u="1"/>
        <n v="2648" u="1"/>
        <n v="2518" u="1"/>
        <n v="157" u="1"/>
        <n v="2388" u="1"/>
        <n v="580" u="1"/>
        <n v="2258" u="1"/>
        <n v="2128" u="1"/>
        <n v="1958" u="1"/>
        <n v="481" u="1"/>
        <n v="1893" u="1"/>
        <n v="1828" u="1"/>
        <n v="29" u="1"/>
        <n v="1763" u="1"/>
        <n v="110" u="1"/>
        <n v="1698" u="1"/>
        <n v="416" u="1"/>
        <n v="1633" u="1"/>
        <n v="1568" u="1"/>
        <n v="1503" u="1"/>
        <n v="2975" u="1"/>
        <n v="351" u="1"/>
        <n v="1373" u="1"/>
        <n v="2715" u="1"/>
        <n v="2585" u="1"/>
        <n v="1178" u="1"/>
        <n v="2325" u="1"/>
        <n v="286" u="1"/>
        <n v="1048" u="1"/>
        <n v="2065" u="1"/>
        <n v="971" u="1"/>
        <n v="841" u="1"/>
        <n v="206" u="1"/>
        <n v="776" u="1"/>
        <n v="3042" u="1"/>
        <n v="2912" u="1"/>
        <n v="711" u="1"/>
        <n v="2782" u="1"/>
        <n v="2652" u="1"/>
        <n v="646" u="1"/>
        <n v="2522" u="1"/>
        <n v="2392" u="1"/>
        <n v="581" u="1"/>
        <n v="2262" u="1"/>
        <n v="2132" u="1"/>
        <n v="516" u="1"/>
        <n v="1960" u="1"/>
        <n v="1895" u="1"/>
        <n v="1830" u="1"/>
        <n v="449" u="1"/>
        <n v="1700" u="1"/>
        <n v="27" u="1"/>
        <n v="1635" u="1"/>
        <n v="102" u="1"/>
        <n v="1570" u="1"/>
        <n v="384" u="1"/>
        <n v="1505" u="1"/>
        <n v="2979" u="1"/>
        <n v="2849" u="1"/>
        <n v="1375" u="1"/>
        <n v="2589" u="1"/>
        <n v="2459" u="1"/>
        <n v="2329" u="1"/>
        <n v="1115" u="1"/>
        <n v="2199" u="1"/>
        <n v="1050" u="1"/>
        <n v="2069" u="1"/>
        <n v="255" u="1"/>
        <n v="972" u="1"/>
        <n v="842" u="1"/>
        <n v="777" u="1"/>
        <n v="3046" u="1"/>
        <n v="190" u="1"/>
        <n v="2916" u="1"/>
        <n v="712" u="1"/>
        <n v="2786" u="1"/>
        <n v="2656" u="1"/>
        <n v="647" u="1"/>
        <n v="2526" u="1"/>
        <n v="2396" u="1"/>
      </sharedItems>
    </cacheField>
    <cacheField name="SUBTASK_SUMMARY" numFmtId="0">
      <sharedItems containsBlank="1"/>
    </cacheField>
    <cacheField name="SUBTASK_DESCRIPTION" numFmtId="0">
      <sharedItems containsBlank="1"/>
    </cacheField>
    <cacheField name="SUBTASK_FULL_DESCRIPTION" numFmtId="0">
      <sharedItems containsBlank="1"/>
    </cacheField>
    <cacheField name="DEMAND_ID" numFmtId="0">
      <sharedItems containsString="0" containsBlank="1" containsNumber="1" containsInteger="1" minValue="346910" maxValue="396830"/>
    </cacheField>
    <cacheField name="TASK_ID" numFmtId="0">
      <sharedItems containsString="0" containsBlank="1" containsNumber="1" containsInteger="1" minValue="0" maxValue="396997"/>
    </cacheField>
    <cacheField name="SUBTASK_ID" numFmtId="0">
      <sharedItems containsString="0" containsBlank="1" containsNumber="1" containsInteger="1" minValue="0" maxValue="397043"/>
    </cacheField>
    <cacheField name="planning_type" numFmtId="0">
      <sharedItems containsBlank="1"/>
    </cacheField>
    <cacheField name="task_release" numFmtId="0">
      <sharedItems containsBlank="1" count="26">
        <s v="No release set"/>
        <s v="Release 1"/>
        <s v="2-Discovery"/>
        <s v="1-POC"/>
        <s v="Release 9"/>
        <s v="Release 8"/>
        <s v="Release 7"/>
        <s v="Management"/>
        <s v="Release 6"/>
        <s v="Release 5"/>
        <s v="Release 3"/>
        <s v="Release 5 QA"/>
        <s v="Release 4 QA"/>
        <s v="Release 4"/>
        <s v="Release 3 QA"/>
        <s v="Release 1 QA"/>
        <s v="Release 2 QA"/>
        <s v="Release 2"/>
        <s v="Sprint 7"/>
        <s v="Sprint 6"/>
        <s v="Sprint 5"/>
        <s v="Sprint 4"/>
        <m/>
        <s v="" u="1"/>
        <s v="Not Defined" u="1"/>
        <s v="1.0 " u="1"/>
      </sharedItems>
    </cacheField>
    <cacheField name="worklog" numFmtId="0">
      <sharedItems containsString="0" containsBlank="1" containsNumber="1" minValue="0" maxValue="125"/>
    </cacheField>
    <cacheField name="wrong_worklog" numFmtId="0">
      <sharedItems containsString="0" containsBlank="1" containsNumber="1" containsInteger="1" minValue="0" maxValue="0"/>
    </cacheField>
    <cacheField name="Demand_ballpark" numFmtId="0">
      <sharedItems containsString="0" containsBlank="1" containsNumber="1" containsInteger="1" minValue="0" maxValue="200"/>
    </cacheField>
    <cacheField name="TASK_BALLPARK" numFmtId="0">
      <sharedItems containsString="0" containsBlank="1" containsNumber="1" minValue="0" maxValue="89"/>
    </cacheField>
    <cacheField name="tshirt_size" numFmtId="0">
      <sharedItems containsBlank="1"/>
    </cacheField>
    <cacheField name="Query_Type" numFmtId="0">
      <sharedItems containsBlank="1"/>
    </cacheField>
    <cacheField name="EffortEstimate" numFmtId="0">
      <sharedItems containsString="0" containsBlank="1" containsNumber="1" minValue="0" maxValue="35"/>
    </cacheField>
    <cacheField name="CycleEstimate" numFmtId="0">
      <sharedItems containsString="0" containsBlank="1" containsNumber="1" minValue="0" maxValue="42"/>
    </cacheField>
    <cacheField name="EffortOnBacklog" numFmtId="0">
      <sharedItems containsString="0" containsBlank="1" containsNumber="1" minValue="0" maxValue="35"/>
    </cacheField>
    <cacheField name="CycleOnBacklog" numFmtId="0">
      <sharedItems containsString="0" containsBlank="1" containsNumber="1" minValue="0" maxValue="42"/>
    </cacheField>
    <cacheField name="BallparkEffort" numFmtId="0">
      <sharedItems containsString="0" containsBlank="1" containsNumber="1" minValue="0" maxValue="35"/>
    </cacheField>
    <cacheField name="PlannedEffort" numFmtId="0">
      <sharedItems containsString="0" containsBlank="1" containsNumber="1" minValue="0" maxValue="19.148936170212767"/>
    </cacheField>
    <cacheField name="EffortDone" numFmtId="0">
      <sharedItems containsString="0" containsBlank="1" containsNumber="1" minValue="0" maxValue="19.148936170212767"/>
    </cacheField>
    <cacheField name="CycleDone" numFmtId="0">
      <sharedItems containsString="0" containsBlank="1" containsNumber="1" minValue="0" maxValue="22.978723404255319"/>
    </cacheField>
    <cacheField name="WorklogDone" numFmtId="0">
      <sharedItems containsString="0" containsBlank="1" containsNumber="1" minValue="0" maxValue="125"/>
    </cacheField>
    <cacheField name="WorklogDoing" numFmtId="0">
      <sharedItems containsString="0" containsBlank="1" containsNumber="1" minValue="0" maxValue="43.25"/>
    </cacheField>
    <cacheField name="CountTasks" numFmtId="0">
      <sharedItems containsString="0" containsBlank="1" containsNumber="1" minValue="0" maxValue="1"/>
    </cacheField>
    <cacheField name="CountDemands" numFmtId="0">
      <sharedItems containsString="0" containsBlank="1" containsNumber="1" minValue="0" maxValue="1"/>
    </cacheField>
    <cacheField name="CountSubtasks" numFmtId="0">
      <sharedItems containsString="0" containsBlank="1" containsNumber="1" containsInteger="1" minValue="0" maxValue="1"/>
    </cacheField>
    <cacheField name="SubtaskEstimativeForEEPCalculation" numFmtId="0">
      <sharedItems containsString="0" containsBlank="1" containsNumber="1" minValue="0" maxValue="19.148936170212767"/>
    </cacheField>
    <cacheField name="DemandOrderedStatus" numFmtId="0">
      <sharedItems containsBlank="1" count="12">
        <s v="3.Doing"/>
        <s v=""/>
        <e v="#N/A"/>
        <s v="0.Done"/>
        <s v="0.Cancelled"/>
        <m/>
        <s v="4.Doing" u="1"/>
        <s v="04.Doing" u="1"/>
        <s v="5.Open" u="1"/>
        <s v="2.To UAT" u="1"/>
        <s v="06.Open" u="1"/>
        <s v="4.To Do" u="1"/>
      </sharedItems>
    </cacheField>
    <cacheField name="TaskOrderedStatus" numFmtId="0">
      <sharedItems containsBlank="1" count="30">
        <s v="1.QAing"/>
        <s v="6.To Alpha Test"/>
        <s v="0.Done"/>
        <s v="7.Doing"/>
        <s v="5.Alpha Testing"/>
        <e v="#N/A"/>
        <s v="0.Cancelled"/>
        <s v="2.To QA"/>
        <s v="4.To Feature Review"/>
        <s v="3.Feature Reviewing"/>
        <m/>
        <s v="" u="1"/>
        <s v="4.Feature Reviewing" u="1"/>
        <s v="2.QAing" u="1"/>
        <s v="9.Open" u="1"/>
        <s v="7.To Alpha Test" u="1"/>
        <s v="7.Open" u="1"/>
        <s v="6.Alpha Testing" u="1"/>
        <s v="3.To QA" u="1"/>
        <s v="06.Doing" u="1"/>
        <s v="07.To Do" u="1"/>
        <s v="01.Done" u="1"/>
        <s v="5.Doing" u="1"/>
        <s v="8.To Do" u="1"/>
        <s v="5.To Feature Review" u="1"/>
        <s v="6.To Do" u="1"/>
        <s v="8.Doing" u="1"/>
        <s v="05.To Feature Review" u="1"/>
        <s v="04.Feature Reviewing" u="1"/>
        <s v="08.Open" u="1"/>
      </sharedItems>
    </cacheField>
    <cacheField name="SubtaskOrderedStatus" numFmtId="0">
      <sharedItems containsBlank="1"/>
    </cacheField>
    <cacheField name="SubtaskOrderedFullDescription" numFmtId="0">
      <sharedItems containsBlank="1" count="8000">
        <s v="3.Doing &gt; Alpha Test | S | 00159 - Alpha test - Resolution"/>
        <e v="#N/A"/>
        <s v="0.Done &gt; QA | S | 00154 - QA for Bugs can be moved to Done anytime"/>
        <s v="0.Done &gt; Feature Review | S | 00153 - Review of Bugs can be moved to Done anytime"/>
        <s v="0.Done &gt; Alpha Test | S | 00151 - Alpha for Bugs can be moved to Done anytime"/>
        <s v="0.Cancelled &gt; Feature Review | S | 00150 - Review of Dashboard - New indicators"/>
        <s v="3.Doing &gt; Frontend Development | S | 00108 - Sub-task of the feature without assignee"/>
        <s v="0.Done &gt; Alpha Test | M | 00106 - Alpha for Dashboard - New indicators"/>
        <s v="0.Done &gt; Backend Development | S | 00091 - Fill Resolution when Done"/>
        <s v="3.Doing &gt; Sub-Task | M | 00089 - Primer Doc"/>
        <s v="0.Done &gt; QA | S | 00080 - QA for Chrome users cannot access taskboard using HTTPS"/>
        <s v="0.Done &gt; Feature Review | S | 00079 - Review of Chrome users cannot access taskboard using HTTPS"/>
        <s v="0.Done &gt; Alpha Test | S | 00078 - Alpha for Chrome users cannot access taskboard using HTTPS"/>
        <s v="0.Done &gt; Backend Development | S | 00077 - Show PRs aging"/>
        <s v="0.Done &gt; QA | S | 00072 - QA for Wip validator service REST"/>
        <s v="0.Done &gt; Feature Review | S | 00071 - Review of Wip validator service REST"/>
        <s v="0.Done &gt; Alpha Test | S | 00070 - Alpha for Wip validator service REST"/>
        <s v="0.Done &gt; Backend Development | M | 00061 - Wip validator service REST"/>
        <s v="0.Done &gt; QA | S | 00048 - QA for Some bugs about teams"/>
        <s v="0.Done &gt; Feature Review | S | 00047 - Review of Some bugs about teams"/>
        <s v="0.Done &gt; Alpha Test | S | 00046 - Alpha for Some bugs about teams"/>
        <s v="0.Done &gt; Frontend Development | M | 00045 - Some bugs about teams"/>
        <s v="0.Done &gt; QA | S | 00043 - QA for Update subtask when parent update some fields"/>
        <s v="0.Done &gt; Feature Review | S | 00042 - Review of Update subtask when parent update some fields"/>
        <s v="0.Done &gt; Alpha Test | S | 00041 - Alpha for Update subtask when parent update some fields"/>
        <s v="0.Done &gt; Backend Development | M | 00040 - Update subtask when parent update some fields"/>
        <s v="0.Done &gt; QA | S | 00038 - QA for Required Fields"/>
        <s v="0.Done &gt; Feature Review | S | 00037 - Review of Required Fields"/>
        <s v="0.Done &gt; Alpha Test | S | 00036 - Alpha for Required Fields"/>
        <s v="0.Done &gt; QA | S | 00035 - QA for Workflows Customizations"/>
        <s v="0.Done &gt; Feature Review | S | 00034 - Review of Workflows Customizations"/>
        <s v="0.Done &gt; Alpha Test | S | 00033 - Alpha for Workflows Customizations"/>
        <s v="0.Done &gt; Sub-Task | S | 00032 - Automation transition &quot;Open&quot; to &quot;To Do&quot; of parent issues"/>
        <s v="0.Done &gt; Sub-Task | S | 00031 - Add transition &quot;Doing&quot; to &quot;Done&quot; for issue type &quot;Sub-Task&quot;"/>
        <s v="0.Done &gt; Sub-Task | M | 00020 - Feature and Bug to require TSize fields"/>
        <s v="0.Done &gt; Sub-Task | XS | 00019 - Size fields for project GSSDLC"/>
        <s v="0.Done &gt; Sub-Task | M | 00018 - &quot;T-Shirt Size&quot; required for Task and sub-tasks"/>
        <s v="0.Cancelled &gt; Backend Development | S | 00013 - Create Jira Template project"/>
        <s v="0.Done &gt; Backend Development | 00012 - Create scripts to perform Taskboard configurations"/>
        <s v="0.Done &gt; QA | 00010 - QA for Hierarchical Class of Service (performance)"/>
        <s v="0.Done &gt; Feature Review | 00009 - Review of Hierarchical Class of Service (performance)"/>
        <s v="0.Done &gt; Alpha Test | 00008 - Alpha for Hierarchical Class of Service (performance)"/>
        <s v="0.Done &gt; QA | S | 00006 - QA for Multi-criteria search"/>
        <s v="0.Done &gt; Feature Review | 00005 - Review of Multi-criteria search"/>
        <s v="0.Done &gt; Alpha Test | 00004 - Alpha for Multi-criteria search"/>
        <s v="0.Done &gt; Backend Development | 00003 - Work with searching and hierarchical filter"/>
        <s v="3.Doing &gt; Sub-Task | M | 00157 - Research SCORM - 2"/>
        <s v="0.Done &gt; QA | S | 00156 - QA for The legacy id should match the siteId created from mocked data"/>
        <s v="0.Done &gt; Feature Review | S | 00155 - Review of The legacy id should match the siteId created from mocked data"/>
        <s v="0.Done &gt; QA | M | 00154 - QA for Missing learning record events"/>
        <s v="0.Done &gt; Feature Review | XS | 00153 - Review of Missing learning record events"/>
        <s v="0.Done &gt; Alpha Test | M | 00152 - Alpha for Missing learning record events"/>
        <s v="0.Done &gt; Backend Development | S | 00150 - Extract module for Authentication"/>
        <s v="0.Done &gt; Alpha Test | S | 00149 - Alpha for The legacy id should match the siteId created from mocked data"/>
        <s v="0.Done &gt; Frontend Development | S | 00148 - Missing learning record events"/>
        <s v="0.Done &gt; Backend Development | S | 00142 - Send Site.siteId on the API instead of Group.groupId"/>
        <s v="0.Done &gt; QA | S | 00141 - QA for Should only send learning records when log in as a learner "/>
        <s v="0.Done &gt; Feature Review | S | 00140 - Review of Should only send learning records when log in as a learner "/>
        <s v="0.Done &gt; Alpha Test | S | 00139 - Alpha for Should only send learning records when log in as a learner "/>
        <s v="0.Done &gt; Backend Development | S | 00135 - Change Add Site Listener to update existing versions"/>
        <s v="0.Done &gt; Sub-Task | S | 00134 - Redirect user to last visited page when login flow triggered"/>
        <s v="0.Done &gt; Alpha Bug | S | 00133 - Sort only work if bolth orderField and orderCollation is informed"/>
        <s v="0.Done &gt; Alpha Bug | S | 00132 - Sort field version in API doesn't work, must pass versionNumber"/>
        <s v="0.Done &gt; Feature Review | S | 00131 - Review of Add sorting capability to Site REST API"/>
        <s v="0.Done &gt; Backend Development | S | 00130 - Should only send learning records when log in as a learner "/>
        <s v="0.Done &gt; QA | S | 00129 - QA for Have too many errors for the developer license limit "/>
        <s v="0.Done &gt; Feature Review | S | 00128 - Review of Have too many errors for the developer license limit "/>
        <s v="0.Done &gt; Alpha Test | S | 00127 - Alpha for Have too many errors for the developer license limit "/>
        <s v="0.Done &gt; QA | S | 00126 - QA for Capture learning events"/>
        <s v="0.Done &gt; Feature Review | S | 00125 - Review of Capture learning events"/>
        <s v="0.Done &gt; QA | S | 00124 - QA for Capture user info"/>
        <s v="0.Done &gt; Feature Review | S | 00123 - Review of Capture user info"/>
        <s v="0.Done &gt; Alpha Bug | S | 00122 - Update expiration date doesn't not work"/>
        <s v="0.Done &gt; Sub-Task | S | 00120 - Set up Google workstation for POC"/>
        <s v="0.Done &gt; Alpha Test | S | 00119 - Alpha for Implement Celsus sync job to index Liferay Sites"/>
        <s v="3.Doing &gt; Tech Planning | S | 00118 - Tech Planning for Implement Celsus sync"/>
        <s v="0.Done &gt; Alpha Bug | S | 00117 - Cannot filter with some fields"/>
        <s v="0.Done &gt; QA | S | 00116 - QA for Notify Google LMS of User activity"/>
        <s v="0.Done &gt; QA | S | 00115 - QA for Enhanced Group REST Service"/>
        <s v="0.Done &gt; Feature Review | M | 00114 - Review of Enhanced Group REST Service"/>
        <s v="0.Done &gt; Alpha Bug | S | 00113 - GroupVersionLocalServiceImpl.searchGroupVersions: Setting start and end to 0"/>
        <s v="0.Done &gt; Alpha Bug | S | 00111 - No GroupStatus exists with the key {companyId=20116, key=null}"/>
        <s v="0.Done &gt; Alpha Bug | S | 00110 - Unresolved requirement: Import-Package: javax.servlet; version=&quot;[3.1.0,4.0.0)&quot;"/>
        <s v="0.Done &gt; QA | S | 00109 - QA for Add support for OpenID Connect Single Sign-on"/>
        <s v="0.Done &gt; Feature Review | S | 00108 - Review of Add support for OpenID Connect Single Sign-on"/>
        <s v="0.Done &gt; QA | S | 00107 - QA for Add version"/>
        <s v="0.Done &gt; Feature Review | S | 00106 - Review of Add version"/>
        <s v="0.Done &gt; Alpha Test | S | 00105 - Alpha for Add version"/>
        <s v="0.Done &gt; Alpha Bug | S | 00103 - Check if the site and version exists before adding a new version"/>
        <s v="0.Done &gt; Backend Development | S | 00102 - Dates fields should be saved in UTC"/>
        <s v="0.Done &gt; Backend Development | M | 00101 - Implement sorting"/>
        <s v="0.Done &gt; Alpha Test | S | 00100 - Alpha for Add sorting capability to Site REST API"/>
        <s v="0.Done &gt; Backend Development | S | 00097 - Implement Date Filtering for Group Versions "/>
        <s v="0.Done &gt; Alpha Bug | XS | 00096 - Return owner email instead of screen name"/>
        <s v="0.Done &gt; Alpha Bug | S | 00095 - Site friendly URL: return absolute, not relative"/>
        <s v="0.Done &gt; Alpha Test | S | 00094 - Alpha for Enhanced Group REST Service"/>
        <s v="0.Done &gt; Alpha Test | S | 00091 - Alpha for Add support for OpenID Connect Single Sign-on"/>
        <s v="0.Done &gt; Backend Development | S | 00090 - Create mock pages"/>
        <s v="0.Done &gt; Feature Review | S | 00089 - Review of Notify Google LMS of User activity"/>
        <s v="0.Cancelled &gt; Alpha Bug | S | 00088 - A learner should be able to see the private page if he/she has the permission for that page"/>
        <s v="0.Done &gt; Alpha Test | S | 00085 - Alpha for Capture learning events"/>
        <s v="0.Done &gt; Alpha Test | S | 00084 - Alpha for Capture user info"/>
        <s v="0.Done &gt; Alpha Bug | S | 00083 - Fix Invalid JSON"/>
        <s v="0.Done &gt; QA | S | 00081 - QA for Add status: draft, published, archived, invisible "/>
        <s v="0.Done &gt; Feature Review | S | 00080 - Review of Add status: draft, published, archived, invisible "/>
        <s v="0.Done &gt; Alpha Bug | S | 00079 - NullPointer Exception after login in "/>
        <s v="0.Done &gt; Alpha Test | S | 00078 - Tests within Google Environment"/>
        <s v="0.Done &gt; Backend Development | S | 00077 - Create module to create mock sites"/>
        <s v="0.Done &gt; Alpha Test | S | 00076 - Alpha for Add status: draft, published, archived, invisible "/>
        <s v="0.Done &gt; Backend Development | M | 00075 - Implement Group Version"/>
        <s v="3.Doing &gt; Frontend Development | L | 00073 - Implement Theme POC"/>
        <s v="3.Doing &gt; Tech Planning | M | 00072 - Discuss UI Architecture"/>
        <s v="3.Doing &gt; Feature Planning | S | 00071 - Discuss UX"/>
        <s v="0.Done &gt; Frontend Development | S | 00068 - Try running Google API against sample public service (ex: Calendar)"/>
        <s v="0.Done &gt; Frontend Development | S | 00067 - Error treatment"/>
        <s v="0.Done &gt; Backend Development | M | 00064 - Implement Celsus sync job"/>
        <s v="0.Done &gt; Sub-Task | M | 00063 - Set up Liferay CI"/>
        <s v="0.Done &gt; Sub-Task | S | 00062 - Set up search server for Liferay Dev"/>
        <s v="0.Cancelled &gt; Frontend Development | S | 00061 - Get open ID Connect Token from server"/>
        <s v="3.Doing &gt; Sub-Task | XS | 00060 - Update OIDC modules to latest from master"/>
        <s v="0.Done &gt; Frontend Development | M | 00059 - Send collected user information to Google LMS"/>
        <s v="0.Cancelled &gt; Sub-Task | S | 00058 - Set up Oracle database in Google local environment"/>
        <s v="0.Cancelled &gt; Sub-Task | S | 00057 - Set up Jenkins in Google local environment"/>
        <s v="0.Done &gt; Backend Development | S | 00054 - Add Alternative ID to Celsus learning record API"/>
        <s v="0.Done &gt; Backend Development | XS | 00053 - Add property definition for Liferay version number in Celsus"/>
        <s v="0.Done &gt; Backend Development | S | 00052 - Add logic to redirect unauthenticated users to login"/>
        <s v="0.Done &gt; Backend Development | XS | 00051 - Add &quot;Liferay&quot; to Celsus source system database"/>
        <s v="0.Done &gt; Backend Development | S | 00049 - Create module to auto-load users"/>
        <s v="0.Done &gt; Sub-Task | S | 00048 - Set up Liferay Dev Portal server"/>
        <s v="0.Done &gt; Frontend Development | S | 00047 - Edit theme to be based on classic theme"/>
        <s v="0.Done &gt; Backend Development | S | 00046 - Add expiration date - Backend Dev"/>
        <s v="0.Done &gt; Sub-Task | S | 00045 - Set up Liferay Workspace"/>
        <s v="0.Done &gt; Sub-Task | S | 00044 - OpenID Integration - Feature Planning"/>
        <s v="0.Done &gt; Frontend Development | S | 00043 - Calculate &quot;Action Status&quot;"/>
        <s v="0.Cancelled &gt; Backend Development | S | 00042 - Create a configurable OSGI property to obtein API endpoint"/>
        <s v="0.Cancelled &gt; Backend Development | S | 00041 - Create an scheduler to send information to LMS"/>
        <s v="0.Cancelled &gt; Backend Development | S | 00040 - Create a service builder to persist collected information"/>
        <s v="0.Done &gt; Tech Planning | S | 00039 - Notify Google LMS of User activity - Tech Planning"/>
        <s v="0.Done &gt; Sub-Task | S | 00038 - Status - Feature Planning"/>
        <s v="0.Done &gt; Backend Development | S | 00037 - Add status to Site service"/>
        <s v="0.Done &gt; Backend Development | S | 00036 - Create mock service Enhanced Group API"/>
        <s v="0.Done &gt; Feature Planning | S | 00035 - Define REST API for Enhanced Group"/>
        <s v="0.Done &gt; Backend Development | M | 00032 - Implement Session Expiration"/>
        <s v="0.Done &gt; Backend Development | S | 00031 - Backport OpenId Connect implementation to DXP"/>
        <s v="0.Done &gt; Sub-Task | M | 00030 - Research SCORM"/>
        <s v="0.Done &gt; Frontend Development | M | 00029 - Capture user info - JS Skeleton for collection user information"/>
        <s v="0.Done &gt; Tech Planning | S | 00028 - Capture user info - Tech Planning"/>
        <s v="0.Done &gt; Feature Planning | S | 00026 - Notify Google LMS of User activity - Feature Planning"/>
        <s v="0.Done &gt; Feature Planning | S | 00015 - Capture user info - Feature Planning"/>
        <s v="0.Done &gt; Backend Development | S | 00012 - Integrate REST API with Liferay service layer"/>
        <s v="0.Done &gt; Tech Planning | S | 00011 - Status - Tech Planning"/>
        <s v="0.Done &gt; Feature Planning | S | 00009 - Version - Feature Planning"/>
        <s v="0.Done &gt; QA | S | 00668 - QA for Feature without assignee CEMEXWEB"/>
        <s v="0.Done &gt; Feature Review | S | 00667 - Review of Feature without assignee CEMEXWEB"/>
        <s v="0.Done &gt; Alpha Test | S | 00666 - Alpha for Feature without assignee CEMEXWEB"/>
        <s v="0.Done &gt; Feature Review | S | 00663 - Review of Block Googlebot from doing a search "/>
        <s v="0.Done &gt; Feature Review | 00645 - Review of Allow HTTP between qa-staging and qa-live to test remote staging"/>
        <s v="0.Done &gt; Sub-Task | S | 00643 - Test email &quot;group&quot; with multiple emails"/>
        <s v="0.Done &gt; Sub-Task | S | 00642 - Verify that form emails work with a single email in the group"/>
        <s v="0.Done &gt; Feature Review | 00636 - Review of Use script to discover which web contents need to be fixed for ghost image issue"/>
        <s v="0.Done &gt; Feature Review | 00634 - Review of Build new QA environment."/>
        <s v="0.Done &gt; Feature Review | 00629 - Review of Configure workspace build to use NPM cache outside of the workspace"/>
        <s v="0.Done &gt; Feature Review | 00628 - Review of Make sure cemex.com redirects to www.cemex.com"/>
        <s v="0.Done &gt; Feature Review | 00627 - Review of Disable public access to the QA environment"/>
        <s v="0.Done &gt; Feature Review | 00626 - Review of Request a DNS update from Cemex to add subdomains to point to new AWS environment"/>
        <s v="0.Done &gt; Feature Review | 00625 - Review of Request SSL Certificate from Cemex for new website"/>
        <s v="0.Done &gt; Feature Review | 00624 - Review of Add FB Pixel snippet to theme"/>
        <s v="0.Done &gt; Feature Review | 00623 - Review of Enable staging from QA to PROD (guest site)"/>
        <s v="0.Done &gt; Feature Review | 00622 - Review of Patching does not work on Windows"/>
        <s v="0.Done &gt; Feature Review | 00621 - Review of Setup LCS activation"/>
        <s v="0.Done &gt; QA | S | 00620 - QA for Image Animations do not match mockups for Stories"/>
        <s v="0.Done &gt; Feature Review | S | 00619 - Review of Image Animations do not match mockups for Stories"/>
        <s v="0.Done &gt; QA | S | 00618 - QA for Home page &quot;More&quot; button does not work for Internet Explorer 10 or 11"/>
        <s v="0.Done &gt; Feature Review | S | 00617 - Review of Home page &quot;More&quot; button does not work for Internet Explorer 10 or 11"/>
        <s v="0.Done &gt; QA | S | 00616 - QA for Publish failed with the JSON formatting error"/>
        <s v="0.Done &gt; Feature Review | S | 00615 - Review of Publish failed with the JSON formatting error"/>
        <s v="0.Done &gt; Alpha Test | S | 00614 - Alpha for Publish failed with the JSON formatting error"/>
        <s v="0.Done &gt; QA | S | 00613 - QA for Indexing of Web Content has errors"/>
        <s v="0.Done &gt; Feature Review | S | 00612 - Review of Indexing of Web Content has errors"/>
        <s v="0.Done &gt; Alpha Test | S | 00611 - Alpha for Indexing of Web Content has errors"/>
        <s v="0.Done &gt; QA | S | 00610 - QA for In Cemex, fix where the theme gets placed in the bundle by workspace"/>
        <s v="0.Done &gt; Feature Review | S | 00609 - Review of In Cemex, fix where the theme gets placed in the bundle by workspace"/>
        <s v="0.Done &gt; QA | XS | 00608 - QA for Stock Ticker portlet has content that is not localized"/>
        <s v="0.Done &gt; QA | S | 00607 - QA for Page Fix for Careers page"/>
        <s v="0.Done &gt; Feature Review | S | 00606 - Review of Page Fix for Careers page"/>
        <s v="0.Done &gt; Alpha Test | S | 00605 - Alpha for Page Fix for Careers page"/>
        <s v="0.Done &gt; Feature Review | 00604 - Review of Create Earnings Webcast 1Q 17 page"/>
        <s v="0.Done &gt; Feature Review | 00600 - Review of Change country menu cut off vertically"/>
        <s v="0.Done &gt; Frontend Development | S | 00588 - Development for - Page Fix for Careers page"/>
        <s v="0.Done &gt; Feature Review | 00587 - Review of Create microsite page for Switzerland"/>
        <s v="0.Done &gt; Feature Review | 00586 - Review of Make the user Jose Alberto as a site admin"/>
        <s v="0.Done &gt; Feature Review | 00581 - Review of Change Reports page &quot;SEC Filings&quot; section to open in a new tab"/>
        <s v="0.Done &gt; Alpha Test | S | 00579 - Alpha for Image Animations do not match mockups for Stories"/>
        <s v="0.Done &gt; Alpha Test | S | 00577 - Alpha for Home page &quot;More&quot; button does not work for Internet Explorer 10 or 11"/>
        <s v="0.Done &gt; QA | S | 00574 - QA for Publishing via PROD ELB is failing"/>
        <s v="0.Done &gt; Feature Review | S | 00573 - Review of Publishing via PROD ELB is failing"/>
        <s v="0.Done &gt; Alpha Test | S | 00572 - Alpha for Publishing via PROD ELB is failing"/>
        <s v="0.Done &gt; Feature Review | 00571 - Review of Investigate rejected SVG icons in Chrome when using CDN"/>
        <s v="0.Done &gt; Feature Review | 00570 - Review of Build PROD definition and execute it in us-east-1"/>
        <s v="0.Done &gt; QA | S | 00564 - QA for Adjustments throughout the portal"/>
        <s v="0.Done &gt; Feature Review | S | 00563 - Review of Adjustments throughout the portal"/>
        <s v="0.Done &gt; Alpha Test | S | 00562 - Alpha for Adjustments throughout the portal"/>
        <s v="0.Done &gt; QA | XS | 00560 - QA for Custom 404 page"/>
        <s v="0.Done &gt; Feature Review | XS | 00559 - Review of Custom 404 page"/>
        <s v="0.Done &gt; Alpha Test | XS | 00558 - Alpha for Custom 404 page"/>
        <s v="0.Done &gt; Frontend Development | S | 00557 - Not found page"/>
        <s v="0.Done &gt; Frontend Development | XS | 00556 - About Us &gt; Our History - The Our Approach buttons aren't switching information. "/>
        <s v="0.Done &gt; Frontend Development | XS | 00555 - Media &gt; Stories - Update related articles layout"/>
        <s v="0.Done &gt; Frontend Development | S | 00554 - Change related articles layout"/>
        <s v="0.Done &gt; Frontend Development | XS | 00553 - Media &gt; Change link color in all subpages to 628fb6"/>
        <s v="0.Done &gt; Frontend Development | XS | 00552 - Products + Services &gt; Local Sales Contact - Tableau"/>
        <s v="0.Done &gt; Frontend Development | XS | 00551 - Building Solutions &gt; Pavements tab - Change color of the background to match images"/>
        <s v="0.Done &gt; Frontend Development | S | 00550 - Forms &gt; Adjust layout"/>
        <s v="0.Done &gt; Frontend Development | XS | 00548 - Careers &gt; Overview - In Spanish the content of the red and blue box is not displayed"/>
        <s v="0.Done &gt; Frontend Development | S | 00547 - Suppliers &gt; Sourcing Approach - Set tableau in &quot;Country Negociation&quot; button"/>
        <s v="0.Done &gt; Frontend Development | XS | 00546 - Investors &gt; Overview &gt; Calendar + Events - Buttons doesn't allow HTML content"/>
        <s v="0.Done &gt; Frontend Development | XS | 00545 - Investors &gt; Overview &gt; Calendar + Events - Fix links to pages"/>
        <s v="0.Done &gt; Frontend Development | S | 00544 - Expandable buttons anchors changed in production"/>
        <s v="0.Done &gt; Feature Review | XS | 00543 - Review of Stock Ticker portlet has content that is not localized"/>
        <s v="0.Done &gt; Alpha Test | XS | 00542 - Alpha for Stock Ticker portlet has content that is not localized"/>
        <s v="0.Done &gt; Frontend Development | M | 00540 - Fix Iframe width"/>
        <s v="0.Done &gt; Frontend Development | S | 00539 - Adjust management team images and descriptions"/>
        <s v="0.Done &gt; Frontend Development | XS | 00538 - Fix active expandable button arrows for 7 buttons on 13'' screen"/>
        <s v="0.Done &gt; Frontend Development | XS | 00536 - Investors &gt; Overview - Calendar + Events - Must be possible to include future dates"/>
        <s v="0.Done &gt; Frontend Development | S | 00535 - Home Page &gt; Article pointing to CEMEX Day 2017"/>
        <s v="0.Done &gt; Frontend Development | S | 00534 - Menu &gt; When in spanish the menu break on 12&quot; monitor"/>
        <s v="0.Done &gt; Frontend Development | XS | 00533 - Carrers &gt; Overview - Images from the buttons are too big"/>
        <s v="0.Done &gt; Frontend Development | XS | 00532 - Products + Services &gt; Trading - Remove de buttons &quot;Contact Us&quot; and &quot;Petcoke and coal trading&quot;. Place the content underneath"/>
        <s v="0.Done &gt; Frontend Development | S | 00531 - Standardize the font sizes from h1, h2, h3, h4"/>
        <s v="0.Done &gt; Frontend Development | XS | 00530 - CEMEX Day 2017 &gt; The banner must be bigger"/>
        <s v="0.Done &gt; Frontend Development | XS | 00529 - Investors &gt; Overview - Image on the square is breaking the layout on 15&quot; monitor when in spanish"/>
        <s v="0.Done &gt; Frontend Development | S | 00528 - Sustainability &gt; Overview - The image on the square on the left must occupy all the space."/>
        <s v="0.Cancelled &gt; Frontend Development | XS | 00527 - All links must be red"/>
        <s v="0.Done &gt; Sub-Task | XS | 00526 - Fix hero small square on overview pages for IE and Safari"/>
        <s v="0.Done &gt; Frontend Development | XS | 00525 - Small fixes and adjustments"/>
        <s v="0.Done &gt; Feature Review | 00524 - Review of Identify .lpkg files in default bundle which we don't need to speepup the initial Tomcat start"/>
        <s v="0.Done &gt; Frontend Development | S | 00522 - Theme &gt; Content should have min padding of 30px each side (not on mobiles)"/>
        <s v="0.Done &gt; Frontend Development | XS | 00521 - Locations page &gt; Remove white space on the bottom"/>
        <s v="0.Done &gt; Frontend Development | XS | 00520 - Producst &amp; Services &gt; Building Solutions "/>
        <s v="0.Done &gt; Frontend Development | XS | 00519 - Investors &gt; Overview &gt; Stock ticker number bigger on FULL HD"/>
        <s v="0.Done &gt; Feature Review | 00518 - Review of Research &amp; Apply URL Rewrite for URL containing String .aspx"/>
        <s v="0.Done &gt; Feature Review | 00513 - Review of Change &quot;submit for publication&quot; text to &quot;submit&quot;"/>
        <s v="0.Done &gt; Frontend Development | S | 00509 - Investors &gt; Adjust form for email subscription"/>
        <s v="0.Done &gt; Frontend Development | XS | 00507 - About us &gt; Our History: Text from square are not centralized"/>
        <s v="0.Cancelled &gt; Frontend Development | XS | 00506 - Investors &gt; Reports: Display Button &quot;Eventos Relevantes&quot; only in Spanish"/>
        <s v="0.Done &gt; Frontend Development | S | 00505 - Stories categories: Not changing language"/>
        <s v="0.Done &gt; Frontend Development | S | 00504 - User friendly way to create anchors"/>
        <s v="0.Done &gt; QA | XS | 00503 - QA for Adjust forms layouts"/>
        <s v="0.Done &gt; Feature Review | XS | 00502 - Review of Adjust forms layouts"/>
        <s v="0.Done &gt; Alpha Test | XS | 00501 - Alpha for Adjust forms layouts"/>
        <s v="0.Done &gt; Frontend Development | M | 00500 - Change IFrame height according to screen width"/>
        <s v="0.Done &gt; Frontend Development | S | 00499 - Products + Services &gt; Overview - Adjust layout"/>
        <s v="0.Done &gt; QA | 00497 - QA for Create a sign in page"/>
        <s v="0.Done &gt; Feature Review | 00496 - Review of Create a sign in page"/>
        <s v="0.Done &gt; Alpha Test | 00495 - Alpha for Create a sign in page"/>
        <s v="0.Done &gt; QA | 00494 - QA for Adjust layout of stock ticker in different screen sizes"/>
        <s v="0.Done &gt; Feature Review | 00493 - Review of Adjust layout of stock ticker in different screen sizes"/>
        <s v="0.Done &gt; QA | 00492 - QA for Our History &gt; Adjust padding in map for IPhone"/>
        <s v="0.Done &gt; Feature Review | 00491 - Review of Our History &gt; Adjust padding in map for IPhone"/>
        <s v="0.Done &gt; QA | 00490 - QA for Homepage &gt; Change &quot;Media and Events&quot; section"/>
        <s v="0.Done &gt; Feature Review | 00489 - Review of Homepage &gt; Change &quot;Media and Events&quot; section"/>
        <s v="0.Done &gt; QA | 00488 - QA for Footer"/>
        <s v="0.Done &gt; Feature Review | 00487 - Review of Footer"/>
        <s v="0.Done &gt; QA | 00486 - QA for Search function on menu bar"/>
        <s v="0.Done &gt; Feature Review | 00485 - Review of Search function on menu bar"/>
        <s v="0.Done &gt; Alpha Test | 00484 - Alpha for Search function on menu bar"/>
        <s v="0.Done &gt; QA | 00483 - QA for Media &gt; Overview"/>
        <s v="0.Done &gt; Feature Review | 00482 - Review of Media &gt; Overview"/>
        <s v="0.Done &gt; Alpha Test | S | 00481 - Alpha for Footer"/>
        <s v="0.Done &gt; Alpha Test | 00480 - Alpha for Adjust layout of stock ticker in different screen sizes"/>
        <s v="0.Done &gt; Frontend Development | S | 00478 - Form - Place forms in all pages"/>
        <s v="0.Done &gt; Feature Review | 00477 - Review of Investigate 413 Request Entity Too Large when uploading file &gt; 1MB"/>
        <s v="0.Done &gt; Frontend Development | S | 00475 - Products + Services &gt; Building Solutions - Buttons stacked without necessity"/>
        <s v="0.Done &gt; Frontend Development | S | 00474 - Products + Services &gt; Trading &gt; &quot;Construction Systems&quot; - Subtitle font smaller than paragraph, display text on the side of image"/>
        <s v="0.Done &gt; Frontend Development | XS | 00473 - Investors &gt; Corporate Governance &gt; &quot;Cemex and the NYSE&quot; - Fix table layout"/>
        <s v="0.Done &gt; Frontend Development | XS | 00472 - Investors &gt; Corporate Governance &gt; &quot;Management Team&quot; - Team names should be white"/>
        <s v="0.Done &gt; Frontend Development | M | 00471 - Investors &gt; Reports - Should load with button &quot;Reports&quot; open"/>
        <s v="0.Done &gt; Alpha Test | 00470 - Alpha for Our History &gt; Adjust padding in map for IPhone"/>
        <s v="0.Done &gt; Frontend Development | M | 00469 - Investors &gt; &quot;View all Report&quot; - Button should redirect to page &quot;Reports&quot;"/>
        <s v="0.Done &gt; Frontend Development | S | 00468 - Investors &gt; Calendar - The button more should be hidden when there is no event details"/>
        <s v="0.Done &gt; Frontend Development | XS | 00467 - Investors &gt; Calendar - Change date format when in spanish"/>
        <s v="0.Done &gt; Frontend Development | M | 00466 - Suppliers &gt; Overview - Layout of squares break on 15&quot; monitor"/>
        <s v="0.Done &gt; Frontend Development | S | 00465 - Forms - Replace form when language changes"/>
        <s v="0.Done &gt; Frontend Development | XS | 00464 - Investors &gt; Overview - Link &quot;Board of Directors&quot; redirect to page, but display the content out of screen"/>
        <s v="0.Done &gt; Sub-Task | M | 00463 - Scrum master - March"/>
        <s v="0.Done &gt; Feature Review | 00460 - Review of Test stronger instance types to see relation to slow Liferay startup"/>
        <s v="0.Done &gt; Alpha Test | 00459 - Alpha for Media &gt; Overview"/>
        <s v="0.Done &gt; Frontend Development | S | 00457 - Media &gt; Overview Page"/>
        <s v="0.Done &gt; Alpha Test | 00454 - Alpha for Homepage &gt; Change &quot;Media and Events&quot; section"/>
        <s v="0.Done &gt; QA | 00453 - QA for Page Legal "/>
        <s v="0.Done &gt; Feature Review | 00452 - Review of Page Legal "/>
        <s v="0.Done &gt; Alpha Test | 00451 - Alpha for Page Legal "/>
        <s v="0.Done &gt; QA | 00450 - QA for Careers &gt; Life at Cemex"/>
        <s v="0.Done &gt; Feature Review | 00449 - Review of Careers &gt; Life at Cemex"/>
        <s v="0.Done &gt; QA | 00448 - QA for Careers &gt; Locations and Functions"/>
        <s v="0.Done &gt; Feature Review | 00447 - Review of Careers &gt; Locations and Functions"/>
        <s v="0.Done &gt; QA | 00446 - QA for In overview pages the banner and image below must fill in all screen size"/>
        <s v="0.Done &gt; Feature Review | 00445 - Review of In overview pages the banner and image below must fill in all screen size"/>
        <s v="0.Done &gt; Alpha Test | 00444 - Alpha for Careers &gt; Locations and Functions"/>
        <s v="0.Done &gt; QA | 00442 - QA for Related articles"/>
        <s v="0.Done &gt; Feature Review | 00441 - Review of Related articles"/>
        <s v="0.Done &gt; QA | 00440 - QA for Site map"/>
        <s v="0.Done &gt; Feature Review | 00439 - Review of Site map"/>
        <s v="0.Done &gt; Alpha Test | 00438 - Alpha for Site map"/>
        <s v="0.Done &gt; Alpha Test | S | 00437 - Alpha for Related articles"/>
        <s v="0.Done &gt; QA | 00435 - QA for Global Solutions"/>
        <s v="0.Done &gt; Feature Review | 00434 - Review of Global Solutions"/>
        <s v="0.Done &gt; Frontend Development | XS | 00429 - Images taking whole page"/>
        <s v="0.Done &gt; Frontend Development | S | 00428 - Footnotes text"/>
        <s v="0.Done &gt; Frontend Development | S | 00427 - Adjust calendar on investor overview"/>
        <s v="0.Done &gt; Frontend Development | S | 00426 - Change layout of images displaying in page"/>
        <s v="0.Done &gt; Frontend Development | S | 00425 - Format the header of tables"/>
        <s v="0.Done &gt; Frontend Development | S | 00424 - Buttons should not be mandatory"/>
        <s v="0.Done &gt; Frontend Development | S | 00423 - Links must have anchors"/>
        <s v="0.Done &gt; Frontend Development | XS | 00422 - Can't edit the name in Spanish in the Management Team page"/>
        <s v="0.Done &gt; Frontend Development | S | 00421 - Have more than one recipient of the form based on a field"/>
        <s v="0.Done &gt; Frontend Development | XS | 00420 - Adjust the padding in the dark gray area of buttons"/>
        <s v="0.Done &gt; Frontend Development | XS | 00419 - Change the color of visited links"/>
        <s v="0.Done &gt; Frontend Development | M | 00418 - Image to identify external links"/>
        <s v="0.Done &gt; Frontend Development | S | 00417 - Must not change the menu on reload"/>
        <s v="0.Done &gt; Alpha Test | 00415 - Alpha for Careers &gt; Life at Cemex"/>
        <s v="0.Done &gt; Alpha Test | 00414 - Alpha for In overview pages the banner and image below must fill in all screen size"/>
        <s v="0.Done &gt; Frontend Development | S | 00413 - Search function on menu bar"/>
        <s v="0.Done &gt; QA | 00411 - QA for Format text and add links to image description"/>
        <s v="0.Done &gt; Feature Review | 00410 - Review of Format text and add links to image description"/>
        <s v="0.Done &gt; Alpha Test | XS | 00409 - Alpha for Format text and add links to image description"/>
        <s v="0.Done &gt; Feature Review | S | 00404 - Review of Add Basic auth for QA environment"/>
        <s v="0.Done &gt; Frontend Development | XS | 00402 - Careers &gt; Locations and Functions"/>
        <s v="0.Done &gt; Frontend Development | S | 00400 - Legal Page"/>
        <s v="0.Done &gt; Frontend Development | S | 00399 - Site map"/>
        <s v="0.Done &gt; Frontend Development | XS | 00398 - Life at Cemex"/>
        <s v="0.Done &gt; Feature Review | 00395 - Review of Redirect to a friendly &quot;page not found&quot;"/>
        <s v="0.Done &gt; Feature Review | S | 00394 - Review of Install Audience Targeting on QA servers"/>
        <s v="0.Done &gt; Alpha Test | XS | 00393 - Alpha for Global Solutions"/>
        <s v="0.Done &gt; QA | 00392 - QA for Our History"/>
        <s v="0.Done &gt; Feature Review | 00391 - Review of Our History"/>
        <s v="0.Done &gt; Alpha Test | 00390 - Alpha for Our History"/>
        <s v="0.Done &gt; QA | 00388 - QA for Become a supplier"/>
        <s v="0.Done &gt; Feature Review | 00387 - Review of Become a supplier"/>
        <s v="0.Done &gt; QA | 00386 - QA for Sustainable Sourcing"/>
        <s v="0.Done &gt; Feature Review | 00385 - Review of Sustainable Sourcing"/>
        <s v="0.Done &gt; QA | 00384 - QA for Reports Page"/>
        <s v="0.Done &gt; Feature Review | 00383 - Review of Reports Page"/>
        <s v="0.Done &gt; QA | 00382 - QA for Break page buttons evenly, centered"/>
        <s v="0.Done &gt; Feature Review | 00381 - Review of Break page buttons evenly, centered"/>
        <s v="0.Done &gt; Frontend Development | S | 00380 - Adjust layout of stock ticker in different screen sizes"/>
        <s v="0.Done &gt; Frontend Development | S | 00378 - Our History &gt; Configure map from tableau"/>
        <s v="0.Done &gt; Alpha Test | XS | 00376 - Alpha for Reports Page"/>
        <s v="0.Done &gt; Frontend Development | S | 00375 - Adjust Reports Page"/>
        <s v="0.Done &gt; Alpha Test | 00374 - Alpha for Sustainable Sourcing"/>
        <s v="0.Done &gt; Frontend Development | M | 00373 - Sustainable Sourcing"/>
        <s v="0.Done &gt; Alpha Test | 00372 - Alpha for Become a supplier"/>
        <s v="0.Done &gt; QA | 00371 - QA for Services Page"/>
        <s v="0.Done &gt; Feature Review | 00370 - Review of Services Page"/>
        <s v="0.Done &gt; QA | 00369 - QA for Choose the section of the image to show"/>
        <s v="0.Done &gt; QA | 00368 - QA for Include videos on the full story page"/>
        <s v="0.Done &gt; Feature Review | 00367 - Review of Include videos on the full story page"/>
        <s v="0.Done &gt; QA | 00366 - QA for Sourcing Approach"/>
        <s v="0.Done &gt; Feature Review | 00365 - Review of Sourcing Approach"/>
        <s v="0.Done &gt; QA | 00364 - QA for Set maximum width for pages in 1300 px"/>
        <s v="0.Done &gt; Feature Review | 00363 - Review of Set maximum width for pages in 1300 px"/>
        <s v="0.Done &gt; QA | 00362 - QA for About Us &gt; Position Papers"/>
        <s v="0.Done &gt; Feature Review | 00361 - Review of About Us &gt; Position Papers"/>
        <s v="0.Done &gt; QA | 00360 - QA for Careers Page"/>
        <s v="0.Done &gt; Feature Review | 00359 - Review of Careers Page"/>
        <s v="0.Done &gt; QA | 00358 - QA for Suppliers Overview"/>
        <s v="0.Done &gt; Feature Review | 00357 - Review of Suppliers Overview"/>
        <s v="0.Done &gt; QA | 00356 - QA for Building Solutions"/>
        <s v="0.Done &gt; Feature Review | 00355 - Review of Building Solutions"/>
        <s v="0.Done &gt; QA | 00354 - QA for Key Company Data"/>
        <s v="0.Done &gt; Feature Review | 00353 - Review of Key Company Data"/>
        <s v="0.Done &gt; QA | 00352 - QA for White spaces above images in story pages template 2"/>
        <s v="0.Done &gt; Feature Review | 00351 - Review of White spaces above images in story pages template 2"/>
        <s v="0.Done &gt; QA | 00350 - QA for Internet Explorer Story List Text Missing"/>
        <s v="0.Done &gt; Feature Review | 00349 - Review of Internet Explorer Story List Text Missing"/>
        <s v="0.Done &gt; QA | 00348 - QA for Stories page without footer"/>
        <s v="0.Done &gt; Feature Review | 00347 - Review of Stories page without footer"/>
        <s v="0.Done &gt; QA | 00346 - QA for Add behavior to Homepage links"/>
        <s v="0.Done &gt; Feature Review | 00345 - Review of Add behavior to Homepage links"/>
        <s v="0.Done &gt; QA | 00344 - QA for Our history page without timeline section"/>
        <s v="0.Done &gt; Feature Review | 00343 - Review of Our history page without timeline section"/>
        <s v="0.Done &gt; QA | 00342 - QA for Carousel for full story pages"/>
        <s v="0.Done &gt; Feature Review | 00341 - Review of Carousel for full story pages"/>
        <s v="0.Done &gt; Feature Review | 00340 - Review of Choose the section of the image to show"/>
        <s v="0.Done &gt; Alpha Test | 00339 - Alpha for Sourcing Approach"/>
        <s v="0.Done &gt; QA | 00338 - QA for Adjust company profile page"/>
        <s v="0.Done &gt; Feature Review | 00337 - Review of Adjust company profile page"/>
        <s v="0.Done &gt; QA | 00336 - QA for HomePage is not adjusting to fit correctly on 1366x768"/>
        <s v="0.Done &gt; Feature Review | 00335 - Review of HomePage is not adjusting to fit correctly on 1366x768"/>
        <s v="0.Done &gt; Alpha Test | 00333 - Alpha for Break page buttons evenly, centered"/>
        <s v="0.Done &gt; Frontend Development | M | 00332 - Become a supplier"/>
        <s v="0.Done &gt; Frontend Development | M | 00330 - Sourcing Approach"/>
        <s v="0.Done &gt; Alpha Test | 00327 - Alpha for Set maximum width for pages in 1300 px"/>
        <s v="0.Done &gt; QA | 00326 - QA for Stock ticker portlet"/>
        <s v="0.Done &gt; Feature Review | 00325 - Review of Stock ticker portlet"/>
        <s v="0.Done &gt; QA | 00324 - QA for Products + Service &gt; Trading"/>
        <s v="0.Done &gt; Feature Review | 00323 - Review of Products + Service &gt; Trading"/>
        <s v="0.Done &gt; Alpha Test | 00321 - Alpha for Stock ticker portlet"/>
        <s v="0.Done &gt; Sub-Task | 00317 - Re-generate previews of pdf files after fix is installed (if needed)"/>
        <s v="0.Done &gt; Alpha Test | XS | 00315 - Alpha for Carousel for full story pages"/>
        <s v="0.Done &gt; Alpha Test | 00314 - Alpha for Adjust company profile page"/>
        <s v="0.Done &gt; Alpha Test | XS | 00313 - Alpha for Key Company Data"/>
        <s v="0.Done &gt; Alpha Test | 00312 - Alpha for White spaces above images in story pages template 2"/>
        <s v="0.Done &gt; Alpha Test | 00311 - Alpha for Internet Explorer Story List Text Missing"/>
        <s v="0.Done &gt; Alpha Test | XS | 00310 - Alpha for Include videos on the full story page"/>
        <s v="0.Done &gt; Frontend Development | S | 00309 - Set maximum width for pages in 1300 px"/>
        <s v="0.Done &gt; Frontend Development | S | 00307 - Break page buttons evenly"/>
        <s v="0.Done &gt; Feature Review | S | 00305 - Review of Install fixes for PDF preview on QA env"/>
        <s v="0.Cancelled &gt; Sub-Task | M | 00304 - Auto-refresh price"/>
        <s v="0.Done &gt; Sub-Task | M | 00303 - Add decimals to the hundredth place"/>
        <s v="0.Done &gt; Sub-Task | M | 00302 - Adjust order of stock exchanges"/>
        <s v="0.Done &gt; Alpha Test | 00301 - Alpha for Products + Service &gt; Trading"/>
        <s v="0.Done &gt; Frontend Development | S | 00300 - Trading Page"/>
        <s v="0.Done &gt; Alpha Test | 00299 - Alpha for HomePage is not adjusting to fit correctly on 1366x768"/>
        <s v="0.Done &gt; Alpha Test | XS | 00298 - Alpha for Choose the section of the image to show"/>
        <s v="0.Done &gt; Alpha Test | 00296 - Alpha for About Us &gt; Position Papers"/>
        <s v="0.Done &gt; Frontend Development | XS | 00294 - Position Papers page"/>
        <s v="0.Done &gt; Frontend Development | M | 00292 - Choose the section of the image to show"/>
        <s v="0.Done &gt; Alpha Test | XS | 00291 - Alpha for Add behavior to Homepage links"/>
        <s v="0.Done &gt; Frontend Development | S | 00290 - Format text and add links to image description"/>
        <s v="0.Done &gt; Frontend Development | M | 00289 - White spaces in story pages above images"/>
        <s v="0.Done &gt; Frontend Development | M | 00288 - Fix home page scroll on 1366x768"/>
        <s v="0.Done &gt; QA | 00287 - QA for Redirect Not Allowed"/>
        <s v="0.Done &gt; Feature Review | 00286 - Review of Redirect Not Allowed"/>
        <s v="0.Done &gt; Frontend Development | S | 00285 - Internet Explorer Story List Text Missing"/>
        <s v="0.Done &gt; Alpha Test | 00284 - Alpha for Stories page without footer"/>
        <s v="0.Done &gt; Alpha Test | XS | 00282 - Alpha for Careers Page"/>
        <s v="0.Done &gt; Frontend Development | XS | 00281 - Careers Page"/>
        <s v="0.Done &gt; Alpha Test | XS | 00279 - Alpha for Suppliers Overview"/>
        <s v="0.Done &gt; Alpha Test | XS | 00278 - Alpha for Services Page"/>
        <s v="0.Done &gt; QA | 00277 - QA for Debt Information"/>
        <s v="0.Done &gt; Feature Review | 00276 - Review of Debt Information"/>
        <s v="0.Done &gt; Alpha Test | XS | 00275 - Alpha for Debt Information"/>
        <s v="0.Done &gt; QA | 00274 - QA for Corporate Governance Page"/>
        <s v="0.Done &gt; Feature Review | 00273 - Review of Corporate Governance Page"/>
        <s v="0.Done &gt; QA | 00272 - QA for Stock Information page"/>
        <s v="0.Done &gt; Feature Review | 00271 - Review of Stock Information page"/>
        <s v="0.Done &gt; QA | 00270 - QA for Products Overview"/>
        <s v="0.Done &gt; Feature Review | 00269 - Review of Products Overview"/>
        <s v="0.Done &gt; Alpha Test | XS | 00268 - Alpha for Building Solutions"/>
        <s v="0.Done &gt; Frontend Development | S | 00267 - Suppliers overview"/>
        <s v="0.Done &gt; Alpha Test | XS | 00264 - Alpha for Corporate Governance Page"/>
        <s v="0.Done &gt; Sub-Task | 00263 - Debug why service is not working on initial build"/>
        <s v="0.Done &gt; Alpha Test | XS | 00262 - Alpha for Products Overview"/>
        <s v="0.Done &gt; Alpha Test | XS | 00261 - Alpha for Stock Information page"/>
        <s v="0.Done &gt; Feature Review | S | 00260 - Review of Allow patches to be source-controlled and installed into bundle by workspace"/>
        <s v="0.Done &gt; Alpha Test | XS | 00259 - Alpha for Our history page without timeline section"/>
        <s v="0.Done &gt; Frontend Development | XS | 00258 - White spaces above images in story pages template 2"/>
        <s v="0.Done &gt; Frontend Development | M | 00257 - Building Solutions"/>
        <s v="0.Done &gt; Frontend Development | S | 00256 - Services Page"/>
        <s v="0.Done &gt; Frontend Development | M | 00255 - Key Company Data"/>
        <s v="0.Cancelled &gt; Frontend Development | XS | 00254 - Add behavior to concrete incubator link"/>
        <s v="0.Done &gt; Frontend Development | XS | 00253 - Carousel for full story page"/>
        <s v="0.Done &gt; Frontend Development | XS | 00252 - Include videos on the full story page"/>
        <s v="0.Done &gt; Frontend Development | M | 00251 - Related articles"/>
        <s v="0.Cancelled &gt; Frontend Development | XS | 00250 - Unified boiler plate text"/>
        <s v="0.Done &gt; Frontend Development | XS | 00249 - Add behavior to Homepage links"/>
        <s v="0.Done &gt; Frontend Development | S | 00248 - Stock information"/>
        <s v="0.Done &gt; Frontend Development | S | 00247 - Corporate Governance"/>
        <s v="0.Done &gt; Frontend Development | M | 00246 - Debt Information"/>
        <s v="0.Done &gt; Sub-Task | S | 00245 - Work on frontend / ADT / UI"/>
        <s v="0.Done &gt; Sub-Task | 00244 - Investigate more into background task issue"/>
        <s v="0.Done &gt; Sub-Task | 00243 - Refactor backend"/>
        <s v="0.Done &gt; QA | 00242 - QA for Sustainability Overview"/>
        <s v="0.Done &gt; Feature Review | 00241 - Review of Sustainability Overview"/>
        <s v="0.Done &gt; QA | 00240 - QA for Press Releases Page"/>
        <s v="0.Done &gt; Feature Review | 00239 - Review of Press Releases Page"/>
        <s v="0.Done &gt; Alpha Test | XS | 00238 - Alpha for Press Releases Page"/>
        <s v="0.Done &gt; Frontend Development | M | 00231 - Products Overview Page"/>
        <s v="0.Done &gt; Frontend Development | M | 00229 - Our history"/>
        <s v="0.Done &gt; Alpha Test | S | 00226 - Alpha for In Cemex, fix where the theme gets placed in the bundle by workspace"/>
        <s v="0.Cancelled &gt; Feature Review | S | 00224 - Review of As a user, I can see the Cemex stock price for NYSE and BMV"/>
        <s v="0.Done &gt; Alpha Test | S | 00223 - Alpha for Sustainability Overview"/>
        <s v="0.Done &gt; Feature Review | S | 00222 - Review of Research: Error when creating a WebContent with nested WebContent"/>
        <s v="0.Done &gt; Sub-Task | 00221 - Pull in data from Eurolandir XML"/>
        <s v="0.Done &gt; Sub-Task | 00219 - Change service to have a composite primary key"/>
        <s v="0.Done &gt; QA | 00217 - QA for Country micro site subpages"/>
        <s v="0.Done &gt; Feature Review | 00216 - Review of Country micro site subpages"/>
        <s v="0.Done &gt; QA | 00215 - QA for Ethics and compliance page"/>
        <s v="0.Done &gt; Feature Review | 00214 - Review of Ethics and compliance page"/>
        <s v="0.Done &gt; QA | 00213 - QA for Company profile page"/>
        <s v="0.Done &gt; Feature Review | 00212 - Review of Company profile page"/>
        <s v="0.Done &gt; Frontend Development | M | 00209 - Press Releases Page"/>
        <s v="0.Done &gt; QA | 00206 - QA for Management Team"/>
        <s v="0.Done &gt; Feature Review | 00205 - Review of Management Team"/>
        <s v="0.Done &gt; Alpha Test | XS | 00204 - Alpha for Management Team"/>
        <s v="0.Done &gt; QA | 00203 - QA for Make bootstrap grid match theme media widths"/>
        <s v="0.Done &gt; Feature Review | 00202 - Review of Make bootstrap grid match theme media widths"/>
        <s v="0.Done &gt; Alpha Test | 00201 - Alpha for Make bootstrap grid match theme media widths"/>
        <s v="0.Done &gt; QA | 00200 - QA for Fix java script errors"/>
        <s v="0.Done &gt; Feature Review | 00199 - Review of Fix java script errors"/>
        <s v="0.Done &gt; Alpha Test | 00198 - Alpha for Fix java script errors"/>
        <s v="0.Done &gt; Frontend Development | XS | 00197 - Adjust company profile page"/>
        <s v="0.Done &gt; Frontend Development | M | 00195 - Make bootstrap grid match theme media widths"/>
        <s v="0.Done &gt; Sub-Task | M | 00193 - Scrum master - February - 1 to 28"/>
        <s v="0.Done &gt; QA | 00192 - QA for Country micro site single page"/>
        <s v="0.Done &gt; Feature Review | 00191 - Review of Country micro site single page"/>
        <s v="0.Done &gt; Alpha Test | XS | 00190 - Alpha for Country micro site single page"/>
        <s v="0.Done &gt; Frontend Development | M | 00189 - Fix Javascript errors"/>
        <s v="0.Done &gt; Frontend Development | M | 00187 - Sustainability Overview"/>
        <s v="0.Done &gt; Alpha Test | XS | 00186 - Alpha for Company profile page"/>
        <s v="0.Done &gt; Alpha Test | XS | 00182 - Alpha for Ethics and compliance page"/>
        <s v="0.Done &gt; Frontend Development | S | 00181 - Management Team"/>
        <s v="0.Done &gt; Alpha Test | 00170 - Alpha for Redirect Not Allowed"/>
        <s v="0.Done &gt; Frontend Development | M | 00165 - Company profile page"/>
        <s v="0.Done &gt; Alpha Test | XS | 00163 - Alpha for Country micro site subpages"/>
        <s v="0.Done &gt; QA | 00160 - QA for Menu not working when on mobile mode"/>
        <s v="0.Done &gt; Feature Review | 00159 - Review of Menu not working when on mobile mode"/>
        <s v="0.Done &gt; Alpha Test | 00158 - Alpha for Menu not working when on mobile mode"/>
        <s v="0.Done &gt; QA | 00157 - QA for Asset publisher filter"/>
        <s v="0.Done &gt; Feature Review | 00156 - Review of Asset publisher filter"/>
        <s v="0.Done &gt; Alpha Test | S | 00155 - Alpha for Asset publisher filter"/>
        <s v="0.Done &gt; QA | 00154 - QA for Adjust homepage layout in different screen resolutions"/>
        <s v="0.Done &gt; Feature Review | 00153 - Review of Adjust homepage layout in different screen resolutions"/>
        <s v="0.Done &gt; Frontend Development | S | 00148 - Create micro site page"/>
        <s v="0.Done &gt; Alpha Test | XS | 00147 - Alpha for Adjust homepage layout in different screen resolutions"/>
        <s v="0.Done &gt; Frontend Development | M | 00146 - Ethics and compliance page"/>
        <s v="0.Done &gt; Feature Planning | XS | 00137 - Analyze the best options to select the part of the image to display"/>
        <s v="0.Done &gt; QA | 00135 - QA for Language selection functionality"/>
        <s v="0.Done &gt; QA | 00134 - QA for Ajustments in full stories layout"/>
        <s v="0.Done &gt; Feature Review | 00133 - Review of Language selection functionality"/>
        <s v="0.Done &gt; Feature Review | 00132 - Review of Ajustments in full stories layout"/>
        <s v="0.Done &gt; Alpha Test | XS | 00131 - Alpha for Ajustments in full stories layout"/>
        <s v="0.Done &gt; Alpha Test | XS | 00130 - Alpha for Language selection functionality"/>
        <s v="0.Done &gt; Frontend Development | M | 00129 - Adjust homepage layout in different screen resolutions"/>
        <s v="0.Done &gt; QA | 00127 - QA for Full story version 4"/>
        <s v="0.Done &gt; QA | 00126 - QA for Story carrousel on homepage does not animate (zoom)"/>
        <s v="0.Done &gt; Feature Review | 00125 - Review of Full story version 4"/>
        <s v="0.Done &gt; Feature Review | 00124 - Review of Story carrousel on homepage does not animate (zoom)"/>
        <s v="0.Done &gt; Frontend Development | M | 00123 - Language selection functionality"/>
        <s v="0.Done &gt; Alpha Test | 00122 - Alpha for Story carrousel on homepage does not animate (zoom)"/>
        <s v="0.Done &gt; Frontend Development | M | 00121 - Add zoom animation to featured stories template"/>
        <s v="0.Done &gt; Frontend Development | S | 00117 - Adjustments in full stories layout"/>
        <s v="0.Done &gt; Alpha Test | XS | 00116 - Alpha for Full story version 4"/>
        <s v="0.Done &gt; QA | 00114 - QA for Questions Portlet"/>
        <s v="0.Done &gt; Feature Review | 00113 - Review of Questions Portlet"/>
        <s v="0.Done &gt; QA | 00112 - QA for Events + Calendar Portlet"/>
        <s v="0.Done &gt; Feature Review | 00111 - Review of Events + Calendar Portlet"/>
        <s v="0.Done &gt; QA | 00110 - QA for Webcontent - Investors to Key Statistics"/>
        <s v="0.Done &gt; Feature Review | 00109 - Review of Webcontent - Investors to Key Statistics"/>
        <s v="0.Done &gt; Frontend Development | S | 00108 - Full story version 4"/>
        <s v="0.Done &gt; QA | 00107 - QA for Full story version 2"/>
        <s v="0.Done &gt; Feature Review | 00106 - Review of Full story version 2"/>
        <s v="0.Done &gt; QA | 00105 - QA for Modern tile with &quot;MORE&quot; animation"/>
        <s v="0.Done &gt; QA | 00104 - QA for Concrete Incubator webcontent"/>
        <s v="0.Done &gt; Feature Review | 00103 - Review of Concrete Incubator webcontent"/>
        <s v="0.Done &gt; QA | 00102 - QA for Show full story on Media Center"/>
        <s v="0.Done &gt; Feature Review | 00101 - Review of Show full story on Media Center"/>
        <s v="0.Done &gt; Alpha Bug | S | 00100 - Layout breaks on mobile mode"/>
        <s v="0.Done &gt; QA | 00099 - QA for Asset publisher layout"/>
        <s v="0.Done &gt; Feature Review | 00098 - Review of Asset publisher layout"/>
        <s v="0.Done &gt; QA | 00097 - QA for Asset publisher - Simple version"/>
        <s v="0.Done &gt; Feature Review | 00096 - Review of Asset publisher - Simple version"/>
        <s v="0.Done &gt; QA | 00094 - QA for Country Selection content"/>
        <s v="0.Done &gt; Feature Review | 00093 - Review of Country Selection content"/>
        <s v="0.Done &gt; Alpha Test | S | 00092 - Alpha for Country Selection content"/>
        <s v="0.Done &gt; QA | 00091 - QA for Place remaining Webcontents on Homepage"/>
        <s v="0.Done &gt; Feature Review | 00090 - Review of Place remaining Webcontents on Homepage"/>
        <s v="0.Done &gt; QA | 00089 - QA for Carousel with three images and timer"/>
        <s v="0.Done &gt; Feature Review | 00088 - Review of Carousel with three images and timer"/>
        <s v="0.Done &gt; Feature Review | 00086 - Review of Modern tile with &quot;MORE&quot; animation"/>
        <s v="0.Done &gt; QA | 00085 - QA for Place webcontent in the grid acording to wireframe"/>
        <s v="0.Done &gt; Feature Review | 00084 - Review of Place webcontent in the grid acording to wireframe"/>
        <s v="0.Done &gt; QA | 00083 - QA for Design menus"/>
        <s v="0.Done &gt; Feature Review | 00082 - Review of Design menus"/>
        <s v="0.Done &gt; Sub-Task | L | 00081 - Scrum master - January - 16 to 31"/>
        <s v="0.Done &gt; Alpha Test | S | 00080 - Alpha for Full story version 2"/>
        <s v="0.Done &gt; Alpha Test | S | 00079 - Alpha for Place remaining Webcontents on Homepage"/>
        <s v="0.Done &gt; Alpha Test | S | 00078 - Alpha for Carousel with three images and timer"/>
        <s v="0.Done &gt; Frontend Development | M | 00077 - Full story version 1"/>
        <s v="0.Done &gt; Alpha Test | S | 00076 - Alpha for Show full story on Media Center"/>
        <s v="0.Done &gt; Frontend Development | M | 00075 - Full story version 2"/>
        <s v="0.Done &gt; Frontend Development | S | 00070 - Fix menu when on mobile mode"/>
        <s v="0.Done &gt; Alpha Test | S | 00068 - Alpha for Asset publisher layout"/>
        <s v="0.Done &gt; Alpha Test | S | 00067 - Alpha for Modern tile with &quot;MORE&quot; animation"/>
        <s v="0.Done &gt; Frontend Development | M | 00064 - Show full story on media center"/>
        <s v="0.Done &gt; Sub-Task | M | 00062 - Deploy changes in QA environment"/>
        <s v="0.Done &gt; Sub-Task | M | 00061 - Scrum master - January - 2 to 13"/>
        <s v="0.Done &gt; Alpha Test | S | 00060 - Alpha for Events + Calendar Portlet"/>
        <s v="0.Done &gt; Sub-Task | M | 00059 - Scrum master - December 2016"/>
        <s v="0.Done &gt; Sub-Task | M | 00058 - Meetings with client"/>
        <s v="0.Done &gt; Alpha Test | S | 00053 - Alpha for Questions Portlet"/>
        <s v="0.Done &gt; Frontend Development | S | 00052 - Questions Portlet"/>
        <s v="0.Done &gt; Frontend Development | S | 00051 - Events + Calendar Portlet"/>
        <s v="0.Done &gt; Frontend Development | S | 00050 - Webcontent - Investors to Key Statistics"/>
        <s v="0.Done &gt; Frontend Development | M | 00049 - Set up the filter for the asset publisher"/>
        <s v="0.Done &gt; Frontend Development | M | 00048 - Configure Layout for the Asset Publisher"/>
        <s v="0.Done &gt; Frontend Development | S | 00047 - Create Asset Publisher"/>
        <s v="0.Done &gt; Frontend Development | S | 00046 - Concrete Incubator webcontent"/>
        <s v="0.Done &gt; Frontend Development | M | 00045 - Ajust the layout of contents"/>
        <s v="0.Done &gt; Frontend Development | S | 00044 - Create a configurable footer"/>
        <s v="0.Done &gt; Frontend Development | S | 00043 - Set up change country component"/>
        <s v="0.Done &gt; Frontend Development | S | 00042 - Create effect when click on &quot;Change country&quot; link"/>
        <s v="0.Done &gt; Frontend Development | M | 00041 - Carousel with three images and timer"/>
        <s v="0.Done &gt; Frontend Development | S | 00040 - Adjust the layout of webcontent"/>
        <s v="0.Done &gt; Frontend Development | S | 00039 - Recreate the more effect"/>
        <s v="0.Done &gt; Frontend Development | S | 00038 - Create layout on new grid system"/>
        <s v="0.Done &gt; Frontend Development | M | 00037 - Rewrite grid system"/>
        <s v="0.Done &gt; Tech Planning | M | 00036 - Analysis of viability of wireframe code"/>
        <s v="0.Done &gt; Alpha Test | S | 00035 - Alpha for Place webcontent in the grid acording to wireframe"/>
        <s v="0.Done &gt; Frontend Development | M | 00034 - Menu design"/>
        <s v="0.Done &gt; Alpha Test | S | 00028 - Alpha for Webcontent - Investors to Key Statistics"/>
        <s v="0.Done &gt; Alpha Test | S | 00027 - Alpha for Asset publisher - Simple version"/>
        <s v="0.Done &gt; Alpha Test | S | 00026 - Alpha for Concrete Incubator webcontent"/>
        <s v="0.Done &gt; Alpha Test | S | 00025 - Alpha for Design menus"/>
        <s v="0.Done &gt; Sub-Task | XS | 00005 - Activate Production"/>
        <s v="0.Done &gt; Sub-Task | XS | 00004 - Activate QA"/>
        <s v="3.Doing &gt; Sub-Task | S | 03235 - Sub-task of the task without assignee"/>
        <s v="3.Doing &gt; Backend Development | S | 03225 - Update Carrier List"/>
        <s v="2.To Review &gt; Backend Development | S | 03223 - Regenerate WS artifacts and update UoM field mapping"/>
        <s v="0.Done &gt; Backend Development | S | 03219 - Evaluate &amp; fix wrong login redirection issue"/>
        <s v="0.Done &gt; Backend Development | S | 03218 - Update URL for Customer Profiles"/>
        <s v="0.Done &gt; Feature Review | S | 03213 - Review of BDt 598- All environments - log in screen"/>
        <s v="0.Done &gt; QA | S | 03212 - QA for Sales Order Schedule Line with ConfirmedQty 0 displayed (BDT 590)"/>
        <s v="0.Done &gt; Feature Review | S | 03211 - Review of Sales Order Schedule Line with ConfirmedQty 0 displayed (BDT 590)"/>
        <s v="0.Done &gt; Alpha Test | S | 03210 - Alpha for Sales Order Schedule Line with ConfirmedQty 0 displayed (BDT 590)"/>
        <s v="0.Done &gt; Alpha Test | S | 03207 - Alpha for 595 BDT - Out of memory error"/>
        <s v="0.Done &gt; Sub-Task | S | 03206 - Updated memory config for production environment"/>
        <s v="0.Done &gt; QA | S | 03205 - QA for Create Hub Admin documentation"/>
        <s v="0.Done &gt; Feature Review | S | 03204 - Review of Create Hub Admin documentation"/>
        <s v="0.Done &gt; Alpha Test | S | 03203 - Alpha for Create Hub Admin documentation"/>
        <s v="0.Done &gt; QA | S | 03202 - QA for BDT 591- AS CSR or Admin, unable to edit user profile from profile page. "/>
        <s v="0.Done &gt; Feature Review | S | 03201 - Review of BDT 591- AS CSR or Admin, unable to edit user profile from profile page. "/>
        <s v="0.Done &gt; Alpha Test | S | 03200 - Alpha for BDT 591- AS CSR or Admin, unable to edit user profile from profile page. "/>
        <s v="0.Done &gt; Backend Development | S | 03199 - Skip 2fa for internal users"/>
        <s v="0.Done &gt; Alpha Test | S | 03196 - Alpha for BDt 598- All environments - log in screen"/>
        <s v="0.Done &gt; Frontend Development | S | 03194 - Development for - All environments - log in screen"/>
        <s v="2.To Review &gt; Backend Development | S | 03190 - Remove metaspace maximum jvm arg"/>
        <s v="0.Done &gt; Backend Development | XS | 03189 - Improve ibb test button logging"/>
        <s v="0.Done &gt; QA | S | 03188 - QA for BDT 575 Tablet menu does not automatically collapse"/>
        <s v="0.Done &gt; Feature Review | S | 03186 - Review of BDT 575 Tablet menu does not automatically collapse"/>
        <s v="0.Done &gt; Alpha Test | S | 03185 - Alpha for BDT 575 Tablet menu does not automatically collapse"/>
        <s v="0.Done &gt; Backend Development | S | 03183 - Update WS filtering logic and schedule line delete logic"/>
        <s v="2.To Review &gt; Frontend Development | S | 03182 - Development for - Menu open after navigation on Tablet"/>
        <s v="0.Done &gt; Frontend Development | S | 03181 - Development for - AS CSR or Admin, unable to edit user profile from profile page."/>
        <s v="0.Done &gt; Sub-Task | S | 03178 - Update Documentation for web service fields  "/>
        <s v="0.Done &gt; Tech Planning | S | 03177 - Tech Planning for Sales Order Schedule Line with ConfirmedQty 0 displayed (BDT 590)"/>
        <s v="0.Done &gt; QA | S | 03175 - QA for Inventory Sync Delete happens before data is processed causing 0 inventory to show."/>
        <s v="0.Done &gt; QA | S | 03171 - QA for _x0009_Customer PO Search Case Sensitive"/>
        <s v="0.Done &gt; Feature Review | S | 03169 - Review of Inventory Sync Delete needs to happen as part of same transaction as add"/>
        <s v="0.Done &gt; Feature Review | S | 03168 - Review of 570 BDT - Reports download view is not automatically refreshing"/>
        <s v="0.Done &gt; Feature Review | S | 03167 - Review of 575 BDT - Tablet- menu icon not in correct place on page"/>
        <s v="0.Done &gt; Feature Review | S | 03166 - Review of 576  BDT - Log in page in Chrome blurry"/>
        <s v="0.Done &gt; Feature Review | S | 03165 - Review of _x0009_Customer PO Search Case Sensitive"/>
        <s v="0.Done &gt; Alpha Test | S | 03164 - Alpha for _x0009_Customer PO Search Case Sensitive"/>
        <s v="0.Done &gt; Alpha Test | S | 03163 - Alpha for Inventory Sync Delete needs to happen as part of same transaction as add"/>
        <s v="0.Done &gt; Alpha Test | S | 03162 - Alpha for 570 BDT - Reports download view is not automatically refreshing"/>
        <s v="0.Done &gt; Backend Development | S | 03161 - Drop all stored inventories after new inventory is processed"/>
        <s v="0.Done &gt; Alpha Test | S | 03159 - Alpha for 575 BDT - Tablet- menu icon not in correct place on page"/>
        <s v="0.Done &gt; Alpha Test | S | 03158 - Alpha for 576  BDT - Log in page in Chrome blurry"/>
        <s v="0.Done &gt; Frontend Development | S | 03157 - Development for - Log in page in Chrome blurry"/>
        <s v="0.Done &gt; Frontend Development | S | 03156 - Development for - Tablet- menu icon not in correct place on page"/>
        <s v="0.Done &gt; Backend Development | S | 03155 - Change case sensitivity for Purchase order"/>
        <s v="0.Done &gt; Frontend Development | S | 03153 - Development for - Reports download view is not automatically refreshing CSS updates"/>
        <s v="0.Done &gt; QA | S | 03150 - QA for Inventory Sync Timestamp issue"/>
        <s v="0.Done &gt; Feature Review | S | 03149 - Review of Inventory Sync Timestamp issue"/>
        <s v="0.Done &gt; QA | S | 03148 - QA for ShipTo Filter - Change default behavior and help text"/>
        <s v="0.Done &gt; Feature Review | S | 03147 - Review of ShipTo Filter - Change default behavior and help text"/>
        <s v="0.Done &gt; QA | S | 03146 - QA for Portal display of On Hand inventory quantity is incorrect  "/>
        <s v="0.Done &gt; Feature Review | S | 03145 - Review of Portal display of On Hand inventory quantity is incorrect  "/>
        <s v="0.Done &gt; Alpha Test | S | 03144 - Alpha for Portal display of On Hand inventory quantity is incorrect  "/>
        <s v="0.Done &gt; Alpha Test | S | 03143 - Alpha for ShipTo Filter - Change default behavior and help text"/>
        <s v="0.Done &gt; Backend Development | S | 03141 - Add a check for order, after it is fetched from the Sales order web service"/>
        <s v="0.Cancelled &gt; Backend Development | S | 03140 - Quantities display difference between parent and child buyer views"/>
        <s v="0.Done &gt; Tech Planning | S | 03137 - Tech Planning for Portal inventory quantity"/>
        <s v="0.Done &gt; Backend Development | S | 03135 - Update ShipTo Filter"/>
        <s v="0.Done &gt; Alpha Test | S | 03133 - Alpha for Inventory Sync Timestamp issue"/>
        <s v="0.Done &gt; Backend Development | XS | 03132 - Update TimeStamp for inventory data sync report"/>
        <s v="2.To Review &gt; Sub-Task | M | 03130 - Set time-out for data sync table locks"/>
        <s v="0.Done &gt; QA | S | 03128 - QA for On Hand Qty displayed for Doned shipment (BDT 518) CR53"/>
        <s v="0.Done &gt; Feature Review | S | 03127 - Review of On Hand Qty displayed for Doned shipment (BDT 518) CR53"/>
        <s v="0.Done &gt; QA | S | 03126 - QA for ORM exceptions for salesOrder data sync "/>
        <s v="0.Done &gt; Feature Review | S | 03125 - Review of ORM exceptions for salesOrder data sync "/>
        <s v="0.Done &gt; Tech Planning | S | 03124 - Tech Planning for Connectivity Issues"/>
        <s v="0.Done &gt; Alpha Test | S | 03123 - Alpha for On Hand Qty displayed for Doned shipment (BDT 518) CR53"/>
        <s v="0.Done &gt; QA | S | 03122 - QA for Ghost entries seen after order, release, shipment deletes"/>
        <s v="0.Done &gt; Feature Review | S | 03121 - Review of Ghost entries seen after order, release, shipment deletes"/>
        <s v="0.Done &gt; Alpha Test | S | 03120 - Alpha for Ghost entries seen after order, release, shipment deletes"/>
        <s v="0.Done &gt; QA | S | 03119 - QA for Apply Database configuration changes to improve resiliency"/>
        <s v="0.Done &gt; Feature Review | S | 03118 - Review of Apply Database configuration changes to improve resiliency"/>
        <s v="0.Done &gt; QA | S | 03117 - QA for 542 (BDT) - The page was not displayed because the Request URI is too long."/>
        <s v="0.Done &gt; Feature Review | S | 03116 - Review of 542 (BDT) - The page was not displayed because the Request URI is too long."/>
        <s v="0.Done &gt; QA | S | 03115 - QA for BDT 507 - C&amp;S Closed Orders showing inventory displayed in portal "/>
        <s v="0.Done &gt; Feature Review | S | 03114 - Review of BDT 507 - C&amp;S Closed Orders showing inventory displayed in portal "/>
        <s v="0.Done &gt; QA | S | 03112 - QA for Ship to filter Cancel and Search Box not working as designed (BDT 539)"/>
        <s v="0.Done &gt; Feature Review | S | 03111 - Review of CR56 - Change display of Release and Shipment Reports in the Portal  Inbox "/>
        <s v="0.Done &gt; Backend Development | XS | 03110 - Improve error logging for report generation"/>
        <s v="0.Done &gt; QA | S | 03109 - QA for Add node visibility property for all environments"/>
        <s v="0.Done &gt; Feature Review | S | 03108 - Review of Add node visibility property for all environments"/>
        <s v="0.Done &gt; Feature Review | S | 03107 - Review of Ship to filter Cancel and Search Box not working as designed (BDT 539)"/>
        <s v="0.Done &gt; Sub-Task | S | 03105 - Change portal properties to point to Prod url"/>
        <s v="0.Done &gt; Alpha Test | S | 03104 - Alpha for ORM exceptions for salesOrder data sync "/>
        <s v="0.Done &gt; Alpha Test | S | 03103 - Alpha for BDT 507 - C&amp;S Closed Orders showing inventory displayed in portal "/>
        <s v="0.Done &gt; Alpha Test | S | 03101 - Alpha for CR56 - Change display of Release and Shipment Reports in the Portal  Inbox "/>
        <s v="0.Done &gt; Alpha Test | S | 03099 - Alpha for Add node visibility property for all environments"/>
        <s v="0.Done &gt; Backend Development | S | 03098 - Hide Report Buttons and Remove status filter for Releases and Shipments"/>
        <s v="0.Done &gt; Backend Development | S | 03095 - Fix Indexing to remove ghosts"/>
        <s v="0.Done &gt; Alpha Test | S | 03093 - Alpha for Apply Database configuration changes to improve resiliency"/>
        <s v="0.Done &gt; Alpha Test | S | 03092 - Alpha for 542 (BDT) - The page was not displayed because the Request URI is too long."/>
        <s v="0.Done &gt; Backend Development | S | 03091 - Add web.server.display.node portal.property to QA and Prod"/>
        <s v="0.Done &gt; Backend Development | S | 03089 - Add parameter to each server's Root.xml"/>
        <s v="0.Done &gt; Alpha Test | S | 03085 - Alpha for Ship to filter Cancel and Search Box not working as designed (BDT 539)"/>
        <s v="0.Done &gt; Backend Development | S | 03084 - Evaluate and fix ORM Exceptions for orders"/>
        <s v="0.Done &gt; Frontend Development | S | 03082 - Development for - The page was not displayed because the Request URI is too long"/>
        <s v="0.Done &gt; Frontend Development | S | 03080 - Development for - Ship to filter Cancel and Search Box not working as designed"/>
        <s v="0.Done &gt; QA | M | 03078 - QA for Source System Deletes - CR50 and CR51"/>
        <s v="0.Done &gt; Feature Review | S | 03077 - Review of Source System Deletes - CR50 and CR51"/>
        <s v="0.Done &gt; QA | S | 03076 - QA for 494 BDT - Handle IBB NULL responses in initial data sync"/>
        <s v="0.Done &gt; Feature Review | S | 03075 - Review of 494 BDT - Handle IBB NULL responses in initial data sync"/>
        <s v="0.Done &gt; Backend Development | M | 03074 - Update Inventory Data Sync"/>
        <s v="0.Done &gt; Feature Review | S | 03072 - Review of Shipments - handle BAG UoM values"/>
        <s v="0.Done &gt; Alpha Test | S | 03071 - Alpha for Shipments - handle BAG UoM values"/>
        <s v="0.Done &gt; QA | S | 03070 - QA for  BDT 489 - Portal LDAP configuration change"/>
        <s v="0.Done &gt; Alpha Test | S | 03069 - Alpha for Source System Deletes - CR50 and CR51"/>
        <s v="0.Done &gt; Feature Review | S | 03068 - Review of  BDT 489 - Portal LDAP configuration change"/>
        <s v="0.Done &gt; QA | S | 03067 - QA for Date Range on Release and Shipment History Report - all systems"/>
        <s v="0.Done &gt; QA | 03066 - QA for Error on Report Definition Control Panel when editing "/>
        <s v="0.Done &gt; QA | S | 03065 - QA for 517 BDT - Ship To filters should be checked"/>
        <s v="0.Done &gt; Feature Review | S | 03064 - Review of 517 BDT - Ship To filters should be checked"/>
        <s v="0.Done &gt; Feature Review | 03063 - Review of Error on Report Definition Control Panel when editing "/>
        <s v="0.Done &gt; Feature Review | S | 03062 - Review of Date Range on Release and Shipment History Report - all systems"/>
        <s v="0.Done &gt; Frontend Development | S | 03061 - Development for - Add Google Analytics to the Customer Portal Sites"/>
        <s v="0.Done &gt; Alpha Test | S | 03060 - Alpha for 494 BDT - Handle IBB NULL responses in initial data sync"/>
        <s v="0.Done &gt; Backend Development | S | 03058 - BDev - Shipments - handle BAG UoM values"/>
        <s v="0.Done &gt; Alpha Test | S | 03057 - Alpha for  BDT 489 - Portal LDAP configuration change"/>
        <s v="0.Done &gt; Alpha Test | S | 03056 - Alpha for 517 BDT - Ship To filters should be checked"/>
        <s v="0.Done &gt; Alpha Test | 03055 - Alpha for Error on Report Definition Control Panel when editing "/>
        <s v="0.Done &gt; Alpha Test | S | 03054 - Alpha for Date Range on Release and Shipment History Report - all systems"/>
        <s v="0.Done &gt; Tech Planning | S | 03052 - Evaluate 510 BDT - Shipments landing page not showing recent shipments"/>
        <s v="0.Cancelled &gt; Sub-Task | S | 03051 - Tech Planning for 526 BDT - Sales order line not displaying on Orders page depending on who is logged on to the account"/>
        <s v="0.Done &gt; Frontend Development | S | 03050 - Development for - Ship To filters should be checked"/>
        <s v="0.Done &gt; Sub-Task | S | 03049 - Final Load Test post fix pack up-grade"/>
        <s v="0.Done &gt; Backend Development | S | 03047 - Create System Setting Configuration to simplify AD Group name changes"/>
        <s v="0.Done &gt; Backend Development | S | 03046 - Fix caching of orders"/>
        <s v="0.Done &gt; QA | S | 03044 - QA for Deployment Documentation "/>
        <s v="0.Done &gt; Feature Review | S | 03043 - Review of Deployment Documentation "/>
        <s v="0.Done &gt; Alpha Test | S | 03042 - Alpha for Deployment Documentation "/>
        <s v="0.Done &gt; QA | S | 03041 - QA for Failover Testing: 500 - Internal Server Error"/>
        <s v="0.Done &gt; Feature Review | S | 03040 - Review of Failover Testing: 500 - Internal Server Error"/>
        <s v="0.Done &gt; Alpha Test | S | 03039 - Alpha for Failover Testing: 500 - Internal Server Error"/>
        <s v="0.Done &gt; Tech Planning | S | 03038 - Investigate cause of issue"/>
        <s v="0.Done &gt; Backend Development | S | 03035 - Fix required and maxlength flags when editing report definitions"/>
        <s v="0.Done &gt; Tech Planning | S | 03033 - Tech Planning for Data3 Shipments Bemis Order and Invoice Numbers are Incorrect for Customer Item"/>
        <s v="0.Done &gt; Frontend Development | S | 03030 - Development for - Date Range on Release and Shipment History Report - all systems"/>
        <s v="0.Done &gt; QA | S | 03028 - QA for Set search highlighting property to false"/>
        <s v="0.Done &gt; Feature Review | S | 03027 - Review of Set search highlighting property to false"/>
        <s v="0.Cancelled &gt; QA | S | 03026 - QA for Check latest versions of image magick and ghost script are in the repository"/>
        <s v="0.Done &gt; Feature Review | S | 03025 - Review of Check latest versions of image magick and ghost script are in the repository"/>
        <s v="0.Done &gt; QA | S | 03024 - QA for Update deployment scripts to preserve old releases"/>
        <s v="0.Cancelled &gt; Feature Review | S | 03023 - Review of Update deployment scripts to preserve old releases"/>
        <s v="0.Done &gt; Backend Development | S | 03022 - Handle IBB Null Responses"/>
        <s v="0.Done &gt; QA | S | 03019 - QA for 487 (BDT) - Issues with ship to filter"/>
        <s v="0.Done &gt; QA | S | 03018 - QA for Pinnacle Foods Bemis Order# 40009316 Shipment Missing (BDT 486)"/>
        <s v="0.Done &gt; Feature Review | S | 03017 - Review of Pinnacle Foods Bemis Order# 40009316 Shipment Missing (BDT 486)"/>
        <s v="0.Done &gt; QA | S | 03016 - QA for 490 BDT - Invoice or BOL link on Doned shipments subpage does not work"/>
        <s v="0.Done &gt; Feature Review | S | 03015 - Review of 490 BDT - Invoice or BOL link on Doned shipments subpage does not work"/>
        <s v="0.Cancelled &gt; Tech Planning | S | 03014 - RCA for missing invoice"/>
        <s v="0.Done &gt; Feature Review | S | 03013 - Review of 487 (BDT) - Issues with ship to filter"/>
        <s v="0.Done &gt; Alpha Test | S | 03012 - Alpha for Pinnacle Foods Bemis Order# 40009316 Shipment Missing (BDT 486)"/>
        <s v="0.Done &gt; Tech Planning | S | 03011 - Tech Planning for IBB NULL responses"/>
        <s v="0.Done &gt; Alpha Test | S | 03009 - Alpha for 490 BDT - Invoice or BOL link on Doned shipments subpage does not work"/>
        <s v="0.Done &gt; Alpha Test | S | 03008 - Alpha for Check latest versions of image magick and ghost script are in the repository"/>
        <s v="0.Done &gt; Backend Development | S | 03007 - Update IM and GS paths in properties"/>
        <s v="0.Done &gt; Backend Development | S | 03006 - Fix Download Request "/>
        <s v="0.Done &gt; Alpha Test | S | 03004 - Alpha for Finalize deployment scripts"/>
        <s v="0.Done &gt; Alpha Test | S | 03002 - Alpha for 487 (BDT) - Issues with ship to filter"/>
        <s v="0.Done &gt; QA | S | 03001 - QA for 482 BDT - Optimizing report performance to 4 sec"/>
        <s v="0.Done &gt; QA | S | 02999 - QA for CR45 - Shipment Deletes"/>
        <s v="0.Done &gt; Backend Development | XS | 02994 - Add jvm argument to enable log4j debug"/>
        <s v="0.Done &gt; Backend Development | S | 02991 - Update deployment scripts to retain all old releases and general cleanup"/>
        <s v="0.Done &gt; Alpha Test | S | 02989 - Alpha for Set search highlighting property to false"/>
        <s v="0.Done &gt; Backend Development | XS | 02988 - Add highlighting property to common portal-general.properties"/>
        <s v="0.Done &gt; Feature Review | S | 02986 - Review of CR45 - Shipment Deletes"/>
        <s v="0.Done &gt; QA | S | 02985 - QA for BIN Doc Service Test Invoice URL Parameters"/>
        <s v="0.Done &gt; Backend Development | M | 02984 - Source System Deletes/Add entries based on IBB ActiveCode"/>
        <s v="0.Done &gt; QA | S | 02983 - QA for Customize Email Templates for users "/>
        <s v="0.Done &gt; Feature Review | S | 02982 - Review of Customize Email Templates for users "/>
        <s v="0.Done &gt; Tech Planning | S | 02981 - Tech Planning for Schedule Line Deletes"/>
        <s v="0.Done &gt; Feature Review | S | 02980 - Review of BIN Doc Service Test Invoice URL Parameters"/>
        <s v="0.Done &gt; QA | S | 02979 - QA for BDT 483- Forgot Password error message"/>
        <s v="0.Done &gt; QA | S | 02978 - QA for Documents page- title running off of screen box"/>
        <s v="0.Done &gt; QA | S | 02975 - QA for Remove test users from deployment scripts"/>
        <s v="0.Done &gt; Feature Review | S | 02974 - Review of Remove test users from deployment scripts"/>
        <s v="0.Done &gt; Feature Review | S | 02973 - Review of BDT 483- Forgot Password error message"/>
        <s v="0.Done &gt; Feature Review | S | 02972 - Review of Documents page- title running off of screen box"/>
        <s v="0.Done &gt; Feature Review | S | 02971 - Review of 482 BDT - Optimizing report performance to 4 sec"/>
        <s v="0.Done &gt; Frontend Development | S | 02970 - Development for - Issues with ship to filter"/>
        <s v="0.Done &gt; Alpha Test | S | 02969 - Alpha for 482 BDT - Optimizing report performance to 4 sec"/>
        <s v="0.Done &gt; Alpha Test | S | 02968 - Alpha for BIN Doc Service Test Invoice URL Parameters"/>
        <s v="0.Done &gt; Backend Development | XS | 02967 - Add debug logging to capture SSRS response time"/>
        <s v="0.Done &gt; Alpha Test | S | 02966 - Alpha for BDT 483- Forgot Password error message"/>
        <s v="0.Done &gt; Tech Planning | S | 02965 - Tech Planning for Pinnacle Food Bemis Order"/>
        <s v="0.Done &gt; Frontend Development | S | 02963 - Development for - Forgot Password error message"/>
        <s v="0.Done &gt; Alpha Test | M | 02960 - Alpha for CR45 - Shipment Deletes"/>
        <s v="0.Done &gt; Backend Development | S | 02958 - Backend changes for BIN Doc Service Invoice URL Parameters"/>
        <s v="0.Done &gt; Alpha Test | S | 02956 - Alpha for Documents page- title running off of screen box"/>
        <s v="0.Done &gt; Feature Review | 02955 - Review of IBB configs need to be updated to use a different service account on QA"/>
        <s v="0.Done &gt; QA | S | 02953 - QA for 470 (BDT) Updates to Consignment logic - Doned Shipments Sub-page shipped qty mismatched"/>
        <s v="0.Done &gt; Feature Review | S | 02952 - Review of 470 (BDT) Updates to Consignment logic - Doned Shipments Sub-page shipped qty mismatched"/>
        <s v="0.Done &gt; QA | S | 02951 - QA for Consignment Inventory Whse Location/No Incorrect"/>
        <s v="0.Done &gt; QA | S | 02950 - QA for Update Carrier list for portal "/>
        <s v="0.Done &gt; QA | S | 02949 - QA for Performance Testing and Tunning"/>
        <s v="0.Done &gt; Feature Review | S | 02948 - Review of Performance Testing and Tunning"/>
        <s v="0.Done &gt; Alpha Test | M | 02947 - Alpha for Performance Testing and Tunning"/>
        <s v="0.Done &gt; Feature Review | S | 02946 - Review of Consignment Inventory Whse Location/No Incorrect"/>
        <s v="0.Done &gt; Alpha Test | S | 02945 - Alpha for Consignment Inventory Whse Location/No Incorrect"/>
        <s v="0.Done &gt; QA | S | 02944 - QA for Reverse PGI'd Shipment displayed in Portal (BDT 454)"/>
        <s v="0.Done &gt; Feature Review | S | 02943 - Review of Reverse PGI'd Shipment displayed in Portal (BDT 454)"/>
        <s v="0.Done &gt; Backend Development | S | 02942 - Delete Shipments based on IBBActiveCode flag"/>
        <s v="0.Done &gt; Frontend Development | S | 02941 - Development for - Documents page- title running off of screen box"/>
        <s v="0.Done &gt; Sub-Task | XS | 02940 - Update Auth and Import configs"/>
        <s v="0.Done &gt; Feature Review | S | 02938 - Review of Update Carrier list for portal "/>
        <s v="0.Done &gt; QA | S | 02937 - QA for BDT 474 Reporting errors for Customer id 0138680"/>
        <s v="0.Done &gt; Feature Review | S | 02936 - Review of BDT 474 Reporting errors for Customer id 0138680"/>
        <s v="0.Done &gt; QA | S | 02933 - QA for Always display BOL and Invoice links"/>
        <s v="0.Done &gt; Alpha Test | S | 02932 - Alpha for BDT 474 Reporting errors for Customer id 0138680"/>
        <s v="0.Done &gt; Alpha Test | S | 02931 - Alpha for Reverse PGI'd Shipment displayed in Portal (BDT 454)"/>
        <s v="0.Done &gt; Alpha Test | S | 02930 - Alpha for Remove test users from deployment scripts"/>
        <s v="0.Done &gt; Alpha Test | S | 02929 - Alpha for 470 (BDT) Updates to Consignment logic - Doned Shipments Sub-page shipped qty mismatched"/>
        <s v="0.Done &gt; Backend Development | XS | 02928 - Adjust logic to not depend on parent orgs having IDs set"/>
        <s v="0.Done &gt; Alpha Test | S | 02927 - Alpha for Update Carrier list for portal "/>
        <s v="0.Done &gt; Alpha Test | S | 02926 - Alpha for Customize Email Templates for users "/>
        <s v="0.Done &gt; QA | S | 02925 - QA for 469 BDT - Logos on IE are blurry"/>
        <s v="0.Done &gt; QA | S | 02924 - QA for (BDT 467) - Releases and Shipments do not display for new customer setup "/>
        <s v="0.Done &gt; Feature Review | S | 02923 - Review of 469 BDT - Logos on IE are blurry"/>
        <s v="0.Done &gt; Feature Review | S | 02922 - Review of (BDT 467) - Releases and Shipments do not display for new customer setup "/>
        <s v="0.Done &gt; QA | S | 02921 - QA for Premium Waters Index Issue"/>
        <s v="0.Done &gt; Feature Review | S | 02920 - Review of Premium Waters Index Issue"/>
        <s v="0.Done &gt; Alpha Test | S | 02919 - Alpha for Premium Waters Index Issue"/>
        <s v="0.Cancelled &gt; Alpha Bug | S | 02917 - Closed Order with Inventory is not displayed in the portal "/>
        <s v="0.Done &gt; Feature Review | S | 02916 - Review of Always display BOL and Invoice links"/>
        <s v="0.Done &gt; QA | S | 02915 - QA for Upgrade liferay bundle to DE fix-pack 13"/>
        <s v="0.Done &gt; Backend Development | S | 02914 - Reverse PGI'd Shipments should not exist in the portal"/>
        <s v="0.Cancelled &gt; Backend Development | S | 02913 - Update sender name in verification email xml"/>
        <s v="0.Done &gt; Alpha Test | S | 02912 - Alpha for (BDT 467) - Releases and Shipments do not display for new customer setup "/>
        <s v="0.Done &gt; Alpha Test | S | 02911 - Alpha for Always display BOL and Invoice links"/>
        <s v="0.Done &gt; Alpha Test | S | 02910 - Alpha for 469 BDT - Logos on IE are blurry"/>
        <s v="0.Done &gt; QA | S | 02909 - QA for User navigates to blank portal page  "/>
        <s v="0.Done &gt; Feature Review | S | 02908 - Review of User navigates to blank portal page  "/>
        <s v="0.Done &gt; Frontend Development | S | 02907 - Development - Customize Email Templates for users"/>
        <s v="0.Done &gt; Backend Development | S | 02906 - Update Inventory to reflect consignments"/>
        <s v="0.Done &gt; Backend Development | S | 02903 - Fix Releases/Shipments not being displayed for Kroger"/>
        <s v="0.Done &gt; Frontend Development | S | 02902 - Development for - Logos on IE are blurry"/>
        <s v="0.Done &gt; Alpha Test | S | 02901 - Alpha for User navigates to blank portal page  "/>
        <s v="0.Done &gt; Tech Planning | S | 02900 - Evaluate Releases and shipments not being displayed for Kroger"/>
        <s v="0.Done &gt; Backend Development | S | 02898 - Development to Update Carrier List   "/>
        <s v="0.Done &gt; Backend Development | S | 02897 - Always display BOL and Invoice links"/>
        <s v="0.Done &gt; Tech Planning | S | 02896 - Tech Planning for Consignment Inventory Whse Location/No Incorrect"/>
        <s v="0.Done &gt; QA | S | 02895 - QA for User Profile dropdown is wrapping "/>
        <s v="0.Done &gt; Feature Review | S | 02894 - Review of User Profile dropdown is wrapping "/>
        <s v="0.Done &gt; QA | S | 02893 - QA for 417 (BDT) - Consignment Overstated Shipped Qty on Orders Pg"/>
        <s v="0.Done &gt; Feature Review | S | 02892 - Review of 417 (BDT) - Consignment Overstated Shipped Qty on Orders Pg"/>
        <s v="0.Done &gt; Alpha Test | S | 02891 - Alpha for 417 (BDT) - Consignment Overstated Shipped Qty on Orders Pg"/>
        <s v="0.Done &gt; Alpha Test | S | 02889 - Alpha for User Profile dropdown is wrapping "/>
        <s v="0.Done &gt; Backend Development | S | 02888 - Fix User navigation "/>
        <s v="0.Done &gt; Tech Planning | S | 02887 - Evaluate User navigation to blank home page"/>
        <s v="0.Done &gt; QA | S | 02884 - QA for Add a test user to the deployment scripts"/>
        <s v="0.Done &gt; Feature Review | 02882 - Review of WS Commons"/>
        <s v="0.Done &gt; Backend Development | S | 02879 - Update test scripts to remove test user creation"/>
        <s v="0.Done &gt; Sub-Task | S | 02877 - Performance enhancements in QA"/>
        <s v="0.Done &gt; QA | S | 02874 - QA for Create Page for CSRs to View Customer Locations "/>
        <s v="0.Done &gt; QA | S | 02873 - QA for 441(BDT) - Data Sync Module Execution "/>
        <s v="0.Done &gt; QA | S | 02872 - QA for 410 (BDT) - Change the Discovery settings in elasticsearch.yml file to use host names"/>
        <s v="0.Done &gt; QA | S | 02869 - QA for Bemis User Agreement is not displaying on first time log in  "/>
        <s v="0.Done &gt; QA | S | 02868 - QA for 423 (BDT) - Have LDAP and portal Password policy both enabled "/>
        <s v="0.Done &gt; QA | S | 02867 - QA for Typo in reset password page"/>
        <s v="0.Done &gt; QA | S | 02866 - QA for ID 4191/4190 Update the CSR permissions to be organization based"/>
        <s v="0.Done &gt; Feature Planning | S | 02865 - Feature Planning"/>
        <s v="0.Cancelled &gt; Frontend Development | S | 02863 - Development for - User Profile dropdown is wrapping "/>
        <s v="0.Done &gt; Tech Planning | S | 02861 - Tech Planning for User Profile dropdown"/>
        <s v="0.Done &gt; Feature Review | S | 02858 - Review of 410 (BDT) - Change the Discovery settings in elasticsearch.yml file to use host names"/>
        <s v="0.Done &gt; Sub-Task | S | 02857 - Disable auto-index creation "/>
        <s v="0.Done &gt; Backend Development | S | 02856 - Backend changes to support consignment calcs"/>
        <s v="0.Done &gt; Feature Review | S | 02855 - Review of Have LDAP and portal Password policy both enabled "/>
        <s v="0.Done &gt; Feature Review | S | 02854 - Review of ID 4191/4190 Update the CSR permissions to be organization based"/>
        <s v="0.Done &gt; Feature Review | S | 02852 - Review of Add a test user to the deployment scripts"/>
        <s v="0.Cancelled &gt; Backend Development | S | 02851 - Update SSRS request to allow null for the 'To' date on the Open Closed Order Status "/>
        <s v="0.Cancelled &gt; Frontend Development | S | 02850 - Add nullable option to the To Date on the Open and Closed Order Status Report "/>
        <s v="0.Done &gt; Alpha Test | S | 02849 - Alpha for Add a test user to the deployment scripts"/>
        <s v="0.Done &gt; Feature Review | S | 02848 - Review of Data Sync Module Execution (BDT 441)"/>
        <s v="0.Done &gt; Backend Development | S | 02847 - Add new user."/>
        <s v="0.Done &gt; Feature Review | S | 02844 - Review of Typo in reset password page"/>
        <s v="0.Done &gt; Feature Review | S | 02843 - Review of Bemis User Agreement is not displaying on first time log in  "/>
        <s v="0.Done &gt; Alpha Test | S | 02841 - Alpha for ID 4191/4190 Update the CSR permissions to be organization based"/>
        <s v="0.Done &gt; Alpha Test | S | 02840 - Alpha for Have LDAP and portal Password policy both enabled "/>
        <s v="0.Done &gt; Alpha Test | S | 02839 - Alpha for 410 (BDT) - Change the Discovery settings in elasticsearch.yml file to use host names"/>
        <s v="0.Done &gt; Alpha Test | S | 02838 - Alpha for Typo in reset password page"/>
        <s v="0.Done &gt; Alpha Test | S | 02837 - Alpha for Data Sync Module Execution (BDT 441)"/>
        <s v="0.Done &gt; Frontend Development | S | 02835 - Development for - Typo in reset password page"/>
        <s v="0.Done &gt; Tech Planning | S | 02834 - Tech planning - PGI'ed Shipments"/>
        <s v="0.Done &gt; Frontend Development | S | 02833 - Remove user personal portlet from theme"/>
        <s v="0.Done &gt; Alpha Bug | S | 02832 - BOL links do not work in Bemis environment but work outside."/>
        <s v="0.Done &gt; Backend Development | XS | 02831 - Update IBB configs to use different service account"/>
        <s v="0.Done &gt; Frontend Development | S | 02829 - Update Customer List content to use new sorted parent list"/>
        <s v="0.Done &gt; Tech Planning | S | 02826 - Tech planning - Consignment calculations"/>
        <s v="0.Done &gt; QA | S | 02825 - QA for Duplicate key row in object 'dbo.Bemis_Order'"/>
        <s v="0.Done &gt; QA | S | 02824 - QA for 409 (BDT) - Inventory Batch with Multiple Mfg Dates"/>
        <s v="0.Done &gt; Backend Development | S | 02822 - Create separate policy for internal users"/>
        <s v="0.Done &gt; Backend Development | S | 02821 - Shorten portlet Id of Bemis Portlets"/>
        <s v="0.Done &gt; QA | S | 02820 - QA for BOL and INVOICE Hyperlink fails to load PDF"/>
        <s v="0.Done &gt; Feature Review | S | 02819 - Review of BOL and INVOICE Hyperlink fails to load PDF"/>
        <s v="0.Done &gt; Feature Review | S | 02818 - Review of View and Download Invoice and BoL "/>
        <s v="0.Done &gt; Tech Planning | S | 02817 - Investigate Report URL too long "/>
        <s v="0.Cancelled &gt; Backend Development | S | 02816 - Make Report date fields nullable"/>
        <s v="0.Done &gt; QA | S | 02815 - QA for 416 (BDT) - Order Pg Shipment Qty Missing"/>
        <s v="0.Done &gt; QA | S | 02814 - QA for 392 (BDT) - Inventory Pg Standard Pallet Qty and UoM missing"/>
        <s v="0.Done &gt; Feature Review | S | 02813 - Review of 392 (BDT) - Inventory Pg Standard Pallet Qty and UoM missing"/>
        <s v="0.Done &gt; QA | S | 02812 - QA for 424 (BDT) - Change password policy verbiage for external users"/>
        <s v="0.Done &gt; Backend Development | S | 02811 - Update logic to avoid NPE"/>
        <s v="0.Done &gt; Feature Review | S | 02810 - Review of Change password policy for external users"/>
        <s v="0.Done &gt; Alpha Test | S | 02809 - Alpha for Change password policy for external users"/>
        <s v="0.Done &gt; Backend Development | S | 02808 - Update scales for UOM Mapping "/>
        <s v="0.Done &gt; Frontend Development | S | 02807 - Update Password Policy wording "/>
        <s v="0.Done &gt; Alpha Test | S | 02806 - Alpha for 392 (BDT) - Inventory Pg Standard Pallet Qty and UoM missing"/>
        <s v="0.Done &gt; Backend Development | S | 02805 - Update DataSync priorities values"/>
        <s v="0.Done &gt; QA | S | 02804 - QA for BIT 176 -  BOL# Incorrect for SAP Shipment"/>
        <s v="0.Done &gt; Feature Review | S | 02803 - Review of BIT 176 -  BOL# Incorrect for SAP Shipment"/>
        <s v="0.Done &gt; Tech Planning | S | 02802 - Tech planning - DS Module Order Execution"/>
        <s v="0.Done &gt; Backend Development | S | 02801 - Automatically assign CSRs to Org Admin role for each Parent Location"/>
        <s v="0.Done &gt; Tech Planning | S | 02800 - Investigate Inventory Qty UOM missing"/>
        <s v="0.Done &gt; Feature Review | S | 02799 - Review of 409 (BDT) - Inventory Batch with Multiple Mfg Dates"/>
        <s v="0.Done &gt; Backend Development | S | 02798 - Tech planning - Bemis TOS not showing up for new users"/>
        <s v="0.Done &gt; QA | S | 02797 - QA for ORM exceptions for Inventory data sync "/>
        <s v="0.Done &gt; QA | S | 02796 - QA for 405 (BDT) - Inventory Update Issues"/>
        <s v="0.Done &gt; QA | S | 02795 - QA for BDT 430 Reports are not downloading and refreshing automatically"/>
        <s v="0.Done &gt; QA | S | 02794 - QA for 402 (BDT) - Data Sync process does not clear the &quot;lastErrorMessage&quot; col. when sync is successful"/>
        <s v="0.Done &gt; Alpha Test | S | 02793 - Alpha for 409 (BDT) - Inventory Batch with Multiple Mfg Dates"/>
        <s v="0.Done &gt; Feature Review | S | 02792 - Review of BDT 430 Reports are not downloading and refreshing automatically"/>
        <s v="0.Done &gt; Feature Review | S | 02791 - Review of 405 (BDT) - Inventory Update Issues"/>
        <s v="0.Done &gt; Feature Review | S | 02790 - Review of 402 (BDT) - Data Sync process does not clear the &quot;lastErrorMessage&quot; col. when sync is successful"/>
        <s v="0.Done &gt; Feature Review | S | 02789 - Review of Duplicate key row in object 'dbo.Bemis_Order'"/>
        <s v="0.Done &gt; Feature Review | S | 02788 - Review of ORM exceptions for Inventory data sync "/>
        <s v="0.Done &gt; QA | S | 02787 - QA for 425 (BDT) - Documents- buyer not able to delete a document"/>
        <s v="0.Done &gt; Feature Review | S | 02786 - Review of 425 (BDT) - Documents- buyer not able to delete a document"/>
        <s v="0.Done &gt; Tech Planning | S | 02785 - 416 (BDT) - Evaluate Order Pg Shipment Qty Missing"/>
        <s v="0.Done &gt; QA | S | 02782 - QA for 375 (BDT) - Inventory Report - URL too long error "/>
        <s v="0.Done &gt; Feature Review | S | 02781 - Review of 375 (BDT) - Inventory Report - URL too long error "/>
        <s v="0.Done &gt; QA | S | 02780 - QA for Buyers need to have ability to delete for specific folders "/>
        <s v="0.Done &gt; Feature Review | S | 02779 - Review of Buyers need to have ability to delete for specific folders "/>
        <s v="0.Done &gt; Alpha Test | S | 02778 - Alpha for Bemis User Agreement is not displaying on first time log in  "/>
        <s v="0.Done &gt; Tech Planning | S | 02777 - Tech Planning for Udate the CSR Permissions to be organization based"/>
        <s v="0.Done &gt; Frontend Development | S | 02776 - Form for report configuration is submitting twice development"/>
        <s v="0.Done &gt; Frontend Development | S | 02774 - Update verbiage across password screens"/>
        <s v="0.Done &gt; Backend Development | M | 02773 - Update mfgDate for an Order Inventory Batch "/>
        <s v="0.Done &gt; QA | S | 02772 - QA for 237 (BDT) - Inventory Report - Excel will not generate in portal"/>
        <s v="0.Cancelled &gt; Feature Review | S | 02771 - Review of 237 (BDT) - Inventory Report - Excel will not generate in portal"/>
        <s v="0.Done &gt; Alpha Test | S | 02770 - Alpha for 237 (BDT) - Inventory Report - Excel will not generate in portal"/>
        <s v="0.Cancelled &gt; QA | S | 02769 - QA for 386 (BDT) - Poly IBB On Hand Qty Incorrect"/>
        <s v="0.Cancelled &gt; Feature Review | S | 02768 - Review of 386 (BDT) - Poly IBB On Hand Qty Incorrect"/>
        <s v="0.Cancelled &gt; Alpha Test | S | 02767 - Alpha for 386 (BDT) - Poly IBB On Hand Qty Incorrect"/>
        <s v="0.Done &gt; Alpha Test | S | 02766 - Alpha for 375 (BDT) - Inventory Report - URL too long error "/>
        <s v="0.Done &gt; QA | S | 02765 - QA for 389 (BDT) - CSR AD group users are not set up properly"/>
        <s v="0.Cancelled &gt; Feature Review | S | 02764 - Review of 389 (BDT) - CSR AD group users are not set up properly"/>
        <s v="0.Done &gt; Alpha Test | S | 02763 - Alpha for 389 (BDT) - CSR AD group users are not set up properly"/>
        <s v="0.Done &gt; Feature Review | S | 02762 - Review of 416 (BDT) - Order Pg Shipment Missing"/>
        <s v="0.Done &gt; Alpha Test | S | 02761 - Alpha for 416 (BDT) - Order Pg Shipment Missing"/>
        <s v="0.Done &gt; Tech Planning | S | 02760 - Evaluate missing shipments - Tyson"/>
        <s v="0.Done &gt; Alpha Test | S | 02759 - Alpha for ORM exceptions for Inventory data sync "/>
        <s v="0.Done &gt; QA | S | 02758 - QA for 427 (BDT) - Shipments Pg Floating Text, Not on Card"/>
        <s v="0.Cancelled &gt; Feature Review | S | 02757 - Review of 427 (BDT) - Shipments Pg Floating Text, Not on Card"/>
        <s v="0.Done &gt; Alpha Test | S | 02756 - Alpha for 427 (BDT) - Shipments Pg Floating Text, Not on Card"/>
        <s v="0.Done &gt; QA | S | 02755 - QA for 434-GLC Release Missing"/>
        <s v="0.Cancelled &gt; Feature Review | S | 02754 - Review of 434-GLC Release Missing"/>
        <s v="0.Done &gt; Alpha Test | S | 02753 - Alpha for 434-GLC Release Missing"/>
        <s v="0.Done &gt; Alpha Test | S | 02752 - Alpha for Duplicate key row in object 'dbo.Bemis_Order'"/>
        <s v="0.Done &gt; Alpha Test | S | 02751 - Alpha for BDT 430 Reports are not downloading and refreshing automatically"/>
        <s v="0.Done &gt; QA | S | 02750 - QA for JDBC Connection Exceptions in logs"/>
        <s v="0.Done &gt; Feature Review | S | 02749 - Review of JDBC Connection Exceptions in logs"/>
        <s v="0.Done &gt; Alpha Test | S | 02748 - Alpha for JDBC Connection Exceptions in logs"/>
        <s v="0.Done &gt; Frontend Development | M | 02747 - Development for - Reports are not downloading and refreshing automatically"/>
        <s v="0.Done &gt; Backend Development | S | 02746 - Change finder for orders to avoid ConstraintViolationException"/>
        <s v="0.Cancelled &gt; Alpha Test | S | 02745 - Alpha for 424 (BDT) - Password Policy verbiage changes"/>
        <s v="0.Done &gt; Alpha Test | S | 02744 - Alpha for 425 (BDT) - Documents- buyer not able to delete a document"/>
        <s v="0.Done &gt; QA | S | 02743 - QA for 382 (BDT) - Order Pg Requested Date Incorrect"/>
        <s v="0.Done &gt; Feature Review | S | 02742 - Review of 382 (BDT) - Order Pg Requested Date Incorrect"/>
        <s v="0.Done &gt; Alpha Test | S | 02741 - Alpha for 382 (BDT) - Order Pg Requested Date Incorrect"/>
        <s v="0.Done &gt; Alpha Test | S | 02740 - Alpha for 402 (BDT) - Data Sync process does not clear the &quot;lastErrorMessage&quot; col. when sync is successful"/>
        <s v="0.Done &gt; Backend Development | M | 02739 - Fax error handling for data sync"/>
        <s v="0.Done &gt; Frontend Development | M | 02738 - Development for - Password Policy verbiage changes"/>
        <s v="0.Done &gt; Alpha Test | S | 02736 - Alpha for 405 (BDT) - Inventory Update Issues"/>
        <s v="0.Done &gt; QA | S | 02730 - QA for 332 (BDT) - Schedule Line View Details Link Missing for some records"/>
        <s v="0.Done &gt; Feature Review | S | 02729 - Review of 332 (BDT) - Schedule Line View Details Link Missing for some records"/>
        <s v="0.Done &gt; QA | S | 02728 - QA for 383 (BDT) If a single schedule line exists, and the Confirmed Qty = 0 LOG AND SKIP RECORD"/>
        <s v="0.Done &gt; Feature Review | S | 02727 - Review of 383 (BDT) If a single schedule line exists, and the Confirmed Qty = 0 LOG AND SKIP RECORD"/>
        <s v="0.Done &gt; QA | S | 02726 - QA for ID 4191- Documents should not be using File Entry LocalService"/>
        <s v="0.Done &gt; Feature Review | S | 02725 - Review of ID 4191- Documents should not be using File Entry LocalService"/>
        <s v="0.Done &gt; Alpha Bug | M | 02724 - Buyers need to delete certain files"/>
        <s v="0.Done &gt; Backend Development | S | 02723 - Trim leading zeros from deliveryNbr to create correct url"/>
        <s v="0.Cancelled &gt; Alpha Bug | M | 02722 - Development for - Inventory Pg Standard Pallet Qty Rounding Issue"/>
        <s v="0.Done &gt; Sub-Task | S | 02721 - Portal Property changes (Perf Tuning)"/>
        <s v="0.Done &gt; Alpha Bug | M | 02720 - Scheduled Release Date missing from tablet view"/>
        <s v="0.Done &gt; Sub-Task | M | 02718 - Add connection validation when idle"/>
        <s v="0.Done &gt; Tech Planning | M | 02717 - Tech Planning for LDAP and Password Policy both enabled "/>
        <s v="0.Done &gt; Alpha Test | S | 02715 - Alpha for Buyers need to have ability to delete for specific folders "/>
        <s v="0.Cancelled &gt; Sub-Task | M | 02714 - Services dockers"/>
        <s v="0.Done &gt; Frontend Development | M | 02713 - Increase font size of Bemis Order and Line#"/>
        <s v="0.Done &gt; Sub-Task | M | 02712 - Rounding issue on Standard Pallet Qty seen in QA env"/>
        <s v="0.Done &gt; Backend Development | XS | 02709 - Change frequency of checks for template changes"/>
        <s v="0.Done &gt; Backend Development | XS | 02708 - Remove Background Task mode"/>
        <s v="0.Done &gt; Frontend Development | M | 02707 - Remove ability to delete from root folders"/>
        <s v="0.Done &gt; Backend Development | M | 02706 - Fix ORM Exceptions during Inventory data sync"/>
        <s v="0.Done &gt; Frontend Development | M | 02705 - Development for - Buyers need to have ability to delete for specific folders"/>
        <s v="0.Done &gt; Backend Development | M | 02704 - Development for - Buyers need to have ability to delete for specific folders"/>
        <s v="0.Done &gt; Tech Planning | M | 02701 - Tech planning - duplicate key"/>
        <s v="0.Done &gt; Alpha Test | S | 02698 - Alpha for ID 4191- Documents should not be using File Entry LocalService"/>
        <s v="0.Done &gt; Tech Planning | M | 02695 - Tech Planning for ORM exceptions for Inventory data sync"/>
        <s v="0.Done &gt; Tech Planning | M | 02693 - Tech Planning for 409 (BDT) - Inventory Batch with Multiple Mfg Dates"/>
        <s v="0.Done &gt; Backend Development | M | 02691 - Drop all stored inventories before updating with new inventory response"/>
        <s v="0.Done &gt; Tech Planning | M | 02690 - Tech Planning for 405(BDT) - Inventory Update Issues"/>
        <s v="0.Done &gt; QA | S | 02677 - QA for 264 (BDT) - Viewing documents on mobile device"/>
        <s v="0.Done &gt; Feature Review | S | 02676 - Review of 264 (BDT) - Viewing documents on mobile device"/>
        <s v="0.Done &gt; Alpha Test | S | 02675 - Alpha for 264 (BDT) - Viewing documents on mobile device"/>
        <s v="0.Done &gt; QA | S | 02674 - QA for Change Requested Date Logic"/>
        <s v="0.Done &gt; QA | S | 02673 - QA for 388 (BDT) - Inventory Pg Standard Pallet Qty Rounding Issue"/>
        <s v="0.Done &gt; QA | S | 02672 - QA for ORM exceptions for Customer Location data sync "/>
        <s v="0.Done &gt; Feature Review | S | 02671 - Review of ORM exceptions for Customer Location data sync "/>
        <s v="0.Done &gt; Alpha Test | S | 02670 - Alpha for ORM exceptions for Customer Location data sync "/>
        <s v="0.Done &gt; QA | S | 02669 - QA for 394 (BDT) - Scheduled Releases Sub-Pg Bemis Line# Contains Leading Zeroes"/>
        <s v="0.Done &gt; QA | S | 02668 - QA for Report Preview UI issues "/>
        <s v="0.Done &gt; QA | S | 02667 - QA for Improve data display on all pages "/>
        <s v="0.Done &gt; Feature Review | S | 02666 - Review of Improve data display on all pages "/>
        <s v="0.Done &gt; QA | S | 02665 - QA for 378 (BDT) - No pagination on the Reports Download page "/>
        <s v="0.Done &gt; QA | XS | 02664 - QA for 242 (BDT) - Customer profile - no address pulling in"/>
        <s v="0.Done &gt; Backend Development | S | 02663 - Validate Order Components before creating OrderKey"/>
        <s v="0.Done &gt; QA | S | 02662 - QA for 238 (BDT) - Item Level Report Preview is blank   "/>
        <s v="0.Done &gt; Feature Review | S | 02661 - Review of 238 (BDT) - Item Level Report Preview is blank   "/>
        <s v="0.Done &gt; Alpha Test | S | 02660 - Alpha for 238 (BDT) - Item Level Report Preview is blank   "/>
        <s v="0.Done &gt; QA | S | 02659 - QA for 325 (BDT) - report preview and generate report issue- mobile devices"/>
        <s v="0.Done &gt; QA | S | 02658 - QA for 337 (BDT) - Impersonating user- report generation issue stops impersonation"/>
        <s v="0.Done &gt; QA | S | 02657 - QA for 294 (BDT) - Invoice report iphone and ipad hyperlinks in preview and report"/>
        <s v="0.Done &gt; Feature Review | S | 02656 - Review of 294 (BDT) - Invoice report iphone and ipad hyperlinks in preview and report"/>
        <s v="0.Done &gt; QA | S | 02655 - QA for 324 (BDT) - Inventory report- mobile devices hyperlinks in reports"/>
        <s v="0.Done &gt; Feature Review | S | 02654 - Review of 324 (BDT) - Inventory report- mobile devices hyperlinks in reports"/>
        <s v="0.Cancelled &gt; QA | S | 02652 - QA for 336 (BDT) - CSR logged in first time; the site showing on her home page was jelsert."/>
        <s v="0.Cancelled &gt; Feature Review | S | 02651 - Review of 336 (BDT) - CSR logged in first time; the site showing on her home page was jelsert."/>
        <s v="0.Cancelled &gt; Alpha Test | S | 02650 - Alpha for 336 (BDT) - CSR logged in first time; the site showing on her home page was jelsert."/>
        <s v="0.Done &gt; Feature Review | S | 02649 - Review of 325 (BDT) - report preview and generate report issue- mobile devices"/>
        <s v="0.Done &gt; QA | S | 02648 - QA for Multiple OSGi registration calls from BemisPortalServiceImpl"/>
        <s v="0.Done &gt; Feature Review | S | 02647 - Review of Multiple OSGi registration calls from BemisPortalServiceImpl"/>
        <s v="0.Done &gt; QA | S | 02646 - QA for 378 (BDT) - Report Functionality- limit to reports showing per page but not additional pages to view"/>
        <s v="0.Done &gt; Feature Review | S | 02645 - Review of 378 (BDT) - Report Functionality- limit to reports showing per page but not additional pages to view"/>
        <s v="0.Done &gt; Feature Review | S | 02644 - Review of 378 (BDT) - No pagination on the Reports Download page "/>
        <s v="0.Done &gt; Alpha Test | S | 02643 - Alpha for 378 (BDT) - Report Functionality- limit to reports showing per page but not additional pages to view"/>
        <s v="0.Done &gt; QA | S | 02642 - QA for 387 (BDT) - Missing any Shipments for Premium Waters"/>
        <s v="0.Done &gt; Feature Review | S | 02641 - Review of 387 (BDT) - Missing any Shipments for Premium Waters"/>
        <s v="0.Done &gt; Alpha Test | S | 02640 - Alpha for 387 (BDT) - Missing any Shipments for Premium Waters"/>
        <s v="0.Done &gt; Backend Development | M | 02639 - Development for - Documents should not be using File Entry LocalService"/>
        <s v="0.Done &gt; Frontend Development | M | 02637 - UX of tablet is off from mockups"/>
        <s v="0.Done &gt; Alpha Test | S | 02636 - Alpha for No pagination on the Reports Download page "/>
        <s v="0.Done &gt; Alpha Test | S | 02632 - Alpha for Multiple OSGi registration calls from BemisPortalServiceImpl"/>
        <s v="0.Done &gt; Sub-Task | S | 02631 - Register OSGi service only when organization created"/>
        <s v="0.Done &gt; QA | S | 02629 - QA for Enable 2FA &quot;Hard Switch&quot; in properties"/>
        <s v="0.Done &gt; Feature Review | S | 02628 - Review of Enable 2FA &quot;Hard Switch&quot; in properties"/>
        <s v="0.Done &gt; Alpha Test | S | 02627 - Alpha for Enable 2FA &quot;Hard Switch&quot; in properties"/>
        <s v="0.Done &gt; Feature Review | XS | 02626 - Review of 242 (BDT) - Customer profile - no address pulling in"/>
        <s v="0.Done &gt; Feature Review | S | 02625 - Review of Report Preview UI issues "/>
        <s v="0.Done &gt; QA | S | 02624 - QA for 303 (BDT) - Releases page in page wildcard search on description"/>
        <s v="0.Done &gt; QA | S | 02623 - QA for Wildcard search for certain fields"/>
        <s v="0.Done &gt; Feature Review | S | 02622 - Review of Wildcard search for certain fields"/>
        <s v="0.Done &gt; Feature Review | S | 02621 - Review of 394 (BDT) - Scheduled Releases Sub-Pg Bemis Line# Contains Leading Zeroes"/>
        <s v="0.Done &gt; Feature Review | S | 02620 - Review of 388 (BDT) - Inventory Pg Standard Pallet Qty Rounding Issue"/>
        <s v="0.Done &gt; QA | S | 02619 - QA for Preview should display for all document types "/>
        <s v="0.Done &gt; Feature Review | S | 02618 - Review of Preview should display for all document types "/>
        <s v="0.Done &gt; QA | S | 02617 - QA for 323 (BDT) - Shipment Landing Pg/Shipments Missing"/>
        <s v="0.Done &gt; Feature Review | S | 02616 - Review of 323 (BDT) - Shipment Landing Pg/Shipments Missing"/>
        <s v="0.Done &gt; QA | S | 02615 - QA for 385 (BDT) Manufacture Data is missing from the On Hand Inventory sub-page"/>
        <s v="0.Done &gt; Feature Review | S | 02614 - Review of 385 (BDT) Manufacture Data is missing from the On Hand Inventory sub-page"/>
        <s v="0.Done &gt; Alpha Test | S | 02613 - Alpha for 385 (BDT) Manufacture Data is missing from the On Hand Inventory sub-page"/>
        <s v="0.Done &gt; Alpha Bug | M | 02612 - Ellipsis displays when full text is visible on tablet view "/>
        <s v="0.Done &gt; QA | S | 02611 - QA for 328 (BDT) - Shipment Landing page incorrect ship to address"/>
        <s v="0.Done &gt; Feature Review | S | 02610 - Review of 328 (BDT) - Shipment Landing page incorrect ship to address"/>
        <s v="0.Done &gt; Alpha Test | S | 02609 - Alpha for 328 (BDT) - Shipment Landing page incorrect ship to address"/>
        <s v="0.Done &gt; QA | S | 02608 - QA for 298 (BDT) - Releases - subpage- tablet view error"/>
        <s v="0.Done &gt; Feature Review | S | 02607 - Review of 298 (BDT) - Releases - subpage- tablet view error"/>
        <s v="0.Done &gt; Frontend Development | M | 02606 - Development for - Item Level Report Preview is blank   "/>
        <s v="0.Done &gt; Alpha Bug | M | 02605 - Remove ellipsis from Orders sub-page views"/>
        <s v="0.Done &gt; Alpha Test | S | 02604 - Alpha for Improve data display on all pages "/>
        <s v="0.Done &gt; Alpha Test | S | 02603 - Alpha for 294 (BDT) - Invoice report iphone and ipad hyperlinks in preview and report"/>
        <s v="0.Done &gt; Alpha Test | S | 02602 - Alpha for 324 (BDT) - Inventory report- mobile devices hyperlinks in reports"/>
        <s v="0.Done &gt; Alpha Test | S | 02601 - Alpha for 325 (BDT) - report preview and generate report issue- mobile devices"/>
        <s v="0.Done &gt; Backend Development | M | 02600 - Change default switch to true"/>
        <s v="0.Cancelled &gt; Backend Development | M | 02598 - Update policy"/>
        <s v="0.Done &gt; Alpha Test | S | 02597 - Alpha for Report Preview UI issues "/>
        <s v="0.Done &gt; Backend Development | M | 02596 - Add fields to error message."/>
        <s v="0.Done &gt; Frontend Development | M | 02594 - Development for - Report Preview UI issues"/>
        <s v="0.Done &gt; Backend Development | M | 02592 - Update CustomerLocation index and DM"/>
        <s v="0.Done &gt; Feature Review | S | 02590 - Review of 337 (BDT) - Impersonating user- report generation issue stops impersonation"/>
        <s v="0.Done &gt; QA | S | 02589 - QA for 327 (BDT) - Doned Shipments Sub-Page/Shipment Missing"/>
        <s v="0.Done &gt; Feature Review | S | 02588 - Review of 327 (BDT) - Doned Shipments Sub-Page/Shipment Missing"/>
        <s v="0.Cancelled &gt; Sub-Task | M | 02587 - Standard Pallet Qty is still displaying as rounded value "/>
        <s v="0.Done &gt; Alpha Test | S | 02585 - Alpha for 388 (BDT) - Inventory Pg Standard Pallet Qty Rounding Issue"/>
        <s v="0.Done &gt; Alpha Test | XS | 02584 - Alpha for 242 (BDT) - Customer profile - no address pulling in"/>
        <s v="0.Done &gt; Alpha Test | S | 02583 - Alpha for Preview should display for all document types "/>
        <s v="0.Done &gt; Feature Review | S | 02582 - Review of Change Requested Date Logic"/>
        <s v="0.Done &gt; Feature Review | S | 02581 - Review of 303 (BDT) - Releases page in page wildcard search on description"/>
        <s v="0.Done &gt; QA | S | 02580 - QA for 380 (BDT) - Documents functionality missing add Basic Document"/>
        <s v="0.Done &gt; Feature Review | S | 02579 - Review of 380 (BDT) - Documents functionality missing add Basic Document"/>
        <s v="0.Done &gt; Frontend Development | M | 02578 - 'Add' button is now displaying on Scheduled Release sub-page"/>
        <s v="0.Done &gt; Alpha Test | M | 02577 - Alpha for Wildcard search for certain fields"/>
        <s v="0.Done &gt; Alpha Test | S | 02576 - Alpha for Change Requested Date Logic"/>
        <s v="0.Done &gt; Alpha Test | S | 02575 - Alpha for 394 (BDT) - Scheduled Releases Sub-Pg Bemis Line# Contains Leading Zeroes"/>
        <s v="0.Done &gt; Alpha Bug | M | 02574 - Development for - Orders Page- mobile view some customer PO numbers are hyperlinked"/>
        <s v="0.Done &gt; Alpha Bug | M | 02573 - On the 'home' location there are still 3 choices"/>
        <s v="0.Done &gt; QA | S | 02572 - QA for 366 (BDT) - Releases page- mobile missing ship to info"/>
        <s v="0.Done &gt; Feature Review | S | 02571 - Review of 366 (BDT) - Releases page- mobile missing ship to info"/>
        <s v="0.Done &gt; QA | S | 02569 - QA for 365 (BDT) - On Hand Inventory- mobile- click link on orders page takes you to Doned shipments tab"/>
        <s v="0.Done &gt; Feature Review | S | 02568 - Review of 365 (BDT) - On Hand Inventory- mobile- click link on orders page takes you to Doned shipments tab"/>
        <s v="0.Done &gt; QA | S | 02567 - QA for Logging Updates"/>
        <s v="0.Done &gt; Feature Review | S | 02566 - Review of Logging Updates"/>
        <s v="0.Done &gt; QA | S | 02565 - QA for 376 (BDT) - Open and Closed Order Status Report- update to parameters from order page card button"/>
        <s v="0.Done &gt; Feature Review | S | 02564 - Review of 376 (BDT) - Open and Closed Order Status Report- update to parameters from order page card button"/>
        <s v="0.Done &gt; QA | S | 02562 - QA for Update error logs to capture ID and field "/>
        <s v="0.Done &gt; Feature Review | S | 02561 - Review of Update error logs to capture ID and field "/>
        <s v="0.Done &gt; Feature Review | S | 02558 - Review of Add Google Analytics to the Customer Portal Sites"/>
        <s v="0.Done &gt; Alpha Bug | M | 02557 - Remove leading zeros after data display refactor"/>
        <s v="0.Cancelled &gt; Backend Development | M | 02556 - Update release ShipToId field from the release vs. originating sales order"/>
        <s v="0.Done &gt; Tech Planning | M | 02554 - Tech planning - RequestedMAD"/>
        <s v="0.Done &gt; Tech Planning | M | 02553 - Tech Planning for 394 (BDT) - Scheduled Releases Sub-Pg Bemis Line# Contains Leading Zeroes"/>
        <s v="0.Done &gt; Frontend Development | M | 02551 - Development for - Inventory Pg Standard Pallet Qty Rounding Issue"/>
        <s v="0.Done &gt; Tech Planning | M | 02550 - Tech Planning for 388 (BDT) - Inventory Pg Standard Pallet Qty Rounding Issue"/>
        <s v="0.Done &gt; Tech Planning | M | 02549 - Tech Planning for 328 (BDT) - Shipment Landing page incorrect ship to address"/>
        <s v="0.Cancelled &gt; Alpha Test | S | 02548 - Alpha for 323 (BDT) - Shipment Landing Pg/Shipments Missing"/>
        <s v="0.Done &gt; Alpha Test | S | 02547 - Alpha for 327 (BDT) - Doned Shipments Sub-Page/Shipment Missing"/>
        <s v="0.Done &gt; QA | S | 02545 - QA for 381 (BDT) - Portal console as admin or CSR- missing the Customer Profile view on the Bemis Site"/>
        <s v="0.Done &gt; Feature Review | S | 02544 - Review of 381 (BDT) - Portal console as admin or CSR- missing the Customer Profile view on the Bemis Site"/>
        <s v="0.Done &gt; Alpha Test | S | 02543 - Alpha for 381 (BDT) - Portal console as admin or CSR- missing the Customer Profile view on the Bemis Site"/>
        <s v="0.Done &gt; Sub-Task | M | 02542 - Fix GS paths in portal.properties"/>
        <s v="0.Done &gt; Sub-Task | M | 02540 - Tech Planning for 327 (BDT) - Doned Shipments Sub-Page/Shipment Missing"/>
        <s v="0.Done &gt; Alpha Test | S | 02539 - Alpha for 332 (BDT) - Schedule Line View Details Link Missing for some records"/>
        <s v="0.Done &gt; Alpha Test | S | 02538 - Alpha for 380 (BDT) - Documents functionality missing add Basic Document"/>
        <s v="0.Done &gt; Alpha Test | S | 02536 - Alpha for 337 (BDT) - Impersonating user- report generation issue stops impersonation"/>
        <s v="0.Done &gt; Alpha Test | S | 02534 - Alpha for Add Google Analytics to the Customer Portal Sites"/>
        <s v="0.Done &gt; Alpha Test | S | 02533 - Alpha for Update error logs to capture ID and field "/>
        <s v="0.Done &gt; QA | S | 02532 - QA for User friendly error messaging for CSR and Buyers"/>
        <s v="0.Done &gt; Feature Review | S | 02531 - Review of User friendly error messaging for CSR and Buyers"/>
        <s v="0.Done &gt; Tech Planning | M | 02530 - Tech Planning for 375 (BDT) - Inventory Report - URL too long error "/>
        <s v="0.Done &gt; Frontend Development | M | 02529 - Development for - Documents functionality missing add Basic Document"/>
        <s v="0.Done &gt; QA | S | 02528 - QA for 270 (BDT) - Release page missing info for Jel Sert"/>
        <s v="0.Done &gt; Feature Review | S | 02527 - Review of 270 (BDT) - Release page missing info for Jel Sert"/>
        <s v="0.Done &gt; Alpha Test | S | 02526 - Alpha for 270 (BDT) - Release page missing info for Jel Sert"/>
        <s v="0.Done &gt; QA | XS | 02525 - QA for Document Preview does not work "/>
        <s v="0.Done &gt; Feature Review | XS | 02524 - Review of Document Preview does not work "/>
        <s v="0.Done &gt; Sub-Task | M | 02523 - Tech Planning for 380 (BDT) - Documents functionality missing add Basic Document"/>
        <s v="0.Done &gt; Alpha Bug | M | 02522 - Ship To Info is not displaying on mobile view"/>
        <s v="0.Done &gt; Sub-Task | M | 02521 - Need to include encrypted doAsUser value as part of report URL"/>
        <s v="0.Done &gt; Alpha Test | S | 02520 - Alpha for 376 (BDT) - Open and Closed Order Status Report- update to parameters from order page card button"/>
        <s v="0.Done &gt; Alpha Test | S | 02519 - Alpha for 383 (BDT) If a single schedule line exists, and the Confirmed Qty = 0 LOG AND SKIP RECORD"/>
        <s v="0.Done &gt; Backend Development | M | 02518 - Backend development for updated Request Date"/>
        <s v="0.Done &gt; Alpha Test | S | 02517 - Alpha for 365 (BDT) - On Hand Inventory- mobile- click link on orders page takes you to Doned shipments tab"/>
        <s v="0.Done &gt; QA | S | 02516 - QA for Remove space from DL file names"/>
        <s v="0.Done &gt; Feature Review | S | 02515 - Review of Remove space from DL file names"/>
        <s v="0.Done &gt; QA | S | 02514 - QA for 377 (BDT) - Releases and Shipment Report- date parameters and page view parameter requiredness"/>
        <s v="0.Done &gt; QA | S | 02513 - QA for 211 (BDT) - Report parameter issue from page view buttons- Open and Closed/ Releases and Shipment History"/>
        <s v="0.Done &gt; QA | S | 02512 - QA for    Documents- CSR access to sites  "/>
        <s v="0.Done &gt; Feature Review | S | 02511 - Review of    Documents- CSR access to sites  "/>
        <s v="0.Done &gt; QA | S | 02510 - QA for 331 (BDT) Time Zone Clarification"/>
        <s v="0.Done &gt; QA | S | 02509 - QA for 371 (BDT) Commas missing on qty fields on Scheduled Release and Doned Shipment Page "/>
        <s v="0.Done &gt; Feature Review | S | 02508 - Review of 371 (BDT) Commas missing on qty fields on Scheduled Release and Doned Shipment Page "/>
        <s v="0.Done &gt; Feature Review | S | 02507 - Review of 331 (BDT) Time Zone Clarification"/>
        <s v="0.Done &gt; QA | S | 02506 - QA for 289(BDT) - Release Pg No Release"/>
        <s v="0.Done &gt; Feature Review | S | 02505 - Review of 289(BDT) - Release Pg No Release"/>
        <s v="0.Done &gt; QA | S | 02504 - QA for 261 (BDT) - Missing Open Scheduled Release Info"/>
        <s v="0.Done &gt; QA | S | 02503 - QA for Order and Release Duplicate Exceptions  "/>
        <s v="0.Done &gt; Feature Review | S | 02502 - Review of Order and Release Duplicate Exceptions  "/>
        <s v="0.Done &gt; Backend Development | M | 02501 - Update logic to skip lines with one item where confirmed qty == 0"/>
        <s v="0.Done &gt; Feature Review | S | 02500 - Review of 377 (BDT) - Releases and Shipment Report- date parameters and page view parameter requiredness"/>
        <s v="0.Done &gt; Feature Review | S | 02499 - Review of 211 (BDT) - Report parameter issue from page view buttons- Open and Closed/ Releases and Shipment History"/>
        <s v="0.Done &gt; QA | S | 02498 - QA for 321 (BDT) - Update the Shipments to use a field on Delivery vs. from Orders"/>
        <s v="0.Done &gt; Feature Review | S | 02497 - Review of 321 (BDT) - Update the Shipments to use a field on Delivery vs. from Orders"/>
        <s v="0.Done &gt; QA | S | 02496 - QA for Failures in initial data sync does cause a full data sync to occur in the next data sync interval"/>
        <s v="0.Done &gt; Feature Review | S | 02495 - Review of Failures in initial data sync does cause a full data sync to occur in the next data sync interval"/>
        <s v="0.Done &gt; QA | S | 02494 - QA for Change date field used for selecting invoices"/>
        <s v="0.Done &gt; Feature Review | S | 02493 - Review of Change date field used for selecting invoices"/>
        <s v="0.Done &gt; Tech Planning | M | 02492 - Tech planning to identify root cause"/>
        <s v="0.Done &gt; Alpha Test | S | 02490 - Alpha for 298 (BDT) - Releases - subpage- tablet view error"/>
        <s v="0.Done &gt; Alpha Test | S | 02488 - Alpha for 366 (BDT) - Releases page- mobile missing ship to info"/>
        <s v="0.Done &gt; Frontend Development | M | 02484 - Development for - On Hand Inventory- mobile- click link on orders page takes you to Doned shipments tab"/>
        <s v="0.Done &gt; Alpha Test | S | 02483 - Alpha for 377 (BDT) - Releases and Shipment Report- date parameters and page view parameter requiredness"/>
        <s v="0.Done &gt; Backend Development | M | 02482 - Update Open/Close Report parameters used from item card report"/>
        <s v="0.Done &gt; Alpha Test | S | 02481 - Alpha for Change date field used for selecting invoices"/>
        <s v="0.Done &gt; Alpha Test | S | 02480 - Alpha for 321 (BDT) - Update the Shipments to use a field on Delivery vs. from Orders"/>
        <s v="0.Done &gt; Feature Review | S | 02479 - Review of 261 (BDT) - Missing Open Scheduled Release Info"/>
        <s v="0.Done &gt; Alpha Test | S | 02478 - Alpha for 303 (BDT) - Releases page in page wildcard search on description"/>
        <s v="0.Done &gt; Alpha Test | S | 02476 - Alpha for Order and Release Duplicate Exceptions  "/>
        <s v="0.Done &gt; QA | S | 02475 - QA for 304(BDT) - 2FA has inconsistent behavior"/>
        <s v="0.Done &gt; Feature Review | S | 02474 - Review of 304(BDT) - 2FA has inconsistent behavior"/>
        <s v="0.Done &gt; Alpha Test | S | 02473 - Alpha for 304(BDT) - 2FA has inconsistent behavior"/>
        <s v="0.Done &gt; Tech Planning | M | 02472 - Tech Planning for 270(BDT) - Release Page missing info for Jel Sert"/>
        <s v="0.Done &gt; Tech Planning | M | 02471 - Tech Planning for 336(BDT) CSR Logged in first time, site showing jel sert"/>
        <s v="0.Done &gt; Backend Development | M | 02470 - Development for wildcard search"/>
        <s v="0.Done &gt; Alpha Test | S | 02469 - Alpha for 331 (BDT) Time Zone Clarification"/>
        <s v="0.Done &gt; Frontend Development | M | 02467 - Development for - Releases page- mobile missing ship to info"/>
        <s v="0.Done &gt; Sub-Task | M | 02466 - Add customized mappings and analyzers"/>
        <s v="0.Done &gt; Tech Planning | M | 02465 - Tech Planning for Update error logs to capture ID and field"/>
        <s v="0.Done &gt; Tech Planning | S | 02463 - Mfg Date missing from On Hand Inventory Page"/>
        <s v="0.Done &gt; Backend Development | M | 02460 - Make changes to the date parameters passed in for Release and Shipment Report"/>
        <s v="0.Done &gt; Backend Development | M | 02459 - Apply shipto logic changes"/>
        <s v="0.Done &gt; Alpha Test | S | 02458 - Alpha for 261 (BDT) - Missing Open Scheduled Release Info"/>
        <s v="0.Done &gt; Alpha Test | S | 02457 - Alpha for 289(BDT) - Release Pg No Release"/>
        <s v="0.Done &gt; Alpha Test | S | 02456 - Alpha for 211 (BDT) - Report parameter issue from page view buttons- Open and Closed/ Releases and Shipment History"/>
        <s v="0.Done &gt; Alpha Test | S | 02452 - Alpha for Failures in initial data sync does cause a full data sync to occur in the next data sync interval"/>
        <s v="0.Done &gt; Sub-Task | M | 02451 - Ensure full data sync failures will result in another full data sync in the next sync interval"/>
        <s v="0.Done &gt; Frontend Development | M | 02449 - Development for - No pagination on the Reports Download page"/>
        <s v="0.Done &gt; Sub-Task | L | 02448 - JVM setting changes (Perf Tuning)"/>
        <s v="0.Done &gt; Backend Development | M | 02447 - Add releases for existing orders"/>
        <s v="0.Done &gt; Tech Planning | M | 02446 - Tech planning - update ShipTo field"/>
        <s v="0.Done &gt; QA | S | 02444 - QA for 284 (BDT) - Scheduled Releases Sub-Pg cards missing "/>
        <s v="0.Done &gt; Feature Review | S | 02443 - Review of 284 (BDT) - Scheduled Releases Sub-Pg cards missing "/>
        <s v="0.Done &gt; QA | S | 02442 - QA for 268 (BDT) - Missing Open Scheduled Release Info"/>
        <s v="0.Done &gt; Feature Review | S | 02441 - Review of 268 (BDT) - Missing Open Scheduled Release Info"/>
        <s v="0.Done &gt; QA | XS | 02440 - QA for 244 (BDT) - Order Pg Scheduled Releases/Available Qty Incorrect "/>
        <s v="0.Done &gt; Backend Development | M | 02439 - Development for - Add Google Analytics to the Customer Portal Sites"/>
        <s v="0.Done &gt; Backend Development | M | 02438 - Display all dates from IBB in default system timezone, not the user's time zone"/>
        <s v="0.Done &gt; Alpha Test | S | 02437 - Alpha for Remove space from DL file names"/>
        <s v="0.Done &gt; Backend Development | M | 02436 - Always pass optional columns as a parameter for select report buttons"/>
        <s v="0.Done &gt; Alpha Test | S | 02435 - Alpha for    Documents- CSR access to sites  "/>
        <s v="0.Done &gt; Sub-Task | XS | 02430 - Enable Catalina HTTP Connector"/>
        <s v="0.Done &gt; QA | S | 02429 - QA for 315 (BDT) - Hyperlinks not working on shipments page for Carrier"/>
        <s v="0.Done &gt; Feature Review | S | 02428 - Review of 315 (BDT) - Hyperlinks not working on shipments page for Carrier"/>
        <s v="0.Done &gt; Alpha Test | S | 02427 - Alpha for 315 (BDT) - Hyperlinks not working on shipments page for Carrier"/>
        <s v="0.Done &gt; Feature Review | XS | 02424 - Review of 244 (BDT) - Order Pg Scheduled Releases/Available Qty Incorrect "/>
        <s v="0.Done &gt; QA | S | 02423 - QA for Search box in Ship To Filter is broken"/>
        <s v="0.Done &gt; Feature Review | S | 02422 - Review of Search box in Ship To Filter is broken"/>
        <s v="0.Cancelled &gt; Alpha Test | S | 02421 - Alpha for Search box in Ship To Filter is broken"/>
        <s v="0.Done &gt; QA | S | 02420 - QA for Portal Error Handling"/>
        <s v="0.Done &gt; Feature Review | S | 02419 - Review of Portal Error Handling"/>
        <s v="0.Done &gt; Alpha Test | S | 02418 - Alpha for Portal Error Handling"/>
        <s v="0.Done &gt; QA | S | 02417 - QA for Refactor Shipment Sync/WS Classes for data refresh calls."/>
        <s v="0.Done &gt; Feature Review | S | 02416 - Review of Refactor Shipment Sync/WS Classes for data refresh calls."/>
        <s v="0.Done &gt; QA | S | 02415 - QA for Scheduled Releases Sub-Page No Sort Order"/>
        <s v="0.Done &gt; Feature Review | S | 02414 - Review of Scheduled Releases Sub-Page No Sort Order"/>
        <s v="0.Done &gt; Alpha Test | S | 02413 - Alpha for Commas missing on qty fields on Scheduled Release and Doned Shipment Page "/>
        <s v="0.Done &gt; QA | S | 02412 - QA for 290 (BDT) - Release Pg Ship To Name and Address incorrect"/>
        <s v="0.Done &gt; Feature Review | S | 02411 - Review of 290 (BDT) - Release Pg Ship To Name and Address incorrect"/>
        <s v="0.Done &gt; QA | S | 02410 - QA for IBB synchronization times should be in UTC timezone format"/>
        <s v="0.Done &gt; Feature Review | S | 02409 - Review of IBB synchronization times should be in UTC timezone format"/>
        <s v="0.Done &gt; Backend Development | M | 02408 - Update invoice logic to use invoiceDte instead of postingDte"/>
        <s v="0.Done &gt; QA | S | 02406 - QA for 260 (BDT) - Orders page- tablet view change page orientation from portrait to landscape"/>
        <s v="0.Done &gt; Feature Review | S | 02405 - Review of 260 (BDT) - Orders page- tablet view change page orientation from portrait to landscape"/>
        <s v="0.Done &gt; QA | S | 02404 - QA for 318 (BDT) - Shipment Sub Page ship date view in ascending order"/>
        <s v="0.Done &gt; Feature Review | S | 02403 - Review of 318 (BDT) - Shipment Sub Page ship date view in ascending order"/>
        <s v="0.Done &gt; QA | S | 02402 - QA for Multiple threads may cause NTLM errors in DataSync"/>
        <s v="0.Done &gt; Feature Review | S | 02401 - Review of Multiple threads may cause NTLM errors in DataSync"/>
        <s v="0.Done &gt; QA | S | 02400 - QA for View Details crowded on Desktop"/>
        <s v="0.Done &gt; QA | S | 02399 - QA for SSRS connection settings are not set during deployment "/>
        <s v="0.Done &gt; Feature Review | S | 02398 - Review of SSRS connection settings are not set during deployment "/>
        <s v="0.Done &gt; Alpha Test | S | 02397 - Alpha for IBB synchronization times should be in UTC timezone format"/>
        <s v="0.Done &gt; Frontend Development | M | 02396 - Development for - Commas missing on qty fields on Scheduled Release Page"/>
        <s v="0.Done &gt; Alpha Test | S | 02394 - Alpha for Scheduled Releases Sub-Page No Sort Order"/>
        <s v="0.Done &gt; Sub-Task | M | 02393 - Fix service builder ordering"/>
        <s v="0.Done &gt; Feature Review | S | 02392 - Review of View Details crowded on Desktop"/>
        <s v="0.Done &gt; Sub-Task | M | 02391 - Resolve issues with Duplicate Releases due to improper index: IX_943D1622"/>
        <s v="0.Done &gt; Backend Development | M | 02389 - Fix Duplicate Order Index for Shipment data sync"/>
        <s v="0.Done &gt; Alpha Test | S | 02388 - Alpha for Search box in Ship To Filter is broken"/>
        <s v="0.Done &gt; Alpha Test | S | 02387 - Alpha for 268 (BDT) - Missing Open Scheduled Release Info"/>
        <s v="0.Done &gt; Alpha Test | S | 02386 - Alpha for 290 (BDT) - Release Pg Ship To Name and Address incorrect"/>
        <s v="0.Done &gt; Sub-Task | M | 02385 - Fix issues due to null posting date"/>
        <s v="0.Done &gt; Alpha Test | S | 02384 - Alpha for 284 (BDT) - Scheduled Releases Sub-Pg cards missing "/>
        <s v="0.Done &gt; Alpha Test | S | 02383 - Alpha for SSRS connection settings are not set during deployment "/>
        <s v="0.Done &gt; Frontend Development | M | 02382 - Add module for CSS control panel"/>
        <s v="0.Done &gt; Tech Planning | M | 02381 - Tech Planning for Documents - CSR access"/>
        <s v="0.Done &gt; Sub-Task | M | 02380 - Implement proper logic to send UTC"/>
        <s v="0.Done &gt; Sub-Task | M | 02378 - Tech Planning for SSRS connection settings are not set during deployment "/>
        <s v="0.Done &gt; Tech Planning | M | 02376 - Tech Planning for Review Data sync logs from QA"/>
        <s v="0.Done &gt; Backend Development | M | 02374 - Create DL service wrapper to remove space from file names"/>
        <s v="0.Done &gt; Tech Planning | M | 02372 - Tech Planning for Time Zone Clarification "/>
        <s v="0.Done &gt; Alpha Test | S | 02371 - Alpha for Multiple threads may cause NTLM errors in DataSync"/>
        <s v="0.Done &gt; Sub-Task | M | 02370 - Upgrade Apache HTTP Client librari"/>
        <s v="0.Done &gt; Tech Planning | M | 02368 - Tech Planning for 332 (BDT) - Schedule Line View Details Link Missing for some records"/>
        <s v="0.Done &gt; QA | S | 02367 - QA for IBB Data Sync Performance "/>
        <s v="0.Done &gt; Feature Review | S | 02366 - Review of IBB Data Sync Performance "/>
        <s v="0.Done &gt; Alpha Test | S | 02365 - Alpha for IBB Data Sync Performance "/>
        <s v="0.Done &gt; Alpha Test | S | 02363 - Alpha for 318 (BDT) - Shipment Sub Page ship date view in ascending order"/>
        <s v="0.Done &gt; Backend Development | M | 02360 - Shipment Sub-page in descending order by date"/>
        <s v="0.Done &gt; QA | S | 02357 - QA for Unable to generate reports against SSRS"/>
        <s v="0.Done &gt; Feature Review | S | 02356 - Review of Unable to generate reports against SSRS"/>
        <s v="0.Done &gt; Alpha Test | S | 02355 - Alpha for Unable to generate reports against SSRS"/>
        <s v="0.Done &gt; Frontend Development | M | 02354 - Development for - report preview and generate report issue- mobile devices"/>
        <s v="0.Done &gt; QA | S | 02353 - QA for 262 (BDT) - Documents- Changing location filter as a parent "/>
        <s v="0.Done &gt; Feature Review | S | 02352 - Review of 262 (BDT) - Documents- Changing location filter as a parent "/>
        <s v="0.Done &gt; Alpha Test | S | 02351 - Alpha for 262 (BDT) - Documents- Changing location filter as a parent "/>
        <s v="0.Done &gt; Alpha Test | S | 02350 - Alpha for View Details crowded on Desktop"/>
        <s v="0.Done &gt; Backend Development | M | 02346 - Additional enhancements based on findings"/>
        <s v="0.Done &gt; QA | S | 02345 - QA for 196 (BDT) Documents- cannot change location filter and add files to folder "/>
        <s v="0.Done &gt; Feature Review | S | 02344 - Review of 196 (BDT) Documents- cannot change location filter and add files to folder "/>
        <s v="0.Done &gt; Alpha Test | S | 02343 - Alpha for 196 (BDT) Documents- cannot change location filter and add files to folder "/>
        <s v="0.Done &gt; QA | S | 02341 - QA for Pallet Field should display as Est. Pallet Count"/>
        <s v="0.Done &gt; Tech Planning | S | 02340 - Evaluate missing shipments"/>
        <s v="0.Done &gt; Feature Review | S | 02339 - Review of Pallet Field should display as Est. Pallet Count"/>
        <s v="0.Done &gt; Alpha Test | S | 02338 - Alpha for Pallet Field should display as Est. Pallet Count"/>
        <s v="0.Done &gt; QA | S | 02335 - QA for Update display of qty fields on Orders page"/>
        <s v="0.Done &gt; Feature Review | S | 02334 - Review of Update display of qty fields on Orders page"/>
        <s v="0.Done &gt; QA | S | 02333 - QA for Updates to handle Standard Pallet Qty data"/>
        <s v="0.Done &gt; Feature Review | S | 02332 - Review of Updates to handle Standard Pallet Qty data"/>
        <s v="0.Done &gt; Alpha Test | S | 02331 - Alpha for Updates to handle Standard Pallet Qty data"/>
        <s v="0.Done &gt; Sub-Task | M | 02330 - Edit Link is not working in QA environment "/>
        <s v="0.Done &gt; QA | S | 02329 - QA for 311 (BDT) - ERC 649A- Orders Page- report on main page has been incorrectly replaced"/>
        <s v="0.Done &gt; Feature Review | S | 02328 - Review of 311 (BDT) - ERC 649A- Orders Page- report on main page has been incorrectly replaced"/>
        <s v="0.Done &gt; Alpha Test | S | 02327 - Alpha for 311 (BDT) - ERC 649A- Orders Page- report on main page has been incorrectly replaced"/>
        <s v="0.Done &gt; QA | S | 02326 - QA for 246 (BDT) - Order Pg Req Date Incorrect"/>
        <s v="0.Done &gt; Feature Review | S | 02325 - Review of 246 (BDT) - Order Pg Req Date Incorrect"/>
        <s v="0.Done &gt; Alpha Test | S | 02324 - Alpha for 246 (BDT) - Order Pg Req Date Incorrect"/>
        <s v="0.Done &gt; QA | S | 02323 - QA for 300 (BDT) - Releases page iphone footer issues"/>
        <s v="0.Done &gt; Feature Review | S | 02322 - Review of 300 (BDT) - Releases page iphone footer issues"/>
        <s v="0.Done &gt; QA | S | 02321 - QA for 278 (BDT) - On-hand inventory page- iphone issue with footer"/>
        <s v="0.Done &gt; Feature Review | S | 02320 - Review of 278 (BDT) - On-hand inventory page- iphone issue with footer"/>
        <s v="0.Done &gt; QA | S | 02319 - QA for 251 (BDT) - Manufacture date"/>
        <s v="0.Done &gt; Feature Review | S | 02318 - Review of 251 (BDT) - Manufacture date"/>
        <s v="0.Done &gt; QA | S | 02317 - QA for 309 (BDT) - Orders page- iphone view details UOM Confirmed qtty crowding"/>
        <s v="0.Done &gt; Feature Review | S | 02316 - Review of 309 (BDT) - Orders page- iphone view details UOM Confirmed qtty crowding"/>
        <s v="0.Done &gt; QA | S | 02315 - QA for 272 (BDT) - User Profile- Buyer missing Job Title"/>
        <s v="0.Done &gt; Feature Review | S | 02314 - Review of 272 (BDT) - User Profile- Buyer missing Job Title"/>
        <s v="0.Done &gt; QA | S | 02313 - QA for Not all shipments are being synced from IBB"/>
        <s v="0.Done &gt; Feature Review | S | 02312 - Review of Not all shipments are being synced from IBB"/>
        <s v="0.Done &gt; QA | S | 02311 - QA for 305 (BDT) - Invoice Report- tablet and iphone additional columns selection issue"/>
        <s v="0.Done &gt; Feature Review | S | 02310 - Review of 305 (BDT) - Invoice Report- tablet and iphone additional columns selection issue"/>
        <s v="0.Done &gt; QA | S | 02309 - QA for Zip code is missing from Inventory Layout"/>
        <s v="0.Done &gt; Feature Review | S | 02308 - Review of Zip code is missing from Inventory Layout"/>
        <s v="0.Done &gt; QA | S | 02307 - QA for The quotes around &quot;N/A&quot; need to be removed"/>
        <s v="0.Done &gt; Feature Review | S | 02306 - Review of The quotes around &quot;N/A&quot; need to be removed"/>
        <s v="0.Done &gt; QA | S | 02305 - QA for 291 (BDT) - Release Pg Release PO incorrect"/>
        <s v="0.Done &gt; Feature Review | S | 02304 - Review of 291 (BDT) - Release Pg Release PO incorrect"/>
        <s v="0.Done &gt; QA | S | 02303 - QA for 286 (BDT) - Release Pg Scheduled Release Qty UoM missing"/>
        <s v="0.Done &gt; Feature Review | S | 02302 - Review of 286 (BDT) - Release Pg Scheduled Release Qty UoM missing"/>
        <s v="0.Done &gt; QA | S | 02301 - QA for 320 (BDT) - Shipment Pg Bemis Order#/Line# Incorrect"/>
        <s v="0.Done &gt; QA | S | 02300 - QA for Search icon in ship to dropdown is off center"/>
        <s v="0.Done &gt; QA | S | 02299 - QA for 319 (BDT) Negative Scheduled Releases "/>
        <s v="0.Done &gt; Feature Review | S | 02298 - Review of 319 (BDT) Negative Scheduled Releases "/>
        <s v="0.Done &gt; Alpha Test | S | 02297 - Alpha for 319 (BDT) Negative Scheduled Releases "/>
        <s v="0.Done &gt; Alpha Test | S | 02296 - Alpha for 300 (BDT) - Releases page iphone footer issues"/>
        <s v="0.Done &gt; QA | S | 02295 - QA for 310 (BDT) - Order Pg View Details Schedule Line Dates Sort Order Incorrect "/>
        <s v="0.Done &gt; Feature Review | S | 02294 - Review of 310 (BDT) - Order Pg View Details Schedule Line Dates Sort Order Incorrect "/>
        <s v="0.Done &gt; Alpha Test | S | 02293 - Alpha for 310 (BDT) - Order Pg View Details Schedule Line Dates Sort Order Incorrect "/>
        <s v="0.Done &gt; QA | S | 02292 - QA for 270 (BDT) Global Search displays error"/>
        <s v="0.Done &gt; Feature Review | S | 02291 - Review of 270 (BDT) Global Search displays error"/>
        <s v="0.Done &gt; Alpha Test | S | 02290 - Alpha for 270 (BDT) Global Search displays error"/>
        <s v="0.Done &gt; QA | S | 02289 - QA for 330 (BDT) - Order Pg Bemis Product ID missing"/>
        <s v="0.Done &gt; Feature Review | S | 02288 - Review of 330 (BDT) - Order Pg Bemis Product ID missing"/>
        <s v="0.Done &gt; QA | S | 02287 - QA for Switch to SOAP calls"/>
        <s v="0.Done &gt; Feature Review | XS | 02286 - Review of Switch to SOAP calls"/>
        <s v="0.Done &gt; Alpha Test | XS | 02285 - Alpha for Switch to SOAP calls"/>
        <s v="0.Done &gt; QA | S | 02284 - QA for Mobile compatibility &amp; responsive design"/>
        <s v="0.Done &gt; Feature Review | S | 02283 - Review of Mobile compatibility &amp; responsive design"/>
        <s v="0.Done &gt; Alpha Test | S | 02282 - Alpha for Mobile compatibility &amp; responsive design"/>
        <s v="0.Done &gt; QA | L | 02281 - QA for Global search"/>
        <s v="0.Done &gt; Feature Review | S | 02280 - Review of Global search"/>
        <s v="0.Done &gt; Alpha Test | M | 02279 - Alpha for Global search"/>
        <s v="0.Done &gt; Backend Development | M | 02278 - Update data model to capture unique releases"/>
        <s v="0.Done &gt; QA | S | 02277 - QA for Pull Shipment Order Information from Delivery Service"/>
        <s v="0.Done &gt; Frontend Development | M | 02274 - Development for - View Details crowded on Desktop"/>
        <s v="0.Done &gt; Alpha Test | S | 02272 - Alpha for 305 (BDT) - Invoice Report- tablet and iphone additional columns selection issue"/>
        <s v="0.Done &gt; Alpha Test | S | 02271 - Alpha for Not all shipments are being synced from IBB"/>
        <s v="0.Done &gt; Alpha Test | S | 02270 - Alpha for 278 (BDT) - On-hand inventory page- iphone issue with footer"/>
        <s v="0.Done &gt; Feature Review | S | 02269 - Review of 320 (BDT) - Shipment Pg Bemis Order#/Line# Incorrect"/>
        <s v="0.Done &gt; Feature Review | S | 02268 - Review of Pull Shipment Order Information from Delivery Service"/>
        <s v="0.Done &gt; Alpha Test | S | 02267 - Alpha for Pull Shipment Order Information from Delivery Service"/>
        <s v="0.Done &gt; Alpha Test | S | 02266 - Alpha for 320 (BDT) - Shipment Pg Bemis Order#/Line# Incorrect"/>
        <s v="0.Done &gt; Sub-Task | M | 02265 - Sort by requestedMadDate in ascending order"/>
        <s v="0.Done &gt; Tech Planning | S | 02264 - Tech Planning - 320 (BDT) - Shipment Pg Bemis Order#/Line# Incorrect"/>
        <s v="0.Done &gt; Alpha Test | S | 02263 - Alpha for 309 (BDT) - Orders page- iphone view details UOM Confirmed qtty crowding"/>
        <s v="0.Done &gt; Alpha Test | S | 02262 - Alpha for 330 (BDT) - Order Pg Bemis Product ID missing"/>
        <s v="0.Done &gt; Alpha Test | S | 02261 - Alpha for 286 (BDT) - Release Pg Scheduled Release Qty UoM missing"/>
        <s v="0.Done &gt; Alpha Test | S | 02260 - Alpha for 272 (BDT) - User Profile- Buyer missing Job Title"/>
        <s v="0.Done &gt; Alpha Test | S | 02259 - Alpha for Zip code is missing from Inventory Layout"/>
        <s v="0.Done &gt; Alpha Test | S | 02258 - Alpha for The quotes around &quot;N/A&quot; need to be removed"/>
        <s v="0.Done &gt; Alpha Test | S | 02257 - Alpha for 291 (BDT) - Release Pg Release PO incorrect"/>
        <s v="0.Done &gt; Alpha Test | S | 02256 - Alpha for 251 (BDT) - Manufacture date"/>
        <s v="0.Done &gt; Backend Development | M | 02255 - Update address info for parent locations"/>
        <s v="0.Done &gt; QA | S | 02254 - QA for 269 (BDT) - Release page expanded card missing state zip country"/>
        <s v="0.Done &gt; QA | S | 02253 - QA for 308 (BDT) - Orders page- iphone words in view detail spilling below allotted space"/>
        <s v="0.Done &gt; Feature Review | S | 02252 - Review of 308 (BDT) - Orders page- iphone words in view detail spilling below allotted space"/>
        <s v="0.Done &gt; Alpha Test | S | 02251 - Alpha for 308 (BDT) - Orders page- iphone words in view detail spilling below allotted space"/>
        <s v="0.Done &gt; QA | S | 02250 - QA for 214 (BDT) - Theme test- Font spacing incorrect"/>
        <s v="0.Done &gt; Feature Review | S | 02249 - Review of 214 (BDT) - Theme test- Font spacing incorrect"/>
        <s v="0.Done &gt; Alpha Test | S | 02248 - Alpha for 214 (BDT) - Theme test- Font spacing incorrect"/>
        <s v="0.Done &gt; QA | S | 02247 - QA for 299 (BDT) - Scheduled Releases subpage- iphone layout error"/>
        <s v="0.Done &gt; QA | S | 02246 - QA for Standard Pallet Qty should be N/A when batch line Pallet amount is N/A"/>
        <s v="0.Done &gt; QA | S | 02245 - QA for 306 (BDT) - Orders Page-Report button"/>
        <s v="0.Done &gt; Feature Review | S | 02244 - Review of 306 (BDT) - Orders Page-Report button"/>
        <s v="0.Done &gt; QA | S | 02243 - QA for Ship To Filter Issue with Name Format and number of items"/>
        <s v="0.Done &gt; Frontend Development | M | 02242 - Development for - Updates to handle Standard Pallet Qty data"/>
        <s v="0.Done &gt; Frontend Development | M | 02240 - Development for - Zip code is missing from Inventory Layout"/>
        <s v="0.Done &gt; Frontend Development | M | 02238 - Development for - The quotes around &quot;N/A&quot; need to be removed"/>
        <s v="0.Done &gt; Tech Planning | S | 02236 - Customer Profile - no data pulling in (SMITHSFIELD)"/>
        <s v="0.Done &gt; Frontend Development | M | 02235 - Development for - Order Pg Bemis Product ID missing"/>
        <s v="0.Done &gt; Feature Review | S | 02234 - Review of Standard Pallet Qty should be N/A when batch line Pallet amount is N/A"/>
        <s v="0.Done &gt; Tech Planning | M | 02233 - Tech Planning for 291 (BDT) - Release Pg Release PO incorrect"/>
        <s v="0.Done &gt; Backend Development | M | 02228 - Optimize DS core logic"/>
        <s v="0.Done &gt; Backend Development | M | 02226 - Backend for Shipment DM changes"/>
        <s v="0.Done &gt; Alpha Test | S | 02224 - Alpha for 306 (BDT) - Orders Page-report button"/>
        <s v="0.Done &gt; QA | S | 02223 - QA for 201 (BDT) Report Parameters- Optional Columns Open and Closed Order Status Report"/>
        <s v="0.Done &gt; Feature Review | S | 02222 - Review of 201 (BDT) Report Parameters- Optional Columns Open and Closed Order Status Report"/>
        <s v="0.Done &gt; Alpha Test | S | 02220 - Alpha for 201 (BDT) Report Parameters- Optional Columns Open and Closed Order Status Report"/>
        <s v="0.Done &gt; Backend Development | M | 02215 - Update data sync initial call"/>
        <s v="0.Done &gt; Backend Development | S | 02212 - Remove duplicate (device manager) tables"/>
        <s v="0.Done &gt; Backend Development | M | 02211 - Change MAD calculation logic"/>
        <s v="0.Done &gt; Sub-Task | M | 02210 - If only a single schedule line exists and the confimed Qty = 0, LOG AND SKIP RECORD"/>
        <s v="0.Done &gt; Feature Review | S | 02209 - Review of 269 (BDT) - Release page expanded card missing state zip country"/>
        <s v="0.Done &gt; Alpha Test | S | 02208 - Alpha for 269 (BDT) - Release page expanded card missing state zip country"/>
        <s v="0.Done &gt; Frontend Development | M | 02207 - Development for - Invoice Report- tablet and iphone additional columns selection issue"/>
        <s v="0.Done &gt; Sub-Task | M | 02206 - Calculate qty based on order UOM"/>
        <s v="0.Done &gt; QA | S | 02204 - QA for Report parameter issue from page view buttons- Open and Closed/ Releases and Shipment History "/>
        <s v="0.Done &gt; Feature Review | S | 02203 - Review of Report parameter issue from page view buttons- Open and Closed/ Releases and Shipment History "/>
        <s v="0.Done &gt; Alpha Test | S | 02202 - Alpha for Report parameter issue from page view buttons- Open and Closed/ Releases and Shipment History "/>
        <s v="0.Done &gt; Alpha Test | S | 02201 - Alpha for Standard Pallet Qty should be N/A when batch line Pallet amount is N/A"/>
        <s v="0.Done &gt; QA | XS | 02200 - QA for 247 (BDT) - Inventory Delete Functionality - Old Inventory data showing on Screen"/>
        <s v="0.Done &gt; Feature Review | XS | 02199 - Review of 247 (BDT) - Inventory Delete Functionality - Old Inventory data showing on Screen"/>
        <s v="0.Done &gt; Alpha Test | XS | 02198 - Alpha for 247 (BDT) - Inventory Delete Functionality - Old Inventory data showing on Screen"/>
        <s v="0.Done &gt; Tech Planning | M | 02197 - Tech planning for Add Google Analytics to the Customer Portal Sites"/>
        <s v="0.Done &gt; Feature Review | S | 02194 - Review of 299 (BDT) - Scheduled Releases subpage- iphone layout error"/>
        <s v="0.Done &gt; Feature Review | S | 02193 - Review of Search icon in ship to dropdown is off center"/>
        <s v="0.Done &gt; Backend Development | M | 02192 - Trigger data sync manually"/>
        <s v="0.Done &gt; Frontend Development | M | 02191 - Development for - Orders page- iphone words in view detail spilling below allotted space"/>
        <s v="0.Done &gt; Frontend Development | M | 02190 - Development for - Orders page- iphone view details UOM Confirmed qtty crowding"/>
        <s v="0.Done &gt; Sub-Task | M | 02189 - Enable JMX in JVM Options"/>
        <s v="0.Done &gt; Alpha Bug | M | 02188 - Shipment Qty should be called Shipped Qty"/>
        <s v="0.Done &gt; Alpha Bug | M | 02187 - Pallet Field should display as Est. Pallet Count"/>
        <s v="0.Done &gt; Frontend Development | M | 02186 - Development for - Theme test- Font spacing incorrect"/>
        <s v="0.Done &gt; Backend Development | M | 02185 - Fix Global Search"/>
        <s v="0.Done &gt; Tech Planning | M | 02184 - Tech Planning for 289(BDT) - Release Pg No Release"/>
        <s v="0.Done &gt; Tech Planning | M | 02183 - Tech Planning for 269 (BDT) - Release page expanded card missing state zip country"/>
        <s v="0.Done &gt; Tech Planning | M | 02182 - Tech Planning for 284 (BDT) - Scheduled Releases Sub-Pg cards missing"/>
        <s v="0.Done &gt; Backend Development | XS | 02181 - Update ShipTo Filter list with every search"/>
        <s v="0.Done &gt; Alpha Test | S | 02180 - Alpha for Search icon in ship to dropdown is off center"/>
        <s v="0.Done &gt; Alpha Bug | M | 02179 - Commas on the qty display causes field value to wrap"/>
        <s v="0.Done &gt; QA | S | 02178 - QA for Duplicate Entry Exception for Orders"/>
        <s v="0.Done &gt; Feature Review | S | 02177 - Review of Duplicate Entry Exception for Orders"/>
        <s v="0.Done &gt; Alpha Test | S | 02176 - Alpha for Duplicate Entry Exception for Orders"/>
        <s v="0.Done &gt; Alpha Bug | M | 02175 - Development for - Searchbar missing X update UX "/>
        <s v="0.Done &gt; Alpha Test | S | 02174 - Alpha for 299 (BDT) - Scheduled Releases subpage- iphone layout error"/>
        <s v="0.Done &gt; Backend Development | S | 02170 - Calculate Scheduled Releases Qty based on Open releases"/>
        <s v="0.Done &gt; Tech Planning | M | 02168 - Tech Planning for Negative Scheduled Releases"/>
        <s v="0.Done &gt; Alpha Bug | M | 02166 - Clicking on the link for Invoice or BOL &quot;fails to load PDF&quot;"/>
        <s v="0.Done &gt; Feature Review | 02165 - Review of Update Mock Services for changes to Data Sync"/>
        <s v="0.Done &gt; Alpha Test | XS | 02164 - Alpha for 244 (BDT) - Order Pg Scheduled Releases/Available Qty Incorrect "/>
        <s v="0.Done &gt; QA | XS | 02163 - QA for 252 (BDT) - Order Pg View Details 0 Confirmed Qty Should Not Be Displayed"/>
        <s v="0.Done &gt; Feature Review | XS | 02162 - Review of 252 (BDT) - Order Pg View Details 0 Confirmed Qty Should Not Be Displayed"/>
        <s v="0.Done &gt; QA | XS | 02161 - QA for 243 (BDT) - Orders Page Material Avail Date/Req Date Incorrect "/>
        <s v="0.Done &gt; Feature Review | XS | 02160 - Review of 243 (BDT) - Orders Page Material Avail Date/Req Date Incorrect "/>
        <s v="0.Done &gt; QA | S | 02159 - QA for 283 (BDT) - Scheduled Releases Sub-Page Line# Contains Leading Zeroes "/>
        <s v="0.Done &gt; Feature Review | S | 02158 - Review of 283 (BDT) - Scheduled Releases Sub-Page Line# Contains Leading Zeroes "/>
        <s v="0.Done &gt; Alpha Test | S | 02157 - Alpha for 283 (BDT) - Scheduled Releases Sub-Page Line# Contains Leading Zeroes "/>
        <s v="0.Done &gt; QA | S | 02156 - QA for 297 (BDT) - On Hand Inventory page code error"/>
        <s v="0.Done &gt; Feature Review | S | 02155 - Review of 297 (BDT) - On Hand Inventory page code error"/>
        <s v="0.Done &gt; QA | S | 02154 - QA for 277 (BDT) - On hand Inventory page- tablet- Batch # is hyperlinked"/>
        <s v="0.Done &gt; Feature Review | S | 02153 - Review of 277 (BDT) - On hand Inventory page- tablet- Batch # is hyperlinked"/>
        <s v="0.Done &gt; QA | S | 02152 - QA for 271 (BDT) - Orders page- hyperlinks and expand card issue"/>
        <s v="0.Done &gt; QA | XS | 02151 - QA for 256 (BDT) - Orders page- mobile- expanded view - view details"/>
        <s v="0.Done &gt; QA | S | 02150 - QA for Update 'View Details' dropdown to include UOM"/>
        <s v="0.Done &gt; QA | S | 02149 - QA for 200 (BDT)New Parameter Customer Item- wording on Field label"/>
        <s v="0.Done &gt; Feature Review | S | 02148 - Review of 200 (BDT)New Parameter Customer Item- wording on Field label"/>
        <s v="0.Done &gt; Feature Review | S | 02147 - Review of Update 'View Details' dropdown to include UOM"/>
        <s v="0.Done &gt; QA | XS | 02146 - QA for 282 (BDT) - Orders Page- Location filter location indicator "/>
        <s v="0.Done &gt; QA | XS | 02145 - QA for 275 (BDT) - Order Pg Sort Functionality"/>
        <s v="0.Done &gt; QA | S | 02143 - QA for 213 (BDT) Theme- Assets that are light blue and should be dark blue -various portal pages"/>
        <s v="0.Done &gt; QA | S | 02142 - QA for 209 (BDT) Report Page test- deleting reports in download folder"/>
        <s v="0.Done &gt; QA | XS | 02141 - QA for 267 (BDT) - General mobile design- menu should automatically collapse "/>
        <s v="0.Done &gt; QA | S | 02140 - QA for 273 (BDT) - User Profile- Buyer- blank space in address information"/>
        <s v="0.Done &gt; QA | S | 02139 - QA for 266 (BDT) - Iphone view of welcome page- order of pages "/>
        <s v="0.Done &gt; QA | S | 02138 - QA for Updates to Bemis Portal Navigation"/>
        <s v="0.Done &gt; Feature Review | S | 02137 - Review of Updates to Bemis Portal Navigation"/>
        <s v="0.Done &gt; Alpha Test | S | 02136 - Alpha for 297 (BDT) - On Hand Inventory page code error"/>
        <s v="0.Done &gt; Frontend Development | M | 02135 - Development for - Search icon is off center"/>
        <s v="0.Done &gt; Backend Development | M | 02134 - Fix for ghost data on inventory"/>
        <s v="0.Done &gt; Frontend Development | M | 02132 - Development for - Scheduled Releases subpage- iphone layout error"/>
        <s v="0.Done &gt; Feature Review | S | 02131 - Review of 273 (BDT) - User Profile- Buyer- blank space in address information"/>
        <s v="0.Cancelled &gt; Alpha Bug | M | 02128 - Order Page - tablet view - columns are still stacked "/>
        <s v="0.Done &gt; Feature Review | XS | 02127 - Review of 282 (BDT) - Orders Page- Location filter location indicator "/>
        <s v="0.Done &gt; Feature Review | S | 02126 - Review of 213 (BDT) Theme- Assets that are light blue and should be dark blue -various portal pages"/>
        <s v="0.Done &gt; Feature Review | XS | 02125 - Review of 275 (BDT) - Order Pg Sort Functionality"/>
        <s v="0.Done &gt; Feature Review | S | 02124 - Review of 209 (BDT) Report Page test- deleting reports in download folder"/>
        <s v="0.Done &gt; Feature Review | XS | 02123 - Review of 267 (BDT) - General mobile design- menu should automatically collapse "/>
        <s v="0.Done &gt; Feature Review | XS | 02122 - Review of 256 (BDT) - Orders page- mobile- expanded view - view details"/>
        <s v="0.Done &gt; Feature Review | S | 02121 - Review of 271 (BDT) - Orders page- hyperlinks and expand card issue"/>
        <s v="0.Done &gt; Backend Development | M | 02120 - Identify additional logging needed for 2FA inconsistencies"/>
        <s v="0.Done &gt; Tech Planning | M | 02119 - Tech Planning for 2FA has inconsistent behavior"/>
        <s v="0.Done &gt; Feature Review | S | 02112 - Review of 266 (BDT) - Iphone view of welcome page- order of pages "/>
        <s v="0.Done &gt; Backend Development | XS | 02111 - Clean up data sync sorting"/>
        <s v="0.Done &gt; Alpha Test | S | 02110 - Alpha for BIT 176 -  BOL# Incorrect for SAP Shipment"/>
        <s v="0.Done &gt; Feature Review | S | 02109 - Review of 241 (BDT) - Searchbar missing X "/>
        <s v="0.Done &gt; Alpha Test | S | 02108 - Alpha for BOL Hyperlink fails to load PDF"/>
        <s v="0.Done &gt; Alpha Test | XS | 02107 - Alpha for 282 (BDT) - Orders Page- Location filter location indicator "/>
        <s v="0.Done &gt; Alpha Test | XS | 02106 - Alpha for 275 (BDT) - Order Pg Sort Functionality"/>
        <s v="0.Done &gt; Alpha Test | XS | 02105 - Alpha for 243 (BDT) - Orders Page Material Avail Date/Req Date Incorrect "/>
        <s v="0.Done &gt; Alpha Test | S | 02103 - Alpha for 277 (BDT) - On hand Inventory page- tablet- Batch # is hyperlinked"/>
        <s v="0.Done &gt; Alpha Test | XS | 02102 - Alpha for 256 (BDT) - Orders page- mobile- expanded view - view details"/>
        <s v="0.Done &gt; Alpha Test | S | 02101 - Alpha for 209 (BDT) Report Page test- deleting reports in download folder"/>
        <s v="0.Done &gt; Frontend Development | M | 02100 - Development for - Release Pg Scheduled Release Qty UoM missing"/>
        <s v="0.Done &gt; Alpha Test | S | 02099 - Alpha for 273 (BDT) - User Profile- Buyer- blank space in address information"/>
        <s v="0.Done &gt; Frontend Development | M | 02097 - Development for - Scheduled Releases Sub-Page Line# Contains Leading Zeroes"/>
        <s v="0.Done &gt; Alpha Test | S | 02090 - Alpha for 271 (BDT) - Orders page- hyperlinks and expand card issue"/>
        <s v="0.Done &gt; Alpha Test | S | 02088 - Alpha for 260 (BDT) - Orders page- tablet view change page orientation from portrait to landscape"/>
        <s v="0.Done &gt; Tech Planning | M | 02087 - Tech Planning for 283 (BDT) - Scheduled Releases Sub-Page Line# Contains Leading Zeroes "/>
        <s v="0.Done &gt; Alpha Test | XS | 02086 - Alpha for 267 (BDT) - General mobile design- menu should automatically collapse "/>
        <s v="0.Done &gt; Alpha Test | S | 02085 - Alpha for 266 (BDT) - Iphone view of welcome page- order of pages "/>
        <s v="0.Cancelled &gt; Sub-Task | M | 02084 - One Click Install"/>
        <s v="0.Done &gt; Backend Development | M | 02083 - Fix Order calculated fields"/>
        <s v="0.Done &gt; QA | S | 02082 - QA for 235 (BDT) - confirmed quantity in view details shows error "/>
        <s v="0.Done &gt; Alpha Bug | M | 02081 - X in search bar only displays after you hit enter in the search box"/>
        <s v="0.Cancelled &gt; Alpha Bug | M | 02080 - Schedule lines with Confirmed Qty of 0 are still displaying"/>
        <s v="0.Done &gt; QA | S | 02079 - QA for 257 (BDT) - Orders page- mobile footer cutting off fields"/>
        <s v="0.Done &gt; Feature Review | 02078 - Review of 257 (BDT) - Orders page- mobile footer cutting off fields"/>
        <s v="0.Done &gt; QA | S | 02077 - QA for 259 (BDT) - Orders Page- mobile view some customer PO numbers are hyperlinked"/>
        <s v="0.Done &gt; Feature Review | 02076 - Review of 259 (BDT) - Orders Page- mobile view some customer PO numbers are hyperlinked"/>
        <s v="0.Done &gt; QA | S | 02075 - QA for 245 (BDT) - Order Pg View Details Schedule Lines Sorted Incorrectly"/>
        <s v="0.Done &gt; Feature Review | 02074 - Review of 245 (BDT) - Order Pg View Details Schedule Lines Sorted Incorrectly"/>
        <s v="0.Done &gt; QA | S | 02073 - QA for 265 (BDT) - General mobile design issues- footer covers menu"/>
        <s v="0.Done &gt; Feature Review | 02072 - Review of 265 (BDT) - General mobile design issues- footer covers menu"/>
        <s v="0.Done &gt; Backend Development | M | 02071 - Add class name information to logging messages"/>
        <s v="0.Done &gt; QA | S | 02070 - QA for 217 (BDT) Theme- upload document screen- blue bar theme updates "/>
        <s v="0.Done &gt; QA | S | 02069 - QA for 214 (BDT)Theme test- excel logo wrong color and font spacing incorrect"/>
        <s v="0.Done &gt; QA | S | 02068 - QA for 216 (BDT) Theme Generate Report link wrong color "/>
        <s v="0.Cancelled &gt; Alpha Test | S | 02067 - Alpha for 195 (BDT) Documents- unable to download; CSR and buyer view"/>
        <s v="0.Done &gt; QA | S | 02066 - QA for Login in container errors block login input"/>
        <s v="0.Done &gt; QA | S | 02065 - QA for Icons for Ship To filter and Sorting do not display on Mobile view of Orders page"/>
        <s v="0.Done &gt; QA | S | 02064 - QA for 218 (BDT) Theme My Company Locations Font Color"/>
        <s v="0.Done &gt; QA | S | 02063 - QA for Total On Hand Qty should include UOM  "/>
        <s v="0.Done &gt; Sub-Task | XS | 02062 - Sonar check will run only if flag is enabled"/>
        <s v="0.Done &gt; Backend Development | M | 02061 - Development for - Order Pg Sort Functionality"/>
        <s v="0.Done &gt; Frontend Development | M | 02060 - Development for - Order Pg Sort Functionality "/>
        <s v="0.Done &gt; Alpha Test | S | 02059 - Alpha for Logging Updates"/>
        <s v="0.Done &gt; Frontend Development | M | 02058 - Development for - Orders Page- Location filter location indicator"/>
        <s v="0.Done &gt; Alpha Test | 02056 - Alpha for 259 (BDT) - Orders Page- mobile view some customer PO numbers are hyperlinked"/>
        <s v="0.Done &gt; Alpha Test | S | 02055 - Alpha for 241 (BDT) - Searchbar missing X "/>
        <s v="0.Done &gt; Alpha Test | 02054 - Alpha for 265 (BDT) - General mobile design issues- footer covers menu"/>
        <s v="0.Done &gt; Alpha Test | 02053 - Alpha for 257 (BDT) - Orders page- mobile footer cutting off fields"/>
        <s v="0.Done &gt; Feature Review | 02050 - Review of 235 (BDT) - confirmed quantity in view details shows error "/>
        <s v="0.Done &gt; Alpha Bug | M | 02046 - Ellipsis still showing as light blue"/>
        <s v="0.Done &gt; Alpha Test | S | 02045 - Alpha for User friendly error messaging for CSR and Buyers"/>
        <s v="0.Done &gt; Feature Review | 02044 - Review of 214 (BDT)Theme test- excel logo wrong color and font spacing incorrect"/>
        <s v="0.Done &gt; Alpha Test | 02043 - Alpha for 235 (BDT) - confirmed quantity in view details shows error "/>
        <s v="0.Done &gt; Feature Review | 02041 - Review of 216 (BDT) Theme Generate Report link wrong color "/>
        <s v="0.Done &gt; Feature Review | 02040 - Review of Login in container errors block login input"/>
        <s v="0.Done &gt; Alpha Test | S | 02039 - Alpha for 252 (BDT) - Order Pg View Details 0 Confirmed Qty Displayed"/>
        <s v="0.Done &gt; Alpha Test | 02038 - Alpha for 245 (BDT) - Order Pg View Details Schedule Lines Sorted Incorrectly"/>
        <s v="0.Done &gt; Backend Development | M | 02037 - Update material availability/requested date logic"/>
        <s v="0.Done &gt; Frontend Development | M | 02036 - Development for -  Report Page test- deleting reports in download folder"/>
        <s v="0.Done &gt; Frontend Development | M | 02035 - Development for - User Profile- Buyer missing Job Title"/>
        <s v="0.Cancelled &gt; Feature Review | M | 02034 - Review for217 (BDT) Theme- upload document screen- blue bar theme updates"/>
        <s v="0.Done &gt; Frontend Development | M | 02033 - Development for - User Profile- Buyer- blank space in address information"/>
        <s v="0.Done &gt; Frontend Development | M | 02032 - Development for - Orders page- hyperlinks and expand card issue"/>
        <s v="0.Done &gt; Feature Review | 02031 - Review of 217 (BDT) Theme- upload document screen- blue bar theme updates "/>
        <s v="0.Done &gt; Frontend Development | M | 02030 - Development for -  General mobile design- menu should automatically collapse"/>
        <s v="0.Done &gt; Frontend Development | M | 02029 - Development for -  Iphone view of welcome page- order of pages"/>
        <s v="0.Done &gt; Frontend Development | M | 02022 - Development for - Searchbar missing X"/>
        <s v="0.Done &gt; Alpha Bug | M | 02015 - Mobile View of Report Icons are not aligned properly "/>
        <s v="0.Done &gt; Feature Review | 02014 - Review of Icons for Ship To filter and Sorting do not display on Mobile view of Orders page"/>
        <s v="0.Done &gt; Frontend Development | M | 02013 - Development for - Orders page- tablet view change page orientation from portrait to landscape"/>
        <s v="0.Done &gt; Feature Review | 02012 - Review of 218 (BDT) Theme My Company Locations Font Color"/>
        <s v="0.Done &gt; Feature Review | 02011 - Review of Total On Hand Qty should include UOM  "/>
        <s v="0.Done &gt; Frontend Development | M | 02010 - Development for - Orders Page- mobile view some customer PO numbers are hyperlinked"/>
        <s v="0.Done &gt; Frontend Development | M | 02008 - Development for - Orders page- mobile footer cutting off fields"/>
        <s v="0.Done &gt; Frontend Development | M | 02006 - Development for - Orders page- mobile- expanded view - view details"/>
        <s v="0.Done &gt; Backend Development | M | 02005 - Log data sync messages to a seperate file"/>
        <s v="0.Cancelled &gt; Alpha Bug | S | 02004 - Alpha Bug - NPE in Shipment sync when carrier data is bad"/>
        <s v="0.Done &gt; Alpha Bug | M | 02003 - Excel Icon color needs to be updated everywhere it is deisplayed"/>
        <s v="0.Done &gt; Tech Planning | M | 02002 - Tech planning - duplicate entry exception"/>
        <s v="0.Cancelled &gt; Alpha Test | 02000 - Alpha for 217 (BDT) Theme- upload document screen- blue bar theme updates "/>
        <s v="0.Done &gt; Alpha Test | 01999 - Alpha for 217 (BDT) Theme- upload document screen- blue bar theme updates "/>
        <s v="0.Done &gt; Alpha Test | S | 01998 - Alpha for 200 (BDT)New Parameter Customer Item- wording on Field label"/>
        <s v="0.Done &gt; Alpha Test | 01992 - Alpha for Login in container errors block login input"/>
        <s v="0.Done &gt; Frontend Development | M | 01990 - Development for -  Theme- upload document screen- blue bar theme updates"/>
        <s v="0.Done &gt; Backend Development | M | 01984 - Development for - 196 (BDT) Documents- cannot change location filter and add files to folder"/>
        <s v="0.Done &gt; Tech Planning | M | 01983 - Tech Planning for Logging Updates"/>
        <s v="0.Done &gt; Alpha Test | S | 01982 - Alpha for Update 'View Details' dropdown to include UOM"/>
        <s v="0.Done &gt; Alpha Test | 01980 - Alpha for 218 (BDT) Theme My Company Locations Font Color"/>
        <s v="0.Done &gt; Frontend Development | M | 01979 - Development for - 235 (BDT) - confirmed quantity in view details shows error"/>
        <s v="0.Done &gt; Alpha Test | 01978 - Alpha for Total On Hand Qty should include UOM  "/>
        <s v="0.Done &gt; Alpha Test | 01977 - Alpha for Icons for Ship To filter and Sorting do not display on Mobile view of Orders page"/>
        <s v="0.Done &gt; Alpha Test | S | 01976 - Alpha for 213 (BDT) Theme- Assets that are light blue and should be dark blue -various portal pages"/>
        <s v="0.Done &gt; Frontend Development | M | 01975 - Development for - Login in container errors block login input"/>
        <s v="0.Done &gt; Alpha Test | 01972 - Alpha for 214 (BDT)Theme test- excel logo wrong color and font spacing incorrect"/>
        <s v="0.Done &gt; Alpha Test | 01971 - Alpha for 216 (BDT) Theme Generate Report link wrong color "/>
        <s v="0.Done &gt; Backend Development | S | 01970 - Update wording on filter/search fields"/>
        <s v="0.Cancelled &gt; Sub-Task | XS | 01969 - Add Bemis Product ID Optional Column to Invoice History Report Generation"/>
        <s v="0.Done &gt; Frontend Development | M | 01966 - Development for - Update 'View Details' dropdown to include UOM"/>
        <s v="0.Done &gt; Sub-Task | S | 01965 - Expand tests for on-site testing"/>
        <s v="0.Done &gt; Frontend Development | M | 01964 - Add commas for qty displayed"/>
        <s v="0.Done &gt; QA | S | 01963 - QA for BIT-154 User Agreement Link does not display for Buyers"/>
        <s v="0.Done &gt; Feature Review | 01962 - Review of BIT-154 User Agreement Link does not display for Buyers"/>
        <s v="0.Done &gt; QA | S | 01961 - QA for Update search criteria on Release Landing Page "/>
        <s v="0.Done &gt; Feature Review | 01960 - Review of Update search criteria on Release Landing Page "/>
        <s v="0.Done &gt; Alpha Test | 01959 - Alpha for Update search criteria on Release Landing Page "/>
        <s v="0.Done &gt; QA | S | 01958 - QA for Keep CSR on Control Panel View when navigating to customer sites  "/>
        <s v="0.Done &gt; Feature Review | 01957 - Review of Keep CSR on Control Panel View when navigating to customer sites  "/>
        <s v="0.Done &gt; Alpha Test | 01956 - Alpha for Keep CSR on Control Panel View when navigating to customer sites  "/>
        <s v="0.Done &gt; QA | 01955 - QA for Update User Creation Test Scripts and customer LARs "/>
        <s v="0.Done &gt; Feature Review | 01954 - Review of Update User Creation Test Scripts and customer LARs "/>
        <s v="0.Done &gt; Alpha Test | 01953 - Alpha for Update User Creation Test Scripts and customer LARs "/>
        <s v="0.Done &gt; Alpha Bug | M | 01952 - User Agreement link does not show for first time log in "/>
        <s v="0.Done &gt; Feature Review | S | 01951 - Review of On-Hand Inventory View for a specific item"/>
        <s v="0.Cancelled &gt; QA | S | 01950 - QA for Redesign for product description display"/>
        <s v="0.Done &gt; Feature Review | 01949 - Review of Redesign for product description display"/>
        <s v="0.Cancelled &gt; QA | 01948 - QA for Updates for all Report "/>
        <s v="0.Done &gt; Feature Review | 01947 - Review of Updates for all Report "/>
        <s v="0.Done &gt; Frontend Development | M | 01946 - Keep CSR on Bemis site"/>
        <s v="0.Done &gt; Frontend Development | M | 01945 - Development for - 218 (BDT) Theme My Company Locations Font Color"/>
        <s v="0.Done &gt; Feature Review | S | 01944 - Review of Manage DL folder &amp; files"/>
        <s v="0.Done &gt; Alpha Test | S | 01943 - Alpha for Manage DL folder &amp; files"/>
        <s v="0.Done &gt; Frontend Development | M | 01942 - Development for - Total On Hand Qty should include UOM"/>
        <s v="0.Done &gt; Frontend Development | M | 01941 - Development for - Icons for Ship To filter and Sorting do not display on Mobile view of Orders page"/>
        <s v="0.Done &gt; Frontend Development | M | 01940 - Development for - 213 (BDT) Theme- Assets that are light blue and should be dark blue -various portal pages"/>
        <s v="0.Done &gt; QA | S | 01939 - QA for Update default Sort Order and Add Sort Functioanlity on Orders Landing Page "/>
        <s v="0.Done &gt; Feature Review | 01938 - Review of Update default Sort Order and Add Sort Functioanlity on Orders Landing Page "/>
        <s v="0.Done &gt; QA | S | 01937 - QA for Update default settings for locations filter"/>
        <s v="0.Done &gt; Feature Review | 01936 - Review of Update default settings for locations filter"/>
        <s v="0.Done &gt; Alpha Test | 01935 - Alpha for Update default settings for locations filter"/>
        <s v="0.Done &gt; Feature Review | 01934 - Review of Import Users and Groups from AD"/>
        <s v="0.Done &gt; Frontend Development | M | 01932 - Development for - 214 (BDT)Theme test- excel logo wrong color and font spacing incorrect"/>
        <s v="0.Done &gt; Feature Review | 01931 - Review of Customer Org Hierarchy"/>
        <s v="0.Done &gt; Frontend Development | M | 01930 - Development for - 216 (BDT) Theme Generate Report link wrong color"/>
        <s v="0.Done &gt; QA | S | 01929 - QA for BIT-49 Ship To Filter Name &amp; Address Info Missing in Portal"/>
        <s v="0.Done &gt; Feature Review | 01928 - Review of BIT-49 Ship To Filter Name &amp; Address Info Missing in Portal"/>
        <s v="0.Done &gt; Alpha Test | 01927 - Alpha for BIT-49 Ship To Filter Name &amp; Address Info Missing in Portal"/>
        <s v="0.Done &gt; Alpha Test | S | 01926 - Alpha for Refactor Shipment Sync/WS Classes for data refresh calls."/>
        <s v="0.Done &gt; QA | S | 01925 - QA for Update search criteria on Orders Landing Page"/>
        <s v="0.Done &gt; Feature Review | 01924 - Review of Update search criteria on Orders Landing Page"/>
        <s v="0.Done &gt; Alpha Test | 01923 - Alpha for Update search criteria on Orders Landing Page"/>
        <s v="0.Done &gt; QA | S | 01921 - QA for Update Sales Order Data Sync logic"/>
        <s v="0.Done &gt; Feature Review | 01919 - Review of Update Sales Order Data Sync logic"/>
        <s v="0.Done &gt; Alpha Test | 01918 - Alpha for Update Sales Order Data Sync logic"/>
        <s v="0.Cancelled &gt; Feature Review | 01916 - Review of Update Sales Order to take in different order statuses"/>
        <s v="0.Done &gt; Alpha Test | 01915 - Alpha for Update default Sort Order and Add Sort Functioanlity on Orders Landing Page "/>
        <s v="0.Done &gt; QA | S | 01914 - QA for Customer Profile updates from IBB"/>
        <s v="0.Done &gt; Feature Review | XS | 01913 - Review of Customer Profile updates from IBB"/>
        <s v="0.Done &gt; QA | S | 01912 - QA for Refactor Inventory Sync/WS Classes for data refresh calls."/>
        <s v="0.Done &gt; Feature Review | 01911 - Review of Refactor Inventory Sync/WS Classes for data refresh calls."/>
        <s v="0.Done &gt; Alpha Test | 01910 - Alpha for Refactor Inventory Sync/WS Classes for data refresh calls."/>
        <s v="0.Done &gt; QA | S | 01909 - QA for 202 (BDT) Remove the optional column order up and down arrows from 2 reports"/>
        <s v="0.Done &gt; QA | S | 01907 - QA for Formatting Error when Resizing"/>
        <s v="0.Done &gt; QA | S | 01906 - QA for After update to global web content, customer site template does not import"/>
        <s v="0.Done &gt; Feature Review | 01905 - Review of After update to global web content, customer site template does not import"/>
        <s v="0.Done &gt; QA | S | 01904 - QA for User Edit Profile not working"/>
        <s v="0.Done &gt; Feature Review | 01903 - Review of User Edit Profile not working"/>
        <s v="0.Done &gt; Alpha Test | 01901 - Alpha for User Edit Profile not working"/>
        <s v="0.Done &gt; QA | S | 01900 - QA for Mobile and Tablet View of Orders  is not aligned correctly "/>
        <s v="0.Done &gt; Feature Review | 01899 - Review of Mobile and Tablet View of Orders  is not aligned correctly "/>
        <s v="0.Done &gt; QA | S | 01898 - QA for User Agreement link does not show content for Buyer or CSR roles"/>
        <s v="0.Done &gt; Feature Review | 01897 - Review of User Agreement link does not show content for Buyer or CSR roles"/>
        <s v="0.Done &gt; QA | S | 01896 - QA for Shipments Cust PO"/>
        <s v="0.Done &gt; Feature Review | 01895 - Review of Shipments Cust PO"/>
        <s v="0.Done &gt; QA | S | 01894 - QA for Exceptions in LAR imports for Site Templates"/>
        <s v="0.Done &gt; Feature Review | 01893 - Review of Exceptions in LAR imports for Site Templates"/>
        <s v="0.Done &gt; Alpha Test | 01892 - Alpha for Exceptions in LAR imports for Site Templates"/>
        <s v="0.Done &gt; Alpha Test | 01890 - Alpha for Update Sales Order to take in different order statuses"/>
        <s v="0.Done &gt; Feature Review | 01889 - Review of 202 (BDT) Remove the optional column order up and down arrows from 2 reports"/>
        <s v="0.Done &gt; Alpha Test | 01888 - Alpha for 202 (BDT) Remove the optional column order up and down arrows from 2 reports"/>
        <s v="0.Done &gt; Alpha Test | 01887 - Alpha for Shipments Cust PO"/>
        <s v="0.Done &gt; Tech Planning | M | 01886 - Tech Planning for -  cannot change location filter and add files to folder"/>
        <s v="0.Done &gt; Alpha Test | M | 01885 - Alpha Test for Remove Buyer access to edit display settings"/>
        <s v="0.Done &gt; QA | S | 01884 - QA for LDAP Configurations are not automatically imported"/>
        <s v="0.Done &gt; Feature Review | 01883 - Review of LDAP Configurations are not automatically imported"/>
        <s v="0.Cancelled &gt; Alpha Bug | M | 01882 - Default Alphabetical Order is no longer working"/>
        <s v="0.Done &gt; Frontend Development | M | 01881 - Development for -  cannot change location filter and add files to folder"/>
        <s v="0.Done &gt; Alpha Test | 01880 - Alpha for LDAP Configurations are not automatically imported"/>
        <s v="0.Done &gt; Backend Development | M | 01872 - Recreate LARs for site templates"/>
        <s v="0.Done &gt; Sub-Task | S | 01870 - Extend CI Server with Slave"/>
        <s v="0.Done &gt; Sub-Task | S | 01869 - Configure  Remote Elastic Search"/>
        <s v="0.Done &gt; Backend Development | S | 01867 - Update shipTo logic"/>
        <s v="0.Done &gt; Frontend Development | M | 01866 - Development for - Shipments Cust PO"/>
        <s v="0.Done &gt; Sub-Task | S | 01865 - Sonar configuration"/>
        <s v="0.Done &gt; Alpha Test | 01856 - Alpha for Mobile and Tablet View of Orders  is not aligned correctly "/>
        <s v="0.Done &gt; Sub-Task | M | 01854 - Export LAR from QA of customer organizations"/>
        <s v="0.Done &gt; Backend Development | M | 01853 - Update User creation scripts"/>
        <s v="0.Done &gt; Sub-Task | M | 01848 - Replace existing mock service JSON results with new data from IBB"/>
        <s v="0.Done &gt; Backend Development | M | 01846 - Add staff users imported from LDAP to the Bemis org"/>
        <s v="0.Done &gt; Sub-Task | M | 01845 - Fix automatic loading of ldap configs"/>
        <s v="0.Done &gt; Frontend Development | M | 01843 - Development for - Document Preview does not work rewrite"/>
        <s v="0.Done &gt; Frontend Development | M | 01840 - Development - Cancel button on Locations filter does not work add in cancel button functionality"/>
        <s v="0.Done &gt; Backend Development | S | 01839 - Review releases creation and updating logic"/>
        <s v="0.Done &gt; QA | S | 01838 - QA for Fixes needed for View Details dropdown desktop and mobile views"/>
        <s v="0.Done &gt; Feature Review | 01837 - Review of Fixes needed for View Details dropdown desktop and mobile views"/>
        <s v="0.Done &gt; Frontend Development | M | 01836 - Development for - Improve data display on all pages"/>
        <s v="0.Cancelled &gt; Frontend Development | M | 01835 - Development for - Mobile and Tablet View of Orders is not aligned correctly"/>
        <s v="0.Done &gt; QA | 01834 - QA for Menu position does not remain closed when navigating from one page to another "/>
        <s v="0.Done &gt; Feature Review | 01833 - Review of Menu position does not remain closed when navigating from one page to another "/>
        <s v="0.Done &gt; QA | S | 01832 - QA for Buyer - Security"/>
        <s v="0.Done &gt; QA | 01831 - QA for Update Dashboard Content"/>
        <s v="0.Cancelled &gt; QA | M | 01830 - QA for Allow Buyers to Update Display Settings"/>
        <s v="0.Done &gt; QA | S | 01829 - QA for Customer Data Sync is checking wrong address for validity"/>
        <s v="0.Done &gt; Feature Review | 01828 - Review of Customer Data Sync is checking wrong address for validity"/>
        <s v="0.Done &gt; QA | M | 01827 - QA for User Agreement"/>
        <s v="0.Done &gt; Feature Review | 01826 - Review of Formatting Error when Resizing"/>
        <s v="0.Done &gt; Feature Review | S | 01825 - Review of User agreement - BNA"/>
        <s v="0.Done &gt; Sub-Task | M | 01824 - Add section on disabling data sync and truncating tables"/>
        <s v="0.Done &gt; QA | M | 01823 - QA for Generate Open Order Status Report form the Orders Landing Page"/>
        <s v="0.Done &gt; Feature Review | 01822 - Review of Footer"/>
        <s v="0.Cancelled &gt; Sub-Task | M | 01821 - QA for Update Dashboard content"/>
        <s v="0.Done &gt; QA | M | 01820 - QA for Updates for all reports "/>
        <s v="0.Done &gt; QA | S | 01819 - QA for Create Handling Unit Report "/>
        <s v="0.Done &gt; Feature Review | 01818 - Review of Create Handling Unit Report "/>
        <s v="0.Done &gt; Feature Review | 01817 - Review of Update Dashboard Content"/>
        <s v="0.Done &gt; Frontend Development | M | 01816 - Change header color to white, change from mockup"/>
        <s v="0.Done &gt; QA | 01815 - QA for Report menu categories should be alphabetical"/>
        <s v="0.Done &gt; Feature Review | 01814 - Review of Report menu categories should be alphabetical"/>
        <s v="0.Done &gt; QA | 01813 - QA for Mobile Footer no longer displays"/>
        <s v="0.Done &gt; QA | S | 01812 - QA for Edit Links on the User profile view are not visible with menu expanded"/>
        <s v="0.Done &gt; QA | 01811 - QA for Duplicate fields displayed on the Doned Shipments tab"/>
        <s v="0.Done &gt; QA | 01810 - QA for Remove default e-mail suffix from login page"/>
        <s v="0.Done &gt; QA | 01809 - QA for Release Header fields do not display correctly"/>
        <s v="0.Done &gt; Alpha Test | 01808 - Alpha for Report menu categories should be alphabetical"/>
        <s v="0.Done &gt; QA | S | 01806 - QA for BIT-136 Importing Orgs from UAT generates exception"/>
        <s v="0.Done &gt; Feature Review | 01805 - Review of BIT-136 Importing Orgs from UAT generates exception"/>
        <s v="0.Done &gt; Sub-Task | M | 01804 - Add section detailing rolling back a bundle"/>
        <s v="0.Done &gt; Feature Review | 01802 - Review of  View/Edit User Profile"/>
        <s v="0.Done &gt; Feature Review | 01801 - Review of Mobile Footer no longer displays"/>
        <s v="0.Done &gt; Feature Review | 01800 - Review of Edit Links on the User profile view are not visible with menu expanded"/>
        <s v="0.Done &gt; Alpha Test | M | 01799 - Alpha for Updates for All Reports"/>
        <s v="0.Done &gt; Alpha Test | 01798 - Alpha for Create Handling Unit Report "/>
        <s v="0.Done &gt; Feature Review | 01797 - Review of Duplicate fields displayed on the Doned Shipments tab"/>
        <s v="0.Done &gt; Alpha Test | S | 01796 - Alpha for Document Preview does not work "/>
        <s v="0.Done &gt; Feature Review | 01795 - Review of Release Header fields do not display correctly"/>
        <s v="0.Done &gt; Backend Development | M | 01794 - Update Customer Data Sync logic"/>
        <s v="0.Done &gt; Alpha Test | 01793 - Alpha for After update to global web content, customer site template does not import"/>
        <s v="0.Done &gt; Frontend Development | M | 01792 - Development for - Document Preview does not work"/>
        <s v="0.Done &gt; Tech Planning | M | 01791 - Tech Planning for - Document Preview does not work"/>
        <s v="0.Done &gt; Backend Development | M | 01790 - Create Handling Unit Report Definition"/>
        <s v="0.Done &gt; Alpha Bug | M | 01789 - There are ghost results displayed on the release page"/>
        <s v="0.Done &gt; Backend Development | S | 01787 - Backend Development for - Report menu categories should be alphabetical"/>
        <s v="0.Cancelled &gt; Sub-Task | M | 01786 - Update wireframes to add ellipses for specific fields "/>
        <s v="0.Done &gt; Tech Planning | M | 01785 - Tech Planning for Improve data display on all pages "/>
        <s v="0.Cancelled &gt; Frontend Development | M | 01783 - Development for - Update Customer Profiles default order"/>
        <s v="0.Done &gt; Tech Planning | M | 01782 - Tech planning for - Update Customer Profiles default order"/>
        <s v="0.Done &gt; Alpha Test | 01781 - Alpha for Fixes needed for View Details dropdown desktop and mobile views"/>
        <s v="0.Done &gt; Backend Development | M | 01780 - Development for - After update to global web content, customer site template does not import"/>
        <s v="0.Done &gt; QA | M | 01778 - QA for Document Folder &amp; Files"/>
        <s v="0.Done &gt; Frontend Development | M | 01776 - Development for - Theme Dependency needs to be updated due to core changes"/>
        <s v="0.Done &gt; Alpha Test | 01774 - Alpha for Mobile Footer no longer displays"/>
        <s v="0.Done &gt; Alpha Test | S | 01773 - Alpha for Update display of qty fields on Orders page"/>
        <s v="0.Done &gt; Frontend Development | M | 01772 - Fixes needed for View Details dropdown desktop and mobile views"/>
        <s v="0.Done &gt; Tech Planning | M | 01771 - Tech planning for Fixes needed for View Details dropdown desktop and mobile views"/>
        <s v="0.Cancelled &gt; Frontend Development | M | 01770 - Frontend Development for - Report menu categories should be alphabetical"/>
        <s v="0.Done &gt; Tech Planning | M | 01769 - Tech Planning for - Report menu categories should be alphabetical"/>
        <s v="0.Done &gt; Feature Review | 01768 - Review of Update the Footer Content "/>
        <s v="0.Done &gt; Feature Review | 01767 - Review of Update the report that is called from the Open Order Landing Page"/>
        <s v="0.Done &gt; Frontend Development | M | 01764 - Development for - Mobile Footer no longer displays"/>
        <s v="0.Done &gt; Tech Planning | M | 01763 - Tech planning for Mobile Footer no longer displays"/>
        <s v="0.Done &gt; Feature Review | 01760 - Review of On the Customer profile page format is incorrect"/>
        <s v="0.Done &gt; Alpha Bug | M | 01759 - Updating the max ship to terms displayed does not change the number of items in the Ship to filter"/>
        <s v="0.Done &gt; Alpha Test | 01758 - Alpha for Edit Links on the User profile view are not visible with menu expanded"/>
        <s v="0.Done &gt; Alpha Test | 01757 - Alpha for Duplicate fields displayed on the Doned Shipments tab"/>
        <s v="0.Done &gt; Alpha Test | 01756 - Alpha for Update Dashboard Content"/>
        <s v="0.Done &gt; Alpha Test | 01754 - Alpha for User Agreement link does not show content"/>
        <s v="0.Done &gt; Frontend Development | M | 01753 - Development for - Edit Links on the User profile view are not visible with menu expanded"/>
        <s v="0.Done &gt; Tech Planning | M | 01752 - Tech planning for Edit Links on the User profile view are not visible with menu expanded"/>
        <s v="0.Done &gt; Frontend Development | M | 01750 - Development for - Duplicate fields displayed on the Doned Shipments tab"/>
        <s v="0.Done &gt; QA | S | 01748 - QA for Web Content LAR needs to be updated to reflect latest changes to TemplateContextContributor"/>
        <s v="0.Done &gt; Feature Review | 01747 - Review of Web Content LAR needs to be updated to reflect latest changes to TemplateContextContributor"/>
        <s v="0.Done &gt; Frontend Development | M | 01745 - Development for - Update Dashboard Content"/>
        <s v="0.Done &gt; Tech Planning | M | 01744 - Tech Planning for Update Dashboard Content"/>
        <s v="0.Done &gt; Alpha Test | 01743 - Alpha for Release Header fields do not display correctly"/>
        <s v="0.Done &gt; Frontend Development | M | 01742 - Development for - User Agreement link does not show content"/>
        <s v="0.Done &gt; Tech Planning | M | 01741 - Tech planning for User Agreement link does not show content"/>
        <s v="0.Done &gt; Feature Review | 01740 - Review of Customer logo is not displayed on parent or child location dashboards"/>
        <s v="0.Done &gt; Alpha Bug | M | 01739 - Duplicate variable breaks document view"/>
        <s v="0.Done &gt; Feature Review | 01738 - Review of BIT-159 CSR- editing buyer profile"/>
        <s v="0.Done &gt; QA | S | 01735 - QA for BIT-46 Cards on Page incorrect"/>
        <s v="0.Done &gt; Feature Review | 01734 - Review of BIT-159 Create Access Path for CSRs to Customer and User Profiles"/>
        <s v="0.Done &gt; Backend Development | S | 01733 - Change BoL URL creation logic"/>
        <s v="0.Done &gt; Frontend Development | M | 01732 - Update UI for the Open and Closed Order Status Report "/>
        <s v="0.Done &gt; Alpha Bug | M | 01731 - CSRs can not access customer location document folders"/>
        <s v="0.Cancelled &gt; Alpha Bug | M | 01730 - Order status dropdown is missing from the Open Closed Order Status Report "/>
        <s v="0.Cancelled &gt; QA | 01727 - QA for Requirement changes for Reports"/>
        <s v="0.Cancelled &gt; Feature Review | 01726 - Review of Requirement changes for Reports"/>
        <s v="0.Cancelled &gt; Alpha Test | 01725 - Alpha for Requirement changes for Reports"/>
        <s v="0.Done &gt; QA | M | 01723 - QA for Update the Footer Content"/>
        <s v="0.Done &gt; QA | M | 01722 - QA for Update Report Link on the Orders Landing Page"/>
        <s v="0.Done &gt; QA | M | 01721 - QA for BIT-159 Create Access Path for CSRs to Customer and User Profiles "/>
        <s v="0.Done &gt; Alpha Test | 01720 - Alpha for Web Content LAR needs to be updated to reflect latest changes to TemplateContextContributor"/>
        <s v="0.Done &gt; QA | M | 01717 - QA for Customer Logo is not displayed on parent or child location dashboards"/>
        <s v="0.Done &gt; QA | M | 01716 - QA for Typos on Report Landing Page"/>
        <s v="0.Done &gt; QA | M | 01715 - QA for update for View Details Logic "/>
        <s v="0.Done &gt; QA | M | 01714 - QA for BIT-159 CSR editing buyer profile "/>
        <s v="0.Done &gt; Alpha Bug | M | 01713 - Add help text on settings configuration menu for number range "/>
        <s v="0.Done &gt; Feature Review | 01712 - Review of Ship To Filter Issue with Name Format and number of items"/>
        <s v="0.Done &gt; Alpha Test | S | 01711 - Alpha for Ship To Filter Issue with Name Format and number of items"/>
        <s v="0.Done &gt; Frontend Development | M | 01710 - Development for - Update display of qty fields on Orders page"/>
        <s v="0.Done &gt; Tech Planning | M | 01709 - Tech Planning Update display of qty fields on Orders page"/>
        <s v="0.Done &gt; Backend Development | M | 01708 - Carrier List Changes"/>
        <s v="0.Done &gt; Frontend Development | M | 01707 - Development for - Mobile and Tablet View of Orders is not aligned correctly"/>
        <s v="0.Done &gt; Alpha Test | 01706 - Alpha for Update the Footer Content "/>
        <s v="0.Done &gt; Tech Planning | M | 01705 - Tech Planning for Mobile and Tablet View of Orders is not aligned correctly"/>
        <s v="0.Done &gt; Backend Development | M | 01703 - Update Inventory WS Client and Mapping"/>
        <s v="0.Done &gt; Backend Development | M | 01702 - Update Shipment WS Client and mapping"/>
        <s v="0.Done &gt; Feature Review | S | 01701 - Review of List shipments from specific Order"/>
        <s v="0.Done &gt; Alpha Bug | XS | 01700 - MalformedURLException is thrown when BIN service property is blank"/>
        <s v="0.Done &gt; Frontend Development | M | 01699 - Add filter on Customer Location view"/>
        <s v="0.Done &gt; Backend Development | M | 01698 - Order Customer location list alphabetically by parent name "/>
        <s v="0.Cancelled &gt; Tech Planning | M | 01695 - Tech planning for Update the Footer Content"/>
        <s v="0.Done &gt; Frontend Development | M | 01694 - Footer Content"/>
        <s v="0.Done &gt; Tech Planning | M | 01693 - Tech Planning for Update Footer Content"/>
        <s v="0.Done &gt; Backend Development | M | 01691 - Replicate Order Sync refactoring for Shipment"/>
        <s v="0.Cancelled &gt; Alpha Test | 01690 - Alpha for Add dependency in Theme for freemarker contributor"/>
        <s v="0.Cancelled &gt; Frontend Development | M | 01689 - Development for Create a hook so that CSR users can see which users have Doned setup"/>
        <s v="0.Done &gt; Tech Planning | M | 01688 - Planning for Create a hook so that CSR users can see which users have Doned setup"/>
        <s v="0.Done &gt; Alpha Test | 01686 - Alpha for Update the report that is called from the Open Order Landing Page"/>
        <s v="0.Done &gt; Backend Development | S | 01685 - Update Search Criteria for Release"/>
        <s v="0.Cancelled &gt; Alpha Bug | M | 01683 - User Profile displayed for CSR is the same as Buyer User Profile"/>
        <s v="0.Done &gt; Backend Development | M | 01682 - Run buildLang task for all applicable modules"/>
        <s v="0.Cancelled &gt; Alpha Bug | M | 01681 - Missing link for CSR to edit user profile"/>
        <s v="0.Done &gt; Alpha Bug | M | 01680 - Dropdown for view details needs to be wider"/>
        <s v="0.Done &gt; Tech Planning | M | 01679 - Tech Planning - Data Sync Changes - Shipment"/>
        <s v="0.Done &gt; Backend Development | S | 01678 - New Sort Functionality for Orders - Backend"/>
        <s v="0.Done &gt; Frontend Development | S | 01677 - Update Order landing page styling after adding new sort functionality"/>
        <s v="0.Done &gt; Feature Planning | S | 01676 - Document/Update requirements for new sort functionality"/>
        <s v="0.Done &gt; UX | S | 01675 - Update mockups with new sort functionality"/>
        <s v="0.Done &gt; Backend Development | M | 01674 - Replicate Order Sync refactoring for Inventory"/>
        <s v="0.Done &gt; Tech Planning | M | 01673 - Tech Planning - Data Sync Changes - Inventory "/>
        <s v="0.Done &gt; Frontend Development | M | 01672 - Development for - Web Content LAR needs to be updated to reflect latest changes to TemplateContextContributor"/>
        <s v="0.Done &gt; Tech Planning | M | 01671 - Tech planning for Web Content LAR needs to be updated to reflect latest changes to TemplateContextContributor"/>
        <s v="0.Done &gt; Backend Development | M | 01667 - Enable all locations as default setting when user logs in "/>
        <s v="0.Cancelled &gt; Frontend Development | M | 01666 - Update default selection when user logs in to the portal "/>
        <s v="0.Done &gt; Tech Planning | M | 01665 - Tech Planning for Default Location Settings and Persistance"/>
        <s v="0.Done &gt; Backend Development | M | 01664 - Update Report Link on the Orders Landing Page"/>
        <s v="0.Done &gt; Feature Review | 01663 - Review of Create Page for CSRs to View Customer Locations "/>
        <s v="0.Done &gt; Tech Planning | XS | 01662 - Analysis"/>
        <s v="0.Done &gt; Alpha Test | 01660 - Alpha for Formatting Error when Resizing"/>
        <s v="0.Done &gt; Alpha Test | 01659 - Alpha for BIT-159 Create Access Path for CSRs to Customer and User Profiles"/>
        <s v="0.Done &gt; Alpha Test | 01655 - Alpha for Menu position does not remain closed when navigating from one page to another "/>
        <s v="0.Done &gt; Backend Development | M | 01654 - Order - update search criteria"/>
        <s v="0.Done &gt; Feature Review | 01653 - Review of BIT-46 Cards on Page incorrect"/>
        <s v="0.Done &gt; QA | 01651 - QA for BIT-85 Column picks disappear in report form"/>
        <s v="0.Done &gt; Feature Review | 01650 - Review of BIT-85 Column picks disappear in report form"/>
        <s v="0.Done &gt; Alpha Bug | M | 01649 - BIT-159 CSR- editing buyer profile incorrect redirect for ending impersonation"/>
        <s v="0.Cancelled &gt; Backend Development | M | 01648 - Logging enhancements"/>
        <s v="0.Cancelled &gt; Backend Development | M | 01647 - Update Order Data Model"/>
        <s v="0.Done &gt; Backend Development | M | 01646 - Refactor data filters/sanitizers"/>
        <s v="0.Done &gt; Backend Development | M | 01645 - Refactor Order Sync/WS Classes for data refresh calls."/>
        <s v="0.Done &gt; Tech Planning | M | 01644 - Tech Planning - Data Sync Changes"/>
        <s v="0.Done &gt; Frontend Development | M | 01642 - Development for - BIT-159 Create Access Path for CSRs to Customer and User Profiles"/>
        <s v="0.Done &gt; Tech Planning | M | 01641 - tech planning for creating a path for CSR's to access user profiles and customer profiles"/>
        <s v="0.Done &gt; Alpha Test | 01638 - Alpha for User Agreement Link "/>
        <s v="0.Done &gt; QA | S | 01637 - QA for Customer Site Template was not updated correctly"/>
        <s v="0.Done &gt; QA | S | 01636 - QA for The Company logo will not populate on Welcome page"/>
        <s v="0.Done &gt; QA | 01635 - QA for BIT-95 All reports from the Reports Landing Page"/>
        <s v="0.Done &gt; Feature Review | 01634 - Review of BIT-95 All reports from the Reports Landing Page"/>
        <s v="0.Done &gt; Alpha Test | 01633 - Alpha for BIT-95 All reports from the Reports Landing Page"/>
        <s v="0.Done &gt; Sub-Task | M | 01632 - SonarQube infrastructure setup"/>
        <s v="0.Done &gt; QA | S | 01631 - QA for BIT-107 Order Report URL too long "/>
        <s v="0.Done &gt; Feature Review | 01630 - Review of BIT-107 Order Report URL too long "/>
        <s v="0.Done &gt; QA | 01629 - QA for BIT-129 Invoice Report Field"/>
        <s v="0.Done &gt; Feature Review | 01628 - Review of BIT-129 Invoice Report Field"/>
        <s v="0.Done &gt; Alpha Test | 01627 - Alpha for BIT-129 Invoice Report Field"/>
        <s v="0.Done &gt; Tech Planning | S | 01626 - Evaluate missing order"/>
        <s v="0.Done &gt; Alpha Test | 01625 - Alpha for Customer logo is not displayed on parent or child location dashboards"/>
        <s v="0.Done &gt; Frontend Development | M | 01624 - Development for - Menu position does not remain closed when navigating from one page to another"/>
        <s v="0.Done &gt; Tech Planning | M | 01623 - Tech planning for Menu position does not remain closed when navigating from one page to another"/>
        <s v="0.Done &gt; QA | 01621 - QA for Sub-header font color on Reports Landing page are incorrect"/>
        <s v="0.Done &gt; Feature Review | 01620 - Review of Sub-header font color on Reports Landing page are incorrect"/>
        <s v="0.Done &gt; Alpha Test | 01619 - Alpha for Sub-header font color on Reports Landing page are incorrect"/>
        <s v="0.Done &gt; QA | 01618 - QA for Wording on Dynamic Reports preview page needs to be changed to improve usability"/>
        <s v="0.Done &gt; Feature Review | 01617 - Review of Wording on Dynamic Reports preview page needs to be changed to improve usability"/>
        <s v="0.Done &gt; Alpha Test | 01616 - Alpha for Wording on Dynamic Reports preview page needs to be changed to improve usability"/>
        <s v="0.Done &gt; Alpha Bug | M | 01615 - Menu Navigation button is no longer visible on Mobile/Tablet views"/>
        <s v="0.Done &gt; Alpha Test | M | 01614 - Alpha Test for Cancel button on locations filter"/>
        <s v="0.Done &gt; QA | M | 01613 - QA for Customer Profile Format"/>
        <s v="0.Done &gt; Alpha Bug | M | 01612 - User Agreement Link - add user agreement page to bemis site template"/>
        <s v="0.Done &gt; Alpha Test | M | 01611 - Alpha Test for customer profile format"/>
        <s v="0.Done &gt; QA | 01610 - QA for The calculation for the total location qty and batch lines displayed do not match  "/>
        <s v="0.Done &gt; Feature Review | 01609 - Review of The calculation for the total location qty and batch lines displayed do not match  "/>
        <s v="0.Done &gt; Alpha Test | 01608 - Alpha for The calculation for the total location qty and batch lines displayed do not match  "/>
        <s v="0.Done &gt; QA | M | 01607 - QA Task - Scheduled Releases Customer PO "/>
        <s v="0.Done &gt; Feature Review | 01606 - Review of The Company logo will not populate on Welcome page"/>
        <s v="0.Done &gt; Alpha Test | M | 01605 - Alpha for Product Description on Shipments"/>
        <s v="0.Cancelled &gt; Alpha Bug | M | 01604 - Clicking on a customer profile should show customer profile info"/>
        <s v="0.Done &gt; Alpha Bug | S | 01603 - Customer Profile fetching logo from the parent customer"/>
        <s v="0.Done &gt; Feature Review | 01602 - Review of Link Bemis/TheHub Logo back CSR Bemis Site"/>
        <s v="0.Done &gt; Alpha Test | 01601 - Alpha for CSR- editing buyer profile"/>
        <s v="0.Done &gt; Feature Review | XS | 01600 - Review of Buyer - Security"/>
        <s v="0.Done &gt; Feature Review | 01599 - Review of Allow Buyers to update display settings "/>
        <s v="0.Done &gt; Alpha Bug | M | 01598 - CSR Portal View - remove 'My Profile' and 'My Company Location' links"/>
        <s v="0.Done &gt; Tech Planning | M | 01597 - Tech planing for fixing typos"/>
        <s v="0.Done &gt; QA | 01596 - QA for Disabled User shows up in Members section on company profile page"/>
        <s v="0.Done &gt; Frontend Development | M | 01595 - Development for - FRM 283- Typos on report landing page"/>
        <s v="0.Done &gt; Feature Review | 01594 - Review of Disabled User shows up in Members section on company profile page"/>
        <s v="0.Done &gt; Alpha Test | 01593 - Alpha for Disabled User shows up in Members section on company profile page"/>
        <s v="0.Done &gt; Sub-Task | XS | 01592 - Increase Search Indexer Registry buffer size"/>
        <s v="0.Done &gt; Alpha Test | 01591 - Alpha for Customer Data Sync is checking wrong address for validity"/>
        <s v="0.Done &gt; Alpha Test | M | 01590 - Alpha Test - Validate All Release-related pages."/>
        <s v="0.Done &gt; Sub-Task | M | 01587 - Add ability to use SSRS SOAP interfaces"/>
        <s v="0.Done &gt; Sub-Task | XS | 01586 - Resize thread pool for data sync"/>
        <s v="0.Done &gt; Frontend Development | XS | 01585 - Add links to landing pages from Dashboard"/>
        <s v="0.Done &gt; Backend Development | M | 01584 - Add support for new Customer Item optional parameter"/>
        <s v="0.Done &gt; Backend Development | M | 01583 - Add support for optional columns parameter"/>
        <s v="0.Done &gt; Backend Development | M | 01582 - Add support for new Preview parameter"/>
        <s v="0.Done &gt; Backend Development | M | 01581 - Update existing Report Definitions parmeters/fields"/>
        <s v="0.Done &gt; Sub-Task | S | 01580 - Setup local environment"/>
        <s v="0.Done &gt; Alpha Bug | M | 01579 - Box needs to be a little larger"/>
        <s v="0.Done &gt; Frontend Development | S | 01578 - Create user-friendly error page"/>
        <s v="0.Done &gt; Tech Planning | M | 01577 - Tech Planning for Update Report Parameters"/>
        <s v="0.Done &gt; UX | S | 01576 - Design user-friendly error page"/>
        <s v="0.Done &gt; Frontend Development | S | 01574 - Only show link when file is available"/>
        <s v="0.Done &gt; Backend Development | S | 01573 - Review exception handling"/>
        <s v="0.Done &gt; Backend Development | S | 01572 - Review exception handling"/>
        <s v="0.Done &gt; Backend Development | S | 01571 - Change Customer PO Label on Scheduled Releases(Item Details page)"/>
        <s v="0.Done &gt; Tech Planning | S | 01569 - Analysis"/>
        <s v="0.Done &gt; Alpha Test | 01568 - Alpha for Cards on Page incorrect"/>
        <s v="0.Done &gt; Tech Planning | M | 01566 - Tech Planning for new Sort Functionality for Orders"/>
        <s v="0.Done &gt; Tech Planning | M | 01565 - Tech Planning for Remove Date limit on Orders Landing Page display"/>
        <s v="0.Cancelled &gt; Tech Planning | M | 01564 - Tech planning to identify root cause"/>
        <s v="0.Done &gt; Frontend Development | M | 01562 - Development for - Disabled User shows up in Members section on company profile page"/>
        <s v="0.Done &gt; Tech Planning | S | 01556 - Analysis"/>
        <s v="0.Done &gt; Frontend Development | M | 01555 - Development for - User Agreement Link"/>
        <s v="0.Done &gt; Alpha Test | 01554 - Alpha for The Company logo will not populate on Welcome page"/>
        <s v="0.Done &gt; Frontend Development | M | 01553 - Development for company logo not updating on welcome page"/>
        <s v="0.Cancelled &gt; Backend Development | S | 01552 - Analysis and fix"/>
        <s v="0.Done &gt; Tech Planning | S | 01551 - Evaluate - Multiple Fields showing incorrectly on the Orders Landing Page. "/>
        <s v="0.Cancelled &gt; Backend Development | S | 01550 - Analysis and fix"/>
        <s v="0.Done &gt; Frontend Development | M | 01549 - Development for - Customer logo is not displayed on parent or child location dashboards"/>
        <s v="0.Done &gt; Backend Development | S | 01547 - Evaluate &amp; fix wrong calculation (for AGE) in some Inventory records"/>
        <s v="0.Done &gt; QA | S | 01546 - QA for Release PO and Customer PO are wrapping on the same line"/>
        <s v="0.Done &gt; Feature Review | 01545 - Review of Release PO and Customer PO are wrapping on the same line"/>
        <s v="0.Done &gt; QA | S | 01544 - QA for Report time range selection box sizing - Shipments and Releases Report Test"/>
        <s v="0.Done &gt; Feature Review | 01543 - Review of Report time range selection box sizing - Shipments and Releases Report Test"/>
        <s v="0.Done &gt; QA | 01542 - QA for Welcome Name Banner"/>
        <s v="0.Done &gt; Feature Review | 01541 - Review of Welcome Name Banner"/>
        <s v="0.Done &gt; Frontend Development | M | 01540 - Development for On the Customer profile page format is incorrect - update header"/>
        <s v="0.Done &gt; QA | S | 01539 - QA for On Hand Inventory Details shows a Total Qty but there are no details "/>
        <s v="0.Done &gt; QA | 01538 - QA for Time, status and report freezes"/>
        <s v="0.Done &gt; Feature Review | 01537 - Review of Time, status and report freezes"/>
        <s v="0.Cancelled &gt; Backend Development | M | 01536 - Update which address is checked for validity"/>
        <s v="0.Done &gt; Feature Review | 01533 - Review of On Hand Inventory Details shows a Total Qty but there are no details "/>
        <s v="0.Done &gt; QA | 01532 - QA for Missing Address should be empty"/>
        <s v="0.Done &gt; Feature Review | 01531 - Review of Missing Address should be empty"/>
        <s v="0.Done &gt; Tech Planning | S | 01530 - Evaluate records not showing up in Doned shipments"/>
        <s v="0.Cancelled &gt; Backend Development | M | 01529 - Analysis and fix"/>
        <s v="0.Done &gt; Frontend Development | M | 01528 - Development for CSR- editing buyer profile"/>
        <s v="0.Done &gt; Frontend Development | M | 01525 - Development for Formatting Error when Resizing"/>
        <s v="0.Cancelled &gt; Frontend Development | M | 01524 - Development for Missing Address should be empty"/>
        <s v="0.Done &gt; Frontend Development | M | 01523 - Development for Sub-header font color on Reports Landing page are incorrect"/>
        <s v="0.Cancelled &gt; Frontend Development | M | 01522 - Development for Cust Item Font color on Item detail view is incorrect"/>
        <s v="0.Done &gt; Backend Development | S | 01521 - Change default selected From and To dates in the Report Generation Request window"/>
        <s v="0.Done &gt; Alpha Bug | M | 01520 - Cancel button only works in local"/>
        <s v="0.Cancelled &gt; Frontend Development | M | 01519 - Development for Descriptions are not showing 40 characters before ellipses"/>
        <s v="0.Done &gt; Alpha Test | 01518 - Alpha for Importing Orgs from UAT generates exception"/>
        <s v="0.Done &gt; Backend Development | S | 01517 - Swap position of Available Additional Columns and Columns Added to Report"/>
        <s v="0.Done &gt; Backend Development | S | 01516 - Change wording for fields in the Report Generation Request window"/>
        <s v="0.Done &gt; QA | 01515 - QA for Customer Address does not display on Customer Profile"/>
        <s v="0.Done &gt; Feature Review | 01514 - Review of Customer Address does not display on Customer Profile"/>
        <s v="0.Done &gt; Alpha Test | 01513 - Alpha for Customer Address does not display on Customer Profile"/>
        <s v="0.Done &gt; Tech Planning | XS | 01512 - Evaluate NoSuchGroup Exception for Order Data Sync"/>
        <s v="0.Done &gt; Backend Development | M | 01511 - Analysis and fix"/>
        <s v="0.Done &gt; Backend Development | M | 01510 - Add missing Ship Date optional field"/>
        <s v="0.Done &gt; Feature Review | 01507 - Review of Customer Site Template was not updated correctly"/>
        <s v="0.Done &gt; QA | S | 01506 - QA for Padding issues with left nav menu"/>
        <s v="0.Done &gt; Feature Review | 01505 - Review of Padding issues with left nav menu"/>
        <s v="0.Done &gt; QA | S | 01504 - QA for Bemis Logo displayed on Bemis' QA is incorrect"/>
        <s v="0.Done &gt; Feature Review | 01503 - Review of Bemis Logo displayed on Bemis' QA is incorrect"/>
        <s v="0.Done &gt; QA | S | 01502 - QA for Cancel button on Locations filter does not work "/>
        <s v="0.Done &gt; Feature Review | 01501 - Review of Cancel button on Locations filter does not work "/>
        <s v="0.Done &gt; QA | S | 01500 - QA for Data Issue on Bemis QA Environment"/>
        <s v="0.Done &gt; Feature Review | 01499 - Review of Data Issue on Bemis QA Environment"/>
        <s v="0.Done &gt; QA | 01498 - QA for Hide Edit options that Buyers do not have access to "/>
        <s v="0.Done &gt; Backend Development | M | 01496 - Update Customer Site Template to use correct Theme ID"/>
        <s v="0.Done &gt; Alpha Test | 01495 - Alpha for Customer Site Template was not updated correctly"/>
        <s v="0.Done &gt; Backend Development | XS | 01494 - Fix Release Header Fields view"/>
        <s v="0.Done &gt; Frontend Development | M | 01492 - Development for cancel button on locations filter does not work"/>
        <s v="0.Done &gt; Alpha Bug | M | 01490 - Buyer role cannot see employer name"/>
        <s v="0.Done &gt; Feature Review | 01487 - Review of Remove default e-mail suffix from login page"/>
        <s v="0.Done &gt; QA | S | 01486 - QA for Bemis Logo Compression/Crowding"/>
        <s v="0.Done &gt; Feature Review | 01485 - Review of Bemis Logo Compression/Crowding"/>
        <s v="0.Done &gt; Alpha Test | 01484 - Alpha for Link Bemis/TheHub Logo back CSR Bemis Site"/>
        <s v="0.Cancelled &gt; Alpha Test | 01483 - Alpha for Allow Buyers to update display settings "/>
        <s v="0.Done &gt; Alpha Test | 01482 - Alpha for Welcome Name Banner"/>
        <s v="0.Done &gt; Sub-Task | M | 01481 - Create initial infrastructure for perf test scripts"/>
        <s v="0.Done &gt; Alpha Test | XS | 01479 - Alpha for Remove default e-mail suffix from login page"/>
        <s v="0.Done &gt; Frontend Development | M | 01478 - Development for Welcome Name Banner"/>
        <s v="0.Done &gt; Sub-Task | XS | 01477 - Change portal configuration to not show @bemis.com"/>
        <s v="0.Done &gt; Alpha Test | 01472 - Alpha for Order Report URL too long "/>
        <s v="0.Done &gt; Alpha Test | 01471 - Alpha for Column picks disappear in report form"/>
        <s v="0.Done &gt; Alpha Test | 01470 - Alpha for Bemis Logo Compression/Crowding"/>
        <s v="0.Done &gt; Alpha Test | 01469 - Alpha for Create Page for CSRs to View Customer Locations "/>
        <s v="0.Done &gt; Alpha Test | 01468 - Alpha for On Hand Inventory Details shows a Total Qty but there are no details "/>
        <s v="0.Done &gt; Alpha Test | 01467 - Alpha for Report time range selection box sizing - Shipments and Releases Report Test"/>
        <s v="0.Done &gt; Alpha Test | 01466 - Alpha for Release PO and Customer PO are wrapping on the same line"/>
        <s v="0.Done &gt; Frontend Development | M | 01465 - Development for Link Bemis/TheHub Logo back CSR Bemis Site"/>
        <s v="0.Done &gt; Alpha Test | 01464 - Alpha for Cancel button on Locations filter does not cancel "/>
        <s v="0.Done &gt; Alpha Test | 01463 - Alpha for Time, status and report freezes"/>
        <s v="0.Done &gt; Frontend Development | M | 01462 - Development for - Bemis Logo Compression/Crowding"/>
        <s v="0.Done &gt; Frontend Development | M | 01461 - Development for - Time, status and report freezes"/>
        <s v="0.Done &gt; Backend Development | S | 01460 - Research BOL - PDF loading failure"/>
        <s v="0.Done &gt; Frontend Development | M | 01458 - Development for - Report time range selection box sizing - Shipments and Releases Report Test"/>
        <s v="0.Done &gt; Alpha Test | 01457 - Alpha for Bemis Logo displayed on Bemis' QA is incorrect"/>
        <s v="0.Done &gt; Alpha Test | 01456 - Alpha for Padding issues with left nav menu"/>
        <s v="0.Done &gt; Frontend Development | M | 01453 - Development for - Allow Buyers to update display settings"/>
        <s v="0.Done &gt; Backend Development | S | 01445 - Fix On - Hand Inventory view "/>
        <s v="0.Done &gt; Backend Development | M | 01435 - Backend Dev - Update Order Data Sync/Model"/>
        <s v="0.Done &gt; Tech Planning | M | 01434 - Tech Planning - Review Order Data Sync and update"/>
        <s v="0.Done &gt; QA | 01431 - QA for Update default Sort Order on Shipments Landing Page "/>
        <s v="0.Done &gt; Feature Review | 01430 - Review of Update default Sort Order on Shipments Landing Page "/>
        <s v="0.Done &gt; Backend Development | M | 01427 - Update 'View Details' display logic"/>
        <s v="0.Done &gt; Alpha Test | 01425 - Alpha for Data Issue on Bemis QA Environment"/>
        <s v="0.Done &gt; Frontend Development | M | 01424 - Development for -Cancel button on Locations filter does not cancel"/>
        <s v="0.Done &gt; Backend Development | XS | 01422 - Add Portal Properties to force stop theme image fast loading"/>
        <s v="0.Done &gt; Alpha Test | 01419 - Alpha for Update default Sort Order on Shipments Landing Page "/>
        <s v="0.Cancelled &gt; QA | 01409 - QA for Scheduled Releases Customer PO"/>
        <s v="0.Done &gt; Feature Review | 01408 - Review of Scheduled Releases Customer PO"/>
        <s v="0.Done &gt; Alpha Test | 01407 - Alpha for Scheduled Releases Customer PO"/>
        <s v="0.Done &gt; QA | 01406 - QA for The root directory for Advanced File Store is not parsed correctly"/>
        <s v="0.Done &gt; Feature Review | 01405 - Review of The root directory for Advanced File Store is not parsed correctly"/>
        <s v="0.Done &gt; QA | 01404 - QA for Fix date range for From and To fields"/>
        <s v="0.Done &gt; Feature Review | 01403 - Review of Fix date range for From and To fields"/>
        <s v="0.Done &gt; QA | 01402 - QA for Missing fields on Delivery stubs"/>
        <s v="0.Done &gt; Feature Review | 01401 - Review of Missing fields on Delivery stubs"/>
        <s v="0.Done &gt; QA | 01400 - QA for Report Time not correct"/>
        <s v="0.Done &gt; Feature Review | 01399 - Review of Report Time not correct"/>
        <s v="0.Done &gt; QA | S | 01398 - QA for LDAP bulk import cannot be disable if 2FA is enabled"/>
        <s v="0.Done &gt; Feature Review | 01397 - Review of LDAP bulk import cannot be disable if 2FA is enabled"/>
        <s v="0.Done &gt; QA | S | 01395 - QA for Do not display Schedule Lines when confirmedQty = 0 on Orders Landing  Page"/>
        <s v="0.Done &gt; Feature Review | 01394 - Review of Do not display Schedule Lines when confirmedQty = 0 on Orders Landing  Page"/>
        <s v="0.Done &gt; QA | 01393 - QA for Add documents button is inside the footer"/>
        <s v="0.Done &gt; Feature Review | 01392 - Review of Add documents button is inside the footer"/>
        <s v="0.Done &gt; Feature Review | 01391 - Review of Hide Edit options that Buyers do not have access to "/>
        <s v="0.Done &gt; QA | 01390 - QA for Product Description displaying incorrectly"/>
        <s v="0.Done &gt; Feature Review | 01389 - Review of Product Description displaying incorrectly"/>
        <s v="0.Done &gt; QA | S | 01388 - QA for Report Landing Page- Inventory Detail Report"/>
        <s v="0.Done &gt; Feature Review | 01387 - Review of Report Landing Page- Inventory Detail Report"/>
        <s v="0.Done &gt; QA | S | 01386 - QA for Report Landing Page- Open Order Status Report- remove parameters from selection screen"/>
        <s v="0.Done &gt; Feature Review | 01385 - Review of Report Landing Page- Open Order Status Report- remove parameters from selection screen"/>
        <s v="0.Done &gt; Feature Review | 01383 - Review of Report Landing Page- Inventory Detail Report- remove unnecessary Parameters"/>
        <s v="0.Done &gt; Alpha Bug | M | 01381 - Order of optional parameters for open and closed order report are incorrect"/>
        <s v="0.Done &gt; Feature Review | 01380 - Review of All Reports from Reports Landing Page- Optional column formatting"/>
        <s v="0.Done &gt; QA | 01379 - QA for Report page- open and closed order report; parameters not expected"/>
        <s v="0.Done &gt; Feature Review | 01378 - Review of Report page- open and closed order report; parameters not expected"/>
        <s v="0.Done &gt; QA | S | 01377 - QA for All Reports- Default Column Fields "/>
        <s v="0.Done &gt; Feature Review | 01376 - Review of All Reports- Default Column Fields "/>
        <s v="0.Cancelled &gt; Alpha Bug | M | 01375 - Date timestamp is still displaying as GMT"/>
        <s v="0.Done &gt; QA | S | 01374 - QA for SSRS integration config had wrong password for QA"/>
        <s v="0.Done &gt; Feature Review | 01373 - Review of SSRS integration config had wrong password for QA"/>
        <s v="0.Done &gt; QA | S | 01372 - QA for Fix sort order column names"/>
        <s v="0.Done &gt; Feature Review | 01371 - Review of Fix sort order column names"/>
        <s v="0.Done &gt; QA | 01370 - QA for Report Page- Open/Closed order status report- missing parameter"/>
        <s v="0.Done &gt; Feature Review | 01369 - Review of Report Page- Open/Closed order status report- missing parameter"/>
        <s v="0.Done &gt; QA | 01368 - QA for Shipment Card Item Detail Box Scrolling Bar"/>
        <s v="0.Done &gt; Feature Review | 01367 - Review of Shipment Card Item Detail Box Scrolling Bar"/>
        <s v="0.Done &gt; Alpha Test | 01365 - Alpha for SSRS integration config had wrong password for QA"/>
        <s v="0.Done &gt; Alpha Test | 01361 - Alpha for Report Time not correct"/>
        <s v="0.Done &gt; Alpha Test | 01360 - Alpha for All Reports- Default Column Fields "/>
        <s v="0.Done &gt; Alpha Test | 01359 - Alpha for Report page- open and closed order report; parameters not expected"/>
        <s v="0.Done &gt; Alpha Test | 01358 - Alpha for All Reports from Reports Landing Page- Optional column formatting"/>
        <s v="0.Done &gt; Alpha Test | 01357 - Alpha for Report Landing Page- Inventory Detail Report- remove unnecessary Parameters"/>
        <s v="0.Done &gt; Alpha Test | 01356 - Alpha for Report Landing Page- Open Order Status Report- remove parameters from selection screen"/>
        <s v="0.Done &gt; Alpha Test | 01355 - Alpha for Report Landing Page- Inventory Detail Report"/>
        <s v="0.Done &gt; Alpha Test | 01354 - Alpha for Report Page- Open/Closed order status report- missing parameter"/>
        <s v="0.Done &gt; QA | S | 01353 - QA for Orders Page - Quantity Fields Show 0 Value"/>
        <s v="0.Done &gt; Backend Development | M | 01352 - Change data sync to handle specific IBB data issue"/>
        <s v="0.Done &gt; Alpha Test | 01351 - Alpha for Shipment Card Item Detail Box Scrolling Bar"/>
        <s v="0.Done &gt; Frontend Development | M | 01350 - Development for - Customer Address does not display on Customer Profile"/>
        <s v="0.Done &gt; Alpha Test | 01346 - Alpha for User agreement - BNA"/>
        <s v="0.Done &gt; Sub-Task | M | 01345 - Split build and deploy jobs"/>
        <s v="0.Done &gt; Frontend Development | M | 01343 - Development for - Shipment Card Item Detail Box Scrolling Bar"/>
        <s v="0.Done &gt; Alpha Test | 01342 - Alpha for Hide Edit options that Buyers do not have access to "/>
        <s v="0.Done &gt; Alpha Test | 01341 - Alpha for Add documents button is inside the footer"/>
        <s v="0.Done &gt; Backend Development | M | 01340 - Improve data sync logging to capture invalid data"/>
        <s v="0.Done &gt; Alpha Test | 01339 - Alpha for Do not display Schedule Lines when confirmedQty = 0 on Orders Landing  Page"/>
        <s v="0.Done &gt; Sub-Task | M | 01334 - Add production configurations"/>
        <s v="0.Done &gt; QA | S | 01333 - QA for Location and ShipTo filter dropdowns are missing a border in FF and IE"/>
        <s v="0.Done &gt; Feature Review | 01332 - Review of Location and ShipTo filter dropdowns are missing a border in FF and IE"/>
        <s v="0.Done &gt; Alpha Test | 01331 - Alpha for Location and ShipTo filter dropdowns are missing a border in FF and IE"/>
        <s v="0.Done &gt; QA | 01330 - QA for The ... next to the Bemis Order number does not expand to show the full line"/>
        <s v="0.Done &gt; Feature Review | 01329 - Review of The ... next to the Bemis Order number does not expand to show the full line"/>
        <s v="0.Done &gt; Alpha Test | 01328 - Alpha for The ... next to the BEmis Order number does not expand to show the full line"/>
        <s v="0.Done &gt; Frontend Development | M | 01327 - Development for - Padding issues with left nav menu"/>
        <s v="0.Done &gt; Frontend Development | M | 01326 - Development for - Hide Edit options that Buyers do not have access to"/>
        <s v="0.Done &gt; Frontend Development | M | 01325 - Development for - Add documents button is inside the footer"/>
        <s v="0.Done &gt; QA | S | 01322 - QA for Landing page redirection does not work when impersonating"/>
        <s v="0.Done &gt; Feature Review | 01321 - Review of Landing page redirection does not work when impersonating"/>
        <s v="0.Done &gt; Alpha Test | 01320 - Alpha for Landing page redirection does not work when impersonating"/>
        <s v="0.Done &gt; Alpha Test | S | 01306 - Alpha for Updates to Bemis Portal Navigation"/>
        <s v="0.Done &gt; Alpha Bug | M | 01304 - Missing fields from reports Sort Type dropdown"/>
        <s v="0.Done &gt; QA | S | 01303 - QA for 'Show More' link missing from Report description"/>
        <s v="0.Done &gt; Feature Review | 01302 - Review of 'Show More' link missing from Report description"/>
        <s v="0.Done &gt; Alpha Bug | M | 01301 - Entering Date into field causes the preview screen to go blank"/>
        <s v="0.Done &gt; QA | S | 01300 - QA for Optional fields not correctly formatted or are missing in open and closed order report"/>
        <s v="0.Done &gt; Feature Review | 01299 - Review of Optional fields not correctly formatted or are missing in open and closed order report"/>
        <s v="0.Done &gt; Alpha Bug | M | 01298 - Production description is not expanding on Orders Page"/>
        <s v="0.Done &gt; Alpha Test | 01289 - Alpha for Missing Address should be empty"/>
        <s v="0.Done &gt; Alpha Test | 01288 - Alpha for Fix sort order column names"/>
        <s v="0.Done &gt; Alpha Test | 01287 - Alpha for Fix date range for From and To fields"/>
        <s v="0.Done &gt; Alpha Test | 01286 - Alpha for Optional fields not correctly formatted or are missing in open and closed order report"/>
        <s v="0.Done &gt; Alpha Test | 01285 - Alpha for 'Show More' link missing from Report description"/>
        <s v="0.Done &gt; Alpha Test | 01284 - Alpha for Product Description displaying incorrectly"/>
        <s v="0.Done &gt; QA | S | 01283 - QA for My Locations navigation on Mobile view is not working"/>
        <s v="0.Done &gt; Feature Review | 01282 - Review of My Locations navigation on Mobile view is not working"/>
        <s v="0.Done &gt; Feature Review | 01281 - Review of Orders Page - Quantity Fields Show 0 Value"/>
        <s v="0.Done &gt; QA | S | 01280 - QA for  Icons do not display properly on the Global Search Results Page"/>
        <s v="0.Done &gt; Feature Review | 01279 - Review of  Icons do not display properly on the Global Search Results Page"/>
        <s v="0.Done &gt; QA | S | 01278 - QA for CSR should have access to limited control panel "/>
        <s v="0.Done &gt; QA | 01277 - QA for Clicking on Shipped Qty or Scheduled Releases throws an error"/>
        <s v="0.Done &gt; Feature Review | 01276 - Review of Clicking on Shipped Qty or Scheduled Releases throws an error"/>
        <s v="0.Done &gt; Feature Review | 01275 - Review of CSR should have access to limited control panel "/>
        <s v="0.Done &gt; Alpha Test | 01274 - Alpha for Redesign for product description display"/>
        <s v="0.Done &gt; Frontend Development | M | 01273 - Development for - Location and ShipTo filter dropdowns are missing a border in FF and IE"/>
        <s v="0.Done &gt; Frontend Development | M | 01269 - Development for product description error"/>
        <s v="0.Done &gt; Backend Development | M | 01260 - Open and Closed Order report default fields"/>
        <s v="0.Done &gt; Alpha Test | 01255 - Alpha for CSR should have access to limited control panel "/>
        <s v="0.Done &gt; Alpha Test | 01237 - Alpha for  Icons do not display properly on the Global Search Results Page"/>
        <s v="0.Done &gt; Frontend Development | M | 01235 - Display indicator for impersonation on screen when CSR is impersonating a user"/>
        <s v="0.Done &gt; QA | S | 01234 - QA for Reports Landing Page - Report Header is not aligned properly"/>
        <s v="0.Done &gt; Frontend Development | M | 01233 - Development for - 'Show More' link missing from Report description"/>
        <s v="0.Done &gt; Feature Review | 01232 - Review of Reports Landing Page - Report Header is not aligned properly"/>
        <s v="0.Done &gt; QA | 01231 - QA for Select All and Clear All links in Location filter do not work"/>
        <s v="0.Done &gt; Feature Review | 01230 - Review of Select All and Clear All links in Location filter do not work"/>
        <s v="0.Done &gt; Alpha Test | 01229 - Alpha for Select All and Clear All links in Location filter do not work"/>
        <s v="0.Done &gt; QA | 01227 - QA for Entries on the Release Page are not displaying "/>
        <s v="0.Done &gt; QA | 01226 - QA for Update orders data fields to allow for decimals "/>
        <s v="0.Done &gt; QA | 01225 - QA for User Customer Name (Employer) is incorrect"/>
        <s v="0.Done &gt; Backend Development | S | 01224 - Modify default landing page when impersonating users"/>
        <s v="0.Cancelled &gt; Frontend Development | M | 01221 - Development for - Search in Locations filter fails when no location match is found"/>
        <s v="0.Done &gt; Frontend Development | M | 01220 - Develop for - Select all and clear all don't work"/>
        <s v="0.Done &gt; Sub-Task | XS | 01219 - Fix SSRS OSGi config for QA"/>
        <s v="0.Done &gt; Backend Development | S | 01217 - Prevent data sync from triggering before server startup is Done"/>
        <s v="0.Done &gt; Alpha Test | 01216 - Alpha for Clicking on Shipped Qty or Scheduled Releases throws an error"/>
        <s v="0.Done &gt; Backend Development | S | 01215 - Do not display scheduled lines when confirmedQty&lt;=0"/>
        <s v="0.Done &gt; Backend Development | XS | 01213 - Clicking  on links for shipped qty/scheduled releases throws error"/>
        <s v="0.Done &gt; Frontend Development | XS | 01210 - Fix CSS to align report landing page header"/>
        <s v="0.Done &gt; Frontend Development | XS | 01209 - Fix navigation Freemarker template"/>
        <s v="0.Done &gt; Alpha Test | 01208 - Alpha for Reports Landing Page - Report Header is not aligned properly"/>
        <s v="0.Done &gt; Alpha Test | 01207 - Alpha for My Locations navigation on Mobile view is not working"/>
        <s v="0.Done &gt; Backend Development | M | 01206 - Determine what's causing the issue with the organization type"/>
        <s v="0.Done &gt; Frontend Development | M | 01204 - Development for - Icons do not display properly in global search"/>
        <s v="0.Done &gt; Alpha Bug | M | 01202 - Schedule Release Qty is not getting updated"/>
        <s v="0.Done &gt; Backend Development | M | 01201 - Configure Global Search facets"/>
        <s v="0.Done &gt; Backend Development | S | 01200 - Separate log file for data sync"/>
        <s v="0.Done &gt; Alpha Bug | S | 01199 - Site template import is re-adding OOTB site templates"/>
        <s v="0.Done &gt; Feature Review | 01197 - Review of User Customer Name (Employer) is incorrect"/>
        <s v="0.Done &gt; Feature Review | 01196 - Review of Entries on the Release Page are not displaying "/>
        <s v="0.Done &gt; Backend Development | S | 01190 - Use Permission Checker to verify control panel permissions"/>
        <s v="0.Done &gt; QA | S | 01186 - QA for Inventory updates from IBB"/>
        <s v="0.Done &gt; Feature Review | XS | 01185 - Review of Inventory updates from IBB"/>
        <s v="0.Done &gt; Alpha Bug | M | 01184 - Alpha Bug - Remove zero padding for BemisCustomerId"/>
        <s v="0.Cancelled &gt; Alpha Bug | S | 01179 - Pagination bar during global search is dislocated"/>
        <s v="0.Done &gt; Alpha Bug | S | 01178 - On-Hand Inventory Link does not work during global search"/>
        <s v="0.Done &gt; Alpha Bug | M | 01176 - Alpha Bug - Release and Shipments results show a 404"/>
        <s v="0.Done &gt; QA | M | 01175 - QA for Footer"/>
        <s v="0.Done &gt; QA | XS | 01171 - QA for Add content for Portal dashboard landing page"/>
        <s v="0.Done &gt; Feature Review | 01170 - Review of Add content for Portal dashboard landing page"/>
        <s v="0.Cancelled &gt; Sub-Task | M | 01169 - Update ShipTo filter "/>
        <s v="0.Done &gt; QA | S | 01168 - QA for Items per Page does not allow you to return to default setting"/>
        <s v="0.Done &gt; Feature Review | 01167 - Review of Items per Page does not allow you to return to default setting"/>
        <s v="0.Done &gt; QA | S | 01166 - QA for Carrier Link is not working "/>
        <s v="0.Done &gt; Feature Review | 01165 - Review of Carrier Link is not working "/>
        <s v="0.Done &gt; Alpha Test | 01164 - Alpha for Carrier Link is not working "/>
        <s v="0.Done &gt; Backend Development | XS | 01163 - Clean up Groovy scripts"/>
        <s v="0.Cancelled &gt; Alpha Bug | M | 01162 - Clicking on user agreement in footer opens a blank page"/>
        <s v="0.Done &gt; Alpha Bug | S | 01161 - Modify Site Scope on global search to include all sites of User"/>
        <s v="0.Done &gt; QA | M | 01160 - QA for Style and colors"/>
        <s v="0.Done &gt; Feature Review | 01159 - Review of Style and colors"/>
        <s v="0.Done &gt; Alpha Test | 01158 - Alpha for Style and colors"/>
        <s v="0.Done &gt; Backend Development | S | 01156 - Create methods to return Customer Profiles for Parent and Locations"/>
        <s v="0.Done &gt; Frontend Development | M | 01155 - Fix padding issues with left nav menu"/>
        <s v="0.Done &gt; Backend Development | M | 01154 - Fix the link to Carrier"/>
        <s v="0.Done &gt; Alpha Test | 01153 - Alpha for LDAP bulk import cannot be disable if 2FA is enabled"/>
        <s v="0.Done &gt; Backend Development | M | 01152 - Configure permissions for CSR"/>
        <s v="0.Done &gt; Frontend Development | S | 01150 - Create page to list of links to Customer Profiles"/>
        <s v="0.Cancelled &gt; Frontend Development | S | 01149 - Add Link from &quot;The Hub&quot; logo to go back to bemis site"/>
        <s v="0.Done &gt; Alpha Bug | M | 01147 - Users can not upload to Collaboration and project folders"/>
        <s v="0.Done &gt; Alpha Test | XS | 01146 - Alpha for Add content for Portal dashboard landing page"/>
        <s v="0.Done &gt; Alpha Bug | M | 01145 - Document folder display issues"/>
        <s v="0.Done &gt; Frontend Development | M | 01144 - Remove cookie statement from login flow"/>
        <s v="0.Done &gt; Frontend Development | M | 01143 - Update address format to match wireframe"/>
        <s v="0.Done &gt; Alpha Bug | M | 01142 - Editing certain fields on user profile fails"/>
        <s v="0.Done &gt; Alpha Bug | M | 01141 - Deleting a users organization does not remove the site membership "/>
        <s v="0.Done &gt; Backend Development | S | 01140 - Remove Page Template"/>
        <s v="0.Done &gt; QA | S | 01138 - QA for User profile editing is accessible to users other than the profile owner."/>
        <s v="0.Done &gt; QA | S | 01137 - QA for Add open condition to Search Orders"/>
        <s v="0.Done &gt; QA | 01136 - QA for Checkboxes for Locations in filter do not show "/>
        <s v="0.Done &gt; QA | S | 01135 - QA for Do not show Scheduled Releases with a Confirmed Qty =  0"/>
        <s v="0.Done &gt; QA | S | 01134 - QA for Update Scheduled Releases data fields to allow for decimals "/>
        <s v="0.Done &gt; QA | S | 01133 - QA for Update On Hand Inv data fields to allow for decimals "/>
        <s v="0.Done &gt; QA | S | 01132 - QA for Update Shipments data fields to allow for decimals "/>
        <s v="0.Done &gt; QA | S | 01131 - QA for Update Releases data fields to allow for decimals "/>
        <s v="0.Done &gt; Alpha Test | 01130 - Alpha for On the Child Customer profile page format is incorrect"/>
        <s v="0.Done &gt; Alpha Test | 01129 - Alpha for Entries on the Release Page are not displaying "/>
        <s v="0.Done &gt; Frontend Development | M | 01128 - On the Customer profile page format is incorrect"/>
        <s v="0.Done &gt; Alpha Test | 01126 - Alpha for Items per Page does not allow you to return to default setting"/>
        <s v="0.Done &gt; Alpha Test | 01125 - Alpha for Footer"/>
        <s v="0.Done &gt; QA | M | 01124 - QA for Browser compatibility"/>
        <s v="0.Done &gt; QA | M | 01123 - QA for Location selection persists between logout and login"/>
        <s v="0.Done &gt; Alpha Bug | M | 01122 - Change groupId associated with custom entities to reflect their customer location"/>
        <s v="0.Done &gt; Frontend Development | M | 01121 - Update 'View Details' dropdown to include header"/>
        <s v="0.Done &gt; Alpha Bug | M | 01120 - CSR should not be able to edit their User Profile"/>
        <s v="0.Done &gt; Backend Development | M | 01118 - Delete Indexes while refreshing Releases"/>
        <s v="0.Done &gt; Feature Review | 01117 - Review of Browser compatibility"/>
        <s v="0.Done &gt; QA | 01116 - QA for Spacing is incorrect across all pages"/>
        <s v="0.Done &gt; Feature Review | 01115 - Review of Spacing is incorrect across all pages"/>
        <s v="0.Done &gt; Alpha Test | 01114 - Alpha for Spacing is incorrect across all pages"/>
        <s v="0.Cancelled &gt; Backend Development | M | 01112 - Add location facet"/>
        <s v="0.Done &gt; Feature Review | 01111 - Review of Checkboxes for Locations in filter do not show "/>
        <s v="0.Done &gt; Alpha Test | 01110 - Alpha for Checkboxes for Locations in filter do not show "/>
        <s v="0.Done &gt; Frontend Development | S | 01109 - Add icons for Orders, Releases, Shipments, and Documents"/>
        <s v="0.Done &gt; Feature Review | 01108 - Review of User profile editing is accessible to users other than the profile owner."/>
        <s v="0.Done &gt; Backend Development | S | 01107 - Items per Page does not allow you to return to default setting"/>
        <s v="0.Cancelled &gt; Alpha Bug | M | 01106 - Alpha Bug - User Profile Spacing"/>
        <s v="0.Done &gt; QA | M | 01105 - QA for Import User and Groups from AD"/>
        <s v="0.Done &gt; QA | M | 01104 - QA for Left Navigation Expand / Collapse on all pages"/>
        <s v="0.Done &gt; QA | M | 01103 - QA for Customer site template"/>
        <s v="0.Done &gt; QA | M | 01102 - QA for All external users are re-directed to the dashboard"/>
        <s v="0.Done &gt; Feature Review | 01101 - Review of Refactor IBB Authentication"/>
        <s v="0.Cancelled &gt; Alpha Bug | XS | 01100 - Alpha Bug - Minor UI issues observed"/>
        <s v="0.Done &gt; Alpha Bug | M | 01099 - Users cannot view other users' profiles at all"/>
        <s v="0.Done &gt; QA | M | 01098 - QA for Customer Org Hierarchy"/>
        <s v="0.Done &gt; Feature Review | 01097 - Review of Add open condition to Search Orders"/>
        <s v="0.Done &gt; Alpha Test | 01096 - Alpha for Browser compatibility"/>
        <s v="0.Done &gt; Alpha Test | M | 01095 - Alpha for Buyer - Reports Landing Page Bugs"/>
        <s v="0.Done &gt; Alpha Test | XS | 01094 - Alpha for Buyer - Security"/>
        <s v="0.Done &gt; Frontend Development | S | 01093 - Create web content for Bemis Terms of Use"/>
        <s v="0.Cancelled &gt; Backend Development | M | 01092 - Create Global searh context views for User and Customer profiles"/>
        <s v="0.Done &gt; Alpha Test | 01091 - Alpha for User profile editing is accessible to users other than the profile owner."/>
        <s v="0.Done &gt; Alpha Bug | M | 01087 - Alpha Bug - Editing Employer Field Results in Exception"/>
        <s v="0.Done &gt; Frontend Development | M | 01085 - Style Document Upload portlet"/>
        <s v="0.Done &gt; Feature Review | 01084 - Review of Optimize JVM settings"/>
        <s v="0.Done &gt; Alpha Bug | M | 01083 - Employer fields does not show value saved "/>
        <s v="0.Done &gt; Backend Development | M | 01082 - Add PermissionChecker to logic"/>
        <s v="0.Done &gt; Alpha Test | 01081 - Alpha for Add open condition to Search Orders"/>
        <s v="0.Done &gt; Alpha Test | 01080 - Alpha for Orders Page - Quantity Fields Show 0 Value"/>
        <s v="0.Cancelled &gt; Alpha Bug | M | 01079 - Product Description and Cust Item # are not displaying in Shipments Header"/>
        <s v="0.Done &gt; Frontend Development | M | 01078 - Update fields on Orders to display decimals "/>
        <s v="0.Done &gt; Frontend Development | M | 01077 - Update fields on Schedule Releases to display decimals "/>
        <s v="0.Done &gt; Frontend Development | M | 01076 - Update fields on Shipments to display decimals "/>
        <s v="0.Done &gt; Frontend Development | M | 01075 - Update fields on On Hand Inventory View to show decimals"/>
        <s v="0.Cancelled &gt; Alpha Test | 01074 - Alpha for Theme display in Bemis QA is not correct"/>
        <s v="0.Done &gt; Feature Review | 01073 - Review of Do not show Scheduled Releases with a Confirmed Qty =  0"/>
        <s v="0.Done &gt; Feature Review | 01072 - Review of Update On Hand Inv data fields to allow for decimals "/>
        <s v="0.Done &gt; Feature Review | 01071 - Review of Update Scheduled Releases data fields to allow for decimals "/>
        <s v="0.Done &gt; Frontend Development | M | 01069 - Updates to Site Navigation"/>
        <s v="0.Done &gt; Frontend Development | M | 01067 - Update Age logic display "/>
        <s v="0.Cancelled &gt; Backend Development | M | 01066 - Update BoL field logic "/>
        <s v="0.Done &gt; Frontend Development | M | 01064 - Global Search - mobile responsive design"/>
        <s v="0.Done &gt; Frontend Development | M | 01063 - User Profile - mobile responsive design"/>
        <s v="0.Done &gt; Frontend Development | M | 01062 - Customer Profile View - mobile responsive design"/>
        <s v="0.Done &gt; Frontend Development | M | 01061 - Product Detail view - mobile responsive design"/>
        <s v="0.Done &gt; Frontend Development | M | 01060 - Releases Page - mobile responsive design"/>
        <s v="0.Done &gt; Frontend Development | M | 01059 - Shipments Page - Mobile responsive design"/>
        <s v="0.Done &gt; Frontend Development | M | 01058 - Orders Page - Mobile responsive design "/>
        <s v="0.Done &gt; Frontend Development | M | 01055 - Updates to Bemis Portal Header "/>
        <s v="0.Done &gt; QA | S | 01053 - QA for Import of Organizations fails due to a NoSuchListTypeException"/>
        <s v="0.Done &gt; Feature Review | 01052 - Review of Import of Organizations fails due to a NoSuchListTypeException"/>
        <s v="0.Done &gt; Backend Development | XS | 01051 - Update user agreement"/>
        <s v="0.Done &gt; Backend Development | S | 01050 - Convert FileUploader into Control Panel portlet"/>
        <s v="0.Done &gt; Alpha Test | 01049 - Alpha for Missing fields on Delivery stubs"/>
        <s v="0.Done &gt; Frontend Development | M | 01048 - Update product description display on all pages "/>
        <s v="0.Done &gt; Alpha Bug | M | 01047 - Separate Global Search and custom Bemis Search action"/>
        <s v="0.Done &gt; Alpha Bug | S | 01046 - Fix CI build hanging issue"/>
        <s v="0.Done &gt; Alpha Bug | M | 01044 - Alpha Bug - Edit User Information Links Not Functioning."/>
        <s v="0.Done &gt; Alpha Bug | M | 01043 - Remove &quot;SAP Sold To Customer&quot; expando for customers"/>
        <s v="0.Done &gt; Feature Review | 01042 - Review of Setup Bemis Development Infrastructure"/>
        <s v="0.Done &gt; Sub-Task | M | 01041 - Alpha test for LARs imports"/>
        <s v="0.Done &gt; Frontend Development | M | 01040 - UI for Browser compatibility"/>
        <s v="0.Done &gt; Frontend Development | M | 01039 - Mobile Documents View and Navigation "/>
        <s v="0.Done &gt; Frontend Development | M | 01038 - Tablet Documents View and Navigation"/>
        <s v="0.Done &gt; Frontend Development | M | 01037 - Documents View and Navigation "/>
        <s v="0.Done &gt; Alpha Bug | M | 01036 - Bemis LARS not importing correctly"/>
        <s v="0.Done &gt; Frontend Development | M | 01035 - Update styling on Login Page"/>
        <s v="0.Done &gt; Backend Development | S | 01034 - Add control panel portlet to test SSRS connection"/>
        <s v="0.Done &gt; Backend Development | S | 01033 - Create ws-commons-client-web module"/>
        <s v="0.Cancelled &gt; Sub-Task | M | 01032 - Add support for auto creation of customer sites when importing LAR"/>
        <s v="0.Done &gt; Backend Development | S | 01031 - Include Open criterion as part of searching orders"/>
        <s v="0.Done &gt; Backend Development | S | 01029 - Update calculations for Total Scheduled Releases"/>
        <s v="0.Done &gt; Frontend Development | M | 01028 - Update Reports Landing Page with Report Descriptions"/>
        <s v="0.Done &gt; Sub-Task | M | 01027 - Handover for Mock data generator"/>
        <s v="0.Done &gt; Sub-Task | XS | 01026 - Automate OSGi config for IBB connection per environment"/>
        <s v="0.Done &gt; Alpha Bug | M | 01025 - Errors in syncing orders and other items"/>
        <s v="0.Done &gt; Backend Development | S | 01024 - Update delivery stubs and shipment data sync"/>
        <s v="0.Done &gt; Backend Development | M | 01022 - Global Search for Custom entities - should have the same behavior as on any of their respective landing pages"/>
        <s v="0.Done &gt; Alpha Test | 01021 - Alpha for Do not show Scheduled Releases Qty =  0"/>
        <s v="0.Done &gt; Alpha Bug | M | 01017 - Some Customer Orgs not getting updated"/>
        <s v="0.Done &gt; Feature Review | 01016 - Review of Update Releases data fields to allow for decimals "/>
        <s v="0.Done &gt; Feature Review | 01015 - Review of Update Shipments data fields to allow for decimals "/>
        <s v="0.Done &gt; Feature Review | S | 01014 - Review of Buyer - Reports Landing Page"/>
        <s v="0.Done &gt; Feature Review | XS | 01013 - Review of Order updates from IBB"/>
        <s v="0.Done &gt; Feature Review | S | 01012 - Review of Generate Shipping Reports"/>
        <s v="0.Done &gt; Feature Review | S | 01011 - Review of Release Report"/>
        <s v="0.Done &gt; Feature Review | S | 01010 - Review of Order Status Report"/>
        <s v="0.Cancelled &gt; Frontend Development | M | 01009 - Reorder Reports on the landing page"/>
        <s v="0.Cancelled &gt; Frontend Development | M | 01008 - Combine Shipments and Releases Section on Reports Landing Page"/>
        <s v="0.Done &gt; Backend Development | XS | 01006 - Do not create releases if confirmed qty is zero"/>
        <s v="0.Done &gt; Alpha Bug | XS | 01004 - Change data type of 'pending/scheduledReleases' from int to decimal"/>
        <s v="0.Done &gt; Feature Review | 01003 - Review of Update orders data fields to allow for decimals "/>
        <s v="0.Done &gt; Frontend Development | M | 01002 - Development for Add content for Portal dashboard landing page"/>
        <s v="0.Done &gt; Sub-Task | M | 01001 - Create Roles and their permissions"/>
        <s v="0.Done &gt; QA | M | 01000 - QA for List of Releases for Specific Item "/>
        <s v="0.Done &gt; QA | M | 00999 - QA for List Shipments for a specific Item "/>
        <s v="0.Done &gt; Feature Review | 00998 - Review of Left Navigation Expand / Collapse on all pages"/>
        <s v="0.Done &gt; QA | M | 00997 - QA from link Bemis logo "/>
        <s v="0.Done &gt; Feature Review | 00996 - Review of Link from Bemis Logo"/>
        <s v="0.Done &gt; Backend Development | M | 00995 - Change no of max ShipTos in the ShipTo filter"/>
        <s v="0.Done &gt; Alpha Bug | M | 00994 - Line Number isn't displaying in the Doned Shipments Header "/>
        <s v="0.Done &gt; Feature Review | S | 00993 - Review of List Releases of specifc Order"/>
        <s v="0.Done &gt; Alpha Bug | M | 00992 - Line Number isn't displaying in the Scheduled Releases Header "/>
        <s v="0.Done &gt; Alpha Bug | M | 00990 - Download format choice is still seen on the report preview screen"/>
        <s v="0.Done &gt; Alpha Bug | M | 00989 - Wrong excel format is dispalyed and saved on reports download"/>
        <s v="0.Done &gt; Feature Review | S | 00988 - Review of Filter Data by Customer Location"/>
        <s v="0.Done &gt; Alpha Test | 00987 - Alpha for User Customer Name (Employer) is incorrect"/>
        <s v="0.Done &gt; QA | XS | 00986 - QA for Update Customer logo"/>
        <s v="0.Done &gt; Feature Review | 00985 - Review of Update Customer logo"/>
        <s v="0.Done &gt; Alpha Test | XS | 00984 - Alpha for Update Customer logo"/>
        <s v="0.Done &gt; Feature Review | 00983 - Review of CSR View of Customer Profile"/>
        <s v="0.Done &gt; Sub-Task | M | 00982 - Add calculated fields for Orders landing page "/>
        <s v="0.Done &gt; Alpha Test | XS | 00981 - Alpha for List Releases of specifc Order"/>
        <s v="0.Done &gt; Alpha Test | XS | 00980 - Alpha for List shipments from specific Order"/>
        <s v="0.Done &gt; QA | M | 00979 - QA for Filter Data by Customer Location "/>
        <s v="0.Done &gt; Alpha Test | 00978 - Alpha for Import of Organizations fails due to a NoSuchListTypeException"/>
        <s v="0.Done &gt; Backend Development | S | 00977 - Feedback for user"/>
        <s v="0.Done &gt; Feature Review | 00976 - Review of Customer site template"/>
        <s v="0.Done &gt; Feature Review | 00975 - Review of All external users are re-directed to the  dashboard"/>
        <s v="0.Done &gt; Feature Review | S | 00974 - Review of Location selection persists between logout and login"/>
        <s v="0.Done &gt; QA | S | 00973 - QA for When an order is deleted, the associated AssetEntries are not removed"/>
        <s v="0.Done &gt; QA | 00972 - QA for Modify default date range for shipment"/>
        <s v="0.Done &gt; QA | 00971 - QA for Arrow Font Size on Releases Page is too small"/>
        <s v="0.Done &gt; QA | S | 00970 - QA for UI Navigation bar"/>
        <s v="0.Done &gt; QA | 00969 - QA for Order Description not wrapping correctly"/>
        <s v="0.Done &gt; QA | S | 00968 - QA for Two Factor authentication configuration is in the wrong category"/>
        <s v="0.Done &gt; QA | S | 00967 - QA for Logon with incorrect password doesn't fail immediately with 2FA enabled"/>
        <s v="0.Done &gt; QA | 00966 - QA for Date Format is incorrect on all Pages"/>
        <s v="0.Done &gt; QA | S | 00965 - QA for Increase size limit for profile picture"/>
        <s v="0.Done &gt; QA | S | 00964 - QA for Remove Top Bar for External User"/>
        <s v="0.Done &gt; Alpha Test | M | 00963 - Alpha for Buyer - Reports Landing Page"/>
        <s v="0.Done &gt; QA | M | 00962 - QA for On-Hand Inventory View"/>
        <s v="0.Done &gt; QA | S | 00961 - QA for Shipment updates from IBB"/>
        <s v="0.Done &gt; Feature Review | XS | 00960 - Review of Shipment updates from IBB"/>
        <s v="0.Done &gt; QA | 00959 - QA for Release updates from IBB"/>
        <s v="0.Done &gt; Feature Review | 00958 - Review of Release updates from IBB"/>
        <s v="0.Done &gt; QA | M | 00957 - QA for Passowrd Policy"/>
        <s v="0.Done &gt; QA | M | 00956 - QA for Reports Landing Page"/>
        <s v="0.Done &gt; Backend Development | S | 00952 - Get warehouse number from order to download BOL"/>
        <s v="0.Done &gt; Alpha Test | 00951 - Alpha for Update On Hand Inv data fields to allow for decimals "/>
        <s v="0.Done &gt; Alpha Test | 00950 - Alpha for Update Scheduled Releases data fields to allow for decimals "/>
        <s v="0.Done &gt; Alpha Test | 00949 - Alpha for Update Shipments data fields to allow for decimals "/>
        <s v="0.Done &gt; Alpha Test | 00948 - Alpha for Update orders data fields to allow for decimals "/>
        <s v="0.Done &gt; Alpha Test | 00947 - Alpha for Update Releases data fields to allow for decimals "/>
        <s v="0.Done &gt; QA | M | 00946 - QA for BoL and Invoice Links"/>
        <s v="0.Done &gt; Alpha Test | M | 00945 - Alpha for BoL and Invoice links"/>
        <s v="0.Cancelled &gt; QA | M | 00944 - QA for Order updates from IBB"/>
        <s v="0.Done &gt; QA | M | 00943 - QA for Release Report"/>
        <s v="0.Done &gt; Alpha Test | M | 00942 - Alpha for Release Report"/>
        <s v="0.Done &gt; QA | M | 00941 - QA for Shipping Report"/>
        <s v="0.Done &gt; Alpha Test | M | 00940 - Alpha for Shipping Report"/>
        <s v="0.Done &gt; QA | M | 00939 - QA for Open and Closed Order Status Report "/>
        <s v="0.Cancelled &gt; Alpha Test | M | 00938 - Alpha for Order Reports"/>
        <s v="0.Done &gt; Feature Review | S | 00937 - Review of Browse Customer Profiles"/>
        <s v="0.Done &gt; Alpha Test | M | 00936 - Alpha for Customer Org Hierarchy"/>
        <s v="0.Done &gt; Alpha Test | M | 00935 - Alpha for On-Hand Inventory View"/>
        <s v="0.Done &gt; Alpha Test | 00934 - Alpha for Import Users and Groups from AD"/>
        <s v="0.Done &gt; Backend Development | XS | 00933 - Integrate Report with Inventory detail page"/>
        <s v="0.Done &gt; Alpha Test | M | 00932 - Alpha for Order updates from IBB"/>
        <s v="0.Done &gt; Alpha Bug | S | 00931 - Report service throw error when preview report with subreport inside"/>
        <s v="0.Done &gt; Alpha Bug | M | 00930 - Scheduler doesn't work on QA."/>
        <s v="0.Done &gt; Backend Development | S | 00929 - Display Ship To Names instead of Ship To Id"/>
        <s v="0.Done &gt; Feature Review | 00928 - Review of Refactoring Search for Shipment ordered and releases"/>
        <s v="0.Done &gt; Alpha Test | S | 00927 - Alpha for Shipment updates from IBB"/>
        <s v="0.Done &gt; Alpha Test | M | 00926 - Alpha for Filter Data by Customer Location"/>
        <s v="0.Done &gt; QA | S | 00925 - QA for Orders Page - Marshal Orders with NULL Statuses Displayed"/>
        <s v="0.Done &gt; Sub-Task | M | 00924 - Automate PR Build process"/>
        <s v="0.Done &gt; Backend Development | S | 00923 - Update model and screens to support decimals"/>
        <s v="0.Done &gt; Alpha Bug | XS | 00922 - DocumentType can be null"/>
        <s v="0.Done &gt; Frontend Development | M | 00921 - Style reports landing page"/>
        <s v="0.Done &gt; Feature Review | 00920 - Review of Increase size limit for profile picture"/>
        <s v="0.Done &gt; Feature Review | 00919 - Review of Date Format is incorrect on all Pages"/>
        <s v="0.Done &gt; Alpha Test | XS | 00918 - Alpha for Increase size limit for profile picture"/>
        <s v="0.Done &gt; Backend Development | XS | 00917 - Change portal property to increase file size"/>
        <s v="0.Done &gt; Backend Development | M | 00916 - Add portlet to bulk upload files"/>
        <s v="0.Done &gt; Alpha Test | 00914 - Alpha for Left Navigation Expand / Collapse on all pages"/>
        <s v="0.Done &gt; Alpha Test | 00913 - Alpha for Release updates from IBB"/>
        <s v="0.Done &gt; Alpha Test | XS | 00912 - Alpha for Location selection persists between logout and login"/>
        <s v="0.Done &gt; Frontend Development | M | 00911 - Frontend Dev for footer"/>
        <s v="0.Done &gt; Tech Planning | M | 00910 - Tech Planning for footer "/>
        <s v="0.Done &gt; Backend Development | M | 00908 - Implement ws-commons-auth for all ws modules"/>
        <s v="0.Done &gt; Backend Development | M | 00901 - Inventory DataSync from IBB"/>
        <s v="0.Done &gt; QA | XS | 00900 - QA for Customer - Org - Permissions"/>
        <s v="0.Done &gt; Feature Review | S | 00899 - Review of Customer - Org - Permissions"/>
        <s v="0.Done &gt; Alpha Test | S | 00898 - Alpha for Customer - Org - Permissions"/>
        <s v="0.Done &gt; QA | S | 00897 - QA for Create and assign customer Roles"/>
        <s v="0.Done &gt; Feature Review | S | 00896 - Review of Create and assign customer Roles"/>
        <s v="0.Done &gt; Alpha Test | S | 00895 - Alpha for Create and assign customer Roles"/>
        <s v="0.Done &gt; Sub-Task | XS | 00894 - Add OSGi config file to configure SSRS integration"/>
        <s v="0.Done &gt; Feature Review | 00893 - Review of Remove Top Bar for Regular User"/>
        <s v="0.Done &gt; Feature Review | 00891 - Review of Logon with incorrect password doesn't fail immediately with 2FA enabled"/>
        <s v="0.Done &gt; Alpha Bug | S | 00890 - ConstraintViolationException when sync blank bemis customer Id."/>
        <s v="0.Done &gt; Frontend Development | M | 00889 - Update logic for User Profile to pull correct field."/>
        <s v="0.Done &gt; Alpha Bug | M | 00888 - Don't create new record for closed Order"/>
        <s v="0.Done &gt; Backend Development | S | 00887 - Integration location (customer_id) filter to report configuration "/>
        <s v="0.Done &gt; Alpha Bug | M | 00885 - Alpha Bug - Update Date format to include four digit year"/>
        <s v="0.Done &gt; Backend Development | M | 00884 - Add Scheduled Releases page for an order"/>
        <s v="0.Done &gt; Backend Development | M | 00883 - Add Doned Shipments page for an order"/>
        <s v="0.Done &gt; Backend Development | S | 00882 - Create resource component for download documents"/>
        <s v="0.Done &gt; Tech Planning | M | 00881 - Technical Design for creating and assigning the buyer role"/>
        <s v="0.Done &gt; Alpha Test | 00880 - Alpha for Logon with incorrect password doesn't fail immediately with 2FA enabled"/>
        <s v="0.Done &gt; Backend Development | M | 00879 - Add Page for On Hand Inventory"/>
        <s v="0.Done &gt; Alpha Bug | M | 00878 - Alpha Bug - Time is showing up as part of date"/>
        <s v="0.Done &gt; Feature Review | 00877 - Review of Arrow Font Size on Releases Page is too small"/>
        <s v="0.Done &gt; Feature Review | 00876 - Review of Order Description not wrapping correctly"/>
        <s v="0.Done &gt; Feature Review | 00875 - Review of Two Factor authentication configuration is in the wrong category"/>
        <s v="0.Done &gt; Feature Review | 00874 - Review of Orders Page - Marshal Orders with NULL Statuses Displayed"/>
        <s v="0.Done &gt; Feature Review | 00873 - Review of UI Navigation bar"/>
        <s v="0.Done &gt; Alpha Test | 00872 - Alpha for Two Factor authentication configuration is in the wrong category"/>
        <s v="0.Done &gt; Alpha Test | 00871 - Alpha for Order Description not wrapping correctly"/>
        <s v="0.Done &gt; Alpha Test | 00870 - Alpha for Date Format is incorrect on all Pages"/>
        <s v="0.Done &gt; Backend Development | S | 00869 - Integrate SSRS with Order Listing page"/>
        <s v="0.Done &gt; Alpha Test | 00868 - Alpha for Orders Page - Marshal Orders with NULL Statuses Displayed"/>
        <s v="0.Cancelled &gt; Frontend Development | M | 00867 - Update product description display to allow for long character length "/>
        <s v="0.Done &gt; Alpha Test | M | 00866 - Verify AFS is enabled and working correctly for DL"/>
        <s v="0.Done &gt; Frontend Development | M | 00865 - Update Date format display on all pages to be MM/DD/YY"/>
        <s v="0.Done &gt; Sub-Task | M | 00864 - Add switch for serial data sync "/>
        <s v="0.Done &gt; Backend Development | S | 00863 - Update shipment data sync"/>
        <s v="0.Done &gt; Frontend Development | M | 00862 - Update the UI to use description fields"/>
        <s v="0.Done &gt; Sub-Task | M | 00859 - Fix the advanced file store issue"/>
        <s v="0.Done &gt; Sub-Task | S | 00857 - Add methods to get a Customer Location's display name and whether or not it's a parent"/>
        <s v="0.Done &gt; Backend Development | XS | 00853 - Remove dependency from release module"/>
        <s v="0.Done &gt; Sub-Task | S | 00852 - Create method to scan org hierarchy for data sync"/>
        <s v="0.Cancelled &gt; Backend Development | M | 00851 - Fix bug -  Portal login is not working when close browser"/>
        <s v="0.Done &gt; Feature Review | 00850 - Review of Modify default date range for shipment, release, and order screens"/>
        <s v="0.Cancelled &gt; Backend Development | M | 00849 - Update Order DM and mappings"/>
        <s v="0.Cancelled &gt; Alpha Bug | M | 00848 - Description fields for products/items are missing in Order DM"/>
        <s v="0.Done &gt; Feature Review | 00847 - Review of When an order is deleted, the associated AssetEntries are not removed"/>
        <s v="0.Done &gt; Sub-Task | XS | 00846 - Create ws-commons-client module"/>
        <s v="0.Done &gt; Frontend Development | M | 00845 - Development for Arrow Font Size on Releases Page is too small"/>
        <s v="0.Done &gt; Frontend Development | S | 00844 - Fix UI Navigation bar"/>
        <s v="0.Done &gt; Frontend Development | S | 00843 - Development for Date format incorrect in UI"/>
        <s v="0.Done &gt; Alpha Test | 00842 - Alpha for When an order is deleted, the associated AssetEntries are not removed"/>
        <s v="0.Done &gt; QA | 00840 - QA for Fix Gradle theme build "/>
        <s v="0.Done &gt; Backend Development | S | 00839 - Refactor SSRSReportEngineAdapter to help the integration work properly"/>
        <s v="0.Done &gt; QA | 00838 - QA for Two Factor Authentication - Verification Code Error"/>
        <s v="0.Done &gt; Backend Development | M | 00837 - Fix 2FA redirect"/>
        <s v="0.Done &gt; QA | 00835 - QA for Gradle task distBundleZip does not build/deploy themes"/>
        <s v="0.Done &gt; QA | 00834 - QA for Proxy configuration breaks access to IBB "/>
        <s v="0.Done &gt; Backend Development | M | 00833 - Add JVM option to bypass proxy for IBB"/>
        <s v="0.Done &gt; QA | 00832 - QA for Custom-users-admin-web causes startup exceptions in portal"/>
        <s v="0.Done &gt; Backend Development | XS | 00831 - Fix Two Factor configuration category"/>
        <s v="0.Done &gt; Alpha Test | 00827 - Alpha for UI- Navigation bar"/>
        <s v="0.Done &gt; Alpha Test | 00826 - Alpha for Arrow Font Size on Releases Page is too small"/>
        <s v="0.Done &gt; Feature Review | 00819 - Review of IBB Request Log"/>
        <s v="0.Done &gt; Feature Review | 00818 - Review of Where to get Actual/Standard pallet quantity for rolls/boxes/cartons"/>
        <s v="0.Done &gt; Feature Review | 00817 - Review of Determine Document Library folder structure and category structure"/>
        <s v="0.Done &gt; Feature Review | 00816 - Review of Sales Order Status"/>
        <s v="0.Done &gt; Backend Development | M | 00815 - Update SalesOrderResponse data and Order Model"/>
        <s v="0.Done &gt; Frontend Development | M | 00814 - UI for Mobile compatibility &amp; responsive design"/>
        <s v="0.Done &gt; Backend Development | S | 00813 - Modify Date Range, Add separate Query for Date Range and Query Search"/>
        <s v="0.Done &gt; Alpha Test | M | 00812 - Alpha for Customer Profile updates from IBB"/>
        <s v="0.Done &gt; Alpha Test | S | 00811 - Alpha for Inventory updates from IBB"/>
        <s v="0.Done &gt; QA | 00810 - QA for Impersonated User hits error"/>
        <s v="0.Done &gt; Feature Review | 00809 - Review of Impersonated User hits error"/>
        <s v="0.Cancelled &gt; Backend Development | M | 00807 - Map ShipTo Location Ids to ShipTo Names"/>
        <s v="0.Done &gt; Backend Development | XS | 00803 - Update mock-server with latest data from IBB"/>
        <s v="0.Done &gt; Alpha Test | M | 00799 - Verify Report Generating flow"/>
        <s v="0.Done &gt; Backend Development | M | 00798 - Generate the HTML preview for one of the reports"/>
        <s v="0.Done &gt; Backend Development | S | 00797 - Implement Configure Report screen for Generating Report"/>
        <s v="0.Done &gt; Backend Development | S | 00796 - Create lifecycle to import the report definitions on activation"/>
        <s v="0.Done &gt; Backend Development | M | 00795 - Refactoring Search for Shipment ordered and releases"/>
        <s v="0.Done &gt; Backend Development | S | 00793 - Extract authentication code to ws-commons"/>
        <s v="0.Done &gt; Alpha Test | 00792 - Alpha for Modify default date range for shipment, release, and order screens"/>
        <s v="0.Cancelled &gt; Alpha Bug | S | 00791 - Missing fields in the User Profile"/>
        <s v="0.Done &gt; Alpha Bug | S | 00790 - Data sync not storing data according to requirements"/>
        <s v="0.Cancelled &gt; Alpha Bug | S | 00789 - Pallet field is not showing up correctly"/>
        <s v="0.Cancelled &gt; Sub-Task | M | 00787 - Terminate and trigger a DataSync task which is in-progress for a long time."/>
        <s v="0.Done &gt; Alpha Bug | XS | 00786 - Search with location does not work for shipments and releases"/>
        <s v="0.Cancelled &gt; Alpha Bug | S | 00782 - Missing country in the address lines"/>
        <s v="0.Done &gt; QA | 00781 - QA for Orders - Move view details link below order Date"/>
        <s v="0.Done &gt; Feature Review | 00780 - Review of Orders - Move view details link below order Date"/>
        <s v="0.Done &gt; QA | S | 00779 - QA for Orders - Add &quot;cust&quot; before PO label"/>
        <s v="0.Done &gt; Feature Review | 00778 - Review of Orders - Add &quot;cust&quot; before PO label"/>
        <s v="0.Done &gt; QA | 00777 - QA for Orders -  Bemis Order # (line No) should be moved below Bemis ProductID"/>
        <s v="0.Done &gt; Feature Review | 00776 - Review of Orders -  Bemis Order # (line No) should be moved below Bemis ProductID"/>
        <s v="0.Done &gt; Feature Review | S | 00775 - Review of View/Edit my User Profile"/>
        <s v="0.Done &gt; Feature Review | S | 00774 - Review of Buyer View of Customer Profile"/>
        <s v="0.Done &gt; Feature Review | M | 00773 - Review of Search Orders by Indexed fields"/>
        <s v="0.Done &gt; Feature Review | S | 00772 - Review of Shipment Search"/>
        <s v="0.Done &gt; Feature Review | 00771 - Review of Buyer - Show Expanded Shipment View"/>
        <s v="0.Done &gt; Feature Review | S | 00770 - Review of Shipments Landing Page"/>
        <s v="0.Done &gt; QA | S | 00769 - QA for Carrier List CRUD"/>
        <s v="0.Done &gt; Feature Review | S | 00768 - Review of Release Search"/>
        <s v="0.Done &gt; Feature Review | S | 00767 - Review of Release expanded view"/>
        <s v="0.Done &gt; Feature Review | S | 00766 - Review of Releases landing page"/>
        <s v="0.Done &gt; Backend Development | S | 00764 - Implement mocking web service for Inventory API"/>
        <s v="0.Done &gt; Feature Review | 00763 - Review of User Profile Dropdown"/>
        <s v="0.Done &gt; Alpha Bug | XS | 00762 - Date query not getting executed for default search action"/>
        <s v="0.Done &gt; Alpha Test | 00761 - Alpha for Impersonated User hits error"/>
        <s v="0.Cancelled &gt; Frontend Development | M | 00759 - Add content for Security Tab on User Profile"/>
        <s v="0.Cancelled &gt; Alpha Bug | S | 00758 - Incorrect shipToId values being added to database after sync"/>
        <s v="0.Done &gt; Backend Development | S | 00756 - Convert IBB integration portal properties into OSGi config"/>
        <s v="0.Done &gt; Feature Review | 00755 - Review of Fix Gradle theme build "/>
        <s v="0.Done &gt; Alpha Test | 00754 - Alpha for Fix Gradle theme build "/>
        <s v="0.Done &gt; Backend Development | S | 00752 - Create mockdata module"/>
        <s v="0.Done &gt; Sub-Task | M | 00751 - Fix JGroups default ping URL"/>
        <s v="0.Done &gt; Alpha Bug | M | 00750 - Hitting ENTER in the search bar doesn't trigger the search"/>
        <s v="0.Done &gt; QA | M | 00749 - QA for View/Edit User Profile"/>
        <s v="0.Done &gt; Alpha Test | M | 00748 - Alpha for View/Edit User Profile"/>
        <s v="0.Done &gt; QA | M | 00747 - QA for View/Edit my User Profile"/>
        <s v="0.Done &gt; Alpha Test | M | 00746 - Alpha for View/Edit my User Profile"/>
        <s v="0.Done &gt; QA | M | 00745 - QA for Buyer View of Customer Profile"/>
        <s v="0.Done &gt; QA | M | 00744 - QA for CSR View of Customer Profile"/>
        <s v="0.Done &gt; Alpha Test | M | 00743 - Alpha Test for CSR View of Customer Profile"/>
        <s v="0.Done &gt; QA | M | 00742 - QA for Browse Customer Profile"/>
        <s v="0.Done &gt; Alpha Test | M | 00741 - Alpha to Browse Customer Profile"/>
        <s v="0.Done &gt; QA | M | 00740 - QA for User Profile Dropdown"/>
        <s v="0.Done &gt; Alpha Test | M | 00739 - Alpha for Buyer View of Customer Profile"/>
        <s v="0.Done &gt; Feature Review | 00738 - Review of Proxy configuration breaks access to IBB "/>
        <s v="0.Done &gt; Alpha Test | 00737 - Alpha for Proxy configuration breaks access to IBB "/>
        <s v="0.Done &gt; QA | M | 00735 - QA for Shipment Search"/>
        <s v="0.Done &gt; QA | M | 00734 - QA for Buyer - Show Expanded Shipment View"/>
        <s v="0.Done &gt; QA | M | 00733 - QA for Shipments Landing Page"/>
        <s v="0.Done &gt; QA | M | 00731 - QA for Release Search"/>
        <s v="0.Done &gt; QA | M | 00730 - QA for Release expanded view"/>
        <s v="0.Done &gt; QA | M | 00729 - QA for Releases landing page"/>
        <s v="0.Done &gt; Alpha Test | M | 00728 - Alpha for Search on Shipment"/>
        <s v="0.Done &gt; QA | 00726 - QA for Race condition in DataSyncEngineImpl"/>
        <s v="0.Done &gt; Feature Review | 00725 - Review of Race condition in DataSyncEngineImpl"/>
        <s v="0.Done &gt; Alpha Test | 00724 - Alpha for Race condition in DataSyncEngineImpl"/>
        <s v="0.Done &gt; Feature Review | 00721 - Review of Custom-users-admin-web causes startup exceptions in portal"/>
        <s v="0.Done &gt; Alpha Test | 00720 - Alpha for Custom-users-admin-web causes startup exceptions in portal"/>
        <s v="0.Done &gt; Backend Development | S | 00718 - Fix namespace in SB modules"/>
        <s v="0.Done &gt; Alpha Test | M | 00715 - Alpha for Search Orders by Indexed fields"/>
        <s v="0.Done &gt; Backend Development | M | 00713 - Data sync for Release"/>
        <s v="0.Done &gt; Frontend Development | M | 00712 - Customer Profile - My Companies Page"/>
        <s v="0.Done &gt; Alpha Test | M | 00711 - Alpha for Buyer - Show Expanded Shipment View"/>
        <s v="0.Done &gt; Alpha Test | M | 00710 - Alpha for Shipments Landing Page"/>
        <s v="0.Done &gt; Alpha Test | M | 00709 - Alpha for Release Search"/>
        <s v="0.Done &gt; Alpha Test | M | 00708 - Alpha for Release expanded view"/>
        <s v="0.Done &gt; Alpha Test | S | 00707 - Alpha for Releases landing page"/>
        <s v="0.Done &gt; Backend Development | S | 00706 - Create script to load Great Lakes Cheese LAR file"/>
        <s v="0.Done &gt; Frontend Development | M | 00705 - Develop Edit Profile - change my password and reminder query "/>
        <s v="0.Done &gt; Frontend Development | S | 00703 - Release Details UI"/>
        <s v="0.Done &gt; Frontend Development | S | 00702 - Release Landing Page UI"/>
        <s v="0.Done &gt; Feature Review | 00701 - Review of Carrier List CRUD"/>
        <s v="0.Done &gt; Alpha Test | 00700 - Alpha for Customer site template"/>
        <s v="0.Done &gt; QA | 00699 - QA for DataSync background tasks are not being cleaned up from DB when successfully Doned"/>
        <s v="0.Done &gt; Feature Review | 00698 - Review of DataSync background tasks are not being cleaned up from DB when successfully Doned"/>
        <s v="0.Done &gt; Alpha Bug | XS | 00697 - Customer site template script is creating a 2nd &quot;Global&quot; site"/>
        <s v="0.Done &gt; Backend Development | M | 00695 - Implement Customer DataSync"/>
        <s v="0.Done &gt; Alpha Bug | XS | 00694 - Fix landing page redirect for customers"/>
        <s v="0.Done &gt; Alpha Test | 00693 - Alpha for Redirect customers to dashboard"/>
        <s v="0.Done &gt; Backend Development | M | 00690 - Create inventory WS modules"/>
        <s v="0.Done &gt; Alpha Test | 00689 - Alpha for DataSync background tasks are not being cleaned up from DB when successfully Doned"/>
        <s v="0.Done &gt; Backend Development | M | 00685 - Move listeners out of CustomerMigration and to Customer module"/>
        <s v="0.Done &gt; Sub-Task | M | 00684 - Add Expando field to represent Employer"/>
        <s v="0.Done &gt; Backend Development | L | 00683 - Add location to filter search results"/>
        <s v="0.Done &gt; Backend Development | S | 00682 - Update stub models for Customer based on response json from IBB WS"/>
        <s v="0.Done &gt; Backend Development | S | 00681 - Update stub models for Shipment based on response json from IBB WS"/>
        <s v="0.Done &gt; Backend Development | S | 00680 - Create an API to retrieve selected customer locations"/>
        <s v="0.Done &gt; Backend Development | XS | 00679 - Store a list of selected Customer Locations for each user"/>
        <s v="0.Cancelled &gt; Feature Planning | S | 00678 - Study of services"/>
        <s v="0.Cancelled &gt; Alpha Test | 00677 - Alpha for Login &amp; Logout"/>
        <s v="0.Done &gt; Tech Planning | M | 00676 - Access to BIND System for BoL and Invoice data"/>
        <s v="0.Done &gt; Backend Development | S | 00674 - Implement Search Indexer and Asset"/>
        <s v="0.Done &gt; Backend Development | S | 00673 - Implement Shipment as Asset"/>
        <s v="0.Done &gt; Alpha Bug | XS | 00671 - Missing portlet for AssetRender"/>
        <s v="0.Done &gt; Alpha Bug | M | 00670 - Order WS Service throw exception after deployed"/>
        <s v="0.Done &gt; Alpha Bug | M | 00669 - Password Criteria is not visible in the UI for the user"/>
        <s v="0.Done &gt; Backend Development | S | 00668 - Add IBB Security Authentication to Customer WS"/>
        <s v="0.Done &gt; Feature Review | 00660 - Review of Two Factor Authentication - Verification Code Error"/>
        <s v="0.Done &gt; Alpha Test | 00659 - Alpha for Two Factor Authentication - Verification Code Error"/>
        <s v="0.Done &gt; Backend Development | S | 00658 - Remove customer-portal-resources module"/>
        <s v="0.Cancelled &gt; Backend Development | S | 00657 - Implement Order search modified date as a facet"/>
        <s v="0.Done &gt; Frontend Development | S | 00656 - Update the User Profile Page to allow CSRs to edit the fields."/>
        <s v="0.Done &gt; Frontend Development | S | 00655 - Update View Customer Profile Page to Show CSR Fields"/>
        <s v="0.Done &gt; Feature Review | 00654 - Review of Gradle task distBundleZip does not build/deploy themes"/>
        <s v="0.Done &gt; Alpha Test | 00653 - Alpha for Gradle task distBundleZip does not build/deploy themes"/>
        <s v="0.Done &gt; Backend Development | S | 00651 - Implement mocking web service for Customer API"/>
        <s v="0.Done &gt; Backend Development | S | 00650 - Implement mocking web service for Delivery (Shipment) API"/>
        <s v="0.Done &gt; Backend Development | M | 00649 - Implement mocking web service for SalesOrder API"/>
        <s v="0.Cancelled &gt; Backend Development | S | 00648 - Update migration logic to reflect latest customer data mapping"/>
        <s v="0.Done &gt; Backend Development | M | 00647 - Get CustomerProfile by OrgId."/>
        <s v="0.Done &gt; Frontend Development | S | 00646 - Create my company locations page"/>
        <s v="0.Done &gt; Frontend Development | M | 00644 - Develop Edit Profile - change security tab"/>
        <s v="0.Done &gt; Frontend Development | M | 00643 - Develop Edit Profile - change my picture tab"/>
        <s v="0.Done &gt; Frontend Development | M | 00642 - Develop View User Profile Page "/>
        <s v="0.Done &gt; Frontend Development | XS | 00641 - Update User Profile Dropdown font and wording based on latest mockup"/>
        <s v="0.Done &gt; Alpha Bug | S | 00640 - Missing content-type and request body for order-ws api call"/>
        <s v="0.Cancelled &gt; Feature Planning | M | 00639 - Requirements discussion"/>
        <s v="0.Cancelled &gt; Alpha Bug | XS | 00638 - Password field in SSRS configuration must be displayed as password type"/>
        <s v="0.Done &gt; Alpha Test | 00637 - Alpha for Orders -  Bemis Order # (line No) should be moved below Bemis ProductID"/>
        <s v="0.Done &gt; Alpha Test | 00636 - Alpha for Orders - Add &quot;cust&quot; before PO label"/>
        <s v="0.Done &gt; Alpha Test | 00635 - Alpha for Orders - Move view details link below order Date"/>
        <s v="0.Done &gt; QA | S | 00631 - QA for Order Detail in Orders by Item View"/>
        <s v="0.Done &gt; Feature Review | S | 00630 - Review of Order Detail in Orders by Item View"/>
        <s v="0.Done &gt; Alpha Test | S | 00629 - Alpha for Order Detail in Orders by Item View"/>
        <s v="0.Done &gt; Frontend Development | S | 00628 - Develop User Profile dropdown"/>
        <s v="0.Done &gt; QA | M | 00627 - QA for Search Implementation for Orders"/>
        <s v="0.Done &gt; Frontend Development | S | 00626 - Development for Cookie Statement"/>
        <s v="0.Done &gt; QA | S | 00625 - QA for Orders Landing Page"/>
        <s v="0.Done &gt; Sub-Task | M | 00624 - Provide Customer and User data for initial migration."/>
        <s v="0.Done &gt; Feature Review | 00623 - Review of Clean up JSP for two-factor-auth-device-manager-web"/>
        <s v="0.Done &gt; Feature Review | 00622 - Review of Customer Site Template should have 'template' in name"/>
        <s v="0.Done &gt; Alpha Bug | XS | 00620 - Got the race condition issue when deploy order-ws module"/>
        <s v="0.Done &gt; Sub-Task | M | 00619 - Add Default Search Action"/>
        <s v="0.Done &gt; Alpha Bug | M | 00618 - Missing fields in Portal Order WS Stub"/>
        <s v="0.Cancelled &gt; Backend Development | M | 00616 - Generate Release report from Release Landing page"/>
        <s v="0.Cancelled &gt; Backend Development | M | 00615 - Generate Shipping Report from Shipping Landing Page "/>
        <s v="0.Cancelled &gt; Sub-Task | M | 00614 - Update parameters for Open and Closed Order Status Report on the Orders Landing Page"/>
        <s v="0.Cancelled &gt; Alpha Test | 00613 - Alpha for Login page - cookie statement"/>
        <s v="0.Done &gt; Alpha Test | 00612 - Alpha for Link from Bemis Logo"/>
        <s v="0.Done &gt; Alpha Test | 00611 - Alpha for Remove Top Bar for Regular User"/>
        <s v="0.Done &gt; Backend Development | M | 00610 - Create CustomerLocation Entity to pull Order ShipTo Information"/>
        <s v="0.Done &gt; Backend Development | S | 00609 - Add Customer API Call to Order Sync"/>
        <s v="0.Done &gt; Backend Development | S | 00608 - Bug fix"/>
        <s v="0.Done &gt; Feature Review | 00607 - Review of Password Policy"/>
        <s v="0.Done &gt; Backend Development | S | 00606 - Add IBB Security Authentication to Shipment WS"/>
        <s v="0.Done &gt; Backend Development | S | 00605 - Add IBB Security Authentication to Order WS"/>
        <s v="0.Done &gt; Alpha Test | S | 00604 - Alpha for Carrier List CRUD"/>
        <s v="0.Cancelled &gt; Backend Development | XS | 00603 - Integrate Order WS with WS commons"/>
        <s v="0.Done &gt; Backend Development | S | 00601 - Map Customer WS data to Customer Profile/Organizations"/>
        <s v="0.Done &gt; Backend Development | S | 00600 - Map Shipment WS data to Shipment DM"/>
        <s v="0.Done &gt; Backend Development | S | 00599 - Map Order WS data to Order DM"/>
        <s v="0.Done &gt; Alpha Test | 00598 - Alpha for User Profile Dropdown"/>
        <s v="0.Done &gt; Alpha Test | S | 00597 - Alpha for Password Policy"/>
        <s v="0.Done &gt; Backend Development | XS | 00596 - Implement Retry advice"/>
        <s v="0.Done &gt; Backend Development | XS | 00595 - Implement test service to demonstrate capabilities"/>
        <s v="0.Done &gt; Backend Development | M | 00594 - Implement proxy mechanism"/>
        <s v="0.Done &gt; Tech Planning | M | 00593 - Reseach approaches to intercepting and proxying calls to OSGI services"/>
        <s v="0.Done &gt; Backend Development | M | 00592 - Implement Shipment DataSync"/>
        <s v="0.Cancelled &gt; Backend Development | S | 00588 - Update migration logic to reflect new fields"/>
        <s v="0.Done &gt; Backend Development | L | 00587 - Implement multi faceted search for orders"/>
        <s v="3.Doing &gt; Sub-Task | M | 00586 - Create Installation documentation"/>
        <s v="0.Done &gt; Sub-Task | M | 00583 - Restrict Folder Access Based on Role"/>
        <s v="0.Cancelled &gt; Alpha Bug | M | 00580 - Deadlock exceptions when migrating data"/>
        <s v="0.Done &gt; Backend Development | S | 00576 - Search shipments"/>
        <s v="0.Done &gt; Backend Development | M | 00571 - Add Order Qty breakdown view"/>
        <s v="0.Done &gt; Backend Development | S | 00564 - Update DL folder structure to match new requirements"/>
        <s v="0.Done &gt; Backend Development | XS | 00563 - Move Report Portlet to SSRS Integration Web"/>
        <s v="0.Done &gt; Tech Planning | S | 00556 - Design Shipment WS Module"/>
        <s v="0.Done &gt; Tech Planning | M | 00553 - User Profile tech planning"/>
        <s v="0.Done &gt; Backend Development | M | 00551 - Create Shipment WS modules"/>
        <s v="0.Done &gt; Sub-Task | S | 00550 - Set up Bemis' smtp server"/>
        <s v="0.Done &gt; Tech Planning | M | 00549 - Prepare for QA setup on Bemis"/>
        <s v="0.Done &gt; Sub-Task | S | 00548 - Set up Liferay's dev smtp server"/>
        <s v="0.Cancelled &gt; Backend Development | S | 00547 - Customer Profile Model Refactoring"/>
        <s v="0.Done &gt; QA | M | 00546 - QA for Two Factor Authentication "/>
        <s v="0.Done &gt; Alpha Bug | M | 00544 - Impersonating users is not giving expected results."/>
        <s v="0.Done &gt; Backend Development | M | 00543 - Implement Search for custom order fields"/>
        <s v="0.Done &gt; UX | M | 00542 - Wireframes for Companies Access View"/>
        <s v="0.Done &gt; Backend Development | S | 00534 - Release by Item - data model"/>
        <s v="0.Done &gt; Tech Planning | M | 00532 - Discuss IBB Integration Architecture"/>
        <s v="0.Done &gt; Tech Planning | M | 00530 - Customer Profile - Tech Planning"/>
        <s v="0.Done &gt; Sub-Task | M | 00529 - Create Job to apply fix packs and updated LCS portlet"/>
        <s v="0.Done &gt; Sub-Task | M | 00528 - Create POC to demonstrate UI flow"/>
        <s v="0.Cancelled &gt; Sub-Task | M | 00527 - Create Job to apply fix packs and updated LCS portlet"/>
        <s v="0.Done &gt; Backend Development | S | 00526 - Add feature to enable/disable 2FA"/>
        <s v="0.Cancelled &gt; Sub-Task | M | 00525 - Display additional  metadata and columns on folder structure"/>
        <s v="0.Done &gt; Backend Development | S | 00524 - Open and Closed Order Status Report (on Orders Page) - Backend Dev"/>
        <s v="0.Done &gt; Tech Planning | S | 00522 - Buyer - Reports Landing Page - Technical Planning"/>
        <s v="0.Done &gt; Backend Development | S | 00518 - Move CustomerProfile classes to customer module"/>
        <s v="0.Cancelled &gt; Backend Development | S | 00517 - Update Org creation to use Customer-Location Type"/>
        <s v="0.Done &gt; Backend Development | S | 00516 - Change Customer Profile service to allow updates"/>
        <s v="0.Done &gt; Tech Planning | S | 00507 - Orders Landing Page - Determine Calculated Fields"/>
        <s v="0.Done &gt; Backend Development | M | 00506 - Add Parent flag to Customer Migration - Dev"/>
        <s v="0.Done &gt; Alpha Test | S | 00505 - Verify 2FA functionality using multiple systems"/>
        <s v="0.Done &gt; Sub-Task | M | 00504 - Remove serviceBuilder in customer service module."/>
        <s v="0.Done &gt; Sub-Task | M | 00502 - Configure LCS"/>
        <s v="0.Done &gt; Alpha Bug | M | 00500 - Multiple logins in the same network with same credentials did not trigger 2-factor auth"/>
        <s v="0.Done &gt; Tech Planning | M | 00498 - Define document migration process"/>
        <s v="0.Done &gt; Feature Planning | S | 00497 - Discuss document migration with Bemis"/>
        <s v="0.Done &gt; Frontend Development | S | 00494 - View Shipments - Frontend Updates"/>
        <s v="0.Done &gt; Frontend Development | M | 00493 - Customer Profile - Frontend"/>
        <s v="0.Done &gt; Frontend Development | M | 00492 - Orders Landing Page - Frontend"/>
        <s v="0.Done &gt; Frontend Development | M | 00490 - Multilocation filter - Frontend"/>
        <s v="0.Done &gt; Frontend Development | M | 00489 - Update Mini Left Menu based on feedback"/>
        <s v="0.Done &gt; Frontend Development | M | 00488 - Update styles for all pages to reflect brand "/>
        <s v="0.Done &gt; Backend Development | M | 00486 - Create Order Indexer and custom search portlet"/>
        <s v="0.Done &gt; Tech Planning | S | 00485 - Design Search Orders"/>
        <s v="0.Done &gt; Tech Planning | M | 00479 - Customer Migration/Hierarchy - Tech Planning"/>
        <s v="0.Done &gt; Tech Planning | M | 00477 - Filter Data by Customer Location - ShipTo Mapping/Tech Discussion."/>
        <s v="0.Done &gt; Feature Planning | M | 00476 - Filter Data by Customer Location - ShipTo Requirements"/>
        <s v="0.Done &gt; Feature Planning | M | 00475 - Define AD groups to be used"/>
        <s v="0.Done &gt; Alpha Bug | M | 00473 - Uploading workflow definition fails for 2FA in dev environment"/>
        <s v="0.Done &gt; Frontend Development | M | 00462 - Create page to show Inventory View for Item"/>
        <s v="0.Done &gt; Tech Planning | M | 00461 - Coordinate UI integration with backend"/>
        <s v="0.Done &gt; Backend Development | M | 00460 - Implement Order DataSync"/>
        <s v="0.Done &gt; Sub-Task | XS | 00459 - Review environment settings"/>
        <s v="0.Done &gt; Tech Planning | M | 00458 - Design interface with IBB Inventory API"/>
        <s v="0.Done &gt; Feature Planning | M | 00457 - Discuss interfacing with IBB Inventory API"/>
        <s v="0.Done &gt; Feature Planning | XS | 00456 - Review structure changes"/>
        <s v="0.Done &gt; Sub-Task | XS | 00455 - Configure IIS in front of Jenkins"/>
        <s v="0.Done &gt; Tech Planning | M | 00454 - Map IBB Order fields to Portal Order UI Fields"/>
        <s v="0.Done &gt; Sub-Task | S | 00453 - Configure IIS in front of Liferay"/>
        <s v="0.Done &gt; UX | M | 00452 - View/Edit Customer Profile - UX"/>
        <s v="0.Done &gt; UX | M | 00451 - View/Edit User Profile - UX"/>
        <s v="0.Done &gt; Tech Planning | M | 00441 - Review interfacing with Bemis Order WS"/>
        <s v="0.Done &gt; Backend Development | S | 00438 - Create stubs module for Customer Profile updates"/>
        <s v="0.Done &gt; Tech Planning | S | 00437 - Design Customer Profile WS Module"/>
        <s v="0.Done &gt; Backend Development | S | 00434 - Add framework for Inventory Module"/>
        <s v="0.Done &gt; Tech Planning | L | 00433 - Design Order Inventory DM/Services"/>
        <s v="0.Done &gt; Sub-Task | M | 00432 - Transition internal CI to Windows VM"/>
        <s v="0.Done &gt; Feature Planning | M | 00431 - Feature planning for Search Orders"/>
        <s v="0.Done &gt; Backend Development | M | 00430 - Create logic to support Shipment service"/>
        <s v="0.Done &gt; Tech Planning | M | 00429 - Discuss Overlap between Shipment &amp; Release"/>
        <s v="0.Done &gt; Frontend Development | M | 00403 - Order by Item Detail View - Frontend"/>
        <s v="0.Done &gt; Frontend Development | M | 00389 - Orders Landing Page - UI"/>
        <s v="0.Done &gt; Alpha Test | XS | 00388 - Orders Landing Page - Alpha Test"/>
        <s v="0.Done &gt; Feature Review | S | 00387 - Orders Landing Page - Review"/>
        <s v="0.Done &gt; Sub-Task | S | 00386 - Connect dev to AD"/>
        <s v="0.Done &gt; Sub-Task | S | 00385 - Connect dev to SQL Server"/>
        <s v="0.Done &gt; Sub-Task | M | 00383 - Final Approval of the Reports Landing Page Wireframe"/>
        <s v="0.Done &gt; Feature Planning | M | 00382 - Feature Planning - Reports Landing Page"/>
        <s v="0.Done &gt; Backend Development | M | 00368 - Orders Landing Page - Data Model Redesign"/>
        <s v="0.Done &gt; Backend Development | 00348 - Customize Org Type display"/>
        <s v="0.Done &gt; Sub-Task | 00345 - Create shipment module skeleton"/>
        <s v="0.Cancelled &gt; Sub-Task | M | 00288 - Define WADL for IBB shipment web services"/>
        <s v="0.Done &gt; Backend Development | 00284 - Create order WS modules"/>
        <s v="0.Done &gt; Backend Development | 00283 - Create IBB job scheduler"/>
        <s v="0.Done &gt; Sub-Task | M | 00268 - Define Order WADL/JSON"/>
        <s v="0.Done &gt; Sub-Task | M | 00236 - View the IBB fields associated with a company profile"/>
        <s v="0.Cancelled &gt; Backend Development | M | 00233 - Calculation on landing page"/>
        <s v="0.Done &gt; Feature Planning | S | 00226 - Filter Orders by user Locations"/>
        <s v="0.Done &gt; Backend Development | S | 00171 - Set Expiration to 60 days"/>
        <s v="0.Cancelled &gt; Sub-Task | 00170 - Prototyping of the fields needed for user inquiry / search"/>
        <s v="0.Cancelled &gt; Sub-Task | 00169 - Prototyping of the fields needed for customer inquiry / search"/>
        <s v="0.Done &gt; Feature Planning | M | 00157 - Customer Hierarchy Updates"/>
        <s v="0.Done &gt; Backend Development | 00155 - SSRS Integration POC"/>
        <s v="0.Done &gt; Sub-Task | 00154 - Determine the Document Library &quot;structure&quot;"/>
        <s v="0.Done &gt; Sub-Task | 00153 - Provide recommendation for multi-factor authentication for Bemis approval"/>
        <s v="0.Cancelled &gt; Sub-Task | 00152 - Approve customer hierarchy filter mockup"/>
        <s v="0.Done &gt; Sub-Task | 00150 - Approve customer hierarchy filter wireframe"/>
        <s v="0.Done &gt; UX | L | 00148 - Filter Data by Customer Location - UX"/>
        <s v="0.Done &gt; Sub-Task | 00142 - Set LDAP configurations for AD integration"/>
        <s v="0.Done &gt; Sub-Task | 00136 - Final Approval of the Product Spec Detail Page Visual Mockup"/>
        <s v="0.Done &gt; Sub-Task | 00134 - Final Approval of the Product Spec Detail Page Wireframe"/>
        <s v="0.Done &gt; Sub-Task | 00133 - Final Approval of the Shipment Expanded View for IBB data fields"/>
        <s v="0.Done &gt; Sub-Task | 00132 - Shipment Landing Page Wireframe Review - IT"/>
        <s v="0.Cancelled &gt; Sub-Task | 00131 - Final Approval of the Item Detail Page for IBB data fields"/>
        <s v="0.Done &gt; Sub-Task | 00129 - Final Approval of the Orders Landing Page for IBB data fields"/>
        <s v="0.Done &gt; Sub-Task | 00112 - Final Approval of the Shipment Expanded View Visual Mockup"/>
        <s v="0.Done &gt; Sub-Task | S | 00111 - Final Approval of the Shipment Expanded View Wireframe"/>
        <s v="0.Done &gt; Sub-Task | 00109 - Final Approval of the Shipment Landing Page Visual Mockup"/>
        <s v="0.Done &gt; UX | 00108 - Shipment Landing Page Wireframe Review - Business"/>
        <s v="0.Done &gt; Sub-Task | 00106 - Final Approval of the Item Detail Page Visual Mockup"/>
        <s v="0.Done &gt; Sub-Task | 00105 - Final Approval of the Item Detail Page Wireframe"/>
        <s v="0.Done &gt; Sub-Task | 00103 - Final Approval of the Products Landing Page Visual Mockup"/>
        <s v="0.Cancelled &gt; Sub-Task | 00102 - Final Approval of the Products Landing Page Wireframe"/>
        <s v="0.Cancelled &gt; Sub-Task | 00100 - Final Approval of the Orders Landing Page Visual Mockup"/>
        <s v="0.Done &gt; Sub-Task | 00099 - Final Approval of the Orders Landing Page Wireframe"/>
        <s v="0.Done &gt; UX | M | 00098 - Orders Landing Page - UX"/>
        <s v="0.Done &gt; Feature Planning | S | 00097 - Discuss CSR acess to all customer data"/>
        <s v="0.Cancelled &gt; Sub-Task | M | 00096 - Dashboard to monitor IBB web service response times"/>
        <s v="0.Done &gt; Sub-Task | M | 00091 - Define Customer Inquiry WADL"/>
        <s v="0.Done &gt; Sub-Task | M | 00086 - Provide style guide"/>
        <s v="0.Done &gt; Backend Development | M | 00081 - Map AD Groups to Roles"/>
        <s v="0.Done &gt; Backend Development | M | 00078 - Assign Migrated Users to Customer Orgs"/>
        <s v="0.Done &gt; Sub-Task | S | 00076 - Provide BIN Customer Division Data"/>
        <s v="0.Done &gt; Sub-Task | M | 00068 - Provide Customer and User data to be migrated"/>
        <s v="0.Done &gt; Sub-Task | M | 00060 - Create BIN Data Model Mapping"/>
        <s v="0.Done &gt; Tech Planning | M | 00055 - Carrier website link"/>
        <s v="0.Done &gt; Feature Planning | M | 00053 - Discuss BNA vs BHP data access"/>
        <s v="0.Cancelled &gt; Sub-Task | M | 00051 - Provide files to be migrated"/>
        <s v="0.Done &gt; Sub-Task | 00024 - Link to Webcenter"/>
        <s v="0.Done &gt; Feature Planning | M | 00019 - Customer Hierarchy - Feature Planning"/>
        <s v="0.Done &gt; Sub-Task | 00014 - BIN shipping table"/>
        <s v="0.Done &gt; Backend Development | 00010 - Migrate BIN Users"/>
        <s v="0.Cancelled &gt; BALLPARK - Demand | M | 00000 - Cancel task test"/>
        <s v="0.Done &gt; BALLPARK - Demand | M | 00000 - Need Credentials for the Following Users"/>
        <s v="0.Cancelled &gt; BALLPARK - Demand | M | 00000 - Roles Configuration"/>
        <s v="3.Doing &gt; BALLPARK - Demand | M | 00000 - Demand without assignee BEMISCP"/>
        <s v="3.Doing &gt; BALLPARK - Demand | M | 00000 - Liferay Workspace Maintenance and Improvements"/>
        <s v="3.Doing &gt; BALLPARK - Alpha Test | 00000 - Feature without assignee GSSDLC"/>
        <s v="3.Doing &gt; BALLPARK - Feature Review | 00000 - Feature without assignee GSSDLC"/>
        <s v="3.Doing &gt; BALLPARK - Subtask | 00000 - Feature without assignee GSSDLC"/>
        <s v="3.Doing &gt; BALLPARK - Alpha Test | 00000 - SDLC Documentation"/>
        <s v="3.Doing &gt; BALLPARK - Feature Review | 00000 - SDLC Documentation"/>
        <s v="3.Doing &gt; BALLPARK - Alpha Test | 00000 - Potential security vulnerability related to Apache Struts version 2.3.32 / 2.5.10.1 or later"/>
        <s v="3.Doing &gt; BALLPARK - Feature Review | 00000 - Potential security vulnerability related to Apache Struts version 2.3.32 / 2.5.10.1 or later"/>
        <s v="3.Doing &gt; BALLPARK - Subtask | 00000 - Potential security vulnerability related to Apache Struts version 2.3.32 / 2.5.10.1 or later"/>
        <s v="3.Doing &gt; BALLPARK - UX | 00000 - Create Theme"/>
        <s v="3.Doing &gt; BALLPARK - Alpha Test | 00000 - Create Theme"/>
        <s v="3.Doing &gt; BALLPARK - Feature Review | 00000 - Create Theme"/>
        <s v="3.Doing &gt; BALLPARK - Subtask | 00000 - Create Theme"/>
        <s v="3.Doing &gt; BALLPARK - Developer Support | 00000 - Add SCORM support"/>
        <s v="3.Doing &gt; BALLPARK - Alpha Test | 00000 - Add SCORM support"/>
        <s v="3.Doing &gt; BALLPARK - Feature Review | 00000 - Add SCORM support"/>
        <s v="3.Doing &gt; BALLPARK - Alpha Test | 00000 - Add expiration date"/>
        <s v="3.Doing &gt; BALLPARK - Feature Review | 00000 - Add expiration date"/>
        <s v="3.Doing &gt; BALLPARK - Subtask | 00000 - Add expiration date"/>
        <s v="3.Doing &gt; BALLPARK - Alpha Test | 00000 - Carrier List not updated in The Hub Production system (BDT 609)"/>
        <s v="3.Doing &gt; BALLPARK - Feature Review | 00000 - Carrier List not updated in The Hub Production system (BDT 609)"/>
        <s v="3.Doing &gt; BALLPARK - Subtask | 00000 - Carrier List not updated in The Hub Production system (BDT 609)"/>
        <s v="3.Doing &gt; BALLPARK - Alpha Test | 00000 - BDT 603 Production - Cust ID 0076618- no invoice and BOL PDF generates for specific order"/>
        <s v="3.Doing &gt; BALLPARK - Feature Review | 00000 - BDT 603 Production - Cust ID 0076618- no invoice and BOL PDF generates for specific order"/>
        <s v="3.Doing &gt; BALLPARK - Subtask | 00000 - BDT 603 Production - Cust ID 0076618- no invoice and BOL PDF generates for specific order"/>
        <s v="3.Doing &gt; BALLPARK - Alpha Test | 00000 - Mars Inventory Total Location Qty UOM Incorrect (BDT 588)"/>
        <s v="3.Doing &gt; BALLPARK - Feature Review | 00000 - Mars Inventory Total Location Qty UOM Incorrect (BDT 588)"/>
        <s v="3.Doing &gt; BALLPARK - Alpha Test | 00000 - 549 BDT - Connectivity Issues"/>
        <s v="3.Doing &gt; BALLPARK - Feature Review | 00000 - 549 BDT - Connectivity Issues"/>
        <s v="3.Doing &gt; BALLPARK - Subtask | 00000 - 549 BDT - Connectivity Issues"/>
        <s v="3.Doing &gt; BALLPARK - Alpha Test | 00000 - Final Clean QA Deploy"/>
        <s v="3.Doing &gt; BALLPARK - Feature Review | 00000 - Final Clean QA Deploy"/>
        <s v="3.Doing &gt; BALLPARK - Alpha Test | 00000 - Functional Spec Documentation "/>
        <s v="3.Doing &gt; BALLPARK - Feature Review | 00000 - Functional Spec Documentation "/>
        <s v="3.Doing &gt; BALLPARK - Subtask | 00000 - Functional Spec Documentation "/>
        <m/>
        <s v="0.Done &gt; Feature Review |  | 01016 - Review of Update Releases data fields to allow for decimals " u="1"/>
        <s v="0.Done &gt; Feature Review | S 01015 - Review of Update Shipments data fields to allow for decimals " u="1"/>
        <s v="0.Done &gt; Frontend Development | M 01077 - Update fields on Schedule Releases to display decimals " u="1"/>
        <s v="0.Done &gt; Feature Review |  | 00439 - Review of Site map" u="1"/>
        <s v="06.Open &gt; Pull Request Review | 00435 - Code review for Inventory Module" u="1"/>
        <s v="0.Done &gt; Backend Development | S 02805 - Update DataSync priorities values" u="1"/>
        <s v="0.Done &gt; Feature Review | S 02288 - Review of 330 (BDT) - Order Pg Bemis Product ID missing" u="1"/>
        <s v="4.To Do &gt; S | BALLPARK - Planning 00000 - Asset publisher filter" u="1"/>
        <s v="0.Done &gt; Frontend Development | M 01269 - Development for product description error" u="1"/>
        <s v="5.Open &gt; BALLPARK - Tech Planning | S | 00000 - Customer - Org - Permissions" u="1"/>
        <s v="0.Done &gt; QA | S 02619 - QA for Preview should display for all document types " u="1"/>
        <s v="0.Done &gt; Sub-Task |  00263 - Debug why service is not working on initial build" u="1"/>
        <s v="0.Done &gt; Alpha Bug | M 02573 - On the 'home' location there are still 3 choices" u="1"/>
        <s v="0.Done &gt; Alpha Test |  | 01959 - Alpha for Update search criteria on Release Landing Page " u="1"/>
        <s v="4.To Do &gt; M | BALLPARK - Subtask | 00000 - Link Product Id in Orders Detail to Product Spec Page." u="1"/>
        <s v="0.Done &gt; QA |  00971 - QA for Arrow Font Size on Releases Page is too small" u="1"/>
        <s v="5.Open &gt; BALLPARK - Alpha Test |  00000 - BALLPARK - Alpha Test Task |  00072 - Where to get Actual/Standard pallet quantity for rolls/boxes/cartons" u="1"/>
        <s v="5.Open &gt; BALLPARK - QA Support |  00000 - BALLPARK - QA Support Task |  00072 - Where to get Actual/Standard pallet quantity for rolls/boxes/cartons" u="1"/>
        <s v="5.Open &gt; Frontend Development | 00462 - Create page to show Inventory View for Item" u="1"/>
        <s v="3.Doing &gt; Backend Development | S 01839 - Review releases creation and updating logic" u="1"/>
        <s v="0.Done &gt; Alpha Test |  | 01593 - Alpha for Disabled User shows up in Members section on company profile page" u="1"/>
        <s v="5.Open &gt; BALLPARK - QA Support |  00000 - BALLPARK - QA Support Feature |  00244 - Link &quot;Number Quantity on Hand&quot; from the Order Detail to the &quot;Item detail On-Hand Inventory&quot;" u="1"/>
        <s v="5.Open &gt; BALLPARK - Developer Support | S 00000 - Search User Profiles" u="1"/>
        <s v="5.Open &gt; BALLPARK - Tech Planning | S 00000 - Browse Customer Profiles" u="1"/>
        <s v="5.Open &gt; BALLPARK - Tech Planning | S 00000 - Search Customer Profiles" u="1"/>
        <s v="0.Done &gt; QA | S 02415 - QA for Scheduled Releases Sub-Page No Sort Order" u="1"/>
        <s v="0.Done &gt; QA | S 01234 - QA for Reports Landing Page - Report Header is not aligned properly" u="1"/>
        <s v="4.To Do &gt; S | BALLPARK - Subtask | 00000 - BEMISCP-11 Partial pallets in IBB - Not available in IBB for this phase" u="1"/>
        <s v="0.Done &gt; Alpha Test | S 00707 - Alpha for Releases landing page" u="1"/>
        <s v="5.Open &gt; BALLPARK - Feature Review | XS 00000 - Buyer - Security" u="1"/>
        <s v="4.To Do &gt; QA | S | 00109 - QA for Add support for OpenID Connect Single Sign-on" u="1"/>
        <s v="5.Open &gt; Pull Request Review | 00404 - Code review UI for Order Item Detail View" u="1"/>
        <s v="5.Open &gt; Frontend Development | 00449 - Change my password" u="1"/>
        <s v="4.To Do &gt; QA |  00900 - QA for Customer - Org - Permissions" u="1"/>
        <s v="3.Doing &gt; Backend Development | M 01702 - Update Shipment WS Client and mapping" u="1"/>
        <s v="0.Done &gt; Frontend Development | M 02097 - Development for - Scheduled Releases Sub-Page Line# Contains Leading Zeroes" u="1"/>
        <s v="0.Done &gt; Feature Review | 00698 - Review of DataSync background tasks are not being cleaned up from DB when successfully completed" u="1"/>
        <s v="5.Open &gt; BALLPARK - Developer Support |  00000 - BALLPARK - Developer Support Feature |  00352 - Location selection persists between logout and login" u="1"/>
        <s v="4.To Do &gt; S | BALLPARK - Alpha Test | 00000 - As a Sales Regional Manager, I can view a list of customers and select one or more, so that I can selectively view information pertaining to a specific customer or sub-organization within the customer" u="1"/>
        <s v="0.Done &gt; Tech Planning | S | 00118 - Tech Planning for Implement Celsus sync" u="1"/>
        <s v="4.To Do &gt; S | BALLPARK - Alpha Test | 00000 - Notes create/edit - Buyer view" u="1"/>
        <s v="4.To Do &gt; S | BALLPARK - Alpha Test | 00000 - Order Release" u="1"/>
        <s v="3.Doing &gt; QA | S | 00115 - QA for Enhanced Group REST Service" u="1"/>
        <s v="04.Doing &gt; Backend Development | 00460 - Implement Order DataSync" u="1"/>
        <s v="0.Done &gt; Feature Review |  01403 - Review of Fix date range for From and To fields" u="1"/>
        <s v="5.Open &gt; Backend Development | S 00564 - Update DL folder structure to match new requirements" u="1"/>
        <s v="5.Open &gt; BALLPARK - UX |  00000 - BALLPARK - UX Task |  00478 - Clean up JSP for two-factor-auth-device-manager-web" u="1"/>
        <s v="0.Done &gt; Feature Review |  | 00359 - Review of Careers Page" u="1"/>
        <s v="3.Doing &gt; QA | M 00999 - QA for List Shipments for a specific Item " u="1"/>
        <s v="4.To Do &gt; S | BALLPARK - Alpha Test | 00000 - Functional Spec Documentation " u="1"/>
        <s v="3.Doing &gt; Backend Development | S 00869 - Integrate SSRS with Order Listing page" u="1"/>
        <s v="3.Doing &gt; Backend Development | M 00798 - Generate the HTML preview for one of the reports" u="1"/>
        <s v="0.Done &gt; Sub-Task |  | 00221 - Pull in data from Eurolandir XML" u="1"/>
        <s v="0.Done &gt; Feature Review |  | 01408 - Review of Scheduled Releases Customer PO" u="1"/>
        <s v="4.To Do &gt; BALLPARK - Development | XS 00000 - Update Customer logo" u="1"/>
        <s v="3.Doing &gt; Backend Development | M 01682 - Run buildLang task for all applicable modules" u="1"/>
        <s v="3.Doing &gt; Backend Development | 00438 - Create WS stub module for Customer Profile updates" u="1"/>
        <s v="3.Doing &gt; Backend Development | S 00438 - Create stubs module for Customer Profile updates" u="1"/>
        <s v="5.Open &gt; BALLPARK - UX | 00000 M - " u="1"/>
        <s v="0.Done &gt; Feature Review | M 00773 - Review of Search Orders by Indexed fields" u="1"/>
        <s v="0.Done &gt; Feature Review | S 00773 - Review of Search Orders by Indexed fields" u="1"/>
        <s v="5.Open &gt; BALLPARK - Feature Review | S | 00000 - Notify Google LMS of User activity" u="1"/>
        <s v="0.Done &gt; QA | S 01812 - QA for Edit Links on the User profile view are not visible with menu expanded" u="1"/>
        <s v="4.To Do &gt; Feature Review | 00000 - BALLPARK OF Feature Review" u="1"/>
        <s v="0.Done &gt; Backend Development | S 00434 - Add framework for Inventory Module" u="1"/>
        <s v="5.Open &gt; BALLPARK - Developer Support |  00000 - BALLPARK - Developer Support Task |  00052 - BEMISCP-11 BHP - Bulk upload of users" u="1"/>
        <s v="0.Done &gt; Tech Planning | S 02800 - Investigate Inventory Qty UOM missing" u="1"/>
        <s v="4.Doing &gt; Backend Development | S | 03225 - Update Carrier List" u="1"/>
        <s v="0.Done &gt; Tech Planning | 00507 S - View Orders by Item - Determine Calculated Fields" u="1"/>
        <s v="0.Done &gt; Tech Planning | S 00507 - Orders Landing Page - Determine Calculated Fields" u="1"/>
        <s v="0.Done &gt; Tech Planning | S 00507 - View Orders by Item - Determine Calculated Fields" u="1"/>
        <s v="5.Open &gt; BALLPARK - UX | 00000 XS - BALLPARK - UX" u="1"/>
        <s v="5.Open &gt; BALLPARK - UX | XS 00000 - BALLPARK - UX" u="1"/>
        <s v="06.Open &gt; Tech Planning | 00429 - Discuss Shipment DM" u="1"/>
        <s v="0.Done &gt; Feature Review | S 00767 - Review of Release expanded view" u="1"/>
        <s v="5.Open &gt; BALLPARK - Developer Support | S 00000 - Sort Orders by Specific Fields" u="1"/>
        <s v="0.Done &gt; Alpha Test |  02056 - Alpha for 259 (BDT) - Orders Page- mobile view some customer PO numbers are hyperlinked" u="1"/>
        <s v="0.Done &gt; QA | S 01907 - QA for Formatting Error when Resizing" u="1"/>
        <s v="3.Doing &gt; Sub-Task | M 00879 - Add Page for On Hand Inventory" u="1"/>
        <s v="0.Done &gt; QA | S 00352 - QA for White spaces above images in story pages template 2" u="1"/>
        <s v="0.Done &gt; Feature Review |  01367 - Review of Shipment Card Item Detail Box Scrolling Bar" u="1"/>
        <s v="4.To Do &gt; BALLPARK - Development | S 00000 - Link Product Id in Orders Detail to Product Spec Page." u="1"/>
        <s v="4.To Do &gt; S | BALLPARK - Alpha Test | 00000 - As an internal user, when I successfully login to the portal, I am redirected to the CSR site within the portal" u="1"/>
        <s v="4.To Do &gt; QA | M 01104 - QA for Left Navigation Expand / Collapse on all pages" u="1"/>
        <s v="5.Open &gt; BALLPARK - Developer Support | S 00000 - Remove Buyer access to edit display settings" u="1"/>
        <s v="5.Open &gt; BALLPARK - Feature Planning | XS 00000 - Remove Buyer access to edit display settings" u="1"/>
        <s v="5.Open &gt; BALLPARK - Alpha Test |  00000 - BALLPARK - Alpha Test Feature |  00355 - Sort on Landing page" u="1"/>
        <s v="5.Open &gt; BALLPARK - QA Support |  00000 - BALLPARK - QA Support Feature |  00355 - Sort on Landing page" u="1"/>
        <s v="0.Done &gt; Tech Planning | M 02087 - Tech Planning for 283 (BDT) - Scheduled Releases Sub-Page Line# Contains Leading Zeroes " u="1"/>
        <s v="0.Done &gt; Backend Development | M 01584 - Add support for new Customer Item optional parameter" u="1"/>
        <s v="0.Done &gt; QA |  01370 - QA for Report Page- Open/Closed order status report- missing parameter" u="1"/>
        <s v="3.Doing &gt; Backend Development | M 00551 - Create Shipment WS modules" u="1"/>
        <s v="4.To Do &gt; Sub-Task |  00152 - Approve customer hierarchy filter mockup" u="1"/>
        <s v="4.To Do &gt; Sub-Task | 00152  - Approve customer hierarchy filter mockup" u="1"/>
        <s v="4.To Do &gt; Alpha Test |  00613 - Alpha for Login page - cookie statement" u="1"/>
        <s v="5.Open &gt; BALLPARK - Feature Planning |  00000 - Login page - cookie statement" u="1"/>
        <s v="0.Done &gt; Frontend Development | S 02774 - Update verbiage across password screens" u="1"/>
        <s v="5.Open &gt; BALLPARK - Development | XS | 00000 - Remove default e-mail suffix from login page" u="1"/>
        <s v="0.Done &gt; Sub-Task |  | 00129 - Final Approval of the Orders Landing Page for IBB data fields" u="1"/>
        <s v="0.Cancelled &gt; Alpha Test | S 02548 - Alpha for 323 (BDT) - Shipment Landing Pg/Shipments Missing" u="1"/>
        <s v="5.Open &gt; BALLPARK - Feature Planning |  00000 - BALLPARK - Feature Planning Feature |  00245 - Link &quot;Number of Items Shipped&quot; from the Orders Detail to &quot;Item detail Shipped Qty&quot; page" u="1"/>
        <s v="0.Done &gt; QA | S 01227 - QA for Entries on the Release Page are not displaying " u="1"/>
        <s v="5.Open &gt; Frontend Development | 00403 - Create UI for Order by Item Detail View" u="1"/>
        <s v="5.Open &gt; BALLPARK - UX |  00000 - BALLPARK - UX Feature |  00082 - View Customer Profiles" u="1"/>
        <s v="5.Open &gt; BALLPARK - UX |  00000 - BALLPARK - UX Feature |  00207 - Populate User Profiles" u="1"/>
        <s v="0.Done &gt; Task | S 00029 - BEMISCP-11 Doc repository - Confirmed, Liferay Doc Library will be used" u="1"/>
        <s v="5.Open &gt; BALLPARK - Feature Review |  00000 - BALLPARK - Feature Review Feature |  00271 - Search for User Profile Details" u="1"/>
        <s v="4.To Do &gt; Sub-Task | 00152 - Approve customer hierarchy filter mockup" u="1"/>
        <s v="5.Open &gt; BALLPARK - Tech Planning | S 00000 - Update products based on feedback" u="1"/>
        <s v="4.To Do &gt; S | BALLPARK - Feature Review | 00000 - _x0009_Customer PO Search Case Sensitive" u="1"/>
        <s v="4.To Do &gt; S | BALLPARK - QA/UAT Support | 00000 - _x0009_Customer PO Search Case Sensitive" u="1"/>
        <s v="5.Open &gt; BALLPARK - Alpha Test |  00000 - BALLPARK - Alpha Test Feature |  00346 - Create page to show on-hand quantity for product in order detail." u="1"/>
        <s v="5.Open &gt; BALLPARK - QA Support |  00000 - BALLPARK - QA Support Feature |  00346 - Create page to show on-hand quantity for product in order detail." u="1"/>
        <s v="4.To Do &gt; BALLPARK - Development | S 00000 - View Order Note." u="1"/>
        <s v="4.To Do &gt; QA | M 00979 - QA for Filter Data by Customer Location " u="1"/>
        <s v="2.To Review &gt; Frontend Development | S | 03156 - Development for - Tablet- menu icon not in correct place on page" u="1"/>
        <s v="5.Open &gt; BALLPARK - Feature Review |  00000 - BALLPARK - Feature Review Task |  00046 - BEMISCP-11 QMS data - Complaints, interaction" u="1"/>
        <s v="0.Done &gt; QA | S 00777 - QA for Orders -  Bemis Order # (line No) should be moved below Bemis ProductID" u="1"/>
        <s v="5.Open &gt; BALLPARK - Feature Review | S 00000 - WS Commons" u="1"/>
        <s v="5.Open &gt; Frontend Development | M 01085 - Style Document Upload portlet" u="1"/>
        <s v="0.Done &gt; QA | XS 02146 - QA for 282 (BDT) - Orders Page- Location filter location indicator " u="1"/>
        <s v="0.Done &gt; QA |  | 00488 - QA for Footer" u="1"/>
        <s v="1.Reviewing &gt; Backend Development | M | 00101 - Implement sorting" u="1"/>
        <s v="0.Done &gt; QA |  00969 - QA for Order Description not wrapping correctly" u="1"/>
        <s v="0.Done &gt; Alpha Test |  | 01164 - Alpha for Carrier Link is not working " u="1"/>
        <s v="2.To Review &gt; Alpha Test | 00505 - Verify 2FA functionality using multiple systems" u="1"/>
        <s v="0.Done &gt; QA |  | 00154 - QA for Adjust homepage layout in different screen resolutions" u="1"/>
        <s v="0.Cancelled &gt; Sub-Task |  00170 - Prototyping of the fields needed for user inquiry / search" u="1"/>
        <s v="0.Done &gt; Alpha Bug | M 01680 - Dropdown for view details need to be wider" u="1"/>
        <s v="0.Done &gt; Backend Development | S 02847 - Add new user." u="1"/>
        <s v="0.Done &gt; Tech Planning | S 02236 - Customer Profile - no data pulling in (SMITHSFIELD)" u="1"/>
        <s v="5.Open &gt; BALLPARK - Alpha Test |  00000 - BALLPARK - Alpha Test Feature |  00332 - Logistics - Products/Items Shipped items no pricing" u="1"/>
        <s v="5.Open &gt; BALLPARK - Feature Planning |  00000 - BALLPARK - Feature Planning Feature |  00330 - Logistics - Products/Items - No Pricing" u="1"/>
        <s v="5.Open &gt; BALLPARK - QA Support |  00000 - BALLPARK - QA Support Feature |  00332 - Logistics - Products/Items Shipped items no pricing" u="1"/>
        <s v="0.Done &gt; Feature Review |  00460 - Review of Test stronger instance types to see relation to slow Liferay startup" u="1"/>
        <s v="5.Open &gt; BALLPARK - Developer Support |  00000 - BALLPARK - Developer Support Feature |  00377 - Generate Shipping Reports" u="1"/>
        <s v="0.Done &gt; Feature Review | S 00335 - Review of HomePage is not adjusting to fit correctly on 1366x768" u="1"/>
        <s v="0.Done &gt; Alpha Test | S 01625 - Alpha for Customer logo is not displayed on parent or child location dashboards" u="1"/>
        <s v="5.Open &gt; BALLPARK - Feature Planning |  00000 - BALLPARK - Feature Planning Feature |  00272 - Browse User Profile" u="1"/>
        <s v="5.Open &gt; BALLPARK - Feature Review |  00000 - BALLPARK - Feature Review Feature |  00445 -  View/Edit User Profile" u="1"/>
        <s v="5.Open &gt; BALLPARK - Tech Planning |  00000 - BALLPARK - Tech Planning Feature |  00254 - View/Edit my User Profile" u="1"/>
        <s v="0.Done &gt; QA |  | 00388 - QA for Become a supplier" u="1"/>
        <s v="0.Done &gt; QA | S 02814 - QA for 392 (BDT) - Inventory Pg Standard Pallet Qty and UoM missing" u="1"/>
        <s v="2.To Review &gt; Backend Development | M 00815 - Update SalesOrderResponse sample data and Order Model" u="1"/>
        <s v="3.Doing &gt; QA | S 01539 - QA for On Hand Inventory Details shows a Total Qty but there are no details " u="1"/>
        <s v="0.Done &gt; Feature Review | S 02153 - Review of 277 (BDT) - On hand Inventory page- tablet- Batch # is hyperlinked" u="1"/>
        <s v="5.Open &gt; BALLPARK - UX |  00000 - BALLPARK - UX Task |  00067 - BEMISCP-11 Document Metadata Extraction Strategy" u="1"/>
        <s v="2.To Review &gt; Frontend Development | S | 03080 - Development for - Ship to filter Cancel and Search Box not working as designed" u="1"/>
        <s v="5.Open &gt; BALLPARK - Feature Review | S 00000 - Capture learning events" u="1"/>
        <s v="5.Open &gt; Alpha Bug | M 00670 - Order WS Service throw exception after deployed" u="1"/>
        <s v="0.Done &gt; Backend Development | S 02879 - Update test scripts to remove test user creation" u="1"/>
        <s v="0.Done &gt; Feature Review |  | 01893 - Review of Exceptions in LAR imports for Site Templates" u="1"/>
        <s v="0.Done &gt; QA | S 02794 - QA for 402 (BDT) - Data Sync process does not clear the &quot;lastErrorMessage&quot; col. when sync is successful" u="1"/>
        <s v="5.Open &gt; BALLPARK - Developer Support |  00000 - BALLPARK - Developer Support Bug |  00474 - SoyPortlet does not build on windows machine" u="1"/>
        <s v="5.Open &gt; BALLPARK - Developer Support |  00000 - BALLPARK - Developer Support Task |  00046 - BEMISCP-11 QMS data - Complaints, interaction" u="1"/>
        <s v="0.Done &gt; QA |  00840 - QA for Fix Gradle theme build " u="1"/>
        <s v="0.Done &gt; Sub-Task |  | 00150 - Approve customer hierarchy filter wireframe" u="1"/>
        <s v="4.To Do &gt; Alpha Test | S | 00091 - Alpha for Add support for OpenID Connect Single Sign-on" u="1"/>
        <s v="0.Done &gt; Feature Review | S 00928 - Review of Refactoring Search for Shipment ordered and releases" u="1"/>
        <s v="0.Done &gt; Feature Review |  01947 - Review of Updates for all Report " u="1"/>
        <s v="4.To Do &gt; QA | S 00089 - QA for Carousel with three images and timer" u="1"/>
        <s v="3.Doing &gt; Frontend Development | S 00043 - Set up change country component" u="1"/>
        <s v="0.Done &gt; Alpha Test | M 01614 - Alpha Test for Cancel button on locations filter" u="1"/>
        <s v="4.To Do &gt; Backend Development | S 00601 - Map Customer WS data to Customer Profile/Organizations" u="1"/>
        <s v="5.Open &gt; BALLPARK - Development | S 00000 - BALLPARK - Development Feature |  00308 - Customer - Org - Permissions" u="1"/>
        <s v="5.Open &gt; BALLPARK - Feature Planning |  00000 - BALLPARK - Feature Planning Feature |  00233 - Calculation on landing page" u="1"/>
        <s v="4.To Do &gt; QA | S 00769 - QA for Carrier List CRUD" u="1"/>
        <s v="0.Done &gt; Alpha Test |  00597 - Alpha for Password Policy" u="1"/>
        <s v="0.Done &gt; Alpha Test | XS 00204 - Alpha for Management Team" u="1"/>
        <s v="0.Done &gt; Alpha Test |  01660 - Alpha for Formatting Error when Resizing" u="1"/>
        <s v="0.Done &gt; Alpha Test |  01774 - Alpha for Mobile Footer no longer displays" u="1"/>
        <s v="0.Done &gt; Alpha Test |  01207 - Alpha for My Locations navigation on Mobile view is not working" u="1"/>
        <s v="5.Open &gt; BALLPARK - Feature Planning |  00000 - Create data sync process to bulk upload data from IBB" u="1"/>
        <s v="0.Done &gt; Frontend Development | XS 00536 - Investors &gt; Overview - Calendar + Events - Must be possible to include future dates" u="1"/>
        <s v="5.Open &gt; BALLPARK - UX |  00000 - BALLPARK - UX Feature |  00381 - Login page - cookie statement" u="1"/>
        <s v="5.Open &gt; BALLPARK - Tech Planning |  00000 - BALLPARK - Tech Planning Feature |  00359 - Batch details in on-hand inventory" u="1"/>
        <s v="5.Open &gt; Tech Planning | 00498 M - Define document migration process" u="1"/>
        <s v="5.Open &gt; Tech Planning | M 00498 - Define document migration process" u="1"/>
        <s v="3.Doing &gt; Frontend Development | M 00231 - Products Overview Page" u="1"/>
        <s v="5.Open &gt; BALLPARK - Alpha Test | S 00000 - Create and assign customer Roles" u="1"/>
        <s v="5.Open &gt; BALLPARK - QA Support | S 00000 - Create and assign customer Roles" u="1"/>
        <s v="0.Done &gt; QA |  00126 - QA for Story carrousel on homepage does not animate (zoom)" u="1"/>
        <s v="5.Open &gt; BALLPARK - Tech Planning |  00000 - BALLPARK - Tech Planning Feature |  00536 - Remove Top Bar for Regular User" u="1"/>
        <s v="0.Done &gt; QA | S 00350 - QA for Internet Explorer Story List Text Missing" u="1"/>
        <s v="0.Done &gt; Backend Development | M 00833 - Add JVM option to bypass proxy for IBB" u="1"/>
        <s v="5.Open &gt; BALLPARK - Alpha Test |  00000 - BALLPARK - Alpha Test Feature |  00349 - Global search - not show pricing" u="1"/>
        <s v="5.Open &gt; BALLPARK - QA Support |  00000 - BALLPARK - QA Support Feature |  00349 - Global search - not show pricing" u="1"/>
        <s v="4.To Do &gt; S | BALLPARK - Subtask | 00000 - Apply and verify fix for CEMEX-18" u="1"/>
        <s v="5.Open &gt; BALLPARK - Feature Review | S 00000 - Shipments paginated list grouped by item number" u="1"/>
        <s v="4.To Do &gt; QA | S 02950 - QA for Update Carrier list for portal " u="1"/>
        <s v="06.Open &gt; Alpha Test | 00464 - Verify page to show Inventory View for Item" u="1"/>
        <s v="5.Open &gt; Backend Development | XS 00603 - Integrate Order WS with WS commons" u="1"/>
        <s v="0.Done &gt; Alpha Test |  01495 - Alpha for Customer Site Template was not updated correctly" u="1"/>
        <s v="0.Done &gt; Feature Review |  | 01389 - Review of Product Description displaying incorrectly" u="1"/>
        <s v="0.Done &gt; Frontend Development | M 02705 - Development for - Buyers need to have ability to delete for specific folders" u="1"/>
        <s v="0.Done &gt; Feature Review | S 02621 - Review of 394 (BDT) - Scheduled Releases Sub-Pg Bemis Line# Contains Leading Zeroes" u="1"/>
        <s v="0.Done &gt; Alpha Test | S 02176 - Alpha for Duplicate Entry Exception for Orders" u="1"/>
        <s v="5.Open &gt; BALLPARK - UX |  00000 - BALLPARK - UX Task |  00095 - SMS Spec Detail" u="1"/>
        <s v="0.Done &gt; Feature Review | S 01279 - Review of  Icons do not display properly on the Global Search Results Page" u="1"/>
        <s v="5.Open &gt; BALLPARK - Feature Planning |  00000 - BALLPARK - Feature Planning Task |  00036 - BEMISCP-11 Aged Inventory (calculated, need BNA/BHP alignment)" u="1"/>
        <s v="0.Done &gt; Sub-Task |  00024 - Link to Webcenter" u="1"/>
        <s v="2.To Review &gt; Backend Development | S 00608 - Bug fix" u="1"/>
        <s v="4.To Do &gt; BALLPARK - Development | XS 00000 - Release Report" u="1"/>
        <s v="0.Done &gt; Feature Review | S 02855 - Review of Have LDAP and portal Password policy both enabled " u="1"/>
        <s v="0.Done &gt; Feature Review | S 01276 - Review of Clicking on Shipped Qty or Scheduled Releases throws an error" u="1"/>
        <s v="06.Open &gt; Sub-Task | 00142 - As a developer, I need to integrate the development server with Active Directory, so that users can be imported automatically" u="1"/>
        <s v="0.Done &gt; QA | L 02281 - QA for Global search" u="1"/>
        <s v="0.Done &gt; Feature Review |  01599 - Review of Allow Buyers to update display settings " u="1"/>
        <s v="5.Open &gt; BALLPARK - Alpha Test |  00000 - BALLPARK - Alpha Test Task |  00025 - BEMISCP-11 Consignment - Make and Hold Aging" u="1"/>
        <s v="5.Open &gt; BALLPARK - QA Support |  00000 - BALLPARK - QA Support Task |  00025 - BEMISCP-11 Consignment - Make and Hold Aging" u="1"/>
        <s v="4.To Do &gt; M | BALLPARK - Subtask | 00000 - -Third party transfer- If the user Refresh the browser page (F5) in the step &quot;Verificar&quot;, the system redirect the user to &quot;Transferencia cuentas propias&quot; screen. " u="1"/>
        <s v="2.To Review &gt; Sub-Task | M 00684 - Add Expando field to represent Employer" u="1"/>
        <s v="0.Done &gt; QA | S 01502 - QA for Cancel button on Locations filter does not work " u="1"/>
        <s v="0.Done &gt; Feature Review |  00660 - Review of Two Factor Authentication - Verification Code Error" u="1"/>
        <s v="5.Open &gt; BALLPARK - Feature Review |  00000 - BALLPARK - Feature Review Feature |  00297 - Browser compatibility" u="1"/>
        <s v="5.Open &gt; BALLPARK - Development | S 00000 - Research SCORM" u="1"/>
        <s v="0.Done &gt; Feature Planning | M 00457 - Discuss interfacing with IBB Inventory API" u="1"/>
        <s v="0.Done &gt; Backend Development | M 01674 - Replicate Order Sync refactoring for Inventory" u="1"/>
        <s v="3.Doing &gt; Frontend Development | S 00655 - Update View Customer Profile Page to Show CSR Fields" u="1"/>
        <s v="0.Done &gt; Feature Review |  01299 - Review of Optional fields not correctly formatted or are missing in open and closed order report" u="1"/>
        <s v="0.Done &gt; Sub-Task | S 00385 - Connect dev to SQL Server" u="1"/>
        <s v="0.Done &gt; Alpha Test |  00314 - Alpha for Adjust company profile page" u="1"/>
        <s v="0.Done &gt; Alpha Test |  01355 - Alpha for Report Landing Page- Inventory Detail Report" u="1"/>
        <s v="0.Cancelled &gt; Sub-Task |  | 00170 - Prototyping of the fields needed for user inquiry / search" u="1"/>
        <s v="5.Open &gt; BALLPARK - UX |  00000 - BALLPARK - UX Feature |  00349 - Global search - not show pricing" u="1"/>
        <s v="5.Open &gt; BALLPARK - Feature Planning |  00000 - BALLPARK - Feature Planning Task |  00085 - Prebill Inquiry" u="1"/>
        <s v="5.Open &gt; BALLPARK - Feature Planning | S 00000 - CI server setup" u="1"/>
        <s v="0.Done &gt; QA | S 02869 - QA for Bemis User Agreement is not displaying on first time log in  " u="1"/>
        <s v="5.Open &gt; BALLPARK - Feature Planning |  00000 - BALLPARK - Feature Planning Feature |  00374 - Shipment updates from IBB" u="1"/>
        <s v="0.Done &gt; QA |  01651 - QA for BIT-85 Column picks disappear in report form" u="1"/>
        <s v="3.Doing &gt; Feature Review | S | 00131 - Review of Add sorting capability to Site REST API" u="1"/>
        <s v="5.Open &gt; BALLPARK - Alpha Test |  00000 - BALLPARK - Alpha Test Feature |  00351 - Location selection persists from page to page (within session)" u="1"/>
        <s v="5.Open &gt; BALLPARK - QA Support |  00000 - BALLPARK - QA Support Feature |  00351 - Location selection persists from page to page (within session)" u="1"/>
        <s v="4.To Do &gt; QA | S 00094 - QA for Country Selection content" u="1"/>
        <s v="0.Done &gt; QA | S 02178 - QA for Duplicate Entry Exception for Orders" u="1"/>
        <s v="0.Done &gt; QA |  00352 - QA for White spaces above images in story pages template 2" u="1"/>
        <s v="2.To Review &gt; Sub-Task | S | 00642 - Verify that form emails work with a single email in the group" u="1"/>
        <s v="5.Open &gt; BALLPARK - Alpha Test | S 00000 - Login &amp; Logout" u="1"/>
        <s v="5.Open &gt; BALLPARK - QA Support | S 00000 - Login &amp; Logout" u="1"/>
        <s v="3.Doing &gt; Sub-Task | XS 01586 - Resize thread pool for data sync" u="1"/>
        <s v="3.Doing &gt; Alpha Test | S 00067 - Alpha for Modern tile with &quot;MORE&quot; animation" u="1"/>
        <s v="4.To Do &gt; S | BALLPARK - Alpha Test 00000 - Carousel with three images and timer" u="1"/>
        <s v="0.Done &gt; QA |  00631 - QA for Order Detail in Orders by Item View" u="1"/>
        <s v="0.Done &gt; Backend Development | S 01190 - Use Permission Checker to verify control panel permissions" u="1"/>
        <s v="0.Cancelled &gt; Frontend Development | M 01783 - Development for - Update Customer Profiles default order" u="1"/>
        <s v="0.Done &gt; Frontend Development | S 00475 - Products + Services &gt; Building Solutions - Buttons stacked without necessity" u="1"/>
        <s v="0.Done &gt; QA |  00242 - QA for Sustainability Overview" u="1"/>
        <s v="0.Done &gt; Feature Review |  | 00985 - Review of Update Customer logo" u="1"/>
        <s v="5.Open &gt; BALLPARK - Alpha Test | S 00000 - Carrier List CRUD" u="1"/>
        <s v="0.Done &gt; Alpha Bug | M 01036 - Bemis LARS not importing correctly" u="1"/>
        <s v="0.Done &gt; Feature Review | S 00341 - Review of Carousel for full story pages" u="1"/>
        <s v="0.Done &gt; Frontend Development | M 02100 - Development for - Release Pg Scheduled Release Qty UoM missing" u="1"/>
        <s v="0.Done &gt; Alpha Test |  02038 - Alpha for 245 (BDT) - Order Pg View Details Schedule Lines Sorted Incorrectly" u="1"/>
        <s v="0.Done &gt; QA | S | 02569 - QA for 365 (BDT) - On Hand Inventory- mobile- click link on orders page takes you to completed shipments tab" u="1"/>
        <s v="5.Open &gt; BALLPARK - Tech Planning |  00000 - BALLPARK - Tech Planning Task |  00036 - BEMISCP-11 Aged Inventory (calculated, need BNA/BHP alignment)" u="1"/>
        <s v="0.Done &gt; Tech Planning | S 02802 - Tech planning - DS Module Order Execution" u="1"/>
        <s v="0.Done &gt; QA | S 01500 - QA for Data Issue on Bemis QA Environment" u="1"/>
        <s v="3.To Review &gt; Backend Development | S | 03223 - Regenerate WS artifacts and update UoM field mapping" u="1"/>
        <s v="5.Open &gt; BALLPARK - Feature Review | S 00000 - Sort Orders by Specific Fields" u="1"/>
        <s v="0.Done &gt; Sub-Task |  | 00106 - Final Approval of the Item Detail Page Visual Mockup" u="1"/>
        <s v="0.Done &gt; Feature Review |  00776 - Review of Orders -  Bemis Order # (line No) should be moved below Bemis ProductID" u="1"/>
        <s v="0.Done &gt; Feature Review |  01329 - Review of The ... next to the Bemis Order number does not expand to show the full line" u="1"/>
        <s v="0.Done &gt; Feature Review |  | 02041 - Review of 216 (BDT) Theme Generate Report link wrong color " u="1"/>
        <s v="0.Done &gt; Frontend Development | M 00471 - Investors &gt; Reports - Should load with button &quot;Reports&quot; open" u="1"/>
        <s v="01.Done &gt; Sub-Task | 00153 - Provide recommendation for multi-factor authentication for Bemis approval" u="1"/>
        <s v="5.Open &gt; BALLPARK - Feature Review |  00000 - BALLPARK - Feature Review Task |  00042 - BEMISCP-11 Watchlist - Orders / Items (Like starring an email)" u="1"/>
        <s v="4.To Do &gt; Alpha Test | S 00223 - Alpha for Sustainability Overview" u="1"/>
        <s v="0.Done &gt; Backend Development | S 00882 - Create resource component for download documents" u="1"/>
        <s v="0.Done &gt; Feature Review | S 01805 - Review of BIT-136 Importing Orgs from UAT generates exception" u="1"/>
        <s v="0.Done &gt; Feature Review |  00191 - Review of Country micro site single page" u="1"/>
        <s v="5.Open &gt; BALLPARK - Feature Planning | S 00000 - Populate Customer Profiles" u="1"/>
        <s v="5.Open &gt; BALLPARK - Feature Planning | S | 00000 - Browse Customer Profiles" u="1"/>
        <s v="4.To Do &gt; S | BALLPARK - Feature Review | 00000 - Welcome screen / landing page" u="1"/>
        <s v="4.To Do &gt; S | BALLPARK - QA/UAT Support | 00000 - Welcome screen / landing page" u="1"/>
        <s v="0.Done &gt; Alpha Test |  00170 - Alpha for Redirect Not Allowed" u="1"/>
        <s v="0.Done &gt; Alpha Bug | M 01202 - Schedule Release Qty is not getting updated" u="1"/>
        <s v="5.Open &gt; BALLPARK - QA Support | S 00000 - Import Users and Groups from AD" u="1"/>
        <s v="5.Open &gt; Sub-Task | M 00317 - Re-generate previews of pdf files after fix is installed (if needed)" u="1"/>
        <s v="0.Done &gt; Alpha Test |  | 01126 - Alpha for Items per Page does not allow you to return to default setting" u="1"/>
        <s v="0.Done &gt; Alpha Test |  | 01096 - Alpha for Browser compatibility" u="1"/>
        <s v="4.To Do &gt; Backend Development | M 00460 - Implement Order DataSync" u="1"/>
        <s v="4.To Do &gt; S | BALLPARK - Alpha Test | 00000 - Product spec detail page - CSR view" u="1"/>
        <s v="1.Reviewing &gt; Alpha Bug | S | 00113 - GroupVersionLocalServiceImpl.searchGroupVersions: Setting start and end to 0" u="1"/>
        <s v="5.Open &gt; BALLPARK - UX | S 00000 - Create and assign customer Roles" u="1"/>
        <s v="4.To Do &gt; BALLPARK - QA/UAT Support | S 00000 - User agreement - BNA" u="1"/>
        <s v="4.To Do &gt; BALLPARK - Tech Planning | XS 00000 - User agreement - BNA" u="1"/>
        <s v="3.Doing &gt; Tech Planning | S 00028 - Capture user info - Tech Planning" u="1"/>
        <s v="5.Open &gt; BALLPARK - UX |  00000 - BALLPARK - UX Task |  00025 - BEMISCP-11 Consignment - Make and Hold Aging" u="1"/>
        <s v="0.Done &gt; Feature Review | S 01533 - Review of On Hand Inventory Details shows a Total Qty but there are no details " u="1"/>
        <s v="5.Open &gt; BALLPARK - Tech Planning | S 00000 - Generate Shipping Reports" u="1"/>
        <s v="5.Open &gt; BALLPARK - UX |  00000 - BALLPARK - UX Task |  00503 - WS Commons" u="1"/>
        <s v="4.To Do &gt; S | BALLPARK - Developer Support 00000 - Homepage - Investor Portlet" u="1"/>
        <s v="4.To Do &gt; S | BALLPARK - Feature Review | 00000 - BIT-113 FRM 283- Typos on report landing page" u="1"/>
        <s v="2.To Review &gt; Backend Development | S 00839 - Refactor SSRSReportEngineAdapter to help the integration work properly" u="1"/>
        <s v="5.Open &gt; BALLPARK - Feature Planning |  00000 - BALLPARK - Feature Planning Feature |  00349 - Global search - not show pricing" u="1"/>
        <s v="5.Open &gt; BALLPARK - UX |  00000 - BALLPARK - UX Task |  00033 - BEMISCP-11 Handling/communication of obsolete items &amp; part number relationships" u="1"/>
        <s v="0.Done &gt; QA |  | 00810 - QA for Impersonated User hits error" u="1"/>
        <s v="06.Open &gt; Pull Request Review | 00468 - Review logic to link two pages" u="1"/>
        <s v="06.Open &gt; Pull Request Review | 00471 - Review logic to link two pages" u="1"/>
        <s v="0.Done &gt; Alpha Test | S 02756 - Alpha for 427 (BDT) - Shipments Pg Floating Text, Not on Card" u="1"/>
        <s v="0.Cancelled &gt; Alpha Bug | S 00782 - Missing country in the address lines" u="1"/>
        <s v="0.Done &gt; Backend Development | 00526 S - Add feature to enable/disable 2FA" u="1"/>
        <s v="0.Done &gt; Backend Development | S 00526 - Add feature to enable/disable 2FA" u="1"/>
        <s v="0.Done &gt; QA | S 02985 - QA for BIN Doc Service Test Invoice URL Parameters" u="1"/>
        <s v="5.Open &gt; Frontend Development | S 00646 - Create my company locations page" u="1"/>
        <s v="0.Done &gt; Alpha Test | S 02224 - Alpha for 306 (BDT) - Orders Page-report button" u="1"/>
        <s v="4.To Do &gt; Feature Review |  00876 - Review of Order Description not wrapping correctly" u="1"/>
        <s v="4.To Do &gt; Alpha Test | S 01690 - Alpha for Add dependency in Theme for freemarker contributor" u="1"/>
        <s v="0.Done &gt; QA | S 02326 - QA for 246 (BDT) - Order Pg Req Date Incorrect" u="1"/>
        <s v="4.To Do &gt; S | BALLPARK - Planning 00000 - Investor Center - Stock portlet" u="1"/>
        <s v="4.To Do &gt; QA | S 01134 - QA for Update Scheduled Releases data fields to allow for decimals " u="1"/>
        <s v="0.Done &gt; Feature Review |  02050 - Review of 235 (BDT) - confirmed quantity in view details shows error " u="1"/>
        <s v="0.Done &gt; Frontend Development | M 00921 - Style reports landing page" u="1"/>
        <s v="0.Done &gt; Tech Planning | M 01566 - Tech Planning for new Sort Functionality for Orders" u="1"/>
        <s v="4.To Do &gt; S | BALLPARK - Feature Review | 00000 - ShipTo Filter - Change default behavior and help text" u="1"/>
        <s v="4.To Do &gt; S | BALLPARK - QA/UAT Support | 00000 - ShipTo Filter - Change default behavior and help text" u="1"/>
        <s v="4.To Do &gt; Alpha Test | S 01467 - Alpha for Report time range selection box sizing - Shipments and Releases Report Test" u="1"/>
        <s v="4.To Do &gt; BALLPARK - Development | M 00000 - Render iframe to show old content" u="1"/>
        <s v="3.Doing &gt; Frontend Development | S 00290 - Format text and add links to image description" u="1"/>
        <s v="0.Cancelled &gt; Alpha Test | S 02650 - Alpha for 336 (BDT) - CSR logged in first time; the site showing on her home page was jelsert." u="1"/>
        <s v="5.Open &gt; BALLPARK - Development |  00000 - *DELETE* User Profile updates from IBB" u="1"/>
        <s v="0.Done &gt; Feature Review | S 02497 - Review of 321 (BDT) - Update the Shipments to use a field on Delivery vs. from Orders" u="1"/>
        <s v="0.Done &gt; Feature Review | S 02564 - Review of 376 (BDT) - Open and Closed Order Status Report- update to parameters from order page card button" u="1"/>
        <s v="5.Open &gt; BALLPARK - Feature Planning | M 00000 - Order Status Report" u="1"/>
        <s v="4.To Do &gt; S | BALLPARK - Alpha Test | 00000 - Research publishing errors in log" u="1"/>
        <s v="0.Cancelled &gt; Sub-Task | M 01786 - Update wireframes to add ellipses for specific fields " u="1"/>
        <s v="5.Open &gt; BALLPARK - Feature Planning | S | 00000 - Add status: draft, published, archived, invisible " u="1"/>
        <s v="5.Open &gt; BALLPARK - Feature Planning |  00000 - BALLPARK - Feature Planning Task |  00048 - BEMISCP-11 Previous customer Item Number" u="1"/>
        <s v="0.Done &gt; Frontend Development | M 01964 - Add commas for qty displayed" u="1"/>
        <s v="0.Done &gt; Feature Review |  | 02040 - Review of Login in container errors block login input" u="1"/>
        <s v="0.Done &gt; Alpha Test |  | 01359 - Alpha for Report page- open and closed order report; parameters not expected" u="1"/>
        <s v="0.Done &gt; QA | S 00342 - QA for Carousel for full story pages" u="1"/>
        <s v="0.Done &gt; Alpha Test | S 01284 - Alpha for Product Description displaying incorrectly" u="1"/>
        <s v="0.Done &gt; Alpha Test | S 00182 - Alpha for Ethics and compliance page" u="1"/>
        <s v="0.Done &gt; Alpha Test | XS 00264 - Alpha for Corporate Governance Page" u="1"/>
        <s v="0.Done &gt; Frontend Development | M 00146 - Ethics and compliance page" u="1"/>
        <s v="4.To Do &gt; Backend Development | S | 00013 - Create Jira Template project" u="1"/>
        <s v="5.Open &gt; BALLPARK - Developer Support | S 00000 - LDAP bulk import cannot be disable if 2FA is enabled" u="1"/>
        <s v="0.Done &gt; Alpha Test | S 00053 - Alpha for Questions Portlet" u="1"/>
        <s v="0.Done &gt; Frontend Development | S 00052 - Questions Portlet" u="1"/>
        <s v="0.Done &gt; Alpha Test |  01287 - Alpha for Fix date range for From and To fields" u="1"/>
        <s v="0.Done &gt; QA |  01618 - QA for Wording on Dynamic Reports preview page needs to be changed to improve usability" u="1"/>
        <s v="5.Open &gt; BALLPARK - Development |  00000 - BALLPARK - Development Task |  00044 - BEMISCP-11 When to onboard new customer - What to do when onboarding new cust" u="1"/>
        <s v="0.Done &gt; Alpha Test |  01959 - Alpha for Update search criteria on Release Landing Page " u="1"/>
        <s v="4.To Do &gt; S | BALLPARK - Alpha Test | 00000 - Co-packer multi-selection" u="1"/>
        <s v="0.Done &gt; Backend Development | S 01460 - Research BOL - PDF loading failure" u="1"/>
        <s v="4.To Do &gt; Backend Development | M 01846 - Add staff users imported from LDAP to the Bemis org" u="1"/>
        <s v="4.To Do &gt; S | BALLPARK - Alpha Test | 00000 - 570 BDT - Reports are not automatically downloading" u="1"/>
        <s v="0.Done &gt; Feature Review | S 02922 - Review of (BDT 467) - Releases and Shipments do not display for new customer setup " u="1"/>
        <s v="0.Done &gt; Alpha Bug | M 00544 - Impersonating users is not giving expected results." u="1"/>
        <s v="5.Open &gt; Ballpark - Dummy Feature | S 00000 - Tools - Sonar" u="1"/>
        <s v="4.To Do &gt; QA | S 02895 - QA for User Profile dropdown is wrapping " u="1"/>
        <s v="0.Done &gt; Feature Review | S 00103 - Review of Concrete Incubator webcontent" u="1"/>
        <s v="4.To Do &gt; Frontend Development | M 01694 - Footer Content" u="1"/>
        <s v="5.Open &gt; BALLPARK - Tech Planning |  00000 - BALLPARK - Tech Planning Task |  00095 - SMS Spec Detail" u="1"/>
        <s v="0.Done &gt; Alpha Test |  01593 - Alpha for Disabled User shows up in Members section on company profile page" u="1"/>
        <s v="4.To Do &gt; M | BALLPARK - Subtask | 00000 - País está sendo informando como obrigatório no cadastro de fornecedor" u="1"/>
        <s v="0.Done &gt; Alpha Test |  | 00880 - Alpha for Logon with incorrect password doesn't fail immediately with 2FA enabled" u="1"/>
        <s v="0.Done &gt; Feature Review | S 02148 - Review of 200 (BDT)New Parameter Customer Item- wording on Field label" u="1"/>
        <s v="2.To Review &gt; Backend Development | S | 03155 - Change case sensitivity for Purchase order" u="1"/>
        <s v="5.Open &gt; BALLPARK - Tech Planning |  00000 - BALLPARK - Tech Planning Feature |  00255 - Shipment History" u="1"/>
        <s v="3.Doing &gt; Alpha Bug | S | 00110 - Unresolved requirement: Import-Package: javax.servlet; version=&quot;[3.1.0,4.0.0)&quot;" u="1"/>
        <s v="0.Done &gt; QA | M 01721 - QA for BIT-159 Create Access Path for CSRs to Customer and User Profiles " u="1"/>
        <s v="5.Open &gt; BALLPARK - Development |  00000 - BALLPARK - Development Task |  00384 - Setup Bemis Development Infrastructure" u="1"/>
        <s v="0.Done &gt; Backend Development | XS 00563 - Move Report Portlet to SSRS Integration Web" u="1"/>
        <s v="2.To Review &gt; Frontend Development | M 00489 - Update Mini Left Menu based on feedback" u="1"/>
        <s v="0.Done &gt; QA | S 02152 - QA for 271 (BDT) - Orders page- hyperlinks and expand card issue" u="1"/>
        <s v="5.Open &gt; BALLPARK - Feature Review | S 00000 - Hyperlinks on shipments page should be blue" u="1"/>
        <s v="5.Open &gt; BALLPARK - Tech Planning |  00000 - BALLPARK - Tech Planning Feature |  00349 - Global search - not show pricing" u="1"/>
        <s v="4.To Do &gt; S | BALLPARK - Alpha Test 00000 - Investor Center - Stock portlet" u="1"/>
        <s v="0.Done &gt; Feature Review |  00088 - Review of Carousel with three images and timer" u="1"/>
        <s v="0.Done &gt; Alpha Test |  | 01457 - Alpha for Bemis Logo displayed on Bemis' QA is incorrect" u="1"/>
        <s v="0.Done &gt; Feature Review |  | 01197 - Review of User Customer Name (Employer) is incorrect" u="1"/>
        <s v="0.Done &gt; Feature Review | S 02304 - Review of 291 (BDT) - Release Pg Release PO incorrect" u="1"/>
        <s v="0.Done &gt; QA |  01621 - QA for Sub-header font color on Reports Landing page are incorrect" u="1"/>
        <s v="5.Open &gt; BALLPARK - UX |  00000 - BALLPARK - UX Feature |  00380 - Logistics Order History - No Pricing" u="1"/>
        <s v="4.To Do &gt; M | BALLPARK - Subtask | 00000 - Always returns to dashboard when canceling a 3rd party transfer" u="1"/>
        <s v="5.Open &gt; BALLPARK - Feature Review |  00000 - BALLPARK - Feature Review Feature |  00264 - Shipped quantity" u="1"/>
        <s v="0.Done &gt; QA |  | 01498 - QA for Hide Edit options that Buyers do not have access to " u="1"/>
        <s v="0.Done &gt; Alpha Test | S 01146 - Alpha for Add content for Portal dashboard landing page" u="1"/>
        <s v="0.Done &gt; QA |  | 00832 - QA for Custom-users-admin-web causes startup exceptions in portal" u="1"/>
        <s v="0.Done &gt; QA | S 01929 - QA for BIT-49 Ship To Filter Name &amp; Address Info Missing in Portal" u="1"/>
        <s v="0.Done &gt; Alpha Test | S 02839 - Alpha for 410 (BDT) - Change the Discovery settings in elasticsearch.yml file to use host names" u="1"/>
        <s v="3.Doing &gt; QA |  00625 - QA for Orders Landing Page" u="1"/>
        <s v="4.To Do &gt; M | BALLPARK - Subtask | 00000 - Product landing page" u="1"/>
        <s v="0.Done &gt; QA | S 00206 - QA for Management Team" u="1"/>
        <s v="0.Done &gt; QA |  01811 - QA for Duplicate fields displayed on the Completed Shipments tab" u="1"/>
        <s v="06.Open &gt; Sub-Task | 00170 - Prototyping of the fields needed for user inquiry / search" u="1"/>
        <s v="2.To Review &gt; Alpha Bug | XS 00786 - Search with location does not work for shipments and releases" u="1"/>
        <s v="5.Open &gt; BALLPARK - Feature Planning | S 00000 - Create and assign customer Roles" u="1"/>
        <s v="0.Done &gt; Alpha Test | S 01229 - Alpha for Select All and Clear All links in Location filter do not work" u="1"/>
        <s v="5.Open &gt; BALLPARK - Feature Planning |  00000 - BALLPARK - Feature Planning Feature |  00214 - View Notifications" u="1"/>
        <s v="0.Done &gt; QA |  00203 - QA for Make bootstrap grid match theme media widths" u="1"/>
        <s v="0.Done &gt; Backend Development | S 00524 - Open and Closed Order Status Report (on Orders Page) - Backend Dev" u="1"/>
        <s v="0.Done &gt; Alpha Test |  01096 - Alpha for Browser compatibility" u="1"/>
        <s v="0.Done &gt; Feature Review |  | 01401 - Review of Missing fields on Delivery stubs" u="1"/>
        <s v="0.Done &gt; QA |  00336 - QA for HomePage is not adjusting to fit correctly on 1366x768" u="1"/>
        <s v="0.Done &gt; Feature Review |  | 01936 - Review of Update default settings for locations filter" u="1"/>
        <s v="4.To Do &gt; S | BALLPARK - Developer Support | 00000 - Create/edit Order Note" u="1"/>
        <s v="5.Open &gt; BALLPARK - QA Support | S 00000 - 469 BDT - Logos on IE are blurry" u="1"/>
        <s v="0.Done &gt; Alpha Bug | M 00473 - Uploading workflow definition fails for 2FA in dev environment" u="1"/>
        <s v="0.Done &gt; Alpha Test |  01910 - Alpha for Refactor Inventory Sync/WS Classes for data refresh calls." u="1"/>
        <s v="0.Done &gt; Alpha Test | S 01926 - Alpha for Refactor Shipment Sync/WS Classes for data refresh calls." u="1"/>
        <s v="0.Done &gt; Alpha Test | S 01616 - Alpha for Wording on Dynamic Reports preview page needs to be changed to improve usability" u="1"/>
        <s v="5.Open &gt; BALLPARK - UX | XS 00000 - Update Customer logo" u="1"/>
        <s v="5.Open &gt; BALLPARK - Development | M 00000 - Required Fields" u="1"/>
        <s v="0.Done &gt; QA | S 01939 - QA for Update default Sort Order and Add Sort Functioanlity on Orders Landing Page " u="1"/>
        <s v="5.Open &gt; BALLPARK - Development |  00000 - BALLPARK - Development Feature |  00353 - Sort Orders by Specific Fields" u="1"/>
        <s v="5.Open &gt; Alpha Bug | S | 00088 - A learner should be able to see the private page if he/she has the permission for that page" u="1"/>
        <s v="5.Open &gt; BALLPARK - Alpha Test | S | 00000 - Source System Deletes - CR50 and CR51" u="1"/>
        <s v="5.Open &gt; BALLPARK - QA Support | M | 00000 - Source System Deletes - CR50 and CR51" u="1"/>
        <s v="0.Done &gt; Feature Review | S 02508 - Review of 371 (BDT) Commas missing on qty fields on Scheduled Release and Completed Shipment Page " u="1"/>
        <s v="5.Open &gt; BALLPARK - Tech Planning |  00000 - BALLPARK - Tech Planning Feature |  00332 - Logistics - Products/Items Shipped items no pricing" u="1"/>
        <s v="0.Done &gt; Sub-Task | S 00550 - Set up Bemis' smtp server" u="1"/>
        <s v="4.To Do &gt; BALLPARK - Tech Planning | S 00000 - Release expanded view" u="1"/>
        <s v="3.Doing &gt; Alpha Bug | M 00618 - Missing fields in Portal Order WS Stub" u="1"/>
        <s v="0.Done &gt; Feature Review |  | 00778 - Review of Orders - Add &quot;cust&quot; before PO label" u="1"/>
        <s v="5.Open &gt; BALLPARK - Feature Review |  00000 - BALLPARK - Feature Review Feature |  00082 - View Customer Profiles" u="1"/>
        <s v="5.Open &gt; BALLPARK - Feature Review |  00000 - BALLPARK - Feature Review Feature |  00207 - Populate User Profiles" u="1"/>
        <s v="5.Open &gt; BALLPARK - Tech Planning |  00000 - BALLPARK - Tech Planning Feature |  00270 - Browse Customer Profiles" u="1"/>
        <s v="5.Open &gt; BALLPARK - Tech Planning |  00000 - BALLPARK - Tech Planning Feature |  00447 - Search Customer Profiles" u="1"/>
        <s v="4.Doing &gt; Sub-Task | M | 00157 - Research SCORM - 2" u="1"/>
        <s v="0.Done &gt; QA | S 01388 - QA for Report Landing Page- Inventory Detail Report" u="1"/>
        <s v="0.Done &gt; Frontend Development | M 02467 - Development for - Releases page- mobile missing ship to info" u="1"/>
        <s v="06.Open &gt; Alpha Test | 00440 - Verify WS stub module for Customer Profile updates" u="1"/>
        <s v="0.Done &gt; Alpha Test |  01992 - Alpha for Login in container errors block login input" u="1"/>
        <s v="4.To Do &gt; S | BALLPARK - UX | 00000 - Check graphics record (to monitor order progress)" u="1"/>
        <s v="0.Done &gt; Frontend Development | M 01562 - Development for - Disabled User shows up in Members section on company profile page" u="1"/>
        <s v="0.Done &gt; Feature Review | S | 02508 - Review of 371 (BDT) Commas missing on qty fields on Scheduled Release and Completed Shipment Page " u="1"/>
        <s v="5.Open &gt; QA | M 01778 - QA for Document Folder &amp; Files" u="1"/>
        <s v="0.Done &gt; Feature Review |  00106 - Review of Full story version 2" u="1"/>
        <s v="0.Done &gt; Feature Review | S 00325 - Review of Stock ticker portlet" u="1"/>
        <s v="0.Done &gt; Feature Review |  01401 - Review of Missing fields on Delivery stubs" u="1"/>
        <s v="4.To Do &gt; Feature Planning | L | 00024 - Add SCORM support - Feature Planning" u="1"/>
        <s v="5.Open &gt; BALLPARK - Feature Review |  00000 - BALLPARK - Feature Review Feature |  00341 - User agreement - BNA" u="1"/>
        <s v="3.Doing &gt; Sub-Task | M 00586 - Create Installation documentation" u="1"/>
        <s v="3.Doing &gt; Tech Planning | 00532 M - Discuss IBB Integration Architecture" u="1"/>
        <s v="3.Doing &gt; Tech Planning | M 00532 - Discuss IBB Integration Architecture" u="1"/>
        <s v="5.Open &gt; BALLPARK - Alpha Test |  00000 - BALLPARK - Alpha Test Feature |  00330 - Logistics - Products/Items - No Pricing" u="1"/>
        <s v="5.Open &gt; BALLPARK - QA Support |  00000 - BALLPARK - QA Support Feature |  00330 - Logistics - Products/Items - No Pricing" u="1"/>
        <s v="5.Open &gt; BALLPARK - Alpha Test |  00000 - Link &quot;Number of items Pending Ship&quot; from Orders Detail to the &quot;Item detail Pending Shipment&quot; page" u="1"/>
        <s v="5.Open &gt; BALLPARK - QA Support |  00000 - Link &quot;Number of items Pending Ship&quot; from Orders Detail to the &quot;Item detail Pending Shipment&quot; page" u="1"/>
        <s v="0.Done &gt; Sub-Task | M 00924 - Automate PR Build process" u="1"/>
        <s v="5.Open &gt; BALLPARK - Development | S 00000 - Map AD Groups to Roles" u="1"/>
        <s v="0.Done &gt; Alpha Test |  01686 - Alpha for Update the report that is called from the Open Order Landing Page" u="1"/>
        <s v="5.Open &gt; BALLPARK - Feature Review | S 00000 - Login page - cookie statement" u="1"/>
        <s v="0.Done &gt; Task |  | 00063 - BEMISCP-11 Select a monitoring tool for IBB web services | Due date: 8/9/16" u="1"/>
        <s v="4.To Do &gt; QA |  00777 - QA for Orders -  Bemis Order # (line No) should be moved below Bemis ProductID" u="1"/>
        <s v="5.Open &gt; BALLPARK - Feature Planning |  00000 - BALLPARK - Feature Planning Feature |  00520 - Release updates from IBB" u="1"/>
        <s v="5.Open &gt; Tech Planning | 00415 - Coordinate UI integration with backend" u="1"/>
        <s v="5.Open &gt; Tech Planning | 00461 - Coordinate UI integration with backend" u="1"/>
        <s v="5.Open &gt; Tech Planning | 00466 - Coordinate UI integration with backend" u="1"/>
        <s v="5.Open &gt; Tech Planning | 00469 - Coordinate UI integration with backend" u="1"/>
        <s v="5.Open &gt; Tech Planning | 00472 - Coordinate UI integration with backend" u="1"/>
        <s v="0.Done &gt; S | BALLPARK - QA/UAT Support | 00000 - Implement Celsus sync job to index Liferay Sites" u="1"/>
        <s v="4.To Do &gt; XS | BALLPARK - QA/UAT Support | 00000 - Link Product Id in Orders Detail to Product Spec Page." u="1"/>
        <s v="0.Done &gt; Feature Review | S | 03015 - Review of 490 BDT - Invoice or BOL link on completed shipments subpage does not work" u="1"/>
        <s v="0.Done &gt; Alpha Bug | M 02046 - Ellipsis still showing as light blue" u="1"/>
        <s v="0.Done &gt; Feature Review |  | 01397 - Review of LDAP bulk import cannot be disable if 2FA is enabled" u="1"/>
        <s v="0.Done &gt; QA |  | 00392 - QA for Our History" u="1"/>
        <s v="5.Open &gt; Backend Development | M 00713 - Data sync for Release" u="1"/>
        <s v="4.To Do &gt; BALLPARK - Alpha Test | S 00000 - Manage DL folder &amp; files" u="1"/>
        <s v="0.Done &gt; Frontend Development | M 00643 - Develop Edit Profile - change my picture tab" u="1"/>
        <s v="0.Done &gt; Frontend Development | M 02747 - Development for - Reports are not downloading and refreshing automatically" u="1"/>
        <s v="0.Cancelled &gt; Frontend Development | M | 01689 - Development for Create a hook so that CSR users can see which users have completed setup" u="1"/>
        <s v="4.To Do &gt; S | BALLPARK - Developer Support | 00000 - View Order Note." u="1"/>
        <s v="5.Open &gt; BALLPARK - Feature Review | M 00000 - Search Orders by Indexed fields" u="1"/>
        <s v="5.Open &gt; Backend Development | M 01703 - Update Inventory WS Client and Mapping" u="1"/>
        <s v="4.To Do &gt; QA | S 01372 - QA for Fix sort order column names" u="1"/>
        <s v="0.Done &gt; Feature Review |  00365 - Review of Sourcing Approach" u="1"/>
        <s v="1.Reviewing &gt; Frontend Development | M 00642 - Develop View User Profile Page " u="1"/>
        <s v="0.Done &gt; Alpha Test | S 00951 - Alpha for Update On Hand Inv data fields to allow for decimals " u="1"/>
        <s v="0.Done &gt; Feature Review |  01016 - Review of Update Releases data fields to allow for decimals " u="1"/>
        <s v="0.Done &gt; Feature Review |  | 01003 - Review of Update orders data fields to allow for decimals " u="1"/>
        <s v="2.To Review &gt; Backend Development | XS 00679 - Store a list of selected Customer Locations for each user" u="1"/>
        <s v="4.To Do &gt; S | BALLPARK - Alpha Test | 00000 - As a buyer, I can schedule an ASN to be sent to me, so that I know when product has shipped" u="1"/>
        <s v="2.To Review &gt; Backend Development | M 00543 - Implement Search for custom order fields" u="1"/>
        <s v="0.Done &gt; QA |  00959 - QA for Release updates from IBB" u="1"/>
        <s v="5.Open &gt; Frontend Development | M 00911 - Frontend Dev for footer" u="1"/>
        <s v="0.Done &gt; Alpha Test |  00693 - Alpha for Redirect customers to dashboard" u="1"/>
        <s v="4.To Do &gt; QA | S 00781 - QA for Orders - Move view details link below order Date" u="1"/>
        <s v="3.Doing &gt; Tech Planning | 00507 - Determine calculated fields and the formulas to use for them" u="1"/>
        <s v="5.Open &gt; BALLPARK - Alpha Test |  00000 - BALLPARK - Alpha Test Feature |  00258 - View Invoice" u="1"/>
        <s v="5.Open &gt; BALLPARK - QA Support |  00000 - BALLPARK - QA Support Feature |  00258 - View Invoice" u="1"/>
        <s v="5.Open &gt; BALLPARK - UX Feature |  00448 - Search User Profiles | M 00000 - " u="1"/>
        <s v="0.Done &gt; Sub-Task |  | 00024 - Link to Webcenter" u="1"/>
        <s v="0.Done &gt; Alpha Test | XS 00278 - Alpha for Services Page" u="1"/>
        <s v="5.Open &gt; BALLPARK - Feature Review | 00000 - " u="1"/>
        <s v="5.Open &gt; BALLPARK - Tech Planning |  00000 - " u="1"/>
        <s v="5.Open &gt; BALLPARK - Development | S 00000 - CI server setup" u="1"/>
        <s v="0.Done &gt; Frontend Development | M 01866 - Development for - Shipments Cust PO" u="1"/>
        <s v="0.Done &gt; Frontend Development | M 01975 - Development for - Login in container errors block login input" u="1"/>
        <s v="5.Open &gt; BALLPARK - Developer Support |  00000 - Manage DL folder &amp; files" u="1"/>
        <s v="4.To Do &gt; Feature Review |  00928 - Review of Refactoring Search for Shipment ordered and releases" u="1"/>
        <s v="0.Done &gt; QA | S 00384 - QA for Reports Page" u="1"/>
        <s v="0.Done &gt; Alpha Test |  | 01207 - Alpha for My Locations navigation on Mobile view is not working" u="1"/>
        <s v="5.Open &gt; Alpha Test | 00418 - Test filtering Orders by Location" u="1"/>
        <s v="0.Done &gt; Alpha Test | S 01469 - Alpha for Create Page for CSRs to View Customer Locations " u="1"/>
        <s v="5.Open &gt; BALLPARK - Feature Planning |  00000 - BALLPARK - Feature Planning Task |  00074 - Determine Document Library folder structure and category structure" u="1"/>
        <s v="0.Done &gt; QA | S 02512 - QA for    Documents- CSR access to sites  " u="1"/>
        <s v="5.Open &gt; Feature Planning | 00497 S - Discuss document migration with Bemis" u="1"/>
        <s v="5.Open &gt; Feature Planning | S 00497 - Discuss document migration with Bemis" u="1"/>
        <s v="0.Done &gt; Frontend Development | M 01204 - Development for - Icons do not display properly in global search" u="1"/>
        <s v="5.Open &gt; BALLPARK - Feature Planning |  00000 - BALLPARK - Feature Planning Bug |  00474 - SoyPortlet does not build on windows machine" u="1"/>
        <s v="2.To Review &gt; Alpha Bug | M 01017 - Some Customer Orgs not getting updated" u="1"/>
        <s v="0.Done &gt; Feature Planning | M 00476 - Filter Data by Customer Location - ShipTo Requirements" u="1"/>
        <s v="4.To Do &gt; BALLPARK - Tech Planning | XS 00000 - Place remaining Webcontents on Homepage" u="1"/>
        <s v="4.To Do &gt; S | BALLPARK - Feature Review 00000 - Place remaining Webcontents on Homepage" u="1"/>
        <s v="4.To Do &gt; S | BALLPARK - QA/UAT Support 00000 - Place remaining Webcontents on Homepage" u="1"/>
        <s v="4.To Do &gt; QA | S | 03067 - QA for Date Range on Release and Shipment History Report - all systems" u="1"/>
        <s v="0.Cancelled &gt; Sub-Task | M 00787 - Terminate and trigger a DataSync task which is in-progress for a long time." u="1"/>
        <s v="0.Done &gt; Feature Review |  00357 - Review of Suppliers Overview" u="1"/>
        <s v="0.Done &gt; Feature Review |  | 00482 - Review of Media &gt; Overview" u="1"/>
        <s v="0.Done &gt; Feature Review | S 00269 - Review of Products Overview" u="1"/>
        <s v="0.Done &gt; Feature Review |  00447 - Review of Careers &gt; Locations and Functions" u="1"/>
        <s v="4.To Do &gt; Backend Development | M 00837 - Fix 2FA redirect" u="1"/>
        <s v="5.Open &gt; Sub-Task | 01607 - Maintenance in automated tests 004/003" u="1"/>
        <s v="1.Reviewing &gt; Backend Development |  00283 - Create IBB job scheduler" u="1"/>
        <s v="0.Done &gt; Alpha Bug | M 02612 - Ellipsis displays when full text is visible on tablet view " u="1"/>
        <s v="5.Open &gt; BALLPARK - UX |  00000 - BALLPARK - UX Feature |  00379 - View Orders for a specific Cust Item" u="1"/>
        <s v="5.Open &gt; BALLPARK - Tech Planning | S 00000 - Order Status Report" u="1"/>
        <s v="0.Done &gt; QA | S 01374 - QA for SSRS integration config had wrong password for QA" u="1"/>
        <s v="4.To Do &gt; Alpha Test | S 01743 - Alpha for Release Header fields do not display correctly" u="1"/>
        <s v="5.Open &gt; BALLPARK - Subtask | S 00000 - Fix issue with titles not being shown for image selector" u="1"/>
        <s v="0.Done &gt; Frontend Development | XS 00548 - Careers &gt; Overview - In Spanish the content of the red and blue box is not displayed" u="1"/>
        <s v="5.Open &gt; BALLPARK - Alpha Test |  00000 - BALLPARK - Alpha Test Task |  00038 - BEMISCP-11 Quality docs - Storage and access - KMS &amp; SAP (not until Phases 2&amp;3)" u="1"/>
        <s v="5.Open &gt; BALLPARK - QA Support |  00000 - BALLPARK - QA Support Task |  00038 - BEMISCP-11 Quality docs - Storage and access - KMS &amp; SAP (not until Phases 2&amp;3)" u="1"/>
        <s v="0.Done &gt; QA | S 02333 - QA for Updates to handle Standard Pallet Qty data" u="1"/>
        <s v="0.Done &gt; Alpha Bug | M 01713 - Add help text on settings configuration menu for number range " u="1"/>
        <s v="5.Open &gt; BALLPARK - UX |  00000 - BALLPARK - UX Feature |  00055 - Access shipper's website clicking shipper's name" u="1"/>
        <s v="4.To Do &gt; QA | S | 02953 - QA for 470 (BDT) Updates to Consignment logic - Completed Shipments Sub-page shipped qty mismatched" u="1"/>
        <s v="5.Open &gt; BALLPARK - Alpha Test |  00000 - Link &quot;Number of Items Shipped&quot; from the Orders Detail to &quot;Item detail Shipped Qty&quot; page" u="1"/>
        <s v="5.Open &gt; BALLPARK - QA Support |  00000 - Link &quot;Number of Items Shipped&quot; from the Orders Detail to &quot;Item detail Shipped Qty&quot; page" u="1"/>
        <s v="5.Open &gt; BALLPARK - Feature Planning | XS 00000 - Releases by Item" u="1"/>
        <s v="0.Done &gt; Sub-Task | M 02466 - Add customized mappings and analyzers" u="1"/>
        <s v="5.Open &gt; Alpha Test | 00464 M - Verify page to show Inventory View for Item" u="1"/>
        <s v="5.Open &gt; Alpha Test | M 00464 - Verify page to show Inventory View for Item" u="1"/>
        <s v="0.Done &gt; Alpha Test | S 00629 - Alpha for Order Detail in Orders by Item View" u="1"/>
        <s v="3.Doing &gt; Alpha Test | S 00812 - Alpha for Customer Profile updates from IBB" u="1"/>
        <s v="4.To Do &gt; S | BALLPARK - Feature Review | 00000 - On Hand Qty displayed for completed shipment (BDT 518) CR53" u="1"/>
        <s v="4.To Do &gt; S | BALLPARK - QA/UAT Support | 00000 - On Hand Qty displayed for completed shipment (BDT 518) CR53" u="1"/>
        <s v="4.To Do &gt; BALLPARK - Feature Planning | S 00000 - Content Workflow" u="1"/>
        <s v="5.Open &gt; BALLPARK - Tech Planning |  00000 - BALLPARK - Tech Planning Feature |  00376 - Generate Order Reports" u="1"/>
        <s v="3.Doing &gt; Alpha Test |  00693 - Alpha for Redirect customers to dashboard" u="1"/>
        <s v="0.Done &gt; Alpha Test | S 02297 - Alpha for 319 (BDT) Negative Scheduled Releases " u="1"/>
        <s v="0.Done &gt; Frontend Development | M 01942 - Development for - Total On Hand Qty should include UOM" u="1"/>
        <s v="0.Done &gt; Feature Review |  | 01712 - Review of Ship To Filter Issue with Name Format and number of items" u="1"/>
        <s v="0.Done &gt; Frontend Development | XS 00398 - Life at Cemex" u="1"/>
        <s v="4.To Do &gt; QA | M 00939 - QA for Open and Closed Order Status Report " u="1"/>
        <s v="0.Done &gt; Feature Review | XS 01185 - Review of Inventory updates from IBB" u="1"/>
        <s v="5.Open &gt; BALLPARK - Tech Planning |  00000 - BALLPARK - Tech Planning Feature |  00535 - User Profile Dropdown" u="1"/>
        <s v="0.Done &gt; QA |  00127 - QA for Full story version 4" u="1"/>
        <s v="0.Done &gt; QA | M 00956 - QA for Reports Landing Page" u="1"/>
        <s v="3.Doing &gt; Tech Planning | M 00549 - Prepare for QA setup on Bemis" u="1"/>
        <s v="5.Open &gt; BALLPARK - Developer Support Feature |  00270 - Browse Customer Profiles | M 00000 - " u="1"/>
        <s v="5.Open &gt; BALLPARK - Developer Support Feature |  00447 - Search Customer Profiles | M 00000 - " u="1"/>
        <s v="5.Open &gt; BALLPARK - Development Feature |  00353 - Sort Orders by Specific Fields | M 00000 - " u="1"/>
        <s v="4.To Do &gt; Feature Review | S 00224 - Review of As a user, I can see the Cemex stock price for NYSE and BMV" u="1"/>
        <s v="5.Open &gt; BALLPARK - Feature Review |  00000 - BALLPARK - Feature Review Task |  00057 - BEMISCP-11 Order Invoice release report" u="1"/>
        <s v="0.Done &gt; Alpha Test | S 00948 - Alpha for Update orders data fields to allow for decimals " u="1"/>
        <s v="0.Done &gt; QA | S 02812 - QA for 424 (BDT) - Change password policy verbiage for external users" u="1"/>
        <s v="0.Done &gt; QA | M 00734 - QA for Buyer - Show Expanded Shipment View" u="1"/>
        <s v="06.Open &gt; Sub-Task | 00133 - Final Approval of the Shipment Expanded View for IBB data fields" u="1"/>
        <s v="4.To Do &gt; S | BALLPARK - Alpha Test | 00000 - Hash Tags to Buttons (anchors) not working - CRITICAL" u="1"/>
        <s v="0.Done &gt; Feature Review |  | 01332 - Review of Location and ShipTo filter dropdowns are missing a border in FF and IE" u="1"/>
        <s v="5.Open &gt; BALLPARK - Developer Support |  00000 - Carrier website link" u="1"/>
        <s v="5.Open &gt; BALLPARK - Feature Planning | S 00000 - Carrier website link" u="1"/>
        <s v="5.Open &gt; BALLPARK - Development | S 00000 - Update products based on feedback" u="1"/>
        <s v="3.Doing &gt; Backend Development | M 00995 - Change no of max ShipTos in the ShipTo filter" u="1"/>
        <s v="4.To Do &gt; S | BALLPARK - Subtask | 00000 - BEMISCP-11 Entitlements - Logistics (reject shipment) - WF Form" u="1"/>
        <s v="5.Open &gt; BALLPARK - Development | M 00000 - Add version" u="1"/>
        <s v="0.Done &gt; Tech Planning | M 02446 - Tech planning - update ShipTo field" u="1"/>
        <s v="5.Open &gt; Frontend Development | 00416 - Create UI for filtering Orders by Location" u="1"/>
        <s v="0.Done &gt; Feature Review |  01814 - Review of Report menu categories should be alphabetical" u="1"/>
        <s v="5.Open &gt; Tech Planning | M 01665 - Tech Planning for Default Location Settings and Persistance" u="1"/>
        <s v="4.To Do &gt; BALLPARK - Development | XS 00000 - Site map" u="1"/>
        <s v="0.Done &gt; Feature Review | S 01399 - Review of Report Time not correct" u="1"/>
        <s v="3.Doing &gt; Backend Development | M 00883 - Add Completed Shipments page for an orde" u="1"/>
        <s v="4.To Do &gt; BALLPARK - QA/UAT Support | XS 00000 - Product values in different currencies" u="1"/>
        <s v="0.Done &gt; Feature Review |  01663 - Review of Create Page for CSRs to View Customer Locations " u="1"/>
        <s v="4.To Do &gt; QA | S 01544 - QA for Report time range selection box sizing - Shipments and Releases Report Test" u="1"/>
        <s v="0.Done &gt; Feature Review | S 02403 - Review of 318 (BDT) - Shipment Sub Page ship date view in ascending order" u="1"/>
        <s v="0.Done &gt; Backend Development | M 00837 - Fix 2FA redirect" u="1"/>
        <s v="5.Open &gt; BALLPARK - Alpha Test | S 00000 - Map AD Groups to Roles" u="1"/>
        <s v="5.Open &gt; BALLPARK - QA Support | S 00000 - Map AD Groups to Roles" u="1"/>
        <s v="0.Done &gt; Frontend Development | S 00478 - Form - Place forms in all pages" u="1"/>
        <s v="0.Done &gt; Alpha Bug | M 00885 - Alpha Bug - Update Date format to include four digit year" u="1"/>
        <s v="4.To Do &gt; S | BALLPARK - Alpha Test | 00000 - CSR - notes - viewable internally only " u="1"/>
        <s v="4.To Do &gt; BALLPARK - Developer Support | S 00000 - Add ExpandAll option to Orders Summaries." u="1"/>
        <s v="0.Done &gt; Alpha Test |  | 01999 - Alpha for 217 (BDT) Theme- upload document screen- blue bar theme updates " u="1"/>
        <s v="5.Open &gt; BALLPARK - Development |  00000 - BALLPARK - Development Feature |  00381 - Login page - cookie statement" u="1"/>
        <s v="5.Open &gt; BALLPARK - Tech Planning | S 00000 - Browser compatibility" u="1"/>
        <s v="4.To Do &gt; S | BALLPARK - Subtask | 00000 - BEMISCP-11 Validate with Process Owners - Internal entitlements" u="1"/>
        <s v="0.Done &gt; QA | XS 00503 - QA for Adjust forms layouts" u="1"/>
        <s v="5.Open &gt; Sub-Task | S 00034 - 6.0 plugin + scripts (5/17/2013)" u="1"/>
        <s v="5.Open &gt; BALLPARK - Development | S 00000 - Arrow Font Size on Releases Page is too small" u="1"/>
        <s v="0.Done &gt; Tech Planning | M 02182 - Tech Planning for 284 (BDT) - Scheduled Releases Sub-Pg cards missing" u="1"/>
        <s v="5.Open &gt; BALLPARK - Tech Planning | S | 00000 - Release Search" u="1"/>
        <s v="4.To Do &gt; BALLPARK - Alpha Test | XS 00000 - Carrousel for full story pages" u="1"/>
        <s v="4.To Do &gt; BALLPARK - Development | S 00000 - Carrousel for full story pages" u="1"/>
        <s v="0.Cancelled &gt; Alpha Bug | M 01882 - Default Alphabetical Order is no longer working" u="1"/>
        <s v="5.Open &gt; BALLPARK - UX |  00000 - BALLPARK - UX Feature |  00265 - As a buyer, I can see Pending Shipment Quantity for a specific item, so that I know how much product to expect" u="1"/>
        <s v="5.Open &gt; BALLPARK - UX |  00000 - User Profile Dropdown" u="1"/>
        <s v="0.Done &gt; Alpha Bug | XS 00671 - Missing portlet for AssetRender" u="1"/>
        <s v="4.To Do &gt; S | BALLPARK - Feature Review | 00000 - Notes create/edit - Buyer view" u="1"/>
        <s v="4.To Do &gt; S | BALLPARK - QA/UAT Support | 00000 - Notes create/edit - Buyer view" u="1"/>
        <s v="5.Open &gt; BALLPARK - Development |  00000 - Link from Bemis Logo" u="1"/>
        <s v="4.To Do &gt; S | BALLPARK - Feature Review | 00000 - Add pallet detail view in batch view." u="1"/>
        <s v="4.To Do &gt; S | BALLPARK - QA/UAT Support | 00000 - Add pallet detail view in batch view." u="1"/>
        <s v="5.Open &gt; Development | 00000 - BALLPARK OF Development" u="1"/>
        <s v="4.To Do &gt; S | BALLPARK - Feature Review | 00000 - Update date limit on Global Search " u="1"/>
        <s v="4.To Do &gt; S | BALLPARK - QA/UAT Support | 00000 - Update date limit on Global Search " u="1"/>
        <s v="0.Done &gt; Feature Review | S 02158 - Review of 283 (BDT) - Scheduled Releases Sub-Page Line# Contains Leading Zeroes " u="1"/>
        <s v="4.To Do &gt; BALLPARK - Feature Planning | M 00000 - Global search" u="1"/>
        <s v="0.Done &gt; Task |  | 00041 - BEMISCP-11 Complete the Document matrix | Due date: 8/1/16" u="1"/>
        <s v="4.To Do &gt; Alpha Test | S 00577 - Alpha for Home page &quot;More&quot; button does not work for Internet Explorer 10 or 11" u="1"/>
        <s v="5.Open &gt; Ballpark - Demand | S 00000 - Dummy Activity of Products" u="1"/>
        <s v="0.Done &gt; Feature Review |  01084 - Review of Optimize JVM settings" u="1"/>
        <s v="4.Doing &gt; BALLPARK - Alpha Test | 00000 - Functional Spec Documentation " u="1"/>
        <s v="4.To Do &gt; BALLPARK - Alpha Test | XS 00000 - Country micro site single page" u="1"/>
        <s v="4.To Do &gt; BALLPARK - Development | S 00000 - Country micro site single page" u="1"/>
        <s v="0.Done &gt; Alpha Test | M 00963 - Alpha for Buyer - Reports Landing Page" u="1"/>
        <s v="4.To Do &gt; Frontend Development | S 00164 - Remove &quot;sign in&quot; link from the footer" u="1"/>
        <s v="4.To Do &gt; Backend Development | S 00588 - Update migration logic to reflect new fields" u="1"/>
        <s v="0.Done &gt; QA | S 01386 - QA for Report Landing Page- Open Order Status Report- remove parameters from selection screen" u="1"/>
        <s v="0.Done &gt; QA |  00781 - QA for Orders - Move view details link below order Date" u="1"/>
        <s v="5.Open &gt; BALLPARK - Alpha Test Feature |  00448 - Search User Profiles | M 00000 - " u="1"/>
        <s v="5.Open &gt; BALLPARK - Development Feature |  00272 - Browse User Profile | M 00000 - " u="1"/>
        <s v="5.Open &gt; BALLPARK - Feature Planning Feature |  00215 - Login &amp; Logout | M 00000 - " u="1"/>
        <s v="5.Open &gt; BALLPARK - Feature Planning Feature |  00513 - Release Search | M 00000 - " u="1"/>
        <s v="5.Open &gt; BALLPARK - Feature Planning Feature |  00514 - Release Report | M 00000 - " u="1"/>
        <s v="5.Open &gt; BALLPARK - Feature Review  00496 - Buyer - Document Management |  00000 - " u="1"/>
        <s v="5.Open &gt; BALLPARK - QA Support Feature |  00448 - Search User Profiles | M 00000 - " u="1"/>
        <s v="5.Open &gt; BALLPARK - Tech Planning  00539 - Buyer - Inventory Management |  00000 - " u="1"/>
        <s v="4.To Do &gt; S | BALLPARK - Feature Review | 00000 - Exception for some Order Data Syncs" u="1"/>
        <s v="4.To Do &gt; S | BALLPARK - QA/UAT Support | 00000 - Exception for some Order Data Syncs" u="1"/>
        <s v="0.Done &gt; Feature Review | S 01485 - Review of Bemis Logo Compression/Crowding" u="1"/>
        <s v="0.Done &gt; Feature Review | S 02401 - Review of Multiple threads may cause NTLM errors in DataSync" u="1"/>
        <s v="0.Done &gt; Alpha Test |  | 01482 - Alpha for Welcome Name Banner" u="1"/>
        <s v="5.Open &gt; BALLPARK - Subtask | M | 00000 - Customer - Org - Permissions" u="1"/>
        <s v="01.Done &gt; Sub-Task | 00154 - Determine the Document Library &quot;structure&quot;" u="1"/>
        <s v="0.Done &gt; Feature Review | S 01108 - Review of User profile editing is accessible to users other than the profile owner." u="1"/>
        <s v="0.Done &gt; Sub-Task |  | 00345 - Create shipment module skeleton" u="1"/>
        <s v="0.Done &gt; Feature Review |  | 00817 - Review of Determine Document Library folder structure and category structure" u="1"/>
        <s v="0.Done &gt; QA |  00834 - QA for Proxy configuration breaks access to IBB " u="1"/>
        <s v="5.Open &gt; BALLPARK - Subtask | M | 00000 - View and Download Invoice and BoL " u="1"/>
        <s v="4.To Do &gt; M | BALLPARK - Subtask | 00000 - Theme Dependency needs to be updated due to core changes" u="1"/>
        <s v="4.To Do &gt; BALLPARK - Development | S 00000 - Custom 404 page" u="1"/>
        <s v="5.Open &gt; Feature Planning | 00456 - Review structure changes" u="1"/>
        <s v="4.To Do &gt; Backend Development | M 01647 - Update Order Data Model" u="1"/>
        <s v="4.To Do &gt; BALLPARK - Tech Planning | S 00000 - Releases landing page" u="1"/>
        <s v="4.To Do &gt; S | BALLPARK - Alpha Test | 00000 - Search on Landing page" u="1"/>
        <s v="0.Done &gt; Frontend Development | S 00843 - Development for Date format incorrect in UI" u="1"/>
        <s v="4.To Do &gt; Alpha Test | S 01773 - Alpha for Update display of qty fields on Orders page" u="1"/>
        <s v="0.Done &gt; Alpha Test | S 01627 - Alpha for BIT-129 Invoice Report Field" u="1"/>
        <s v="0.Done &gt; Feature Review | S 00998 - Review of Left Navigation Expand / Collapse on all pages" u="1"/>
        <s v="5.Open &gt; Frontend Development | XS 00252 - Include videos on the full story page" u="1"/>
        <s v="3.Doing &gt; Backend Development | M 00614 - Update parameters for Open and Closed Order Status Report on the Orders Landing Page" u="1"/>
        <s v="0.Done &gt; Alpha Test | S 00291 - Alpha for Add behavior to Homepage links" u="1"/>
        <s v="0.Done &gt; Feature Review | S 01403 - Review of Fix date range for From and To fields" u="1"/>
        <s v="0.Done &gt; Backend Development | M 02408 - Update invoice logic to use invoiceDte instead of postingDte" u="1"/>
        <s v="4.To Do &gt; M | BALLPARK - Subtask | 00000 - Personal transfers - Dropdown menus slightly move other fields" u="1"/>
        <s v="5.Open &gt; BALLPARK - Alpha Test | S 00000 - BALLPARK - Alpha Test Feature |  00175 - Order Status Report" u="1"/>
        <s v="5.Open &gt; BALLPARK - QA Support | S 00000 - BALLPARK - QA Support Feature |  00175 - Order Status Report" u="1"/>
        <s v="0.Done &gt; QA |  | 00242 - QA for Sustainability Overview" u="1"/>
        <s v="4.To Do &gt; S | BALLPARK - Subtask | 00000 - Create Google Local Environment" u="1"/>
        <s v="0.Done &gt; QA | S 02514 - QA for 377 (BDT) - Releases and Shipment Report- date parameters and page view parameter requiredness" u="1"/>
        <s v="4.To Do &gt; S | BALLPARK - Planning 00000 - Questions Portlet" u="1"/>
        <s v="4.To Do &gt; BALLPARK - Tech Planning | S 00000 - Release Search" u="1"/>
        <s v="0.Done &gt; Alpha Test | S 02157 - Alpha for 283 (BDT) - Scheduled Releases Sub-Page Line# Contains Leading Zeroes " u="1"/>
        <s v="5.Open &gt; BALLPARK - Development |  00000 - BALLPARK - Development Bug |  00474 - SoyPortlet does not build on windows machine" u="1"/>
        <s v="5.Open &gt; BALLPARK - Feature Planning |  00000 - BALLPARK - Feature Planning Task |  00033 - BEMISCP-11 Handling/communication of obsolete items &amp; part number relationships" u="1"/>
        <s v="5.Open &gt; BALLPARK - UX | M | 00000 - Search Orders by Indexed fields" u="1"/>
        <s v="0.Done &gt; Alpha Test | S 01288 - Alpha for Fix sort order column names" u="1"/>
        <s v="0.Done &gt; Alpha Test | S 02809 - Alpha for Change password policy for external users" u="1"/>
        <s v="0.Done &gt; Frontend Development | M | 02058 - Development for - Orders Page- Location filter location indicator_x0009_" u="1"/>
        <s v="5.Open &gt; BALLPARK - Feature Planning |  00000 - BALLPARK - Feature Planning Feature |  00353 - Sort Orders by Specific Fields" u="1"/>
        <s v="0.Done &gt; QA |  | 00099 - QA for Asset publisher layout" u="1"/>
        <s v="0.Done &gt; Alpha Test | S 00761 - Alpha for Impersonated User hits error" u="1"/>
        <s v="4.To Do &gt; QA | S 01618 - QA for Wording on Dynamic Reports preview page needs to be changed to improve usability" u="1"/>
        <s v="5.Open &gt; BALLPARK - UX | S 00000 - Release Details" u="1"/>
        <s v="0.Done &gt; Alpha Test |  | 01953 - Alpha for Update User Creation Test Scripts and customer LARs " u="1"/>
        <s v="5.Open &gt; Sub-Task | S 00130 - Final Approval of the Products Landing Page for the IBB data fields" u="1"/>
        <s v="5.Open &gt; Sub-Task | S | 00135 - Final Approval of the Product Spec Detail for the IBB data fields" u="1"/>
        <s v="3.Doing &gt; Frontend Development | S 00070 - Fix menu when on mobile mode" u="1"/>
        <s v="4.To Do &gt; XS | BALLPARK - Development 00000 - Concrete Incubator webcontent" u="1"/>
        <s v="0.Done &gt; Feature Review | S 02291 - Review of 270 (BDT) Global Search displays error" u="1"/>
        <s v="0.Done &gt; Alpha Test |  | 01660 - Alpha for Formatting Error when Resizing" u="1"/>
        <s v="0.Done &gt; Sub-Task | S 00024 - Link to Webcenter" u="1"/>
        <s v="3.Doing &gt; Sub-Task | M 00061 - Scrum master - January - 9 to 13" u="1"/>
        <s v="5.Open &gt; BALLPARK - Feature Review |  00000 - Manage DL folder &amp; files" u="1"/>
        <s v="5.Open &gt; BALLPARK - Feature Planning | XS | 00000 - User friendly error messaging for CSR and Buyers" u="1"/>
        <s v="5.Open &gt; BALLPARK - Developer Support Feature |  00156 - Create and assign customer Roles | M 00000 - " u="1"/>
        <s v="5.Open &gt; BALLPARK - Alpha Test | S 00000 - View customer site list" u="1"/>
        <s v="5.Open &gt; BALLPARK - QA Support | S 00000 - View customer site list" u="1"/>
        <s v="0.Done &gt; Frontend Development | M 01465 - Development for Link Bemis/TheHub Logo back CSR Bemis Site" u="1"/>
        <s v="0.Done &gt; Alpha Bug | M 01298 - Production description is not expanding on Orders Page" u="1"/>
        <s v="5.Open &gt; BALLPARK - Development |  00000 - BALLPARK - Development Task |  00495 - Update products based on feedback" u="1"/>
        <s v="0.Done &gt; Frontend Development | S 00247 - Corporate Governance" u="1"/>
        <s v="03.To Review &gt; Tech Planning | 00454 - Map IBB Order fields to Portal Order UI Fields" u="1"/>
        <s v="5.Open &gt; BALLPARK - Feature Planning |  00000 - BALLPARK - Feature Planning Task |  00023 - BEMISCP-11 Production Order data" u="1"/>
        <s v="5.Open &gt; Sub-Task | M 01820 - QA for Updates for all reports " u="1"/>
        <s v="4.To Do &gt; S | BALLPARK - Development 00000 - Carousel with three images and timer" u="1"/>
        <s v="4.To Do &gt; Feature Review |  00586 - Review of Make the user Jose Alberto as a site admin" u="1"/>
        <s v="4.To Do &gt; Alpha Test | S 01457 - Alpha for Bemis Logo displayed on Bemis' QA is incorrect" u="1"/>
        <s v="5.Open &gt; BALLPARK - Feature Review |  00000 - BALLPARK - Feature Review Task |  00127 - Tech Spec Truncation" u="1"/>
        <s v="0.Done &gt; QA |  | 00091 - QA for Place remaining Webcontents on Homepage" u="1"/>
        <s v="4.To Do &gt; Alpha Test | S 02989 - Alpha for Set search highlighting property to false" u="1"/>
        <s v="5.Open &gt; BALLPARK - Feature Review | S 00000 - Performance Testing and Tunning" u="1"/>
        <s v="0.Done &gt; Sub-Task | S 00857 - Add methods to get a Customer Location's display name and whether or not it's a parent" u="1"/>
        <s v="0.Done &gt; Alpha Test |  | 01357 - Alpha for Report Landing Page- Inventory Detail Report- remove unnecessary Parameters" u="1"/>
        <s v="0.Done &gt; Sub-Task | 00091 M - Define Customer Inquiry WADL" u="1"/>
        <s v="0.Done &gt; Sub-Task | M 00091 - Define Customer Inquiry WADL" u="1"/>
        <s v="06.Open &gt; Pull Request Review | 00392 - Code review UI for Order Item View" u="1"/>
        <s v="0.Done &gt; Frontend Development | M 00500 - Change IFrame height according to screen width" u="1"/>
        <s v="5.Open &gt; Feature Review | 00427 M - Review UI support for linking Number Quantity to Inventory Page" u="1"/>
        <s v="5.Open &gt; Feature Review | M 00427 - Review UI support for linking Number Quantity to Inventory Page" u="1"/>
        <s v="4.To Do &gt; S | BALLPARK - Feature Review | 00000 - Search &amp; browse - customer &amp; user profiles - Sales restricted view" u="1"/>
        <s v="4.To Do &gt; S | BALLPARK - QA/UAT Support | 00000 - Search &amp; browse - customer &amp; user profiles - Sales restricted view" u="1"/>
        <s v="4.To Do &gt; M | BALLPARK - Subtask | 00000 - Información incorrecta de cuentas ahorro en la lista desplegable de cuenta ahorro" u="1"/>
        <s v="5.Open &gt; BALLPARK - UX |  00000 - BALLPARK - UX Feature |  00359 - Batch details in on-hand inventory" u="1"/>
        <s v="4.To Do &gt; S | BALLPARK - Alpha Test 00000 - Request a DNS update from Cemex to add subdomains to point to new AWS environment" u="1"/>
        <s v="2.To Review &gt; Sub-Task | 00432 - Transition internal CI to Windows VM" u="1"/>
        <s v="4.To Do &gt; Feature Review |  00600 - Review of Change country menu cut off vertically" u="1"/>
        <s v="4.To Do &gt; QA | S 00925 - QA for Orders Page - Marshal Orders with NULL Statuses Displayed" u="1"/>
        <s v="5.Open &gt; BALLPARK - Alpha Test | S | 00000 - Add status: draft, published, archived, invisible " u="1"/>
        <s v="5.Open &gt; BALLPARK - QA Support | S | 00000 - Add status: draft, published, archived, invisible " u="1"/>
        <s v="5.Open &gt; BALLPARK - Developer Support | S 00000 - Update Releases data fields to allow for decimals " u="1"/>
        <s v="5.Open &gt; BALLPARK - Feature Planning | S 00000 - Update Shipments data fields to allow for decimals " u="1"/>
        <s v="5.Open &gt; BALLPARK - Feature Review | S 00000 - Update On Hand Inv data fields to allow for decimals " u="1"/>
        <s v="0.Done &gt; QA |  00277 - QA for Debt Information" u="1"/>
        <s v="4.To Do &gt; QA | S 01502 - QA for Cancel button on Locations filter does not work " u="1"/>
        <s v="0.Cancelled &gt; Feature Review |  | 01916 - Review of Update Sales Order to take in different order statuses" u="1"/>
        <s v="5.Open &gt; BALLPARK - Feature Review |  00000 - BALLPARK - Feature Review Task |  00047 - BEMISCP-11 Customer Inventory Terms" u="1"/>
        <s v="0.Done &gt; Feature Review | S 02844 - Review of Typo in reset password page" u="1"/>
        <s v="5.Open &gt; BALLPARK - Feature Planning | 00000 M - " u="1"/>
        <s v="3.Doing &gt; QA | M 00546 - QA for Two Factor Authentication " u="1"/>
        <s v="0.Done &gt; Alpha Test |  00122 - Alpha for Story carrousel on homepage does not animate (zoom)" u="1"/>
        <s v="5.Open &gt; BALLPARK - Developer Support | S 00000 - BALLPARK - Developer Support Feature |  00537 - Link from Bemis Logo" u="1"/>
        <s v="5.Open &gt; QA | M 00946 - QA for BoL and Invoice Links" u="1"/>
        <s v="3.Doing &gt; Tech Planning | M 01679 - Tech Planning - Data Sync Changes - Shipment" u="1"/>
        <s v="5.Open &gt; BALLPARK - Feature Review |  00000 - BALLPARK - Feature Review Task |  00025 - BEMISCP-11 Consignment - Make and Hold Aging" u="1"/>
        <s v="0.Done &gt; QA |  00134 - QA for Ajustments in full stories layout" u="1"/>
        <s v="0.Done &gt; Feature Review |  | 00928 - Review of Refactoring Search for Shipment ordered and releases" u="1"/>
        <s v="0.Done &gt; QA |  | 00446 - QA for In overview pages the banner and image below must fill in all screen size" u="1"/>
        <s v="0.Done &gt; Alpha Test | S 00612 - Alpha for Link from Bemis Logo" u="1"/>
        <s v="5.Open &gt; BALLPARK - Development | S 00000 - View Notifications" u="1"/>
        <s v="4.Doing &gt; BALLPARK - Feature Review | 00000 - Add SCORM support" u="1"/>
        <s v="5.Open &gt; BALLPARK - UX |  00000 - Search for Customer Profile Details" u="1"/>
        <s v="0.Done &gt; Alpha Test |  01466 - Alpha for Release PO and Customer PO are wrapping on the same line" u="1"/>
        <s v="0.Done &gt; Backend Development | M 02436 - Always pass optional columns as a parameter for select report buttons" u="1"/>
        <s v="06.Open &gt; Tech Planning | 00458 - Design interface with IBB Inventory API" u="1"/>
        <s v="4.To Do &gt; Alpha Test | S 00076 - Alpha for Show full story on Media Center" u="1"/>
        <s v="4.To Do &gt; Frontend Development | M 00064 - Show full story on media center" u="1"/>
        <s v="5.Open &gt; BALLPARK - Tech Planning |  00000 - Import Users and Groups from AD" u="1"/>
        <s v="0.Done &gt; Tech Planning | M 00429 - Discuss Overlap between Shipment &amp; Release" u="1"/>
        <s v="0.Done &gt; Backend Development | S 00952 - Get warehouse number from order to download BOL" u="1"/>
        <s v="0.Done &gt; Frontend Development | S 02941 - Development for - Documents page- title running off of screen box" u="1"/>
        <s v="0.Done &gt; Alpha Test |  | 01686 - Alpha for Update the report that is called from the Open Order Landing Page" u="1"/>
        <s v="5.Open &gt; BALLPARK - Feature Planning |  00000 - BALLPARK - Feature Planning Feature |  00365 - Left Navigation Expand / Collapse on all pages" u="1"/>
        <s v="1.Reviewing &gt; Backend Development | S | 00052 - Add logic to redirect unauthenticated users to login" u="1"/>
        <s v="4.To Do &gt; BALLPARK - Development | M 00000 - Full story version 2" u="1"/>
        <s v="0.Done &gt; Backend Development | S 00171 - Set Expiration to 60 days" u="1"/>
        <s v="0.Done &gt; Feature Review |  | 00009 - Review of Hierarchical Class of Service (performance)" u="1"/>
        <s v="5.Open &gt; BALLPARK - Developer Support |  00000 - BALLPARK - Developer Support Task |  00045 - BEMISCP-11 Docs - BOL (SSRS - Can provide a copy of the BOL)" u="1"/>
        <s v="0.Done &gt; Backend Development | S 00010 - Migrate BIN Users" u="1"/>
        <s v="0.Done &gt; Alpha Test | XS 00182 - Alpha for Ethics and compliance page" u="1"/>
        <s v="2.To Review &gt; Sub-Task | S 00386 - Connect dev to AD" u="1"/>
        <s v="5.Open &gt; BALLPARK - Feature Review | S 00000 - Add version" u="1"/>
        <s v="3.Doing &gt; Alpha Test | 00505 - Verify 2FA functionality using multiple systems" u="1"/>
        <s v="5.Open &gt; BALLPARK - Tech Planning |  00000 - BALLPARK - Tech Planning Feature |  00509 - Download Invoice and BoL " u="1"/>
        <s v="5.Open &gt; Frontend Development | S 00602 - Development for - Fix issue with titles not being shown for image selector" u="1"/>
        <s v="0.Done &gt; Feature Review |  | 01833 - Review of Menu position does not remain closed when navigating from one page to another " u="1"/>
        <s v="0.Done &gt; Feature Review | S 01825 - Review of User agreement - BNA" u="1"/>
        <s v="0.Done &gt; Alpha Test | M 01885 - Alpha Test for Remove Buyer access to edit display settings" u="1"/>
        <s v="5.Open &gt; BALLPARK - Subtask | M | 00000 - Theme Dependency needs to be updated due to core changes" u="1"/>
        <s v="0.Done &gt; Frontend Development | XS 01210 - Fix CSS to align report landing page header" u="1"/>
        <s v="5.Open &gt; BALLPARK - Tech Planning | M 00000 - Performance Testing and Tunning" u="1"/>
        <s v="0.Done &gt; Tech Planning | M 01434 - Tech Planning - Review Order Data Sync and update" u="1"/>
        <s v="0.Done &gt; Feature Review | S 00622 - Review of Customer Site Template should have 'template' in name" u="1"/>
        <s v="5.Open &gt; BALLPARK - Developer Support | S 00000 - Pending notifications counter" u="1"/>
        <s v="5.Open &gt; BALLPARK - Feature Planning | XS 00000 - List shipments from specific Order" u="1"/>
        <s v="5.Open &gt; Sub-Task |  01071 - Determine if we need to recycle the helper portlet for this feature or not" u="1"/>
        <s v="5.Open &gt; BALLPARK - UX | S 00000 - WS Commons" u="1"/>
        <s v="0.Done &gt; QA |  00240 - QA for Press Releases Page" u="1"/>
        <s v="3.Doing &gt; Tech Planning | 00485 - Design Search Orders" u="1"/>
        <s v="4.To Do &gt; S | BALLPARK - Feature Review | 00000 - ShipTo Filter - change defaults and text." u="1"/>
        <s v="4.To Do &gt; S | BALLPARK - QA/UAT Support | 00000 - ShipTo Filter - change defaults and text." u="1"/>
        <s v="0.Done &gt; Alpha Test |  | 01153 - Alpha for LDAP bulk import cannot be disable if 2FA is enabled" u="1"/>
        <s v="5.Open &gt; BALLPARK - Feature Review |  00000 - BALLPARK - Feature Review Feature |  00535 - User Profile Dropdown" u="1"/>
        <s v="0.Done &gt; Backend Development |  | 00284 - Create order WS modules" u="1"/>
        <s v="4.To Do &gt; XS | BALLPARK - Developer Support 00000 - Carousel with three images and timer" u="1"/>
        <s v="0.Done &gt; Alpha Test |  | 00635 - Alpha for Orders - Move view details link below order Date" u="1"/>
        <s v="5.Open &gt; BALLPARK - Feature Review |  00000 - BALLPARK - Feature Review Bug |  00474 - SoyPortlet does not build on windows machine" u="1"/>
        <s v="3.Doing &gt; Backend Development | S | 00090 - Create mock pages" u="1"/>
        <s v="4.To Do &gt; QA | S | 03070 - QA for  BDT 489 - Portal LDAP configuration change" u="1"/>
        <s v="0.Done &gt; Backend Development | S 02801 - Automatically assign CSRs to Org Admin role for each Parent Location" u="1"/>
        <s v="0.Done &gt; Alpha Bug | M 02188 - Shipment Qty should be called Shipped Qty" u="1"/>
        <s v="5.Open &gt; Tech Planning | M 00549 - Prepare for QA setup on Bemis" u="1"/>
        <s v="0.Done &gt; Feature Review |  00775 - Review of View/Edit my User Profile" u="1"/>
        <s v="0.Done &gt; Feature Review |  00124 - Review of Story carrousel on homepage does not animate (zoom)" u="1"/>
        <s v="4.To Do &gt; M | BALLPARK - Subtask | 00000 - The User can not insert an amount - Internet Explorer V11- Personal Transfers" u="1"/>
        <s v="4.To Do &gt; S | BALLPARK - Development 00000 - Search function on menu bar" u="1"/>
        <s v="3.Doing &gt; Backend Development | M 00815 - Update SalesOrderResponse sample data and Order Model" u="1"/>
        <s v="0.Done &gt; Feature Review |  01159 - Review of Style and colors" u="1"/>
        <s v="0.Done &gt; Tech Planning | 00437 - Design Customer Profile WS Module" u="1"/>
        <s v="5.Open &gt; Sub-Task | S 01022 - What We Do: Other sub-menu in details page" u="1"/>
        <s v="0.Done &gt; QA | S 00835 - QA for Gradle task distBundleZip does not build/deploy themes" u="1"/>
        <s v="0.Done &gt; Feature Review | S 02428 - Review of 315 (BDT) - Hyperlinks not working on shipments page for Carrier" u="1"/>
        <s v="0.Done &gt; Tech Planning | M 02550 - Tech Planning for 388 (BDT) - Inventory Pg Standard Pallet Qty Rounding Issue" u="1"/>
        <s v="5.Open &gt; BALLPARK - Tech Planning | S 00000 - Footer" u="1"/>
        <s v="0.Done &gt; Alpha Test | S 02575 - Alpha for 394 (BDT) - Scheduled Releases Sub-Pg Bemis Line# Contains Leading Zeroes" u="1"/>
        <s v="0.Done &gt; Feature Review |  | 00460 - Review of Test stronger instance types to see relation to slow Liferay startup" u="1"/>
        <s v="3.Doing &gt; Sub-Task | M 00614 - Update parameters for Open and Closed Order Status Report on the Orders Landing Page" u="1"/>
        <s v="4.To Do &gt; S | BALLPARK - Feature Review | 00000 - As a CSR user, I can delete a document uploaded by a customer to a Document Library folder, so that I can remove outdated or irrelevant information" u="1"/>
        <s v="4.To Do &gt; S | BALLPARK - QA/UAT Support | 00000 - As a CSR user, I can delete a document uploaded by a customer to a Document Library folder, so that I can remove outdated or irrelevant information" u="1"/>
        <s v="0.Done &gt; Sub-Task | M 00060 - Create BIN Data Model Mapping" u="1"/>
        <s v="04.Doing &gt; Backend Development | 00434 - Add framework for Inventory Module" u="1"/>
        <s v="0.Done &gt; QA |  00440 - QA for Site map" u="1"/>
        <s v="4.Doing &gt; BALLPARK - Subtask | 00000 - Feature without assignee GSSDLC" u="1"/>
        <s v="0.Done &gt; Frontend Development | S 00290 - Format text and add links to image description" u="1"/>
        <s v="0.Done &gt; Frontend Development | S 00509 - Investors &gt; Adjust form for email subscription" u="1"/>
        <s v="0.Done &gt; Sub-Task |  00129 - Final Approval of the Orders Landing Page for IBB data fields" u="1"/>
        <s v="5.Open &gt; BALLPARK - Tech Planning | S | 00000 - Location selection persists between logout and login" u="1"/>
        <s v="0.Done &gt; QA | S 02246 - QA for Standard Pallet Qty should be N/A when batch line Pallet amount is N/A" u="1"/>
        <s v="3.Doing &gt; Backend Development | S 00863 - Update shipment data sync" u="1"/>
        <s v="06.Open &gt; Feature Planning | 00482 - Coordinate steps needed to reset environments for testing." u="1"/>
        <s v="0.Cancelled &gt; Frontend Development | M 01221 - Development for - Search in Locations filter fails when no location match is found" u="1"/>
        <s v="2.To Review &gt; Backend Development | 00438 - Create stubs module for Customer Profile updates" u="1"/>
        <s v="0.Done &gt; Feature Review |  | 01196 - Review of Entries on the Release Page are not displaying " u="1"/>
        <s v="0.Done &gt; Alpha Test |  01601 - Alpha for CSR- editing buyer profile" u="1"/>
        <s v="0.Done &gt; Alpha Test | M 00746 - Alpha for View/Edit my User Profile" u="1"/>
        <s v="0.Done &gt; Feature Review |  | 00496 - Review of Create a sign in page" u="1"/>
        <s v="0.Done &gt; Feature Review | S 00159 - Review of Menu not working when on mobile mode" u="1"/>
        <s v="0.Done &gt; QA |  | 00342 - QA for Carousel for full story pages" u="1"/>
        <s v="4.To Do &gt; BALLPARK - Alpha Test | XS 00000 - Suppliers Overview" u="1"/>
        <s v="5.Open &gt; BALLPARK - Subtask | M 00000 - Release Report" u="1"/>
        <s v="0.Cancelled &gt; Backend Development | M 02598 - Update policy" u="1"/>
        <s v="06.Open &gt; UX | 00108 - Shipment Landing Page Wireframe Review - Business" u="1"/>
        <s v="0.Done &gt; Tech Planning | S 02785 - 416 (BDT) - Evaluate Order Pg Shipment Qty Missing" u="1"/>
        <s v="5.Open &gt; BALLPARK - Feature Review |  00000 - BALLPARK - Feature Review Feature |  00515 - Report Definition Parsing" u="1"/>
        <s v="4.To Do &gt; QA | S 01137 - QA for Add open condition to Search Orders" u="1"/>
        <s v="0.Done &gt; Sub-Task | S 00142 - Set LDAP configurations for AD integration" u="1"/>
        <s v="5.Open &gt; BALLPARK - Alpha Test |  00000 - BALLPARK - Alpha Test Task |  00013 - BEMISCP-11 Terms &amp; Condition docs (site)(by customer specific)" u="1"/>
        <s v="5.Open &gt; BALLPARK - QA Support |  00000 - BALLPARK - QA Support Task |  00013 - BEMISCP-11 Terms &amp; Condition docs (site)(by customer specific)" u="1"/>
        <s v="0.Done &gt; QA |  00486 - QA for Search function on menu bar" u="1"/>
        <s v="4.To Do &gt; S | BALLPARK - Alpha Test | 00000 - Add SCORM support" u="1"/>
        <s v="5.Open &gt; BALLPARK - Feature Review | S 00000 - Search on Landing page" u="1"/>
        <s v="5.Open &gt; BALLPARK - Tech Planning | S | 00000 - Releases landing page" u="1"/>
        <s v="0.Done &gt; Alpha Test | S 02418 - Alpha for Portal Error Handling" u="1"/>
        <s v="0.Done &gt; Sub-Task |  | 00263 - Debug why service is not working on initial build" u="1"/>
        <s v="5.Open &gt; BALLPARK - Feature Review | S 00000 - Notify Google LMS of Group events" u="1"/>
        <s v="4.To Do &gt; XS | BALLPARK - Subtask | 00000 - Enable log4j debug on Bemis Dev" u="1"/>
        <s v="0.Done &gt; QA |  01810 - QA for Remove default e-mail suffix from login page" u="1"/>
        <s v="0.Done &gt; Feature Review |  00009 - Review of Hierarchical Class of Service (performance)" u="1"/>
        <s v="0.Done &gt; Alpha Test | S 00122 - Alpha for Story carrousel on homepage does not animate (zoom)" u="1"/>
        <s v="4.To Do &gt; S | BALLPARK - Alpha Test | 00000 - View closed orders in Order Views" u="1"/>
        <s v="5.Open &gt; BALLPARK - Alpha Test | S 00000 - Parent Customer Profile name displayed is incorrect" u="1"/>
        <s v="5.Open &gt; BALLPARK - QA Support | S 00000 - Parent Customer Profile name displayed is incorrect" u="1"/>
        <s v="0.Done &gt; Tech Planning | M 01752 - Tech planning for Edit Links on the User profile view are not visible with menu expanded" u="1"/>
        <s v="5.Open &gt; Tech Planning | M 01567 - Tech Planning for default Sort on Orders Landing Page display" u="1"/>
        <s v="4.To Do &gt; BALLPARK - Tech Planning | L 00000 - Shipment Search" u="1"/>
        <s v="3.Doing &gt; Backend Development | 00460 - Implement Order DataSync" u="1"/>
        <s v="3.Doing &gt; Backend Development | S 00752 - Create mockdata module" u="1"/>
        <s v="0.Done &gt; Alpha Test |  | 01255 - Alpha for CSR should have access to limited control panel " u="1"/>
        <s v="0.Done &gt; QA | S 00356 - QA for Building Solutions" u="1"/>
        <s v="0.Done &gt; Feature Review |  | 00212 - Review of Company profile page" u="1"/>
        <s v="5.Open &gt; BALLPARK - Feature Planning | S 00000 - Add expiration date" u="1"/>
        <s v="5.Open &gt; BALLPARK - Feature Review | S | 00000 - Add expiration date" u="1"/>
        <s v="0.Done &gt; Feature Planning | S 00226 - Filter Orders by user Locations" u="1"/>
        <s v="0.Done &gt; Feature Review |  00899 - Review of Customer - Org - Permissions" u="1"/>
        <s v="5.Open &gt; BALLPARK - Alpha Test |  00000 - BALLPARK - Alpha Test Feature |  00077 - Import Users and Groups from AD" u="1"/>
        <s v="5.Open &gt; BALLPARK - QA Support |  00000 - BALLPARK - QA Support Feature |  00077 - Import Users and Groups from AD" u="1"/>
        <s v="5.Open &gt; BALLPARK - Tech Planning |  00000 - BALLPARK - Tech Planning Task |  00037 - BEMISCP-11 Entitlements - Proc Mgr - Negotiations - CRM" u="1"/>
        <s v="4.To Do &gt; S | BALLPARK - Alpha Test | 00000 - View Orders for a specific Cust Item" u="1"/>
        <s v="4.To Do &gt; S | BALLPARK - Subtask | 00000 - BEMISCP-11 Logistics - Product in transit" u="1"/>
        <s v="0.Done &gt; QA | S 00386 - QA for Sustainable Sourcing" u="1"/>
        <s v="0.Done &gt; QA | S 00089 - QA for Carousel with three images and timer" u="1"/>
        <s v="0.Done &gt; Alpha Bug | M 01141 - Deleting a users organization does not remove the site membership " u="1"/>
        <s v="0.Done &gt; Alpha Test | S 02912 - Alpha for (BDT 467) - Releases and Shipments do not display for new customer setup " u="1"/>
        <s v="5.Open &gt; BALLPARK - Feature Planning |  00000 - BALLPARK - Feature Planning Task |  00259 - Customer Site Template should have 'template' in name" u="1"/>
        <s v="1.Reviewing &gt; Backend Development | M 01581 - Update existing Report Definitions parmeters/fields" u="1"/>
        <s v="5.Open &gt; BALLPARK - UX |  00000 - BALLPARK - UX Feature |  00352 - Location selection persists between logout and login" u="1"/>
        <s v="1.Reviewing &gt; Backend Development | S 00524 - Order Status Report - Backend Dev" u="1"/>
        <s v="4.To Do &gt; BALLPARK - Tech Planning | XS 00000 - Modern tile with &quot;MORE&quot; animation" u="1"/>
        <s v="4.To Do &gt; S | BALLPARK - Feature Review 00000 - Modern tile with &quot;MORE&quot; animation" u="1"/>
        <s v="4.To Do &gt; S | BALLPARK - QA/UAT Support 00000 - Modern tile with &quot;MORE&quot; animation" u="1"/>
        <s v="4.To Do &gt; XS | BALLPARK - Tech Planning 00000 - Modern tile with &quot;MORE&quot; animation" u="1"/>
        <s v="0.Done &gt; Task | 00069 - BEMISCP-11 CSR notifications" u="1"/>
        <s v="0.Done &gt; Feature Review |  | 00976 - Review of Customer site template" u="1"/>
        <s v="4.To Do &gt; Frontend Development | M 00462 - Create page to show Inventory View for Item" u="1"/>
        <s v="4.To Do &gt; S | BALLPARK - Feature Review | 00000 - As a CSR, I can run and view the 5 internal and 4 external reports available to me, so that I can see my customer data in report format" u="1"/>
        <s v="4.To Do &gt; S | BALLPARK - QA/UAT Support | 00000 - As a CSR, I can run and view the 5 internal and 4 external reports available to me, so that I can see my customer data in report format" u="1"/>
        <s v="4.To Do &gt; Sub-Task | S | 00044 - OpenID Integration - Feature Planning" u="1"/>
        <s v="4.To Do &gt; Tech Planning | S 00008 - Expiration Date - Feature Planning" u="1"/>
        <s v="0.Done &gt; Feature Review |  00361 - Review of About Us &gt; Position Papers" u="1"/>
        <s v="0.Done &gt; Alpha Test |  01953 - Alpha for Update User Creation Test Scripts and customer LARs " u="1"/>
        <s v="0.Done &gt; Feature Review | S 02441 - Review of 268 (BDT) - Missing Open Scheduled Release Info" u="1"/>
        <s v="0.Done &gt; Feature Review | S 02479 - Review of 261 (BDT) - Missing Open Scheduled Release Info" u="1"/>
        <s v="0.Done &gt; Feature Review |  | 00361 - Review of About Us &gt; Position Papers" u="1"/>
        <s v="0.Done &gt; QA | S 02066 - QA for Login in container errors block login input" u="1"/>
        <s v="4.To Do &gt; QA | S 02924 - QA for (BDT 467) - Releases and Shipments do not display for new customer setup " u="1"/>
        <s v="4.To Do &gt; S | BALLPARK - Subtask | 00000 - BEMISCP-11 Terms &amp; Condition docs (site)(by customer specific)" u="1"/>
        <s v="3.Doing &gt; Alpha Test | M 00748 - Alpha for View/Edit User Profile" u="1"/>
        <s v="0.Done &gt; Feature Review |  | 01501 - Review of Cancel button on Locations filter does not work " u="1"/>
        <s v="0.Done &gt; Feature Review |  00581 - Review of Change Reports page &quot;SEC Filings&quot; section to open in a new tab" u="1"/>
        <s v="4.To Do &gt; BALLPARK - Alpha Test | S 00000 - Full story version 2" u="1"/>
        <s v="5.Open &gt; BALLPARK - Feature Review | S | 00000 - Add SCORM support" u="1"/>
        <s v="0.Done &gt; QA | S 02730 - QA for 332 (BDT) - Schedule Line View Details Link Missing for some records" u="1"/>
        <s v="0.Done &gt; Backend Development | XS 00831 - Fix Two Factor configuration category" u="1"/>
        <s v="2.To Review &gt; Backend Development | M 01691 - Replicate Order Sync refactoring for Shipment" u="1"/>
        <s v="0.Done &gt; QA |  | 01368 - QA for Shipment Card Item Detail Box Scrolling Bar" u="1"/>
        <s v="0.Done &gt; Feature Review | S 00109 - Review of Webcontent - Investors to Key Statistics" u="1"/>
        <s v="4.To Do &gt; S | BALLPARK - Feature Review | 00000 - As a Sales Regional Manager, I can view a list of customers and select one or more, so that I can selectively view information pertaining to a specific customer or sub-organization within the customer" u="1"/>
        <s v="4.To Do &gt; S | BALLPARK - QA/UAT Support | 00000 - As a Sales Regional Manager, I can view a list of customers and select one or more, so that I can selectively view information pertaining to a specific customer or sub-organization within the customer" u="1"/>
        <s v="5.Open &gt; BALLPARK - UX | S 00000 - Search User Profiles" u="1"/>
        <s v="0.Done &gt; Backend Development | M 02211 - Change MAD calculation logic" u="1"/>
        <s v="0.Done &gt; Alpha Test |  | 01591 - Alpha for Customer Data Sync is checking wrong address for validity" u="1"/>
        <s v="0.Done &gt; QA | XS 02163 - QA for 252 (BDT) - Order Pg View Details 0 Confirmed Qty Should Not Be Displayed" u="1"/>
        <s v="3.Doing &gt; Sub-Task | 00142 - Set LDAP configurations for AD integration" u="1"/>
        <s v="0.Done &gt; Feature Review | S 01394 - Review of Do not display Schedule Lines when confirmedQty = 0 on Orders Landing  Page" u="1"/>
        <s v="5.Open &gt; Sub-Task | M | 01099 - UserLiferayServiceImpl.java" u="1"/>
        <s v="4.To Do &gt; S | BALLPARK - Alpha Test | 00000 - REST service for Enhanced Groups" u="1"/>
        <s v="0.Done &gt; Feature Review | S 01712 - Review of Ship To Filter Issue with Name Format and number of items" u="1"/>
        <s v="5.Open &gt; BALLPARK - Developer Support |  00000 - BALLPARK - Developer Support Feature |  00231 - Show Open Demand and On Hand Qty for Item." u="1"/>
        <s v="5.Open &gt; Alpha Bug | M 00669 - Password Criteria is not visible in the UI for the user" u="1"/>
        <s v="0.Done &gt; Feature Review | S 00698 - Review of DataSync background tasks are not being cleaned up from DB when successfully completed" u="1"/>
        <s v="4.To Do &gt; M | BALLPARK - Development 00000 - Effects on the &quot;MORE&quot; button" u="1"/>
        <s v="5.Open &gt; BALLPARK - Alpha Test |  00000 - BALLPARK - Alpha Test Feature |  00372 - *DUPLICATE* As a buyer, I can see updates to my customer profile screens when the IBB sends an update, so that I can have the most current information" u="1"/>
        <s v="5.Open &gt; BALLPARK - QA Support |  00000 - BALLPARK - QA Support Feature |  00372 - *DUPLICATE* As a buyer, I can see updates to my customer profile screens when the IBB sends an update, so that I can have the most current information" u="1"/>
        <s v="0.Done &gt; QA | S 01904 - QA for User Edit Profile not working" u="1"/>
        <s v="4.To Do &gt; S | BALLPARK - Feature Review | 00000 - Product landing page" u="1"/>
        <s v="4.To Do &gt; S | BALLPARK - Feature Review | 00000 - Sort on Landing page" u="1"/>
        <s v="4.To Do &gt; S | BALLPARK - QA/UAT Support | 00000 - Product landing page" u="1"/>
        <s v="4.To Do &gt; S | BALLPARK - QA/UAT Support | 00000 - Sort on Landing page" u="1"/>
        <s v="5.Open &gt; BALLPARK - Alpha Test | M 00000 - Customer Profile updates from IBB" u="1"/>
        <s v="5.Open &gt; BALLPARK - QA Support | S 00000 - Customer Profile updates from IBB" u="1"/>
        <s v="5.Open &gt; BALLPARK - Feature Planning |  00000 - BALLPARK - Feature Planning Feature |  00271 - Search for User Profile Details" u="1"/>
        <s v="5.Open &gt; BALLPARK - Feature Review |  00000 - BALLPARK - Feature Review Feature |  00269 - Search for Customer Profile Details" u="1"/>
        <s v="5.Open &gt; BALLPARK - Developer Support |  00000 - BALLPARK - Developer Support Feature |  00055 - Access shipper's website clicking shipper's name" u="1"/>
        <s v="5.Open &gt; BALLPARK - Feature Review | S | 00000 - Add version" u="1"/>
        <s v="0.Done &gt; Backend Development | M 02192 - Trigger data sync manually" u="1"/>
        <s v="0.Done &gt; Alpha Test | S 02365 - Alpha for IBB Data Sync Performance " u="1"/>
        <s v="0.Done &gt; Frontend Development | M 00490 - Multilocation filter - Frontend" u="1"/>
        <s v="0.Done &gt; Backend Development | M 02005 - Log data sync messages to a seperate file" u="1"/>
        <s v="5.Open &gt; BALLPARK - Alpha Test | S 00000 - View Customer Profile" u="1"/>
        <s v="5.Open &gt; BALLPARK - QA Support | S 00000 - View Customer Profile" u="1"/>
        <s v="5.Open &gt; UX | 00451 - Create wireframes for editing user profile" u="1"/>
        <s v="0.Done &gt; Alpha Test |  | 00754 - Alpha for Fix Gradle theme build " u="1"/>
        <s v="0.Done &gt; Frontend Development | M 01062 - Customer Profile View - mobile responsive design" u="1"/>
        <s v="06.Open &gt; Frontend Development | 00449 - Link the &quot;Change my password&quot; text to the change password screen." u="1"/>
        <s v="5.Open &gt; BALLPARK - Tech Planning |  00000 - BALLPARK - Tech Planning Task |  00025 - BEMISCP-11 Consignment - Make and Hold Aging" u="1"/>
        <s v="4.To Do &gt; Alpha Test | S 01482 - Alpha for Welcome Name Banner" u="1"/>
        <s v="5.Open &gt; BALLPARK - Development |  00000 - BALLPARK - Development Task |  00072 - Where to get Actual/Standard pallet quantity for rolls/boxes/cartons" u="1"/>
        <s v="5.Open &gt; BALLPARK - Tech Planning | S 00000 - Sort Orders by Specific Fields" u="1"/>
        <s v="4.To Do &gt; M | BALLPARK - Subtask | 00000 - Bad style of all the Radio button and Check box" u="1"/>
        <s v="4.To Do &gt; BALLPARK - Developer Support | S 00000 - Hide Pricing Fields for Logistics, Co-Packer, and Quality roles" u="1"/>
        <s v="5.Open &gt; BALLPARK - QA Support | S 00000 - (BDT 467) - Releases and Shipments do not display for new customer setup " u="1"/>
        <s v="0.Done &gt; Alpha Test | S 00880 - Alpha for Logon with incorrect password doesn't fail immediately with 2FA enabled" u="1"/>
        <s v="5.Open &gt; BALLPARK - Alpha Test |  00000 - BALLPARK - Alpha Test Task |  00067 - BEMISCP-11 Document Metadata Extraction Strategy" u="1"/>
        <s v="5.Open &gt; BALLPARK - QA Support |  00000 - BALLPARK - QA Support Task |  00067 - BEMISCP-11 Document Metadata Extraction Strategy" u="1"/>
        <s v="0.Done &gt; Sub-Task | M 00619 - Add Default Search Action" u="1"/>
        <s v="0.Done &gt; QA | M 01827 - QA for User Agreement" u="1"/>
        <s v="4.To Do &gt; QA | S 02287 - QA for Switch to SOAP calls" u="1"/>
        <s v="4.To Do &gt; S | BALLPARK - Alpha Test | 00000 - Re-Order" u="1"/>
        <s v="0.Done &gt; Feature Review | S 01600 - Review of Buyer - Security" u="1"/>
        <s v="5.Open &gt; Feature Review | 00390 L - Review code for Order WS Module" u="1"/>
        <s v="5.Open &gt; Feature Review | L 00390 - Review code for Order WS Module" u="1"/>
        <s v="0.Done &gt; Feature Review | S 01376 - Review of All Reports- Default Column Fields " u="1"/>
        <s v="5.Open &gt; UX | S 01576 - Design user-friendly error page" u="1"/>
        <s v="4.To Do &gt; Developer Support | 00000 - BALLPARK OF Developer Support" u="1"/>
        <s v="5.Open &gt; BALLPARK - Developer Support | S 00000 - Carrier website link" u="1"/>
        <s v="5.Open &gt; BALLPARK - Developer Support | S 00000 - Link from Bemis Logo" u="1"/>
        <s v="0.Done &gt; Backend Development | XS 02181 - Update ShipTo Filter list with every search" u="1"/>
        <s v="0.Done &gt; Feature Review | S 01740 - Review of Customer logo is not displayed on parent or child location dashboards" u="1"/>
        <s v="2.To Review &gt; Backend Development | S 01521 - Change default selected From and To dates in the Report Generation Request window" u="1"/>
        <s v="0.Done &gt; Feature Review |  00383 - Review of Reports Page" u="1"/>
        <s v="5.Open &gt; BALLPARK - Alpha Test | S 00000 - Buyer View of Customer Profile" u="1"/>
        <s v="5.Open &gt; BALLPARK - Feature Planning |  00000 - View/Edit my User Profile" u="1"/>
        <s v="5.Open &gt; BALLPARK - QA Support | S 00000 - Buyer View of Customer Profile" u="1"/>
        <s v="0.Done &gt; Feature Review |  | 01628 - Review of BIT-129 Invoice Report Field" u="1"/>
        <s v="0.Done &gt; QA |  00354 - QA for Key Company Data" u="1"/>
        <s v="4.To Do &gt; S | BALLPARK - Subtask | 00000 - BEMISCP-11 Reports - Partial Pallets, Pending Releases (date/value)" u="1"/>
        <s v="3.Doing &gt; Frontend Development | M 00643 - Develop Edit Profile - change my picture tab" u="1"/>
        <s v="4.To Do &gt; Sub-Task | M 01032 - Add support for auto creation of customer sites when importing LAR" u="1"/>
        <s v="4.To Do &gt; QA | S 00242 - QA for Sustainability Overview" u="1"/>
        <s v="5.Open &gt; BALLPARK - UX | S 00000 - Sort Orders by Specific Fields" u="1"/>
        <s v="5.Open &gt; BALLPARK - Development |  00000 - BALLPARK - Development Feature |  00276 - Search on Landing page" u="1"/>
        <s v="5.Open &gt; BALLPARK - Alpha Test |  00000 - BALLPARK - Alpha Test Task |  00040 - BEMISCP-11 Logistics - Product in transit" u="1"/>
        <s v="5.Open &gt; BALLPARK - QA Support |  00000 - BALLPARK - QA Support Task |  00040 - BEMISCP-11 Logistics - Product in transit" u="1"/>
        <s v="5.Open &gt; BALLPARK - Developer Support | S 00000 - Search Customer Profiles" u="1"/>
        <s v="5.Open &gt; BALLPARK - Feature Planning |  00000 - Populate Customer Profiles" u="1"/>
        <s v="0.Done &gt; Alpha Test | S 01328 - Alpha for The ... next to the BEmis Order number does not expand to show the full line" u="1"/>
        <s v="0.Done &gt; Feature Review | S 02252 - Review of 308 (BDT) - Orders page- iphone words in view detail spilling below allotted space" u="1"/>
        <s v="5.Open &gt; BALLPARK - Tech Planning |  00000 - BALLPARK - Tech Planning Task |  00033 - BEMISCP-11 Handling/communication of obsolete items &amp; part number relationships" u="1"/>
        <s v="4.To Do &gt; BALLPARK - Development | XS 00000 - Create a sign in page" u="1"/>
        <s v="3.Doing &gt; Frontend Development | M 00389 - Orders Landing Page - UI" u="1"/>
        <s v="4.To Do &gt; Tech Planning | M 01564 - Tech planning to identify root cause" u="1"/>
        <s v="0.Done &gt; Feature Review |  | 01663 - Review of Create Page for CSRs to View Customer Locations " u="1"/>
        <s v="4.To Do &gt; QA | S 00099 - QA for Asset publisher layout" u="1"/>
        <s v="4.To Do &gt; Backend Development | M 00032 - Implement Single Sign Off" u="1"/>
        <s v="5.Open &gt; BALLPARK - Alpha Test |  00000 - Shipment updates from IBB" u="1"/>
        <s v="5.Open &gt; BALLPARK - Alpha Test | S 00000 - Release updates from IBB" u="1"/>
        <s v="5.Open &gt; BALLPARK - QA Support |  00000 - Shipment updates from IBB" u="1"/>
        <s v="5.Open &gt; BALLPARK - QA Support | S 00000 - Release updates from IBB" u="1"/>
        <s v="5.Open &gt; BALLPARK - Subtask | M | 00000 - Shipment updates from IBB" u="1"/>
        <s v="5.Open &gt; BALLPARK - UX |  00000 - Customer Profile updates from IBB" u="1"/>
        <s v="4.To Do &gt; Alpha Test |  00761 - Alpha for Impersonated User hits error" u="1"/>
        <s v="0.Done &gt; Backend Development | M 00879 - Add Page for On Hand Inventory" u="1"/>
        <s v="0.Done &gt; QA | S 01498 - QA for Hide Edit options that Buyers do not have access to " u="1"/>
        <s v="0.Done &gt; Frontend Development | S 00380 - Adjust layout of stock ticker in different screen sizes" u="1"/>
        <s v="4.To Do &gt; QA | M 00627 - QA for Search Implementation for Orders" u="1"/>
        <s v="5.Open &gt; BALLPARK - UX | XS 00000 - Search for User Profile Details" u="1"/>
        <s v="0.Done &gt; Frontend Development | M 01055 - Updates to Bemis Portal Header " u="1"/>
        <s v="4.To Do &gt; S | BALLPARK - Subtask | 00000 - Research changing background for web content editor" u="1"/>
        <s v="0.Done &gt; Feature Review | S | 02952 - Review of 470 (BDT) Updates to Consignment logic - Completed Shipments Sub-page shipped qty mismatched" u="1"/>
        <s v="0.Done &gt; QA |  | 00368 - QA for Include videos on the full story page" u="1"/>
        <s v="4.To Do &gt; M | BALLPARK - Subtask | 00000 - Packing List Report - SSRS" u="1"/>
        <s v="5.Open &gt; Frontend Development | XS 00254 - Add behavior to concrete incubator link" u="1"/>
        <s v="0.Done &gt; Sub-Task | M 00624 - Provide Customer and User data for initial migration." u="1"/>
        <s v="5.Open &gt; BALLPARK - Alpha Test |  00000 - Create data sync process to bulk upload data from IBB" u="1"/>
        <s v="5.Open &gt; BALLPARK - QA Support |  00000 - Create data sync process to bulk upload data from IBB" u="1"/>
        <s v="5.Open &gt; BALLPARK - Subtask | S | 00000 - Create data sync process to bulk upload data from IBB" u="1"/>
        <s v="0.Done &gt; Alpha Test |  | 01888 - Alpha for 202 (BDT) Remove the optional column order up and down arrows from 2 reports" u="1"/>
        <s v="0.Done &gt; QA | M 00943 - QA for Release Report" u="1"/>
        <s v="0.Done &gt; Backend Development | M 01708 - Carrier List Changes" u="1"/>
        <s v="4.To Do &gt; L | BALLPARK - Subtask | 00000 - Setup Dev Infrasctructure" u="1"/>
        <s v="4.To Do &gt; Alpha Test | S 01660 - Alpha for Formatting Error when Resizing" u="1"/>
        <s v="06.Open &gt; Frontend Development | 00426 - Add UI support for linking Number Quantity to Inventory Page" u="1"/>
        <s v="5.Open &gt; QA | M 01175 - QA for Footer" u="1"/>
        <s v="0.Done &gt; Alpha Test |  00312 - Alpha for White spaces above images in story pages template 2" u="1"/>
        <s v="5.Open &gt; BALLPARK - Tech Planning |  00000 - BALLPARK - Tech Planning Task |  00067 - BEMISCP-11 Document Metadata Extraction Strategy" u="1"/>
        <s v="4.To Do &gt; BALLPARK - Alpha Test | S 00000 - View closed orders in Order Views" u="1"/>
        <s v="4.To Do &gt; S | BALLPARK - Feature Review | 00000 - Glyph errors in logs when resetting file previews" u="1"/>
        <s v="4.To Do &gt; S | BALLPARK - QA/UAT Support | 00000 - Glyph errors in logs when resetting file previews" u="1"/>
        <s v="0.Cancelled &gt; Alpha Test | S 02067 - Alpha for 195 (BDT) Documents- unable to download; CSR and buyer view" u="1"/>
        <s v="0.Done &gt; Feature Review |  02955 - Review of IBB configs need to be updated to use a different service account on QA" u="1"/>
        <s v="0.Done &gt; QA |  01136 - QA for Checkboxes for Locations in filter do not show " u="1"/>
        <s v="0.Done &gt; QA | S 02064 - QA for 218 (BDT) Theme My Company Locations Font Color" u="1"/>
        <s v="5.Open &gt; BALLPARK - Feature Planning |  00000 - Link &quot;Number of items Pending Ship&quot; from Orders Detail to the &quot;Item detail Pending Shipment&quot; page" u="1"/>
        <s v="0.Done &gt; QA | M 00747 - QA for View/Edit my User Profile" u="1"/>
        <s v="0.Done &gt; Feature Review | S 00404 - Review of Add Basic auth for QA environment" u="1"/>
        <s v="0.Done &gt; Backend Development |  00010 - Migrate BIN Users" u="1"/>
        <s v="0.Done &gt; Backend Development | 00010  - Migrate BIN Users" u="1"/>
        <s v="0.Done &gt; Alpha Test | M 00715 - Alpha for Search Orders by Indexed fields" u="1"/>
        <s v="5.Open &gt; Ballpark - Demand | S | 00000 - Dummy Activity of Tools - Sizing" u="1"/>
        <s v="0.Done &gt; QA | S 01532 - QA for Missing Address should be empty" u="1"/>
        <s v="0.Cancelled &gt; Sub-Task |  | 00152 - Approve customer hierarchy filter mockup" u="1"/>
        <s v="2.To Review &gt; Frontend Development | S 01578 - Create user-friendly error page" u="1"/>
        <s v="0.Done &gt; Alpha Test | S 00871 - Alpha for Order Description not wrapping correctly" u="1"/>
        <s v="4.To Do &gt; S | BALLPARK - Subtask | 00000 - A learner should be able to see the private page if he/she has the permission for that page" u="1"/>
        <s v="5.Open &gt; Feature Planning | 00436 - Determine Customer Profile data" u="1"/>
        <s v="0.Done &gt; Alpha Test |  01754 - Alpha for User Agreement link does not show content" u="1"/>
        <s v="5.Open &gt; BALLPARK - Feature Planning |  00000 - BALLPARK - Feature Planning Feature |  00244 - Link &quot;Number Quantity on Hand&quot; from the Order Detail to the &quot;Item detail On-Hand Inventory&quot;" u="1"/>
        <s v="0.Done &gt; QA |  | 01538 - QA for Time, status and report freezes" u="1"/>
        <s v="3.Doing &gt; Alpha Test | S 00980 - Alpha for List shipments from specific Order" u="1"/>
        <s v="5.Open &gt; Pull Request Review | 00439 - Review WS stub module for Customer Profile updates" u="1"/>
        <s v="0.Done &gt; Feature Review |  00355 - Review of Building Solutions" u="1"/>
        <s v="0.Done &gt; Feature Review |  | 00434 - Review of Global Solutions" u="1"/>
        <s v="5.Open &gt; BALLPARK - UX |  00000 - BALLPARK - UX Feature |  00254 - View/Edit my User Profile" u="1"/>
        <s v="5.Open &gt; BALLPARK - Developer Support |  00000 - BALLPARK - Developer Support Feature |  00514 - Release Report" u="1"/>
        <s v="5.Open &gt; BALLPARK - Developer Support | S 00000 - Release Search" u="1"/>
        <s v="5.Open &gt; BALLPARK - Feature Planning | XS 00000 - Release Search" u="1"/>
        <s v="0.Done &gt; QA | S 01637 - QA for Customer Site Template was not updated correctly" u="1"/>
        <s v="5.Open &gt; BALLPARK - Developer Support |  00000 - BALLPARK - Developer Support Feature |  00367 - Welcome screen / landing page" u="1"/>
        <s v="4.To Do &gt; S | BALLPARK - Feature Review | 00000 - As a buyer, I can be linked to webcenter/solutioncenter when viewing a product detail, so that I can see the details of graphics status" u="1"/>
        <s v="4.To Do &gt; S | BALLPARK - QA/UAT Support | 00000 - As a buyer, I can be linked to webcenter/solutioncenter when viewing a product detail, so that I can see the details of graphics status" u="1"/>
        <s v="0.Done &gt; QA | S 02402 - QA for Multiple threads may cause NTLM errors in DataSync" u="1"/>
        <s v="0.Done &gt; Tech Planning | M 01785 - Tech Planning for Improve data display on all pages " u="1"/>
        <s v="5.Open &gt; BALLPARK - UX |  00000 - BALLPARK - UX Feature |  00206 - Populate Customer Profiles" u="1"/>
        <s v="5.Open &gt; BALLPARK - Alpha Test | S 00000 - Create Google CI" u="1"/>
        <s v="5.Open &gt; BALLPARK - QA Support | S 00000 - Create Google CI" u="1"/>
        <s v="5.Open &gt; BALLPARK - Tech Planning |  00000 - BALLPARK - Tech Planning Feature |  00377 - Generate Shipping Reports" u="1"/>
        <s v="5.Open &gt; BALLPARK - Developer Support |  00000 - BALLPARK - Developer Support Task |  00065 - BEMISCP-11 Custom reports investigation" u="1"/>
        <s v="3.Doing &gt; Backend Development | S 00037 - Add status to Site service" u="1"/>
        <s v="4.To Do &gt; S | BALLPARK - Feature Review | 00000 - Notes create/edit - CSR view" u="1"/>
        <s v="4.To Do &gt; S | BALLPARK - QA/UAT Support | 00000 - Notes create/edit - CSR view" u="1"/>
        <s v="5.Open &gt; BALLPARK - Feature Planning |  00000 - *DELETE* User Profile updates from IBB" u="1"/>
        <s v="0.Done &gt; Alpha Test | S 02262 - Alpha for 330 (BDT) - Order Pg Bemis Product ID missing" u="1"/>
        <s v="3.Doing &gt; Sub-Task | L 00081 - Scrum master - January - 16 to 31" u="1"/>
        <s v="0.Done &gt; Tech Planning | M 00676 - Access to BIND System for BoL and Invoice data" u="1"/>
        <s v="4.To Do &gt; Backend Development | L 00587 - Implement multi faceted search for orders" u="1"/>
        <s v="0.Done &gt; Feature Review |  00877 - Review of Arrow Font Size on Releases Page is too small" u="1"/>
        <s v="4.To Do &gt; S | BALLPARK - Feature Review | 00000 - Link Product Id in Orders Detail to Product Spec Page." u="1"/>
        <s v="5.Open &gt; BALLPARK - Alpha Test |  00000 - BALLPARK - Alpha Test Feature |  00213 - Pending notifications counter" u="1"/>
        <s v="5.Open &gt; BALLPARK - QA Support |  00000 - BALLPARK - QA Support Feature |  00213 - Pending notifications counter" u="1"/>
        <s v="0.Done &gt; Feature Review | S 01768 - Review of Update the Footer Content " u="1"/>
        <s v="0.Done &gt; Feature Review | S 00124 - Review of Story carrousel on homepage does not animate (zoom)" u="1"/>
        <s v="0.Done &gt; Feature Review |  01282 - Review of My Locations navigation on Mobile view is not working" u="1"/>
        <s v="4.To Do &gt; Alpha Test | S 01686 - Alpha for Update the report that is called from the Open Order Landing Page" u="1"/>
        <s v="5.Open &gt; BALLPARK - Tech Planning |  00000 - BALLPARK - Tech Planning Task |  00020 - BEMISCP-11 Portal Admin / Power Users" u="1"/>
        <s v="0.Done &gt; Sub-Task | M 00432 - Transition internal CI to Windows VM" u="1"/>
        <s v="5.Open &gt; BALLPARK - Alpha Test | S 00000 - CI server setup" u="1"/>
        <s v="5.Open &gt; BALLPARK - QA Support | S 00000 - CI server setup" u="1"/>
        <s v="0.Done &gt; QA | M 01105 - QA for Import User and Groups from AD" u="1"/>
        <s v="4.To Do &gt; Alpha Test | S 01471 - Alpha for Column picks disappear in report form" u="1"/>
        <s v="0.Done &gt; QA | S 02780 - QA for Buyers need to have ability to delete for specific folders " u="1"/>
        <s v="0.Done &gt; Tech Planning | S 02777 - Tech Planning for Udate the CSR Permissions to be organization based" u="1"/>
        <s v="05.To Do &gt; Sub-Task | 00386 - Connect dev to AD" u="1"/>
        <s v="3.Doing &gt; Frontend Development | M 00129 - Adjust homepage layout in different screen resolutions" u="1"/>
        <s v="5.Open &gt; BALLPARK - Alpha Test |  00000 - BALLPARK - Alpha Test Feature |  00272 - Browse User Profile" u="1"/>
        <s v="5.Open &gt; BALLPARK - QA Support |  00000 - BALLPARK - QA Support Feature |  00272 - Browse User Profile" u="1"/>
        <s v="4.To Do &gt; Alpha Test | S 00182 - Alpha for Ethics and compliance page" u="1"/>
        <s v="0.Done &gt; Alpha Test |  | 01288 - Alpha for Fix sort order column names" u="1"/>
        <s v="0.Done &gt; Frontend Development | S 00494 - View Shipments - Frontend Updates" u="1"/>
        <s v="0.Done &gt; Alpha Test |  | 01129 - Alpha for Entries on the Release Page are not displaying " u="1"/>
        <s v="0.Done &gt; Alpha Test | S 01781 - Alpha for Fixes needed for View Details dropdown desktop and mobile views" u="1"/>
        <s v="0.Done &gt; Frontend Development | M 01772 - Fixes needed for View Details dropdown desktop and mobile views" u="1"/>
        <s v="5.Open &gt; BALLPARK - UX |  00000 - BALLPARK - UX Feature |  00246 - Link &quot;Number of items Pending Ship&quot; from Orders Detail to the &quot;Item detail Pending Shipment&quot; page" u="1"/>
        <s v="3.Doing &gt; Sub-Task | 00386 - Connect dev to AD" u="1"/>
        <s v="0.Done &gt; Alpha Test | M 00743 - Alpha Test for CSR View of Customer Profile" u="1"/>
        <s v="0.Done &gt; Feature Review |  | 00983 - Review of CSR View of Customer Profile" u="1"/>
        <s v="5.Open &gt; BALLPARK - Developer Support |  00000 - Buyer - Reports Landing Page" u="1"/>
        <s v="5.Open &gt; Feature Planning | 00382 M - Feature Planning - Reports Landing Page" u="1"/>
        <s v="5.Open &gt; Feature Planning | M 00382 - Feature Planning - Reports Landing Page" u="1"/>
        <s v="5.Open &gt; Frontend Development | M 01009 - Reorder Reports on the landing page" u="1"/>
        <s v="4.To Do &gt; QA | S | 00081 - QA for Add status: draft, published, archived, invisible " u="1"/>
        <s v="0.Done &gt; Alpha Test |  00948 - Alpha for Update orders data fields to allow for decimals " u="1"/>
        <s v="0.Done &gt; Feature Review | S 01367 - Review of Shipment Card Item Detail Box Scrolling Bar" u="1"/>
        <s v="0.Done &gt; Frontend Development | M 01076 - Update fields on Shipments to display decimals " u="1"/>
        <s v="0.Done &gt; QA | S 01838 - QA for Fixes needed for View Details dropdown desktop and mobile views" u="1"/>
        <s v="0.Done &gt; QA | M 00729 - QA for Releases landing page" u="1"/>
        <s v="0.Done &gt; Frontend Development | M 02382 - Add module for CSS control panel" u="1"/>
        <s v="0.Done &gt; Task | 00054 - BEMISCP-11 Workflow - COC, COAs upload to portal - Quality related" u="1"/>
        <s v="0.Done &gt; Sub-Task | M 02542 - Fix GS paths in portal.properties" u="1"/>
        <s v="4.To Do &gt; S | BALLPARK - Alpha Test | 00000 - Pending notifications counter" u="1"/>
        <s v="4.To Do &gt; S | BALLPARK - Feature Review | 00000 - Research publishing errors in log" u="1"/>
        <s v="4.To Do &gt; S | BALLPARK - QA/UAT Support | 00000 - Research publishing errors in log" u="1"/>
        <s v="0.Done &gt; Backend Development | M 01682 - Run buildLang task for all applicable modules" u="1"/>
        <s v="0.Done &gt; Alpha Test |  | 01289 - Alpha for Missing Address should be empty" u="1"/>
        <s v="5.Open &gt; BALLPARK - Development |  00000 - BALLPARK - Development Feature |  00351 - Location selection persists from page to page (within session)" u="1"/>
        <s v="0.Done &gt; Frontend Development | S 00399 - Site map" u="1"/>
        <s v="0.Done &gt; Sub-Task | M 00583 - Restrict Folder Access Based on Role" u="1"/>
        <s v="4.To Do &gt; XS | BALLPARK - Developer Support | 00000 - Batch details in on-hand inventory" u="1"/>
        <s v="4.To Do &gt; Feature Review |  00622 - Review of Customer Site Template should have 'template' in name" u="1"/>
        <s v="4.To Do &gt; S | BALLPARK - Feature Review | 00000 - 3 Marshal Deliveries not showing in Completed Shipments page " u="1"/>
        <s v="4.To Do &gt; S | BALLPARK - QA/UAT Support | 00000 - 3 Marshal Deliveries not showing in Completed Shipments page " u="1"/>
        <s v="5.Open &gt; BALLPARK - Development |  00000 - BALLPARK - Development Feature |  00446 - View/Edit Customer Profile" u="1"/>
        <s v="4.To Do &gt; Frontend Development | M 00889 - Update logic for User Profile to pull correct field." u="1"/>
        <s v="5.Open &gt; BALLPARK - Developer Support |  00000 - BALLPARK - Developer Support Feature |  00360 - Add pallet detail view in batch view." u="1"/>
        <s v="0.Done &gt; QA | S 00358 - QA for Suppliers Overview" u="1"/>
        <s v="0.Done &gt; Task | 00041 - BEMISCP-11 Complete the Document matrix | Due date: 8/1/16" u="1"/>
        <s v="0.Done &gt; QA |  | 01406 - QA for The root directory for Advanced File Store is not parsed correctly" u="1"/>
        <s v="0.Done &gt; QA | S 02075 - QA for 245 (BDT) - Order Pg View Details Schedule Lines Sorted Incorrectly" u="1"/>
        <s v="3.Doing &gt; Backend Development | M 00851 - Fix bug -  Portal login is not working when close browser" u="1"/>
        <s v="0.Cancelled &gt; Alpha Bug | M 02722 - Development for - Inventory Pg Standard Pallet Qty Rounding Issue" u="1"/>
        <s v="0.Done &gt; Feature Review |  | 00387 - Review of Become a supplier" u="1"/>
        <s v="0.Done &gt; Tech Planning | 00507 - View Orders by Item - Determine Calculated Fields" u="1"/>
        <s v="0.Done &gt; Feature Review |  01833 - Review of Menu position does not remain closed when navigating from one page to another " u="1"/>
        <s v="4.To Do &gt; S | BALLPARK - UX | 00000 - Create Theme" u="1"/>
        <s v="3.Doing &gt; QA | M | 00546 - QA for Two Factor Authentication " u="1"/>
        <s v="0.Done &gt; QA | M 00939 - QA for Open and Closed Order Status Report " u="1"/>
        <s v="0.Done &gt; QA | S 02303 - QA for 286 (BDT) - Release Pg Scheduled Release Qty UoM missing" u="1"/>
        <s v="0.Done &gt; Feature Review | S 02155 - Review of 297 (BDT) - On Hand Inventory page code error" u="1"/>
        <s v="0.Done &gt; QA | M 00627 - QA for Search Implementation for Orders" u="1"/>
        <s v="4.To Do &gt; BALLPARK - Tech Planning | S 00000 - Product values in different currencies" u="1"/>
        <s v="4.To Do &gt; M | BALLPARK - Development | 00000 - Product values in different currencies" u="1"/>
        <s v="0.Done &gt; Alpha Test |  | 01892 - Alpha for Exceptions in LAR imports for Site Templates" u="1"/>
        <s v="0.Done &gt; QA |  00777 - QA for Orders -  Bemis Order # (line No) should be moved below Bemis ProductID" u="1"/>
        <s v="5.Open &gt; BALLPARK - Alpha Test |  00000 - BALLPARK - Alpha Test Feature |  00370 - Order updates from IBB" u="1"/>
        <s v="5.Open &gt; BALLPARK - QA Support |  00000 - BALLPARK - QA Support Feature |  00370 - Order updates from IBB" u="1"/>
        <s v="5.Open &gt; BALLPARK - UX |  00000 - BALLPARK - UX Feature |  00373 - *DELETE* User Profile updates from IBB" u="1"/>
        <s v="0.Done &gt; Frontend Development | M 02191 - Development for - Orders page- iphone words in view detail spilling below allotted space" u="1"/>
        <s v="0.Done &gt; Alpha Test | XS 00984 - Alpha for Update Customer logo" u="1"/>
        <s v="0.Done &gt; Task |  | 00031 - BEMISCP-11 Corp security - IT security rules" u="1"/>
        <s v="0.Done &gt; Alpha Test |  | 00842 - Alpha for When an order is deleted, the associated AssetEntries are not removed" u="1"/>
        <s v="0.Cancelled &gt; Frontend Development | M 01770 - Frontend Development for - Report menu categories should be alphabetical" u="1"/>
        <s v="5.Open &gt; BALLPARK - Alpha Test |  00000 - BALLPARK - Alpha Test Task |  00266 - Create data sync process to bulk upload data from IBB" u="1"/>
        <s v="5.Open &gt; BALLPARK - Feature Planning |  00000 - BALLPARK - Feature Planning Feature |  00373 - *DELETE* User Profile updates from IBB" u="1"/>
        <s v="5.Open &gt; BALLPARK - QA Support |  00000 - BALLPARK - QA Support Task |  00266 - Create data sync process to bulk upload data from IBB" u="1"/>
        <s v="3.Doing &gt; Backend Development | S 00608 - Bug fix" u="1"/>
        <s v="4.To Do &gt; Alpha Test | S | 00084 - Alpha for Capture user info" u="1"/>
        <s v="0.Done &gt; Feature Review | S 02507 - Review of 331 (BDT) Time Zone Clarification" u="1"/>
        <s v="0.Done &gt; Feature Review | S 01232 - Review of Reports Landing Page - Report Header is not aligned properly" u="1"/>
        <s v="0.Done &gt; Tech Planning | M 01886 - Tech Planning for -  cannot change location filter and add files to folder" u="1"/>
        <s v="4.To Do &gt; Feature Review | 00645 - Review of Allow HTTP between qa-staging and qa-live to test remote staging" u="1"/>
        <s v="4.To Do &gt; QA | M 01613 - QA for Customer Profile Format" u="1"/>
        <s v="0.Done &gt; Sub-Task | M 01001 - Create Roles and their permissions" u="1"/>
        <s v="5.Open &gt; BALLPARK - Feature Review | S | 00000 - Two Factor Authentication" u="1"/>
        <s v="0.Done &gt; Alpha Test |  | 01284 - Alpha for Product Description displaying incorrectly" u="1"/>
        <s v="0.Done &gt; Feature Review |  00876 - Review of Order Description not wrapping correctly" u="1"/>
        <s v="0.Done &gt; Feature Review | S 02656 - Review of 294 (BDT) - Invoice report iphone and ipad hyperlinks in preview and report" u="1"/>
        <s v="0.Done &gt; Backend Development | S 01733 - Change BoL URL creation logic" u="1"/>
        <s v="5.Open &gt; Frontend Development | S 00628 - Develop User Profile dropdown" u="1"/>
        <s v="4.To Do &gt; QA | S | 03112 - QA for Ship to filter Cancel and Search Box not working as designed (BDT 539)" u="1"/>
        <s v="5.Open &gt; BALLPARK - Feature Planning |  00000 - BALLPARK - Feature Planning Feature |  00446 - View/Edit Customer Profile" u="1"/>
        <s v="0.Done &gt; Alpha Test | 00689 - Alpha for DataSync background tasks are not being cleaned up from DB when successfully completed" u="1"/>
        <s v="4.To Do &gt; S | BALLPARK - UX 00000 - Asset publisher layout" u="1"/>
        <s v="0.Done &gt; Alpha Test |  | 01158 - Alpha for Style and colors" u="1"/>
        <s v="0.Done &gt; Alpha Test | S 02604 - Alpha for Improve data display on all pages " u="1"/>
        <s v="0.Done &gt; QA |  00442 - QA for Related articles" u="1"/>
        <s v="3.Doing &gt; Sub-Task | M | 00063 - Set up Liferay CI" u="1"/>
        <s v="0.Done &gt; QA | S 00368 - QA for Include videos on the full story page" u="1"/>
        <s v="0.Done &gt; Sub-Task |  00244 - Investigate more into background task issue" u="1"/>
        <s v="0.Done &gt; Alpha Test |  01513 - Alpha for Customer Address does not display on Customer Profile" u="1"/>
        <s v="5.Open &gt; BALLPARK - UX |  00000 - BALLPARK - UX Feature |  00367 - Welcome screen / landing page" u="1"/>
        <s v="0.Done &gt; Task |  | 00069 - BEMISCP-11 CSR notifications" u="1"/>
        <s v="4.To Do &gt; BALLPARK - UX | XS 00000 - Buyer View of Customer Profile" u="1"/>
        <s v="0.Cancelled &gt; Alpha Bug | M 02128 - Order Page - tablet view - columns are still stacked " u="1"/>
        <s v="0.Done &gt; Frontend Development | M 01966 - Development for - Update 'View Details' dropdown to include UOM" u="1"/>
        <s v="0.Done &gt; Alpha Test | M 00710 - Alpha for Shipments Landing Page" u="1"/>
        <s v="0.Done &gt; Frontend Development | M 02035 - Development for - User Profile- Buyer missing Job Title" u="1"/>
        <s v="0.Done &gt; Alpha Test | S 01114 - Alpha for Spacing is incorrect across all pages" u="1"/>
        <s v="5.Open &gt; BALLPARK - UX | S 00000 - Update orders data fields to allow for decimals " u="1"/>
        <s v="5.Open &gt; BALLPARK - QA Support | M 00000 - Generate Order Reports" u="1"/>
        <s v="0.Done &gt; Feature Review | S 02789 - Review of Duplicate key row in object 'dbo.Bemis_Order'" u="1"/>
        <s v="5.Open &gt; BALLPARK - UX |  00000 - BALLPARK - UX Feature |  00509 - Download Invoice and BoL " u="1"/>
        <s v="0.Done &gt; Feature Review |  | 00153 - Review of Adjust homepage layout in different screen resolutions" u="1"/>
        <s v="0.Done &gt; Feature Review |  01369 - Review of Report Page- Open/Closed order status report- missing parameter" u="1"/>
        <s v="0.Done &gt; Alpha Test | S 02603 - Alpha for 294 (BDT) - Invoice report iphone and ipad hyperlinks in preview and report" u="1"/>
        <s v="4.To Do &gt; Sub-Task |  00142 - Set LDAP configurations for AD integration" u="1"/>
        <s v="5.Open &gt; BALLPARK - Feature Review | 00000 S - BALLPARK - Feature Review" u="1"/>
        <s v="5.Open &gt; BALLPARK - Feature Review | S 00000 - BALLPARK - Feature Review" u="1"/>
        <s v="0.Done &gt; Feature Review | S 00349 - Review of Internet Explorer Story List Text Missing" u="1"/>
        <s v="0.Cancelled &gt; Sub-Task | S 00102 - Final Approval of the Products Landing Page Wireframe" u="1"/>
        <s v="4.To Do &gt; QA | S 02726 - QA for ID 4191- Documents should not be using File Entry LocalService" u="1"/>
        <s v="0.Done &gt; Feature Review | S 02644 - Review of 378 (BDT) - No pagination on the Reports Download page " u="1"/>
        <s v="0.Done &gt; Tech Planning | M 00593 - Reseach approaches to intercepting and proxying calls to OSGI services" u="1"/>
        <s v="0.Done &gt; Feature Review |  00241 - Review of Sustainability Overview" u="1"/>
        <s v="0.Done &gt; Sub-Task | S 00219 - Change service to have a composite primary key" u="1"/>
        <s v="0.Done &gt; Tech Planning | M 02184 - Tech Planning for 289(BDT) - Release Pg No Release" u="1"/>
        <s v="0.Done &gt; Frontend Development | M 01707 - Development for - Mobile and Tablet View of Orders is not aligned correctly" u="1"/>
        <s v="5.Open &gt; BALLPARK - UX |  00000 - BALLPARK - UX Task |  00056 - BEMISCP-11 Can the same release PO or BOL have multiple invoices?" u="1"/>
        <s v="5.Open &gt; Ballpark - Dummy Feature | S | 00000 - Tools - Github" u="1"/>
        <s v="0.Done &gt; Alpha Test |  01472 - Alpha for Order Report URL too long " u="1"/>
        <s v="0.Done &gt; Tech Planning | S 02817 - Investigate Report URL too long " u="1"/>
        <s v="4.To Do &gt; M | BALLPARK - Subtask | 00000 - Menu não exibe os submenus" u="1"/>
        <s v="5.Open &gt; BALLPARK - Development Support | S | 00000 - Link from Portal Logo" u="1"/>
        <s v="5.Open &gt; BALLPARK - Feature Review | S 00000 - Update Carrier list for portal " u="1"/>
        <s v="0.Done &gt; Alpha Test | S 01216 - Alpha for Clicking on Shipped Qty or Scheduled Releases throws an error" u="1"/>
        <s v="1.Reviewing &gt; Alpha Bug | M 01598 - CSR Portal View - remove 'My Profile' and 'My Company Location' links" u="1"/>
        <s v="0.Done &gt; Feature Review | S 01321 - Review of Landing page redirection does not work when impersonating" u="1"/>
        <s v="0.Done &gt; Alpha Test | S 01237 - Alpha for  Icons do not display properly on the Global Search Results Page" u="1"/>
        <s v="0.Done &gt; Feature Review |  | 01533 - Review of On Hand Inventory Details shows a Total Qty but there are no details " u="1"/>
        <s v="5.Open &gt; BALLPARK - Alpha Test |  00000 - BALLPARK - Alpha Test Task |  00037 - BEMISCP-11 Entitlements - Proc Mgr - Negotiations - CRM" u="1"/>
        <s v="5.Open &gt; BALLPARK - QA Support |  00000 - BALLPARK - QA Support Task |  00037 - BEMISCP-11 Entitlements - Proc Mgr - Negotiations - CRM" u="1"/>
        <s v="5.Open &gt; BALLPARK - Alpha Test |  00000 - BALLPARK - Alpha Test Feature |  00245 - Link &quot;Number of Items Shipped&quot; from the Orders Detail to &quot;Item detail Shipped Qty&quot; page" u="1"/>
        <s v="5.Open &gt; BALLPARK - QA Support |  00000 - BALLPARK - QA Support Feature |  00245 - Link &quot;Number of Items Shipped&quot; from the Orders Detail to &quot;Item detail Shipped Qty&quot; page" u="1"/>
        <s v="5.Open &gt; BALLPARK - Development | S 00000 - Login page - cookie statement" u="1"/>
        <s v="5.Open &gt; BALLPARK - Feature Review | S 00000 - Buyer - Reports Landing Page" u="1"/>
        <s v="5.Open &gt; BALLPARK - Tech Planning | S 00000 - Welcome screen / landing page" u="1"/>
        <s v="5.Open &gt; Feature Planning | 00382 - Feature Planning - Reports Landing Page" u="1"/>
        <s v="5.Open &gt; Sub-Task | M 00723 - Add content for Portal dashboard landing page" u="1"/>
        <s v="4.To Do &gt; QA | S 00006 - QA for Multi-criteria search" u="1"/>
        <s v="0.Done &gt; Frontend Development | S 00044 - Create a configurable footer" u="1"/>
        <s v="0.Done &gt; Feature Review |  | 00084 - Review of Place webcontent in the grid acording to wireframe" u="1"/>
        <s v="0.Done &gt; Feature Review | S 02813 - Review of 392 (BDT) - Inventory Pg Standard Pallet Qty and UoM missing" u="1"/>
        <s v="0.Done &gt; Backend Development | L 00587 - Implement multi faceted search for orders" u="1"/>
        <s v="0.Done &gt; Feature Review | S 02177 - Review of Duplicate Entry Exception for Orders" u="1"/>
        <s v="4.To Do &gt; S | BALLPARK - Feature Review | 00000 - 570 BDT - Reports download view is not automatically refreshing" u="1"/>
        <s v="4.To Do &gt; S | BALLPARK - QA/UAT Support | 00000 - 570 BDT - Reports download view is not automatically refreshing" u="1"/>
        <s v="5.Open &gt; BALLPARK - Feature Review |  00000 - BALLPARK - Feature Review Feature |  00371 - Customer Profile updates from IBB" u="1"/>
        <s v="0.Done &gt; Alpha Test |  00438 - Alpha for Site map" u="1"/>
        <s v="0.Done &gt; Feature Review |  | 01537 - Review of Time, status and report freezes" u="1"/>
        <s v="5.Open &gt; BALLPARK - Tech Planning |  00000 - BALLPARK - Tech Planning Feature |  00269 - Search for Customer Profile Details" u="1"/>
        <s v="4.To Do &gt; BALLPARK - Development | S 00000 - Customer - Org - Permissions" u="1"/>
        <s v="0.Done &gt; Alpha Test |  01468 - Alpha for On Hand Inventory Details shows a Total Qty but there are no details " u="1"/>
        <s v="5.Open &gt; BALLPARK - UX |  00000 - Style and colors" u="1"/>
        <s v="0.Done &gt; Feature Review |  01650 - Review of BIT-85 Column picks disappear in report form" u="1"/>
        <s v="0.Done &gt; Frontend Development | M 01220 - Develop for - Select all and clear all don't work" u="1"/>
        <s v="4.To Do &gt; M | BALLPARK - Subtask | 00000 - View Orders by PO" u="1"/>
        <s v="5.Open &gt; BALLPARK - Feature Planning | S | 00000 - Capture learning events" u="1"/>
        <s v="3.Doing &gt; Tech Planning | 00437 - Analysis and design for Customer Profile WS Module" u="1"/>
        <s v="0.Done &gt; Alpha Test |  | 01992 - Alpha for Login in container errors block login input" u="1"/>
        <s v="0.Done &gt; Alpha Test |  | 02043 - Alpha for 235 (BDT) - confirmed quantity in view details shows error " u="1"/>
        <s v="0.Done &gt; QA |  01542 - QA for Welcome Name Banner" u="1"/>
        <s v="0.Done &gt; Feature Review |  01165 - Review of Carrier Link is not working " u="1"/>
        <s v="4.To Do &gt; BALLPARK - Tech Planning | XS 00000 - Choose the section of the image to show" u="1"/>
        <s v="0.Done &gt; Alpha Test | S 01365 - Alpha for SSRS integration config had wrong password for QA" u="1"/>
        <s v="5.Open &gt; BALLPARK - Alpha Test |  00000 - BALLPARK - Alpha Test Feature |  00359 - Batch details in on-hand inventory" u="1"/>
        <s v="5.Open &gt; BALLPARK - QA Support |  00000 - BALLPARK - QA Support Feature |  00359 - Batch details in on-hand inventory" u="1"/>
        <s v="0.Done &gt; Feature Review | S 00082 - Review of Design menus" u="1"/>
        <s v="0.Done &gt; QA |  00094 - QA for Country Selection content" u="1"/>
        <s v="0.Done &gt; Alpha Test | S 00321 - Alpha for Stock ticker portlet" u="1"/>
        <s v="5.Open &gt; Frontend Development | 00389 - Create UI for Order by Item View" u="1"/>
        <s v="0.Done &gt; Frontend Development | M 01350 - Development for - Customer Address does not display on Customer Profile" u="1"/>
        <s v="1.Reviewing &gt; Backend Development | S 00813 - Modify Date Range, Add separate Query for Date Range and Query Search" u="1"/>
        <s v="0.Done &gt; UX | 00108  - Shipment Landing Page Wireframe Review - Business" u="1"/>
        <s v="0.Done &gt; Alpha Test | S 01633 - Alpha for BIT-95 All reports from the Reports Landing Page" u="1"/>
        <s v="0.Done &gt; Feature Review |  01170 - Review of Add content for Portal dashboard landing page" u="1"/>
        <s v="0.Done &gt; Feature Review |  01924 - Review of Update search criteria on Orders Landing Page" u="1"/>
        <s v="4.To Do &gt; S | BALLPARK - Subtask | 00000 - BEMISCP-11 Notifications - Timelines, triggers, messages, templates, internal vs email" u="1"/>
        <s v="1.Reviewing &gt; Frontend Development | M 01562 - Development for - Disabled User shows up in Members section on company profile page" u="1"/>
        <s v="0.Done &gt; QA | S 00354 - QA for Key Company Data" u="1"/>
        <s v="0.Done &gt; Alpha Test |  | 01456 - Alpha for Padding issues with left nav menu" u="1"/>
        <s v="0.Done &gt; Alpha Test | S 02636 - Alpha for No pagination on the Reports Download page " u="1"/>
        <s v="5.Open &gt; BALLPARK - Development | S 00000 - Shipments paginated list grouped by item number" u="1"/>
        <s v="0.Done &gt; QA | S 02323 - QA for 300 (BDT) - Releases page iphone footer issues" u="1"/>
        <s v="0.Cancelled &gt; Tech Planning | M 01695 - Tech planning for Update the Footer Content" u="1"/>
        <s v="0.Done &gt; Feature Review |  | 01805 - Review of BIT-136 Importing Orgs from UAT generates exception" u="1"/>
        <s v="0.Done &gt; Task | S 00063 - BEMISCP-11 Select a monitoring tool for IBB web services | Due date: 8/9/16" u="1"/>
        <s v="5.Open &gt; BALLPARK - Feature Planning | S 00000 - Update On Hand Inv data fields to allow for decimals " u="1"/>
        <s v="0.Done &gt; Backend Development | S 02888 - Fix User navigation " u="1"/>
        <s v="5.Open &gt; BALLPARK - Tech Planning |  00000 - User Profile Dropdown" u="1"/>
        <s v="4.To Do &gt; S | BALLPARK - Subtask | 00000 - BEMISCP-11 Entitlements - Proc Mgr - Negotiations - CRM" u="1"/>
        <s v="5.Open &gt; BALLPARK - Subtask | M 00000 - Shipment Search" u="1"/>
        <s v="0.Done &gt; Backend Development | M 02037 - Update material availability/requested date logic" u="1"/>
        <s v="2.To Review &gt; Backend Development | M 00798 - Generate the HTML preview for one of the reports" u="1"/>
        <s v="0.Done &gt; Feature Review | S 01299 - Review of Optional fields not correctly formatted or are missing in open and closed order report" u="1"/>
        <s v="3.Doing &gt; Frontend Development | M 00029 - Capture user info - JS API" u="1"/>
        <s v="4.To Do &gt; QA | S 01368 - QA for Shipment Card Item Detail Box Scrolling Bar" u="1"/>
        <s v="0.Done &gt; Backend Development | S 00609 - Add Customer API Call to Order Sync" u="1"/>
        <s v="0.Done &gt; Backend Development | M 01340 - Improve data sync logging to capture invalid data" u="1"/>
        <s v="4.To Do &gt; Alpha Test | S 01591 - Alpha for Customer Data Sync is checking wrong address for validity" u="1"/>
        <s v="5.Open &gt; BALLPARK - UX |  00000 - BALLPARK - UX Task |  00071 - BEMISCP-11 Validate with Process Owners - Internal entitlements" u="1"/>
        <s v="5.Open &gt; BALLPARK - Feature Review |  00000 - BALLPARK - Feature Review Task |  00478 - Clean up JSP for two-factor-auth-device-manager-web" u="1"/>
        <s v="5.Open &gt; BALLPARK - Development | S 00000 - Carrier List CRUD" u="1"/>
        <s v="0.Done &gt; QA | S 00574 - QA for Publishing via PROD ELB is failing" u="1"/>
        <s v="2.To Review &gt; Backend Development | 00438 - Create WS stub module for Customer Profile updates" u="1"/>
        <s v="2.To Review &gt; Backend Development | 00438 S - Create stubs module for Customer Profile updates" u="1"/>
        <s v="2.To Review &gt; Backend Development | S 00438 - Create stubs module for Customer Profile updates" u="1"/>
        <s v="5.Open &gt; BALLPARK - UX |  00000 - BALLPARK - UX Feature |  00233 - Calculation on landing page" u="1"/>
        <s v="0.Done &gt; Alpha Test | S 01998 - Alpha for 200 (BDT)New Parameter Customer Item- wording on Field label" u="1"/>
        <s v="5.Open &gt; BALLPARK - Tech Planning |  00000 - BALLPARK - Tech Planning Task |  00044 - BEMISCP-11 When to onboard new customer - What to do when onboarding new cust" u="1"/>
        <s v="0.Done &gt; QA | S 02951 - QA for Consignment Inventory Whse Location/No Incorrect" u="1"/>
        <s v="4.To Do &gt; S | BALLPARK - Alpha Test | 00000 - _x0009_Customer PO Search Case Sensitive" u="1"/>
        <s v="0.Done &gt; Feature Review | S 02790 - Review of 402 (BDT) - Data Sync process does not clear the &quot;lastErrorMessage&quot; col. when sync is successful" u="1"/>
        <s v="5.Open &gt; BALLPARK - Alpha Test | S 00000 - Release Report" u="1"/>
        <s v="5.Open &gt; BALLPARK - QA Support | S 00000 - Release Report" u="1"/>
        <s v="5.Open &gt; BALLPARK - Feature Planning |  00000 - BALLPARK - Feature Planning Feature |  00297 - Browser compatibility" u="1"/>
        <s v="0.Done &gt; Feature Review |  | 01387 - Review of Report Landing Page- Inventory Detail Report" u="1"/>
        <s v="0.Done &gt; Feature Review |  01376 - Review of All Reports- Default Column Fields " u="1"/>
        <s v="4.Doing &gt; BALLPARK - Demand | M | 00000 - Liferay Workspace Maintenance and Improvements" u="1"/>
        <s v="4.To Do &gt; BALLPARK - Tech Planning | M 00000 - Co-Packer - Role by Ship To" u="1"/>
        <s v="4.To Do &gt; L | BALLPARK - Development | 00000 - Co-Packer - Role by Ship To" u="1"/>
        <s v="5.Open &gt; BALLPARK - Developer Support |  00000 - BALLPARK - Developer Support Feature |  00207 - Populate User Profiles" u="1"/>
        <s v="5.Open &gt; BALLPARK - Feature Planning |  00000 - BALLPARK - Feature Planning Feature |  00270 - Browse Customer Profiles" u="1"/>
        <s v="5.Open &gt; BALLPARK - Feature Planning |  00000 - BALLPARK - Feature Planning Feature |  00447 - Search Customer Profiles" u="1"/>
        <s v="0.Done &gt; Feature Planning | 00157 - Customer Hierarchy Updates" u="1"/>
        <s v="0.Cancelled &gt; Alpha Bug | M 01106 - Alpha Bug - User Profile Spacing" u="1"/>
        <s v="4.To Do &gt; BALLPARK - Developer Support | S 00000 - Order Detail in Orders by PO" u="1"/>
        <s v="5.Open &gt; Feature Planning | 00456 XS - Review structure changes" u="1"/>
        <s v="5.Open &gt; Feature Planning | XS 00456 - Review structure changes" u="1"/>
        <s v="0.Done &gt; Backend Development | S 00651 - Implement mocking web service for Customer API" u="1"/>
        <s v="5.Open &gt; BALLPARK - Developer Support |  00000 - BALLPARK - Developer Support Task |  00503 - WS Commons" u="1"/>
        <s v="0.Done &gt; Frontend Development | S 00428 - Footnotes text" u="1"/>
        <s v="5.Open &gt; BALLPARK - Feature Planning |  00000 - Left Navigation Expand / Collapse on all pages" u="1"/>
        <s v="4.Doing &gt; BALLPARK - Subtask | 00000 - Carrier List not updated in The Hub Production system (BDT 609)" u="1"/>
        <s v="4.To Do &gt; M | BALLPARK - Subtask | 00000 - As a buyer, I can navigate to the Product spec detail from the Product landing page, so that I can see the specific details of an item" u="1"/>
        <s v="0.Done &gt; Feature Review |  00958 - Review of Release updates from IBB" u="1"/>
        <s v="0.Done &gt; Feature Review | XS 01013 - Review of Order updates from IBB" u="1"/>
        <s v="0.Done &gt; Alpha Test | S 00078 - Alpha for Carousel with three images and timer" u="1"/>
        <s v="0.Done &gt; Frontend Development | M 00041 - Carousel with three images and timer" u="1"/>
        <s v="0.Done &gt; Alpha Test | S 00842 - Alpha for When an order is deleted, the associated AssetEntries are not removed" u="1"/>
        <s v="06.Open &gt; Pull Request Review | 00405 - Code review for SSRS POC" u="1"/>
        <s v="3.Doing &gt; Sub-Task | S 00219 - Change service to have a composite primary key" u="1"/>
        <s v="0.Done &gt; Alpha Test | S 02338 - Alpha for Pallet Field should display as Est. Pallet Count" u="1"/>
        <s v="2.To Review &gt; Backend Development | M 00649 - Implement mocking web service for SalesOrder API" u="1"/>
        <s v="0.Done &gt; Feature Review |  | 00660 - Review of Two Factor Authentication - Verification Code Error" u="1"/>
        <s v="5.Open &gt; BALLPARK - Alpha Test |  00000 - BALLPARK - Alpha Test Feature |  00353 - Sort Orders by Specific Fields" u="1"/>
        <s v="5.Open &gt; BALLPARK - QA Support |  00000 - BALLPARK - QA Support Feature |  00353 - Sort Orders by Specific Fields" u="1"/>
        <s v="4.To Do &gt; M | BALLPARK - Subtask | 00000 - As a Sales Exec, I can view a list of customers and select one or more, so that I can selectively view information pertaining to a specific customer or sub-organization within the customer " u="1"/>
        <s v="0.Done &gt; Backend Development | S 01050 - Convert FileUploader into Control Panel portlet" u="1"/>
        <s v="4.To Do &gt; BALLPARK - Alpha Test | XS 00000 - Reports Page" u="1"/>
        <s v="4.To Do &gt; BALLPARK - Development | M 00000 - Reports Page" u="1"/>
        <s v="0.Done &gt; Feature Review |  00335 - Review of HomePage is not adjusting to fit correctly on 1366x768" u="1"/>
        <s v="0.Done &gt; Feature Review |  01797 - Review of Duplicate fields displayed on the Completed Shipments tab" u="1"/>
        <s v="5.Open &gt; BALLPARK - Feature Review |  00000 - BALLPARK - Feature Review Feature |  00247 - Download - report link" u="1"/>
        <s v="5.Open &gt; Ballpark - Dummy Feature | S | 00000 - Tools - Dashboard" u="1"/>
        <s v="2.To Review &gt; Alpha Bug | 00473 M - Uploading workflow definition fails for 2FA in dev environment" u="1"/>
        <s v="2.To Review &gt; Alpha Bug | M 00473 - Uploading workflow definition fails for 2FA in dev environment" u="1"/>
        <s v="0.Done &gt; Feature Review |  | 00874 - Review of Orders Page - Marshal Orders with NULL Statuses Displayed" u="1"/>
        <s v="0.Done &gt; QA | S 00240 - QA for Press Releases Page" u="1"/>
        <s v="0.Done &gt; Feature Review | S 01801 - Review of Mobile Footer no longer displays" u="1"/>
        <s v="5.Open &gt; BALLPARK - Alpha Test |  00000 -  View/Edit User Profile" u="1"/>
        <s v="5.Open &gt; BALLPARK - QA Support |  00000 -  View/Edit User Profile" u="1"/>
        <s v="5.Open &gt; BALLPARK - Subtask | M | 00000 -  View/Edit User Profile" u="1"/>
        <s v="5.Open &gt; BALLPARK - Tech Planning | S 00000 - Browse User Profile" u="1"/>
        <s v="4.To Do &gt; QA | S | 02667 - QA for Improve data display on all pages " u="1"/>
        <s v="0.Done &gt; QA | S 02979 - QA for BDT 483- Forgot Password error message" u="1"/>
        <s v="0.Done &gt; Feature Review |  00125 - Review of Full story version 4" u="1"/>
        <s v="5.Open &gt; BALLPARK - Feature Planning |  00000 - Setup Bemis Development Infrastructure" u="1"/>
        <s v="5.Open &gt; BALLPARK - Feature Review |  00000 - Setup Liferay Development Infrastructure" u="1"/>
        <s v="4.To Do &gt; Feature Review | S 01663 - Review of Create Page for CSRs to View Customer Locations " u="1"/>
        <s v="5.Open &gt; BALLPARK - Development |  00000 - BALLPARK - Development Feature |  00375 - Buyer - Reports Landing Page" u="1"/>
        <s v="5.Open &gt; BALLPARK - Feature Review |  00000 - BALLPARK - Feature Review Feature |  00107 - Shipments Landing Page" u="1"/>
        <s v="5.Open &gt; BALLPARK - Feature Review |  00000 - BALLPARK - Feature Review Feature |  00249 - Search on Landing page" u="1"/>
        <s v="5.Open &gt; Frontend Development | S | 00602 - Development for - Fix issue with titles not being shown for image selector" u="1"/>
        <s v="0.Done &gt; Feature Planning | 00157 M - Customer Hierarchy Updates" u="1"/>
        <s v="0.Done &gt; Feature Planning | M 00157 - Customer Hierarchy Updates" u="1"/>
        <s v="0.Done &gt; Feature Review |  00367 - Review of Include videos on the full story page" u="1"/>
        <s v="0.Done &gt; Frontend Development | M 01078 - Update fields on Orders to display decimals " u="1"/>
        <s v="0.Done &gt; Backend Development | S 01034 - Add control panel portlet to test SSRS connection" u="1"/>
        <s v="0.Done &gt; Feature Review | S 02269 - Review of 320 (BDT) - Shipment Pg Bemis Order#/Line# Incorrect" u="1"/>
        <s v="0.Done &gt; Feature Review |  | 01617 - Review of Wording on Dynamic Reports preview page needs to be changed to improve usability" u="1"/>
        <s v="4.Doing &gt; BALLPARK - Feature Review | 00000 - Create Theme" u="1"/>
        <s v="0.Done &gt; QA | M 00744 - QA for CSR View of Customer Profile" u="1"/>
        <s v="3.Doing &gt; Feature Review | S 00387 - Orders Landing Page - Review" u="1"/>
        <s v="3.Doing &gt; Alpha Test | S 01568 - Alpha for Cards on Page incorrect" u="1"/>
        <s v="4.To Do &gt; Frontend Development | M 00705 - Develop Edit Profile - change my password and reminder query " u="1"/>
        <s v="4.To Do &gt; S | BALLPARK - Feature Review | 00000 - Add ExpandAll option to Orders Summaries." u="1"/>
        <s v="4.To Do &gt; S | BALLPARK - QA/UAT Support | 00000 - Add ExpandAll option to Orders Summaries." u="1"/>
        <s v="0.Done &gt; QA | S 02867 - QA for Typo in reset password page" u="1"/>
        <s v="0.Done &gt; Alpha Test | S 00827 - Alpha for UI- Navigation bar" u="1"/>
        <s v="0.Done &gt; Sub-Task | S 01228 - Upgrade liferay bundle to DE fix-pack 10" u="1"/>
        <s v="0.Done &gt; Feature Review | S 00216 - Review of Country micro site subpages" u="1"/>
        <s v="5.Open &gt; Sub-Task |  00103 - Final Approval of the Products Landing Page Visual Mockup" u="1"/>
        <s v="5.Open &gt; Sub-Task | 00103  - Final Approval of the Products Landing Page Visual Mockup" u="1"/>
        <s v="5.Open &gt; BALLPARK - Alpha Test | S 00000 - Footer" u="1"/>
        <s v="5.Open &gt; BALLPARK - QA Support | S 00000 - Footer" u="1"/>
        <s v="0.Cancelled &gt; Alpha Test | S 00677 - Alpha for Login &amp; Logout" u="1"/>
        <s v="0.Done &gt; Backend Development |  | 00348 - Customize Org Type display" u="1"/>
        <s v="3.To Review &gt; Sub-Task | M | 03130 - Set time-out for data sync table locks" u="1"/>
        <s v="0.Done &gt; Feature Review |  01501 - Review of Cancel button on Locations filter does not work " u="1"/>
        <s v="0.Cancelled &gt; Alpha Bug | M 01681 - Missing link for CSR to edit user profile" u="1"/>
        <s v="0.Done &gt; Backend Development | S 01217 - Prevent data sync from triggering before server startup is complete" u="1"/>
        <s v="4.To Do &gt; Sub-Task | M 00684 - Add Expando field to represent Employer" u="1"/>
        <s v="0.Done &gt; Tech Planning | M 00441 - Review interfacing with Bemis Order WS" u="1"/>
        <s v="5.Open &gt; BALLPARK - UX |  00000 - BALLPARK - UX Feature |  00365 - Left Navigation Expand / Collapse on all pages" u="1"/>
        <s v="5.Open &gt; BALLPARK - QA Support |  00000 - User Profile Dropdown" u="1"/>
        <s v="0.Done &gt; Feature Review |  01545 - Review of Release PO and Customer PO are wrapping on the same line" u="1"/>
        <s v="0.Done &gt; QA | S 00200 - QA for Fix java script errors" u="1"/>
        <s v="0.Done &gt; Alpha Test | S 00724 - Alpha for Race condition in DataSyncEngineImpl" u="1"/>
        <s v="5.Open &gt; BALLPARK - Feature Planning | S 00000 - Capture learning events" u="1"/>
        <s v="5.Open &gt; BALLPARK - Feature Review | S | 00000 - Capture learning events" u="1"/>
        <s v="0.Done &gt; Alpha Test | S 02481 - Alpha for Change date field used for selecting invoices" u="1"/>
        <s v="0.Done &gt; Tech Planning | M 02695 - Tech Planning for ORM exceptions for Inventory data sync" u="1"/>
        <s v="0.Done &gt; Frontend Development | M 02738 - Development for - Password Policy verbiage changes" u="1"/>
        <s v="5.Open &gt; BALLPARK - UX | S 00000 - View Notifications" u="1"/>
        <s v="4.To Do &gt; QA | S 01538 - QA for Time, status and report freezes" u="1"/>
        <s v="0.Done &gt; Alpha Test | S 00312 - Alpha for White spaces above images in story pages template 2" u="1"/>
        <s v="0.Done &gt; Feature Review |  00084 - Review of Place webcontent in the grid acording to wireframe" u="1"/>
        <s v="5.Open &gt; BALLPARK - Feature Review | S | 00000 - 494 BDT - Handle IBB NULL responses in initial data sync" u="1"/>
        <s v="5.Open &gt; BALLPARK - Feature Planning |  00000 - BALLPARK - Feature Planning Feature |  00265 - As a buyer, I can see Pending Shipment Quantity for a specific item, so that I know how much product to expect" u="1"/>
        <s v="4.To Do &gt; BALLPARK - Alpha Test | XS 00000 - Building Solutions" u="1"/>
        <s v="4.To Do &gt; BALLPARK - Development | S 00000 - Building Solutions" u="1"/>
        <s v="0.Cancelled &gt; Ballpark - Demand | S | 00000 - Dummy Activity of Roles Configuration" u="1"/>
        <s v="0.Done &gt; Tech Planning | S 00039 - Notify Google LMS of User activity - Tech Planning" u="1"/>
        <s v="5.Open &gt; BALLPARK - Alpha Test | S 00000 - Consignment Inventory Whse Location/No Incorrect" u="1"/>
        <s v="5.Open &gt; BALLPARK - QA Support | S 00000 - Consignment Inventory Whse Location/No Incorrect" u="1"/>
        <s v="5.Open &gt; BALLPARK - Alpha Test |  00000 - BALLPARK - Alpha Test Feature |  00535 - User Profile Dropdown" u="1"/>
        <s v="5.Open &gt; BALLPARK - QA Support |  00000 - BALLPARK - QA Support Feature |  00535 - User Profile Dropdown" u="1"/>
        <s v="5.Open &gt; BALLPARK - Subtask | S 00000 - Research: Error when creating a WebContent with nested WebContent" u="1"/>
        <s v="0.Done &gt; QA | S 00083 - QA for Design menus" u="1"/>
        <s v="4.To Do &gt; S | BALLPARK - Feature Review | 00000 - Change order" u="1"/>
        <s v="4.To Do &gt; S | BALLPARK - QA/UAT Support | 00000 - Change order" u="1"/>
        <s v="0.Done &gt; QA | S 02978 - QA for Documents page- title running off of screen box" u="1"/>
        <s v="0.Done &gt; Frontend Development | M 00865 - Update Date format display on all pages to be MM/DD/YY" u="1"/>
        <s v="0.Cancelled &gt; Feature Review | S 02764 - Review of 389 (BDT) - CSR AD group users are not set up properly" u="1"/>
        <s v="0.Done &gt; Alpha Test | S 02290 - Alpha for 270 (BDT) Global Search displays error" u="1"/>
        <s v="0.Done &gt; Backend Development | M 01581 - Update existing Report Definitions parmeters/fields" u="1"/>
        <s v="0.Done &gt; Feature Review | S 01111 - Review of Checkboxes for Locations in filter do not show " u="1"/>
        <s v="5.Open &gt; BALLPARK - Development | S 00000 - Footer" u="1"/>
        <s v="4.To Do &gt; QA | S 01506 - QA for Padding issues with left nav menu" u="1"/>
        <s v="0.Done &gt; Alpha Test | S 02838 - Alpha for Typo in reset password page" u="1"/>
        <s v="0.Done &gt; Feature Review | S 02310 - Review of 305 (BDT) - Invoice Report- tablet and iphone additional columns selection issue" u="1"/>
        <s v="0.Done &gt; Feature Review |  | 00098 - Review of Asset publisher layout" u="1"/>
        <s v="0.Done &gt; Feature Review | S 01401 - Review of Missing fields on Delivery stubs" u="1"/>
        <s v="0.Done &gt; Feature Review | S 02244 - Review of 306 (BDT) - Orders Page-Report button" u="1"/>
        <s v="5.Open &gt; BALLPARK - Alpha Test | S 00000 - Arrow Font Size on Releases Page is too small" u="1"/>
        <s v="5.Open &gt; BALLPARK - QA Support | S 00000 - Arrow Font Size on Releases Page is too small" u="1"/>
        <s v="06.Open &gt; Feature Planning | 00476 - Discuss source of SoldTo/ShipTo Relationship mapping" u="1"/>
        <s v="0.Done &gt; QA | M 01820 - QA for Updates for all reports " u="1"/>
        <s v="0.Done &gt; Alpha Test | S 01346 - Alpha for User agreement - BNA" u="1"/>
        <s v="0.Done &gt; Feature Review |  | 02044 - Review of 214 (BDT)Theme test- excel logo wrong color and font spacing incorrect" u="1"/>
        <s v="4.To Do &gt; BALLPARK - Tech Planning | S 00000 - Generate Shipping Reports" u="1"/>
        <s v="0.Done &gt; Feature Review | S 02972 - Review of Documents page- title running off of screen box" u="1"/>
        <s v="0.Done &gt; Feature Review |  00875 - Review of Two Factor authentication configuration is in the wrong category" u="1"/>
        <s v="5.Open &gt; BALLPARK - UX |  00000 - BALLPARK - UX Task |  00027 - BEMISCP-11 Reports - Partial Pallets, Pending Releases (date/value)" u="1"/>
        <s v="0.Done &gt; Feature Review |  00276 - Review of Debt Information" u="1"/>
        <s v="5.Open &gt; Alpha Test | 00388 XS - View Orders by Item - Alpha Test" u="1"/>
        <s v="5.Open &gt; Alpha Test | XS 00388 - Orders Landing Page - Alpha Test" u="1"/>
        <s v="5.Open &gt; Alpha Test | XS 00388 - View Orders by Item - Alpha Test" u="1"/>
        <s v="0.Done &gt; Alpha Test | XS 00315 - Alpha for Carousel for full story pages" u="1"/>
        <s v="5.Open &gt; BALLPARK - Subtask | M 00000 - Order Detail in Orders by Item View" u="1"/>
        <s v="0.Done &gt; Feature Review |  00738 - Review of Proxy configuration breaks access to IBB " u="1"/>
        <s v="5.Open &gt; BALLPARK - Feature Planning | S 00000 - Hyperlinks on shipments page should be blue" u="1"/>
        <s v="4.To Do &gt; BALLPARK - Development | XS 00000 - Story carrousel on homepage does not animate (zoom)" u="1"/>
        <s v="5.Open &gt; BALLPARK - Development | M | 00000 - Add version" u="1"/>
        <s v="5.Open &gt; BALLPARK - Tech Planning | S 00000 - Add version" u="1"/>
        <s v="0.Done &gt; Sub-Task |  00150 - Approve customer hierarchy filter wireframe" u="1"/>
        <s v="0.Done &gt; Sub-Task | 00150  - Approve customer hierarchy filter wireframe" u="1"/>
        <s v="5.Open &gt; BALLPARK - Feature Review |  00000 - BALLPARK - Feature Review Feature |  00378 - Generate Inventory Reports" u="1"/>
        <s v="5.Open &gt; BALLPARK - Tech Planning |  00000 - BALLPARK - Tech Planning Feature |  00380 - Logistics Order History - No Pricing" u="1"/>
        <s v="1.Reviewing &gt; Frontend Development | M 00209 - Press Releases Page" u="1"/>
        <s v="5.Open &gt; BALLPARK - Feature Review |  00000 - BALLPARK - Feature Review Feature |  00211 - Style and colors" u="1"/>
        <s v="0.Done &gt; Frontend Development | S 00457 - Media &gt; Overview Page" u="1"/>
        <s v="5.Open &gt; BALLPARK - Developer Support |  00000 - Shipment updates from IBB" u="1"/>
        <s v="5.Open &gt; BALLPARK - Developer Support | S 00000 - Release updates from IBB" u="1"/>
        <s v="5.Open &gt; BALLPARK - Feature Review | XS 00000 - Inventory updates from IBB" u="1"/>
        <s v="1.Reviewing &gt; Alpha Bug | M 01680 - Dropdown for view details needs to be wider" u="1"/>
        <s v="5.Open &gt; BALLPARK - Developer Support |  00000 - BALLPARK - Developer Support Task |  00040 - BEMISCP-11 Logistics - Product in transit" u="1"/>
        <s v="0.Cancelled &gt; Sub-Task |  00152 - Approve customer hierarchy filter mockup" u="1"/>
        <s v="5.Open &gt; Tech Planning | M 01565 - Tech Planning for Remove Date limit on Orders Landing Page display" u="1"/>
        <s v="5.Open &gt; BALLPARK - Feature Review |  00000 - Remove Top Bar for Regular User" u="1"/>
        <s v="4.To Do &gt; S | BALLPARK - Feature Review | 00000 - Buyer - Navigate to Order by PO page from Shipment Page" u="1"/>
        <s v="4.To Do &gt; S | BALLPARK - QA/UAT Support | 00000 - Buyer - Navigate to Order by PO page from Shipment Page" u="1"/>
        <s v="0.Done &gt; QA |  00369 - QA for Choose the section of the image to show" u="1"/>
        <s v="0.Done &gt; Alpha Test | S 02837 - Alpha for Data Sync Module Execution (BDT 441)" u="1"/>
        <s v="0.Done &gt; QA |  | 00777 - QA for Orders -  Bemis Order # (line No) should be moved below Bemis ProductID" u="1"/>
        <s v="4.To Do &gt; XS | BALLPARK - Developer Support 00000 - Footer" u="1"/>
        <s v="5.Open &gt; BALLPARK - Alpha Test | S 00000 - Add expiration date" u="1"/>
        <s v="5.Open &gt; BALLPARK - QA Support | S 00000 - Add expiration date" u="1"/>
        <s v="5.Open &gt; BALLPARK - Tech Planning | S 00000 - View Notifications" u="1"/>
        <s v="5.Open &gt; BALLPARK - Subtask | S 00000 - Inventory updates from IBB" u="1"/>
        <s v="0.Cancelled &gt; Backend Development | XS 00602 - Make Order WS endpoint configurable" u="1"/>
        <s v="5.Open &gt; BALLPARK - Tech Planning | XS 00000 - Order Detail in Orders by Item View" u="1"/>
        <s v="0.Done &gt; Alpha Test |  | 00008 - Alpha for Hierarchical Class of Service (performance)" u="1"/>
        <s v="0.Done &gt; Frontend Development | M 01525 - Development for Formatting Error when Resizing" u="1"/>
        <s v="2.To Review &gt; Sub-Task | 00293 - Define Customer Hierarchy WADL" u="1"/>
        <s v="0.Done &gt; QA | 01811 - QA for Duplicate fields displayed on the Completed Shipments tab" u="1"/>
        <s v="4.To Do &gt; M | BALLPARK - Alpha Test | 00000 - Hide Pricing Fields for Logistics, Co-Packer, and Quality roles" u="1"/>
        <s v="5.Open &gt; BALLPARK - Feature Planning |  00000 - Order Detail in Orders by Item View" u="1"/>
        <s v="4.To Do &gt; Alpha Test | S 01793 - Alpha for After update to global web content, customer site template does not import" u="1"/>
        <s v="4.To Do &gt; Frontend Development | M 00489 - Update Mini Left Menu based on feedback" u="1"/>
        <s v="0.Done &gt; Alpha Test | XS 00186 - Alpha for Company profile page" u="1"/>
        <s v="4.To Do &gt; S | BALLPARK - Feature Review | 00000 - Final Clean QA Deploy" u="1"/>
        <s v="4.To Do &gt; S | BALLPARK - QA/UAT Support | 00000 - Final Clean QA Deploy" u="1"/>
        <s v="0.Done &gt; Backend Development |  00348 - Customize Org Type display" u="1"/>
        <s v="0.Done &gt; Backend Development | 00348  - Customize Org Type display" u="1"/>
        <s v="5.Open &gt; BALLPARK - Feature Planning | S | 00000 - Add expiration date" u="1"/>
        <s v="5.Open &gt; BALLPARK - Developer Support | S 00000 - Login page - cookie statement" u="1"/>
        <s v="0.Done &gt; Backend Development | M 02346 - Additional enhancements based on findings" u="1"/>
        <s v="4.To Do &gt; M | BALLPARK - Development | 00000 - Add authorization for Enhanced Group API" u="1"/>
        <s v="5.Open &gt; BALLPARK - Tech Planning | S 00000 - Check graphics record (to monitor order progress)" u="1"/>
        <s v="5.Open &gt; BALLPARK - Tech Planning |  00000 - BALLPARK - Tech Planning Task |  00384 - Setup Bemis Development Infrastructure" u="1"/>
        <s v="0.Done &gt; QA | S 02367 - QA for IBB Data Sync Performance " u="1"/>
        <s v="0.Done &gt; Alpha Test |  00898 - Alpha for Customer - Org - Permissions" u="1"/>
        <s v="06.Open &gt; Frontend Development | 00467 - Create logic to link two pages" u="1"/>
        <s v="06.Open &gt; Frontend Development | 00470 - Create logic to link two pages" u="1"/>
        <s v="5.Open &gt; BALLPARK - UX | S 00000 - Arrow Font Size on Releases Page is too small" u="1"/>
        <s v="0.Cancelled &gt; Alpha Test |  | 02000 - Alpha for 217 (BDT) Theme- upload document screen- blue bar theme updates " u="1"/>
        <s v="0.Done &gt; Alpha Test | S 02413 - Alpha for Commas missing on qty fields on Scheduled Release and Completed Shipment Page " u="1"/>
        <s v="0.Done &gt; Feature Review | S 02818 - Review of View and Download Invoice and BoL " u="1"/>
        <s v="4.To Do &gt; S | BALLPARK - Alpha Test 00000 - Place remaining Webcontents on Homepage" u="1"/>
        <s v="2.To Review &gt; Backend Development | S 00605 - Add IBB Security Authentication to Order WS" u="1"/>
        <s v="5.Open &gt; Ballpark - Dummy Feature | S 00000 - Tools - Dashboard" u="1"/>
        <s v="0.Done &gt; Frontend Development | S 00423 - Links must have anchors" u="1"/>
        <s v="0.Cancelled &gt; Backend Development | S 02816 - Make Report date fields nullable" u="1"/>
        <s v="0.Done &gt; Backend Development | M 01667 - Enable all locations as default setting when user logs in " u="1"/>
        <s v="4.To Do &gt; S | BALLPARK - Development | 00000 - Link Product Id in Orders Detail to Product Spec Page." u="1"/>
        <s v="5.Open &gt; BALLPARK - Developer Support |  00000 - BALLPARK - Developer Support Task |  00034 - BEMISCP-11 Dynamic build of field selection for building reports (SSRS)" u="1"/>
        <s v="4.To Do &gt; S | BALLPARK - Feature Review 00000 - Setup LCS activation" u="1"/>
        <s v="4.To Do &gt; S | BALLPARK - QA/UAT Support 00000 - Setup LCS activation" u="1"/>
        <s v="0.Done &gt; Sub-Task | M 00982 - Add calculated fields for Orders landing page " u="1"/>
        <s v="0.Done &gt; Feature Review |  | 01949 - Review of Redesign for product description display" u="1"/>
        <s v="04.Doing &gt; Backend Development | 00516 - Update the Customer Profile Service to allow Profile Updates" u="1"/>
        <s v="5.Open &gt; BALLPARK - Development |  00000 - BALLPARK - Development Feature |  00331 - Logistics - Products/Items - Pending Shipments - no pricing" u="1"/>
        <s v="0.Done &gt; Alpha Test |  | 00296 - Alpha for About Us &gt; Position Papers" u="1"/>
        <s v="4.To Do &gt; BALLPARK - Development | L 00000 - Co-Packer - Role by Ship To" u="1"/>
        <s v="0.Done &gt; Feature Review |  | 00627 - Review of Disable public access to the QA environment" u="1"/>
        <s v="0.Cancelled &gt; Alpha Bug | S 02004 - Alpha Bug - NPE in Shipment sync when carrier data is bad" u="1"/>
        <s v="5.Open &gt; BALLPARK - Feature Review | S 00000 - Enter the portal without logging back" u="1"/>
        <s v="5.Open &gt; BALLPARK - Subtask | S 00000 - Create data sync process to bulk upload data from IBB" u="1"/>
        <s v="5.Open &gt; BALLPARK - UX |  00000 - BALLPARK - UX Feature |  00369 - Inventory updates from IBB" u="1"/>
        <s v="0.Done &gt; Alpha Test | S 02383 - Alpha for SSRS connection settings are not set during deployment " u="1"/>
        <s v="0.Done &gt; Frontend Development | XS 00520 - Producst &amp; Services &gt; Building Solutions " u="1"/>
        <s v="0.Done &gt; Feature Review |  | 00623 - Review of Enable staging from QA to PROD (guest site)" u="1"/>
        <s v="0.Done &gt; Feature Review | S 00355 - Review of Building Solutions" u="1"/>
        <s v="0.Done &gt; QA |  | 01515 - QA for Customer Address does not display on Customer Profile" u="1"/>
        <s v="5.Open &gt; BALLPARK - UX | S 00000 - Browse Customer Profiles" u="1"/>
        <s v="5.Open &gt; BALLPARK - UX | S 00000 - Search Customer Profiles" u="1"/>
        <s v="5.Open &gt; BALLPARK - Development | S | 00000 - Remove Buyer access to edit display settings" u="1"/>
        <s v="5.Open &gt; Ballpark - Dummy Feature | S | 00000 - Liferay Workspace Maintenance and Improvements" u="1"/>
        <s v="5.Open &gt; BALLPARK - Developer Support | M 00000 - Check graphics record (to monitor order progress)" u="1"/>
        <s v="5.Open &gt; BALLPARK - Developer Support |  00000 - BALLPARK - Developer Support Task |  00090 - Cookies in Liferay Portal" u="1"/>
        <s v="0.Done &gt; Alpha Test | S 02427 - Alpha for 315 (BDT) - Hyperlinks not working on shipments page for Carrier" u="1"/>
        <s v="0.Done &gt; QA |  00388 - QA for Become a supplier" u="1"/>
        <s v="4.To Do &gt; Alpha Test | S 00707 - Alpha for Releases landing page" u="1"/>
        <s v="4.To Do &gt; BALLPARK - UX | S 00000 - Buyer - Reports Landing Page" u="1"/>
        <s v="0.Done &gt; Frontend Development | M 00493 - Customer Profile - Frontend" u="1"/>
        <s v="5.Open &gt; Backend Development | S 02984 - Add Scheduled Lines based on IBB ActiveCode" u="1"/>
        <s v="0.Done &gt; Alpha Test |  | 01655 - Alpha for Menu position does not remain closed when navigating from one page to another " u="1"/>
        <s v="0.Done &gt; QA | S 02307 - QA for The quotes around &quot;N/A&quot; need to be removed" u="1"/>
        <s v="5.Open &gt; Sub-Task | 00103 - Final Approval of the Products Landing Page Visual Mockup" u="1"/>
        <s v="5.Open &gt; Sub-Task | 00109 - Final Approval of the Shipment Landing Page Visual Mockup" u="1"/>
        <s v="5.Open &gt; BALLPARK - Development |  00000 - BALLPARK - Development Task |  00046 - BEMISCP-11 QMS data - Complaints, interaction" u="1"/>
        <s v="5.Open &gt; Sub-Task |  00104 - application.startup.events OSGI service" u="1"/>
        <s v="0.Done &gt; Feature Review | S 01408 - Review of Scheduled Releases Customer PO" u="1"/>
        <s v="0.Done &gt; Tech Planning | M 02690 - Tech Planning for 405(BDT) - Inventory Update Issues" u="1"/>
        <s v="5.Open &gt; BALLPARK - Subtask | M 00000 - Manage Technical Debt" u="1"/>
        <s v="4.To Do &gt; BALLPARK - Development | S 00000 - Sustainability Overview" u="1"/>
        <s v="4.To Do &gt; S | BALLPARK - Alpha Test | 00000 - Add pallet detail view in batch view." u="1"/>
        <s v="5.Open &gt; BALLPARK - Development |  00000 - BALLPARK - Development Task |  00127 - Tech Spec Truncation" u="1"/>
        <s v="5.Open &gt; BALLPARK - UX |  00000 - BALLPARK - UX Feature |  00222 - Order Detail in Orders by Item View" u="1"/>
        <s v="0.Done &gt; Feature Review |  | 00383 - Review of Reports Page" u="1"/>
        <s v="5.Open &gt; BALLPARK - Feature Review | M 00000 - REST service for Enhanced Groups" u="1"/>
        <s v="0.Done &gt; Backend Development | M 01646 - Refactor data filters/sanitizers" u="1"/>
        <s v="4.To Do &gt; S | BALLPARK - Alpha Test | 00000 - Exception for some Order Data Syncs" u="1"/>
        <s v="0.Done &gt; Alpha Bug | M 01176 - Alpha Bug - Release and Shipments results show a 404" u="1"/>
        <s v="5.Open &gt; BALLPARK - Feature Planning |  00000 - BALLPARK - Feature Planning Feature |  00264 - Shipped quantity" u="1"/>
        <s v="0.Done &gt; Sub-Task | M 00268 - Define Order WADL/JSON" u="1"/>
        <s v="0.Done &gt; Alpha Test |  | 01901 - Alpha for User Edit Profile not working" u="1"/>
        <s v="0.Done &gt; Feature Review | S 00088 - Review of Carousel with three images and timer" u="1"/>
        <s v="5.Open &gt; BALLPARK - Subtask | S 00000 - Make the user Jose Alberto as a site admin" u="1"/>
        <s v="5.Open &gt; BALLPARK - Feature Review | S 00000 - Login &amp; Logout" u="1"/>
        <s v="0.Done &gt; Feature Review | S 02283 - Review of Mobile compatibility &amp; responsive design" u="1"/>
        <s v="2.To Review &gt; Alpha Bug | S 00790 - Data sync not storing data according to requirements" u="1"/>
        <s v="0.Done &gt; Feature Review |  00353 - Review of Key Company Data" u="1"/>
        <s v="5.Open &gt; BALLPARK - Feature Review |  00000 - Customer Org Hierarchy" u="1"/>
        <s v="5.Open &gt; BALLPARK - Feature Review | S 00000 - Buyer View of Customer Profile" u="1"/>
        <s v="5.Open &gt; BALLPARK - Developer Support |  00000 - BALLPARK - Developer Support Task |  00057 - BEMISCP-11 Order Invoice release report" u="1"/>
        <s v="0.Done &gt; Feature Review | S 00133 - Review of Language selection functionality" u="1"/>
        <s v="4.To Do &gt; S | BALLPARK - Feature Review | 00000 - Inventory display not correct for order 073G001269 " u="1"/>
        <s v="4.To Do &gt; S | BALLPARK - QA/UAT Support | 00000 - Inventory display not correct for order 073G001269 " u="1"/>
        <s v="4.To Do &gt; M | BALLPARK - Subtask | 00000 - As a CSR Manager, I can view a list of customers and select one or more, so that I can selectively view information pertaining to a specific customer or sub-organization within the customer" u="1"/>
        <s v="3.Doing &gt; Alpha Test |  00604 - Alpha for Carrier List CRUD" u="1"/>
        <s v="0.Done &gt; Feature Review |  01828 - Review of Customer Data Sync is checking wrong address for validity" u="1"/>
        <s v="0.Done &gt; Backend Development | M 01853 - Update User creation scripts" u="1"/>
        <s v="0.Done &gt; QA | S 02156 - QA for 297 (BDT) - On Hand Inventory page code error" u="1"/>
        <s v="4.To Do &gt; QA | S 01431 - QA for Update default Sort Order on Shipments Landing Page " u="1"/>
        <s v="0.Done &gt; Feature Review |  00370 - Review of Services Page" u="1"/>
        <s v="0.Done &gt; Alpha Test | S 00611 - Alpha for Remove Top Bar for Regular User" u="1"/>
        <s v="5.Open &gt; BALLPARK - Alpha Test |  00000 - BALLPARK - Alpha Test Task |  00026 - BEMISCP-11 Partial pallets in IBB - Not available in IBB for this phase" u="1"/>
        <s v="5.Open &gt; BALLPARK - QA Support |  00000 - BALLPARK - QA Support Task |  00026 - BEMISCP-11 Partial pallets in IBB - Not available in IBB for this phase" u="1"/>
        <s v="5.Open &gt; Backend Development | M 01583 - Add support for optional columns parameter" u="1"/>
        <s v="0.Cancelled &gt; QA | M 00944 - QA for Order updates from IBB" u="1"/>
        <s v="5.Open &gt; Feature Review | 00390 - Review code for Order WS Module" u="1"/>
        <s v="5.Open &gt; BALLPARK - UX |  00000 - BALLPARK - UX Feature |  00351 - Location selection persists from page to page (within session)" u="1"/>
        <s v="5.Open &gt; BALLPARK - Feature Planning |  00000 - BALLPARK - Feature Planning Task |  00013 - BEMISCP-11 Terms &amp; Condition docs (site)(by customer specific)" u="1"/>
        <s v="0.Done &gt; Backend Development | XS 00595 - Implement test service to demonstrate capabilities" u="1"/>
        <s v="0.Done &gt; Feature Review |  | 00847 - Review of When an order is deleted, the associated AssetEntries are not removed" u="1"/>
        <s v="4.To Do &gt; M | BALLPARK - Subtask | 00000 - Wrong amount reported in &quot;Total a debitar hoy&quot; on Step #2 (personal transfer)." u="1"/>
        <s v="4.To Do &gt; Alpha Test | S 01456 - Alpha for Padding issues with left nav menu" u="1"/>
        <s v="5.Open &gt; Pull Request Review | 00414 - Code review for Order Service" u="1"/>
        <s v="4.To Do &gt; Feature Review |  | 00074 - Review of Setup Dev Infrasctructure" u="1"/>
        <s v="0.Done &gt; Feature Review | S 01369 - Review of Report Page- Open/Closed order status report- missing parameter" u="1"/>
        <s v="5.Open &gt; BALLPARK - Tech Planning | L | 00000 - Shipment Search" u="1"/>
        <s v="4.To Do &gt; BALLPARK - Tech Planning | XS 00000 - List Releases of specifc Order" u="1"/>
        <s v="0.Done &gt; Feature Review |  | 01599 - Review of Allow Buyers to update display settings " u="1"/>
        <s v="0.Done &gt; Feature Review | S 00873 - Review of UI Navigation bar" u="1"/>
        <s v="0.Done &gt; Frontend Development | S 00844 - Fix UI Navigation bar" u="1"/>
        <s v="5.Open &gt; BALLPARK - Alpha Test | S 00000 - Notify Google LMS of Group events" u="1"/>
        <s v="5.Open &gt; BALLPARK - QA Support | S 00000 - Notify Google LMS of Group events" u="1"/>
        <s v="0.Done &gt; Backend Development | M 02120 - Identify additional logging needed for 2FA inconsistencies" u="1"/>
        <s v="2.To Review &gt; Backend Development | M 00685 - Move listeners out of CustomerMigration and to Customer module" u="1"/>
        <s v="0.Done &gt; Alpha Test |  01880 - Alpha for LDAP Configurations are not automatically imported" u="1"/>
        <s v="4.To Do &gt; QA | S 01382 - QA for All Reports from Reports Landing Page- Optional column formatting" u="1"/>
        <s v="0.Done &gt; Feature Review | S 02308 - Review of Zip code is missing from Inventory Layout" u="1"/>
        <s v="0.Done &gt; Feature Review |  01893 - Review of Exceptions in LAR imports for Site Templates" u="1"/>
        <s v="4.To Do &gt; M | BALLPARK - Subtask | 00000 - As a CSR, I can run and view the 5 internal and 4 external reports available to me, so that I can see my customer data in report format" u="1"/>
        <s v="4.To Do &gt; QA | S 01832 - QA for Buyer - Security" u="1"/>
        <s v="5.Open &gt; BALLPARK - Feature Planning | S 00000 - Update Releases data fields to allow for decimals " u="1"/>
        <s v="5.Open &gt; BALLPARK - Tech Planning | S 00000 - Update On Hand Inv data fields to allow for decimals " u="1"/>
        <s v="0.Done &gt; Alpha Test |  00826 - Alpha for Arrow Font Size on Releases Page is too small" u="1"/>
        <s v="0.Done &gt; QA | 00699 - QA for DataSync background tasks are not being cleaned up from DB when successfully completed" u="1"/>
        <s v="0.Done &gt; Feature Review |  01385 - Review of Report Landing Page- Open Order Status Report- remove parameters from selection screen" u="1"/>
        <s v="5.Open &gt; BALLPARK - Development | M | 00000 - Required Fields" u="1"/>
        <s v="0.Done &gt; Feature Review |  01738 - Review of BIT-159 CSR- editing buyer profile" u="1"/>
        <s v="5.Open &gt; BALLPARK - Tech Planning |  00000 - BALLPARK - Tech Planning Feature |  00330 - Logistics - Products/Items - No Pricing" u="1"/>
        <s v="0.Done &gt; Task | S 00031 - BEMISCP-11 Corp security - IT security rules" u="1"/>
        <s v="1.Reviewing &gt; Sub-Task | XS 01592 - Increase Search Indexer Registry buffer size" u="1"/>
        <s v="0.Done &gt; Frontend Development | M 01792 - Development for - Document Preview does not work" u="1"/>
        <s v="4.Doing &gt; BALLPARK - UX | 00000 - Create Theme" u="1"/>
        <s v="5.Open &gt; BALLPARK - UX |  00000 - BALLPARK - UX Feature |  00331 - Logistics - Products/Items - Pending Shipments - no pricing" u="1"/>
        <s v="0.Done &gt; Frontend Development | M 00492 - Orders Landing Page - Frontend" u="1"/>
        <s v="0.Done &gt; Alpha Test |  | 01470 - Alpha for Bemis Logo Compression/Crowding" u="1"/>
        <s v="4.To Do &gt; Backend Development | S | 00014 - Integrate Taskboard configuration scripts" u="1"/>
        <s v="4.To Do &gt; QA | S 01546 - QA for Release PO and Customer PO are wrapping on the same line" u="1"/>
        <s v="1.Reviewing &gt; Backend Development | M 00795 - Refactoring Search for Shipment ordered and releases" u="1"/>
        <s v="0.Done &gt; Feature Review |  | 00269 - Review of Products Overview" u="1"/>
        <s v="0.Done &gt; Feature Review | S 00357 - Review of Suppliers Overview" u="1"/>
        <s v="5.Open &gt; BALLPARK - Feature Review |  00000 - BALLPARK - Feature Review Feature |  00215 - Login &amp; Logout" u="1"/>
        <s v="4.To Do &gt; M | BALLPARK - Subtask | 00000 - Explore the reason why the QA environment does not send email notification" u="1"/>
        <s v="4.To Do &gt; S | BALLPARK - Alpha Test 00000 - Place webcontent in the grid acording to wireframe" u="1"/>
        <s v="4.To Do &gt; BALLPARK - Tech Planning | S 00000 - Search &amp; browse - customer &amp; user profiles - Sales restricted view" u="1"/>
        <s v="4.To Do &gt; S | BALLPARK - Development | 00000 - Search &amp; browse - customer &amp; user profiles - Sales restricted view" u="1"/>
        <s v="0.Done &gt; QA |  00217 - QA for Country micro site subpages" u="1"/>
        <s v="0.Done &gt; Task | 00031 - BEMISCP-11 Corp security - IT security rules" u="1"/>
        <s v="5.Open &gt; BALLPARK - Development | S 00000 - Create Google Local Environment" u="1"/>
        <s v="04.Doing &gt; Tech Planning | 00437 - Analysis and design for Customer Profile WS Module" u="1"/>
        <s v="5.Open &gt; BALLPARK - UX | S 00000 - Update On Hand Inv data fields to allow for decimals " u="1"/>
        <s v="0.Done &gt; Alpha Test | S 02136 - Alpha for 297 (BDT) - On Hand Inventory page code error" u="1"/>
        <s v="0.Done &gt; Feature Review |  01602 - Review of Link Bemis/TheHub Logo back CSR Bemis Site" u="1"/>
        <s v="5.Open &gt; BALLPARK - Tech Planning | S 00000 - LDAP bulk import cannot be disable if 2FA is enabled" u="1"/>
        <s v="2.To Review &gt; Backend Development | S 00797 - Implement Configure Report screen for Generating Report" u="1"/>
        <s v="0.Done &gt; Alpha Test |  | 00444 - Alpha for Careers &gt; Locations and Functions" u="1"/>
        <s v="0.Done &gt; Frontend Development | XS 00402 - Careers &gt; Locations and Functions" u="1"/>
        <s v="4.To Do &gt; S | BALLPARK - Planning 00000 - Carousel with three images and timer" u="1"/>
        <s v="4.To Do &gt; S | BALLPARK - Alpha Test | 00000 - Update the order of report sections on the Reports Landing Page" u="1"/>
        <s v="3.Doing &gt; Sub-Task | 00155 - As a developer, I can connect to SSRS passing input parameters to request a report and then display it in the portal, so that a report can be viewed in the portal (POC)" u="1"/>
        <s v="5.Open &gt; BALLPARK - Tech Planning |  00000 - BALLPARK - Tech Planning Feature |  00213 - Pending notifications counter" u="1"/>
        <s v="0.Done &gt; Feature Review |  | 01299 - Review of Optional fields not correctly formatted or are missing in open and closed order report" u="1"/>
        <s v="5.Open &gt; BALLPARK - Subtask | M | 00000 - Release expanded view" u="1"/>
        <s v="0.Done &gt; QA |  00699 - QA for DataSync background tasks are not being cleaned up from DB when successfully completed" u="1"/>
        <s v="5.Open &gt; BALLPARK - Developer Support |  00000 - BALLPARK - Developer Support Feature |  00369 - Inventory updates from IBB" u="1"/>
        <s v="5.Open &gt; BALLPARK - Development |  00000 - BALLPARK - Development Feature |  00373 - *DELETE* User Profile updates from IBB" u="1"/>
        <s v="5.Open &gt; BALLPARK - Feature Planning |  00000 - WS Commons" u="1"/>
        <s v="0.Done &gt; Backend Development | XS 00917 - Change portal property to increase file size" u="1"/>
        <s v="0.Done &gt; Alpha Test | S 02517 - Alpha for 365 (BDT) - On Hand Inventory- mobile- click link on orders page takes you to completed shipments tab" u="1"/>
        <s v="0.Done &gt; Alpha Test | S 00311 - Alpha for Internet Explorer Story List Text Missing" u="1"/>
        <s v="0.Done &gt; Feature Review | S 02762 - Review of 416 (BDT) - Order Pg Shipment Missing" u="1"/>
        <s v="0.Done &gt; Frontend Development | S 00285 - Internet Explorer Story List Text Missing" u="1"/>
        <s v="5.Open &gt; BALLPARK - Developer Support | XS | 00000 - Create and assign customer Roles" u="1"/>
        <s v="5.Open &gt; BALLPARK - Development Support | XS 00000 - Create and assign customer Roles" u="1"/>
        <s v="4.To Do &gt; BALLPARK - Feature Review | S 00000 - On-Hand Inventory View for a specific item" u="1"/>
        <s v="0.Done &gt; Backend Development | M 01846 - Add staff users imported from LDAP to the Bemis org" u="1"/>
        <s v="0.Done &gt; Frontend Development | M 01028 - Update Reports Landing Page with Report Descriptions" u="1"/>
        <s v="0.Done &gt; Alpha Test | S 02261 - Alpha for 286 (BDT) - Release Pg Scheduled Release Qty UoM missing" u="1"/>
        <s v="0.Done &gt; Alpha Test | S 02748 - Alpha for JDBC Connection Exceptions in logs" u="1"/>
        <s v="5.Open &gt; BALLPARK - Feature Review |  00000 - BALLPARK - Feature Review Feature |  00088 - Customer Org Hierarchy" u="1"/>
        <s v="5.Open &gt; BALLPARK - Subtask | S 00000 - Manage DL folder &amp; files" u="1"/>
        <s v="4.To Do &gt; BALLPARK - Development | S 00000 - Full story version 4" u="1"/>
        <s v="0.Done &gt; QA |  00091 - QA for Place remaining Webcontents on Homepage" u="1"/>
        <s v="0.Done &gt; Backend Development | S 00793 - Extract authentication code to ws-commons" u="1"/>
        <s v="5.Open &gt; BALLPARK - Developer Support |  00000 - BALLPARK - Developer Support Feature |  00213 - Pending notifications counter" u="1"/>
        <s v="0.Done &gt; QA |  | 00726 - QA for Race condition in DataSyncEngineImpl" u="1"/>
        <s v="5.Open &gt; BALLPARK - Tech Planning | S 00000 - Map AD Groups to Roles" u="1"/>
        <s v="3.Doing &gt; Backend Development | S 01685 - Update Search Criteria for Release" u="1"/>
        <s v="0.Done &gt; Backend Development | S 00764 - Implement mocking web service for Inventory API" u="1"/>
        <s v="5.Open &gt; Feature Review | 00414 S - Code review for Order Service" u="1"/>
        <s v="5.Open &gt; Feature Review | S 00414 - Code review for Order Service" u="1"/>
        <s v="3.Doing &gt; Backend Development | S 00658 - Remove resource importer" u="1"/>
        <s v="4.To Do &gt; BALLPARK - Alpha Test | XS 00000 - Include videos on the full story page" u="1"/>
        <s v="4.To Do &gt; BALLPARK - Development | S 00000 - Include videos on the full story page" u="1"/>
        <s v="0.Done &gt; Feature Review |  01514 - Review of Customer Address does not display on Customer Profile" u="1"/>
        <s v="5.Open &gt; BALLPARK - Alpha Test |  00000 - BALLPARK - Alpha Test Task |  00259 - Customer Site Template should have 'template' in name" u="1"/>
        <s v="5.Open &gt; BALLPARK - QA Support |  00000 - BALLPARK - QA Support Task |  00259 - Customer Site Template should have 'template' in name" u="1"/>
        <s v="5.Open &gt; BALLPARK - Subtask | S 00000 - Style and colors" u="1"/>
        <s v="03.To Review &gt; Backend Development | 00283 - Create IBB job scheduler" u="1"/>
        <s v="3.Doing &gt; Alpha Test | S 00026 - Alpha for Concrete Incubator webcontent" u="1"/>
        <s v="0.Done &gt; QA |  | 01393 - QA for Add documents button is inside the footer" u="1"/>
        <s v="5.Open &gt; BALLPARK - Development |  00000 - BALLPARK - Development Feature |  00215 - Login &amp; Logout" u="1"/>
        <s v="0.Done &gt; Feature Review |  01276 - Review of Clicking on Shipped Qty or Scheduled Releases throws an error" u="1"/>
        <s v="5.Open &gt; BALLPARK - Development |  00000 - BALLPARK - Development Task |  00064 - BEMISCP-11 CSR hierarchy" u="1"/>
        <s v="4.To Do &gt; Alpha Test |  00827 - Alpha for UI- Navigation bar" u="1"/>
        <s v="4.To Do &gt; BALLPARK - Development | S 00000 - Unified boiler plate text" u="1"/>
        <s v="0.Done &gt; Alpha Test | S 02968 - Alpha for BIN Doc Service Test Invoice URL Parameters" u="1"/>
        <s v="5.Open &gt; BALLPARK - UX |  00000 - BALLPARK - UX Task |  00065 - BEMISCP-11 Custom reports investigation" u="1"/>
        <s v="0.Done &gt; Alpha Test |  01354 - Alpha for Report Page- Open/Closed order status report- missing parameter" u="1"/>
        <s v="0.Done &gt; Alpha Test |  01655 - Alpha for Menu position does not remain closed when navigating from one page to another " u="1"/>
        <s v="5.Open &gt; BALLPARK - Feature Review |  00000 - BALLPARK - Feature Review Task |  00034 - BEMISCP-11 Dynamic build of field selection for building reports (SSRS)" u="1"/>
        <s v="2.To Review &gt; Frontend Development | S 00702 - Implement the UI based on wireframe " u="1"/>
        <s v="5.Open &gt; BALLPARK - Feature Review | S | 00000 - Source System Deletes - CR50 and CR51" u="1"/>
        <s v="5.Open &gt; BALLPARK - Tech Planning | XS 00000 - Choose the section of the image to show" u="1"/>
        <s v="0.Done &gt; Feature Review | S 02405 - Review of 260 (BDT) - Orders page- tablet view change page orientation from portrait to landscape" u="1"/>
        <s v="4.To Do &gt; S | BALLPARK - Feature Review | 00000 - Inventory Sync Timestamp issue" u="1"/>
        <s v="4.To Do &gt; S | BALLPARK - QA/UAT Support | 00000 - Inventory Sync Timestamp issue" u="1"/>
        <s v="0.Done &gt; Backend Development | S 01678 - New Sort Functionality for Orders - Backend" u="1"/>
        <s v="5.Open &gt; Sub-Task | 00170 - Prototyping of the fields needed for user inquiry / search" u="1"/>
        <s v="0.Done &gt; Alpha Test | S 02806 - Alpha for 392 (BDT) - Inventory Pg Standard Pallet Qty and UoM missing" u="1"/>
        <s v="0.Done &gt; Feature Review | S 02302 - Review of 286 (BDT) - Release Pg Scheduled Release Qty UoM missing" u="1"/>
        <s v="5.Open &gt; BALLPARK - Feature Planning |  00000 - BALLPARK - Feature Planning Feature |  00381 - Login page - cookie statement" u="1"/>
        <s v="5.Open &gt; BALLPARK - Feature Review | S 00000 - Update Scheduled Releases data fields to allow for decimals " u="1"/>
        <s v="5.Open &gt; BALLPARK - Tech Planning | S 00000 - Update Completed Shipments data fields to allow for decimals " u="1"/>
        <s v="4.To Do &gt; BALLPARK - Tech Planning | XS 00000 - Country Selection content" u="1"/>
        <s v="4.To Do &gt; S | BALLPARK - Feature Review 00000 - Country Selection content" u="1"/>
        <s v="4.To Do &gt; S | BALLPARK - QA/UAT Support 00000 - Country Selection content" u="1"/>
        <s v="4.To Do &gt; XS | BALLPARK - Tech Planning 00000 - Country Selection content" u="1"/>
        <s v="0.Done &gt; QA |  | 01810 - QA for Remove default e-mail suffix from login page" u="1"/>
        <s v="0.Done &gt; QA | S 02545 - QA for 381 (BDT) - Portal console as admin or CSR- missing the Customer Profile view on the Bemis Site" u="1"/>
        <s v="0.Done &gt; Frontend Development | S 00468 - Investors &gt; Calendar - The button more should be hidden when there is no event details" u="1"/>
        <s v="0.Done &gt; Alpha Test |  | 01355 - Alpha for Report Landing Page- Inventory Detail Report" u="1"/>
        <s v="5.Open &gt; BALLPARK - Feature Planning |  00000 - BALLPARK - Feature Planning Feature |  00219 - View customer site list" u="1"/>
        <s v="5.Open &gt; BALLPARK - UX |  00000 - BALLPARK - UX Task |  00039 - BEMISCP-11 Entitlements - Logistics (reject shipment) - WF Form" u="1"/>
        <s v="0.Done &gt; QA | S 00726 - QA for Race condition in DataSyncEngineImpl" u="1"/>
        <s v="0.Done &gt; Alpha Test | S 00163 - Alpha for Country micro site subpages" u="1"/>
        <s v="0.Done &gt; Feature Review |  01954 - Review of Update User Creation Test Scripts and customer LARs " u="1"/>
        <s v="4.To Do &gt; M | BALLPARK - Development 00000 - Place webcontent in the grid acording to wireframe" u="1"/>
        <s v="0.Done &gt; Feature Review | S 02854 - Review of ID 4191/4190 Update the CSR permissions to be organization based" u="1"/>
        <s v="4.Doing &gt; BALLPARK - Subtask | 00000 - Potential security vulnerability related to Apache Struts version 2.3.32 / 2.5.10.1 or later" u="1"/>
        <s v="0.Done &gt; Alpha Bug | M 00989 - Wrong excel format is dispalyed and saved on reports download" u="1"/>
        <s v="5.Open &gt; BALLPARK - Tech Planning | S 00000 - View customer site list" u="1"/>
        <s v="0.Done &gt; QA | S 02353 - QA for 262 (BDT) - Documents- Changing location filter as a parent " u="1"/>
        <s v="4.To Do &gt; S | BALLPARK - Alpha Test | 00000 - Implement Celsus sync job to index Liferay Sites" u="1"/>
        <s v="0.Done &gt; Feature Review | S 00239 - Review of Press Releases Page" u="1"/>
        <s v="5.Open &gt; BALLPARK - Development | XS 00000 - Fix Gradle theme build " u="1"/>
        <s v="0.Done &gt; Tech Planning | M 01641 - tech planning for creating a path for CSR's to access user profiles and customer profiles" u="1"/>
        <s v="5.Open &gt; BALLPARK - Developer Support |  00000 - BALLPARK - Developer Support Feature |  00380 - Logistics Order History - No Pricing" u="1"/>
        <s v="5.Open &gt; BALLPARK - Alpha Test |  00000 - Releases by Item" u="1"/>
        <s v="5.Open &gt; BALLPARK - QA Support |  00000 - Releases by Item" u="1"/>
        <s v="0.Done &gt; QA |  | 01532 - QA for Missing Address should be empty" u="1"/>
        <s v="4.To Do &gt; BALLPARK - Alpha Test | S 00000 - Order Detail in Orders by PO" u="1"/>
        <s v="0.Done &gt; Sub-Task | 00068 - Provide Customer and User data to be migrated" u="1"/>
        <s v="0.Done &gt; QA | S 01132 - QA for Update Shipments data fields to allow for decimals " u="1"/>
        <s v="0.Done &gt; Feature Review | S 01332 - Review of Location and ShipTo filter dropdowns are missing a border in FF and IE" u="1"/>
        <s v="0.Done &gt; QA | S 02300 - QA for Search icon in ship to dropdown is off center" u="1"/>
        <s v="5.Open &gt; BALLPARK - UX | M 00000 - " u="1"/>
        <s v="2.To Review &gt; Backend Development | M 00713 - Data sync for Release" u="1"/>
        <s v="0.Done &gt; Frontend Development | S 00424 - Buttons should not be mandatory" u="1"/>
        <s v="0.Cancelled &gt; Alpha Test | S 01725 - Alpha for Requirement changes for Reports" u="1"/>
        <s v="0.Done &gt; Frontend Development | M 02713 - Increase font size of Bemis Order and Line#" u="1"/>
        <s v="0.Done &gt; Feature Review |  | 01430 - Review of Update default Sort Order on Shipments Landing Page " u="1"/>
        <s v="5.Open &gt; Sub-Task | M | 01093 - LoginController.java" u="1"/>
        <s v="5.Open &gt; BALLPARK - Subtask | L | 00000 - Setup Dev Infrasctructure" u="1"/>
        <s v="0.Done &gt; Task |  | 00028 - BEMISCP-11 Material Pricing - pricing condition sales" u="1"/>
        <s v="4.To Do &gt; M | BALLPARK - Subtask | 00000 - Add link to View Orders in Product View for Specific Item" u="1"/>
        <s v="4.To Do &gt; Sub-Task | M 01481 - Create scripts for test cases" u="1"/>
        <s v="5.Open &gt; BALLPARK - UX | M 00000 - BALLPARK - UX Feature |  00225 - Search Orders by Indexed fields" u="1"/>
        <s v="5.Open &gt; BALLPARK - Development | M 00000 - Add status: draft, published, archived, invisible " u="1"/>
        <s v="4.To Do &gt; BALLPARK - Alpha Test | XS 00000 - Debt Information" u="1"/>
        <s v="4.To Do &gt; M | BALLPARK - Subtask | 00000 - Menu não tem o hint traduzido" u="1"/>
        <s v="4.To Do &gt; S | BALLPARK - Feature Review | 00000 - Control Panel -&gt; Configuration -&gt; System Settings is broken in QA" u="1"/>
        <s v="4.To Do &gt; S | BALLPARK - QA/UAT Support | 00000 - Control Panel -&gt; Configuration -&gt; System Settings is broken in QA" u="1"/>
        <s v="5.Open &gt; BALLPARK - Development | M 00000 - " u="1"/>
        <s v="5.Open &gt; BALLPARK - Tech Planning | 00000 - " u="1"/>
        <s v="0.Done &gt; Frontend Development | M 00540 - Fix Iframe width" u="1"/>
        <s v="0.Done &gt; Feature Review | S 00199 - Review of Fix java script errors" u="1"/>
        <s v="0.Done &gt; Feature Review | S 01185 - Review of Inventory updates from IBB" u="1"/>
        <s v="0.Done &gt; Feature Review | XS 00960 - Review of Shipment updates from IBB" u="1"/>
        <s v="0.Cancelled &gt; Backend Development | M 01529 - Analysis and fix" u="1"/>
        <s v="0.Cancelled &gt; Backend Development | S 01550 - Analysis and fix" u="1"/>
        <s v="0.Done &gt; Backend Development | M 01260 - Open and Closed Order report default fields" u="1"/>
        <s v="2.To Review &gt; Backend Development | S 00793 - Extract authentication code to ws-commons" u="1"/>
        <s v="0.Done &gt; Feature Review | S 02971 - Review of 482 BDT - Optimizing report performance to 4 sec" u="1"/>
        <s v="4.To Do &gt; S | BALLPARK - Subtask | 00000 - BEMISCP-11 Compliance reports on-time complete from SSRS" u="1"/>
        <s v="4.To Do &gt; S | BALLPARK - Alpha Test | 00000 - Control Panel -&gt; Configuration -&gt; System Settings is broken in QA" u="1"/>
        <s v="0.Done &gt; QA |  | 00192 - QA for Country micro site single page" u="1"/>
        <s v="4.To Do &gt; S | BALLPARK - Feature Review | 00000 - Have too many errors for the developer license limit " u="1"/>
        <s v="4.To Do &gt; S | BALLPARK - QA/UAT Support | 00000 - Have too many errors for the developer license limit " u="1"/>
        <s v="0.Done &gt; Feature Review | S 00891 - Review of Logon with incorrect password doesn't fail immediately with 2FA enabled" u="1"/>
        <s v="5.Open &gt; " u="1"/>
        <s v="4.To Do &gt; Feature Review | 03005 - Review of Enable log4j debug on Bemis Dev" u="1"/>
        <s v="5.Open &gt; BALLPARK - Feature Planning |  00000 - BALLPARK - Feature Planning Task |  00176 - Set up QA environment" u="1"/>
        <s v="5.Open &gt; BALLPARK - Feature Review |  00000 - BALLPARK - Feature Review Task |  00037 - BEMISCP-11 Entitlements - Proc Mgr - Negotiations - CRM" u="1"/>
        <s v="4.To Do &gt; Alpha Bug | S 00791 - Missing fields in the User Profile" u="1"/>
        <s v="5.Open &gt; Alpha Test | M 01590 - Alpha Test - Validate All Release-related pages." u="1"/>
        <s v="0.Done &gt; Alpha Test | S 01110 - Alpha for Checkboxes for Locations in filter do not show " u="1"/>
        <s v="4.To Do &gt; Development | 00000 - BALLPARK OF Development" u="1"/>
        <s v="0.Done &gt; Feature Review |  | 01545 - Review of Release PO and Customer PO are wrapping on the same line" u="1"/>
        <s v="0.Done &gt; Frontend Development | M 02058 - Development for - Orders Page- Location filter location indicator_x0009_" u="1"/>
        <s v="4.To Do &gt; QA | S 00777 - QA for Orders -  Bemis Order # (line No) should be moved below Bemis ProductID" u="1"/>
        <s v="0.Done &gt; Alpha Test | S 00130 - Alpha for Language selection functionality" u="1"/>
        <s v="0.Done &gt; Frontend Development | M 00123 - Language selection functionality" u="1"/>
        <s v="5.Open &gt; BALLPARK - Feature Review | S 00000 - 469 BDT - Logos on IE are blurry" u="1"/>
        <s v="0.Done &gt; QA | S 02404 - QA for 318 (BDT) - Shipment Sub Page ship date view in ascending order" u="1"/>
        <s v="0.Done &gt; QA |  | 00287 - QA for Redirect Not Allowed" u="1"/>
        <s v="4.To Do &gt; M | BALLPARK - Development | 00000 - Add SCORM support" u="1"/>
        <s v="0.Done &gt; QA |  | 00134 - QA for Ajustments in full stories layout" u="1"/>
        <s v="5.Open &gt; BALLPARK - Alpha Test | S 00000 - Shipments paginated list grouped by item number" u="1"/>
        <s v="5.Open &gt; BALLPARK - QA Support | S 00000 - Shipments paginated list grouped by item number" u="1"/>
        <s v="5.Open &gt; BALLPARK - Tech Planning |  00000 - BALLPARK - Tech Planning Task |  00503 - WS Commons" u="1"/>
        <s v="5.Open &gt; BALLPARK - Feature Planning | M | 00000 - Global search" u="1"/>
        <s v="5.Open &gt; BALLPARK - Feature Review |  00000 - BALLPARK - Feature Review Feature |  00156 - Create and assign customer Roles" u="1"/>
        <s v="3.Doing &gt; Backend Development | 00486 M - Develop Search for Orders Logic" u="1"/>
        <s v="3.Doing &gt; Backend Development | M 00486 - Develop Search for Orders Logic" u="1"/>
        <s v="5.Open &gt; BALLPARK - Tech Planning |  00000 - Order Detail in Orders by Item View" u="1"/>
        <s v="0.Done &gt; Alpha Test |  01407 - Alpha for Scheduled Releases Customer PO" u="1"/>
        <s v="4.To Do &gt; S | BALLPARK - Alpha Test | 00000 - Link Product Id in Orders Detail to Product Spec Page." u="1"/>
        <s v="0.Done &gt; Alpha Test |  00950 - Alpha for Update Scheduled Releases data fields to allow for decimals " u="1"/>
        <s v="5.Open &gt; BALLPARK - UX |  00000 - BALLPARK - UX Task |  00259 - Customer Site Template should have 'template' in name" u="1"/>
        <s v="4.To Do &gt; Alpha Test | S 00186 - Alpha for Company profile page" u="1"/>
        <s v="0.Done &gt; Frontend Development | S 00702 - Release Landing Page UI" u="1"/>
        <s v="5.Open &gt; BALLPARK - Feature Planning | S 00000 - Create Google Local Environment" u="1"/>
        <s v="0.Done &gt; Frontend Development | M 00489 - Update Mini Left Menu based on feedback" u="1"/>
        <s v="5.Open &gt; BALLPARK - UX |  00000 - BALLPARK - UX Task |  00235 - IBB Request Log" u="1"/>
        <s v="5.Open &gt; Sub-Task |  | 00034 - 6.0 plugin + scripts (5/17/2013)" u="1"/>
        <s v="0.Done &gt; Alpha Test | S 02437 - Alpha for Remove space from DL file names" u="1"/>
        <s v="0.Done &gt; Feature Review |  | 01738 - Review of BIT-159 CSR- editing buyer profile" u="1"/>
        <s v="0.Done &gt; Backend Development | M 02704 - Development for - Buyers need to have ability to delete for specific folders" u="1"/>
        <s v="0.Done &gt; Frontend Development | M 01946 - Keep CSR on Bemis site" u="1"/>
        <s v="0.Done &gt; Sub-Task | XS 01026 - Automate OSGi config for IBB connection per environment" u="1"/>
        <s v="0.Done &gt; Sub-Task |  | 00134 - Final Approval of the Product Spec Detail Page Wireframe" u="1"/>
        <s v="03.To Review &gt; Alpha Bug | 00473 - Uploading workflow definition fails for 2FA in dev environment" u="1"/>
        <s v="4.Doing &gt; BALLPARK - Feature Review | 00000 - Final Clean QA Deploy" u="1"/>
        <s v="0.Done &gt; Alpha Test |  | 01464 - Alpha for Cancel button on Locations filter does not cancel " u="1"/>
        <s v="0.Done &gt; Feature Review |  | 00628 - Review of Make sure cemex.com redirects to www.cemex.com" u="1"/>
        <s v="5.Open &gt; BALLPARK - Developer Support |  00000 - BALLPARK - Developer Support Task |  00478 - Clean up JSP for two-factor-auth-device-manager-web" u="1"/>
        <s v="05.To Do &gt; Backend Development | 00499 - Create service wrapper to add mock data" u="1"/>
        <s v="0.Done &gt; Backend Development | M 00649 - Implement mocking web service for SalesOrder API" u="1"/>
        <s v="0.Done &gt; Feature Review |  | 00491 - Review of Our History &gt; Adjust padding in map for IPhone" u="1"/>
        <s v="0.Done &gt; Alpha Test | XS 00912 - Alpha for Location selection persists between logout and login" u="1"/>
        <s v="4.To Do &gt; S | BALLPARK - Alpha Test | 00000 - 3 Marshal Deliveries not showing in Completed Shipments page " u="1"/>
        <s v="5.Open &gt; BALLPARK - Feature Review | S 00000 - Source System Deletes" u="1"/>
        <s v="4.To Do &gt; Alpha Test | S 02911 - Alpha for Always display BOL and Invoice links" u="1"/>
        <s v="3.Doing &gt; Backend Development | M 01510 - Add missing Ship Date optional field" u="1"/>
        <s v="4.To Do &gt; QA | S 01515 - QA for Customer Address does not display on Customer Profile" u="1"/>
        <s v="4.To Do &gt; Feature Review | S 01825 - Review of User agreement - BNA" u="1"/>
        <s v="3.Doing &gt; Sub-Task | M | 03130 - Set time-out for data sync table locks" u="1"/>
        <s v="0.Done &gt; Tech Planning | M 02717 - Tech Planning for LDAP and Password Policy both enabled " u="1"/>
        <s v="4.To Do &gt; M | BALLPARK - Subtask | 00000 - Notes create/edit - Buyer view" u="1"/>
        <s v="4.To Do &gt; S | BALLPARK - Feature Review | 00000 - Notes view - Buyer view" u="1"/>
        <s v="4.To Do &gt; S | BALLPARK - QA/UAT Support | 00000 - Notes view - Buyer view" u="1"/>
        <s v="5.Open &gt; Ballpark - Demand | S | 00000 - Dummy Activity of Content Management" u="1"/>
        <s v="5.Open &gt; BALLPARK - Alpha Test |  00000 - BALLPARK - Alpha Test Feature |  00088 - Customer Org Hierarchy" u="1"/>
        <s v="5.Open &gt; BALLPARK - QA Support |  00000 - BALLPARK - QA Support Feature |  00088 - Customer Org Hierarchy" u="1"/>
        <s v="0.Done &gt; Sub-Task | M 00502 - Configure LCS" u="1"/>
        <s v="3.Doing &gt; Tech Planning | M 00553 - User Profile tech planning" u="1"/>
        <s v="4.To Do &gt; Alpha Test | S 01655 - Alpha for Menu position does not remain closed when navigating from one page to another " u="1"/>
        <s v="0.Done &gt; QA | S 01166 - QA for Carrier Link is not working " u="1"/>
        <s v="5.Open &gt; BALLPARK - Tech Planning | S | 00000 - Release expanded view" u="1"/>
        <s v="5.Open &gt; BALLPARK - Feature Planning |  00000 - Buyer - Show Expanded Shipment View" u="1"/>
        <s v="0.Done &gt; Feature Review | 01797 - Review of Duplicate fields displayed on the Completed Shipments tab" u="1"/>
        <s v="0.Done &gt; Feature Review | S 00093 - Review of Country Selection content" u="1"/>
        <s v="4.To Do &gt; QA | S 02782 - QA for 375 (BDT) - Inventory Report - URL too long error " u="1"/>
        <s v="0.Done &gt; QA |  | 00494 - QA for Adjust layout of stock ticker in different screen sizes" u="1"/>
        <s v="4.To Do &gt; S | BALLPARK - Alpha Test | 00000 - As a CSR, I can run and view the 5 internal and 4 external reports available to me, so that I can see my customer data in report format" u="1"/>
        <s v="0.Done &gt; Alpha Bug | M 00618 - Missing fields in Portal Order WS Stub" u="1"/>
        <s v="2.To Review &gt; Backend Development | 00516 - Change Customer Profile service to allow updates" u="1"/>
        <s v="4.To Do &gt; S | BALLPARK - Feature Review | 00000 - Refactor UI elements to improve maintainability" u="1"/>
        <s v="4.To Do &gt; S | BALLPARK - QA/UAT Support | 00000 - Refactor UI elements to improve maintainability" u="1"/>
        <s v="0.Done &gt; QA | S 01819 - QA for Create Handling Unit Report " u="1"/>
        <s v="0.Cancelled &gt; QA | S 02769 - QA for 386 (BDT) - Poly IBB On Hand Qty Incorrect" u="1"/>
        <s v="0.Done &gt; Feature Review | S 02306 - Review of The quotes around &quot;N/A&quot; need to be removed" u="1"/>
        <s v="0.Done &gt; Sub-Task | M 01481 - Create initial infrastructure for perf test scripts" u="1"/>
        <s v="06.Open &gt; Backend Development | 00413 - Update Order Service to filter Orders by Location" u="1"/>
        <s v="0.Done &gt; Frontend Development | S 00557 - Not found page" u="1"/>
        <s v="4.To Do &gt; Alpha Test |  00934 - Alpha for Import Users and Groups from AD" u="1"/>
        <s v="0.Done &gt; Tech Planning | M 00458 - Design interface with IBB Inventory API" u="1"/>
        <s v="0.Done &gt; Alpha Test | S 02597 - Alpha for Report Preview UI issues " u="1"/>
        <s v="5.Open &gt; BALLPARK - Feature Planning  00538 - Buyer - Reports |  00000 - " u="1"/>
        <s v="5.Open &gt; BALLPARK - Feature Review Feature |  00361 - Footer | M 00000 - " u="1"/>
        <s v="5.Open &gt; BALLPARK - Tech Planning Task |  00503 - WS Commons | M 00000 - " u="1"/>
        <s v="5.Open &gt; BALLPARK - UX Feature |  00214 - View Notifications | M 00000 - " u="1"/>
        <s v="5.Open &gt; BALLPARK - Developer Support |  00000 - BALLPARK - Developer Support Feature |  00083 - Manage DL folder &amp; files" u="1"/>
        <s v="5.Open &gt; Sub-Task | M 01093 - LoginController.java" u="1"/>
        <s v="4.To Do &gt; QA | M 00744 - QA for CSR View of Customer Profile" u="1"/>
        <s v="0.Done &gt; Feature Review |  00873 - Review of UI Navigation bar" u="1"/>
        <s v="3.Doing &gt; Sub-Task | S | 00062 - Set up search server for Liferay Dev" u="1"/>
        <s v="0.Done &gt; Backend Development | M 00647 - Get CustomerProfile by OrgId." u="1"/>
        <s v="0.Done &gt; Feature Review |  | 01514 - Review of Customer Address does not display on Customer Profile" u="1"/>
        <s v="0.Done &gt; Feature Review | S 01378 - Review of Report page- open and closed order report; parameters not expected" u="1"/>
        <s v="0.Done &gt; Alpha Test |  01484 - Alpha for Link Bemis/TheHub Logo back CSR Bemis Site" u="1"/>
        <s v="4.To Do &gt; BALLPARK - Alpha Test | XS 00000 - Key Company Data" u="1"/>
        <s v="4.To Do &gt; BALLPARK - Development | S 00000 - Key Company Data" u="1"/>
        <s v="5.Open &gt; Feature Planning | 00475 M - Define AD groups to be used" u="1"/>
        <s v="5.Open &gt; Feature Planning | M 00475 - Define AD groups to be used" u="1"/>
        <s v="0.Done &gt; Task | S 00043 - BEMISCP-11 CSR portal -&gt; Webcenter/solutioncenter link" u="1"/>
        <s v="0.Done &gt; QA | S 01618 - QA for Wording on Dynamic Reports preview page needs to be changed to improve usability" u="1"/>
        <s v="0.Done &gt; QA | M 01160 - QA for Style and colors" u="1"/>
        <s v="0.Done &gt; QA | M 01715 - QA for update for View Details Logic " u="1"/>
        <s v="0.Done &gt; QA |  01393 - QA for Add documents button is inside the footer" u="1"/>
        <s v="5.Open &gt; Ballpark - Demand | S | 00000 - Dummy Activity of User Management" u="1"/>
        <s v="5.Open &gt; Ballpark - Dummy Feature | S 00000 - Buyer - Inventory Management" u="1"/>
        <s v="5.Open &gt; BALLPARK - Feature Planning |  00000 - BALLPARK - Feature Planning Task |  00235 - IBB Request Log" u="1"/>
        <s v="4.To Do &gt; S | BALLPARK - Feature Review | 00000 - As a CSR, I can schedule an ASN to be sent to me or my customer, so that we can be notified of when product has shipped" u="1"/>
        <s v="4.To Do &gt; S | BALLPARK - QA/UAT Support | 00000 - As a CSR, I can schedule an ASN to be sent to me or my customer, so that we can be notified of when product has shipped" u="1"/>
        <s v="5.Open &gt; BALLPARK - Development | S 00000 - Switch to SOAP calls" u="1"/>
        <s v="4.Doing &gt; BALLPARK - Demand | M | 00000 - Demand without assignee BEMISCP" u="1"/>
        <s v="0.Done &gt; Backend Development | S 00674 - Implement Search Indexer and Asset" u="1"/>
        <s v="5.Open &gt; BALLPARK - Alpha Test Feature |  00272 - Browse User Profile | M 00000 - " u="1"/>
        <s v="5.Open &gt; BALLPARK - Development Feature |  00214 - View Notifications | M 00000 - " u="1"/>
        <s v="5.Open &gt; BALLPARK - Feature Review Feature |  00512 - Release Details | M 00000 - " u="1"/>
        <s v="5.Open &gt; BALLPARK - QA Support Feature |  00272 - Browse User Profile | M 00000 - " u="1"/>
        <s v="5.Open &gt; BALLPARK - UX |  00000 - BALLPARK - UX Feature |  00363 - Map AD Groups to Roles" u="1"/>
        <s v="5.Open &gt; BALLPARK - Feature Planning |  00000 - BALLPARK - Feature Planning Feature |  00512 - Release Details" u="1"/>
        <s v="5.Open &gt; Alpha Test | M 00799 - Verify Report Generating flow" u="1"/>
        <s v="5.Open &gt; Alpha Bug | S 00789 - Pallet field is not showing up correctly" u="1"/>
        <s v="3.Doing &gt; Backend Development | S 00606 - Add IBB Security Authentication to Shipment WS" u="1"/>
        <s v="0.Done &gt; Feature Review |  | 01378 - Review of Report page- open and closed order report; parameters not expected" u="1"/>
        <s v="0.Done &gt; Alpha Test |  01463 - Alpha for Time, status and report freezes" u="1"/>
        <s v="0.Done &gt; Backend Development | M 02447 - Add releases for existing orders" u="1"/>
        <s v="5.Open &gt; BALLPARK - Developer Support | S 00000 - Update products based on feedback" u="1"/>
        <s v="5.Open &gt; BALLPARK - Developer Support | S 00000 - On the Child Customer profile page format is incorrect" u="1"/>
        <s v="5.Open &gt; BALLPARK - Alpha Test |  00000 - BALLPARK - Alpha Test Feature |  00225 - Search Orders by Indexed fields" u="1"/>
        <s v="5.Open &gt; BALLPARK - QA Support |  00000 - BALLPARK - QA Support Feature |  00225 - Search Orders by Indexed fields" u="1"/>
        <s v="4.To Do &gt; BALLPARK - Alpha Test | XS 00000 - Services Page" u="1"/>
        <s v="4.To Do &gt; BALLPARK - Development | S 00000 - Services Page" u="1"/>
        <s v="4.To Do &gt; Alpha Test |  00611 - Alpha for Remove Top Bar for Regular User" u="1"/>
        <s v="3.Doing &gt; Backend Development | S 00674 - Implement Search Indexer and Asset" u="1"/>
        <s v="0.Done &gt; Alpha Test | S 01464 - Alpha for Cancel button on Locations filter does not cancel " u="1"/>
        <s v="4.To Do &gt; Sub-Task | S 02877 - Performance enhancements in QA" u="1"/>
        <s v="0.Done &gt; Alpha Test | S 00198 - Alpha for Fix java script errors" u="1"/>
        <s v="4.To Do &gt; S | BALLPARK - Feature Review | 00000 - 575 BDT - Tablet- menu icon not in correct place on page" u="1"/>
        <s v="4.To Do &gt; S | BALLPARK - QA/UAT Support | 00000 - 575 BDT - Tablet- menu icon not in correct place on page" u="1"/>
        <s v="5.Open &gt; BALLPARK - UX |  00000 - Manage DL folder &amp; files" u="1"/>
        <s v="0.Done &gt; Alpha Test | S 00811 - Alpha for Inventory updates from IBB" u="1"/>
        <s v="0.Done &gt; Backend Development | M 00901 - Inventory DataSync from IBB" u="1"/>
        <s v="0.Done &gt; Feature Review | S 01013 - Review of Order updates from IBB" u="1"/>
        <s v="0.Done &gt; QA | S 02068 - QA for 216 (BDT) Theme Generate Report link wrong color " u="1"/>
        <s v="0.Done &gt; Alpha Bug | M 01142 - Editing certain fields on user profile fails" u="1"/>
        <s v="0.Done &gt; QA | S 00832 - QA for Custom-users-admin-web causes startup exceptions in portal" u="1"/>
        <s v="0.Done &gt; Alpha Test |  | 01880 - Alpha for LDAP Configurations are not automatically imported" u="1"/>
        <s v="4.To Do &gt; QA | S | 01384 - QA for Report Landing Page- Inventory Detail Report- remove unnecessary Parameters" u="1"/>
        <s v="4.To Do &gt; Feature Review | S 01599 - Review of Allow Buyers to update display settings " u="1"/>
        <s v="0.Done &gt; Alpha Test | S 02293 - Alpha for 310 (BDT) - Order Pg View Details Schedule Line Dates Sort Order Incorrect " u="1"/>
        <s v="5.Open &gt; BALLPARK - Feature Review |  00000 - BALLPARK - Feature Review Task |  00048 - BEMISCP-11 Previous customer Item Number" u="1"/>
        <s v="4.To Do &gt; Feature Review |  00873 - Review of UI Navigation bar" u="1"/>
        <s v="5.Open &gt; BALLPARK - Feature Planning | S 00000 - Sort Orders by Specific Fields" u="1"/>
        <s v="5.Open &gt; Pull Request Review | 00463 - Review page to show Inventory View for Item" u="1"/>
        <s v="5.Open &gt; BALLPARK - Tech Planning |  00000 - BALLPARK - Tech Planning Feature |  00286 - Global search" u="1"/>
        <s v="0.Done &gt; Alpha Test | S 01619 - Alpha for Sub-header font color on Reports Landing page are incorrect" u="1"/>
        <s v="0.Done &gt; QA | S 02069 - QA for 214 (BDT)Theme test- excel logo wrong color and font spacing incorrect" u="1"/>
        <s v="0.Done &gt; Tech Planning | S 02896 - Tech Planning for Consignment Inventory Whse Location/No Incorrect" u="1"/>
        <s v="5.Open &gt; BALLPARK - QA Support |  00000 - BALLPARK - QA Support Feature |  00222 - Order Detail in Orders by Item View" u="1"/>
        <s v="4.To Do &gt; S | BALLPARK - Alpha Test | 00000 - Final Clean QA Deploy" u="1"/>
        <s v="2.To Review &gt; Frontend Development | M 00493 - Customer Profile - Frontend" u="1"/>
        <s v="0.Done &gt; Backend Development | S 00706 - Create script to load Great Lakes Cheese LAR file" u="1"/>
        <s v="0.Done &gt; Tech Planning | M 01771 - Tech planning for Fixes needed for View Details dropdown desktop and mobile views" u="1"/>
        <s v="4.To Do &gt; S | BALLPARK - Alpha Test | 00000 - As a buyer, I can be linked to webcenter/solutioncenter when viewing a product detail, so that I can see the details of graphics status" u="1"/>
        <s v="5.Open &gt; BALLPARK - Tech Planning | S 00000 - Release Search" u="1"/>
        <s v="0.Done &gt; Alpha Bug | M 02557 - Remove leading zeros after data display refactor" u="1"/>
        <s v="2.To Review &gt; Alpha Bug | M 02557 - Remove leading zeros after data display refactor" u="1"/>
        <s v="5.Open &gt; BALLPARK - UX |  00000 - BALLPARK - UX Feature |  00275 - Products / Items - Status Filters" u="1"/>
        <s v="5.Open &gt; BALLPARK - UX |  00000 - BALLPARK - UX Feature |  00286 - Global search" u="1"/>
        <s v="0.Done &gt; Feature Review | S 02819 - Review of BOL and INVOICE Hyperlink fails to load PDF" u="1"/>
        <s v="5.Open &gt; BALLPARK - Alpha Test Feature |  00213 - Pending notifications counter | M 00000 - " u="1"/>
        <s v="5.Open &gt; BALLPARK - Alpha Test Feature |  00381 - Login page - cookie statement | M 00000 - " u="1"/>
        <s v="5.Open &gt; BALLPARK - Developer Support Feature |  00207 - Populate User Profiles | M 00000 - " u="1"/>
        <s v="5.Open &gt; BALLPARK - Developer Support Feature |  00363 - Map AD Groups to Roles | M 00000 - " u="1"/>
        <s v="5.Open &gt; BALLPARK - Feature Planning Feature |  00219 - View customer site list | M 00000 - " u="1"/>
        <s v="5.Open &gt; BALLPARK - QA Support Feature |  00213 - Pending notifications counter | M 00000 - " u="1"/>
        <s v="5.Open &gt; BALLPARK - QA Support Feature |  00381 - Login page - cookie statement | M 00000 - " u="1"/>
        <s v="0.Done &gt; Frontend Development | M 01492 - Development for cancel button on locations filter does not work" u="1"/>
        <s v="4.To Do &gt; S | BALLPARK - Planning | 00000 - Capture learning events" u="1"/>
        <s v="06.Open &gt; Frontend Development | 00462 - Create page to show Inventory View for Item" u="1"/>
        <s v="0.Done &gt; Feature Review |  | 00489 - Review of Homepage &gt; Change &quot;Media and Events&quot; section" u="1"/>
        <s v="3.Doing &gt; Backend Development | M 00713 - Data sync for Release" u="1"/>
        <s v="3.Doing &gt; Frontend Development | M 00492 - View orders - Frontend" u="1"/>
        <s v="5.Open &gt; BALLPARK - Feature Review |  00000 - Buyer - Show Expanded Shipment View" u="1"/>
        <s v="5.Open &gt; Frontend Development | M 01694 - Footer Content" u="1"/>
        <s v="5.Open &gt; QA | M 01723 - QA for Update the Footer Content" u="1"/>
        <s v="4.To Do &gt; Alpha Test | S 01470 - Alpha for Bemis Logo Compression/Crowding" u="1"/>
        <s v="4.To Do &gt; S | BALLPARK - Alpha Test | 00000 - Products / Items - Status Filters" u="1"/>
        <s v="4.To Do &gt; S | BALLPARK - Alpha Test | 00000 - NullPointer Exception after login in " u="1"/>
        <s v="0.Done &gt; Feature Review | S 01042 - Review of Setup Bemis Development Infrastructure" u="1"/>
        <s v="2.To Review &gt; Frontend Development | M 01732 - Update UI for the Open and Closed Order Status Report " u="1"/>
        <s v="0.Done &gt; Feature Review |  | 00286 - Review of Redirect Not Allowed" u="1"/>
        <s v="5.Open &gt; BALLPARK - UX | M | 00000 - Shipment Search" u="1"/>
        <s v="0.Done &gt; Alpha Test | XS 01094 - Alpha for Buyer - Security" u="1"/>
        <s v="3.Doing &gt; Tech Planning | 00433 L - Design Order Inventory DM/Services" u="1"/>
        <s v="3.Doing &gt; Tech Planning | L 00433 - Design Order Inventory DM/Services" u="1"/>
        <s v="4.To Do &gt; Feature Review |  | 00601 - Review of Anchor tags not working for some pages" u="1"/>
        <s v="4.To Do &gt; QA | S 01500 - QA for Data Issue on Bemis QA Environment" u="1"/>
        <s v="0.Done &gt; Frontend Development | M 01461 - Development for - Time, status and report freezes" u="1"/>
        <s v="5.Open &gt; BALLPARK - Feature Review |  00000 - BALLPARK - Feature Review Feature |  00520 - Release updates from IBB" u="1"/>
        <s v="4.To Do &gt; QA | S | 03044 - QA for Deployment Documentation " u="1"/>
        <s v="0.Done &gt; Tech Planning | M 01644 - Tech Planning - Data Sync Changes" u="1"/>
        <s v="0.Done &gt; Alpha Test |  00444 - Alpha for Careers &gt; Locations and Functions" u="1"/>
        <s v="2.To Review &gt; Frontend Development | S | 03030 - Development for - Date Range on Release and Shipment History Report - all systems" u="1"/>
        <s v="3.Doing &gt; Backend Development | M 00879 - Add Page for On Hand Inventory" u="1"/>
        <s v="4.To Do &gt; S | BALLPARK - Feature Review | 00000 - All Projects Configuration" u="1"/>
        <s v="4.To Do &gt; S | BALLPARK - QA/UAT Support | 00000 - All Projects Configuration" u="1"/>
        <s v="5.Open &gt; BALLPARK - Alpha Test |  00000 - Left Navigation Expand / Collapse on all pages" u="1"/>
        <s v="5.Open &gt; BALLPARK - QA Support |  00000 - Left Navigation Expand / Collapse on all pages" u="1"/>
        <s v="5.Open &gt; BALLPARK - Subtask | S | 00000 - Left Navigation Expand / Collapse on all pages" u="1"/>
        <s v="4.To Do &gt; QA | S 00973 - QA for When an order is deleted, the associated AssetEntries are not removed" u="1"/>
        <s v="0.Done &gt; QA |  | 00200 - QA for Fix java script errors" u="1"/>
        <s v="0.Done &gt; QA |  | 00382 - QA for Break page buttons evenly, centered" u="1"/>
        <s v="5.Open &gt; Sub-Task | XS 00696 - Customize deploy task to skip some modules" u="1"/>
        <s v="0.Done &gt; Alpha Test |  | 01466 - Alpha for Release PO and Customer PO are wrapping on the same line" u="1"/>
        <s v="0.Done &gt; Alpha Test |  00880 - Alpha for Logon with incorrect password doesn't fail immediately with 2FA enabled" u="1"/>
        <s v="5.Open &gt; Frontend Development | S 01677 - Update Order landing page styling after adding new sort functionality" u="1"/>
        <s v="5.Open &gt; BALLPARK - Feature Planning | S 00000 - WS Commons" u="1"/>
        <s v="0.Done &gt; Alpha Test | M 00932 - Alpha for Order updates from IBB" u="1"/>
        <s v="0.Done &gt; Alpha Test | S 00932 - Alpha for Order updates from IBB" u="1"/>
        <s v="0.Done &gt; QA | S 01914 - QA for Customer Profile updates from IBB" u="1"/>
        <s v="0.Done &gt; QA |  | 00344 - QA for Our history page without timeline section" u="1"/>
        <s v="0.Done &gt; Feature Review |  | 00132 - Review of Ajustments in full stories layout" u="1"/>
        <s v="0.Done &gt; Alpha Test |  | 00470 - Alpha for Our History &gt; Adjust padding in map for IPhone" u="1"/>
        <s v="5.Open &gt; BALLPARK - UX |  00000 - Carrier website link" u="1"/>
        <s v="0.Done &gt; QA |  | 00277 - QA for Debt Information" u="1"/>
        <s v="5.Open &gt; BALLPARK - Developer Support |  00000 - " u="1"/>
        <s v="5.Open &gt; BALLPARK - Feature Planning | M 00000 - " u="1"/>
        <s v="0.Done &gt; Feature Review | XS 02524 - Review of Document Preview does not work " u="1"/>
        <s v="3.Doing &gt; Alpha Bug | M 00544 - Impersonating users is not giving expected results." u="1"/>
        <s v="3.Doing &gt; Feature Planning | S 00026 - Notify Google LMS of User activity - Feature Planning" u="1"/>
        <s v="5.Open &gt; BALLPARK - Developer Support | 00000  - " u="1"/>
        <s v="3.Doing &gt; Frontend Development | M 00251 - Related articles" u="1"/>
        <s v="0.Done &gt; Backend Development | M 02592 - Update CustomerLocation index and DM" u="1"/>
        <s v="0.Done &gt; QA |  | 00126 - QA for Story carrousel on homepage does not animate (zoom)" u="1"/>
        <s v="3.Doing &gt; Backend Development | S 00793 - Extract authentication code to ws-commons" u="1"/>
        <s v="0.Done &gt; Alpha Test | S 02258 - Alpha for The quotes around &quot;N/A&quot; need to be removed" u="1"/>
        <s v="0.Done &gt; Frontend Development | M 02008 - Development for - Orders page- mobile footer cutting off fields" u="1"/>
        <s v="0.Done &gt; Alpha Test | S 01976 - Alpha for 213 (BDT) Theme- Assets that are light blue and should be dark blue -various portal pages" u="1"/>
        <s v="0.Done &gt; Backend Development | M 01654 - Order - update search criteria" u="1"/>
        <s v="4.To Do &gt; BALLPARK - Feature Planning | M 00000 - Create/edit Order Note" u="1"/>
        <s v="4.To Do &gt; M | BALLPARK - QA/UAT Support | 00000 - Create/edit Order Note" u="1"/>
        <s v="4.To Do &gt; S | BALLPARK - Feature Review | 00000 - Create/edit Order Note" u="1"/>
        <s v="5.Open &gt; BALLPARK - Subtask | M | 00000 - Create and assign customer Roles" u="1"/>
        <s v="04.Doing &gt; Tech Planning | 00507 - Determine calculated fields and the formulas to use for them" u="1"/>
        <s v="0.Done &gt; QA | M 00941 - QA for Shipping Report" u="1"/>
        <s v="0.Done &gt; Feature Review | S 01159 - Review of Style and colors" u="1"/>
        <s v="0.Done &gt; QA | S 01486 - QA for Bemis Logo Compression/Crowding" u="1"/>
        <s v="0.Done &gt; Alpha Test | S 02736 - Alpha for 405 (BDT) - Inventory Update Issues" u="1"/>
        <s v="5.Open &gt; BALLPARK - Development | M 00000 - Notify Google LMS of User activity" u="1"/>
        <s v="5.Open &gt; BALLPARK - Alpha Test |  00000 - BALLPARK - Alpha Test Feature |  00361 - Footer" u="1"/>
        <s v="5.Open &gt; BALLPARK - QA Support |  00000 - BALLPARK - QA Support Feature |  00361 - Footer" u="1"/>
        <s v="5.Open &gt; BALLPARK - Alpha Test |  00000 - BALLPARK - Alpha Test Feature |  00156 - Create and assign customer Roles" u="1"/>
        <s v="5.Open &gt; BALLPARK - QA Support |  00000 - BALLPARK - QA Support Feature |  00156 - Create and assign customer Roles" u="1"/>
        <s v="5.Open &gt; BALLPARK - Feature Planning |  00000 - BALLPARK - Feature Planning Task |  00045 - BEMISCP-11 Docs - BOL (SSRS - Can provide a copy of the BOL)" u="1"/>
        <s v="0.Done &gt; QA | S 00348 - QA for Stories page without footer" u="1"/>
        <s v="0.Done &gt; Alpha Test |  | 00170 - Alpha for Redirect Not Allowed" u="1"/>
        <s v="0.Done &gt; QA | S 01390 - QA for Product Description displaying incorrectly" u="1"/>
        <s v="0.Cancelled &gt; Frontend Development | XS 00254 - Add behavior to concrete incubator link" u="1"/>
        <s v="4.To Do &gt; S | BALLPARK - UX 00000 - Asset publisher filter" u="1"/>
        <s v="0.Done &gt; Backend Development | M 02226 - Backend for Shipment DM changes" u="1"/>
        <s v="5.Open &gt; BALLPARK - Alpha Test | S | 00000 - Failover Testing: 500 - Internal Server Error" u="1"/>
        <s v="5.Open &gt; BALLPARK - QA Support | S | 00000 - Failover Testing: 500 - Internal Server Error" u="1"/>
        <s v="0.Done &gt; QA |  | 01813 - QA for Mobile Footer no longer displays" u="1"/>
        <s v="0.Done &gt; Backend Development | M 02600 - Change default switch to true" u="1"/>
        <s v="2.To Review &gt; Sub-Task | S | 03049 - Final Load Test post fix pack up-grade" u="1"/>
        <s v="5.Open &gt; Pull Request Review | 00417 - Code Review UI for filtering Orders by Location" u="1"/>
        <s v="5.Open &gt; BALLPARK - Tech Planning |  00000 - Link from Bemis Logo" u="1"/>
        <s v="4.To Do &gt; S | BALLPARK - QA/UAT Support | 00000 - Add expiration date" u="1"/>
        <s v="4.To Do &gt; Feature Review | S 02986 - Review of CR45 - Shipment Deletes" u="1"/>
        <s v="0.Done &gt; Tech Planning | S 02887 - Evaluate User navigation to blank home page" u="1"/>
        <s v="5.Open &gt; BALLPARK - Development |  00000 - BALLPARK - Development Task |  00090 - Cookies in Liferay Portal" u="1"/>
        <s v="5.Open &gt; BALLPARK - Alpha Test |  00000 - " u="1"/>
        <s v="5.Open &gt; BALLPARK - QA Support |  00000 - " u="1"/>
        <s v="5.Open &gt; BALLPARK - UAT Support | 00000 - " u="1"/>
        <s v="0.Done &gt; QA |  00200 - QA for Fix java script errors" u="1"/>
        <s v="5.Open &gt; Ballpark - Dummy Feature | S 00000 - Tools - Sizing" u="1"/>
        <s v="0.Done &gt; Feature Review |  | 01903 - Review of User Edit Profile not working" u="1"/>
        <s v="0.Done &gt; QA | S | 03128 - QA for On Hand Qty displayed for completed shipment (BDT 518) CR53" u="1"/>
        <s v="5.Open &gt; Alpha Bug | S 00782 - Missing country in the address lines" u="1"/>
        <s v="4.To Do &gt; BALLPARK - Feature Planning | M 00000 - Co-Packer - Role by Ship To" u="1"/>
        <s v="4.To Do &gt; M | BALLPARK - Feature Review | 00000 - Co-Packer - Role by Ship To" u="1"/>
        <s v="4.To Do &gt; S | BALLPARK - QA/UAT Support | 00000 - Co-Packer - Role by Ship To" u="1"/>
        <s v="4.To Do &gt; S | BALLPARK - Feature Review | 00000 - Create Hub Admin documentation" u="1"/>
        <s v="4.To Do &gt; S | BALLPARK - QA/UAT Support | 00000 - Create Hub Admin documentation" u="1"/>
        <s v="5.Open &gt; Sub-Task | M | 01100 - UserServiceImpl.java" u="1"/>
        <s v="0.Done &gt; Frontend Development | S 02807 - Update Password Policy wording " u="1"/>
        <s v="4.To Do &gt; BALLPARK - Developer Support | S 00000 - Create/edit Order Note" u="1"/>
        <s v="5.Open &gt; BALLPARK - Alpha Test | S 00000 - Update On Hand Inv data fields to allow for decimals " u="1"/>
        <s v="5.Open &gt; BALLPARK - QA Support | S 00000 - Update On Hand Inv data fields to allow for decimals " u="1"/>
        <s v="5.Open &gt; BALLPARK - Tech Planning | S 00000 - Update Releases data fields to allow for decimals " u="1"/>
        <s v="5.Open &gt; BALLPARK - UX | S 00000 - Update Completed Shipments data fields to allow for decimals " u="1"/>
        <s v="2.To Review &gt; Alpha Bug | XS 00697 - Customer site template script is creating a 2nd &quot;Global&quot; site" u="1"/>
        <s v="5.Open &gt; BALLPARK - Feature Review |  00000 - BALLPARK - Feature Review Task |  00495 - Update products based on feedback" u="1"/>
        <s v="0.Done &gt; QA | S 00779 - QA for Orders - Add &quot;cust&quot; before PO label" u="1"/>
        <s v="0.Done &gt; Backend Development | S 00929 - Display Ship To Names instead of Ship To Id" u="1"/>
        <s v="0.Done &gt; Alpha Bug | XS 00922 - DocumentType can be null" u="1"/>
        <s v="4.To Do &gt; QA | S 01810 - QA for Remove default e-mail suffix from login page" u="1"/>
        <s v="0.Done &gt; Alpha Test |  | 00454 - Alpha for Homepage &gt; Change &quot;Media and Events&quot; section" u="1"/>
        <s v="1.Reviewing &gt; Backend Development | S 00524 - Open and Closed Order Status Report (on Orders Page) - Backend Dev" u="1"/>
        <s v="0.Done &gt; Feature Review |  01392 - Review of Add documents button is inside the footer" u="1"/>
        <s v="0.Done &gt; QA | S 01231 - QA for Select All and Clear All links in Location filter do not work" u="1"/>
        <s v="0.Done &gt; Alpha Test | S 01359 - Alpha for Report page- open and closed order report; parameters not expected" u="1"/>
        <s v="5.Open &gt; BALLPARK - Subtask | M 00000 - Identify .lpkg files in default bundle which we don't need to speepup the initial Tomcat start" u="1"/>
        <s v="0.Done &gt; QA | S 02569 - QA for 365 (BDT) - On Hand Inventory- mobile- click link on orders page takes you to completed shipments tab" u="1"/>
        <s v="5.Open &gt; BALLPARK - Alpha Test | 00000  - " u="1"/>
        <s v="5.Open &gt; BALLPARK - QA Support | 00000  - " u="1"/>
        <s v="0.Done &gt; Frontend Development | S 01150 - Create page to list of links to Customer Profiles" u="1"/>
        <s v="5.Open &gt; BALLPARK - Developer Support |  00000 - BALLPARK - Developer Support Task |  00023 - BEMISCP-11 Production Order data" u="1"/>
        <s v="0.Done &gt; Feature Review |  | 00276 - Review of Debt Information" u="1"/>
        <s v="4.To Do &gt; BALLPARK - UX | XS 00000 - User agreement - BNA" u="1"/>
        <s v="0.Done &gt; Alpha Test |  | 00198 - Alpha for Fix java script errors" u="1"/>
        <s v="5.Open &gt; BALLPARK - Development  00538 - Buyer - Reports |  00000 - " u="1"/>
        <s v="0.Done &gt; Feature Review |  | 00199 - Review of Fix java script errors" u="1"/>
        <s v="4.To Do &gt; Alpha Bug | S 00790 - Data sync not storing data according to requirements" u="1"/>
        <s v="5.Open &gt; BALLPARK - UX | XS 00000 - BALLPARK - UX Feature |  00175 - Order Status Report" u="1"/>
        <s v="0.Done &gt; Feature Review |  | 01507 - Review of Customer Site Template was not updated correctly" u="1"/>
        <s v="5.Open &gt; BALLPARK - Developer Support | S 00000 - Update orders data fields to allow for decimals " u="1"/>
        <s v="5.Open &gt; BALLPARK - Feature Review | S 00000 - Update Shipments data fields to allow for decimals " u="1"/>
        <s v="5.Open &gt; BALLPARK - Tech Planning |  00000 - BALLPARK - Tech Planning Bug |  00474 - SoyPortlet does not build on windows machine" u="1"/>
        <s v="4.To Do &gt; QA | S 01532 - QA for Missing Address should be empty" u="1"/>
        <s v="4.To Do &gt; QA | S 01131 - QA for Update Releases data fields to allow for decimals " u="1"/>
        <s v="5.Open &gt; BALLPARK - UX |  00000 - BALLPARK - UX Task |  00040 - BEMISCP-11 Logistics - Product in transit" u="1"/>
        <s v="5.Open &gt; BALLPARK - Tech Planning |  00000 - Setup Liferay Development Infrastructure" u="1"/>
        <s v="0.Done &gt; QA |  | 01610 - QA for The calculation for the total location qty and batch lines displayed do not match  " u="1"/>
        <s v="0.Done &gt; Backend Development | M 00995 - Change no of max ShipTos in the ShipTo filter" u="1"/>
        <s v="0.Done &gt; Frontend Development | S 02970 - Development for - Issues with ship to filter" u="1"/>
        <s v="0.Done &gt; Feature Review | S 01795 - Review of Release Header fields do not display correctly" u="1"/>
        <s v="4.To Do &gt; BALLPARK - UX | XS 00000 - View/Edit my User Profile" u="1"/>
        <s v="4.To Do &gt; L | BALLPARK - Feature Review | 00000 - One Click Deploy" u="1"/>
        <s v="4.To Do &gt; S | BALLPARK - QA/UAT Support | 00000 - One Click Deploy" u="1"/>
        <s v="5.Open &gt; BALLPARK - Development |  00000 - Setup Liferay Development Infrastructure" u="1"/>
        <s v="5.Open &gt; BALLPARK - Tech Planning |  00000 - Setup Bemis Development Infrastructure" u="1"/>
        <s v="5.Open &gt; BALLPARK - Feature Review |  00000 - BALLPARK - Feature Review Feature |  00509 - Download Invoice and BoL " u="1"/>
        <s v="0.Done &gt; QA |  00287 - QA for Redirect Not Allowed" u="1"/>
        <s v="0.Done &gt; Feature Review | S 02923 - Review of 469 BDT - Logos on IE are blurry" u="1"/>
        <s v="0.Done &gt; Feature Review |  | 01376 - Review of All Reports- Default Column Fields " u="1"/>
        <s v="5.Open &gt; BALLPARK - Feature Planning | XS 00000 - Switch to SOAP calls" u="1"/>
        <s v="5.Open &gt; BALLPARK - Feature Review |  00000 - BALLPARK - Feature Review Feature |  00219 - View customer site list" u="1"/>
        <s v="0.Done &gt; Feature Review |  | 00698 - Review of DataSync background tasks are not being cleaned up from DB when successfully completed" u="1"/>
        <s v="4.To Do &gt; UX | 00452 M - View/Edit Customer Profile - UX" u="1"/>
        <s v="0.Done &gt; Feature Review | S 02515 - Review of Remove space from DL file names" u="1"/>
        <s v="5.Open &gt; BALLPARK - UX Feature |  00361 - Footer | M 00000 - " u="1"/>
        <s v="4.To Do &gt; M | BALLPARK - Subtask | 00000 - Non-ACR User can see ACR Form button on home page" u="1"/>
        <s v="0.Done &gt; Alpha Test | S 01207 - Alpha for My Locations navigation on Mobile view is not working" u="1"/>
        <s v="0.Done &gt; Feature Review |  01928 - Review of BIT-49 Ship To Filter Name &amp; Address Info Missing in Portal" u="1"/>
        <s v="0.Done &gt; Alpha Test | S 01659 - Alpha for BIT-159 Create Access Path for CSRs to Customer and User Profiles" u="1"/>
        <s v="0.Done &gt; Feature Review | S 01609 - Review of The calculation for the total location qty and batch lines displayed do not match  " u="1"/>
        <s v="5.Open &gt; BALLPARK - Subtask | M | 00000 - Release Search" u="1"/>
        <s v="0.Done &gt; Feature Review | S 02314 - Review of 272 (BDT) - User Profile- Buyer missing Job Title" u="1"/>
        <s v="0.Done &gt; Alpha Test | S 02351 - Alpha for 262 (BDT) - Documents- Changing location filter as a parent " u="1"/>
        <s v="0.Done &gt; QA | S 01629 - QA for BIT-129 Invoice Report Field" u="1"/>
        <s v="0.Done &gt; QA | S 02949 - QA for Performance Testing and Tunning" u="1"/>
        <s v="4.To Do &gt; QA | S 00192 - QA for Country micro site single page" u="1"/>
        <s v="0.Done &gt; Backend Development | S 00658 - Remove resource importer" u="1"/>
        <s v="5.Open &gt; BALLPARK - Feature Review | S 00000 - Map AD Groups to Roles" u="1"/>
        <s v="0.Done &gt; Backend Development | S 02898 - Development to Update Carrier List   " u="1"/>
        <s v="0.Done &gt; QA | S 01884 - QA for LDAP Configurations are not automatically imported" u="1"/>
        <s v="4.To Do &gt; Feature Review |  00891 - Review of Logon with incorrect password doesn't fail immediately with 2FA enabled" u="1"/>
        <s v="0.Done &gt; Frontend Development | M 00077 - Full story version 1" u="1"/>
        <s v="4.To Do &gt; BALLPARK - Feature Review | S 00000 - User friendly error page" u="1"/>
        <s v="4.To Do &gt; BALLPARK - QA/UAT Support | S 00000 - User friendly error page" u="1"/>
        <s v="4.To Do &gt; BALLPARK - Tech Planning | XS 00000 - User friendly error page" u="1"/>
        <s v="5.Open &gt; BALLPARK - Developer Support | S 00000 - Browser compatibility" u="1"/>
        <s v="5.Open &gt; BALLPARK - Developer Support |  00000 - Buyer - Show Expanded Shipment View" u="1"/>
        <s v="0.Done &gt; Backend Development | S 01156 - Create methods to return Customer Profiles for Parent and Locations" u="1"/>
        <s v="0.Done &gt; Sub-Task | M 01345 - Split build and deploy jobs" u="1"/>
        <s v="0.Done &gt; QA | S 01278 - QA for CSR should have access to limited control panel " u="1"/>
        <s v="0.Done &gt; Feature Review |  | 01897 - Review of User Agreement link does not show content for Buyer or CSR roles" u="1"/>
        <s v="0.Done &gt; Sub-Task | S 00386 - Connect dev to AD" u="1"/>
        <s v="0.Done &gt; Frontend Development | M 00034 - Menu design" u="1"/>
        <s v="5.Open &gt; BALLPARK - QA Support | S | 00000 - Add version" u="1"/>
        <s v="4.To Do &gt; S | BALLPARK - Planning 00000 - Language selection functionality" u="1"/>
        <s v="5.Open &gt; BALLPARK - Feature Review |  00000 - BALLPARK - Feature Review Feature |  00083 - Manage DL folder &amp; files" u="1"/>
        <s v="0.Done &gt; Frontend Development | M | 02484 - Development for - On Hand Inventory- mobile- click link on orders page takes you to completed shipments tab" u="1"/>
        <s v="04.Doing &gt; Tech Planning | 00441 - Review interfacing with Bemis Order WS" u="1"/>
        <s v="5.Open &gt; BALLPARK - Alpha Test | S 00000 - On the Child Customer profile page format is incorrect" u="1"/>
        <s v="5.Open &gt; BALLPARK - QA Support | S 00000 - On the Child Customer profile page format is incorrect" u="1"/>
        <s v="5.Open &gt; BALLPARK - Tech Planning | S 00000 - Parent Customer Profile name displayed is incorrect" u="1"/>
        <s v="0.Done &gt; Feature Review |  01734 - Review of BIT-159 Create Access Path for CSRs to Customer and User Profiles" u="1"/>
        <s v="0.Done &gt; Feature Review |  00452 - Review of Page Legal " u="1"/>
        <s v="4.To Do &gt; QA | S 00134 - QA for Ajustments in full stories layout" u="1"/>
        <s v="0.Done &gt; Backend Development | M 01152 - Configure permissions for CSR" u="1"/>
        <s v="0.Done &gt; Feature Review | S 00323 - Review of Products + Service &gt; Trading" u="1"/>
        <s v="5.Open &gt; BALLPARK - Development | XS 00000 - Remove default e-mail suffix from login page" u="1"/>
        <s v="5.Open &gt; BALLPARK - UX |  00000 - Order updates from IBB" u="1"/>
        <s v="4.To Do &gt; S | BALLPARK - Alpha Test | 00000 - Notes view - Buyer view" u="1"/>
        <s v="0.Done &gt; QA |  00838 - QA for Two Factor Authentication - Verification Code Error" u="1"/>
        <s v="5.Open &gt; BALLPARK - Alpha Test Feature |  00270 - Browse Customer Profiles | M 00000 - " u="1"/>
        <s v="5.Open &gt; BALLPARK - Alpha Test Feature |  00447 - Search Customer Profiles | M 00000 - " u="1"/>
        <s v="5.Open &gt; BALLPARK - Alpha Test Feature |  00520 - Release updates from IBB | M 00000 - " u="1"/>
        <s v="5.Open &gt; BALLPARK - Developer Support  00539 - Buyer - Inventory Management |  00000 - " u="1"/>
        <s v="5.Open &gt; BALLPARK - Development Feature |  00219 - View customer site list | M 00000 - " u="1"/>
        <s v="5.Open &gt; BALLPARK - Feature Review Feature |  00448 - Search User Profiles | M 00000 - " u="1"/>
        <s v="5.Open &gt; BALLPARK - QA Support Feature |  00270 - Browse Customer Profiles | M 00000 - " u="1"/>
        <s v="5.Open &gt; BALLPARK - QA Support Feature |  00447 - Search Customer Profiles | M 00000 - " u="1"/>
        <s v="5.Open &gt; BALLPARK - QA Support Feature |  00520 - Release updates from IBB | M 00000 - " u="1"/>
        <s v="5.Open &gt; BALLPARK - Tech Planning Feature |  00297 - Browser compatibility | M 00000 - " u="1"/>
        <s v="5.Open &gt; BALLPARK - UX Feature |  00156 - Create and assign customer Roles | M 00000 - " u="1"/>
        <s v="0.Done &gt; Feature Review |  | 02074 - Review of 245 (BDT) - Order Pg View Details Schedule Lines Sorted Incorrectly" u="1"/>
        <s v="0.Done &gt; QA | S 02417 - QA for Refactor Shipment Sync/WS Classes for data refresh calls." u="1"/>
        <s v="0.Done &gt; Alpha Test | S 01285 - Alpha for 'Show More' link missing from Report description" u="1"/>
        <s v="2.To Review &gt; Sub-Task | M 00692 - Add distBundle task and customize distBundleZip to not include some jars" u="1"/>
        <s v="5.Open &gt; BALLPARK - Feature Planning | XS | 00000 - Release Search" u="1"/>
        <s v="0.Done &gt; Alpha Test |  01927 - Alpha for BIT-49 Ship To Filter Name &amp; Address Info Missing in Portal" u="1"/>
        <s v="0.Done &gt; Alpha Test | S 00720 - Alpha for Custom-users-admin-web causes startup exceptions in portal" u="1"/>
        <s v="5.Open &gt; BALLPARK - UX |  00000 - BALLPARK - UX Task |  00450 - Setup Liferay Development Infrastructure" u="1"/>
        <s v="4.To Do &gt; Alpha Test | S 01274 - Alpha for Redesign for product description display" u="1"/>
        <s v="0.Done &gt; Feature Review |  01405 - Review of The root directory for Advanced File Store is not parsed correctly" u="1"/>
        <s v="0.Done &gt; Feature Review |  01919 - Review of Update Sales Order Data Sync logic" u="1"/>
        <s v="4.To Do &gt; QA | S | 03041 - QA for Failover Testing: 500 - Internal Server Error" u="1"/>
        <s v="5.Open &gt; BALLPARK - UX |  00000 - BALLPARK - UX Task |  00384 - Setup Bemis Development Infrastructure" u="1"/>
        <s v="0.Done &gt; Feature Review |  01279 - Review of  Icons do not display properly on the Global Search Results Page" u="1"/>
        <s v="0.Done &gt; Feature Review |  | 01394 - Review of Do not display Schedule Lines when confirmedQty = 0 on Orders Landing  Page" u="1"/>
        <s v="0.Done &gt; Backend Development | M 00081 - Map AD Groups to Roles" u="1"/>
        <s v="0.Done &gt; QA | XS 02440 - QA for 244 (BDT) - Order Pg Scheduled Releases/Available Qty Incorrect " u="1"/>
        <s v="5.Open &gt; BALLPARK - Developer Support | S 00000 - Research SCORM" u="1"/>
        <s v="0.Cancelled &gt; Alpha Test |  | 01690 - Alpha for Add dependency in Theme for freemarker contributor" u="1"/>
        <s v="5.Open &gt; BALLPARK - Feature Review | S 00000 - BALLPARK - Feature Review Feature |  00302 - Filter Data by Customer Location" u="1"/>
        <s v="4.To Do &gt; Alpha Test | S 01464 - Alpha for Cancel button on Locations filter does not cancel " u="1"/>
        <s v="5.Open &gt; BALLPARK - Alpha Test |  00000 - BALLPARK - Alpha Test Feature |  00537 - Link from Bemis Logo" u="1"/>
        <s v="5.Open &gt; BALLPARK - QA Support |  00000 - BALLPARK - QA Support Feature |  00537 - Link from Bemis Logo" u="1"/>
        <s v="5.Open &gt; BALLPARK - Alpha Test  00539 - Buyer - Inventory Management |  00000 - " u="1"/>
        <s v="5.Open &gt; BALLPARK - QA Support  00539 - Buyer - Inventory Management |  00000 - " u="1"/>
        <s v="5.Open &gt; BALLPARK - Tech Planning Feature |  00215 - Login &amp; Logout | M 00000 - " u="1"/>
        <s v="5.Open &gt; BALLPARK - Tech Planning Feature |  00513 - Release Search | M 00000 - " u="1"/>
        <s v="5.Open &gt; BALLPARK - Tech Planning Feature |  00514 - Release Report | M 00000 - " u="1"/>
        <s v="4.Doing &gt; Feature Planning | S | 00071 - Discuss UX" u="1"/>
        <s v="0.Done &gt; Backend Development | M 02439 - Development for - Add Google Analytics to the Customer Portal Sites" u="1"/>
        <s v="3.Doing &gt; Sub-Task | M 00058 - Meetings with client" u="1"/>
        <s v="0.Done &gt; QA |  00272 - QA for Stock Information page" u="1"/>
        <s v="5.Open &gt; Sub-Task | 00051 M - Provide files to be migrated" u="1"/>
        <s v="5.Open &gt; Sub-Task | M 00051 - Provide files to be migrated" u="1"/>
        <s v="0.Done &gt; QA | M 00999 - QA for List Shipments for a specific Item " u="1"/>
        <s v="2.To Review &gt; Frontend Development | S 00844 - Development for UI- Navigation bar" u="1"/>
        <s v="4.To Do &gt; S | BALLPARK - Planning 00000 - Request a DNS update from Cemex to add subdomains to point to new AWS environment" u="1"/>
        <s v="0.Done &gt; Alpha Test |  01237 - Alpha for  Icons do not display properly on the Global Search Results Page" u="1"/>
        <s v="5.Open &gt; BALLPARK - Developer Support |  00000 - BALLPARK - Developer Support Task |  00450 - Setup Liferay Development Infrastructure" u="1"/>
        <s v="4.To Do &gt; S | BALLPARK - UX 00000 - Request SSL Certificate from Cemex for new website" u="1"/>
        <s v="5.Open &gt; BALLPARK - Developer Support |  00000 - BALLPARK - Developer Support Feature |  00214 - View Notifications" u="1"/>
        <s v="0.Done &gt; QA |  00348 - QA for Stories page without footer" u="1"/>
        <s v="0.Done &gt; Backend Development | M 01118 - Delete Indexes while refreshing Releases" u="1"/>
        <s v="0.Done &gt; QA |  | 00097 - QA for Asset publisher - Simple version" u="1"/>
        <s v="5.Open &gt; BALLPARK - Tech Planning |  00000 - UAT/Prod Deployment" u="1"/>
        <s v="0.Done &gt; Alpha Test | S 00060 - Alpha for Events + Calendar Portlet" u="1"/>
        <s v="0.Done &gt; Feature Review |  | 00325 - Review of Stock ticker portlet" u="1"/>
        <s v="0.Done &gt; Frontend Development | S 00051 - Events + Calendar Portlet" u="1"/>
        <s v="4.To Do &gt; M | BALLPARK - Subtask | 00000 - Images have disappeared from Qwipper" u="1"/>
        <s v="5.Open &gt; BALLPARK - Development Support | S | 00000 - Customer - Org - Permissions" u="1"/>
        <s v="0.Done &gt; Alpha Test | S 02543 - Alpha for 381 (BDT) - Portal console as admin or CSR- missing the Customer Profile view on the Bemis Site" u="1"/>
        <s v="0.Done &gt; Feature Review |  | 00365 - Review of Sourcing Approach" u="1"/>
        <s v="0.Done &gt; Tech Planning | M 01693 - Tech Planning for Update Footer Content" u="1"/>
        <s v="5.Open &gt; BALLPARK - Development | S | 00000 - Customer - Org - Permissions" u="1"/>
        <s v="5.Open &gt; BALLPARK - Tech Planning | S 00000 - Customer - Org - Permissions" u="1"/>
        <s v="4.To Do &gt; S | BALLPARK - Alpha Test | 00000 - BIT-77 Missing sales order Data3" u="1"/>
        <s v="0.Done &gt; Alpha Test | S 02099 - Alpha for 273 (BDT) - User Profile- Buyer- blank space in address information" u="1"/>
        <s v="0.Done &gt; Alpha Test |  00321 - Alpha for Stock ticker portlet" u="1"/>
        <s v="0.Done &gt; Sub-Task | 00076 - Provide BIN Customer Division Data" u="1"/>
        <s v="4.To Do &gt; Alpha Test | S 01483 - Alpha for Allow Buyers to update display settings " u="1"/>
        <s v="5.Open &gt; BALLPARK - Alpha Test |  00000 - Customer Profile updates from IBB" u="1"/>
        <s v="5.Open &gt; BALLPARK - Developer Support |  00000 - Inventory updates from IBB" u="1"/>
        <s v="5.Open &gt; BALLPARK - QA Support |  00000 - Customer Profile updates from IBB" u="1"/>
        <s v="5.Open &gt; BALLPARK - Subtask | M | 00000 - Customer Profile updates from IBB" u="1"/>
        <s v="0.Done &gt; Feature Review | S 02938 - Review of Update Carrier list for portal " u="1"/>
        <s v="0.Done &gt; Sub-Task | S 01965 - Expand tests for on-site testing" u="1"/>
        <s v="2.To Review &gt; Backend Development | S | 00037 - Add status to Site service" u="1"/>
        <s v="5.Open &gt; BALLPARK - UX | S 00000 - Update Releases data fields to allow for decimals " u="1"/>
        <s v="5.Open &gt; BALLPARK - Alpha Test | S 00000 - Releases by Item" u="1"/>
        <s v="5.Open &gt; BALLPARK - Feature Planning |  00000 - Orders Landing Page" u="1"/>
        <s v="5.Open &gt; BALLPARK - Tech Planning | S 00000 - Releases landing page" u="1"/>
        <s v="4.To Do &gt; M | BALLPARK - Subtask | 00000 - Report Definition Parsing" u="1"/>
        <s v="4.To Do &gt; S | BALLPARK - Alpha Test | 00000 - Create/edit Order Note" u="1"/>
        <s v="4.To Do &gt; BALLPARK - Feature Review | S 00000 - Create/edit Order Note" u="1"/>
        <s v="4.To Do &gt; BALLPARK - QA/UAT Support | M 00000 - Create/edit Order Note" u="1"/>
        <s v="0.Done &gt; QA |  01231 - QA for Select All and Clear All links in Location filter do not work" u="1"/>
        <s v="0.Done &gt; Backend Development | S 01571 - Change Customer PO Label on Scheduled Releases(Item Details page)" u="1"/>
        <s v="5.Open &gt; BALLPARK - Feature Planning |  00000 - BALLPARK - Feature Planning Task |  00127 - Tech Spec Truncation" u="1"/>
        <s v="5.Open &gt; BALLPARK - Developer Support |  00000 - BALLPARK - Developer Support Task |  00049 - BEMISCP-11 Customer Terms (Payment, Freight, Incoterms)" u="1"/>
        <s v="5.Open &gt; BALLPARK - Alpha Test |  00000 - Style and colors" u="1"/>
        <s v="5.Open &gt; BALLPARK - QA Support |  00000 - Style and colors" u="1"/>
        <s v="0.Done &gt; Sub-Task | S 01497 - Upgrade Liferay Bundle to Patch 150" u="1"/>
        <s v="0.Done &gt; Sub-Task | M 01587 - Add ability to use SSRS SOAP interfaces" u="1"/>
        <s v="0.Done &gt; Alpha Test |  01346 - Alpha for User agreement - BNA" u="1"/>
        <s v="0.Done &gt; Alpha Test | S 00080 - Alpha for Full story version 2" u="1"/>
        <s v="0.Done &gt; Frontend Development | M 00075 - Full story version 2" u="1"/>
        <s v="0.Done &gt; Feature Review |  | 00477 - Review of Investigate 413 Request Entity Too Large when uploading file &gt; 1MB" u="1"/>
        <s v="0.Done &gt; QA | S 01539 - QA for On Hand Inventory Details shows a Total Qty but there are no details " u="1"/>
        <s v="5.Open &gt; BALLPARK - Alpha Test |  00000 - BALLPARK - Alpha Test Task |  00090 - Cookies in Liferay Portal" u="1"/>
        <s v="5.Open &gt; BALLPARK - QA Support |  00000 - BALLPARK - QA Support Task |  00090 - Cookies in Liferay Portal" u="1"/>
        <s v="4.To Do &gt; M | BALLPARK - Subtask | 00000 - The User can not insert an amount - Internet Explorer V11- Third party transfers" u="1"/>
        <s v="0.Done &gt; QA | S 02983 - QA for Customize Email Templates for users " u="1"/>
        <s v="4.To Do &gt; BALLPARK - Tech Planning | S 00000 - Create/edit Order Note" u="1"/>
        <s v="4.To Do &gt; M | BALLPARK - Development | 00000 - Create/edit Order Note" u="1"/>
        <s v="0.Done &gt; Backend Development | S 02897 - Always display BOL and Invoice links" u="1"/>
        <s v="0.Done &gt; Feature Review |  00818 - Review of Where to get Actual/Standard pallet quantity for rolls/boxes/cartons" u="1"/>
        <s v="0.Cancelled &gt; Feature Review | S 02771 - Review of 237 (BDT) - Inventory Report - Excel will not generate in portal" u="1"/>
        <s v="0.Done &gt; Feature Review |  | 00159 - Review of Menu not working when on mobile mode" u="1"/>
        <s v="0.Done &gt; Frontend Development | M 01732 - Update UI for the Open and Closed Order Status Report " u="1"/>
        <s v="5.Open &gt; BALLPARK - Alpha Test |  00000 - BALLPARK - Alpha Test Task |  00126 - Sales Order Status" u="1"/>
        <s v="5.Open &gt; BALLPARK - QA Support |  00000 - BALLPARK - QA Support Task |  00126 - Sales Order Status" u="1"/>
        <s v="0.Done &gt; Feature Review |  00654 - Review of Gradle task distBundleZip does not build/deploy themes" u="1"/>
        <s v="5.Open &gt; BALLPARK - Developer Support Feature |  00213 - Pending notifications counter | M 00000 - " u="1"/>
        <s v="5.Open &gt; BALLPARK - Developer Support Feature |  00381 - Login page - cookie statement | M 00000 - " u="1"/>
        <s v="5.Open &gt; BALLPARK - Feature Planning Feature |  00353 - Sort Orders by Specific Fields | M 00000 - " u="1"/>
        <s v="5.Open &gt; BALLPARK - Feature Review Feature |  00156 - Create and assign customer Roles | M 00000 - " u="1"/>
        <s v="4.To Do &gt; L | BALLPARK - Alpha Test | 00000 - One Click Deploy" u="1"/>
        <s v="2.To Review &gt; Backend Development | M 00647 - Get CustomerProfile by OrgId." u="1"/>
        <s v="2.To Review &gt; Frontend Development | S 00588 - Development for - Page Fix for Careers page" u="1"/>
        <s v="5.Open &gt; BALLPARK - Feature Planning |  00000 - BALLPARK - Feature Planning Feature |  00511 - Releases by Item" u="1"/>
        <s v="4.To Do &gt; BALLPARK - UX | S 00000 - Manage DL folder &amp; files" u="1"/>
        <s v="5.Open &gt; BALLPARK - Development |  00000 - BALLPARK - Development Feature |  00363 - Map AD Groups to Roles" u="1"/>
        <s v="5.Open &gt; BALLPARK - Development | M 00000 - Add expiration date" u="1"/>
        <s v="0.Done &gt; Backend Development | M 01872 - Recreate LARs for site templates" u="1"/>
        <s v="0.Done &gt; Feature Review |  01230 - Review of Select All and Clear All links in Location filter do not work" u="1"/>
        <s v="4.To Do &gt; Frontend Development | M 00189 - Fix Javascript errors" u="1"/>
        <s v="4.To Do &gt; Tech Planning | 00429 M - Discuss Overlap between Shipment &amp; Release" u="1"/>
        <s v="4.To Do &gt; Tech Planning | M 00429 - Discuss Overlap between Shipment &amp; Release" u="1"/>
        <s v="5.Open &gt; BALLPARK - Subtask | L 00000 - Setup Project Infrasctructure" u="1"/>
        <s v="0.Done &gt; Feature Review | S 00896 - Review of Create and assign customer Roles" u="1"/>
        <s v="0.Done &gt; Backend Development | M 02278 - Update data model to capture unique releases" u="1"/>
        <s v="4.To Do &gt; S | BALLPARK - Alpha Test | 00000 - Ship to filter Cancel and Search Box not working as designed (BDT 539)" u="1"/>
        <s v="5.Open &gt; BALLPARK - Developer Support |  00000 - BALLPARK - Developer Support Feature |  00535 - User Profile Dropdown" u="1"/>
        <s v="2.To Review &gt; Sub-Task | M 01345 - Split build and deploy jobs" u="1"/>
        <s v="4.To Do &gt; Alpha Test |  00811 - Alpha for Inventory updates from IBB" u="1"/>
        <s v="0.Done &gt; Alpha Test | XS 00981 - Alpha for List Releases of specifc Order" u="1"/>
        <s v="4.To Do &gt; Frontend Development | S 00646 - Create my company locations page" u="1"/>
        <s v="0.Done &gt; Alpha Bug | M 01043 - Remove &quot;SAP Sold To Customer&quot; expando for customers" u="1"/>
        <s v="5.Open &gt; BALLPARK - UX |  00000 - BALLPARK - UX Task |  00481 - UAT/Prod Deployment" u="1"/>
        <s v="4.To Do &gt; S | BALLPARK - Feature Review | 00000 - BIT-108 Cannot find Shipments in Portal" u="1"/>
        <s v="4.To Do &gt; S | BALLPARK - QA/UAT Support | 00000 - BIT-108 Cannot find Shipments in Portal" u="1"/>
        <s v="0.Done &gt; Alpha Test | S 02632 - Alpha for Multiple OSGi registration calls from BemisPortalServiceImpl" u="1"/>
        <s v="0.Done &gt; Alpha Test |  | 01756 - Alpha for Update Dashboard Content" u="1"/>
        <s v="5.Open &gt; Sub-Task | S 00104 - application.startup.events OSGI service" u="1"/>
        <s v="0.Done &gt; Feature Review | S 00738 - Review of Proxy configuration breaks access to IBB " u="1"/>
        <s v="4.To Do &gt; M | BALLPARK - Subtask | 00000 - As a CSR user, I can delete a document uploaded by a customer to a Document Library folder, so that I can remove outdated or irrelevant information" u="1"/>
        <s v="0.Done &gt; Feature Review | S 02749 - Review of JDBC Connection Exceptions in logs" u="1"/>
        <s v="0.Done &gt; Alpha Test | S 01339 - Alpha for Do not display Schedule Lines when confirmedQty = 0 on Orders Landing  Page" u="1"/>
        <s v="0.Done &gt; QA |  | 00160 - QA for Menu not working when on mobile mode" u="1"/>
        <s v="0.Done &gt; Sub-Task | M 00732 - Upgrade liferay bundle to DE fix-pack 7" u="1"/>
        <s v="4.To Do &gt; Feature Review |  | 00634 - Review of Build new QA environment." u="1"/>
        <s v="0.Cancelled &gt; Feature Planning | S 00678 - Study of services" u="1"/>
        <s v="5.Open &gt; BALLPARK - Subtask | S 00000 - Browser compatibility" u="1"/>
        <s v="5.Open &gt; BALLPARK - Alpha Test | M 00000 - Order updates from IBB" u="1"/>
        <s v="5.Open &gt; BALLPARK - QA Support | M 00000 - Order updates from IBB" u="1"/>
        <s v="5.Open &gt; BALLPARK - Subtask | M 00000 - Shipment updates from IBB" u="1"/>
        <s v="0.Cancelled &gt; Sub-Task | S 00152 - Approve customer hierarchy filter mockup" u="1"/>
        <s v="4.To Do &gt; QA | S 02494 - QA for Change date field used for selecting invoices" u="1"/>
        <s v="5.Open &gt; BALLPARK - Alpha Test | S 00000 - Update Completed Shipments data fields to allow for decimals " u="1"/>
        <s v="5.Open &gt; BALLPARK - Development | S 00000 - Update Scheduled Releases data fields to allow for decimals " u="1"/>
        <s v="5.Open &gt; BALLPARK - QA Support | S 00000 - Update Completed Shipments data fields to allow for decimals " u="1"/>
        <s v="5.Open &gt; BALLPARK - Feature Review |  00000 - BALLPARK - Feature Review Feature |  00055 - Access shipper's website clicking shipper's name" u="1"/>
        <s v="3.Doing &gt; Frontend Development | M 00048 - Configure Layout for the Asset Publisher" u="1"/>
        <s v="0.Done &gt; Feature Review |  | 00654 - Review of Gradle task distBundleZip does not build/deploy themes" u="1"/>
        <s v="5.Open &gt; BALLPARK - Development | M 00000 - Source System Deletes" u="1"/>
        <s v="5.Open &gt; BALLPARK - Feature Planning | XS 00000 - Release expanded view" u="1"/>
        <s v="4.To Do &gt; S | BALLPARK - Subtask | 00000 - Review page structure and templates" u="1"/>
        <s v="4.To Do &gt; Frontend Development | S 00380 - Adjust layout of stock ticker in different screen sizes" u="1"/>
        <s v="5.Open &gt; BALLPARK - Development |  00000 - BALLPARK - Development Task |  00042 - BEMISCP-11 Watchlist - Orders / Items (Like starring an email)" u="1"/>
        <s v="0.Done &gt; Alpha Test |  01464 - Alpha for Cancel button on Locations filter does not cancel " u="1"/>
        <s v="3.Doing &gt; Feature Review | S | 00108 - Review of Add support for OpenID Connect Single Sign-on" u="1"/>
        <s v="0.Done &gt; Alpha Bug | M 02187 - Pallet Field should display as Est. Pallet Count" u="1"/>
        <s v="0.Done &gt; QA | S 02341 - QA for Pallet Field should display as Est. Pallet Count" u="1"/>
        <s v="0.Done &gt; QA | S 02617 - QA for 323 (BDT) - Shipment Landing Pg/Shipments Missing" u="1"/>
        <s v="4.To Do &gt; QA | S 02915 - QA for Upgrade liferay bundle to DE fix-pack 13" u="1"/>
        <s v="0.Done &gt; Feature Review | S 02422 - Review of Search box in Ship To Filter is broken" u="1"/>
        <s v="0.Done &gt; QA |  | 00835 - QA for Gradle task distBundleZip does not build/deploy themes" u="1"/>
        <s v="5.Open &gt; BALLPARK - Development |  00000 - BALLPARK - Development Feature |  00537 - Link from Bemis Logo" u="1"/>
        <s v="0.Done &gt; Alpha Test | S 02327 - Alpha for 311 (BDT) - ERC 649A- Orders Page- report on main page has been incorrectly replaced" u="1"/>
        <s v="4.To Do &gt; S | BALLPARK - Subtask | 00000 - SMS Spec Detail" u="1"/>
        <s v="4.To Do &gt; BALLPARK - Alpha Test | XS 00000 - Trading" u="1"/>
        <s v="4.To Do &gt; BALLPARK - Development | M 00000 - Trading" u="1"/>
        <s v="5.Open &gt; QA | M 01716 - QA for Typos on Report Landing Page" u="1"/>
        <s v="4.To Do &gt; Alpha Test | M 00711 - Alpha for Buyer - Show Expanded Shipment View" u="1"/>
        <s v="4.To Do &gt; S | BALLPARK - Alpha Test | 00000 - Global search - not show pricing" u="1"/>
        <s v="05.To Do &gt; Sub-Task | 00151 - Final Approval of the customer org hierarchy for IBB" u="1"/>
        <s v="0.Done &gt; Feature Review | S 00343 - Review of Our history page without timeline section" u="1"/>
        <s v="0.Done &gt; Feature Review | S 02328 - Review of 311 (BDT) - ERC 649A- Orders Page- report on main page has been incorrectly replaced" u="1"/>
        <s v="5.Open &gt; BALLPARK - Subtask | S 00000 - Anchor tags not working for some pages" u="1"/>
        <s v="0.Done &gt; Alpha Test |  | 00312 - Alpha for White spaces above images in story pages template 2" u="1"/>
        <s v="4.To Do &gt; QA | S 01395 - QA for Do not display Schedule Lines when confirmedQty = 0 on Orders Landing  Page" u="1"/>
        <s v="4.To Do &gt; M | BALLPARK - Feature Review | 00000 - Enhanced Group REST Service" u="1"/>
        <s v="4.To Do &gt; S | BALLPARK - QA/UAT Support | 00000 - Enhanced Group REST Service" u="1"/>
        <s v="4.To Do &gt; S | BALLPARK - Subtask | 00000 - Buyer - Navigate to Order by PO page from Shipment Page" u="1"/>
        <s v="5.Open &gt; BALLPARK - Alpha Test |  00000 - UAT/Prod Deployment" u="1"/>
        <s v="5.Open &gt; BALLPARK - QA Support |  00000 - UAT/Prod Deployment" u="1"/>
        <s v="5.Open &gt; BALLPARK - Subtask | S | 00000 - UAT/Prod Deployment" u="1"/>
        <s v="0.Done &gt; Feature Review | S 00111 - Review of Events + Calendar Portlet" u="1"/>
        <s v="0.Done &gt; Frontend Development | M 02637 - UX of tablet is off from mockups" u="1"/>
        <s v="0.Done &gt; S | BALLPARK - Alpha Test | 00000 - Should only send learning records when log in as a learner " u="1"/>
        <s v="0.Done &gt; QA | S 02658 - QA for 337 (BDT) - Impersonating user- report generation issue stops impersonation" u="1"/>
        <s v="4.To Do &gt; Feature Planning | S 00226 - Filter Orders by user Locations" u="1"/>
        <s v="0.Done &gt; Alpha Test | M 00926 - Alpha for Filter Data by Customer Location" u="1"/>
        <s v="0.Done &gt; Alpha Test | S 00926 - Alpha for Filter Data by Customer Location" u="1"/>
        <s v="0.Done &gt; QA | S 02509 - QA for 371 (BDT) Commas missing on qty fields on Scheduled Release and Completed Shipment Page " u="1"/>
        <s v="0.Done &gt; QA | S 00097 - QA for Asset publisher - Simple version" u="1"/>
        <s v="4.To Do &gt; QA | S 01377 - QA for All Reports- Default Column Fields " u="1"/>
        <s v="4.To Do &gt; Sub-Task | M | 00483 - Add section for &quot;cutover plan&quot; to Installation doc" u="1"/>
        <s v="2.To Review &gt; Frontend Development | M 01689 - Development for Create a hook so that CSR users can see which users have completed setup" u="1"/>
        <s v="4.To Do &gt; QA | S 00200 - QA for Fix java script errors" u="1"/>
        <s v="4.To Do &gt; Feature Review | S 00103 - Review of Concrete Incubator webcontent" u="1"/>
        <s v="4.To Do &gt; BALLPARK - Development | S 00000 - View closed orders in Order Views" u="1"/>
        <s v="4.To Do &gt; XS | BALLPARK - Planning | 00000 - View closed orders in Order Views" u="1"/>
        <s v="0.Done &gt; Feature Review | S 00919 - Review of Date Format is incorrect on all Pages" u="1"/>
        <s v="0.Done &gt; Feature Review | S 01115 - Review of Spacing is incorrect across all pages" u="1"/>
        <s v="4.To Do &gt; Alpha Test | S 01466 - Alpha for Release PO and Customer PO are wrapping on the same line" u="1"/>
        <s v="0.Done &gt; Feature Review | S 02647 - Review of Multiple OSGi registration calls from BemisPortalServiceImpl" u="1"/>
        <s v="0.Done &gt; Alpha Test |  | 01328 - Alpha for The ... next to the BEmis Order number does not expand to show the full line" u="1"/>
        <s v="5.Open &gt; Sub-Task |  | 01607 - Maintenance in automated tests 004/003" u="1"/>
        <s v="0.Cancelled &gt; Feature Review |  | 01726 - Review of Requirement changes for Reports" u="1"/>
        <s v="5.Open &gt; BALLPARK - Developer Support | S | 00000 - Remove Top Bar for External User" u="1"/>
        <s v="5.Open &gt; BALLPARK - Development Support | S 00000 - Remove Top Bar for External User" u="1"/>
        <s v="4.To Do &gt; Alpha Test |  00932 - Alpha for Order updates from IBB" u="1"/>
        <s v="5.Open &gt; Alpha Bug | S 00890 - ConstraintViolationException when sync blank bemis customer Id." u="1"/>
        <s v="5.Open &gt; BALLPARK - Feature Review |  00000 - BALLPARK - Feature Review Feature |  00213 - Pending notifications counter" u="1"/>
        <s v="5.Open &gt; BALLPARK - Feature Review | S 00000 - BALLPARK - Feature Review Feature |  00308 - Customer - Org - Permissions" u="1"/>
        <s v="4.To Do &gt; S | BALLPARK - Alpha Test | 00000 - As a CSR, I can schedule an ASN to be sent to me or my customer, so that we can be notified of when product has shipped" u="1"/>
        <s v="5.Open &gt; BALLPARK - Alpha Test | S 00000 - 487 (BDT) - Issues with ship to filter" u="1"/>
        <s v="5.Open &gt; BALLPARK - QA Support | S 00000 - 487 (BDT) - Issues with ship to filter" u="1"/>
        <s v="5.Open &gt; BALLPARK - Alpha Test | S 00000 - BALLPARK - Alpha Test Feature |  00308 - Customer - Org - Permissions" u="1"/>
        <s v="0.Done &gt; Alpha Test | S | 02413 - Alpha for Commas missing on qty fields on Scheduled Release and Completed Shipment Page " u="1"/>
        <s v="0.Cancelled &gt; QA |  | 01409 - QA for Scheduled Releases Customer PO" u="1"/>
        <s v="0.Done &gt; Alpha Test | S 00912 - Alpha for Location selection persists between logout and login" u="1"/>
        <s v="5.Open &gt; BALLPARK - Feature Planning |  00000 - BALLPARK - Feature Planning Feature |  00146 - Add two factor authentication support to portal." u="1"/>
        <s v="0.Done &gt; Feature Review |  00359 - Review of Careers Page" u="1"/>
        <s v="4.To Do &gt; S | BALLPARK - Subtask | 00000 - Build new QA environment." u="1"/>
        <s v="5.Open &gt; BALLPARK - Feature Review | S 00000 - View customer site list" u="1"/>
        <s v="4.To Do &gt; QA | S 00126 - QA for Story carrousel on homepage does not animate (zoom)" u="1"/>
        <s v="5.Open &gt; Frontend Development | 00426 M - Add UI support for linking Number Quantity to Inventory Page" u="1"/>
        <s v="5.Open &gt; Frontend Development | M 00426 - Add UI support for linking Number Quantity to Inventory Page" u="1"/>
        <s v="0.Done &gt; Alpha Test | S 02201 - Alpha for Standard Pallet Qty should be N/A when batch line Pallet amount is N/A" u="1"/>
        <s v="5.Open &gt; BALLPARK - Tech Planning |  00000 - BALLPARK - Tech Planning Feature |  00520 - Release updates from IBB" u="1"/>
        <s v="0.Done &gt; Feature Review | S 01630 - Review of BIT-107 Order Report URL too long " u="1"/>
        <s v="5.Open &gt; BALLPARK - Feature Review |  00000 - *DELETE* User Profile updates from IBB" u="1"/>
        <s v="0.Done &gt; Alpha Test | M 02279 - Alpha for Global search" u="1"/>
        <s v="0.Done &gt; Feature Review |  00325 - Review of Stock ticker portlet" u="1"/>
        <s v="0.Done &gt; QA | S 02750 - QA for JDBC Connection Exceptions in logs" u="1"/>
        <s v="06.Open &gt; UX | 00442 - Create the wireframes for the UI with Bemis" u="1"/>
        <s v="4.To Do &gt; BALLPARK - Alpha Test | S 00000 - Modern tile with &quot;MORE&quot; animation" u="1"/>
        <s v="4.To Do &gt; S | BALLPARK - Alpha Test 00000 - Modern tile with &quot;MORE&quot; animation" u="1"/>
        <s v="0.Done &gt; Feature Review | S 01599 - Review of Allow Buyers to update display settings " u="1"/>
        <s v="0.Done &gt; Alpha Test | S 02538 - Alpha for 380 (BDT) - Documents functionality missing add Basic Document" u="1"/>
        <s v="0.Done &gt; Feature Review | S 02786 - Review of 425 (BDT) - Documents- buyer not able to delete a document" u="1"/>
        <s v="5.Open &gt; BALLPARK - Alpha Test |  00000 - BALLPARK - Alpha Test Feature |  00107 - Shipments Landing Page" u="1"/>
        <s v="5.Open &gt; BALLPARK - Development |  00000 - BALLPARK - Development Feature |  00355 - Sort on Landing page" u="1"/>
        <s v="5.Open &gt; BALLPARK - QA Support |  00000 - BALLPARK - QA Support Feature |  00107 - Shipments Landing Page" u="1"/>
        <s v="4.To Do &gt; Alpha Test | S 00170 - Alpha for Redirect Not Allowed" u="1"/>
        <s v="3.Doing &gt; Backend Development | M 00884 - Add Scheduled Releases page for an order" u="1"/>
        <s v="5.Open &gt; Frontend Development | 00462 M - Create page to show Inventory View for Item" u="1"/>
        <s v="5.Open &gt; Frontend Development | M 00462 - Create page to show Inventory View for Item" u="1"/>
        <s v="1.Reviewing &gt; Frontend Development | M 01528 - Development for CSR- editing buyer profile" u="1"/>
        <s v="0.Done &gt; QA |  | 00346 - QA for Add behavior to Homepage links" u="1"/>
        <s v="0.Done &gt; Alpha Test |  00480 - Alpha for Adjust layout of stock ticker in different screen sizes" u="1"/>
        <s v="4.To Do &gt; QA | S 01813 - QA for Mobile Footer no longer displays" u="1"/>
        <s v="0.Done &gt; S | BALLPARK - Planning | 00000 - Add support for OpenID Connect Single Sign-on" u="1"/>
        <s v="0.Done &gt; QA | S 02648 - QA for Multiple OSGi registration calls from BemisPortalServiceImpl" u="1"/>
        <s v="4.To Do &gt; Feature Planning | XS 00456 - Review structure changes" u="1"/>
        <s v="0.Done &gt; Alpha Test | S 01456 - Alpha for Padding issues with left nav menu" u="1"/>
        <s v="5.Open &gt; BALLPARK - Feature Planning | S 00000 - Welcome screen / landing page" u="1"/>
        <s v="4.To Do &gt; S | BALLPARK - Alpha Test | 00000 - BIT-108 Cannot find Shipments in Portal" u="1"/>
        <s v="0.Done &gt; Backend Development | M 02071 - Add class name information to logging messages" u="1"/>
        <s v="5.Open &gt; Feature Planning | 00482 M - Coordinate steps needed to reset environments for testing." u="1"/>
        <s v="5.Open &gt; Feature Planning | M 00482 - Coordinate steps needed to reset environments for testing." u="1"/>
        <s v="4.To Do &gt; Feature Review |  00621 - Review of View Customer Profiles" u="1"/>
        <s v="0.Done &gt; Alpha Test |  01360 - Alpha for All Reports- Default Column Fields " u="1"/>
        <s v="0.Done &gt; Tech Planning | M 02465 - Tech Planning for Update error logs to capture ID and field" u="1"/>
        <s v="0.Done &gt; Alpha Test |  | 01915 - Alpha for Update default Sort Order and Add Sort Functioanlity on Orders Landing Page " u="1"/>
        <s v="5.Open &gt; BALLPARK - Development |  00000 - BALLPARK - Development Task |  00049 - BEMISCP-11 Customer Terms (Payment, Freight, Incoterms)" u="1"/>
        <s v="4.To Do &gt; QA |  00779 - QA for Orders - Add &quot;cust&quot; before PO label" u="1"/>
        <s v="0.Done &gt; QA | S 02423 - QA for Search box in Ship To Filter is broken" u="1"/>
        <s v="2.To Review &gt; Backend Development | S | 03022 - Handle IBB Null Responses" u="1"/>
        <s v="4.To Do &gt; QA | S | 02284 - QA for Mobile compatibility &amp; responsive design" u="1"/>
        <s v="4.To Do &gt; XL | BALLPARK - Development | 00000 - One Click Deploy" u="1"/>
        <s v="0.Done &gt; Feature Review | S 00106 - Review of Full story version 2" u="1"/>
        <s v="0.Done &gt; Alpha Test | S 01164 - Alpha for Carrier Link is not working " u="1"/>
        <s v="5.Open &gt; BALLPARK - Feature Review |  00000 - BALLPARK - Feature Review Task |  00039 - BEMISCP-11 Entitlements - Logistics (reject shipment) - WF Form" u="1"/>
        <s v="5.Open &gt; BALLPARK - Alpha Test |  00000 - BALLPARK - Alpha Test Feature |  00055 - Access shipper's website clicking shipper's name" u="1"/>
        <s v="5.Open &gt; BALLPARK - QA Support |  00000 - BALLPARK - QA Support Feature |  00055 - Access shipper's website clicking shipper's name" u="1"/>
        <s v="5.Open &gt; BALLPARK - Development | S 00000 - Create and assign customer Roles" u="1"/>
        <s v="4.To Do &gt; S | BALLPARK - Developer Support 00000 - Request SSL Certificate from Cemex for new website" u="1"/>
        <s v="0.Done &gt; Alpha Test |  | 01468 - Alpha for On Hand Inventory Details shows a Total Qty but there are no details " u="1"/>
        <s v="0.Done &gt; Alpha Test | S 00978 - Alpha for Import of Organizations fails due to a NoSuchListTypeException" u="1"/>
        <s v="4.To Do &gt; M | BALLPARK - Subtask | 00000 - View Order Note." u="1"/>
        <s v="5.Open &gt; BALLPARK - UX | S 00000 - List shipments from specific Order" u="1"/>
        <s v="0.Done &gt; Feature Review | S 01653 - Review of BIT-46 Cards on Page incorrect" u="1"/>
        <s v="0.Done &gt; QA | S 02743 - QA for 382 (BDT) - Order Pg Requested Date Incorrect" u="1"/>
        <s v="0.Done &gt; QA | M 00735 - QA for Shipment Search" u="1"/>
        <s v="3.Doing &gt; UX | M 00098 - View Orders by Item - UX" u="1"/>
        <s v="4.To Do &gt; Feature Review | S 01507 - Review of Customer Site Template was not updated correctly" u="1"/>
        <s v="4.To Do &gt; QA | M 01124 - QA for Browser compatibility" u="1"/>
        <s v="0.Done &gt; Backend Development | XS 02967 - Add debug logging to capture SSRS response time" u="1"/>
        <s v="0.Done &gt; Alpha Bug | XS 01700 - MalformedURLException is thrown when BIN service property is blank" u="1"/>
        <s v="0.Done &gt; Alpha Test | S 02452 - Alpha for Failures in initial data sync does cause a full data sync to occur in the next data sync interval" u="1"/>
        <s v="0.Done &gt; UX | L 00148 - Filter Data by Customer Location - UX" u="1"/>
        <s v="5.Open &gt; BALLPARK - Feature Planning | S 00000 - View customer site list" u="1"/>
        <s v="0.Done &gt; Alpha Test | S 02547 - Alpha for 327 (BDT) - Completed Shipments Sub-Page/Shipment Missing" u="1"/>
        <s v="0.Done &gt; S | BALLPARK - Feature Review | 00000 - Should only send learning records when log in as a learner " u="1"/>
        <s v="0.Done &gt; S | BALLPARK - QA/UAT Support | 00000 - Should only send learning records when log in as a learner " u="1"/>
        <s v="0.Done &gt; QA | S | 02509 - QA for 371 (BDT) Commas missing on qty fields on Scheduled Release and Completed Shipment Page " u="1"/>
        <s v="5.Open &gt; BALLPARK - Developer Support |  00000 - BALLPARK - Developer Support Feature |  00233 - Calculation on landing page" u="1"/>
        <s v="5.Open &gt; BALLPARK - Feature Planning |  00000 - BALLPARK - Feature Planning Feature |  00367 - Welcome screen / landing page" u="1"/>
        <s v="4.Doing &gt; Sub-Task | M | 00089 - Primer Doc" u="1"/>
        <s v="0.Done &gt; Alpha Test |  | 00374 - Alpha for Sustainable Sourcing" u="1"/>
        <s v="0.Done &gt; QA | S 02787 - QA for 425 (BDT) - Documents- buyer not able to delete a document" u="1"/>
        <s v="3.Doing &gt; Backend Development | S 00031 - Backport OpenId Connect implementation to DXP" u="1"/>
        <s v="2.To Review &gt; Backend Development | M 00610 - Create CustomerLocation Entity to pull Order ShipTo Information" u="1"/>
        <s v="0.Done &gt; Sub-Task | M 02451 - Ensure full data sync failures will result in another full data sync in the next sync interval" u="1"/>
        <s v="2.To Review &gt; Frontend Development | M 01540 - Development for On the Customer profile page format is incorrect - update header" u="1"/>
        <s v="5.Open &gt; BALLPARK - Subtask | S | 00000 - Mobile compatibility &amp; responsive design" u="1"/>
        <s v="0.Cancelled &gt; Backend Development | S 00588 - Update migration logic to reflect new fields" u="1"/>
        <s v="0.Done &gt; Frontend Development | M 00712 - Customer Profile - My Companies Page" u="1"/>
        <s v="3.Doing &gt; Tech Planning | S | 03137 - Tech Planning for Portal inventory quantity" u="1"/>
        <s v="0.Done &gt; QA |  | 00338 - QA for Adjust company profile page" u="1"/>
        <s v="5.Open &gt; BALLPARK - Alpha Test |  00000 - Search for User Profile Details" u="1"/>
        <s v="5.Open &gt; BALLPARK - QA Support |  00000 - Search for User Profile Details" u="1"/>
        <s v="3.Doing &gt; Frontend Development | M | 00059 - Send collected user information to Google LMS" u="1"/>
        <s v="0.Done &gt; Alpha Test |  00459 - Alpha for Media &gt; Overview" u="1"/>
        <s v="0.Done &gt; Frontend Development | S 00108 - Full story version 4" u="1"/>
        <s v="5.Open &gt; BALLPARK - Subtask | L 00000 - Customer Org Hierarchy" u="1"/>
        <s v="0.Done &gt; QA | S 01116 - QA for Spacing is incorrect across all pages" u="1"/>
        <s v="5.Open &gt; BALLPARK - UX | S | 00000 - Carrier List CRUD" u="1"/>
        <s v="0.Done &gt; Backend Development | M 02470 - Development for wildcard search" u="1"/>
        <s v="4.To Do &gt; S | BALLPARK - Feature Review 00000 - Effects on the &quot;MORE&quot; button" u="1"/>
        <s v="4.To Do &gt; S | BALLPARK - QA/UAT Support 00000 - Effects on the &quot;MORE&quot; button" u="1"/>
        <s v="5.Open &gt; BALLPARK - Alpha Test |  00000 - BALLPARK - Alpha Test Task |  00481 - UAT/Prod Deployment" u="1"/>
        <s v="5.Open &gt; BALLPARK - QA Support |  00000 - BALLPARK - QA Support Task |  00481 - UAT/Prod Deployment" u="1"/>
        <s v="0.Done &gt; Alpha Test | S 01467 - Alpha for Report time range selection box sizing - Shipments and Releases Report Test" u="1"/>
        <s v="0.Done &gt; QA | S 01896 - QA for Shipments Cust PO" u="1"/>
        <s v="0.Done &gt; QA |  | 00324 - QA for Products + Service &gt; Trading" u="1"/>
        <s v="0.Done &gt; Alpha Test |  01470 - Alpha for Bemis Logo Compression/Crowding" u="1"/>
        <s v="0.Done &gt; Alpha Test | S 02583 - Alpha for Preview should display for all document types " u="1"/>
        <s v="0.Done &gt; Alpha Bug | M 01122 - Change groupId associated with custom entities to reflect their customer location" u="1"/>
        <s v="0.Done &gt; Feature Review |  | 01817 - Review of Update Dashboard Content" u="1"/>
        <s v="4.To Do &gt; Feature Review | S | 01189 - Review of BEMISCP-11 Terms &amp; Condition docs (site)(by customer specific)" u="1"/>
        <s v="5.Open &gt; BALLPARK - QA Support | S 00000 - Image Animations do not match mockups for Stories" u="1"/>
        <s v="5.Open &gt; BALLPARK - Tech Planning | S 00000 - Add expiration date" u="1"/>
        <s v="3.Doing &gt; Alpha Test | M 00746 - Alpha for View/Edit my User Profile" u="1"/>
        <s v="5.Open &gt; BALLPARK - UX | S 00000 - Hyperlinks on shipments page should be blue" u="1"/>
        <s v="0.Done &gt; Frontend Development | XS 00553 - Media &gt; Change link color in all subpages to 628fb6" u="1"/>
        <s v="0.Done &gt; Alpha Test |  01130 - Alpha for On the Child Customer profile page format is incorrect" u="1"/>
        <s v="0.Done &gt; Feature Review |  | 01760 - Review of On the Customer profile page format is incorrect" u="1"/>
        <s v="0.Done &gt; Backend Development | M 01206 - Determine what's causing the issue with the organization type" u="1"/>
        <s v="4.To Do &gt; S | BALLPARK - Feature Review | 00000 - Should only send learning records when log in as a learner " u="1"/>
        <s v="4.To Do &gt; S | BALLPARK - QA/UAT Support | 00000 - Should only send learning records when log in as a learner " u="1"/>
        <s v="5.Open &gt; BALLPARK - Alpha Test | S 00000 - Create Google Dev Environment" u="1"/>
        <s v="5.Open &gt; BALLPARK - QA Support | S 00000 - Create Google Dev Environment" u="1"/>
        <s v="0.Done &gt; Alpha Bug | S 01603 - Customer Profile fetching logo from the parent customer" u="1"/>
        <s v="0.Done &gt; Alpha Test | S 02698 - Alpha for ID 4191- Documents should not be using File Entry LocalService" u="1"/>
        <s v="0.Done &gt; Tech Planning | M 00553 - User Profile tech planning" u="1"/>
        <s v="0.Cancelled &gt; Backend Development | M 00233 - Calculation on landing page" u="1"/>
        <s v="3.Doing &gt; Backend Development | S 00600 - Map Shipment WS data to Shipment DM" u="1"/>
        <s v="4.To Do &gt; BALLPARK - Alpha Test | M 00000 - Check graphics record (to monitor order progress)" u="1"/>
        <s v="4.To Do &gt; M | BALLPARK - Planning | 00000 - Check graphics record (to monitor order progress)" u="1"/>
        <s v="0.Cancelled &gt; Alpha Bug | M 01730 - Order status dropdown is missing from the Open Closed Order Status Report " u="1"/>
        <s v="5.Open &gt; Frontend Development | M 00209 - Press Releases Page" u="1"/>
        <s v="3.Doing &gt; Frontend Development | S 00043 - Calculate &quot;Action Status&quot;" u="1"/>
        <s v="4.To Do &gt; S | BALLPARK - Feature Review | 00000 - Sustainability &gt; Overview" u="1"/>
        <s v="4.To Do &gt; S | BALLPARK - QA/UAT Support | 00000 - Sustainability &gt; Overview" u="1"/>
        <s v="0.Done &gt; Feature Review |  00086 - Review of Modern tile with &quot;MORE&quot; animation" u="1"/>
        <s v="2.To Review &gt; Sub-Task | S 00219 - Change service to have a composite primary key" u="1"/>
        <s v="5.Open &gt; Sub-Task | 00102 - Final Approval of the Products Landing Page Wireframe" u="1"/>
        <s v="0.Done &gt; Alpha Test |  01080 - Alpha for Orders Page - Quantity Fields Show 0 Value" u="1"/>
        <s v="4.To Do &gt; BALLPARK - UX | S 00000 - Check graphics record (to monitor order progress)" u="1"/>
        <s v="0.Done &gt; Frontend Development | XS 00552 - Products + Services &gt; Local Sales Contact - Tableau" u="1"/>
        <s v="0.Done &gt; Frontend Development | XS 00467 - Investors &gt; Calendar - Change date format when in spanish" u="1"/>
        <s v="4.To Do &gt; S | BALLPARK - Feature Review | 00000 - Descriptions are not showing 40 characters before ellipses " u="1"/>
        <s v="4.To Do &gt; S | BALLPARK - QA/UAT Support | 00000 - Descriptions are not showing 40 characters before ellipses " u="1"/>
        <s v="5.Open &gt; BALLPARK - Developer Support |  00000 - BALLPARK - Developer Support Feature |  00297 - Browser compatibility" u="1"/>
        <s v="5.Open &gt; BALLPARK - Developer Support |  00000 - BALLPARK - Developer Support Feature |  00374 - Shipment updates from IBB" u="1"/>
        <s v="3.Doing &gt; Frontend Development | M 00045 - Ajust the layout of contents" u="1"/>
        <s v="0.Done &gt; Feature Review | S 02147 - Review of Update 'View Details' dropdown to include UOM" u="1"/>
        <s v="3.Doing &gt; Backend Development | M 01206 - Determine what's causing the issue with the organization type" u="1"/>
        <s v="4.To Do &gt; QA | M 00734 - QA for Buyer - Show Expanded Shipment View" u="1"/>
        <s v="4.To Do &gt; S | BALLPARK - Feature Review | 00000 - View Orders by PO" u="1"/>
        <s v="4.To Do &gt; S | BALLPARK - QA/UAT Support | 00000 - View Orders by PO" u="1"/>
        <s v="0.Done &gt; Backend Development | S 00600 - Map Shipment WS data to Shipment DM" u="1"/>
        <s v="0.Done &gt; Feature Review | S 02579 - Review of 380 (BDT) - Documents functionality missing add Basic Document" u="1"/>
        <s v="0.Done &gt; Frontend Development | XS 00521 - Locations page &gt; Remove white space on the bottom" u="1"/>
        <s v="0.Done &gt; Alpha Test | S 02751 - Alpha for BDT 430 Reports are not downloading and refreshing automatically" u="1"/>
        <s v="2.To Review &gt; Backend Development | S 00681 - Update stub models for Shipment based on response json from IBB WS" u="1"/>
        <s v="2.To Review &gt; Backend Development | S 00682 - Update stub models for Customer based on response json from IBB WS" u="1"/>
        <s v="0.Done &gt; QA | S 01631 - QA for BIT-107 Order Report URL too long " u="1"/>
        <s v="5.Open &gt; BALLPARK - Developer Support  00538 - Buyer - Reports |  00000 - " u="1"/>
        <s v="5.Open &gt; BALLPARK - Feature Review Task |  00503 - WS Commons | M 00000 - " u="1"/>
        <s v="5.Open &gt; BALLPARK - UX Feature |  00272 - Browse User Profile | M 00000 - " u="1"/>
        <s v="5.Open &gt; BALLPARK - Developer Support | S 00000 - Create Google Local Environment" u="1"/>
        <s v="5.Open &gt; BALLPARK - Tech Planning |  00000 - BALLPARK - Tech Planning Feature |  00233 - Calculation on landing page" u="1"/>
        <s v="2.To Review &gt; Backend Development | M 00837 - Fix 2FA redirect" u="1"/>
        <s v="0.Done &gt; Feature Review | S 01101 - Review of Refactor IBB Authentication" u="1"/>
        <s v="4.To Do &gt; S | BALLPARK - Alpha Test | 00000 - Should only send learning records when log in as a learner " u="1"/>
        <s v="4.To Do &gt; Backend Development | M 01092 - Create Global searh context views for User and Customer profiles" u="1"/>
        <s v="0.Done &gt; Alpha Test |  00914 - Alpha for Left Navigation Expand / Collapse on all pages" u="1"/>
        <s v="1.Reviewing &gt; Backend Development | M 00798 - Generate the HTML preview for one of the reports" u="1"/>
        <s v="0.Done &gt; Feature Review |  00103 - Review of Concrete Incubator webcontent" u="1"/>
        <s v="0.Done &gt; Alpha Test | M 00739 - Alpha for Buyer View of Customer Profile" u="1"/>
        <s v="0.Cancelled &gt; Alpha Bug | XS 01100 - Alpha Bug - Minor UI issues observed" u="1"/>
        <s v="0.Done &gt; Backend Development | L 00683 - Add location to filter search results" u="1"/>
        <s v="0.Done &gt; Frontend Development | M 01462 - Development for - Bemis Logo Compression/Crowding" u="1"/>
        <s v="5.Open &gt; BALLPARK - Feature Planning |  00000 - BALLPARK - Feature Planning Feature |  00352 - Location selection persists between logout and login" u="1"/>
        <s v="4.To Do &gt; S | BALLPARK - Alpha Test 00000 - Asset publisher filter" u="1"/>
        <s v="0.Done &gt; Feature Review |  00273 - Review of Corporate Governance Page" u="1"/>
        <s v="5.Open &gt; BALLPARK - UX |  00000 - BALLPARK - UX Task |  00046 - BEMISCP-11 QMS data - Complaints, interaction" u="1"/>
        <s v="4.To Do &gt; XS | BALLPARK - Developer Support 00000 - Concrete Incubator webcontent" u="1"/>
        <s v="5.Open &gt; Backend Development | S 00042 - Create a configurable OSGI property to obtein API endpoint" u="1"/>
        <s v="5.Open &gt; BALLPARK - Developer Support |  00000 - BALLPARK - Developer Support Feature |  00378 - Generate Inventory Reports" u="1"/>
        <s v="4.To Do &gt; BALLPARK - UX | XS 00000 - Create/edit Order Note" u="1"/>
        <s v="4.To Do &gt; QA | S 00097 - QA for Asset publisher - Simple version" u="1"/>
        <s v="4.To Do &gt; S | BALLPARK - Planning 00000 - Events + Calendar Portlet" u="1"/>
        <s v="0.Done &gt; Tech Planning | S 00028 - Capture user info - Tech Planning" u="1"/>
        <s v="4.To Do &gt; QA | S 02284 - QA for Mobile compatibility &amp; responsive design" u="1"/>
        <s v="0.Cancelled &gt; Backend Development | S 00547 - Customer Profile Model Refactoring" u="1"/>
        <s v="5.Open &gt; BALLPARK - Developer Support |  00000 - BALLPARK - Developer Support Feature |  00219 - View customer site list" u="1"/>
        <s v="5.Open &gt; BALLPARK - UX |  00000 - Remove Top Bar for Regular User" u="1"/>
        <s v="3.Doing &gt; Backend Development | M 01582 - Add support for new Preview parameter" u="1"/>
        <s v="4.To Do &gt; BALLPARK - Feature Review | S 00000 - List shipments from specific Order" u="1"/>
        <s v="0.Done &gt; Frontend Development | M 01048 - Update product description display on all pages " u="1"/>
        <s v="5.Open &gt; BALLPARK - Feature Review |  00000 - BALLPARK - Feature Review Task |  00095 - SMS Spec Detail" u="1"/>
        <s v="4.To Do &gt; S | BALLPARK - UX 00000 - Events + Calendar Portlet" u="1"/>
        <s v="0.Done &gt; QA |  00492 - QA for Our History &gt; Adjust padding in map for IPhone" u="1"/>
        <s v="0.Done &gt; Feature Review |  | 00449 - Review of Careers &gt; Life at Cemex" u="1"/>
        <s v="0.Done &gt; Feature Review | XS 02626 - Review of 242 (BDT) - Customer profile - no address pulling in" u="1"/>
        <s v="4.Doing &gt; BALLPARK - Alpha Test | 00000 - Mars Inventory Total Location Qty UOM Incorrect (BDT 588)" u="1"/>
        <s v="0.Cancelled &gt; Backend Development | M 01647 - Update Order Data Model" u="1"/>
        <s v="0.Done &gt; Sub-Task |  | 00133 - Final Approval of the Shipment Expanded View for IBB data fields" u="1"/>
        <s v="5.Open &gt; BALLPARK - UX |  00000 - BALLPARK - UX Feature |  00353 - Sort Orders by Specific Fields" u="1"/>
        <s v="5.Open &gt; BALLPARK - UX |  00000 - BALLPARK - UX Bug |  00474 - SoyPortlet does not build on windows machine" u="1"/>
        <s v="0.Done &gt; Alpha Test | S 00131 - Alpha for Ajustments in full stories layout" u="1"/>
        <s v="5.Open &gt; BALLPARK - Feature Review |  00000 - BALLPARK - Feature Review Task |  00266 - Create data sync process to bulk upload data from IBB" u="1"/>
        <s v="0.Done &gt; Sub-Task | S 00154 - Determine the Document Library &quot;structure&quot;" u="1"/>
        <s v="5.Open &gt; Backend Development | S 00605 - Add IBB Security Authentication to Order WS" u="1"/>
        <s v="4.To Do &gt; S | BALLPARK - Alpha Test | 00000 - Logistics - Products/Items - No Pricing" u="1"/>
        <s v="4.To Do &gt; XS | BALLPARK - Development | 00000 - Co-Packer - orders Ship to no pricing" u="1"/>
        <s v="0.Done &gt; QA |  00102 - QA for Show full story on Media Center" u="1"/>
        <s v="4.To Do &gt; BALLPARK - UX | S 00000 - Co-Packer - Role by Ship To" u="1"/>
        <s v="0.Done &gt; Alpha Test |  01901 - Alpha for User Edit Profile not working" u="1"/>
        <s v="5.Open &gt; BALLPARK - Feature Review |  00000 - BALLPARK - Feature Review Task |  00044 - BEMISCP-11 When to onboard new customer - What to do when onboarding new cust" u="1"/>
        <s v="0.Done &gt; QA |  00326 - QA for Stock ticker portlet" u="1"/>
        <s v="0.Done &gt; Alpha Test |  01756 - Alpha for Update Dashboard Content" u="1"/>
        <s v="4.To Do &gt; M | BALLPARK - Subtask | 00000 - Nombre del botón añadir esta incorrecto" u="1"/>
        <s v="0.Done &gt; Alpha Test |  | 00737 - Alpha for Proxy configuration breaks access to IBB " u="1"/>
        <s v="5.Open &gt; BALLPARK - Tech Planning |  00000 - BALLPARK - Tech Planning Task |  00235 - IBB Request Log" u="1"/>
        <s v="0.Done &gt; QA |  | 01402 - QA for Missing fields on Delivery stubs" u="1"/>
        <s v="4.To Do &gt; S | BALLPARK - Subtask | 00000 - Order Detail in Orders by PO" u="1"/>
        <s v="5.Open &gt; Sub-Task |  00111 - Final Approval of the Shipment Expanded View Wireframe" u="1"/>
        <s v="5.Open &gt; Sub-Task | 00111  - Final Approval of the Shipment Expanded View Wireframe" u="1"/>
        <s v="0.Done &gt; Alpha Test |  | 01080 - Alpha for Orders Page - Quantity Fields Show 0 Value" u="1"/>
        <s v="4.To Do &gt; BALLPARK - Alpha Test | S 00000 - View Order Note." u="1"/>
        <s v="4.To Do &gt; M | BALLPARK - Planning | 00000 - View Order Note." u="1"/>
        <s v="0.Done &gt; QA | S 02496 - QA for Failures in initial data sync does cause a full data sync to occur in the next data sync interval" u="1"/>
        <s v="5.Open &gt; BALLPARK - Feature Review |  00000 - BALLPARK - Feature Review Feature |  00231 - Show Open Demand and On Hand Qty for Item." u="1"/>
        <s v="3.Doing &gt; Tech Planning | M 00055 - Carrier website link" u="1"/>
        <s v="5.Open &gt; BALLPARK - Alpha Test Feature |  00353 - Sort Orders by Specific Fields | M 00000 - " u="1"/>
        <s v="5.Open &gt; BALLPARK - Developer Support Feature |  00219 - View customer site list | M 00000 - " u="1"/>
        <s v="5.Open &gt; BALLPARK - Development Feature |  00213 - Pending notifications counter | M 00000 - " u="1"/>
        <s v="5.Open &gt; BALLPARK - Development Feature |  00381 - Login page - cookie statement | M 00000 - " u="1"/>
        <s v="5.Open &gt; BALLPARK - Feature Planning Feature |  00270 - Browse Customer Profiles | M 00000 - " u="1"/>
        <s v="5.Open &gt; BALLPARK - Feature Planning Feature |  00447 - Search Customer Profiles | M 00000 - " u="1"/>
        <s v="5.Open &gt; BALLPARK - Feature Planning Feature |  00520 - Release updates from IBB | M 00000 - " u="1"/>
        <s v="5.Open &gt; BALLPARK - QA Support Feature |  00353 - Sort Orders by Specific Fields | M 00000 - " u="1"/>
        <s v="0.Done &gt; QA |  | 01596 - QA for Disabled User shows up in Members section on company profile page" u="1"/>
        <s v="5.Open &gt; BALLPARK - Developer Support |  00000 - BALLPARK - Developer Support Task |  00038 - BEMISCP-11 Quality docs - Storage and access - KMS &amp; SAP (not until Phases 2&amp;3)" u="1"/>
        <s v="4.To Do &gt; BALLPARK - Alpha Test | M 00000 - Content Workflow" u="1"/>
        <s v="4.To Do &gt; S | BALLPARK - Alpha Test 00000 - Content Workflow" u="1"/>
        <s v="4.To Do &gt; QA | S 00105 - QA for Modern tile with &quot;MORE&quot; animation" u="1"/>
        <s v="5.Open &gt; BALLPARK - Tech Planning | S 00000 - Enter the portal without logging back" u="1"/>
        <s v="0.Done &gt; Alpha Test |  | 00311 - Alpha for Internet Explorer Story List Text Missing" u="1"/>
        <s v="0.Done &gt; Alpha Bug | XS 00694 - Fix landing page redirect for customers" u="1"/>
        <s v="0.Done &gt; Alpha Test | S 01796 - Alpha for Document Preview does not work " u="1"/>
        <s v="5.Open &gt; BALLPARK - Tech Planning |  00000 - BALLPARK - Tech Planning Task |  00085 - Prebill Inquiry" u="1"/>
        <s v="4.To Do &gt; S | BALLPARK - UX 00000 - Search function on menu bar" u="1"/>
        <s v="5.Open &gt; BALLPARK - Tech Planning | S | 00000 - Generate Shipping Reports" u="1"/>
        <s v="0.Done &gt; Alpha Bug | XS 00786 - Search with location does not work for shipments and releases" u="1"/>
        <s v="0.Done &gt; Backend Development | M 00795 - Refactoring Search for Shipment ordered and releases" u="1"/>
        <s v="0.Done &gt; Feature Review | S 00974 - Review of Location selection persists between logout and login" u="1"/>
        <s v="0.Done &gt; Task |  | 00062 - BEMISCP-11 Define WSDL for bulk data load per customer | Due date: 8/29/16" u="1"/>
        <s v="0.Done &gt; QA | M 00997 - QA from link Bemis logo " u="1"/>
        <s v="0.Done &gt; QA | M 01607 - QA Task - Scheduled Releases Customer PO " u="1"/>
        <s v="0.Cancelled &gt; Feature Review | S 02768 - Review of 386 (BDT) - Poly IBB On Hand Qty Incorrect" u="1"/>
        <s v="3.Doing &gt; Backend Development | M 01581 - Update existing Report Definitions parmeters/fields" u="1"/>
        <s v="0.Done &gt; Feature Review | S 01052 - Review of Import of Organizations fails due to a NoSuchListTypeException" u="1"/>
        <s v="5.Open &gt; BALLPARK - Feature Planning |  00000 - BALLPARK - Feature Planning Feature |  00296 - Mobile compatibility &amp; responsive design" u="1"/>
        <s v="3.Doing &gt; Tech Planning | S 01556 - Analysis" u="1"/>
        <s v="3.Doing &gt; Tech Planning | S 01569 - Analysis" u="1"/>
        <s v="5.Open &gt; Sub-Task |  00112 - Final Approval of the Shipment Expanded View Visual Mockup" u="1"/>
        <s v="5.Open &gt; Sub-Task | 00112  - Final Approval of the Shipment Expanded View Visual Mockup" u="1"/>
        <s v="0.Cancelled &gt; Sub-Task | S 00170 - Prototyping of the fields needed for user inquiry / search" u="1"/>
        <s v="4.To Do &gt; S | BALLPARK - Alpha Test 00000 - Questions Portlet" u="1"/>
        <s v="0.Done &gt; Alpha Test | S 01472 - Alpha for Order Report URL too long " u="1"/>
        <s v="0.Done &gt; Sub-Task |  | 00142 - Set LDAP configurations for AD integration" u="1"/>
        <s v="0.Cancelled &gt; Backend Development | M 00849 - Update Order DM and mappings" u="1"/>
        <s v="0.Done &gt; QA | S 01963 - QA for BIT-154 User Agreement Link does not display for Buyers" u="1"/>
        <s v="0.Done &gt; Backend Development | 00078 M - Assign Migrated Users to Customer Orgs" u="1"/>
        <s v="0.Done &gt; Backend Development | M 00078 - Assign Migrated Users to Customer Orgs" u="1"/>
        <s v="5.Open &gt; BALLPARK - Alpha Test | S 00000 - Populate User Profiles" u="1"/>
        <s v="5.Open &gt; BALLPARK - QA Support | M 00000 - Populate User Profiles" u="1"/>
        <s v="5.Open &gt; BALLPARK - QA Support | S 00000 - Populate User Profiles" u="1"/>
        <s v="5.Open &gt; BALLPARK - QA Support | S 00000 - View Customer Profiles" u="1"/>
        <s v="0.Done &gt; Alpha Test | S 00067 - Alpha for Modern tile with &quot;MORE&quot; animation" u="1"/>
        <s v="4.To Do &gt; Feature Review |  00738 - Review of Proxy configuration breaks access to IBB " u="1"/>
        <s v="5.Open &gt; BALLPARK - UX | L 00000 - Global search" u="1"/>
        <s v="4.To Do &gt; QA | S 00160 - QA for Menu not working when on mobile mode" u="1"/>
        <s v="0.Done &gt; QA |  | 01404 - QA for Fix date range for From and To fields" u="1"/>
        <s v="0.Done &gt; Backend Development | S 00668 - Add IBB Security Authentication to Customer WS" u="1"/>
        <s v="04.Doing &gt; Sub-Task | 00502 - Configure LCS" u="1"/>
        <s v="0.Done &gt; UX | M 00098 - Orders Landing Page - UX" u="1"/>
        <s v="0.Done &gt; Alpha Test | S 00918 - Alpha for Increase size limit for profile picture" u="1"/>
        <s v="0.Done &gt; UX | M 00451 - View/Edit User Profile - UX" u="1"/>
        <s v="5.Open &gt; BALLPARK - UX |  00000 - Order Detail in Orders by Item View" u="1"/>
        <s v="0.Done &gt; QA | S 02884 - QA for Add a test user to the deployment scripts" u="1"/>
        <s v="0.Done &gt; QA | S 02975 - QA for Remove test users from deployment scripts" u="1"/>
        <s v="5.Open &gt; Demand Ballpark | 00000 - BALLPARK OF DEMAND" u="1"/>
        <s v="0.Done &gt; QA |  00112 - QA for Events + Calendar Portlet" u="1"/>
        <s v="0.Done &gt; QA |  00382 - QA for Break page buttons evenly, centered" u="1"/>
        <s v="0.Done &gt; Frontend Development | M 01745 - Development for - Update Dashboard Content" u="1"/>
        <s v="4.To Do &gt; BALLPARK - Developer Support | XS 00000 - Co-Packer - orders Ship to no pricing" u="1"/>
        <s v="4.To Do &gt; S | BALLPARK - Feature Review | 00000 - Logistics - Products/Items - No Pricing" u="1"/>
        <s v="4.To Do &gt; S | BALLPARK - QA/UAT Support | 00000 - Logistics - Products/Items - No Pricing" u="1"/>
        <s v="4.To Do &gt; BALLPARK - Tech Planning | S 00000 - Location selection persists between logout and login" u="1"/>
        <s v="0.Done &gt; Alpha Test | S 00437 - Alpha for Related articles" u="1"/>
        <s v="0.Done &gt; Frontend Development | M 00251 - Related articles" u="1"/>
        <s v="0.Done &gt; Frontend Development | M 02396 - Development for - Commas missing on qty fields on Scheduled Release Page" u="1"/>
        <s v="0.Done &gt; QA | S 01610 - QA for The calculation for the total location qty and batch lines displayed do not match  " u="1"/>
        <s v="5.Open &gt; BALLPARK - Tech Planning |  00000 - BALLPARK - Tech Planning Task |  00050 - BEMISCP-11 Compliance reports on-time complete from SSRS" u="1"/>
        <s v="0.Done &gt; QA | S 00107 - QA for Full story version 2" u="1"/>
        <s v="0.Done &gt; Frontend Development | M 00229 - Our history" u="1"/>
        <s v="4.To Do &gt; BALLPARK - Tech Planning | S 00000 - Release Report" u="1"/>
        <s v="4.To Do &gt; Feature Planning | S 00011 - Status - Feature Planning" u="1"/>
        <s v="5.Open &gt; BALLPARK - Development | M 00000 - Adjust forms layouts" u="1"/>
        <s v="0.Done &gt; Alpha Test | XS 01479 - Alpha for Remove default e-mail suffix from login page" u="1"/>
        <s v="0.Done &gt; QA | S 02138 - QA for Updates to Bemis Portal Navigation" u="1"/>
        <s v="4.To Do &gt; BALLPARK - Tech Planning | XS 00000 - Asset publisher filter" u="1"/>
        <s v="4.To Do &gt; S | BALLPARK - Feature Review 00000 - Asset publisher filter" u="1"/>
        <s v="4.To Do &gt; S | BALLPARK - QA/UAT Support 00000 - Asset publisher filter" u="1"/>
        <s v="4.To Do &gt; XS | BALLPARK - Tech Planning 00000 - Asset publisher filter" u="1"/>
        <s v="5.Open &gt; BALLPARK - Development | S 00000 - Customer - Org - Permissions" u="1"/>
        <s v="5.Open &gt; BALLPARK - Tech Planning | S 00000 - Add status: draft, published, archived, invisible " u="1"/>
        <s v="0.Done &gt; Feature Review | S 02194 - Review of 299 (BDT) - Scheduled Releases subpage- iphone layout error" u="1"/>
        <s v="0.Done &gt; Feature Review |  01101 - Review of Refactor IBB Authentication" u="1"/>
        <s v="0.Done &gt; Alpha Test | S 02911 - Alpha for Always display BOL and Invoice links" u="1"/>
        <s v="4.To Do &gt; S | BALLPARK - Developer Support | 00000 - View closed orders in Order Views" u="1"/>
        <s v="0.Done &gt; Feature Review | S 02588 - Review of 327 (BDT) - Completed Shipments Sub-Page/Shipment Missing" u="1"/>
        <s v="0.Done &gt; Feature Review | S 02294 - Review of 310 (BDT) - Order Pg View Details Schedule Line Dates Sort Order Incorrect " u="1"/>
        <s v="4.To Do &gt; S | BALLPARK - Alpha Test 00000 - Homepage - Investor Portlet" u="1"/>
        <s v="5.Open &gt; Alpha Bug | S 00790 - Data sync seems to re-add data vs. update it" u="1"/>
        <s v="5.Open &gt; BALLPARK - Developer Support | XS 00000 - Create and assign customer Roles" u="1"/>
        <s v="5.Open &gt; BALLPARK - Feature Planning | S | 00000 - Create and assign customer Roles" u="1"/>
        <s v="5.Open &gt; BALLPARK - UX |  00000 - BALLPARK - UX Feature |  00377 - Generate Shipping Reports" u="1"/>
        <s v="4.To Do &gt; QA | M 00941 - QA for Shipping Report" u="1"/>
        <s v="0.Done &gt; Backend Development | M 02739 - Fax error handling for data sync" u="1"/>
        <s v="4.To Do &gt; Alpha Test |  00926 - Alpha for Filter Data by Customer Location" u="1"/>
        <s v="5.Open &gt; QA | M 00733 - QA for Shipments Landing Page" u="1"/>
        <s v="0.Done &gt; QA | M 01613 - QA for Customer Profile Format" u="1"/>
        <s v="0.Done &gt; Sub-Task | M 01632 - SonarQube infrastructure setup" u="1"/>
        <s v="5.Open &gt; BALLPARK - Tech Planning |  00000 - Login page - cookie statement" u="1"/>
        <s v="5.Open &gt; Frontend Development | S 00626 - Development for Cookie Statement" u="1"/>
        <s v="4.To Do &gt; S | BALLPARK - Alpha Test | 00000 - Product values in different currencies" u="1"/>
        <s v="0.Done &gt; Backend Development | XS 00679 - Store a list of selected Customer Locations for each user" u="1"/>
        <s v="4.To Do &gt; Alpha Bug | XS 00638 - Password field in SSRS configuration must be displayed as password type" u="1"/>
        <s v="4.To Do &gt; S | BALLPARK - UX 00000 - Asset publisher - Simple version" u="1"/>
        <s v="06.Open &gt; Pull Request Review | 00463 - Review page to show Inventory View for Item" u="1"/>
        <s v="4.To Do &gt; Feature Review |  00919 - Review of Date Format is incorrect on all Pages" u="1"/>
        <s v="4.To Do &gt; QA | M 01123 - QA for Location selection persists between logout and login" u="1"/>
        <s v="5.Open &gt; BALLPARK - Development | S 00000 - Welcome screen / landing page" u="1"/>
        <s v="5.Open &gt; BALLPARK - Feature Planning | XS | 00000 - Releases landing page" u="1"/>
        <s v="4.Doing &gt; BALLPARK - Feature Review | 00000 - Feature without assignee GSSDLC" u="1"/>
        <s v="4.To Do &gt; Sub-Task | M 00096 - Dashboard to monitor IBB web service response times" u="1"/>
        <s v="5.Open &gt; Alpha Bug | S 00100 - Layout breaks on mobile mode" u="1"/>
        <s v="06.Open &gt; Frontend Development | 00403 - Create UI for Order by Item Detail View" u="1"/>
        <s v="4.Doing &gt; BALLPARK - Feature Review | 00000 - Mars Inventory Total Location Qty UOM Incorrect (BDT 588)" u="1"/>
        <s v="4.To Do &gt; M | BALLPARK - Subtask | 00000 - Buyer Detail Product Spec" u="1"/>
        <s v="4.To Do &gt; Frontend Development | M 00041 - Carousel with three images and timer" u="1"/>
        <s v="4.To Do &gt; XS | BALLPARK - Planning 00000 - Carousel with three images and timer" u="1"/>
        <s v="4.To Do &gt; Alpha Test |  00912 - Alpha for Location selection persists between logout and login" u="1"/>
        <s v="4.To Do &gt; S | BALLPARK - Alpha Test | 00000 - BIT-145 State, zip and Country details missing from Ship From location on Releases Page" u="1"/>
        <s v="0.Done &gt; Frontend Development | M 01037 - Documents View and Navigation " u="1"/>
        <s v="5.Open &gt; BALLPARK - Feature Planning |  00000 - BALLPARK - Feature Planning Feature |  00378 - Generate Inventory Reports" u="1"/>
        <s v="5.Open &gt; BALLPARK - Alpha Test |  00000 - BALLPARK - Alpha Test Task |  00034 - BEMISCP-11 Dynamic build of field selection for building reports (SSRS)" u="1"/>
        <s v="5.Open &gt; BALLPARK - QA Support |  00000 - BALLPARK - QA Support Task |  00034 - BEMISCP-11 Dynamic build of field selection for building reports (SSRS)" u="1"/>
        <s v="4.Doing &gt; BALLPARK - Alpha Test | 00000 - 549 BDT - Connectivity Issues" u="1"/>
        <s v="0.Done &gt; Tech Planning | M 01744 - Tech Planning for Update Dashboard Content" u="1"/>
        <s v="0.Done &gt; Feature Review | S 01165 - Review of Carrier Link is not working " u="1"/>
        <s v="0.Done &gt; Feature Review | S 02649 - Review of 325 (BDT) - report preview and generate report issue- mobile devices" u="1"/>
        <s v="5.Open &gt; BALLPARK - Feature Planning | S 00000 - Release Report" u="1"/>
        <s v="0.Done &gt; Feature Planning | 00053 M - Discuss BNA vs BHP data access" u="1"/>
        <s v="0.Done &gt; Feature Planning | M 00053 - Discuss BNA vs BHP data access" u="1"/>
        <s v="0.Done &gt; Sub-Task | S 00031 - Add transition &quot;Doing&quot; to &quot;Done&quot; for issue type &quot;Sub-Task&quot;" u="1"/>
        <s v="5.Open &gt; BALLPARK - Feature Planning | M 00000 - Global search" u="1"/>
        <s v="4.To Do &gt; BALLPARK - UX | XS 00000 - Co-Packer - orders Ship to no pricing" u="1"/>
        <s v="1.Reviewing &gt; Tech Planning | 00479 - Customer Migration/Hierarchy - Tech Planning" u="1"/>
        <s v="5.Open &gt; BALLPARK - Alpha Test | S 00000 - Upgrade liferay bundle to DE fix-pack 13" u="1"/>
        <s v="0.Done &gt; Tech Planning | M 01671 - Tech planning for Web Content LAR needs to be updated to reflect latest changes to TemplateContextContributor" u="1"/>
        <s v="2.To Review &gt; Backend Development | S 01517 - Swap position of Available Additional Columns and Columns Added to Report" u="1"/>
        <s v="4.To Do &gt; Feature Planning | S 00013 - Expose enhanced Group API - Feature Planning" u="1"/>
        <s v="0.Done &gt; Backend Development | S 02942 - Delete Shipments based on IBBActiveCode flag" u="1"/>
        <s v="3.Doing &gt; Frontend Development | S 00656 - Update the User Profile Page to allow CSRs to edit the fields." u="1"/>
        <s v="5.Open &gt; BALLPARK - Feature Planning | S 00000 - Add support for OpenID Connect Single Sign-on" u="1"/>
        <s v="5.Open &gt; BALLPARK - Feature Review | S | 00000 - Add support for OpenID Connect Single Sign-on" u="1"/>
        <s v="0.Done &gt; Alpha Test |  | 00653 - Alpha for Gradle task distBundleZip does not build/deploy themes" u="1"/>
        <s v="5.Open &gt; BALLPARK - Development |  00000 - BALLPARK - Development Feature |  00332 - Logistics - Products/Items Shipped items no pricing" u="1"/>
        <s v="0.Done &gt; Feature Review |  01531 - Review of Missing Address should be empty" u="1"/>
        <s v="4.To Do &gt; Feature Review |  | 03005 - Review of Enable log4j debug on Bemis Dev" u="1"/>
        <s v="0.Done &gt; QA | S 02528 - QA for 270 (BDT) - Release page missing info for Jel Sert" u="1"/>
        <s v="0.Done &gt; Alpha Test | S 01425 - Alpha for Data Issue on Bemis QA Environment" u="1"/>
        <s v="0.Done &gt; Frontend Development | M 00466 - Suppliers &gt; Overview - Layout of squares break on 15&quot; monitor" u="1"/>
        <s v="0.Done &gt; QA |  | 00354 - QA for Key Company Data" u="1"/>
        <s v="5.Open &gt; BALLPARK - Feature Planning | S 00000 - Mobile compatibility &amp; responsive design" u="1"/>
        <s v="5.Open &gt; BALLPARK - Tech Planning |  00000 - BALLPARK - Tech Planning Feature |  00346 - Create page to show on-hand quantity for product in order detail." u="1"/>
        <s v="4.To Do &gt; BALLPARK - Development | M 00000 - Create/edit Order Note" u="1"/>
        <s v="5.Open &gt; BALLPARK - Alpha Test | S 00000 - Welcome screen / landing page" u="1"/>
        <s v="5.Open &gt; BALLPARK - QA Support | S 00000 - Welcome screen / landing page" u="1"/>
        <s v="4.Doing &gt; BALLPARK - Subtask | 00000 - Add expiration date" u="1"/>
        <s v="0.Done &gt; Feature Review |  | 00816 - Review of Sales Order Status" u="1"/>
        <s v="0.Done &gt; Sub-Task | M 02718 - Add connection validation when idle" u="1"/>
        <s v="2.To Review &gt; Sub-Task | 00528 - Create POC to demonstrate UI flow" u="1"/>
        <s v="3.Doing &gt; Backend Development | S 02906 - Update Inventory to reflect consignments" u="1"/>
        <s v="0.Done &gt; QA |  | 00083 - QA for Design menus" u="1"/>
        <s v="0.Done &gt; Sub-Task | 00068 M - Provide Customer and User data to be migrated" u="1"/>
        <s v="0.Done &gt; Sub-Task | M 00068 - Provide Customer and User data to be migrated" u="1"/>
        <s v="4.To Do &gt; Alpha Test | S 01468 - Alpha for On Hand Inventory Details shows a Total Qty but there are no details " u="1"/>
        <s v="5.Open &gt; BALLPARK - Tech Planning | S 00000 - Research SCORM" u="1"/>
        <s v="0.Done &gt; Feature Review |  | 00873 - Review of UI Navigation bar" u="1"/>
        <s v="5.Open &gt; BALLPARK - Alpha Test | S 00000 - Update products based on feedback" u="1"/>
        <s v="5.Open &gt; BALLPARK - QA Support | S 00000 - Update products based on feedback" u="1"/>
        <s v="0.Done &gt; Sub-Task | M 00751 - Fix JGroups default ping URL" u="1"/>
        <s v="0.Done &gt; QA | S 02506 - QA for 289(BDT) - Release Pg No Release" u="1"/>
        <s v="5.Open &gt; BALLPARK - Alpha Test |  00000 - BALLPARK - Alpha Test Feature |  00448 - Search User Profiles" u="1"/>
        <s v="5.Open &gt; BALLPARK - QA Support |  00000 - BALLPARK - QA Support Feature |  00448 - Search User Profiles" u="1"/>
        <s v="0.Done &gt; Alpha Test |  | 00872 - Alpha for Two Factor authentication configuration is in the wrong category" u="1"/>
        <s v="0.Done &gt; Frontend Development | XS 00473 - Investors &gt; Corporate Governance &gt; &quot;Cemex and the NYSE&quot; - Fix table layout" u="1"/>
        <s v="5.Open &gt; BALLPARK - Feature Review |  00000 - BALLPARK - Feature Review Feature |  00536 - Remove Top Bar for Regular User" u="1"/>
        <s v="0.Done &gt; Frontend Development | M 01624 - Development for - Menu position does not remain closed when navigating from one page to another" u="1"/>
        <s v="4.To Do &gt; S | BALLPARK - UX 00000 - Modern tile with &quot;MORE&quot; animation" u="1"/>
        <s v="0.Done &gt; Feature Review | S 02558 - Review of Add Google Analytics to the Customer Portal Sites" u="1"/>
        <s v="5.Open &gt; BALLPARK - Alpha Test | XS 00000 - Buyer - Security" u="1"/>
        <s v="0.Done &gt; Sub-Task | L 02448 - JVM setting changes (Perf Tuning)" u="1"/>
        <s v="4.Doing &gt; BALLPARK - Subtask | 00000 - BDT 603 Production - Cust ID 0076618- no invoice and BOL PDF generates for specific order" u="1"/>
        <s v="4.To Do &gt; M | BALLPARK - Subtask | 00000 - An error message is displayed when creating a new organization site from site template" u="1"/>
        <s v="0.Cancelled &gt; Alpha Bug | M 00580 - Deadlock exceptions when migrating data" u="1"/>
        <s v="0.Done &gt; Sub-Task | S 00134 - Final Approval of the Product Spec Detail Page Wireframe" u="1"/>
        <s v="0.Done &gt; Alpha Test | XS 02102 - Alpha for 256 (BDT) - Orders page- mobile- expanded view - view details" u="1"/>
        <s v="0.Done &gt; Feature Review | S 02618 - Review of Preview should display for all document types " u="1"/>
        <s v="4.To Do &gt; Alpha Test | S 00374 - Alpha for Sustainable Sourcing" u="1"/>
        <s v="0.Done &gt; Feature Review |  | 00763 - Review of User Profile Dropdown" u="1"/>
        <s v="0.Done &gt; Alpha Test |  | 00484 - Alpha for Search function on menu bar" u="1"/>
        <s v="03.To Review &gt; Sub-Task | 00432 - Transition internal CI to Windows VM" u="1"/>
        <s v="0.Cancelled &gt; Alpha Test |  | 01725 - Alpha for Requirement changes for Reports" u="1"/>
        <s v="0.Done &gt; QA | S 02315 - QA for 272 (BDT) - User Profile- Buyer missing Job Title" u="1"/>
        <s v="4.To Do &gt; QA | S 01330 - QA for The ... next to the Bemis Order number does not expand to show the full line" u="1"/>
        <s v="5.Open &gt; BALLPARK - Alpha Test |  00000 - BALLPARK - Alpha Test Feature |  00379 - View Orders for a specific Cust Item" u="1"/>
        <s v="5.Open &gt; BALLPARK - QA Support |  00000 - BALLPARK - QA Support Feature |  00379 - View Orders for a specific Cust Item" u="1"/>
        <s v="0.Done &gt; Task | S 00069 - BEMISCP-11 CSR notifications" u="1"/>
        <s v="5.Open &gt; BALLPARK - Feature Planning | M 00000 - Shipment Search" u="1"/>
        <s v="5.Open &gt; BALLPARK - Feature Review |  00000 - BALLPARK - Feature Review Feature |  00360 - Add pallet detail view in batch view." u="1"/>
        <s v="5.Open &gt; Sub-Task | M | 01097 - TransferController.java" u="1"/>
        <s v="0.Done &gt; Alpha Test | S 02759 - Alpha for ORM exceptions for Inventory data sync " u="1"/>
        <s v="4.To Do &gt; S | BALLPARK - Subtask | 00000 - BEMISCP-11 QMS data - Complaints, interaction" u="1"/>
        <s v="5.Open &gt; BALLPARK - UX | S 00000 - Populate User Profiles" u="1"/>
        <s v="0.Done &gt; QA |  00364 - QA for Set maximum width for pages in 1300 px" u="1"/>
        <s v="0.Done &gt; Alpha Test |  01021 - Alpha for Do not show Scheduled Releases Qty =  0" u="1"/>
        <s v="0.Done &gt; Feature Review | S 01373 - Review of SSRS integration config had wrong password for QA" u="1"/>
        <s v="5.Open &gt; Tech Planning | S | 03033 - Tech Planning for Data3 Shipments Bemis Order and Invoice Numbers are Incorrect for Customer Item" u="1"/>
        <s v="3.Doing &gt; Feature Planning | S 02865 - Feature Planning" u="1"/>
        <s v="0.Done &gt; Feature Review | S 00034 - Review of Workflows Customizations" u="1"/>
        <s v="5.Open &gt; BALLPARK - Development | S 00000 - Hyperlinks on shipments page should be blue" u="1"/>
        <s v="0.Done &gt; Feature Review | S 00780 - Review of Orders - Move view details link below order Date" u="1"/>
        <s v="5.Open &gt; BALLPARK - Subtask | L 00000 - Global search" u="1"/>
        <s v="0.Done &gt; Feature Review |  | 00385 - Review of Sustainable Sourcing" u="1"/>
        <s v="5.Open &gt; BALLPARK - Tech Planning | S | 00000 - Order Status Report" u="1"/>
        <s v="5.Open &gt; BALLPARK - Feature Planning | S | 00000 - Add Google Analytics to the Customer Portal Sites" u="1"/>
        <s v="0.Done &gt; Feature Review | S 02727 - Review of 383 (BDT) If a single schedule line exists, and the Confirmed Qty = 0 LOG AND SKIP RECORD" u="1"/>
        <s v="0.Done &gt; Backend Development | S 00599 - Map Order WS data to Order DM" u="1"/>
        <s v="5.Open &gt; BALLPARK - UX | S 00000 - Carrier List CRUD" u="1"/>
        <s v="0.Done &gt; Tech Planning | M 01577 - Tech Planning for Update Report Parameters" u="1"/>
        <s v="5.Open &gt; BALLPARK - Tech Planning |  00000 - BALLPARK - Tech Planning Task |  00176 - Set up QA environment" u="1"/>
        <s v="5.Open &gt; BALLPARK - Tech Planning |  00000 - BALLPARK - Tech Planning Feature |  00156 - Create and assign customer Roles" u="1"/>
        <s v="0.Done &gt; Alpha Test | XS 00190 - Alpha for Country micro site single page" u="1"/>
        <s v="4.To Do &gt; Backend Development | S 00650 - Implement mocking web service for Delivery (Shipment) API" u="1"/>
        <s v="0.Done &gt; Tech Planning | S 02340 - Evaluate missing shipments" u="1"/>
        <s v="4.To Do &gt; S | BALLPARK - Feature Review | 00000 - View closed orders in Order Views" u="1"/>
        <s v="4.To Do &gt; S | BALLPARK - QA/UAT Support | 00000 - View closed orders in Order Views" u="1"/>
        <s v="0.Done &gt; Alpha Test | S 01479 - Alpha for Remove default e-mail suffix from login page" u="1"/>
        <s v="0.Done &gt; Alpha Test |  01999 - Alpha for 217 (BDT) Theme- upload document screen- blue bar theme updates " u="1"/>
        <s v="5.Open &gt; BALLPARK - Alpha Test |  00000 - BALLPARK - Alpha Test Feature |  00381 - Login page - cookie statement" u="1"/>
        <s v="5.Open &gt; BALLPARK - QA Support |  00000 - BALLPARK - QA Support Feature |  00381 - Login page - cookie statement" u="1"/>
        <s v="4.To Do &gt; S | BALLPARK - Subtask | 00000 - BEMISCP-11 Dynamic build of field selection for building reports (SSRS)" u="1"/>
        <s v="5.Open &gt; BALLPARK - Feature Planning |  00000 - BALLPARK - Feature Planning Feature |  00372 - *DUPLICATE* As a buyer, I can see updates to my customer profile screens when the IBB sends an update, so that I can have the most current information" u="1"/>
        <s v="5.Open &gt; BALLPARK - Subtask | S 00000 - Create Earnings Webcast 1Q 17 page" u="1"/>
        <s v="3.Doing &gt; Backend Development | 00524 S - Order Status Report - Backend Dev" u="1"/>
        <s v="3.Doing &gt; Backend Development | S 00046 - Add expiration date - Backend Dev" u="1"/>
        <s v="3.Doing &gt; Backend Development | S 00524 - Order Status Report - Backend Dev" u="1"/>
        <s v="1.Reviewing &gt; Frontend Development | M 01595 - Development for - FRM 283- Typos on report landing page" u="1"/>
        <s v="0.Done &gt; Task | 00017 - BEMISCP-11 Demo WebCenter" u="1"/>
        <s v="4.To Do &gt; S | BALLPARK - Feature Review 00000 - Questions Portlet" u="1"/>
        <s v="4.To Do &gt; S | BALLPARK - QA/UAT Support 00000 - Questions Portlet" u="1"/>
        <s v="5.Open &gt; BALLPARK - Developer Support | XS | 00000 - Switch to SOAP calls" u="1"/>
        <s v="5.Open &gt; BALLPARK - Development Support | XS 00000 - Switch to SOAP calls" u="1"/>
        <s v="3.Doing &gt; QA | S | 03109 - QA for Add node visibility property for all environments" u="1"/>
        <s v="0.Done &gt; Feature Review | S 02474 - Review of 304(BDT) - 2FA has inconsistent behavior" u="1"/>
        <s v="5.Open &gt; Feature Review | 00404 - Code review UI for Order Item Detail View" u="1"/>
        <s v="0.Done &gt; Backend Development | S 00680 - Create an API to retrieve selected customer locations" u="1"/>
        <s v="4.To Do &gt; BALLPARK - Development | S 00000 - Hide Pricing Fields for Logistics, Co-Packer, and Quality roles" u="1"/>
        <s v="5.Open &gt; BALLPARK - Alpha Test |  00000 - BALLPARK - Alpha Test Feature |  00375 - Buyer - Reports Landing Page" u="1"/>
        <s v="5.Open &gt; BALLPARK - Feature Review |  00000 - BALLPARK - Feature Review Feature |  00355 - Sort on Landing page" u="1"/>
        <s v="5.Open &gt; BALLPARK - QA Support |  00000 - BALLPARK - QA Support Feature |  00375 - Buyer - Reports Landing Page" u="1"/>
        <s v="5.Open &gt; BALLPARK - Tech Planning |  00000 - BALLPARK - Tech Planning Feature |  00249 - Search on Landing page" u="1"/>
        <s v="0.Done &gt; Alpha Test |  01706 - Alpha for Update the Footer Content " u="1"/>
        <s v="3.Doing &gt; Tech Planning | S | 03124 - Tech Planning for Connectivity Issues" u="1"/>
        <s v="5.Open &gt; BALLPARK - Development | S 00000 - Remove Buyer access to edit display settings" u="1"/>
        <s v="5.Open &gt; BALLPARK - Tech Planning | M 00000 - Add support for OpenID Connect Single Sign-on" u="1"/>
        <s v="4.To Do &gt; QA | M 00943 - QA for Release Report" u="1"/>
        <s v="4.To Do &gt; BALLPARK - Feature Planning | M 00000 - Shipment Search" u="1"/>
        <s v="0.Done &gt; Alpha Test |  | 00761 - Alpha for Impersonated User hits error" u="1"/>
        <s v="0.Done &gt; Alpha Test |  01471 - Alpha for Column picks disappear in report form" u="1"/>
        <s v="0.Done &gt; Alpha Test |  | 01110 - Alpha for Checkboxes for Locations in filter do not show " u="1"/>
        <s v="4.To Do &gt; Backend Development | M 01529 - Analysis and fix" u="1"/>
        <s v="4.To Do &gt; Backend Development | S 01550 - Analysis and fix" u="1"/>
        <s v="06.Open &gt; Tech Planning | 00415 - Coordinate UI integration with backend" u="1"/>
        <s v="06.Open &gt; Tech Planning | 00461 - Coordinate UI integration with backend" u="1"/>
        <s v="06.Open &gt; Tech Planning | 00466 - Coordinate UI integration with backend" u="1"/>
        <s v="06.Open &gt; Tech Planning | 00469 - Coordinate UI integration with backend" u="1"/>
        <s v="06.Open &gt; Tech Planning | 00472 - Coordinate UI integration with backend" u="1"/>
        <s v="4.To Do &gt; M | BALLPARK - Feature Review | 00000 - Order Detail in Orders by PO" u="1"/>
        <s v="4.To Do &gt; S | BALLPARK - QA/UAT Support | 00000 - Order Detail in Orders by PO" u="1"/>
        <s v="4.To Do &gt; S | BALLPARK - Subtask | 00000 - Buyer expanded view of orders by PO" u="1"/>
        <s v="4.To Do &gt; QA | S 01136 - QA for Checkboxes for Locations in filter do not show " u="1"/>
        <s v="4.To Do &gt; M | BALLPARK - Subtask | 00000 - En las transferencias a terceros, al desmarcar la casilla de recurrencia y presionar el botón siguiente se programa la transferencia con recurrencia" u="1"/>
        <s v="0.Done &gt; Backend Development | XS 01051 - Update user agreement" u="1"/>
        <s v="0.Done &gt; Feature Review |  00345 - Review of Add behavior to Homepage links" u="1"/>
        <s v="0.Done &gt; QA | XS 02664 - QA for 242 (BDT) - Customer profile - no address pulling in" u="1"/>
        <s v="4.To Do &gt; BALLPARK - Developer Support | XS 00000 - Create and assign customer Roles" u="1"/>
        <s v="5.Open &gt; BALLPARK - Tech Planning |  00000 - BALLPARK - Tech Planning Feature |  00247 - Download - report link" u="1"/>
        <s v="0.Done &gt; Sub-Task | M 01027 - Handover for Mock data generator" u="1"/>
        <s v="0.Done &gt; Tech Planning | M 02701 - Tech planning - duplicate key" u="1"/>
        <s v="0.Done &gt; Feature Review |  01281 - Review of Orders Page - Quantity Fields Show 0 Value" u="1"/>
        <s v="0.Done &gt; Feature Review | S 00125 - Review of Full story version 4" u="1"/>
        <s v="5.Open &gt; BALLPARK - Development |  00000 - BALLPARK - Development Feature |  00297 - Browser compatibility" u="1"/>
        <s v="5.Open &gt; BALLPARK - Developer Support | S 00000 - Shipments paginated list grouped by item number" u="1"/>
        <s v="0.Done &gt; Alpha Test | S 00792 - Alpha for Modify default date range for shipment, release, and order screens" u="1"/>
        <s v="5.Open &gt; BALLPARK - UX | S 00000 - Carrier website link" u="1"/>
        <s v="4.To Do &gt; BALLPARK - Feature Planning | M 00000 - Product values in different currencies" u="1"/>
        <s v="4.To Do &gt; S | BALLPARK - Feature Review | 00000 - Product values in different currencies" u="1"/>
        <s v="5.Open &gt; BALLPARK - UX |  00000 - BALLPARK - UX Feature |  00360 - Add pallet detail view in batch view." u="1"/>
        <s v="5.Open &gt; BALLPARK - UX |  00000 - BALLPARK - UX Feature |  00175 - Order Status Report" u="1"/>
        <s v="5.Open &gt; BALLPARK - Development |  00000 - BALLPARK - Development Task |  00034 - BEMISCP-11 Dynamic build of field selection for building reports (SSRS)" u="1"/>
        <s v="5.Open &gt; BALLPARK - UX | 00000 - " u="1"/>
        <s v="5.Open &gt; BALLPARK - Tech Planning | L 00000 - Shipment Search" u="1"/>
        <s v="5.Open &gt; BALLPARK - Alpha Test | S 00000 - Login page - cookie statement" u="1"/>
        <s v="5.Open &gt; BALLPARK - Development |  00000 - Login page - cookie statement" u="1"/>
        <s v="5.Open &gt; BALLPARK - QA Support | S 00000 - Login page - cookie statement" u="1"/>
        <s v="0.Done &gt; Frontend Development | S 00531 - Standardize the font sizes from h1, h2, h3, h4" u="1"/>
        <s v="4.To Do &gt; M | BALLPARK - Subtask | 00000 - Nombre del Paso 1 de cuentas propias incorrecto." u="1"/>
        <s v="4.To Do &gt; S | BALLPARK - Subtask | 00000 - Parking Lot" u="1"/>
        <s v="4.To Do &gt; Frontend Development | S 00040 - Adjust the layout of webcontent" u="1"/>
        <s v="5.Open &gt; BALLPARK - Subtask | M 00000 - View and Download Invoice and BoL " u="1"/>
        <s v="4.To Do &gt; S | BALLPARK - Alpha Test | 00000 - 571 BDT - Open Closed report failing to preview from the orders page" u="1"/>
        <s v="4.To Do &gt; M | BALLPARK - Subtask | 00000 - Titulo não reflete a tela exibida" u="1"/>
        <s v="0.Done &gt; Task |  | 00032 - BEMISCP-11 Disable access (showing links) to webcenter and solutioncenter" u="1"/>
        <s v="5.Open &gt; BALLPARK - Feature Planning |  00000 - BALLPARK - Feature Planning Feature |  00537 - Link from Bemis Logo" u="1"/>
        <s v="4.To Do &gt; BALLPARK - Alpha Test | XS 00000 - Corporate Governance Page" u="1"/>
        <s v="4.To Do &gt; BALLPARK - Development | S 00000 - Corporate Governance Page" u="1"/>
        <s v="0.Done &gt; Frontend Development | M 01710 - Development for - Update display of qty fields on Orders page" u="1"/>
        <s v="5.Open &gt; BALLPARK - Alpha Test |  00000 - BALLPARK - Alpha Test Feature |  00233 - Calculation on landing page" u="1"/>
        <s v="5.Open &gt; BALLPARK - QA Support |  00000 - BALLPARK - QA Support Feature |  00233 - Calculation on landing page" u="1"/>
        <s v="0.Done &gt; Alpha Test |  | 00914 - Alpha for Left Navigation Expand / Collapse on all pages" u="1"/>
        <s v="0.Done &gt; Alpha Test |  00792 - Alpha for Modify default date range for shipment, release, and order screens" u="1"/>
        <s v="4.To Do &gt; Sub-Task | S 00044 - OpenID Integration - Feature Planning" u="1"/>
        <s v="4.To Do &gt; Sub-Task | 00527 M - Create Job to apply fix packs and updated LCS portlet" u="1"/>
        <s v="4.To Do &gt; Sub-Task | M 00527 - Create Job to apply fix packs and updated LCS portlet" u="1"/>
        <s v="4.To Do &gt; QA | S 01166 - QA for Carrier Link is not working " u="1"/>
        <s v="0.Done &gt; QA | S 02893 - QA for 417 (BDT) - Consignment Overstated Shipped Qty on Orders Pg" u="1"/>
        <s v="0.Done &gt; Sub-Task | M 00020 - Feature and Bug to require TSize fields" u="1"/>
        <s v="04.Doing &gt; Sub-Task | 00386 - Connect dev to AD" u="1"/>
        <s v="4.To Do &gt; BALLPARK - Developer Support | S 00000 - Release Report" u="1"/>
        <s v="0.Done &gt; Feature Review |  00998 - Review of Left Navigation Expand / Collapse on all pages" u="1"/>
        <s v="0.Done &gt; Alpha Test |  00415 - Alpha for Careers &gt; Life at Cemex" u="1"/>
        <s v="4.To Do &gt; Feature Planning | S 00021 - Google Dev Environment - Feature Planning" u="1"/>
        <s v="4.To Do &gt; XS | BALLPARK - Developer Support 00000 - Design menus" u="1"/>
        <s v="5.Open &gt; BALLPARK - Alpha Test |  00000 - View/Edit Customer Profile" u="1"/>
        <s v="5.Open &gt; BALLPARK - Alpha Test | S 00000 - View/Edit my User Profile" u="1"/>
        <s v="5.Open &gt; BALLPARK - Feature Planning | S 00000 - Browse User Profile" u="1"/>
        <s v="5.Open &gt; BALLPARK - Feature Review | S 00000 - View Customer Profile" u="1"/>
        <s v="5.Open &gt; BALLPARK - QA Support |  00000 - View/Edit Customer Profile" u="1"/>
        <s v="5.Open &gt; BALLPARK - QA Support | S 00000 - View/Edit my User Profile" u="1"/>
        <s v="5.Open &gt; BALLPARK - Subtask | M 00000 - CSR View of Customer Profile" u="1"/>
        <s v="5.Open &gt; BALLPARK - Tech Planning |  00000 -  View/Edit User Profile" u="1"/>
        <s v="5.Open &gt; BALLPARK - UX | XS | 00000 - Buyer View of Customer Profile" u="1"/>
        <s v="5.Open &gt; BALLPARK - Subtask | M 00000 - Install Audience Targeting on QA servers" u="1"/>
        <s v="0.Done &gt; QA | S 01053 - QA for Import of Organizations fails due to a NoSuchListTypeException" u="1"/>
        <s v="0.Done &gt; Alpha Test |  | 01208 - Alpha for Reports Landing Page - Report Header is not aligned properly" u="1"/>
        <s v="5.Open &gt; BALLPARK - Feature Review | S 00000 - List Releases of specifc Order" u="1"/>
        <s v="5.Open &gt; BALLPARK - Tech Planning | XS 00000 - List Releases of specifc Order" u="1"/>
        <s v="5.Open &gt; Alpha Bug | M 00783 - ShipTo filter not allowing you to filter by name" u="1"/>
        <s v="0.Done &gt; Alpha Bug | M 01184 - Alpha Bug - Remove zero padding for BemisCustomerId" u="1"/>
        <s v="5.Open &gt; Backend Development | M 00908 - Implement ws-commons-auth for all ws modules" u="1"/>
        <s v="2.To Review &gt; Alpha Bug | M 01615 - Menu Navigation button is no longer visible on Mobile/Tablet views" u="1"/>
        <s v="5.Open &gt; BALLPARK - Developer Support |  00000 - BALLPARK - Developer Support Feature |  00359 - Batch details in on-hand inventory" u="1"/>
        <s v="0.Done &gt; QA |  00274 - QA for Corporate Governance Page" u="1"/>
        <s v="0.Done &gt; QA |  | 00217 - QA for Country micro site subpages" u="1"/>
        <s v="5.Open &gt; BALLPARK - Alpha Test |  00000 - BALLPARK - Alpha Test Feature |  00380 - Logistics Order History - No Pricing" u="1"/>
        <s v="5.Open &gt; BALLPARK - QA Support |  00000 - BALLPARK - QA Support Feature |  00380 - Logistics Order History - No Pricing" u="1"/>
        <s v="0.Done &gt; Alpha Test | S 00261 - Alpha for Stock Information page" u="1"/>
        <s v="0.Done &gt; Backend Development | M 00571 - Add Order Qty breakdown view" u="1"/>
        <s v="1.Reviewing &gt; Backend Development | S 00797 - Implement Configure Report screen for Generating Report" u="1"/>
        <s v="5.Open &gt; BALLPARK - Development |  00000 - BALLPARK - Development Feature |  00110 - Buyer - Show Expanded Shipment View" u="1"/>
        <s v="5.Open &gt; Sub-Task | 00103 - Extend Apache log4j" u="1"/>
        <s v="4.To Do &gt; S | BALLPARK - Planning | 00000 - Add authorization for Enhanced Group API" u="1"/>
        <s v="4.Doing &gt; BALLPARK - Alpha Test | 00000 - SDLC Documentation" u="1"/>
        <s v="4.To Do &gt; QA | S 01596 - QA for Disabled User shows up in Members section on company profile page" u="1"/>
        <s v="5.Open &gt; BALLPARK - Developer Support |  00000 - BALLPARK - Developer Support Feature |  00255 - Shipment History" u="1"/>
        <s v="5.Open &gt; BALLPARK - Alpha Test |  00000 - BALLPARK - Alpha Test Task |  00033 - BEMISCP-11 Handling/communication of obsolete items &amp; part number relationships" u="1"/>
        <s v="5.Open &gt; BALLPARK - QA Support |  00000 - BALLPARK - QA Support Task |  00033 - BEMISCP-11 Handling/communication of obsolete items &amp; part number relationships" u="1"/>
        <s v="4.To Do &gt; QA | S 00964 - QA for Remove Top Bar for External User" u="1"/>
        <s v="0.Done &gt; Feature Review | S 00630 - Review of Order Detail in Orders by Item View" u="1"/>
        <s v="0.Done &gt; Backend Development | S 00606 - Add IBB Security Authentication to Shipment WS" u="1"/>
        <s v="0.Done &gt; Sub-Task | S 00133 - Final Approval of the Shipment Expanded View for IBB data fields" u="1"/>
        <s v="0.Done &gt; Alpha Test |  01793 - Alpha for After update to global web content, customer site template does not import" u="1"/>
        <s v="5.Open &gt; Ballpark - Demand | S | 00000 - Dummy Activity of Tools - Indicators" u="1"/>
        <s v="4.To Do &gt; M | BALLPARK - Feature Review | 00000 - REST service for Enhanced Groups" u="1"/>
        <s v="4.To Do &gt; S | BALLPARK - QA/UAT Support | 00000 - REST service for Enhanced Groups" u="1"/>
        <s v="4.To Do &gt; S | BALLPARK - Feature Review | 00000 - BDT 507 - C&amp;S Closed Orders showing inventory displayed in portal " u="1"/>
        <s v="4.To Do &gt; S | BALLPARK - QA/UAT Support | 00000 - BDT 507 - C&amp;S Closed Orders showing inventory displayed in portal " u="1"/>
        <s v="0.Done &gt; QA |  | 00450 - QA for Careers &gt; Life at Cemex" u="1"/>
        <s v="0.Done &gt; Sub-Task | 00076 S - Provide BIN Customer Division Data" u="1"/>
        <s v="0.Done &gt; Sub-Task | S 00076 - Provide BIN Customer Division Data" u="1"/>
        <s v="0.Done &gt; Alpha Test |  | 01472 - Alpha for Order Report URL too long " u="1"/>
        <s v="4.To Do &gt; M | BALLPARK - Subtask | 00000 - CSR - notes - viewable internally only " u="1"/>
        <s v="0.Done &gt; Alpha Test |  01977 - Alpha for Icons for Ship To filter and Sorting do not display on Mobile view of Orders page" u="1"/>
        <s v="0.Done &gt; Feature Review | S 02986 - Review of CR45 - Shipment Deletes" u="1"/>
        <s v="0.Done &gt; QA | S 02299 - QA for 319 (BDT) Negative Scheduled Releases " u="1"/>
        <s v="0.Done &gt; Alpha Test |  | 01351 - Alpha for Shipment Card Item Detail Box Scrolling Bar" u="1"/>
        <s v="5.Open &gt; BALLPARK - Alpha Test | 00000 - " u="1"/>
        <s v="5.Open &gt; BALLPARK - QA Support | 00000 - " u="1"/>
        <s v="5.Open &gt; BALLPARK - Tech Planning | S 00000 - Create Google Local Environment" u="1"/>
        <s v="0.Done &gt; Feature Review |  00349 - Review of Internet Explorer Story List Text Missing" u="1"/>
        <s v="0.Done &gt; Feature Review |  | 00395 - Review of Redirect to a friendly &quot;page not found&quot;" u="1"/>
        <s v="4.To Do &gt; S | BALLPARK - Planning 00000 - Modern tile with &quot;MORE&quot; animation" u="1"/>
        <s v="0.Done &gt; Alpha Test | S 02355 - Alpha for Unable to generate reports against SSRS" u="1"/>
        <s v="3.Doing &gt; Backend Development | XS 00563 - Move Report Portlet to SSRS Integration Web" u="1"/>
        <s v="3.Doing &gt; Backend Development | S 00839 - Refactor SSRSReportEngineAdapter to help the integration work properly" u="1"/>
        <s v="0.Done &gt; Feature Review | S 00359 - Review of Careers Page" u="1"/>
        <s v="4.To Do &gt; S | BALLPARK - Feature Review | 00000 - Global search - not show pricing" u="1"/>
        <s v="4.To Do &gt; S | BALLPARK - QA/UAT Support | 00000 - Global search - not show pricing" u="1"/>
        <s v="0.Done &gt; Backend Development | M 02360 - Shipment Sub-page in descending order by date" u="1"/>
        <s v="5.Open &gt; BALLPARK - Tech Planning |  00000 - BALLPARK - Tech Planning Task |  00065 - BEMISCP-11 Custom reports investigation" u="1"/>
        <s v="0.Done &gt; Alpha Test |  | 00451 - Alpha for Page Legal " u="1"/>
        <s v="0.Done &gt; Feature Review |  00082 - Review of Design menus" u="1"/>
        <s v="0.Done &gt; QA | S 02933 - QA for Always display BOL and Invoice links" u="1"/>
        <s v="0.Done &gt; Feature Review |  | 00622 - Review of Customer Site Template should have 'template' in name" u="1"/>
        <s v="0.Done &gt; Alpha Test | XS 02105 - Alpha for 243 (BDT) - Orders Page Material Avail Date/Req Date Incorrect " u="1"/>
        <s v="0.Done &gt; QA | S 02295 - QA for 310 (BDT) - Order Pg View Details Schedule Line Dates Sort Order Incorrect " u="1"/>
        <s v="3.Doing &gt; Tech Planning | 00485 S - Design Search Orders" u="1"/>
        <s v="3.Doing &gt; Tech Planning | S 00485 - Design Search Orders" u="1"/>
        <s v="0.Done &gt; Alpha Test | XS 00130 - Alpha for Language selection functionality" u="1"/>
        <s v="1.Reviewing &gt; Sub-Task | M 01001 - Create Roles and their permissions" u="1"/>
        <s v="5.Open &gt; BALLPARK - Tech Planning | S 00000 - Hyperlinks on shipments page should be blue" u="1"/>
        <s v="0.Done &gt; QA | S 02082 - QA for 235 (BDT) - confirmed quantity in view details shows error " u="1"/>
        <s v="0.Done &gt; UX | M 00542 - Wireframes for Companies Access View" u="1"/>
        <s v="4.To Do &gt; S | BALLPARK - Planning 00000 - Homepage - Investor Portlet" u="1"/>
        <s v="0.Done &gt; Feature Review | S 00383 - Review of Reports Page" u="1"/>
        <s v="0.Done &gt; Tech Planning | M 02492 - Tech planning to identify root cause" u="1"/>
        <s v="0.Done &gt; Frontend Development | S 00378 - Our History &gt; Configure map from tableau" u="1"/>
        <s v="0.Done &gt; Tech Planning | S 00522 - Buyer - Reports Landing Page - Technical Planning" u="1"/>
        <s v="0.Done &gt; Feature Review | S 02222 - Review of 201 (BDT) Report Parameters- Optional Columns Open and Closed Order Status Report" u="1"/>
        <s v="0.Done &gt; Tech Planning | M 01673 - Tech Planning - Data Sync Changes - Inventory " u="1"/>
        <s v="5.Open &gt; Alpha Test | M 00940 - Alpha for Shipping Report" u="1"/>
        <s v="5.Open &gt; BALLPARK - Tech Planning | S | 00000 - Release Report" u="1"/>
        <s v="5.Open &gt; BALLPARK - Feature Review | S 00000 - Release updates from IBB" u="1"/>
        <s v="4.To Do &gt; M | BALLPARK - Subtask | 00000 - The screen &quot;Detalle de la recurrencia - Indefinida-&quot; has an extra field  &quot;Última transacción&quot;  that should not appear." u="1"/>
        <s v="0.Done &gt; QA | S 00382 - QA for Break page buttons evenly, centered" u="1"/>
        <s v="3.Doing &gt; Backend Development | S 00680 - Create an API to retrieve selected customer locations" u="1"/>
        <s v="0.Done &gt; Alpha Test |  | 01720 - Alpha for Web Content LAR needs to be updated to reflect latest changes to TemplateContextContributor" u="1"/>
        <s v="5.Open &gt; BALLPARK - Developer Support |  00000 - BALLPARK - Developer Support Task |  00013 - BEMISCP-11 Terms &amp; Condition docs (site)(by customer specific)" u="1"/>
        <s v="4.To Do &gt; S | BALLPARK - Subtask | 00000 - Products / Items - Status Filters" u="1"/>
        <s v="0.Done &gt; Alpha Test | S 01080 - Alpha for Orders Page - Quantity Fields Show 0 Value" u="1"/>
        <s v="0.Done &gt; Feature Review |  | 00738 - Review of Proxy configuration breaks access to IBB " u="1"/>
        <s v="5.Open &gt; BALLPARK - Developer Support |  00000 - BALLPARK - Developer Support Feature |  00286 - Global search" u="1"/>
        <s v="0.Done &gt; Alpha Test | S 00046 - Alpha for Some bugs about teams" u="1"/>
        <s v="0.Done &gt; Frontend Development | M 00045 - Some bugs about teams" u="1"/>
        <s v="5.Open &gt; BALLPARK - Development Task |  00503 - WS Commons | M 00000 - " u="1"/>
        <s v="5.Open &gt; BALLPARK - Feature Review  00538 - Buyer - Reports |  00000 - " u="1"/>
        <s v="4.To Do &gt; BALLPARK - Developer Support | S 00000 - Remove Top Bar for External User" u="1"/>
        <s v="0.Done &gt; Feature Review |  | 01281 - Review of Orders Page - Quantity Fields Show 0 Value" u="1"/>
        <s v="4.To Do &gt; M | BALLPARK - Subtask | 00000 - Validation is ocurring too early in &quot;Hacer&quot; field (personal transfer)." u="1"/>
        <s v="5.Open &gt; BALLPARK - UX |  00000 - BALLPARK - UX Task |  00044 - BEMISCP-11 When to onboard new customer - What to do when onboarding new cust" u="1"/>
        <s v="5.Open &gt; Sub-Task | M 00058 - Meetings with client" u="1"/>
        <s v="0.Done &gt; QA | S 00105 - QA for Modern tile with &quot;MORE&quot; animation" u="1"/>
        <s v="4.To Do &gt; S | BALLPARK - Subtask | 00000 - Sort Orders by Specific Fields" u="1"/>
        <s v="4.To Do &gt; Feature Review | S 00222 - Review of Research: Error when creating a WebContent with nested WebContent" u="1"/>
        <s v="3.Doing &gt; Feature Review | S 00487 - Review Customer Site Template" u="1"/>
        <s v="4.To Do &gt; BALLPARK - Feature Planning | XS 00000 - User friendly error messaging for CSR and Buyers" u="1"/>
        <s v="5.Open &gt; BALLPARK - Feature Planning |  00000 - BALLPARK - Feature Planning Task |  00046 - BEMISCP-11 QMS data - Complaints, interaction" u="1"/>
        <s v="0.Done &gt; Tech Planning | M 01791 - Tech Planning for - Document Preview does not work" u="1"/>
        <s v="0.Done &gt; QA | S 02247 - QA for 299 (BDT) - Scheduled Releases subpage- iphone layout error" u="1"/>
        <s v="0.Cancelled &gt; Backend Development | S 00517 - Update Org creation to use Customer-Location Type" u="1"/>
        <s v="0.Done &gt; Frontend Development | M 01941 - Development for - Icons for Ship To filter and Sorting do not display on Mobile view of Orders page" u="1"/>
        <s v="0.Done &gt; Feature Review |  | 01650 - Review of BIT-85 Column picks disappear in report form" u="1"/>
        <s v="5.Open &gt; BALLPARK - Feature Review | S 00000 - Order Status Report" u="1"/>
        <s v="4.To Do &gt; Frontend Development | M 00049 - Set up the filter for the asset publisher" u="1"/>
        <s v="0.Done &gt; Feature Review | S | 02588 - Review of 327 (BDT) - Completed Shipments Sub-Page/Shipment Missing" u="1"/>
        <s v="0.Done &gt; Sub-Task | M 02540 - Tech Planning for 327 (BDT) - Completed Shipments Sub-Page/Shipment Missing" u="1"/>
        <s v="5.Open &gt; BALLPARK - UX |  00000 - BALLPARK - UX Feature |  00225 - Search Orders by Indexed fields" u="1"/>
        <s v="4.To Do &gt; Frontend Development | S 01574 - Only show link when file is available" u="1"/>
        <s v="0.Done &gt; Feature Review |  | 00349 - Review of Internet Explorer Story List Text Missing" u="1"/>
        <s v="0.Done &gt; QA | S 02589 - QA for 327 (BDT) - Completed Shipments Sub-Page/Shipment Missing" u="1"/>
        <s v="0.Done &gt; Feature Review |  00623 - Review of Clean up JSP for two-factor-auth-device-manager-web" u="1"/>
        <s v="0.Done &gt; Feature Review | S | 02568 - Review of 365 (BDT) - On Hand Inventory- mobile- click link on orders page takes you to completed shipments tab" u="1"/>
        <s v="0.Done &gt; Frontend Development | M 02484 - Development for - On Hand Inventory- mobile- click link on orders page takes you to completed shipments tab" u="1"/>
        <s v="0.Cancelled &gt; Sub-Task | M 00051 - Provide files to be migrated" u="1"/>
        <s v="4.To Do &gt; BALLPARK - Alpha Test | M 00000 - Co-Packer - Role by Ship To" u="1"/>
        <s v="4.To Do &gt; M | BALLPARK - Planning | 00000 - Co-Packer - Role by Ship To" u="1"/>
        <s v="4.To Do &gt; BALLPARK - Tech Planning | S 00000 - List shipments from specific Order" u="1"/>
        <s v="5.Open &gt; Backend Development | S 00793 - Create new common module for ws authentication" u="1"/>
        <s v="0.Done &gt; Alpha Test |  01419 - Alpha for Update default Sort Order on Shipments Landing Page " u="1"/>
        <s v="0.Done &gt; Alpha Test | S 02397 - Alpha for IBB synchronization times should be in UTC timezone format" u="1"/>
        <s v="5.Open &gt; BALLPARK - UX | S 00000 - Release Search" u="1"/>
        <s v="5.Open &gt; BALLPARK - Development | S 00000 - Release Search" u="1"/>
        <s v="4.To Do &gt; BALLPARK - Development | M 00000 - Add ExpandAll option to Orders Summaries." u="1"/>
        <s v="0.Done &gt; QA | S 01280 - QA for  Icons do not display properly on the Global Search Results Page" u="1"/>
        <s v="4.To Do &gt; S | BALLPARK - Subtask | 00000 - View closed orders in Order Views" u="1"/>
        <s v="4.To Do &gt; BALLPARK - Alpha Test | S 00000 - Render iframe to show old content" u="1"/>
        <s v="5.Open &gt; BALLPARK - Alpha Test |  00000 - BALLPARK - Alpha Test Feature |  00445 -  View/Edit User Profile" u="1"/>
        <s v="5.Open &gt; BALLPARK - QA Support |  00000 - BALLPARK - QA Support Feature |  00445 -  View/Edit User Profile" u="1"/>
        <s v="4.To Do &gt; Feature Review |  00581 - Review of Change Reports page &quot;SEC Filings&quot; section to open in a new tab" u="1"/>
        <s v="0.Done &gt; Feature Review |  01903 - Review of User Edit Profile not working" u="1"/>
        <s v="0.Done &gt; Tech Planning | M 02381 - Tech Planning for Documents - CSR access" u="1"/>
        <s v="5.Open &gt; Sub-Task |  00102 - Final Approval of the Products Landing Page Wireframe" u="1"/>
        <s v="5.Open &gt; Sub-Task | 00102  - Final Approval of the Products Landing Page Wireframe" u="1"/>
        <s v="0.Done &gt; Alpha Test |  01284 - Alpha for Product Description displaying incorrectly" u="1"/>
        <s v="0.Done &gt; Alpha Test |  | 00871 - Alpha for Order Description not wrapping correctly" u="1"/>
        <s v="4.To Do &gt; M | BALLPARK - Subtask | 00000 - Dashboard - Personal transfers option is in uppercase" u="1"/>
        <s v="0.Done &gt; Alpha Test |  01456 - Alpha for Padding issues with left nav menu" u="1"/>
        <s v="4.To Do &gt; S | BALLPARK - Subtask | 00000 - BEMISCP-11 Production Order data" u="1"/>
        <s v="0.Done &gt; Feature Review | S 00774 - Review of Buyer View of Customer Profile" u="1"/>
        <s v="0.Done &gt; Backend Development | S 00036 - Create mock service Enhanced Group API" u="1"/>
        <s v="4.To Do &gt; S | BALLPARK - Feature Review | 00000 - Update date limit on Shipment Page search " u="1"/>
        <s v="4.To Do &gt; S | BALLPARK - QA/UAT Support | 00000 - Update date limit on Shipment Page search " u="1"/>
        <s v="0.Done &gt; Alpha Test | M 00711 - Alpha for Buyer - Show Expanded Shipment View" u="1"/>
        <s v="0.Done &gt; Alpha Test | XS 02584 - Alpha for 242 (BDT) - Customer profile - no address pulling in" u="1"/>
        <s v="0.Done &gt; Feature Review |  01408 - Review of Scheduled Releases Customer PO" u="1"/>
        <s v="4.To Do &gt; BALLPARK - Feature Review | M 00000 - Order Detail in Orders by PO" u="1"/>
        <s v="4.To Do &gt; BALLPARK - QA/UAT Support | S 00000 - Order Detail in Orders by PO" u="1"/>
        <s v="4.To Do &gt; BALLPARK - Tech Planning | XS 00000 - Order Detail in Orders by PO" u="1"/>
        <s v="5.Open &gt; BALLPARK - Alpha Test | S | 00000 - Upgrade liferay bundle to DE fix-pack 13" u="1"/>
        <s v="0.Done &gt; Alpha Test |  | 01758 - Alpha for Edit Links on the User profile view are not visible with menu expanded" u="1"/>
        <s v="4.To Do &gt; S | BALLPARK - Alpha Test | 00000 - 570 BDT - Reports download view is not automatically refreshing" u="1"/>
        <s v="0.Done &gt; Backend Development | M 02459 - Apply shipto logic changes" u="1"/>
        <s v="4.To Do &gt; BALLPARK - Tech Planning | XS 00000 - Asset publisher layout" u="1"/>
        <s v="4.To Do &gt; S | BALLPARK - Feature Review 00000 - Asset publisher layout" u="1"/>
        <s v="4.To Do &gt; S | BALLPARK - QA/UAT Support 00000 - Asset publisher layout" u="1"/>
        <s v="4.To Do &gt; XS | BALLPARK - Tech Planning 00000 - Asset publisher layout" u="1"/>
        <s v="0.Done &gt; Alpha Test |  | 01781 - Alpha for Fixes needed for View Details dropdown desktop and mobile views" u="1"/>
        <s v="5.Open &gt; BALLPARK - Development |  00000 - BALLPARK - Development Task |  00478 - Clean up JSP for two-factor-auth-device-manager-web" u="1"/>
        <s v="0.Done &gt; Frontend Development | M 02238 - Development for - The quotes around &quot;N/A&quot; need to be removed" u="1"/>
        <s v="0.Done &gt; Feature Review |  01817 - Review of Update Dashboard Content" u="1"/>
        <s v="0.Done &gt; QA |  00110 - QA for Webcontent - Investors to Key Statistics" u="1"/>
        <s v="4.To Do &gt; M | BALLPARK - Subtask | 00000 - Search &amp; browse - customer &amp; user profiles - Sales restricted view" u="1"/>
        <s v="3.Doing &gt; Backend Development | S 00609 - Add Customer API Call to Order Sync" u="1"/>
        <s v="5.Open &gt; BALLPARK - Developer Support Feature |  00448 - Search User Profiles | M 00000 - " u="1"/>
        <s v="5.Open &gt; BALLPARK - Feature Planning Feature |  00297 - Browser compatibility | M 00000 - " u="1"/>
        <s v="5.Open &gt; BALLPARK - Feature Review Feature |  00219 - View customer site list | M 00000 - " u="1"/>
        <s v="5.Open &gt; BALLPARK - Tech Planning Feature |  00270 - Browse Customer Profiles | M 00000 - " u="1"/>
        <s v="5.Open &gt; BALLPARK - Tech Planning Feature |  00447 - Search Customer Profiles | M 00000 - " u="1"/>
        <s v="5.Open &gt; BALLPARK - Tech Planning Feature |  00520 - Release updates from IBB | M 00000 - " u="1"/>
        <s v="5.Open &gt; BALLPARK - Alpha Test |  00000 - BALLPARK - Alpha Test Feature |  00297 - Browser compatibility" u="1"/>
        <s v="5.Open &gt; BALLPARK - QA Support |  00000 - BALLPARK - QA Support Feature |  00297 - Browser compatibility" u="1"/>
        <s v="0.Done &gt; Feature Review | S 00937 - Review of Browse Customer Profiles" u="1"/>
        <s v="1.Reviewing &gt; Backend Development | S | 00097 - Implement Date Filtering for Group Versions " u="1"/>
        <s v="0.Done &gt; Alpha Bug | M 01145 - Document folder display issues" u="1"/>
        <s v="0.Done &gt; Alpha Test | S 01255 - Alpha for CSR should have access to limited control panel " u="1"/>
        <s v="0.Done &gt; Tech Planning | M 02549 - Tech Planning for 328 (BDT) - Shipment Landing page incorrect ship to address" u="1"/>
        <s v="0.Done &gt; QA |  00726 - QA for Race condition in DataSyncEngineImpl" u="1"/>
        <s v="5.Open &gt; Sub-Task |  | 00104 - application.startup.events OSGI service" u="1"/>
        <s v="4.To Do &gt; BALLPARK - Alpha Test | XS 00000 - Co-Packer - orders Ship to no pricing" u="1"/>
        <s v="4.To Do &gt; S | BALLPARK - Alpha Test | 00000 - Logistics Order History - No Pricing" u="1"/>
        <s v="4.To Do &gt; S | BALLPARK - Subtask | 00000 - Logistics - Products/Items - No Pricing" u="1"/>
        <s v="0.Done &gt; Alpha Test |  | 01229 - Alpha for Select All and Clear All links in Location filter do not work" u="1"/>
        <s v="4.To Do &gt; QA | S 00083 - QA for Design menus" u="1"/>
        <s v="5.Open &gt; BALLPARK - Alpha Test  00496 - Buyer - Document Management |  00000 - " u="1"/>
        <s v="5.Open &gt; BALLPARK - Development Feature |  00512 - Release Details | M 00000 - " u="1"/>
        <s v="5.Open &gt; BALLPARK - QA Support  00496 - Buyer - Document Management |  00000 - " u="1"/>
        <s v="5.Open &gt; BALLPARK - UX Feature |  00270 - Browse Customer Profiles | M 00000 - " u="1"/>
        <s v="5.Open &gt; BALLPARK - UX Feature |  00447 - Search Customer Profiles | M 00000 - " u="1"/>
        <s v="5.Open &gt; BALLPARK - UX Feature |  00520 - Release updates from IBB | M 00000 - " u="1"/>
        <s v="4.To Do &gt; S | BALLPARK - Alpha Test | 00000 - View Customer logo on the dashboard" u="1"/>
        <s v="5.Open &gt; BALLPARK - Developer Support |  00000 - BALLPARK - Developer Support Task |  00176 - Set up QA environment" u="1"/>
        <s v="0.Done &gt; Frontend Development | M 01235 - Display indicator for impersonation on screen when CSR is impersonating a user" u="1"/>
        <s v="4.To Do &gt; S | BALLPARK - Alpha Test | 00000 - 542 (BDT) - The page was not displayed because the Request URI is too long." u="1"/>
        <s v="0.Done &gt; Feature Review |  00113 - Review of Questions Portlet" u="1"/>
        <s v="0.Done &gt; Alpha Test | S 00315 - Alpha for Carousel for full story pages" u="1"/>
        <s v="0.Done &gt; Backend Development | S 00564 - Update DL folder structure to match new requirements" u="1"/>
        <s v="5.Open &gt; BALLPARK - Feature Planning | M 00000 - Check graphics record (to monitor order progress)" u="1"/>
        <s v="0.Done &gt; Sub-Task | M | 02540 - Tech Planning for 327 (BDT) - Completed Shipments Sub-Page/Shipment Missing" u="1"/>
        <s v="0.Done &gt; Alpha Test | S 02202 - Alpha for Report parameter issue from page view buttons- Open and Closed/ Releases and Shipment History " u="1"/>
        <s v="4.To Do &gt; S | BALLPARK - UX | 00000 - Dashboard - New indicators" u="1"/>
        <s v="5.Open &gt; BALLPARK - Feature Planning |  00000 - BALLPARK - Feature Planning Feature |  00376 - Generate Order Reports" u="1"/>
        <s v="4.To Do &gt; S | BALLPARK - UX 00000 - Place webcontent in the grid acording to wireframe" u="1"/>
        <s v="4.To Do &gt; S | BALLPARK - Feature Review | 00000 - Re-Order" u="1"/>
        <s v="4.To Do &gt; S | BALLPARK - QA/UAT Support | 00000 - Re-Order" u="1"/>
        <s v="0.Done &gt; Feature Review | S 01392 - Review of Add documents button is inside the footer" u="1"/>
        <s v="5.Open &gt; Alpha Test | M 00945 - Alpha for BoL and Invoice links" u="1"/>
        <s v="5.Open &gt; BALLPARK - Development | M 00000 - Search for User Profile Details" u="1"/>
        <s v="0.Done &gt; QA | S 02825 - QA for Duplicate key row in object 'dbo.Bemis_Order'" u="1"/>
        <s v="0.Done &gt; Frontend Development | M 02060 - Development for - Order Pg Sort Functionality " u="1"/>
        <s v="3.Doing &gt; Backend Development | M 01340 - Improve data sync logging to capture invalid data" u="1"/>
        <s v="3.Doing &gt; Frontend Development | S 00108 - Full story version 4" u="1"/>
        <s v="0.Done &gt; Frontend Development | M 01327 - Development for - Padding issues with left nav menu" u="1"/>
        <s v="0.Done &gt; Alpha Test | S 01513 - Alpha for Customer Address does not display on Customer Profile" u="1"/>
        <s v="0.Done &gt; Feature Review |  | 01653 - Review of BIT-46 Cards on Page incorrect" u="1"/>
        <s v="0.Done &gt; QA | S 01504 - QA for Bemis Logo displayed on Bemis' QA is incorrect" u="1"/>
        <s v="0.Done &gt; Feature Review | S 02894 - Review of User Profile dropdown is wrapping " u="1"/>
        <s v="4.To Do &gt; Alpha Bug | XS 01700 - MalformedURLException is thrown when BIN service property is blank" u="1"/>
        <s v="4.To Do &gt; S | BALLPARK - Subtask | 00000 - Change web content editor to a more robust WYSIWYG style editor" u="1"/>
        <s v="4.To Do &gt; S | BALLPARK - Feature Review | 00000 - Page visual layout broken after interactions" u="1"/>
        <s v="4.To Do &gt; S | BALLPARK - QA/UAT Support | 00000 - Page visual layout broken after interactions" u="1"/>
        <s v="0.Done &gt; Alpha Test | S 02478 - Alpha for 303 (BDT) - Releases page in page wildcard search on description" u="1"/>
        <s v="5.Open &gt; BALLPARK - Developer Support |  00000 - BALLPARK - Developer Support Task |  00481 - UAT/Prod Deployment" u="1"/>
        <s v="5.Open &gt; BALLPARK - Developer Support |  00000 - BALLPARK - Developer Support Task |  00044 - BEMISCP-11 When to onboard new customer - What to do when onboarding new cust" u="1"/>
        <s v="5.Open &gt; BALLPARK - Alpha Test |  00000 - BALLPARK - Alpha Test Feature |  00369 - Inventory updates from IBB" u="1"/>
        <s v="5.Open &gt; BALLPARK - Development |  00000 - BALLPARK - Development Feature |  00520 - Release updates from IBB" u="1"/>
        <s v="5.Open &gt; BALLPARK - QA Support |  00000 - BALLPARK - QA Support Feature |  00369 - Inventory updates from IBB" u="1"/>
        <s v="5.Open &gt; BALLPARK - Feature Planning |  00000 - BALLPARK - Feature Planning Feature |  00363 - Map AD Groups to Roles" u="1"/>
        <s v="4.To Do &gt; S | BALLPARK - Alpha Test 00000 - Search function on menu bar" u="1"/>
        <s v="06.Open &gt; Feature Planning | 00475 - Determine AD groups and roles for migration." u="1"/>
        <s v="06.Open &gt; Tech Planning | 00477 - Define SoldTo/ShipTo mapping and related changes" u="1"/>
        <s v="06.Open &gt; Pull Request Review | 00439 - Review WS stub module for Customer Profile updates" u="1"/>
        <s v="0.Done &gt; Frontend Development | M 01002 - Development for Add content for Portal dashboard landing page" u="1"/>
        <s v="0.Done &gt; QA | S 02503 - QA for Order and Release Duplicate Exceptions  " u="1"/>
        <s v="0.Done &gt; Frontend Development | S 00426 - Change layout of images displaying in page" u="1"/>
        <s v="3.Doing &gt; Backend Development | S 00797 - Implement Configure Report screen for Generating Report" u="1"/>
        <s v="0.Done &gt; Feature Review | S 01073 - Review of Do not show Scheduled Releases with a Confirmed Qty =  0" u="1"/>
        <s v="4.To Do &gt; QA | S 01138 - QA for User profile editing is accessible to users other than the profile owner." u="1"/>
        <s v="4.To Do &gt; Alpha Bug | M 01759 - Updating the max ship to terms displayed does not change the number of items in the Ship to filter" u="1"/>
        <s v="5.Open &gt; Frontend Development | XS 00253 - Carousel for full story page" u="1"/>
        <s v="0.Done &gt; Feature Review | S 02803 - Review of BIT 176 -  BOL# Incorrect for SAP Shipment" u="1"/>
        <s v="0.Done &gt; Feature Review |  | 01487 - Review of Remove default e-mail suffix from login page" u="1"/>
        <s v="0.Done &gt; Frontend Development | M 01453 - Development for - Allow Buyers to update display settings" u="1"/>
        <s v="5.Open &gt; BALLPARK - Feature Planning Feature |  00296 - Mobile compatibility &amp; responsive design | M 00000 - " u="1"/>
        <s v="4.To Do &gt; M | BALLPARK - Subtask | 00000 - Red line indicating error does not appear when leaving empty the &quot;Cuenta destino&quot; field (personal transfer)." u="1"/>
        <s v="4.To Do &gt; S | BALLPARK - UX 00000 - Effects on the &quot;MORE&quot; button" u="1"/>
        <s v="0.Done &gt; Task | 00018 - BEMISCP-11 Quality - Credit Status (TBD system, not in IBB - Ruth Checking)" u="1"/>
        <s v="4.To Do &gt; S | BALLPARK - Feature Review | 00000 - Logistics - Products/Items Shipped items no pricing" u="1"/>
        <s v="4.To Do &gt; S | BALLPARK - QA/UAT Support | 00000 - Logistics - Products/Items Shipped items no pricing" u="1"/>
        <s v="0.Done &gt; Alpha Test | S 01756 - Alpha for Update Dashboard Content" u="1"/>
        <s v="0.Done &gt; Feature Review |  | 01609 - Review of The calculation for the total location qty and batch lines displayed do not match  " u="1"/>
        <s v="0.Done &gt; Feature Review |  | 02882 - Review of WS Commons" u="1"/>
        <s v="0.Done &gt; Frontend Development | M 01085 - Style Document Upload portlet" u="1"/>
        <s v="3.Doing &gt; Tech Planning | M 01566 - Tech Planning for new Sort Functionality for Orders" u="1"/>
        <s v="5.Open &gt; BALLPARK - Feature Planning Feature |  00381 - Login page - cookie statement | M 00000 - " u="1"/>
        <s v="5.Open &gt; BALLPARK - Tech Planning Feature |  00156 - Create and assign customer Roles | M 00000 - " u="1"/>
        <s v="0.Done &gt; QA |  00446 - QA for In overview pages the banner and image below must fill in all screen size" u="1"/>
        <s v="4.To Do &gt; Feature Review |  00755 - Review of Fix Gradle theme build " u="1"/>
        <s v="5.Open &gt; BALLPARK - Development | S 00000 - Populate User Profiles" u="1"/>
        <s v="5.Open &gt; BALLPARK - Subtask | M | 00000 - Browse Customer Profiles" u="1"/>
        <s v="5.Open &gt; BALLPARK - Tech Planning | S 00000 - Search User Profiles" u="1"/>
        <s v="0.Done &gt; Alpha Test |  | 01049 - Alpha for Missing fields on Delivery stubs" u="1"/>
        <s v="2.To Review &gt; Sub-Task | M 00529 - Create Job to apply fix packs and updated LCS portlet" u="1"/>
        <s v="4.To Do &gt; S | BALLPARK - Subtask | 00000 - BEMISCP-11 Aged Inventory (calculated, need BNA/BHP alignment)" u="1"/>
        <s v="0.Done &gt; Alpha Test | S 00313 - Alpha for Key Company Data" u="1"/>
        <s v="0.Done &gt; Frontend Development | M 00255 - Key Company Data" u="1"/>
        <s v="0.Done &gt; Feature Review |  01826 - Review of Formatting Error when Resizing" u="1"/>
        <s v="0.Done &gt; Feature Review | S 01302 - Review of 'Show More' link missing from Report description" u="1"/>
        <s v="0.Done &gt; Tech Planning | M 02530 - Tech Planning for 375 (BDT) - Inventory Report - URL too long error " u="1"/>
        <s v="5.Open &gt; Alpha Test | M 00942 - Alpha for Release Report" u="1"/>
        <s v="5.Open &gt; BALLPARK - Subtask | M | 00000 - Release Report" u="1"/>
        <s v="4.To Do &gt; BALLPARK - Alpha Test | XS 00000 - Add behavior to Homepage links" u="1"/>
        <s v="5.Open &gt; BALLPARK - Alpha Test | S 00000 - Remove test users from deployment scripts" u="1"/>
        <s v="5.Open &gt; BALLPARK - QA Support | S 00000 - Remove test users from deployment scripts" u="1"/>
        <s v="0.Cancelled &gt; Alpha Test |  01074 - Alpha for Theme display in Bemis QA is not correct" u="1"/>
        <s v="0.Done &gt; Tech Planning | M 02472 - Tech Planning for 270(BDT) - Release Page missing info for Jel Sert" u="1"/>
        <s v="5.Open &gt; BALLPARK - Feature Review |  00000 - BALLPARK - Feature Review Task |  00026 - BEMISCP-11 Partial pallets in IBB - Not available in IBB for this phase" u="1"/>
        <s v="0.Done &gt; Feature Review | S 01541 - Review of Welcome Name Banner" u="1"/>
        <s v="0.Done &gt; Alpha Bug | M | 00994 - Line Number isn't displaying in the Completed Shipments Header " u="1"/>
        <s v="0.Done &gt; Alpha Test | S 01130 - Alpha for On the Child Customer profile page format is incorrect" u="1"/>
        <s v="5.Open &gt; BALLPARK - Feature Planning |  00000 - BALLPARK - Feature Planning Feature |  00377 - Generate Shipping Reports" u="1"/>
        <s v="5.Open &gt; BALLPARK - Feature Planning |  00000 - BALLPARK - Feature Planning Task |  00071 - BEMISCP-11 Validate with Process Owners - Internal entitlements" u="1"/>
        <s v="0.Done &gt; Alpha Test |  00598 - Alpha for User Profile Dropdown" u="1"/>
        <s v="5.Open &gt; Feature Planning | 00431 M - Feature planning for Search Orders" u="1"/>
        <s v="5.Open &gt; Feature Planning | M 00431 - Feature planning for Search Orders" u="1"/>
        <s v="06.Open &gt; Backend Development | 00430 - Create logic to support Shipment service" u="1"/>
        <s v="0.Done &gt; Feature Review | S 02322 - Review of 300 (BDT) - Releases page iphone footer issues" u="1"/>
        <s v="5.Open &gt; BALLPARK - Development |  00000 - BALLPARK - Development Task |  00013 - BEMISCP-11 Terms &amp; Condition docs (site)(by customer specific)" u="1"/>
        <s v="5.Open &gt; BALLPARK - Developer Support |  00000 - BALLPARK - Developer Support Task |  00026 - BEMISCP-11 Partial pallets in IBB - Not available in IBB for this phase" u="1"/>
        <s v="0.Done &gt; Backend Development | S 00863 - Update shipment data sync" u="1"/>
        <s v="5.Open &gt; BALLPARK - Tech Planning |  00000 - BALLPARK - Tech Planning Feature |  00214 - View Notifications" u="1"/>
        <s v="5.Open &gt; BALLPARK - Alpha Test |  00000 - BALLPARK - Alpha Test Task |  00057 - BEMISCP-11 Order Invoice release report" u="1"/>
        <s v="5.Open &gt; BALLPARK - QA Support |  00000 - BALLPARK - QA Support Task |  00057 - BEMISCP-11 Order Invoice release report" u="1"/>
        <s v="5.Open &gt; BALLPARK - Feature Planning |  00000 - BALLPARK - Feature Planning Feature |  00371 - Customer Profile updates from IBB" u="1"/>
        <s v="5.Open &gt; BALLPARK - Feature Review | S 00000 - On-Hand Inventory View for a specific item" u="1"/>
        <s v="0.Done &gt; Alpha Bug | M 00992 - Line Number isn't displaying in the Scheduled Releases Header " u="1"/>
        <s v="0.Done &gt; Alpha Test | S 01757 - Alpha for Duplicate fields displayed on the Completed Shipments tab" u="1"/>
        <s v="5.Open &gt; BALLPARK - Developer Support |  00000 - BALLPARK - Developer Support Feature |  00271 - Search for User Profile Details" u="1"/>
        <s v="2.To Review &gt; Sub-Task | 00268 M - Define Order WADL" u="1"/>
        <s v="2.To Review &gt; Sub-Task | M 00268 - Define Order WADL" u="1"/>
        <s v="3.Doing &gt; Alpha Bug | S | 00117 - Cannot filter with some fields" u="1"/>
        <s v="0.Done &gt; Sub-Task | S 00861 - Upgrade liferay bundle to DE fix-pack 8" u="1"/>
        <s v="0.Done &gt; Alpha Test |  00629 - Alpha for Order Detail in Orders by Item View" u="1"/>
        <s v="0.Done &gt; QA |  | 00490 - QA for Homepage &gt; Change &quot;Media and Events&quot; section" u="1"/>
        <s v="4.To Do &gt; S | BALLPARK - Subtask | 00000 - BEMISCP-11 BHP - Bulk upload of users" u="1"/>
        <s v="4.To Do &gt; S | BALLPARK - Alpha Test | 00000 - Inventory display not correct for order 073G001269 " u="1"/>
        <s v="4.To Do &gt; S | BALLPARK - Subtask | 00000 - Customer Portal and Make-to-Stock (MTS) | Due Date: 8/12/16" u="1"/>
        <s v="0.Done &gt; QA | S 02317 - QA for 309 (BDT) - Orders page- iphone view details UOM Confirmed qtty crowding" u="1"/>
        <s v="0.Done &gt; Tech Planning | M 00498 - Define document migration process" u="1"/>
        <s v="2.To Review &gt; Backend Development | M 01645 - Refactor Order Sync/WS Classes for data refresh calls." u="1"/>
        <s v="0.Done &gt; Alpha Test |  | 01659 - Alpha for BIT-159 Create Access Path for CSRs to Customer and User Profiles" u="1"/>
        <s v="2.To Review &gt; Frontend Development | M 01624 - Development for - Menu position does not remain closed when navigating from one page to another" u="1"/>
        <s v="0.Done &gt; Feature Review | S 02131 - Review of 273 (BDT) - User Profile- Buyer- blank space in address information" u="1"/>
        <s v="0.Done &gt; QA |  00448 - QA for Careers &gt; Locations and Functions" u="1"/>
        <s v="5.Open &gt; BALLPARK - Alpha Test | S 00000 - Capture learning events" u="1"/>
        <s v="5.Open &gt; BALLPARK - QA Support | S 00000 - Capture learning events" u="1"/>
        <s v="0.Done &gt; Feature Review |  | 01797 - Review of Duplicate fields displayed on the Completed Shipments tab" u="1"/>
        <s v="5.Open &gt; BALLPARK - Development |  00000 - BALLPARK - Development Feature |  00055 - Access shipper's website clicking shipper's name" u="1"/>
        <s v="0.Done &gt; UX | M 00452 - View/Edit Customer Profile - UX" u="1"/>
        <s v="3.Doing &gt; Frontend Development | M 00075 - Full story version 2" u="1"/>
        <s v="0.Done &gt; QA | S 02796 - QA for 405 (BDT) - Inventory Update Issues" u="1"/>
        <s v="0.Done &gt; Alpha Test |  00947 - Alpha for Update Releases data fields to allow for decimals " u="1"/>
        <s v="0.Done &gt; Alpha Test |  | 00948 - Alpha for Update orders data fields to allow for decimals " u="1"/>
        <s v="0.Done &gt; QA | S 01134 - QA for Update Scheduled Releases data fields to allow for decimals " u="1"/>
        <s v="3.Doing &gt; Backend Development | 00526 - Add feature to enable/disable 2FA" u="1"/>
        <s v="0.Done &gt; Alpha Test | S 02248 - Alpha for 214 (BDT) - Theme test- Font spacing incorrect" u="1"/>
        <s v="0.Done &gt; QA | S 02412 - QA for 290 (BDT) - Release Pg Ship To Name and Address incorrect" u="1"/>
        <s v="4.To Do &gt; S | BALLPARK - Subtask | 00000 - Investigate the staging and content publishing process issues" u="1"/>
        <s v="0.Done &gt; QA | S 02319 - QA for 251 (BDT) - Manufacture date" u="1"/>
        <s v="0.Done &gt; QA | S 01636 - QA for The Company logo will not populate on Welcome page" u="1"/>
        <s v="5.Open &gt; BALLPARK - Developer Support |  00000 - BALLPARK - Developer Support Task |  00035 - BEMISCP-11 Notifications - Timelines, triggers, messages, templates, internal vs email" u="1"/>
        <s v="4.To Do &gt; BALLPARK - UX | XS 00000 - View Order Note." u="1"/>
        <s v="4.To Do &gt; QA | S 00217 - QA for Country micro site subpages" u="1"/>
        <s v="0.Done &gt; Feature Review |  | 01919 - Review of Update Sales Order Data Sync logic" u="1"/>
        <s v="5.Open &gt; Backend Development | M 01435 - Backend Dev - Update Order Data Sync/Model" u="1"/>
        <s v="4.To Do &gt; Alpha Bug | S 00758 - Incorrect shipToId values being added to database after sync" u="1"/>
        <s v="5.Open &gt; BALLPARK - Feature Planning | M | 00000 - Shipment Search" u="1"/>
        <s v="0.Cancelled &gt; Alpha Bug | M 01604 - Clicking on a customer profile should show customer profile info" u="1"/>
        <s v="5.Open &gt; BALLPARK - Feature Planning |  00000 - BALLPARK - Feature Planning Task |  00478 - Clean up JSP for two-factor-auth-device-manager-web" u="1"/>
        <s v="4.To Do &gt; Feature Planning | 00000 - BALLPARK OF Feature Planning" u="1"/>
        <s v="4.To Do &gt; Feature Planning | S 00009 - Version - Feature Planning" u="1"/>
        <s v="5.Open &gt; Tech Planning | 00415 XS - Coordinate UI integration with backend" u="1"/>
        <s v="5.Open &gt; Tech Planning | XS 00415 - Coordinate UI integration with backend" u="1"/>
        <s v="0.Done &gt; Feature Review |  | 03063 - Review of Error on Report Definition Control Panel when editing " u="1"/>
        <s v="0.Done &gt; Feature Review |  02044 - Review of 214 (BDT)Theme test- excel logo wrong color and font spacing incorrect" u="1"/>
        <s v="0.Done &gt; Alpha Test | S 02763 - Alpha for 389 (BDT) - CSR AD group users are not set up properly" u="1"/>
        <s v="4.To Do &gt; QA | S | 03113 - QA for CR56 - Change display of Release and Shipment Reports in the Portal  Inbox " u="1"/>
        <s v="0.Done &gt; Feature Review | S 02234 - Review of Standard Pallet Qty should be N/A when batch line Pallet amount is N/A" u="1"/>
        <s v="0.Done &gt; Task | 00028 - BEMISCP-11 Material Pricing - pricing condition sales" u="1"/>
        <s v="4.To Do &gt; Alpha Test | S | 00100 - Alpha for Add sorting capability to Site REST API" u="1"/>
        <s v="0.Done &gt; Feature Review | S 02729 - Review of 332 (BDT) - Schedule Line View Details Link Missing for some records" u="1"/>
        <s v="0.Done &gt; Alpha Test | S 01357 - Alpha for Report Landing Page- Inventory Detail Report- remove unnecessary Parameters" u="1"/>
        <s v="0.Done &gt; Feature Review |  02882 - Review of WS Commons" u="1"/>
        <s v="5.Open &gt; BALLPARK - Feature Planning | XS | 00000 - Switch to SOAP calls" u="1"/>
        <s v="0.Done &gt; Backend Development | S 01024 - Update delivery stubs and shipment data sync" u="1"/>
        <s v="5.Open &gt; Feature Review | 00000 - BALLPARK OF Feature Review" u="1"/>
        <s v="4.To Do &gt; QA | S 01486 - QA for Bemis Logo Compression/Crowding" u="1"/>
        <s v="3.Doing &gt; Sub-Task | 00529 - Create Job to apply fix packs and updated LCS portlet" u="1"/>
        <s v="0.Done &gt; QA | S 02655 - QA for 324 (BDT) - Inventory report- mobile devices hyperlinks in reports" u="1"/>
        <s v="0.Done &gt; Backend Development | M 02639 - Development for - Documents should not be using File Entry LocalService" u="1"/>
        <s v="5.Open &gt; BALLPARK - Feature Planning |  00000 - BALLPARK - Feature Planning Task |  00042 - BEMISCP-11 Watchlist - Orders / Items (Like starring an email)" u="1"/>
        <s v="0.Done &gt; Feature Review |  | 00875 - Review of Two Factor authentication configuration is in the wrong category" u="1"/>
        <s v="0.Done &gt; Alpha Test | XS 02198 - Alpha for 247 (BDT) - Inventory Delete Functionality - Old Inventory data showing on Screen" u="1"/>
        <s v="0.Done &gt; Feature Review |  | 00624 - Review of Add FB Pixel snippet to theme" u="1"/>
        <s v="4.To Do &gt; S | BALLPARK - Planning 00000 - Footer" u="1"/>
        <s v="4.To Do &gt; Alpha Test | S 01472 - Alpha for Order Report URL too long " u="1"/>
        <s v="0.Done &gt; Alpha Test |  01518 - Alpha for Importing Orgs from UAT generates exception" u="1"/>
        <s v="0.Cancelled &gt; Backend Development | S 02851 - Update SSRS request to allow null for the 'To' date on the Open Closed Order Status " u="1"/>
        <s v="3.Doing &gt; Alpha Test |  00597 - Alpha for Password Policy" u="1"/>
        <s v="4.To Do &gt; QA | S | 03073 - QA for Shipments - handle BAG UoM values" u="1"/>
        <s v="5.Open &gt; Alpha Bug | M 01714 - QA for BIT-159 CSR editing buyer profile " u="1"/>
        <s v="0.Done &gt; Alpha Test | S 00653 - Alpha for Gradle task distBundleZip does not build/deploy themes" u="1"/>
        <s v="5.Open &gt; BALLPARK - Development |  00000 - BALLPARK - Development Feature |  00536 - Remove Top Bar for Regular User" u="1"/>
        <s v="4.To Do &gt; BALLPARK - Development | S 00000 - Investor center effects" u="1"/>
        <s v="0.Done &gt; Alpha Test | S 01081 - Alpha for Add open condition to Search Orders" u="1"/>
        <s v="5.Open &gt; BALLPARK - Tech Planning |  00000 - BALLPARK - Tech Planning Task |  00038 - BEMISCP-11 Quality docs - Storage and access - KMS &amp; SAP (not until Phases 2&amp;3)" u="1"/>
        <s v="5.Open &gt; Frontend Development | M 01666 - Update default selection when user logs in to the portal " u="1"/>
        <s v="0.Done &gt; Alpha Test | XS 02164 - Alpha for 244 (BDT) - Order Pg Scheduled Releases/Available Qty Incorrect " u="1"/>
        <s v="0.Done &gt; QA | S 01398 - QA for LDAP bulk import cannot be disable if 2FA is enabled" u="1"/>
        <s v="0.Done &gt; Alpha Test |  01457 - Alpha for Bemis Logo displayed on Bemis' QA is incorrect" u="1"/>
        <s v="0.Done &gt; Alpha Test | S 02741 - Alpha for 382 (BDT) - Order Pg Requested Date Incorrect" u="1"/>
        <s v="03.To Review &gt; Alpha Bug | 00500 - Multiple logins in the same network with same credentials did not trigger 2-factor auth" u="1"/>
        <s v="0.Done &gt; Sub-Task | XS 00004 - Activate QA" u="1"/>
        <s v="5.Open &gt; BALLPARK - Development | XS 00000 - Update Customer logo" u="1"/>
        <s v="0.Done &gt; Alpha Test |  | 01463 - Alpha for Time, status and report freezes" u="1"/>
        <s v="0.Done &gt; Frontend Development | S 00417 - Must not change the menu on reload" u="1"/>
        <s v="0.Done &gt; QA | S 00967 - QA for Logon with incorrect password doesn't fail immediately with 2FA enabled" u="1"/>
        <s v="4.To Do &gt; S | BALLPARK - Development 00000 - Design menus" u="1"/>
        <s v="0.Done &gt; Feature Review | S 00387 - Orders Landing Page - Review" u="1"/>
        <s v="0.Done &gt; Backend Development | S 00681 - Update stub models for Shipment based on response json from IBB WS" u="1"/>
        <s v="0.Done &gt; Backend Development | S 00682 - Update stub models for Customer based on response json from IBB WS" u="1"/>
        <s v="0.Done &gt; Feature Review | XS 02122 - Review of 256 (BDT) - Orders page- mobile- expanded view - view details" u="1"/>
        <s v="5.Open &gt; Alpha Test | M 00938 - Alpha for Order Reports" u="1"/>
        <s v="4.To Do &gt; Alpha Test | S 00130 - Alpha for Language selection functionality" u="1"/>
        <s v="4.To Do &gt; BALLPARK - Planning | XS 00000 - Language selection functionality" u="1"/>
        <s v="0.Done &gt; Feature Review |  00780 - Review of Orders - Move view details link below order Date" u="1"/>
        <s v="3.Doing &gt; Feature Planning | XS 00137 - Analyze the best options to select the part of the image to display" u="1"/>
        <s v="4.To Do &gt; QA | M 00747 - QA for View/Edit my User Profile" u="1"/>
        <s v="5.Open &gt; BALLPARK - Developer Support |  00000 - BALLPARK - Developer Support Feature |  00269 - Search for Customer Profile Details" u="1"/>
        <s v="5.Open &gt; BALLPARK - Feature Review | S 00000 - Home page &quot;More&quot; button does not work for Internet Explorer 10 or 11" u="1"/>
        <s v="0.Done &gt; Alpha Test | S 01463 - Alpha for Time, status and report freezes" u="1"/>
        <s v="0.Done &gt; Alpha Test |  | 00934 - Alpha for Import Users and Groups from AD" u="1"/>
        <s v="5.Open &gt; BALLPARK - Feature Review | S 00000 - Create Google Local Environment" u="1"/>
        <s v="0.Done &gt; QA |  | 00104 - QA for Concrete Incubator webcontent" u="1"/>
        <s v="5.Open &gt; BALLPARK - Alpha Test | 00000 M - BALLPARK - Alpha Test" u="1"/>
        <s v="5.Open &gt; BALLPARK - Alpha Test | 00000 S - BALLPARK - Alpha Test" u="1"/>
        <s v="5.Open &gt; BALLPARK - Alpha Test | M 00000 - BALLPARK - Alpha Test" u="1"/>
        <s v="5.Open &gt; BALLPARK - Alpha Test | S 00000 - BALLPARK - Alpha Test" u="1"/>
        <s v="0.Done &gt; QA | S 02429 - QA for 315 (BDT) - Hyperlinks not working on shipments page for Carrier" u="1"/>
        <s v="4.To Do &gt; S | BALLPARK - Subtask | 00000 - Allow HTTP between qa-staging and qa-live to test remote staging" u="1"/>
        <s v="5.Open &gt; BALLPARK - Development |  00000 - BALLPARK - Development Feature |  00359 - Batch details in on-hand inventory" u="1"/>
        <s v="0.Done &gt; Sub-Task | XS 00459 - Review environment settings" u="1"/>
        <s v="4.To Do &gt; Alpha Test | M 00710 - Alpha for Shipments Landing Page" u="1"/>
        <s v="4.To Do &gt; M | BALLPARK - Subtask | 00000 - Search on Landing page" u="1"/>
        <s v="4.To Do &gt; Alpha Test | S 01720 - Alpha for Web Content LAR needs to be updated to reflect latest changes to TemplateContextContributor" u="1"/>
        <s v="3.Doing &gt; Backend Development | 00284 - Create order WS modules" u="1"/>
        <s v="4.To Do &gt; Tech Planning | S | 00008 - Expiration Date - Feature Planning" u="1"/>
        <s v="0.Done &gt; Alpha Test |  | 00724 - Alpha for Race condition in DataSyncEngineImpl" u="1"/>
        <s v="0.Done &gt; QA | S 02795 - QA for BDT 430 Reports are not downloading and refreshing automatically" u="1"/>
        <s v="0.Done &gt; Frontend Development | S 00646 - Create my company locations page" u="1"/>
        <s v="5.Open &gt; BALLPARK - Alpha Test | S 00000 - Page Fix for Careers page" u="1"/>
        <s v="5.Open &gt; BALLPARK - QA Support | S 00000 - Page Fix for Careers page" u="1"/>
        <s v="0.Done &gt; Feature Review | S 02848 - Review of Data Sync Module Execution (BDT 441)" u="1"/>
        <s v="3.Doing &gt; Frontend Development | M 00229 - Our history" u="1"/>
        <s v="0.Done &gt; QA | XS 02525 - QA for Document Preview does not work " u="1"/>
        <s v="5.Open &gt; Frontend Development | S | 00061 - Get open ID Connect Token from server" u="1"/>
        <s v="0.Done &gt; Alpha Test |  | 01625 - Alpha for Customer logo is not displayed on parent or child location dashboards" u="1"/>
        <s v="5.Open &gt; BALLPARK - Tech Planning |  00000 - BALLPARK - Tech Planning Feature |  00055 - Access shipper's website clicking shipper's name" u="1"/>
        <s v="0.Done &gt; Feature Review |  | 01602 - Review of Link Bemis/TheHub Logo back CSR Bemis Site" u="1"/>
        <s v="0.Done &gt; Alpha Test |  00978 - Alpha for Import of Organizations fails due to a NoSuchListTypeException" u="1"/>
        <s v="0.Done &gt; Backend Development | S 02746 - Change finder for orders to avoid ConstraintViolationException" u="1"/>
        <s v="5.Open &gt; BALLPARK - Feature Planning | S 00000 - On the Child Customer profile page format is incorrect" u="1"/>
        <s v="0.Done &gt; Alpha Test |  00299 - Alpha for HomePage is not adjusting to fit correctly on 1366x768" u="1"/>
        <s v="4.To Do &gt; S | BALLPARK - Feature Review 00000 - Request SSL Certificate from Cemex for new website" u="1"/>
        <s v="4.To Do &gt; S | BALLPARK - QA/UAT Support 00000 - Request SSL Certificate from Cemex for new website" u="1"/>
        <s v="4.To Do &gt; S | BALLPARK - Feature Review | 00000 - Capture user info" u="1"/>
        <s v="4.To Do &gt; S | BALLPARK - QA/UAT Support | 00000 - Capture user info" u="1"/>
        <s v="01.Done &gt; UX | 00148 - Create wireframe for customer hierarchy filter" u="1"/>
        <s v="0.Done &gt; Frontend Development | S 00535 - Home Page &gt; Article pointing to CEMEX Day 2017" u="1"/>
        <s v="4.To Do &gt; S | BALLPARK - Subtask | 00000 - BEMISCP-11 Document Metadata Extraction Strategy" u="1"/>
        <s v="0.Done &gt; Feature Review |  | 00524 - Review of Identify .lpkg files in default bundle which we don't need to speepup the initial Tomcat start" u="1"/>
        <s v="4.To Do &gt; S | BALLPARK - Feature Review | 00000 - Update decimals display on Bemis Portal Landing pages" u="1"/>
        <s v="4.To Do &gt; S | BALLPARK - QA/UAT Support | 00000 - Update decimals display on Bemis Portal Landing pages" u="1"/>
        <s v="0.Done &gt; Feature Review |  01167 - Review of Items per Page does not allow you to return to default setting" u="1"/>
        <s v="0.Done &gt; Frontend Development | S 00375 - Adjust Reports Page" u="1"/>
        <s v="5.Open &gt; BALLPARK - Development |  00000 - UAT/Prod Deployment" u="1"/>
        <s v="4.To Do &gt; QA | S | 03119 - QA for Apply Database configuration changes to improve resiliency" u="1"/>
        <s v="0.Done &gt; Feature Review |  | 01620 - Review of Sub-header font color on Reports Landing page are incorrect" u="1"/>
        <s v="4.To Do &gt; Tech Planning | M 00886 - Need to evaluate root cause " u="1"/>
        <s v="0.Done &gt; Backend Development | M 01510 - Add missing Ship Date optional field" u="1"/>
        <s v="06.Open &gt; Sub-Task | 00288 - Define WADL for IBB shipment web services" u="1"/>
        <s v="0.Done &gt; Frontend Development | M 02606 - Development for - Item Level Report Preview is blank   " u="1"/>
        <s v="3.Doing &gt; Sub-Task | S 00038 - Status - Feature Planning" u="1"/>
        <s v="0.Done &gt; Feature Review | S 00276 - Review of Debt Information" u="1"/>
        <s v="4.To Do &gt; Feature Planning | S 01676 - Document/Update requirements for new sort functionality" u="1"/>
        <s v="4.To Do &gt; Sub-Task | M | 00070 - Provide Branding Images &amp; Text" u="1"/>
        <s v="4.To Do &gt; Alpha Test | M 00743 - Alpha Test for CSR View of Customer Profile" u="1"/>
        <s v="0.Done &gt; Feature Review |  00132 - Review of Ajustments in full stories layout" u="1"/>
        <s v="0.Done &gt; Sub-Task | 00459 - Review environment settings" u="1"/>
        <s v="4.To Do &gt; QA | S 00965 - QA for Increase size limit for profile picture" u="1"/>
        <s v="0.Done &gt; Sub-Task | XS 01592 - Increase Search Indexer Registry buffer size" u="1"/>
        <s v="5.Open &gt; BALLPARK - UX |  00000 - BALLPARK - UX Task |  00085 - Prebill Inquiry" u="1"/>
        <s v="0.Done &gt; Feature Review |  02031 - Review of 217 (BDT) Theme- upload document screen- blue bar theme updates " u="1"/>
        <s v="0.Done &gt; Feature Review | S 02661 - Review of 238 (BDT) - Item Level Report Preview is blank   " u="1"/>
        <s v="5.Open &gt; BALLPARK - Development |  00000 - BALLPARK - Development Feature |  00255 - Shipment History" u="1"/>
        <s v="0.Done &gt; Backend Development | S 00869 - Integrate SSRS with Order Listing page" u="1"/>
        <s v="0.Cancelled &gt; Backend Development | M 00807 - Map ShipTo Location Ids to ShipTo Names" u="1"/>
        <s v="0.Done &gt; Frontend Development | S 00474 - Products + Services &gt; Trading &gt; &quot;Construction Systems&quot; - Subtitle font smaller than paragraph, display text on the side of image" u="1"/>
        <s v="4.To Do &gt; Feature Planning | S 00024 - Notify Google LMS of Group events - Feature Planning" u="1"/>
        <s v="5.Open &gt; BALLPARK - Alpha Test | M 00000 - Check graphics record (to monitor order progress)" u="1"/>
        <s v="0.Done &gt; Backend Development | M 01645 - Refactor Order Sync/WS Classes for data refresh calls." u="1"/>
        <s v="4.To Do &gt; XS | BALLPARK - Feature Review | 00000 - Batch details in on-hand inventory" u="1"/>
        <s v="4.To Do &gt; XS | BALLPARK - QA/UAT Support | 00000 - Batch details in on-hand inventory" u="1"/>
        <s v="0.Done &gt; QA | S 00035 - QA for Workflows Customizations" u="1"/>
        <s v="0.Done &gt; Alpha Test |  01482 - Alpha for Welcome Name Banner" u="1"/>
        <s v="4.To Do &gt; Feature Review |  00937 - Review of Browse Customer Profiles" u="1"/>
        <s v="5.Open &gt; BALLPARK - UX |  00000 - BALLPARK - UX Feature |  00296 - Mobile compatibility &amp; responsive design" u="1"/>
        <s v="4.To Do &gt; BALLPARK - Tech Planning | S 00000 - Hide Pricing Fields for Logistics, Co-Packer, and Quality roles" u="1"/>
        <s v="4.To Do &gt; S | BALLPARK - Development | 00000 - Hide Pricing Fields for Logistics, Co-Packer, and Quality roles" u="1"/>
        <s v="0.Done &gt; Frontend Development | S 00522 - Theme &gt; Content should have min padding of 30px each side (not on mobiles)" u="1"/>
        <s v="0.Done &gt; Alpha Test |  00004 - Alpha for Multi-criteria search" u="1"/>
        <s v="0.Done &gt; Alpha Test | S 02627 - Alpha for Enable 2FA &quot;Hard Switch&quot; in properties" u="1"/>
        <s v="5.Open &gt; Sub-Task | M 01786 - Update wireframes to add ellipses for specific fields " u="1"/>
        <s v="4.To Do &gt; S | BALLPARK - Alpha Test | 00000 - Glyph errors in logs when resetting file previews" u="1"/>
        <s v="2.To Review &gt; Sub-Task | 00455 XS - Configure IIS in front of Jenkins" u="1"/>
        <s v="2.To Review &gt; Sub-Task | XS 00455 - Configure IIS in front of Jenkins" u="1"/>
        <s v="0.Done &gt; QA | S 02254 - QA for 269 (BDT) - Release page expanded card missing state zip country" u="1"/>
        <s v="4.To Do &gt; Alpha Bug | M 00787 - Terminate and trigger a DataSync task which is in-progress for a long time." u="1"/>
        <s v="5.Open &gt; BALLPARK - Development |  00000 - BALLPARK - Development Task |  00036 - BEMISCP-11 Aged Inventory (calculated, need BNA/BHP alignment)" u="1"/>
        <s v="4.To Do &gt; S | BALLPARK - Alpha Test | 00000 - Sustainability &gt; Overview" u="1"/>
        <s v="3.Doing &gt; Sub-Task | XS 01512 - Evaluate NoSuchGroup Exception for Order Data Sync" u="1"/>
        <s v="0.Done &gt; Alpha Test |  01798 - Alpha for Create Handling Unit Report " u="1"/>
        <s v="4.To Do &gt; S | BALLPARK - Feature Review | 00000 - Report Definition Parsing" u="1"/>
        <s v="4.To Do &gt; S | BALLPARK - QA/UAT Support | 00000 - Report Definition Parsing" u="1"/>
        <s v="0.Done &gt; QA |  | 00386 - QA for Sustainable Sourcing" u="1"/>
        <s v="0.Done &gt; Sub-Task | XS 00455 - Configure IIS in front of Jenkins" u="1"/>
        <s v="0.Cancelled &gt; Sub-Task | S 00100 - Final Approval of the Orders Landing Page Visual Mockup" u="1"/>
        <s v="0.Done &gt; Frontend Development | M 00389 - Orders Landing Page - UI" u="1"/>
        <s v="5.Open &gt; BALLPARK - Alpha Test | XS 00000 - List shipments from specific Order" u="1"/>
        <s v="4.To Do &gt; Feature Planning | M 00476 - Filter Data by Customer Location - ShipTo Requirements" u="1"/>
        <s v="5.Open &gt; BALLPARK - UX |  00000 - BALLPARK - UX Task |  00052 - BEMISCP-11 BHP - Bulk upload of users" u="1"/>
        <s v="0.Cancelled &gt; Frontend Development | XS 00506 - Investors &gt; Reports: Display Button &quot;Eventos Relevantes&quot; only in Spanish" u="1"/>
        <s v="0.Done &gt; Backend Development | S 00718 - Fix namespace in SB modules" u="1"/>
        <s v="0.Done &gt; QA | S 00366 - QA for Sourcing Approach" u="1"/>
        <s v="0.Done &gt; Alpha Test | S 01049 - Alpha for Missing fields on Delivery stubs" u="1"/>
        <s v="0.Done &gt; Feature Review | S 01505 - Review of Padding issues with left nav menu" u="1"/>
        <s v="0.Done &gt; Frontend Development | M 01155 - Fix padding issues with left nav menu" u="1"/>
        <s v="0.Done &gt; Feature Review |  | 00485 - Review of Search function on menu bar" u="1"/>
        <s v="3.Doing &gt; Frontend Development | S 00494 - View Shipments - Frontend Updates" u="1"/>
        <s v="0.Done &gt; Sub-Task | S 02721 - Portal Property changes (Perf Tuning)" u="1"/>
        <s v="4.To Do &gt; M | BALLPARK - Subtask | 00000 - Notes create/edit - CSR view" u="1"/>
        <s v="0.Done &gt; QA |  | 00203 - QA for Make bootstrap grid match theme media widths" u="1"/>
        <s v="0.Done &gt; Alpha Test | XS 00298 - Alpha for Choose the section of the image to show" u="1"/>
        <s v="4.To Do &gt; Feature Review | S | 00089 - Review of Notify Google LMS of User activity" u="1"/>
        <s v="4.To Do &gt; Feature Review | S 01653 - Review of BIT-46 Cards on Page incorrect" u="1"/>
        <s v="4.To Do &gt; Feature Review |  00920 - Review of Increase size limit for profile picture" u="1"/>
        <s v="4.To Do &gt; S | BALLPARK - Alpha Test | 00000 - Buyer -  View Release PO on Expanded Shipment View" u="1"/>
        <s v="0.Done &gt; Backend Development | M 02228 - Optimize DS core logic" u="1"/>
        <s v="3.Doing &gt; Alpha Test | S 00028 - Alpha for Webcontent - Investors to Key Statistics" u="1"/>
        <s v="3.Doing &gt; Sub-Task |  00111 - Final Approval of the Shipment Expanded View Wireframe" u="1"/>
        <s v="0.Done &gt; Feature Review | S 01487 - Review of Remove default e-mail suffix from login page" u="1"/>
        <s v="4.To Do &gt; S | BALLPARK - Feature Review | 00000 - Sort Orders by Specific Fields" u="1"/>
        <s v="4.To Do &gt; S | BALLPARK - QA/UAT Support | 00000 - Sort Orders by Specific Fields" u="1"/>
        <s v="0.Done &gt; Frontend Development | M 02030 - Development for -  General mobile design- menu should automatically collapse" u="1"/>
        <s v="0.Done &gt; Alpha Test | S 01286 - Alpha for Optional fields not correctly formatted or are missing in open and closed order report" u="1"/>
        <s v="0.Done &gt; QA | M 01778 - QA for Document Folder &amp; Files" u="1"/>
        <s v="3.Doing &gt; Backend Development | S 01572 - Review exception handling" u="1"/>
        <s v="0.Done &gt; Feature Review | S 00850 - Review of Modify default date range for shipment, release, and order screens" u="1"/>
        <s v="0.Done &gt; Feature Review |  | 01380 - Review of All Reports from Reports Landing Page- Optional column formatting" u="1"/>
        <s v="4.To Do &gt; BALLPARK - Feature Review | XS 00000 - Customer Profile updates from IBB" u="1"/>
        <s v="5.Open &gt; BALLPARK - Development | XS 00000 - Create a sign in page" u="1"/>
        <s v="0.Done &gt; Alpha Test |  00895 - Alpha for Create and assign customer Roles" u="1"/>
        <s v="1.Reviewing &gt; Backend Development | S | 00037 - Add status to Site service" u="1"/>
        <s v="5.Open &gt; BALLPARK - Feature Planning |  00000 - BALLPARK - Feature Planning Task |  00090 - Cookies in Liferay Portal" u="1"/>
        <s v="4.To Do &gt; Frontend Development | M 00642 - Develop View User Profile Page " u="1"/>
        <s v="4.To Do &gt; S | BALLPARK - UX 00000 - Content Workflow" u="1"/>
        <s v="0.Done &gt; Alpha Test | S 01808 - Alpha for Report menu categories should be alphabetical" u="1"/>
        <s v="5.Open &gt; BALLPARK - QA Support |  00000 - BALLPARK - QA Support Feature |  00226 - Filter Orders by user Locations" u="1"/>
        <s v="4.To Do &gt; M | BALLPARK - Subtask | 00000 - As a Sales Regional Manager, I can view a list of customers and select one or more, so that I can selectively view information pertaining to a specific customer or sub-organization within the customer" u="1"/>
        <s v="0.Done &gt; QA | S 00346 - QA for Add behavior to Homepage links" u="1"/>
        <s v="0.Done &gt; Backend Development | S 01572 - Review exception handling" u="1"/>
        <s v="0.Done &gt; Backend Development | S 01573 - Review exception handling" u="1"/>
        <s v="4.To Do &gt; S | BALLPARK - Alpha Test 00000 - Language selection functionality" u="1"/>
        <s v="4.To Do &gt; M | BALLPARK - Subtask | 00000 - When the user type a word and then delete it in &quot;Descripción&quot; field, the default &quot;Descripción&quot; name's disappear in the step &quot;Verificar&quot;." u="1"/>
        <s v="5.Open &gt; BALLPARK - Developer Support |  00000 - User Profile Dropdown" u="1"/>
        <s v="4.To Do &gt; Sub-Task | XS 01696 - Add OSGi configs to keep JSP generated code" u="1"/>
        <s v="5.Open &gt; BALLPARK - Development |  00000 - BALLPARK - Development Feature |  00376 - Generate Order Reports" u="1"/>
        <s v="5.Open &gt; BALLPARK - Development |  00000 - BALLPARK - Development Feature |  00233 - Calculation on landing page" u="1"/>
        <s v="3.Doing &gt; Sub-Task | M 00463 - Scrum master - March" u="1"/>
        <s v="5.Open &gt; BALLPARK - Alpha Test |  00000 - Manage DL folder &amp; files" u="1"/>
        <s v="5.Open &gt; BALLPARK - QA Support |  00000 - Manage DL folder &amp; files" u="1"/>
        <s v="5.Open &gt; BALLPARK - Subtask | S | 00000 - Manage DL folder &amp; files" u="1"/>
        <s v="0.Done &gt; Alpha Test | S 01289 - Alpha for Missing Address should be empty" u="1"/>
        <s v="0.Done &gt; QA |  | 01542 - QA for Welcome Name Banner" u="1"/>
        <s v="5.Open &gt; BALLPARK - Feature Planning |  00000 - BALLPARK - Feature Planning Task |  00126 - Sales Order Status" u="1"/>
        <s v="5.Open &gt; BALLPARK - Subtask | XS 00000 - Update LDAP configs now that FP 13 has fixed automatic loading of configs" u="1"/>
        <s v="0.Done &gt; Alpha Test | S 00689 - Alpha for DataSync background tasks are not being cleaned up from DB when successfully completed" u="1"/>
        <s v="5.Open &gt; BALLPARK - Developer Support |  00000 - BALLPARK - Developer Support Task |  00056 - BEMISCP-11 Can the same release PO or BOL have multiple invoices?" u="1"/>
        <s v="5.Open &gt; BALLPARK - Development | M | 00000 - Capture learning events" u="1"/>
        <s v="5.Open &gt; BALLPARK - Tech Planning | S 00000 - Capture learning events" u="1"/>
        <s v="0.Done &gt; Feature Review |  | 01073 - Review of Do not show Scheduled Releases with a Confirmed Qty =  0" u="1"/>
        <s v="4.To Do &gt; BALLPARK - UX | M 00000 - Shipment Search" u="1"/>
        <s v="5.Open &gt; BALLPARK - Alpha Test | S 00000 - Setup Project Infrasctructure" u="1"/>
        <s v="5.Open &gt; BALLPARK - QA Support | S 00000 - Setup Project Infrasctructure" u="1"/>
        <s v="0.Done &gt; Backend Development | M 01703 - Update Inventory WS Client and Mapping" u="1"/>
        <s v="4.Doing &gt; BALLPARK - Subtask | 00000 - Create Theme" u="1"/>
        <s v="3.Doing &gt; Tech Planning | S 00556 - Design Shipment WS Module" u="1"/>
        <s v="0.Done &gt; Frontend Development | M 00911 - Frontend Dev for footer" u="1"/>
        <s v="4.To Do &gt; QA | S 02667 - QA for Improve data display on all pages " u="1"/>
        <s v="0.Done &gt; QA |  | 00352 - QA for White spaces above images in story pages template 2" u="1"/>
        <s v="0.Done &gt; Feature Review | S 00202 - Review of Make bootstrap grid match theme media widths" u="1"/>
        <s v="4.To Do &gt; Frontend Development | M 01350 - Development for - Customer Address does not display on Customer Profile" u="1"/>
        <s v="0.Done &gt; QA |  00344 - QA for Our history page without timeline section" u="1"/>
        <s v="4.To Do &gt; S | BALLPARK - Feature Review | 00000 - Dashboard - New indicators" u="1"/>
        <s v="4.To Do &gt; S | BALLPARK - QA/UAT Support | 00000 - Dashboard - New indicators" u="1"/>
        <s v="0.Done &gt; Alpha Test |  01467 - Alpha for Report time range selection box sizing - Shipments and Releases Report Test" u="1"/>
        <s v="4.To Do &gt; S | BALLPARK - Feature Review 00000 - Events + Calendar Portlet" u="1"/>
        <s v="4.To Do &gt; S | BALLPARK - QA/UAT Support 00000 - Events + Calendar Portlet" u="1"/>
        <s v="0.Done &gt; QA | S 02335 - QA for Update display of qty fields on Orders page" u="1"/>
        <s v="0.Done &gt; Alpha Bug | M 02003 - Excel Icon color needs to be updated everywhere it is deisplayed" u="1"/>
        <s v="0.Done &gt; Feature Review |  00850 - Review of Modify default date range for shipment, release, and order screens" u="1"/>
        <s v="5.Open &gt; BALLPARK - Feature Planning | S 00000 - Research SCORM" u="1"/>
        <s v="5.Open &gt; Sub-Task | XS | 00060 - Update OIDC modules to latest from master" u="1"/>
        <s v="4.To Do &gt; S | BALLPARK - Alpha Test | 00000 - Change order" u="1"/>
        <s v="0.Done &gt; Tech Planning | 00437 S - Design Customer Profile WS Module" u="1"/>
        <s v="0.Done &gt; Tech Planning | S 00437 - Design Customer Profile WS Module" u="1"/>
        <s v="4.To Do &gt; S | BALLPARK - UX 00000 - Language selection functionality" u="1"/>
        <s v="4.To Do &gt; BALLPARK - UX | XS 00000 - View Orders by PO" u="1"/>
        <s v="0.Done &gt; Alpha Test |  00700 - Alpha for Customer site template" u="1"/>
        <s v="0.Done &gt; Alpha Test | XS 00501 - Alpha for Adjust forms layouts" u="1"/>
        <s v="0.Done &gt; QA | S 00154 - QA for Adjust homepage layout in different screen resolutions" u="1"/>
        <s v="0.Done &gt; QA | S 00127 - QA for Full story version 4" u="1"/>
        <s v="0.Done &gt; QA |  | 00157 - QA for Asset publisher filter" u="1"/>
        <s v="0.Done &gt; Alpha Test | S 02910 - Alpha for 469 BDT - Logos on IE are blurry" u="1"/>
        <s v="0.Done &gt; Frontend Development | S 00655 - Update View Customer Profile Page to Show CSR Fields" u="1"/>
        <s v="0.Done &gt; Frontend Development | M 02529 - Development for - Documents functionality missing add Basic Document" u="1"/>
        <s v="0.Done &gt; Sub-Task | M 02523 - Tech Planning for 380 (BDT) - Documents functionality missing add Basic Document" u="1"/>
        <s v="0.Done &gt; Sub-Task | XS 00019 - Size fields for project GSSDLC" u="1"/>
        <s v="0.Done &gt; Feature Review |  00216 - Review of Country micro site subpages" u="1"/>
        <s v="0.Done &gt; Feature Planning | S 00497 - Discuss document migration with Bemis" u="1"/>
        <s v="0.Cancelled &gt; Alpha Bug | M 01375 - Date timestamp is still displaying as GMT" u="1"/>
        <s v="0.Done &gt; Backend Development | S 01839 - Review releases creation and updating logic" u="1"/>
        <s v="0.Done &gt; Backend Development |  | 00155 - SSRS Integration POC" u="1"/>
        <s v="0.Done &gt; Alpha Test | M 01799 - Alpha for Updates for All Reports" u="1"/>
        <s v="4.To Do &gt; Alpha Test | S 01659 - Alpha for BIT-159 Create Access Path for CSRs to Customer and User Profiles" u="1"/>
        <s v="0.Done &gt; QA | M 00962 - QA for On-Hand Inventory View" u="1"/>
        <s v="0.Done &gt; Feature Review |  01768 - Review of Update the Footer Content " u="1"/>
        <s v="0.Cancelled &gt; Alpha Test | S 02421 - Alpha for Search box in Ship To Filter is broken" u="1"/>
        <s v="0.Done &gt; Frontend Development | XS 00420 - Adjust the padding in the dark gray area of buttons" u="1"/>
        <s v="0.Done &gt; Feature Review | S 01282 - Review of My Locations navigation on Mobile view is not working" u="1"/>
        <s v="0.Done &gt; Feature Review |  01962 - Review of BIT-154 User Agreement Link does not display for Buyers" u="1"/>
        <s v="0.Done &gt; Alpha Test | S 02778 - Alpha for Bemis User Agreement is not displaying on first time log in  " u="1"/>
        <s v="4.To Do &gt; S | BALLPARK - Feature Review | 00000 - 542 (BDT) - The page was not displayed because the Request URI is too long." u="1"/>
        <s v="4.To Do &gt; S | BALLPARK - QA/UAT Support | 00000 - 542 (BDT) - The page was not displayed because the Request URI is too long." u="1"/>
        <s v="0.Done &gt; Backend Development | M 00690 - Create inventory WS modules" u="1"/>
        <s v="0.Done &gt; Frontend Development | S 00038 - Create layout on new grid system" u="1"/>
        <s v="5.Open &gt; BALLPARK - Developer Support |  00000 - BALLPARK - Developer Support Task |  00027 - BEMISCP-11 Reports - Partial Pallets, Pending Releases (date/value)" u="1"/>
        <s v="0.Done &gt; Feature Review | S 01010 - Review of Order Status Report" u="1"/>
        <s v="0.Done &gt; Feature Review | S 00563 - Review of Adjustments throughout the portal" u="1"/>
        <s v="4.To Do &gt; QA | S 01384 - QA for Report Landing Page- Inventory Detail Report- remove unnecessary Parameters" u="1"/>
        <s v="5.Open &gt; BALLPARK - Tech Planning |  00000 - BALLPARK - Tech Planning Task |  00478 - Clean up JSP for two-factor-auth-device-manager-web" u="1"/>
        <s v="0.Done &gt; Alpha Test | S 02263 - Alpha for 309 (BDT) - Orders page- iphone view details UOM Confirmed qtty crowding" u="1"/>
        <s v="5.Open &gt; BALLPARK - Developer Support |  00000 - BALLPARK - Developer Support Feature |  00363 - Map AD Groups to Roles" u="1"/>
        <s v="0.Done &gt; Alpha Test |  00612 - Alpha for Link from Bemis Logo" u="1"/>
        <s v="4.To Do &gt; S | BALLPARK - Feature Review 00000 - Content Workflow" u="1"/>
        <s v="4.To Do &gt; S | BALLPARK - QA/UAT Support 00000 - Content Workflow" u="1"/>
        <s v="5.Open &gt; BALLPARK - Tech Planning | S 00000 - List shipments from specific Order" u="1"/>
        <s v="5.Open &gt; BALLPARK - Developer Support |  00000 - BALLPARK - Developer Support Feature |  00264 - Shipped quantity" u="1"/>
        <s v="5.Open &gt; BALLPARK - Tech Planning |  00000 - BALLPARK - Tech Planning Task |  00023 - BEMISCP-11 Production Order data" u="1"/>
        <s v="0.Done &gt; QA |  00346 - QA for Add behavior to Homepage links" u="1"/>
        <s v="04.Doing &gt; Backend Development | 00284 - Create order WS modules" u="1"/>
        <s v="03.To Review &gt; Sub-Task | 00455 - Configure IIS in front of Jenkins" u="1"/>
        <s v="5.Open &gt; BALLPARK - Development |  00000 - BALLPARK - Development Feature |  00509 - Download Invoice and BoL " u="1"/>
        <s v="0.Done &gt; Sub-Task | M 02265 - Sort by requestedMadDate in ascending order" u="1"/>
        <s v="4.To Do &gt; Backend Development | 00499 - Create service wrapper to add mock data" u="1"/>
        <s v="4.To Do &gt; BALLPARK - Development | XS 00000 - Co-Packer - orders Ship to no pricing" u="1"/>
        <s v="4.To Do &gt; BALLPARK - Feature Planning | XS 00000 - List shipments from specific Order" u="1"/>
        <s v="0.Done &gt; Feature Review |  | 01232 - Review of Reports Landing Page - Report Header is not aligned properly" u="1"/>
        <s v="1.Reviewing &gt; Frontend Development | M 01689 - Development for Create a hook so that CSR users can see which users have completed setup" u="1"/>
        <s v="0.Done &gt; Feature Review |  | 00082 - Review of Design menus" u="1"/>
        <s v="0.Done &gt; QA |  00490 - QA for Homepage &gt; Change &quot;Media and Events&quot; section" u="1"/>
        <s v="0.Done &gt; Feature Review |  | 00919 - Review of Date Format is incorrect on all Pages" u="1"/>
        <s v="0.Done &gt; Feature Review |  | 01115 - Review of Spacing is incorrect across all pages" u="1"/>
        <s v="5.Open &gt; Sub-Task | 00525 M - Display additional  metadata and columns on folder structure" u="1"/>
        <s v="5.Open &gt; Sub-Task | M 00525 - Display additional  metadata and columns on folder structure" u="1"/>
        <s v="0.Done &gt; Feature Review |  | 00998 - Review of Left Navigation Expand / Collapse on all pages" u="1"/>
        <s v="0.Done &gt; Frontend Development | M 01836 - Development for - Improve data display on all pages" u="1"/>
        <s v="0.Done &gt; Feature Review |  00493 - Review of Adjust layout of stock ticker in different screen sizes" u="1"/>
        <s v="0.Done &gt; Frontend Development | M 01458 - Development for - Report time range selection box sizing - Shipments and Releases Report Test" u="1"/>
        <s v="0.Done &gt; Feature Review | S 02645 - Review of 378 (BDT) - Report Functionality- limit to reports showing per page but not additional pages to view" u="1"/>
        <s v="0.Done &gt; QA |  | 00114 - QA for Questions Portlet" u="1"/>
        <s v="0.Done &gt; Backend Development | S 01140 - Remove Page Template" u="1"/>
        <s v="5.Open &gt; Ballpark - Dummy Feature | S 00000 - Tools - Worklogger" u="1"/>
        <s v="4.To Do &gt; QA | S 01333 - QA for Location and ShipTo filter dropdowns are missing a border in FF and IE" u="1"/>
        <s v="0.Done &gt; QA | S 02223 - QA for 201 (BDT) Report Parameters- Optional Columns Open and Closed Order Status Report" u="1"/>
        <s v="0.Done &gt; Feature Review |  | 01895 - Review of Shipments Cust PO" u="1"/>
        <s v="3.To Review &gt; Backend Development | S | 03190 - Remove metaspace maximum jvm arg" u="1"/>
        <s v="0.Done &gt; QA | S 01402 - QA for Missing fields on Delivery stubs" u="1"/>
        <s v="0.Done &gt; Frontend Development | S 00425 - Format the header of tables" u="1"/>
        <s v="0.Done &gt; Alpha Test | S 02675 - Alpha for 264 (BDT) - Viewing documents on mobile device" u="1"/>
        <s v="0.Done &gt; Feature Review |  02014 - Review of Icons for Ship To filter and Sorting do not display on Mobile view of Orders page" u="1"/>
        <s v="3.Doing &gt; Frontend Development | 00389 M - View Orders by Item - UI" u="1"/>
        <s v="3.Doing &gt; Frontend Development | M 00389 - View Orders by Item - UI" u="1"/>
        <s v="4.To Do &gt; BALLPARK - Development | S 00000 - Order Detail in Orders by PO" u="1"/>
        <s v="0.Done &gt; Alpha Test |  00327 - Alpha for Set maximum width for pages in 1300 px" u="1"/>
        <s v="0.Done &gt; Tech Planning | M 01665 - Tech Planning for Default Location Settings and Persistance" u="1"/>
        <s v="0.Done &gt; QA | S 01898 - QA for User Agreement link does not show content for Buyer or CSR roles" u="1"/>
        <s v="5.Open &gt; BALLPARK - Development | XS 00000 - Global Solutions" u="1"/>
        <s v="5.Open &gt; Sub-Task |  00169 - Prototyping of the fields needed for customer inquiry / search" u="1"/>
        <s v="5.Open &gt; Sub-Task | 00169  - Prototyping of the fields needed for customer inquiry / search" u="1"/>
        <s v="0.Done &gt; Tech Planning | S 02834 - Tech planning - PGI'ed Shipments" u="1"/>
        <s v="4.To Do &gt; M | BALLPARK - Alpha Test | 00000 - Add authorization for Enhanced Group API" u="1"/>
        <s v="0.Done &gt; Alpha Test |  01091 - Alpha for User profile editing is accessible to users other than the profile owner." u="1"/>
        <s v="0.Done &gt; QA |  00497 - QA for Create a sign in page" u="1"/>
        <s v="0.Done &gt; Backend Development | S 00155 - SSRS Integration POC" u="1"/>
        <s v="0.Done &gt; Feature Review | S 02193 - Review of Search icon in ship to dropdown is off center" u="1"/>
        <s v="0.Done &gt; QA | S 02253 - QA for 308 (BDT) - Orders page- iphone words in view detail spilling below allotted space" u="1"/>
        <s v="5.Open &gt; BALLPARK - Development |  00000 - BALLPARK - Development Feature |  00346 - Create page to show on-hand quantity for product in order detail." u="1"/>
        <s v="0.Done &gt; Alpha Test |  | 00612 - Alpha for Link from Bemis Logo" u="1"/>
        <s v="4.To Do &gt; Alpha Test | S 01463 - Alpha for Time, status and report freezes" u="1"/>
        <s v="4.To Do &gt; QA | S 01388 - QA for Report Landing Page- Inventory Detail Report" u="1"/>
        <s v="0.Done &gt; Feature Review |  00778 - Review of Orders - Add &quot;cust&quot; before PO label" u="1"/>
        <s v="5.Open &gt; BALLPARK - Feature Review |  00000 - Link from Bemis Logo" u="1"/>
        <s v="0.Done &gt; Alpha Bug | M 02605 - Remove ellipsis from Orders sub-page views" u="1"/>
        <s v="0.Done &gt; Alpha Test | M 02947 - Alpha for Performance Testing and Tunning" u="1"/>
        <s v="4.To Do &gt; BALLPARK - Tech Planning | S 00000 - Sort Orders by Specific Fields" u="1"/>
        <s v="4.To Do &gt; S | BALLPARK - Development | 00000 - Sort Orders by Specific Fields" u="1"/>
        <s v="4.To Do &gt; M | BALLPARK - Subtask | 00000 - Buyer -  View Release PO on Expanded Shipment View" u="1"/>
        <s v="4.To Do &gt; Alpha Bug | M 01381 - Order of optional parameters for open and closed order report are incorrect" u="1"/>
        <s v="5.Open &gt; BALLPARK - Feature Review | S 00000 - Setup Project Infrasctructure" u="1"/>
        <s v="4.To Do &gt; XS | BALLPARK - Developer Support 00000 - Webcontent - Investors to Key Statistics" u="1"/>
        <s v="5.Open &gt; BALLPARK - Development |  00000 - BALLPARK - Development Task |  00126 - Sales Order Status" u="1"/>
        <s v="0.Done &gt; Feature Review | S 01545 - Review of Release PO and Customer PO are wrapping on the same line" u="1"/>
        <s v="4.To Do &gt; S | BALLPARK - Subtask | 00000 - Logistics - Products/Items - Pending Shipments - no pricing" u="1"/>
        <s v="5.Open &gt; BALLPARK - Development |  00000 - View/Edit Customer Profile" u="1"/>
        <s v="5.Open &gt; BALLPARK - Feature Planning |  00000 - View Customer Profile" u="1"/>
        <s v="5.Open &gt; BALLPARK - Feature Review |  00000 -  View/Edit User Profile" u="1"/>
        <s v="4.To Do &gt; QA | S | 02915 - QA for Upgrade liferay bundle to DE fix-pack 13" u="1"/>
        <s v="4.To Do &gt; S | BALLPARK - Subtask | 00000 - BEMISCP-11 Consignment - Make and Hold Aging" u="1"/>
        <s v="2.To Review &gt; Backend Development | XS 00563 - Move Report Portlet to SSRS Integration Web" u="1"/>
        <s v="5.Open &gt; BALLPARK - Alpha Test |  00000 - BALLPARK - Alpha Test Task |  00050 - BEMISCP-11 Compliance reports on-time complete from SSRS" u="1"/>
        <s v="5.Open &gt; BALLPARK - QA Support |  00000 - BALLPARK - QA Support Task |  00050 - BEMISCP-11 Compliance reports on-time complete from SSRS" u="1"/>
        <s v="4.To Do &gt; S | BALLPARK - Planning 00000 - Setup LCS activation" u="1"/>
        <s v="0.Done &gt; QA | S 00631 - QA for Order Detail in Orders by Item View" u="1"/>
        <s v="4.To Do &gt; Alpha Test | S 00934 - Alpha for Import Users and Groups from AD" u="1"/>
        <s v="5.Open &gt; BALLPARK - Developer Support Feature |  00361 - Footer | M 00000 - " u="1"/>
        <s v="5.Open &gt; BALLPARK - Feature Planning Task |  00503 - WS Commons | M 00000 - " u="1"/>
        <s v="5.Open &gt; BALLPARK - UX Feature |  00297 - Browser compatibility | M 00000 - " u="1"/>
        <s v="0.Done &gt; Alpha Test |  | 01554 - Alpha for The Company logo will not populate on Welcome page" u="1"/>
        <s v="0.Done &gt; Feature Review |  00698 - Review of DataSync background tasks are not being cleaned up from DB when successfully completed" u="1"/>
        <s v="4.To Do &gt; QA | S 00104 - QA for Concrete Incubator webcontent" u="1"/>
        <s v="0.Done &gt; QA | S 02824 - QA for 409 (BDT) - Inventory Batch with Multiple Mfg Dates" u="1"/>
        <s v="5.Open &gt; Alpha Bug | M 01604 - Clicking on a customer profile should show customer profile info" u="1"/>
        <s v="0.Done &gt; QA | S 02065 - QA for Icons for Ship To filter and Sorting do not display on Mobile view of Orders page" u="1"/>
        <s v="0.Done &gt; Sub-Task | XS 01018 - Upgrade Gradle Wrapper" u="1"/>
        <s v="0.Done &gt; Frontend Development | M 00121 - Add zoom animation to featured stories template" u="1"/>
        <s v="0.Done &gt; Alpha Test | 01757 - Alpha for Duplicate fields displayed on the Completed Shipments tab" u="1"/>
        <s v="0.Done &gt; QA | S 02567 - QA for Logging Updates" u="1"/>
        <s v="0.Done &gt; Alpha Test | XS 00282 - Alpha for Careers Page" u="1"/>
        <s v="0.Done &gt; Frontend Development | XS 00281 - Careers Page" u="1"/>
        <s v="4.To Do &gt; BALLPARK - Tech Planning | S 00000 - Co-Packer - orders Ship to no pricing" u="1"/>
        <s v="4.To Do &gt; XS | BALLPARK - Alpha Test | 00000 - Co-Packer - orders Ship to no pricing" u="1"/>
        <s v="4.To Do &gt; S | BALLPARK - Feature Review | 00000 - Logistics Order History - No Pricing" u="1"/>
        <s v="4.To Do &gt; S | BALLPARK - QA/UAT Support | 00000 - Logistics Order History - No Pricing" u="1"/>
        <s v="5.Open &gt; BALLPARK - UX |  00000 - Link &quot;Number Quantity on Hand&quot; from the Order Detail to the &quot;Item detail On-Hand Inventory&quot;" u="1"/>
        <s v="5.Open &gt; BALLPARK - UX |  00000 - View Customer Profile" u="1"/>
        <s v="4.To Do &gt; QA | S | 00126 - QA for Capture learning events" u="1"/>
        <s v="0.Done &gt; Sub-Task | M 02385 - Fix issues due to null posting date" u="1"/>
        <s v="2.To Review &gt; Backend Development | XS 00853 - Remove dependency from release module" u="1"/>
        <s v="5.Open &gt; BALLPARK - UX |  00000 - BALLPARK - UX Task |  00495 - Update products based on feedback" u="1"/>
        <s v="4.To Do &gt; Alpha Test | S 01625 - Alpha for Customer logo is not displayed on parent or child location dashboards" u="1"/>
        <s v="5.Open &gt; BALLPARK - Developer Support |  00000 - BALLPARK - Developer Support Feature |  00332 - Logistics - Products/Items Shipped items no pricing" u="1"/>
        <s v="5.Open &gt; BALLPARK - Tech Planning |  00000 - BALLPARK - Tech Planning Feature |  00331 - Logistics - Products/Items - Pending Shipments - no pricing" u="1"/>
        <s v="4.To Do &gt; Feature Review | S 01602 - Review of Link Bemis/TheHub Logo back CSR Bemis Site" u="1"/>
        <s v="5.Open &gt; BALLPARK - Alpha Test |  00000 - BALLPARK - Alpha Test Task |  00095 - SMS Spec Detail" u="1"/>
        <s v="5.Open &gt; BALLPARK - QA Support |  00000 - BALLPARK - QA Support Task |  00095 - SMS Spec Detail" u="1"/>
        <s v="5.Open &gt; BALLPARK - Feature Planning |  00000 - BALLPARK - Feature Planning Feature |  00211 - Style and colors" u="1"/>
        <s v="4.To Do &gt; QA | S 00970 - QA for UI Navigation bar" u="1"/>
        <s v="5.Open &gt; BALLPARK - Alpha Test | S 00000 - Release Search" u="1"/>
        <s v="0.Done &gt; Sub-Task | S 00548 - Set up Liferay's dev smtp server" u="1"/>
        <s v="2.To Review &gt; Sub-Task | 00528 M - Create POC to demonstrate UI flow" u="1"/>
        <s v="2.To Review &gt; Sub-Task | M 00528 - Create POC to demonstrate UI flow" u="1"/>
        <s v="0.Done &gt; Alpha Test | XS 00310 - Alpha for Include videos on the full story page" u="1"/>
        <s v="0.Done &gt; Frontend Development | XS 00252 - Include videos on the full story page" u="1"/>
        <s v="4.To Do &gt; BALLPARK - QA/UAT Support | S 00000 - Customer Profile updates from IBB" u="1"/>
        <s v="1.Reviewing &gt; Backend Development | M 00610 - Create CustomerLocation Entity to pull Order ShipTo Information" u="1"/>
        <s v="4.To Do &gt; XS | BALLPARK - UX | 00000 - View closed orders in Order Views" u="1"/>
        <s v="0.Done &gt; Backend Development | S 00797 - Implement Configure Report screen for Generating Report" u="1"/>
        <s v="4.To Do &gt; S | BALLPARK - Subtask | 00000 - BEMISCP-11 Customer Inventory Terms" u="1"/>
        <s v="0.Done &gt; QA | S 01131 - QA for Update Releases data fields to allow for decimals " u="1"/>
        <s v="4.To Do &gt; S | BALLPARK - Feature Review | 00000 - View Customer logo on the dashboard" u="1"/>
        <s v="4.To Do &gt; S | BALLPARK - QA/UAT Support | 00000 - View Customer logo on the dashboard" u="1"/>
        <s v="4.To Do &gt; S | BALLPARK - Subtask | 00000 - BEMISCP-11 3 yrs Rolling History vs 18 months" u="1"/>
        <s v="5.Open &gt; BALLPARK - UX |  00000 - Link from Bemis Logo" u="1"/>
        <s v="0.Done &gt; Alpha Test | S 00268 - Alpha for Building Solutions" u="1"/>
        <s v="0.Done &gt; Frontend Development | M 00257 - Building Solutions" u="1"/>
        <s v="0.Done &gt; Sub-Task | M 01854 - Export LAR from QA of customer organizations" u="1"/>
        <s v="4.To Do &gt; QA | S | 02494 - QA for Change date field used for selecting invoices" u="1"/>
        <s v="0.Done &gt; Feature Review |  | 00587 - Review of Create microsite page for Switzerland" u="1"/>
        <s v="0.Done &gt; Tech Planning | S 02861 - Tech Planning for User Profile dropdown" u="1"/>
        <s v="5.Open &gt; BALLPARK - Alpha Test |  00000 - BALLPARK - Alpha Test Task |  00047 - BEMISCP-11 Customer Inventory Terms" u="1"/>
        <s v="5.Open &gt; BALLPARK - QA Support |  00000 - BALLPARK - QA Support Task |  00047 - BEMISCP-11 Customer Inventory Terms" u="1"/>
        <s v="0.Done &gt; QA | S 01748 - QA for Web Content LAR needs to be updated to reflect latest changes to TemplateContextContributor" u="1"/>
        <s v="0.Cancelled &gt; Feature Review | S 02754 - Review of 434-GLC Release Missing" u="1"/>
        <s v="4.Doing &gt; Sub-Task | XS | 00060 - Update OIDC modules to latest from master" u="1"/>
        <s v="0.Done &gt; Feature Review | XS 02160 - Review of 243 (BDT) - Orders Page Material Avail Date/Req Date Incorrect " u="1"/>
        <s v="0.Done &gt; QA | S 00362 - QA for About Us &gt; Position Papers" u="1"/>
        <s v="0.Done &gt; Feature Review |  | 00441 - Review of Related articles" u="1"/>
        <s v="0.Done &gt; Backend Development | M 02083 - Fix Order calculated fields" u="1"/>
        <s v="0.Done &gt; Backend Development | S 02821 - Shorten portlet Id of Bemis Portlets" u="1"/>
        <s v="0.Done &gt; Feature Review |  00449 - Review of Careers &gt; Life at Cemex" u="1"/>
        <s v="4.To Do &gt; QA | M 00740 - QA for User Profile Dropdown" u="1"/>
        <s v="5.Open &gt; Pull Request Review | 00468 - Review logic to link two pages" u="1"/>
        <s v="5.Open &gt; Pull Request Review | 00471 - Review logic to link two pages" u="1"/>
        <s v="5.Open &gt; Alpha Bug | M 00580 - Deadlock exceptions when migrating data" u="1"/>
        <s v="4.To Do &gt; BALLPARK - Alpha Test | XS 00000 - Ajustments in full stories layout" u="1"/>
        <s v="4.To Do &gt; BALLPARK - Development | S 00000 - Ajustments in full stories layout" u="1"/>
        <s v="0.Done &gt; Tech Planning | M 00454 - Map IBB Order fields to Portal Order UI Fields" u="1"/>
        <s v="5.Open &gt; BALLPARK - UX |  00000 - BALLPARK - UX Feature |  00256 - View Customer Profile" u="1"/>
        <s v="5.Open &gt; BALLPARK - Feature Review | S 00000 - Arrow Font Size on Releases Page is too small" u="1"/>
        <s v="0.Done &gt; Sub-Task | M 02370 - Upgrade Apache HTTP Client librari" u="1"/>
        <s v="5.Open &gt; BALLPARK - Feature Review | S 00000 - Search for Customer Profile Details" u="1"/>
        <s v="5.Open &gt; BALLPARK - UX |  00000 - BALLPARK - UX Feature |  00512 - Release Details" u="1"/>
        <s v="0.Done &gt; Alpha Test |  | 01365 - Alpha for SSRS integration config had wrong password for QA" u="1"/>
        <s v="5.Open &gt; BALLPARK - Development |  00000 - BALLPARK - Development Task |  00037 - BEMISCP-11 Entitlements - Proc Mgr - Negotiations - CRM" u="1"/>
        <s v="5.Open &gt; BALLPARK - Alpha Test Feature |  00156 - Create and assign customer Roles | M 00000 - " u="1"/>
        <s v="5.Open &gt; BALLPARK - QA Support Feature |  00156 - Create and assign customer Roles | M 00000 - " u="1"/>
        <s v="5.Open &gt; BALLPARK - Tech Planning Feature |  00213 - Pending notifications counter | M 00000 - " u="1"/>
        <s v="5.Open &gt; BALLPARK - Tech Planning Feature |  00381 - Login page - cookie statement | M 00000 - " u="1"/>
        <s v="5.Open &gt; BALLPARK - UX Feature |  00296 - Mobile compatibility &amp; responsive design | M 00000 - " u="1"/>
        <s v="5.Open &gt; BALLPARK - Feature Review |  00000 - BALLPARK - Feature Review Task |  00450 - Setup Liferay Development Infrastructure" u="1"/>
        <s v="0.Done &gt; QA | S 02999 - QA for CR45 - Shipment Deletes" u="1"/>
        <s v="3.Doing &gt; Frontend Development | M 00187 - Sustainability Overview" u="1"/>
        <s v="0.Done &gt; Alpha Bug | M 01612 - User Agreement Link - add user agreement page to bemis site template" u="1"/>
        <s v="0.Done &gt; Feature Review | S 02344 - Review of 196 (BDT) Documents- cannot change location filter and add files to folder " u="1"/>
        <s v="5.Open &gt; BALLPARK - Developer Support |  00000 - BALLPARK - Developer Support Feature |  00349 - Global search - not show pricing" u="1"/>
        <s v="0.Done &gt; Feature Review | S 01944 - Review of Manage DL folder &amp; files" u="1"/>
        <s v="0.Done &gt; Frontend Development | M 00048 - Configure Layout for the Asset Publisher" u="1"/>
        <s v="5.Open &gt; BALLPARK - Feature Review |  00000 - BALLPARK - Feature Review Task |  00259 - Customer Site Template should have 'template' in name" u="1"/>
        <s v="0.Done &gt; QA |  | 00206 - QA for Management Team" u="1"/>
        <s v="0.Done &gt; Alpha Test |  01638 - Alpha for User Agreement Link " u="1"/>
        <s v="5.Open &gt; BALLPARK - Feature Review |  00000 - User Profile Dropdown" u="1"/>
        <s v="5.Open &gt; BALLPARK - UX |  00000 - Setup Bemis Development Infrastructure" u="1"/>
        <s v="0.Done &gt; Feature Review |  | 01367 - Review of Shipment Card Item Detail Box Scrolling Bar" u="1"/>
        <s v="4.To Do &gt; Backend Development | 00081 M - Map AD Groups to Roles" u="1"/>
        <s v="4.To Do &gt; Backend Development | M 00081 - Map AD Groups to Roles" u="1"/>
        <s v="3.Doing &gt; Backend Development | 00460 M - Implement Order DataSync" u="1"/>
        <s v="3.Doing &gt; Backend Development | M 00460 - Implement Order DataSync" u="1"/>
        <s v="5.Open &gt; BALLPARK - Development |  00000 - BALLPARK - Development Task |  00025 - BEMISCP-11 Consignment - Make and Hold Aging" u="1"/>
        <s v="0.Done &gt; Feature Review | S 00271 - Review of Stock Information page" u="1"/>
        <s v="0.Done &gt; QA | S | 02589 - QA for 327 (BDT) - Completed Shipments Sub-Page/Shipment Missing" u="1"/>
        <s v="0.Cancelled &gt; QA | S 02652 - QA for 336 (BDT) - CSR logged in first time; the site showing on her home page was jelsert." u="1"/>
        <s v="4.To Do &gt; S | BALLPARK - Alpha Test | 00000 - Update Customer Profiles default order" u="1"/>
        <s v="4.To Do &gt; S | BALLPARK - Alpha Test | 00000 - Logistics - Products/Items - Pending Shipments - no pricing" u="1"/>
        <s v="5.Open &gt; BALLPARK - Feature Planning |  00000 - View/Edit Customer Profile" u="1"/>
        <s v="5.Open &gt; BALLPARK - Feature Planning | S 00000 - View/Edit my User Profile" u="1"/>
        <s v="5.Open &gt; Sub-Task | M 00759 - Add content for Security Tab on User Profile" u="1"/>
        <s v="5.Open &gt; BALLPARK - Alpha Test |  00000 - BALLPARK - Alpha Test Feature |  00377 - Generate Shipping Reports" u="1"/>
        <s v="5.Open &gt; BALLPARK - QA Support |  00000 - BALLPARK - QA Support Feature |  00377 - Generate Shipping Reports" u="1"/>
        <s v="5.Open &gt; Sub-Task |  00103 - Extend Apache log4j" u="1"/>
        <s v="5.Open &gt; BALLPARK - Feature Review | S 00000 - Footer" u="1"/>
        <s v="0.Cancelled &gt; QA |  | 01948 - QA for Updates for all Report " u="1"/>
        <s v="3.Doing &gt; Alpha Test | S | 00094 - Alpha for Enhanced Group REST Service" u="1"/>
        <s v="4.To Do &gt; QA | S 01374 - QA for SSRS integration config had wrong password for QA" u="1"/>
        <s v="0.Done &gt; Feature Review |  | 00202 - Review of Make bootstrap grid match theme media widths" u="1"/>
        <s v="5.Open &gt; Tech Planning | M 00910 - Tech Planning for footer " u="1"/>
        <s v="0.Done &gt; QA |  | 00834 - QA for Proxy configuration breaks access to IBB " u="1"/>
        <s v="5.Open &gt; BALLPARK - Feature Review | S 00000 - Always display BOL and Invoice links" u="1"/>
        <s v="0.Cancelled &gt; Sub-Task |  00100 - Final Approval of the Orders Landing Page Visual Mockup" u="1"/>
        <s v="5.Open &gt; BALLPARK - Development |  00000 - BALLPARK - Development Feature |  00378 - Generate Inventory Reports" u="1"/>
        <s v="0.Done &gt; Sub-Task | M 00086 - Provide style guide" u="1"/>
        <s v="0.Done &gt; QA | XS 00900 - QA for Customer - Org - Permissions" u="1"/>
        <s v="0.Done &gt; Feature Review |  | 01072 - Review of Update On Hand Inv data fields to allow for decimals " u="1"/>
        <s v="0.Done &gt; Alpha Test | S 02715 - Alpha for Buyers need to have ability to delete for specific folders " u="1"/>
        <s v="0.Done &gt; Alpha Test |  | 00827 - Alpha for UI- Navigation bar" u="1"/>
        <s v="0.Cancelled &gt; Backend Development | M 01066 - Update BoL field logic " u="1"/>
        <s v="4.To Do &gt; BALLPARK - Developer Support | S 00000 - Link from Portal Logo" u="1"/>
        <s v="0.Done &gt; Alpha Test |  01285 - Alpha for 'Show More' link missing from Report description" u="1"/>
        <s v="0.Done &gt; Alpha Test | XS 00409 - Alpha for Format text and add links to image description" u="1"/>
        <s v="0.Cancelled &gt; Backend Development | M 00851 - Fix bug -  Portal login is not working when close browser" u="1"/>
        <s v="0.Done &gt; Feature Review | S 00347 - Review of Stories page without footer" u="1"/>
        <s v="5.Open &gt; Sub-Task | S | 00651 - Create/Modify web content for banner image" u="1"/>
        <s v="0.Done &gt; Tech Planning | S 01530 - Evaluate records not showing up in completed shipments" u="1"/>
        <s v="0.Done &gt; Feature Review | S 02356 - Review of Unable to generate reports against SSRS" u="1"/>
        <s v="2.To Review &gt; Frontend Development | M 00862 - Update the UI to use description fields" u="1"/>
        <s v="5.Open &gt; Pull Request Review | 00390 - Review code for Order WS Module" u="1"/>
        <s v="5.Open &gt; BALLPARK - Developer Support | 00000 S - BALLPARK - Developer Support" u="1"/>
        <s v="5.Open &gt; BALLPARK - Developer Support | S 00000 - BALLPARK - Developer Support" u="1"/>
        <s v="2.To Review &gt; Backend Development |  00284 - Create order WS modules" u="1"/>
        <s v="2.To Review &gt; Backend Development | 00284  - Create order WS modules" u="1"/>
        <s v="4.To Do &gt; QA | S 00203 - QA for Make bootstrap grid match theme media widths" u="1"/>
        <s v="0.Done &gt; Frontend Development | S 00544 - Expandable buttons anchors changed in production" u="1"/>
        <s v="0.Done &gt; Alpha Bug | XS 00697 - Customer site template script is creating a 2nd &quot;Global&quot; site" u="1"/>
        <s v="4.To Do &gt; BALLPARK - Feature Planning | S 00000 - Hide Pricing Fields for Logistics, Co-Packer, and Quality roles" u="1"/>
        <s v="4.To Do &gt; M | BALLPARK - QA/UAT Support | 00000 - Hide Pricing Fields for Logistics, Co-Packer, and Quality roles" u="1"/>
        <s v="4.To Do &gt; S | BALLPARK - Feature Review | 00000 - Hide Pricing Fields for Logistics, Co-Packer, and Quality roles" u="1"/>
        <s v="0.Done &gt; Frontend Development | S 00505 - Stories categories: Not changing language" u="1"/>
        <s v="0.Done &gt; Alpha Test |  | 00299 - Alpha for HomePage is not adjusting to fit correctly on 1366x768" u="1"/>
        <s v="2.To Review &gt; Frontend Development | S | 03082 - Development for - The page was not displayed because the Request URI is too long" u="1"/>
        <s v="0.Done &gt; Feature Review | S 02126 - Review of 213 (BDT) Theme- Assets that are light blue and should be dark blue -various portal pages" u="1"/>
        <s v="5.Open &gt; BALLPARK - Development |  00000 - BALLPARK - Development Task |  00020 - BEMISCP-11 Portal Admin / Power Users" u="1"/>
        <s v="0.Done &gt; Feature Review |  01934 - Review of Import Users and Groups from AD" u="1"/>
        <s v="5.Open &gt; BALLPARK - Development | M 00000 - Search for Customer Profile Details" u="1"/>
        <s v="5.Open &gt; BALLPARK - Feature Planning |  00000 - Search for User Profile Details" u="1"/>
        <s v="4.To Do &gt; BALLPARK - Development | XS 00000 - Remove default e-mail suffix from login page" u="1"/>
        <s v="0.Done &gt; Alpha Test |  00414 - Alpha for In overview pages the banner and image below must fill in all screen size" u="1"/>
        <s v="4.To Do &gt; BALLPARK - UX | XS 00000 - Update Customer logo" u="1"/>
        <s v="5.Open &gt; BALLPARK - Feature Review | S | 00000 - Capture user info" u="1"/>
        <s v="4.To Do &gt; Feature Review |  00850 - Review of Modify default date range for shipment, release, and order screens" u="1"/>
        <s v="0.Done &gt; Feature Review |  | 01159 - Review of Style and colors" u="1"/>
        <s v="5.Open &gt; BALLPARK - UX |  00000 - BALLPARK - UX Task |  00047 - BEMISCP-11 Customer Inventory Terms" u="1"/>
        <s v="5.Open &gt; BALLPARK - UX | XS 00000 - View/Edit my User Profile" u="1"/>
        <s v="5.Open &gt; BALLPARK - UX | S 00000 - Check graphics record (to monitor order progress)" u="1"/>
        <s v="0.Done &gt; Feature Review |  | 00124 - Review of Story carrousel on homepage does not animate (zoom)" u="1"/>
        <s v="0.Done &gt; QA |  | 00699 - QA for DataSync background tasks are not being cleaned up from DB when successfully completed" u="1"/>
        <s v="0.Done &gt; Feature Review |  | 00125 - Review of Full story version 4" u="1"/>
        <s v="0.Done &gt; Alpha Test | S 02576 - Alpha for Change Requested Date Logic" u="1"/>
        <s v="5.Open &gt; BALLPARK - Subtask | S 00000 - Footer" u="1"/>
        <s v="0.Done &gt; Feature Review |  00347 - Review of Stories page without footer" u="1"/>
        <s v="0.Done &gt; QA |  | 00350 - QA for Internet Explorer Story List Text Missing" u="1"/>
        <s v="4.To Do &gt; Feature Review |  00604 - Review of Create Earnings Webcast 1Q 17 page" u="1"/>
        <s v="5.Open &gt; Backend Development | M 01536 - Update which address is checked for validity" u="1"/>
        <s v="0.Done &gt; Sub-Task | XS 00526 - Fix hero small square on overview pages for IE and Safari" u="1"/>
        <s v=" &gt; " u="1"/>
        <s v="4.To Do &gt; S | BALLPARK - UX 00000 - Design menus" u="1"/>
        <s v="4.To Do &gt; Alpha Test | S | 03133 - Alpha for Inventory Sync Timestamp issue" u="1"/>
        <s v="5.Open &gt; BALLPARK - Development |  00000 - BALLPARK - Development Task |  00033 - BEMISCP-11 Handling/communication of obsolete items &amp; part number relationships" u="1"/>
        <s v="5.Open &gt; BALLPARK - Feature Planning |  00000 -  View/Edit User Profile" u="1"/>
        <s v="5.Open &gt; BALLPARK - Feature Review |  00000 - View/Edit my User Profile" u="1"/>
        <s v="5.Open &gt; BALLPARK - Tech Planning |  00000 - View/Edit Customer Profile" u="1"/>
        <s v="0.Done &gt; Feature Review | S 02948 - Review of Performance Testing and Tunning" u="1"/>
        <s v="5.Open &gt; BALLPARK - UX |  00000 - BALLPARK - UX Feature |  00215 - Login &amp; Logout" u="1"/>
        <s v="4.To Do &gt; M | BALLPARK - Subtask | 00000 - Add ExpandAll option to Orders Summaries." u="1"/>
        <s v="5.Open &gt; BALLPARK - UX |  00000 - BALLPARK - UX Task |  00034 - BEMISCP-11 Dynamic build of field selection for building reports (SSRS)" u="1"/>
        <s v="0.Done &gt; QA |  00105 - QA for Modern tile with &quot;MORE&quot; animation" u="1"/>
        <s v="0.Done &gt; Backend Development | S 01685 - Update Search Criteria for Release" u="1"/>
        <s v="0.Done &gt; Alpha Test |  00470 - Alpha for Our History &gt; Adjust padding in map for IPhone" u="1"/>
        <s v="5.Open &gt; BALLPARK - Tech Planning |  00000 - BALLPARK - Tech Planning Task |  00048 - BEMISCP-11 Previous customer Item Number" u="1"/>
        <s v="5.Open &gt; Sub-Task | 01130 - Import from ThankQ file" u="1"/>
        <s v="0.Done &gt; Feature Review |  | 00096 - Review of Asset publisher - Simple version" u="1"/>
        <s v="5.Open &gt; BALLPARK - UX |  00000 - BALLPARK - UX Feature |  00515 - Report Definition Parsing" u="1"/>
        <s v="0.Done &gt; Alpha Test | S 01758 - Alpha for Edit Links on the User profile view are not visible with menu expanded" u="1"/>
        <s v="0.Done &gt; QA | S 00625 - QA for Orders Landing Page" u="1"/>
        <s v="4.To Do &gt; QA | S 01542 - QA for Welcome Name Banner" u="1"/>
        <s v="5.Open &gt; Backend Development | S 02913 - Update sender name in verification email xml" u="1"/>
        <s v="0.Done &gt; Frontend Development | M 01233 - Development for - 'Show More' link missing from Report description" u="1"/>
        <s v="0.Cancelled &gt; Feature Review | M 02034 - Review for217 (BDT) Theme- upload document screen- blue bar theme updates" u="1"/>
        <s v="0.Done &gt; QA | S 02872 - QA for 410 (BDT) - Change the Discovery settings in elasticsearch.yml file to use host names" u="1"/>
        <s v="4.To Do &gt; Backend Development | M 01702 - Update Shipment WS Client and mapping" u="1"/>
        <s v="4.To Do &gt; BALLPARK - Alpha Test | XS 00000 - Add behavior to concrete incubator link" u="1"/>
        <s v="0.Done &gt; Feature Review | S 01281 - Review of Orders Page - Quantity Fields Show 0 Value" u="1"/>
        <s v="4.To Do &gt; S | BALLPARK - QA/UAT Support | 00000 - Add sorting capability to Site REST API" u="1"/>
        <s v="5.Open &gt; BALLPARK - Feature Review | M 00000 - Check graphics record (to monitor order progress)" u="1"/>
        <s v="5.Open &gt; Feature Planning | M | 00482 - Coordinate steps needed to reset environments for testing." u="1"/>
        <s v="5.Open &gt; BALLPARK - Alpha Test | S | 00000 - Capture learning events" u="1"/>
        <s v="5.Open &gt; BALLPARK - QA Support | S | 00000 - Capture learning events" u="1"/>
        <s v="0.Done &gt; Sub-Task | M 00504 - Remove serviceBuilder in customer service module." u="1"/>
        <s v="0.Done &gt; QA | S 01370 - QA for Report Page- Open/Closed order status report- missing parameter" u="1"/>
        <s v="0.Done &gt; Feature Review |  01609 - Review of The calculation for the total location qty and batch lines displayed do not match  " u="1"/>
        <s v="4.To Do &gt; QA | S | 00115 - QA for Enhanced Group REST Service" u="1"/>
        <s v="0.Done &gt; Feature Review |  01653 - Review of BIT-46 Cards on Page incorrect" u="1"/>
        <s v="0.Done &gt; Feature Review | S 02409 - Review of IBB synchronization times should be in UTC timezone format" u="1"/>
        <s v="0.Done &gt; Feature Review | S 00776 - Review of Orders -  Bemis Order # (line No) should be moved below Bemis ProductID" u="1"/>
        <s v="3.Doing &gt; Sub-Task | S 00221 - Pull in data from Eurolandir XML" u="1"/>
        <s v="4.To Do &gt; QA | M 01000 - QA for List of Releases for Specific Item " u="1"/>
        <s v="3.Doing &gt; Tech Planning | S 02834 - Tech planning - PGI'ed Shipments" u="1"/>
        <s v="4.To Do &gt; Backend Development | M 00798 - Generate the HTML preview for one of the reports" u="1"/>
        <s v="0.Done &gt; Backend Development | M 02438 - Display all dates from IBB in default system timezone, not the user's time zone" u="1"/>
        <s v="5.Open &gt; BALLPARK - Development |  00000 - BALLPARK - Development Feature |  00269 - Search for Customer Profile Details" u="1"/>
        <s v="5.Open &gt; BALLPARK - Subtask | L 00000 - Filter Data by Customer Location" u="1"/>
        <s v="0.Done &gt; Feature Review |  01485 - Review of Bemis Logo Compression/Crowding" u="1"/>
        <s v="0.Done &gt; Backend Development | S 02170 - Calculate Scheduled Releases Qty based on Open releases" u="1"/>
        <s v="5.Open &gt; BALLPARK - Alpha Test |  00000 - BALLPARK - Alpha Test Feature |  00512 - Release Details" u="1"/>
        <s v="5.Open &gt; BALLPARK - QA Support |  00000 - BALLPARK - QA Support Feature |  00512 - Release Details" u="1"/>
        <s v="5.Open &gt; BALLPARK - UX |  00000 - BALLPARK - UX Feature |  00271 - Search for User Profile Details" u="1"/>
        <s v="4.To Do &gt; Sub-Task | M 00483 - Add section for &quot;cutover plan&quot; to Installation doc" u="1"/>
        <s v="4.To Do &gt; Backend Development | S 00668 - Add IBB Security Authentication to Customer WS" u="1"/>
        <s v="4.To Do &gt; M | BALLPARK - Subtask | 00000 - Códigos de Tarjeta Token no se están validando de manera correcta al realizar una transacción a terceros." u="1"/>
        <s v="5.Open &gt; Sub-Task | S 01063 - Refactor" u="1"/>
        <s v="0.Done &gt; Alpha Test | XS 00558 - Alpha for Custom 404 page" u="1"/>
        <s v="0.Done &gt; Frontend Development | M 01843 - Development for - Document Preview does not work rewrite" u="1"/>
        <s v="1.Reviewing &gt; Sub-Task | M 00924 - Automate PR Build process" u="1"/>
        <s v="5.Open &gt; BALLPARK - Feature Planning | S 00000 - Pending notifications counter" u="1"/>
        <s v="5.Open &gt; BALLPARK - Feature Planning | 00000  - " u="1"/>
        <s v="4.To Do &gt; QA | S 00157 - QA for Asset publisher filter" u="1"/>
        <s v="5.Open &gt; Sub-Task |  00105 - managing OSGI dependencies " u="1"/>
        <s v="5.Open &gt; BALLPARK - Development | S 00000 - Inventory updates from IBB" u="1"/>
        <s v="5.Open &gt; BALLPARK - Feature Planning |  00000 - Order updates from IBB" u="1"/>
        <s v="5.Open &gt; BALLPARK - Feature Review | XS 00000 - Order updates from IBB" u="1"/>
        <s v="5.Open &gt; BALLPARK - Tech Planning |  00000 - Shipment updates from IBB" u="1"/>
        <s v="5.Open &gt; BALLPARK - Tech Planning | S 00000 - Release updates from IBB" u="1"/>
        <s v="2.To Review &gt; Sub-Task | S | 00643 - Test email &quot;group&quot; with multiple emails" u="1"/>
        <s v="0.Done &gt; Feature Review |  00351 - Review of White spaces above images in story pages template 2" u="1"/>
        <s v="5.Open &gt; BALLPARK - Feature Planning |  00000 - BALLPARK - Feature Planning Task |  00038 - BEMISCP-11 Quality docs - Storage and access - KMS &amp; SAP (not until Phases 2&amp;3)" u="1"/>
        <s v="4.To Do &gt; BALLPARK - Development | XS 00000 - Investors - Contact Us" u="1"/>
        <s v="4.To Do &gt; BALLPARK - Alpha Test | XS 00000 - Country micro site subpages" u="1"/>
        <s v="4.To Do &gt; BALLPARK - Development | S 00000 - Country micro site subpages" u="1"/>
        <s v="0.Done &gt; Frontend Development | S 02963 - Development for - Forgot Password error message" u="1"/>
        <s v="5.Open &gt; BALLPARK - Developer Support | S 00000 - View Notifications" u="1"/>
        <s v="0.Done &gt; Frontend Development | S 00043 - Set up change country component" u="1"/>
        <s v="0.Done &gt; Sub-Task | M 01804 - Add section detailing rolling back a bundle" u="1"/>
        <s v="5.Open &gt; BALLPARK - Developer Support |  00000 - BALLPARK - Developer Support Task |  00095 - SMS Spec Detail" u="1"/>
        <s v="0.Done &gt; Feature Review |  | 01837 - Review of Fixes needed for View Details dropdown desktop and mobile views" u="1"/>
        <s v="5.Open &gt; BALLPARK - Feature Review |  00000 - BALLPARK - Feature Review Feature |  00256 - View Customer Profile" u="1"/>
        <s v="5.Open &gt; BALLPARK - Tech Planning |  00000 - BALLPARK - Tech Planning Feature |  00445 -  View/Edit User Profile" u="1"/>
        <s v="0.Done &gt; Alpha Test |  00339 - Alpha for Sourcing Approach" u="1"/>
        <s v="5.Open &gt; BALLPARK - Feature Review | S 00000 - Add expiration date" u="1"/>
        <s v="5.Open &gt; BALLPARK - Feature Planning | S 00000 - Login &amp; Logout" u="1"/>
        <s v="5.Open &gt; BALLPARK - Development |  00000 - BALLPARK - Development Feature |  00361 - Footer" u="1"/>
        <s v="4.To Do &gt; QA | S 01838 - QA for Fixes needed for View Details dropdown desktop and mobile views" u="1"/>
        <s v="0.Done &gt; QA | S 00973 - QA for When an order is deleted, the associated AssetEntries are not removed" u="1"/>
        <s v="4.To Do &gt; QA | S 01748 - QA for Web Content LAR needs to be updated to reflect latest changes to TemplateContextContributor" u="1"/>
        <s v="0.Done &gt; Frontend Development | M 00189 - Fix Javascript errors" u="1"/>
        <s v="5.Open &gt; BALLPARK - UX |  00000 - Login page - cookie statement" u="1"/>
        <s v="5.Open &gt; BALLPARK - Feature Planning |  00000 - User Profile Dropdown" u="1"/>
        <s v="0.Done &gt; Alpha Test | S 00027 - Alpha for Asset publisher - Simple version" u="1"/>
        <s v="4.To Do &gt; M | BALLPARK - Subtask | 00000 - Global search - not show pricing" u="1"/>
        <s v="0.Done &gt; Alpha Test |  | 00636 - Alpha for Orders - Add &quot;cust&quot; before PO label" u="1"/>
        <s v="0.Done &gt; Frontend Development | M 00231 - Products Overview Page" u="1"/>
        <s v="5.Open &gt; BALLPARK - Feature Planning |  00000 - Releases by Item" u="1"/>
        <s v="4.To Do &gt; Backend Development | M 01427 - Update 'View Details' display logic" u="1"/>
        <s v="0.Done &gt; Feature Review | S 02561 - Review of Update error logs to capture ID and field " u="1"/>
        <s v="5.Open &gt; BALLPARK - Feature Review |  00000 - BALLPARK - Feature Review Feature |  00537 - Link from Bemis Logo" u="1"/>
        <s v="4.To Do &gt; M | BALLPARK - Subtask | 00000 - Wrong amount reported in &quot;Total a debitar hoy&quot; on Step #2 (3rd party transfer)." u="1"/>
        <s v="5.Open &gt; BALLPARK - Feature Planning |  00000 - BALLPARK - Feature Planning Task |  00020 - BEMISCP-11 Portal Admin / Power Users" u="1"/>
        <s v="5.Open &gt; BALLPARK - Development | S 00000 - Pending notifications counter" u="1"/>
        <s v="0.Done &gt; Alpha Test |  01274 - Alpha for Redesign for product description display" u="1"/>
        <s v="5.Open &gt; BALLPARK - Alpha Test | S | 00000 - 494 BDT - Handle IBB NULL responses in initial data sync" u="1"/>
        <s v="5.Open &gt; BALLPARK - QA Support | S | 00000 - 494 BDT - Handle IBB NULL responses in initial data sync" u="1"/>
        <s v="0.Done &gt; QA |  00435 - QA for Global Solutions" u="1"/>
        <s v="0.Done &gt; Feature Review |  | 00345 - Review of Add behavior to Homepage links" u="1"/>
        <s v="0.Done &gt; QA | S 00126 - QA for Story carrousel on homepage does not animate (zoom)" u="1"/>
        <s v="5.Open &gt; BALLPARK - Tech Planning |  00000 - BALLPARK - Tech Planning Task |  00127 - Tech Spec Truncation" u="1"/>
        <s v="0.Done &gt; Feature Review |  | 01768 - Review of Update the Footer Content " u="1"/>
        <s v="0.Done &gt; QA |  | 00384 - QA for Reports Page" u="1"/>
        <s v="0.Done &gt; QA | S 00114 - QA for Questions Portlet" u="1"/>
        <s v="0.Done &gt; QA |  00099 - QA for Asset publisher layout" u="1"/>
        <s v="3.Doing &gt; Backend Development | 00486 - Develop Search for Orders Logic" u="1"/>
        <s v="4.To Do &gt; S | BALLPARK - Subtask | 00000 - Anchor tags not working for some pages" u="1"/>
        <s v="0.Done &gt; Alpha Test | S 02266 - Alpha for 320 (BDT) - Shipment Pg Bemis Order#/Line# Incorrect" u="1"/>
        <s v="0.Done &gt; Feature Review | S 01760 - Review of On the Customer profile page format is incorrect" u="1"/>
        <s v="0.Done &gt; Feature Review | S 02946 - Review of Consignment Inventory Whse Location/No Incorrect" u="1"/>
        <s v="0.Done &gt; Frontend Development | M 02186 - Development for - Theme test- Font spacing incorrect" u="1"/>
        <s v="4.To Do &gt; S | BALLPARK - Alpha Test | 00000 - Create Hub Admin documentation" u="1"/>
        <s v="0.Done &gt; QA | S 00769 - QA for Carrier List CRUD" u="1"/>
        <s v="0.Done &gt; QA | S 01186 - QA for Inventory updates from IBB" u="1"/>
        <s v="0.Done &gt; Alpha Test | S 00700 - Alpha for Customer site template" u="1"/>
        <s v="5.Open &gt; BALLPARK - Alpha Test |  00000 - Customer Org Hierarchy" u="1"/>
        <s v="5.Open &gt; BALLPARK - QA Support |  00000 - Customer Org Hierarchy" u="1"/>
        <s v="5.Open &gt; BALLPARK - Subtask | L | 00000 - Customer Org Hierarchy" u="1"/>
        <s v="0.Done &gt; Feature Review | S 00047 - Review of Some bugs about teams" u="1"/>
        <s v="0.Done &gt; Task | 00063 - BEMISCP-11 Select a monitoring tool for IBB web services | Due date: 8/9/16" u="1"/>
        <s v="4.To Do &gt; S | BALLPARK - Alpha Test | 00000 - Add link to View Orders in Product View for Specific Item" u="1"/>
        <s v="4.To Do &gt; M | BALLPARK - Subtask | 00000 - Notes view" u="1"/>
        <s v="5.Open &gt; BALLPARK - Tech Planning |  00000 - Remove Top Bar for Regular User" u="1"/>
        <s v="0.Done &gt; Alpha Test |  01743 - Alpha for Release Header fields do not display correctly" u="1"/>
        <s v="0.Done &gt; Feature Review |  | 00876 - Review of Order Description not wrapping correctly" u="1"/>
        <s v="0.Done &gt; QA | M 01714 - QA for BIT-159 CSR editing buyer profile " u="1"/>
        <s v="0.Done &gt; Frontend Development | S 00413 - Search function on menu bar" u="1"/>
        <s v="0.Done &gt; Feature Review | S 02268 - Review of Pull Shipment Order Information from Delivery Service" u="1"/>
        <s v="0.Done &gt; Feature Review |  | 01230 - Review of Select All and Clear All links in Location filter do not work" u="1"/>
        <s v="0.Done &gt; Task |  | 00015 - BEMISCP-11 Use Case: Workflow - Reject Shipment" u="1"/>
        <s v="0.Done &gt; Feature Review |  01630 - Review of BIT-107 Order Report URL too long " u="1"/>
        <s v="5.Open &gt; Feature Review | 00417 M - Code Review UI for filtering Orders by Location" u="1"/>
        <s v="5.Open &gt; Feature Review | M 00417 - Code Review UI for filtering Orders by Location" u="1"/>
        <s v="5.Open &gt; Tech Planning | 00412 S - Design approach for Filtering Orders by Location" u="1"/>
        <s v="5.Open &gt; Tech Planning | S 00412 - Design approach for Filtering Orders by Location" u="1"/>
        <s v="4.To Do &gt; Feature Review | S 00260 - Review of Allow patches to be source-controlled and installed into bundle by workspace" u="1"/>
        <s v="4.To Do &gt; S | BALLPARK - Developer Support 00000 - Asset publisher filter" u="1"/>
        <s v="0.Done &gt; Alpha Test | XS 00259 - Alpha for Our history page without timeline section" u="1"/>
        <s v="5.Open &gt; BALLPARK - UX |  00000 - BALLPARK - UX Feature |  00370 - Order updates from IBB" u="1"/>
        <s v="4.To Do &gt; Alpha Bug | S 00640 - Missing content-type and request body for order-ws api call" u="1"/>
        <s v="0.Done &gt; Alpha Test |  | 01285 - Alpha for 'Show More' link missing from Report description" u="1"/>
        <s v="0.Done &gt; Feature Review |  00410 - Review of Format text and add links to image description" u="1"/>
        <s v="4.To Do &gt; Alpha Test | S 00163 - Alpha for Country micro site subpages" u="1"/>
        <s v="4.To Do &gt; S | BALLPARK - Alpha Test | 00000 - Batch details in on-hand inventory" u="1"/>
        <s v="5.Open &gt; BALLPARK - Feature Review |  00000 - BALLPARK - Feature Review Task |  00038 - BEMISCP-11 Quality docs - Storage and access - KMS &amp; SAP (not until Phases 2&amp;3)" u="1"/>
        <s v="3.Doing &gt; Frontend Development | S 00181 - Management Team" u="1"/>
        <s v="4.To Do &gt; Frontend Development | S 00043 - Set up change country component" u="1"/>
        <s v="5.Open &gt; BALLPARK - Tech Planning |  00000 - BALLPARK - Tech Planning Feature |  00222 - Order Detail in Orders by Item View" u="1"/>
        <s v="0.Done &gt; QA |  00206 - QA for Management Team" u="1"/>
        <s v="0.Done &gt; QA | M 00742 - QA for Browse Customer Profile" u="1"/>
        <s v="5.Open &gt; Backend Development | 00524 - Order Status Report - Backend Dev" u="1"/>
        <s v="5.Open &gt; BALLPARK - Alpha Test |  00000 - BALLPARK - Alpha Test Feature |  00446 - View/Edit Customer Profile" u="1"/>
        <s v="5.Open &gt; BALLPARK - QA Support |  00000 - BALLPARK - QA Support Feature |  00446 - View/Edit Customer Profile" u="1"/>
        <s v="5.Open &gt; Sub-Task | M 00059 - Scrum master" u="1"/>
        <s v="0.Done &gt; QA |  01831 - QA for Update Dashboard Content" u="1"/>
        <s v="5.Open &gt; Ballpark - Demand | S | 00000 - Dummy Activity of Tools - Github" u="1"/>
        <s v="5.Open &gt; BALLPARK - Developer Support |  00000 - BALLPARK - Developer Support Feature |  00381 - Login page - cookie statement" u="1"/>
        <s v="4.To Do &gt; S | BALLPARK - QA/UAT Support | 00000 - Add version" u="1"/>
        <s v="4.To Do &gt; Frontend Development | M 00231 - Products Overview Page" u="1"/>
        <s v="5.Open &gt; BALLPARK - QA Support |  00000 - Login page - cookie statement" u="1"/>
        <s v="5.Open &gt; BALLPARK - UX |  00000 - BALLPARK - UX Feature |  00511 - Releases by Item" u="1"/>
        <s v="0.Done &gt; Alpha Test |  | 01923 - Alpha for Update search criteria on Orders Landing Page" u="1"/>
        <s v="0.Done &gt; Alpha Test | XS 01146 - Alpha for Add content for Portal dashboard landing page" u="1"/>
        <s v="4.To Do &gt; M | BALLPARK - Subtask | 00000 - Pie Charts are only displaying one column of data" u="1"/>
        <s v="0.Cancelled &gt; Backend Development | M 00616 - Generate Release report from Release Landing page" u="1"/>
        <s v="0.Done &gt; Task | 00062 - BEMISCP-11 Define WSDL for bulk data load per customer | Due date: 8/29/16" u="1"/>
        <s v="5.Open &gt; BALLPARK - UX | S 00000 - CI server setup" u="1"/>
        <s v="0.Done &gt; Feature Review |  | 00355 - Review of Building Solutions" u="1"/>
        <s v="0.Done &gt; QA | S 01393 - QA for Add documents button is inside the footer" u="1"/>
        <s v="0.Done &gt; Frontend Development | M 01945 - Development for - 218 (BDT) Theme My Company Locations Font Color" u="1"/>
        <s v="0.Done &gt; Sub-Task | M 00528 - Create POC to demonstrate UI flow" u="1"/>
        <s v="0.Done &gt; QA | S 01135 - QA for Do not show Scheduled Releases with a Confirmed Qty =  0" u="1"/>
        <s v="0.Cancelled &gt; Sub-Task | M 00525 - Display additional  metadata and columns on folder structure" u="1"/>
        <s v="06.Open &gt; UX | 00451 - Create wireframes for editing user profile" u="1"/>
        <s v="0.Done &gt; Backend Development | S 00673 - Implement Shipment as Asset" u="1"/>
        <s v="4.To Do &gt; Feature Review |  00601 - Review of Anchor tags not working for some pages" u="1"/>
        <s v="0.Done &gt; Alpha Bug | M 00669 - Password Criteria is not visible in the UI for the user" u="1"/>
        <s v="0.Done &gt; Backend Development | S 00601 - Map Customer WS data to Customer Profile/Organizations" u="1"/>
        <s v="0.Done &gt; Alpha Test |  | 01972 - Alpha for 214 (BDT)Theme test- excel logo wrong color and font spacing incorrect" u="1"/>
        <s v="0.Done &gt; QA | S 02400 - QA for View Details crowded on Desktop" u="1"/>
        <s v="4.To Do &gt; Alpha Test | S 00060 - Alpha for Events + Calendar Portlet" u="1"/>
        <s v="5.Open &gt; BALLPARK - Developer Support | S 00000 - Customer - Org - Permissions" u="1"/>
        <s v="5.Open &gt; BALLPARK - Feature Planning | XS 00000 - Customer - Org - Permissions" u="1"/>
        <s v="0.Done &gt; Alpha Test | S 02101 - Alpha for 209 (BDT) Report Page test- deleting reports in download folder" u="1"/>
        <s v="4.To Do &gt; QA |  00631 - QA for Order Detail in Orders by Item View" u="1"/>
        <s v="5.Open &gt; BALLPARK - Subtask | XS 00000 - Enable log4j debug on Bemis Dev" u="1"/>
        <s v="0.Done &gt; QA | M 01104 - QA for Left Navigation Expand / Collapse on all pages" u="1"/>
        <s v="4.To Do &gt; Backend Development | S 00012 - Integrate REST API with Liferay service layer" u="1"/>
        <s v="4.To Do &gt; Alpha Test | S 01554 - Alpha for The Company logo will not populate on Welcome page" u="1"/>
        <s v="5.Open &gt; BALLPARK - UX | XS | 00000 - User agreement - BNA" u="1"/>
        <s v="2.To Review &gt; Alpha Bug | M 00885 - Alpha Bug - Update Date format to include four digit year" u="1"/>
        <s v="2.To Review &gt; Backend Development | S 00706 - Create script to load Great Lakes Cheese LAR file" u="1"/>
        <s v="0.Done &gt; Feature Review |  | 00271 - Review of Stock Information page" u="1"/>
        <s v="0.Done &gt; Alpha Test | S 00693 - Alpha for Redirect customers to dashboard" u="1"/>
        <s v="0.Done &gt; QA | S 01651 - QA for BIT-85 Column picks disappear in report form" u="1"/>
        <s v="0.Done &gt; QA | S 02672 - QA for ORM exceptions for Customer Location data sync " u="1"/>
        <s v="4.To Do &gt; S | BALLPARK - Development 00000 - Request SSL Certificate from Cemex for new website" u="1"/>
        <s v="06.Open &gt; Alpha Test | 00388 - Verify Order By Item View" u="1"/>
        <s v="0.Done &gt; Alpha Test | M 00741 - Alpha to Browse Customer Profile" u="1"/>
        <s v="0.Done &gt; Alpha Test | M 00748 - Alpha for View/Edit User Profile" u="1"/>
        <s v="0.Done &gt; Feature Review | S 02781 - Review of 375 (BDT) - Inventory Report - URL too long error " u="1"/>
        <s v="0.Done &gt; Alpha Test | S | 03123 - Alpha for On Hand Qty displayed for completed shipment (BDT 518) CR53" u="1"/>
        <s v="5.Open &gt; BALLPARK - Feature Review |  00000 - BALLPARK - Feature Review Feature |  00330 - Logistics - Products/Items - No Pricing" u="1"/>
        <s v="5.Open &gt; QA | M 01098 - QA for Customer Org Hierarchy" u="1"/>
        <s v="0.Done &gt; QA | S 00965 - QA for Increase size limit for profile picture" u="1"/>
        <s v="06.Open &gt; Sub-Task | 00103 - Final Approval of the Products Landing Page Visual Mockup" u="1"/>
        <s v="06.Open &gt; Sub-Task | 00109 - Final Approval of the Shipment Landing Page Visual Mockup" u="1"/>
        <s v="4.To Do &gt; Frontend Development | S 00655 - Update View Customer Profile Page to Show CSR Fields" u="1"/>
        <s v="0.Done &gt; Feature Review | S 02571 - Review of 366 (BDT) - Releases page- mobile missing ship to info" u="1"/>
        <s v="4.Doing &gt; BALLPARK - Alpha Test | 00000 - Add expiration date" u="1"/>
        <s v="4.To Do &gt; BALLPARK - Alpha Test | S 00000 - Add ExpandAll option to Orders Summaries." u="1"/>
        <s v="4.To Do &gt; QA | S | 01382 - QA for All Reports from Reports Landing Page- Optional column formatting" u="1"/>
        <s v="5.Open &gt; BALLPARK - Alpha Test |  00000 - BALLPARK - Alpha Test Feature |  00374 - Shipment updates from IBB" u="1"/>
        <s v="5.Open &gt; BALLPARK - QA Support |  00000 - BALLPARK - QA Support Feature |  00374 - Shipment updates from IBB" u="1"/>
        <s v="5.Open &gt; BALLPARK - Feature Review | S 00000 - Capture user info" u="1"/>
        <s v="4.To Do &gt; S | BALLPARK - Alpha Test | 00000 -  Allow Portal Admin to adjust the date range of data synced" u="1"/>
        <s v="0.Done &gt; Feature Review | S 02581 - Review of 303 (BDT) - Releases page in page wildcard search on description" u="1"/>
        <s v="5.Open &gt; BALLPARK - Tech Planning |  00000 - BALLPARK - Tech Planning Feature |  00378 - Generate Inventory Reports" u="1"/>
        <s v="05.To Do &gt; Pull Request Review | 00387 - Review Code for Order by Item Backend" u="1"/>
        <s v="5.Open &gt; BALLPARK - Developer Support |  00000 - BALLPARK - Developer Support Feature |  00361 - Footer" u="1"/>
        <s v="5.Open &gt; BALLPARK - Developer Support |  00000 - BALLPARK - Developer Support Task |  00064 - BEMISCP-11 CSR hierarchy" u="1"/>
        <s v="5.Open &gt; BALLPARK - Developer Support | M 00000 - " u="1"/>
        <s v="5.Open &gt; BALLPARK - UX | M 00000 - Search on Landing page" u="1"/>
        <s v="0.Done &gt; Feature Review |  00983 - Review of CSR View of Customer Profile" u="1"/>
        <s v="4.To Do &gt; Feature Review | S | 00131 - Review of Add sorting capability to Site REST API" u="1"/>
        <s v="5.Open &gt; BALLPARK - Alpha Test | S | 00000 - Add support for OpenID Connect Single Sign-on" u="1"/>
        <s v="5.Open &gt; BALLPARK - QA Support | S | 00000 - Add support for OpenID Connect Single Sign-on" u="1"/>
        <s v="5.Open &gt; BALLPARK - UX |  00000 - BALLPARK - UX Task |  00050 - BEMISCP-11 Compliance reports on-time complete from SSRS" u="1"/>
        <s v="06.Open &gt; Alpha Test | 00406 - Verify Order Detail By Item View" u="1"/>
        <s v="0.Done &gt; QA | S 00369 - QA for Choose the section of the image to show" u="1"/>
        <s v="0.Cancelled &gt; Frontend Development | XS 00250 - Unified boiler plate text" u="1"/>
        <s v="2.To Review &gt; Frontend Development | M 00492 - Orders Landing Page - Frontend" u="1"/>
        <s v="0.Done &gt; QA | M 00731 - QA for Release Search" u="1"/>
        <s v="5.Open &gt; Sub-Task | M | 01091 - AccountServiceImpl.java" u="1"/>
        <s v="0.Done &gt; QA | S 00371 - QA for Services Page" u="1"/>
        <s v="0.Done &gt; QA |  00114 - QA for Questions Portlet" u="1"/>
        <s v="5.Open &gt; BALLPARK - Alpha Test | S 00000 - Schedule Line Deletes" u="1"/>
        <s v="5.Open &gt; BALLPARK - QA Support | S 00000 - Schedule Line Deletes" u="1"/>
        <s v="0.Done &gt; QA | S 02804 - QA for BIT 176 -  BOL# Incorrect for SAP Shipment" u="1"/>
        <s v="0.Done &gt; Task | S 00015 - BEMISCP-11 Use Case: Workflow - Reject Shipment" u="1"/>
        <s v="4.To Do &gt; Alpha Test | S 00067 - Alpha for Modern tile with &quot;MORE&quot; animation" u="1"/>
        <s v="4.To Do &gt; XS | BALLPARK - Planning 00000 - Modern tile with &quot;MORE&quot; animation" u="1"/>
        <s v="0.Done &gt; Backend Development | M 01691 - Replicate Order Sync refactoring for Shipment" u="1"/>
        <s v="0.Done &gt; Feature Review | S 02952 - Review of 470 (BDT) Updates to Consignment logic - Completed Shipments Sub-page shipped qty mismatched" u="1"/>
        <s v="0.Done &gt; Feature Review |  01628 - Review of BIT-129 Invoice Report Field" u="1"/>
        <s v="0.Done &gt; Backend Development | M 00543 - Implement Search for custom order fields" u="1"/>
        <s v="5.Open &gt; BALLPARK - Alpha Test |  00000 - BALLPARK - Alpha Test Feature |  00275 - Products / Items - Status Filters" u="1"/>
        <s v="5.Open &gt; BALLPARK - QA Support |  00000 - BALLPARK - QA Support Feature |  00275 - Products / Items - Status Filters" u="1"/>
        <s v="5.Open &gt; BALLPARK - Feature Planning |  00000 - BALLPARK - Feature Planning Feature |  00110 - Buyer - Show Expanded Shipment View" u="1"/>
        <s v="0.Done &gt; QA |  00154 - QA for Adjust homepage layout in different screen resolutions" u="1"/>
        <s v="0.Done &gt; Feature Review |  | 00106 - Review of Full story version 2" u="1"/>
        <s v="0.Done &gt; Frontend Development | M 01038 - Tablet Documents View and Navigation" u="1"/>
        <s v="5.Open &gt; BALLPARK - Developer Support |  00000 - BALLPARK - Developer Support Feature |  00515 - Report Definition Parsing" u="1"/>
        <s v="5.Open &gt; BALLPARK - Subtask | M 00000 - QA Deployment Documentation" u="1"/>
        <s v="5.Open &gt; BALLPARK - UX | XS 00000 - BALLPARK - UX Feature |  00308 - Customer - Org - Permissions" u="1"/>
        <s v="0.Done &gt; Backend Development | S 01547 - Evaluate &amp; fix wrong calculation (for AGE) in some Inventory records" u="1"/>
        <s v="2.To Review &gt; Backend Development | S 01547 - Evaluate &amp; fix wrong calculation (for AGE) in some Inventory records" u="1"/>
        <s v="0.Done &gt; QA |  01532 - QA for Missing Address should be empty" u="1"/>
        <s v="0.Done &gt; QA | S 00091 - QA for Place remaining Webcontents on Homepage" u="1"/>
        <s v="05.To Do &gt; Tech Planning | 00485 - Design Search Orders" u="1"/>
        <s v="5.Open &gt; BALLPARK - Development | XS | 00000 - Fix Gradle theme build " u="1"/>
        <s v="0.Cancelled &gt; Alpha Test | S 01074 - Alpha for Theme display in Bemis QA is not correct" u="1"/>
        <s v="0.Done &gt; Alpha Test | S 00041 - Alpha for Update subtask when parent update some fields" u="1"/>
        <s v="5.Open &gt; BALLPARK - Alpha Test |  00000 - BALLPARK - Alpha Test Feature |  00536 - Remove Top Bar for Regular User" u="1"/>
        <s v="5.Open &gt; BALLPARK - QA Support |  00000 - BALLPARK - QA Support Feature |  00536 - Remove Top Bar for Regular User" u="1"/>
        <s v="0.Done &gt; QA | M 01175 - QA for Footer" u="1"/>
        <s v="5.Open &gt; BALLPARK - Alpha Test | M 00000 - Source System Deletes" u="1"/>
        <s v="5.Open &gt; BALLPARK - QA Support | S 00000 - Source System Deletes" u="1"/>
        <s v="3.Doing &gt; Ballpark - Demand | S | 00000 - Dummy Activity of Liferay Workspace Maintenance and Improvements" u="1"/>
        <s v="4.To Do &gt; QA | S 00206 - QA for Management Team" u="1"/>
        <s v="4.To Do &gt; S | BALLPARK - Feature Review | 00000 - Capture learning events" u="1"/>
        <s v="4.To Do &gt; S | BALLPARK - QA/UAT Support | 00000 - Capture learning events" u="1"/>
        <s v="5.Open &gt; Frontend Development | S 01578 - Create user-friendly error page" u="1"/>
        <s v="5.Open &gt; BALLPARK - UX |  00000 - BALLPARK - UX Task |  00126 - Sales Order Status" u="1"/>
        <s v="0.Done &gt; QA |  01515 - QA for Customer Address does not display on Customer Profile" u="1"/>
        <s v="5.Open &gt; BALLPARK - Alpha Test | S 00000 - Update Scheduled Releases data fields to allow for decimals " u="1"/>
        <s v="5.Open &gt; BALLPARK - Developer Support | S 00000 - Update On Hand Inv data fields to allow for decimals " u="1"/>
        <s v="5.Open &gt; BALLPARK - QA Support | S 00000 - Update Scheduled Releases data fields to allow for decimals " u="1"/>
        <s v="5.Open &gt; BALLPARK - Tech Planning | S 00000 - Release Report" u="1"/>
        <s v="4.To Do &gt; Alpha Test | S 01638 - Alpha for User Agreement Link " u="1"/>
        <s v="3.Doing &gt; Backend Development | S | 03046 - Fix caching of orders" u="1"/>
        <s v="0.Done &gt; Alpha Test |  | 01808 - Alpha for Report menu categories should be alphabetical" u="1"/>
        <s v="4.To Do &gt; Tech Planning | S | 00093 - Expiration Date - Tech Planning" u="1"/>
        <s v="4.To Do &gt; S | BALLPARK - Alpha Test | 00000 - Report Definition Parsing" u="1"/>
        <s v="5.Open &gt; BALLPARK - Alpha Test |  00000 - BALLPARK - Alpha Test Feature |  00511 - Releases by Item" u="1"/>
        <s v="5.Open &gt; BALLPARK - QA Support |  00000 - BALLPARK - QA Support Feature |  00511 - Releases by Item" u="1"/>
        <s v="5.Open &gt; BALLPARK - Feature Review |  00000 - BALLPARK - Feature Review Feature |  00265 - As a buyer, I can see Pending Shipment Quantity for a specific item, so that I know how much product to expect" u="1"/>
        <s v="0.Cancelled &gt; Frontend Development | XS 00527 - All links must be red" u="1"/>
        <s v="4.To Do &gt; BALLPARK - Tech Planning | M 00000 - Performance Testing and Tunning" u="1"/>
        <s v="01.Done &gt; Sub-Task | 00150 - Approve customer hierarchy filter wireframe" u="1"/>
        <s v="4.To Do &gt; S | BALLPARK - Feature Review 00000 - Asset publisher - Simple version" u="1"/>
        <s v="4.To Do &gt; S | BALLPARK - QA/UAT Support 00000 - Asset publisher - Simple version" u="1"/>
        <s v="0.Done &gt; Backend Development | S 00438 - Create stubs module for Customer Profile updates" u="1"/>
        <s v="0.Done &gt; Alpha Test | S 02534 - Alpha for Add Google Analytics to the Customer Portal Sites" u="1"/>
        <s v="5.Open &gt; BALLPARK - Feature Planning |  00000 - BALLPARK - Feature Planning Feature |  00215 - Login &amp; Logout" u="1"/>
        <s v="0.Done &gt; QA | S 02755 - QA for 434-GLC Release Missing" u="1"/>
        <s v="5.Open &gt; BALLPARK - Alpha Test Feature |  00361 - Footer | M 00000 - " u="1"/>
        <s v="5.Open &gt; BALLPARK - QA Support Feature |  00361 - Footer | M 00000 - " u="1"/>
        <s v="5.Open &gt; BALLPARK - UX Feature |  00215 - Login &amp; Logout | M 00000 - " u="1"/>
        <s v="5.Open &gt; BALLPARK - UX Feature |  00513 - Release Search | M 00000 - " u="1"/>
        <s v="5.Open &gt; BALLPARK - UX Feature |  00514 - Release Report | M 00000 - " u="1"/>
        <s v="5.Open &gt; BALLPARK - Subtask | M 00000 - Import Users and Groups from AD" u="1"/>
        <s v="3.Doing &gt; Tech Planning | 00441 M - Review interfacing with Bemis Order WS" u="1"/>
        <s v="3.Doing &gt; Tech Planning | M 00441 - Review interfacing with Bemis Order WS" u="1"/>
        <s v="5.Open &gt; BALLPARK - Feature Review | S 00000 - Welcome screen / landing page" u="1"/>
        <s v="5.Open &gt; QA | M 01722 - QA for Update Report Link on the Orders Landing Page" u="1"/>
        <s v="0.Done &gt; Alpha Test | S 02849 - Alpha for Add a test user to the deployment scripts" u="1"/>
        <s v="0.Done &gt; Sub-Task | M 00236 - View the IBB fields associated with a company profile" u="1"/>
        <s v="5.Open &gt; BALLPARK - Development |  00000 - BALLPARK - Development Task |  00085 - Prebill Inquiry" u="1"/>
        <s v="4.To Do &gt; QA | S 00900 - QA for Customer - Org - Permissions" u="1"/>
        <s v="5.Open &gt; BALLPARK - Developer Support | XS 00000 - Carrier List CRUD" u="1"/>
        <s v="5.Open &gt; Frontend Development | XS 00197 - Adjust company profile page" u="1"/>
        <s v="0.Done &gt; QA | S 01806 - QA for BIT-136 Importing Orgs from UAT generates exception" u="1"/>
        <s v="5.Open &gt; BALLPARK - Tech Planning |  00000 - BALLPARK - Tech Planning Task |  00035 - BEMISCP-11 Notifications - Timelines, triggers, messages, templates, internal vs email" u="1"/>
        <s v="5.Open &gt; BALLPARK - QA Support | S 00000 - Orders Landing Page" u="1"/>
        <s v="5.Open &gt; BALLPARK - Subtask | L 00000 - Shipments Landing Page" u="1"/>
        <s v="5.Open &gt; BALLPARK - UX |  00000 - Buyer - Reports Landing Page" u="1"/>
        <s v="0.Done &gt; Alpha Test |  00301 - Alpha for Products + Service &gt; Trading" u="1"/>
        <s v="0.Done &gt; Alpha Test | S 00635 - Alpha for Orders - Move view details link below order Date" u="1"/>
        <s v="2.To Review &gt; Backend Development | S | 03047 - Create System Setting Configuration to simplify AD Group name changes" u="1"/>
        <s v="5.Open &gt; BALLPARK - Tech Planning | 00000  - " u="1"/>
        <s v="4.Doing &gt; BALLPARK - Feature Review | 00000 - SDLC Documentation" u="1"/>
        <s v="0.Done &gt; Task | S 00054 - BEMISCP-11 Workflow - COC, COAs upload to portal - Quality related" u="1"/>
        <s v="5.Open &gt; BALLPARK - UX |  00000 - BALLPARK - UX Task |  00048 - BEMISCP-11 Previous customer Item Number" u="1"/>
        <s v="0.Done &gt; QA | S 00781 - QA for Orders - Move view details link below order Date" u="1"/>
        <s v="0.Cancelled &gt; Sub-Task |  00131 - Final Approval of the Item Detail Page for IBB data fields" u="1"/>
        <s v="0.Done &gt; Alpha Test |  | 01956 - Alpha for Keep CSR on Control Panel View when navigating to customer sites  " u="1"/>
        <s v="0.Done &gt; Backend Development | XS 00803 - Update mock-server with latest data from IBB" u="1"/>
        <s v="0.Done &gt; Feature Review | S 02527 - Review of 270 (BDT) - Release page missing info for Jel Sert" u="1"/>
        <s v="2.To Review &gt; Sub-Task | S 00857 - Add methods to get a Customer Location's display name and whether or not it's a parent" u="1"/>
        <s v="5.Open &gt; Sub-Task | M | 01096 - ThirdPartyTransferController.java" u="1"/>
        <s v="0.Done &gt; Tech Planning | L 00433 - Design Order Inventory DM/Services" u="1"/>
        <s v="0.Done &gt; Backend Development | M | 00883 - Add Completed Shipments page for an order" u="1"/>
        <s v="0.Done &gt; Frontend Development | M 01424 - Development for -Cancel button on Locations filter does not cancel" u="1"/>
        <s v="2.To Review &gt; Sub-Task | 00290 M - Define User Profile WADL" u="1"/>
        <s v="2.To Review &gt; Sub-Task | M 00290 - Define User Profile WADL" u="1"/>
        <s v="5.Open &gt; BALLPARK - Feature Planning | S | 00000 - Source System Deletes - CR50 and CR51" u="1"/>
        <s v="0.Done &gt; Alpha Test |  | 01286 - Alpha for Optional fields not correctly formatted or are missing in open and closed order report" u="1"/>
        <s v="4.To Do &gt; S | BALLPARK - Alpha Test | 00000 - As a Sales Exec, I can view a list of customers and select one or more, so that I can selectively view information pertaining to a specific customer or sub-organization within the customer " u="1"/>
        <s v="0.Done &gt; QA | S 01300 - QA for Optional fields not correctly formatted or are missing in open and closed order report" u="1"/>
        <s v="5.Open &gt; BALLPARK - UX |  00000 - Releases by Item" u="1"/>
        <s v="0.Done &gt; QA | M 00740 - QA for User Profile Dropdown" u="1"/>
        <s v="0.Done &gt; QA | S 01372 - QA for Fix sort order column names" u="1"/>
        <s v="0.Done &gt; Feature Review |  | 00093 - Review of Country Selection content" u="1"/>
        <s v="3.Doing &gt; Backend Development | S 00564 - Update DL folder structure to match new requirements" u="1"/>
        <s v="5.Open &gt; BALLPARK - Alpha Test | S | 00000 - BDT 493 - Consignment Delivery Invoice Missing " u="1"/>
        <s v="5.Open &gt; BALLPARK - QA Support | S | 00000 - BDT 493 - Consignment Delivery Invoice Missing " u="1"/>
        <s v="4.To Do &gt; S | BALLPARK - Feature Review | 00000 - Add support for OpenID Connect Single Sign-on" u="1"/>
        <s v="4.To Do &gt; S | BALLPARK - QA/UAT Support | 00000 - Add support for OpenID Connect Single Sign-on" u="1"/>
        <s v="0.Done &gt; Feature Review |  | 01282 - Review of My Locations navigation on Mobile view is not working" u="1"/>
        <s v="0.Done &gt; Feature Review | S 00874 - Review of Orders Page - Marshal Orders with NULL Statuses Displayed" u="1"/>
        <s v="4.To Do &gt; QA | S 02979 - QA for BDT 483- Forgot Password error message" u="1"/>
        <s v="4.To Do &gt; S | BALLPARK - Developer Support 00000 - Setup LCS activation" u="1"/>
        <s v="0.Done &gt; Feature Planning | M 00382 - Feature Planning - Reports Landing Page" u="1"/>
        <s v="0.Done &gt; QA | XS 01171 - QA for Add content for Portal dashboard landing page" u="1"/>
        <s v="0.Done &gt; Alpha Test |  | 00459 - Alpha for Media &gt; Overview" u="1"/>
        <s v="0.Done &gt; Alpha Test | S 00262 - Alpha for Products Overview" u="1"/>
        <s v="0.Done &gt; Sub-Task | M 00732 - Update liferay bundle to DE fix-pack 7" u="1"/>
        <s v="5.Open &gt; BALLPARK - Developer Support | S 00000 - Welcome screen / landing page" u="1"/>
        <s v="5.Open &gt; Feature Planning | 00476 - Discuss source of SoldTo/ShipTo Relationship mapping" u="1"/>
        <s v="3.Doing &gt; Backend Development | S 01530 - Evaluate records not showing up in completed shipments" u="1"/>
        <s v="0.Done &gt; Frontend Development | XS 00545 - Investors &gt; Overview &gt; Calendar + Events - Fix links to pages" u="1"/>
        <s v="0.Done &gt; QA | S 01735 - QA for BIT-46 Cards on Page incorrect" u="1"/>
        <s v="0.Done &gt; QA |  | 01811 - QA for Duplicate fields displayed on the Completed Shipments tab" u="1"/>
        <s v="0.Done &gt; Alpha Test | S 02480 - Alpha for 321 (BDT) - Update the Shipments to use a field on Delivery vs. from Orders" u="1"/>
        <s v="4.To Do &gt; XS | BALLPARK - UX | 00000 - View Orders by PO" u="1"/>
        <s v="5.Open &gt; Sub-Task | S 01031 - Fix the paragraph's margins for better view" u="1"/>
        <s v="0.Done &gt; QA |  | 01370 - QA for Report Page- Open/Closed order status report- missing parameter" u="1"/>
        <s v="5.Open &gt; Alpha Test | 00428 XS - Verify UI support for linking Number Quantity to Inventory Page" u="1"/>
        <s v="5.Open &gt; Alpha Test | XS 00428 - Verify UI support for linking Number Quantity to Inventory Page" u="1"/>
        <s v="3.To Review &gt; Frontend Development | S | 03182 - Development for - Menu open after navigation on Tablet" u="1"/>
        <s v="0.Done &gt; Backend Development | S 01516 - Change wording for fields in the Report Generation Request window" u="1"/>
        <s v="5.Open &gt; BALLPARK - UX | S 00000 - Browser compatibility" u="1"/>
        <s v="5.Open &gt; Sub-Task | M 01099 - UserLiferayServiceImpl.java" u="1"/>
        <s v="5.Open &gt; BALLPARK - UX | S 00000 - Manage DL folder &amp; files" u="1"/>
        <s v="4.To Do &gt; Sub-Task | M 00288 - Define WADL for IBB shipment web services" u="1"/>
        <s v="06.Open &gt; Pull Request Review | 00417 - Code Review UI for filtering Orders by Location" u="1"/>
        <s v="3.Doing &gt; Backend Development | M 01664 - Update Report Link on the Orders Landing Page" u="1"/>
        <s v="5.Open &gt; BALLPARK - Developer Support Feature |  00214 - View Notifications | M 00000 - " u="1"/>
        <s v="5.Open &gt; BALLPARK - Development Feature |  00270 - Browse Customer Profiles | M 00000 - " u="1"/>
        <s v="5.Open &gt; BALLPARK - Development Feature |  00447 - Search Customer Profiles | M 00000 - " u="1"/>
        <s v="5.Open &gt; BALLPARK - Development Feature |  00520 - Release updates from IBB | M 00000 - " u="1"/>
        <s v="5.Open &gt; BALLPARK - Feature Planning Feature |  00272 - Browse User Profile | M 00000 - " u="1"/>
        <s v="5.Open &gt; BALLPARK - Feature Review Feature |  00297 - Browser compatibility | M 00000 - " u="1"/>
        <s v="5.Open &gt; BALLPARK - Tech Planning Feature |  00207 - Populate User Profiles | M 00000 - " u="1"/>
        <s v="5.Open &gt; BALLPARK - Tech Planning Feature |  00363 - Map AD Groups to Roles | M 00000 - " u="1"/>
        <s v="5.Open &gt; BALLPARK - UX |  00000 - BALLPARK - UX Feature |  00375 - Buyer - Reports Landing Page" u="1"/>
        <s v="5.Open &gt; BALLPARK - Tech Planning | S 00000 - On the Child Customer profile page format is incorrect" u="1"/>
        <s v="5.Open &gt; BALLPARK - Feature Review |  00000 - BALLPARK - Feature Review Task |  00235 - IBB Request Log" u="1"/>
        <s v="4.To Do &gt; BALLPARK - Developer Support | S 00000 - Customer - Org - Permissions" u="1"/>
        <s v="4.To Do &gt; BALLPARK - Feature Planning | XS 00000 - Customer - Org - Permissions" u="1"/>
        <s v="4.To Do &gt; S | BALLPARK - Feature Review | 00000 - Pending notifications counter" u="1"/>
        <s v="4.To Do &gt; S | BALLPARK - QA/UAT Support | 00000 - Pending notifications counter" u="1"/>
        <s v="4.To Do &gt; QA |  00625 - QA for Orders Landing Page" u="1"/>
        <s v="4.Doing &gt; Tech Planning | S | 00118 - Tech Planning for Implement Celsus sync" u="1"/>
        <s v="2.To Review &gt; Sub-Task | XS 00841 - Upgrade Gradle Plugin to fix theme build issue" u="1"/>
        <s v="0.Done &gt; Alpha Test |  01781 - Alpha for Fixes needed for View Details dropdown desktop and mobile views" u="1"/>
        <s v="5.Open &gt; BALLPARK - Feature Review |  00000 - BALLPARK - Feature Review Feature |  00512 - Release Details" u="1"/>
        <s v="4.To Do &gt; XS | BALLPARK - UX | 00000 - Create/edit Order Note" u="1"/>
        <s v="5.Open &gt; BALLPARK - Development | S 00000 - Update orders data fields to allow for decimals " u="1"/>
        <s v="0.Done &gt; Feature Review |  | 01911 - Review of Refactor Inventory Sync/WS Classes for data refresh calls." u="1"/>
        <s v="5.Open &gt; BALLPARK - Alpha Test |  00000 - BALLPARK - Alpha Test Task |  00045 - BEMISCP-11 Docs - BOL (SSRS - Can provide a copy of the BOL)" u="1"/>
        <s v="5.Open &gt; BALLPARK - QA Support |  00000 - BALLPARK - QA Support Task |  00045 - BEMISCP-11 Docs - BOL (SSRS - Can provide a copy of the BOL)" u="1"/>
        <s v="4.To Do &gt; UAT Support | 00000 - BALLPARK OF UAT Support" u="1"/>
        <s v="2.To Review &gt; Sub-Task | S 00550 - Set up Bemis' smtp server" u="1"/>
        <s v="2.To Review &gt; Backend Development | S | 03135 - Update ShipTo Filter" u="1"/>
        <s v="4.To Do &gt; S | BALLPARK - Feature Review | 00000 - Poly Orders missing in portal" u="1"/>
        <s v="4.To Do &gt; S | BALLPARK - QA/UAT Support | 00000 - Poly Orders missing in portal" u="1"/>
        <s v="0.Done &gt; Feature Review |  | 01734 - Review of BIT-159 Create Access Path for CSRs to Customer and User Profiles" u="1"/>
        <s v="5.Open &gt; BALLPARK - Alpha Test | S 00000 - Add version" u="1"/>
        <s v="5.Open &gt; BALLPARK - QA Support | S 00000 - Add version" u="1"/>
        <s v="4.Doing &gt; BALLPARK - Developer Support | 00000 - Add SCORM support" u="1"/>
        <s v="5.Open &gt; BALLPARK - Subtask | S 00000 - Change country menu cut off vertically" u="1"/>
        <s v="4.To Do &gt; QA | S 02866 - QA for ID 4191/4190 Update the CSR permissions to be organization based" u="1"/>
        <s v="0.Done &gt; Task |  | 00018 - BEMISCP-11 Quality - Credit Status (TBD system, not in IBB - Ruth Checking)" u="1"/>
        <s v="0.Done &gt; Alpha Test | XS 00918 - Alpha for Increase size limit for profile picture" u="1"/>
        <s v="0.Done &gt; QA | S 00838 - QA for Two Factor Authentication - Verification Code Error" u="1"/>
        <s v="0.Done &gt; Frontend Development | M 01075 - Update fields on On Hand Inventory View to show decimals" u="1"/>
        <s v="0.Done &gt; Feature Review | S 01797 - Review of Duplicate fields displayed on the Completed Shipments tab" u="1"/>
        <s v="5.Open &gt; BALLPARK - Alpha Test |  00000 - WS Commons" u="1"/>
        <s v="5.Open &gt; Ballpark - Dummy Feature | S 00000 - Liferay Workspace Maintenance and Improvements" u="1"/>
        <s v="5.Open &gt; BALLPARK - Feature Planning |  00000 - BALLPARK - Feature Planning Feature |  00341 - User agreement - BNA" u="1"/>
        <s v="0.Done &gt; Feature Review |  | 01101 - Review of Refactor IBB Authentication" u="1"/>
        <s v="5.Open &gt; Sub-Task | M | 01908 - QA for Remove Buyer Access to edit display settings" u="1"/>
        <s v="2.To Review &gt; Backend Development | M | 02984 - Source System Deletes/Add entries based on IBB ActiveCode" u="1"/>
        <s v="0.Done &gt; Frontend Development | XS 00464 - Investors &gt; Overview - Link &quot;Board of Directors&quot; redirect to page, but display the content out of screen" u="1"/>
        <s v="0.Done &gt; Frontend Development | S 00628 - Develop User Profile dropdown" u="1"/>
        <s v="3.Doing &gt; Frontend Development | M 00064 - Show full story on media center" u="1"/>
        <s v="5.Open &gt; BALLPARK - Feature Review | S 00000 - Finalize deployment scripts" u="1"/>
        <s v="5.Open &gt; BALLPARK - Feature Review |  00000 - BALLPARK - Feature Review Task |  00090 - Cookies in Liferay Portal" u="1"/>
        <s v="4.To Do &gt; Sub-Task | M 00051 - Provide files to be migrated" u="1"/>
        <s v="5.Open &gt; BALLPARK - Tech Planning |  00000 - BALLPARK - Tech Planning Task |  00064 - BEMISCP-11 CSR hierarchy" u="1"/>
        <s v="0.Done &gt; QA | S 01542 - QA for Welcome Name Banner" u="1"/>
        <s v="5.Open &gt; Feature Planning | 00431 - Feature planning for Search Orders" u="1"/>
        <s v="0.Done &gt; Frontend Development | S 00039 - Recreate the more effect" u="1"/>
        <s v="5.Open &gt; BALLPARK - Feature Review | S 00000 - Create and assign customer Roles" u="1"/>
        <s v="0.Done &gt; Alpha Test | S 02476 - Alpha for Order and Release Duplicate Exceptions  " u="1"/>
        <s v="4.To Do &gt; QA | S 01300 - QA for Optional fields not correctly formatted or are missing in open and closed order report" u="1"/>
        <s v="4.To Do &gt; UX | 00451 - View/Edit User Profile - UX" u="1"/>
        <s v="5.Open &gt; BALLPARK - Alpha Test |  00000 - BALLPARK - Alpha Test Feature |  00286 - Global search" u="1"/>
        <s v="5.Open &gt; BALLPARK - QA Support |  00000 - BALLPARK - QA Support Feature |  00286 - Global search" u="1"/>
        <s v="5.Open &gt; BALLPARK - Development | S 00000 - Update On Hand Inv data fields to allow for decimals " u="1"/>
        <s v="5.Open &gt; BALLPARK - Feature Planning | S 00000 - Update orders data fields to allow for decimals " u="1"/>
        <s v="5.Open &gt; BALLPARK - Feature Review | S 00000 - Update Releases data fields to allow for decimals " u="1"/>
        <s v="5.Open &gt; BALLPARK - Tech Planning | S 00000 - Update Shipments data fields to allow for decimals " u="1"/>
        <s v="0.Done &gt; Task | S 00032 - BEMISCP-11 Disable access (showing links) to webcenter and solutioncenter" u="1"/>
        <s v="5.Open &gt; BALLPARK - Development | S 00000 - Release Report" u="1"/>
        <s v="03.To Review &gt; Sub-Task | 00293 - Define Customer Hierarchy WADL" u="1"/>
        <s v="0.Done &gt; Alpha Test | S 02469 - Alpha for 331 (BDT) Time Zone Clarification" u="1"/>
        <s v="4.To Do &gt; S | BALLPARK - Development | 00000 - Order Detail in Orders by PO" u="1"/>
        <s v="0.Done &gt; Feature Review |  | 00447 - Review of Careers &gt; Locations and Functions" u="1"/>
        <s v="5.Open &gt; BALLPARK - UX |  00000 - BALLPARK - UX Feature |  00341 - User agreement - BNA" u="1"/>
        <s v="4.To Do &gt; QA | S 00967 - QA for Logon with incorrect password doesn't fail immediately with 2FA enabled" u="1"/>
        <s v="5.Open &gt; Tech Planning | 00000 - BALLPARK OF Tech Planning" u="1"/>
        <s v="4.To Do &gt; S | BALLPARK - Planning 00000 - Asset publisher - Simple version" u="1"/>
        <s v="0.Done &gt; Feature Review |  01097 - Review of Add open condition to Search Orders" u="1"/>
        <s v="5.Open &gt; BALLPARK - Tech Planning |  00000 - Buyer - Show Expanded Shipment View" u="1"/>
        <s v="0.Done &gt; Sub-Task | S 00129 - Final Approval of the Orders Landing Page for IBB data fields" u="1"/>
        <s v="5.Open &gt; BALLPARK - Feature Review Feature |  00296 - Mobile compatibility &amp; responsive design | M 00000 - " u="1"/>
        <s v="0.Cancelled &gt; Backend Development | S 00648 - Update migration logic to reflect latest customer data mapping" u="1"/>
        <s v="3.Doing &gt; Frontend Development | XS 00641 - Update User Profile Dropdown font and wording based on latest mockup" u="1"/>
        <s v="5.Open &gt; BALLPARK - Development |  00000 - BALLPARK - Development Feature |  00367 - Welcome screen / landing page" u="1"/>
        <s v="5.Open &gt; BALLPARK - Feature Planning |  00000 - BALLPARK - Feature Planning Feature |  00221 - Orders Landing Page" u="1"/>
        <s v="5.Open &gt; BALLPARK - Developer Support |  00000 - BALLPARK - Developer Support Task |  00075 - Customer Portal and Make-to-Stock (MTS) | Due Date: 8/12/16" u="1"/>
        <s v="0.Done &gt; Feature Review |  | 02011 - Review of Total On Hand Qty should include UOM  " u="1"/>
        <s v="3.Doing &gt; Backend Development | M | 00075 - Implement Group Version" u="1"/>
        <s v="0.Done &gt; QA | S 01225 - QA for User Customer Name (Employer) is incorrect" u="1"/>
        <s v="0.Cancelled &gt; Sub-Task |  00169 - Prototyping of the fields needed for customer inquiry / search" u="1"/>
        <s v="0.Done &gt; Feature Review |  | 01962 - Review of BIT-154 User Agreement Link does not display for Buyers" u="1"/>
        <s v="5.Open &gt; BALLPARK - Developer Support | S 00000 - Update Completed Shipments data fields to allow for decimals " u="1"/>
        <s v="5.Open &gt; BALLPARK - Feature Planning |  00000 - BALLPARK - Feature Planning Feature |  00247 - Download - report link" u="1"/>
        <s v="5.Open &gt; BALLPARK - UX |  00000 - BALLPARK - UX Task |  00038 - BEMISCP-11 Quality docs - Storage and access - KMS &amp; SAP (not until Phases 2&amp;3)" u="1"/>
        <s v="5.Open &gt; BALLPARK - Feature Planning |  00000 - BALLPARK - Feature Planning Task |  00037 - BEMISCP-11 Entitlements - Proc Mgr - Negotiations - CRM" u="1"/>
        <s v="5.Open &gt; BALLPARK - Feature Planning |  00000 - Filter Orders by user Locations" u="1"/>
        <s v="5.Open &gt; BALLPARK - Subtask | S 00000 - Left Navigation Expand / Collapse on all pages" u="1"/>
        <s v="4.To Do &gt; S | BALLPARK - Feature Review | 00000 - Sales Rep - only sees orgs based on access" u="1"/>
        <s v="4.To Do &gt; S | BALLPARK - QA/UAT Support | 00000 - Sales Rep - only sees orgs based on access" u="1"/>
        <s v="5.Open &gt; BALLPARK - UX | S 00000 - Buyer - Reports Landing Page" u="1"/>
        <s v="2.To Review &gt; Alpha Bug | XS 00671 - Missing portlet for AssetRender" u="1"/>
        <s v="0.Done &gt; QA | S 02444 - QA for 284 (BDT) - Scheduled Releases Sub-Pg cards missing " u="1"/>
        <s v="0.Done &gt; Alpha Test | S 01356 - Alpha for Report Landing Page- Open Order Status Report- remove parameters from selection screen" u="1"/>
        <s v="0.Done &gt; Feature Review | XS 02199 - Review of 247 (BDT) - Inventory Delete Functionality - Old Inventory data showing on Screen" u="1"/>
        <s v="0.Done &gt; Feature Review |  | 01399 - Review of Report Time not correct" u="1"/>
        <s v="5.Open &gt; Sub-Task | 00288 M - Define WADL for IBB shipment web services" u="1"/>
        <s v="5.Open &gt; Sub-Task | M 00288 - Define WADL for IBB shipment web services" u="1"/>
        <s v="0.Done &gt; Backend Development | M 00551 - Create Shipment WS modules" u="1"/>
        <s v="0.Done &gt; Frontend Development | M 02190 - Development for - Orders page- iphone view details UOM Confirmed qtty crowding" u="1"/>
        <s v="4.To Do &gt; QA |  00769 - QA for Carrier List CRUD" u="1"/>
        <s v="5.Open &gt; BALLPARK - UX | S 00000 - Release Report" u="1"/>
        <s v="4.To Do &gt; Alpha Bug | XS 01100 - Alpha Bug - Minor UI issues observed" u="1"/>
        <s v="0.Done &gt; QA |  | 01629 - QA for BIT-129 Invoice Report Field" u="1"/>
        <s v="0.Done &gt; Backend Development |  | 00012 - Create scripts to perform Taskboard configurations" u="1"/>
        <s v="0.Done &gt; Backend Development | 00078 - Assign Migrated Users to Customer Orgs" u="1"/>
        <s v="5.Open &gt; BALLPARK - Alpha Test | S 00000 - Update Releases data fields to allow for decimals " u="1"/>
        <s v="5.Open &gt; BALLPARK - QA Support | S 00000 - Update Releases data fields to allow for decimals " u="1"/>
        <s v="0.Done &gt; Alpha Test |  | 01927 - Alpha for BIT-49 Ship To Filter Name &amp; Address Info Missing in Portal" u="1"/>
        <s v="5.Open &gt; BALLPARK - Feature Planning |  00000 - BALLPARK - Feature Planning Task |  00025 - BEMISCP-11 Consignment - Make and Hold Aging" u="1"/>
        <s v="5.Open &gt; Sub-Task | S 00105 - managing OSGI dependencies " u="1"/>
        <s v="3.Doing &gt; Tech Planning | M 01673 - Tech Planning - Data Sync Changes - Inventory " u="1"/>
        <s v="4.To Do &gt; Alpha Test | S 00259 - Alpha for Our history page without timeline section" u="1"/>
        <s v="4.To Do &gt; BALLPARK - Alpha Test | XS 00000 - Our story page without timeline section" u="1"/>
        <s v="4.To Do &gt; BALLPARK - Development | S 00000 - Our story page without timeline section" u="1"/>
        <s v="0.Done &gt; Feature Review |  | 01111 - Review of Checkboxes for Locations in filter do not show " u="1"/>
        <s v="5.Open &gt; BALLPARK - Alpha Test |  00000 - BALLPARK - Alpha Test Feature |  00513 - Release Search" u="1"/>
        <s v="5.Open &gt; BALLPARK - QA Support |  00000 - BALLPARK - QA Support Feature |  00513 - Release Search" u="1"/>
        <s v="4.To Do &gt; S | BALLPARK - Subtask | 00000 - BEMISCP-11 Customer Terms (Payment, Freight, Incoterms)" u="1"/>
        <s v="5.Open &gt; Feature Review | S 00487 - Review Org Site PR" u="1"/>
        <s v="3.Doing &gt; Sub-Task | M 00592 - Implement Shipment DataSync" u="1"/>
        <s v="2.To Review &gt; Backend Development | M 01427 - Update 'View Details' display logic" u="1"/>
        <s v="5.Open &gt; BALLPARK - Developer Support | S 00000 - Remove Top Bar for External User" u="1"/>
        <s v="4.To Do &gt; BALLPARK - Alpha Test | XS 00000 - Format text and add links to image description" u="1"/>
        <s v="4.To Do &gt; BALLPARK - Development | S 00000 - Format text and add links to image description" u="1"/>
        <s v="0.Done &gt; Alpha Test |  00495 - Alpha for Create a sign in page" u="1"/>
        <s v="5.Open &gt; BALLPARK - Feature Review | S 00000 - Release expanded view" u="1"/>
        <s v="5.Open &gt; BALLPARK - Feature Review | S 00000 - Expose enhanced Group API" u="1"/>
        <s v="5.Open &gt; BALLPARK - Developer Support |  00000 - BALLPARK - Developer Support Feature |  00355 - Sort on Landing page" u="1"/>
        <s v="5.Open &gt; BALLPARK - Feature Planning |  00000 - BALLPARK - Feature Planning Feature |  00107 - Shipments Landing Page" u="1"/>
        <s v="5.Open &gt; BALLPARK - Feature Planning |  00000 - BALLPARK - Feature Planning Feature |  00249 - Search on Landing page" u="1"/>
        <s v="5.Open &gt; BALLPARK - Feature Planning |  00000 - BALLPARK - Feature Planning Feature |  00276 - Search on Landing page" u="1"/>
        <s v="0.Done &gt; QA |  01813 - QA for Mobile Footer no longer displays" u="1"/>
        <s v="0.Done &gt; Alpha Test | S 02386 - Alpha for 290 (BDT) - Release Pg Ship To Name and Address incorrect" u="1"/>
        <s v="0.Done &gt; Feature Review |  00891 - Review of Logon with incorrect password doesn't fail immediately with 2FA enabled" u="1"/>
        <s v="4.To Do &gt; QA | M 00749 - QA for View/Edit User Profile" u="1"/>
        <s v="0.Done &gt; Alpha Test | S 00950 - Alpha for Update Scheduled Releases data fields to allow for decimals " u="1"/>
        <s v="0.Done &gt; Frontend Development | M 01540 - Development for On the Customer profile page format is incorrect - update header" u="1"/>
        <s v="0.Done &gt; Feature Review |  00763 - Review of User Profile Dropdown" u="1"/>
        <s v="0.Done &gt; Feature Review |  00156 - Review of Asset publisher filter" u="1"/>
        <s v="4.To Do &gt; QA | S | 01933 - QA for Link Bemis/TheHub Logo back CSR Bemis Site" u="1"/>
        <s v="0.Done &gt; QA | XS 02151 - QA for 256 (BDT) - Orders page- mobile- expanded view - view details" u="1"/>
        <s v="5.Open &gt; Backend Development | M 01584 - Add support for new Customer Item optional parameter" u="1"/>
        <s v="5.Open &gt; BALLPARK - Feature Planning | S 00000 - Arrow Font Size on Releases Page is too small" u="1"/>
        <s v="0.Done &gt; Alpha Test |  | 01407 - Alpha for Scheduled Releases Customer PO" u="1"/>
        <s v="0.Done &gt; Feature Review | S 01503 - Review of Bemis Logo displayed on Bemis' QA is incorrect" u="1"/>
        <s v="0.Done &gt; Feature Review | S 02249 - Review of 214 (BDT) - Theme test- Font spacing incorrect" u="1"/>
        <s v="5.Open &gt; Sub-Task | 00133 - Final Approval of the Shipment Expanded View for IBB data fields" u="1"/>
        <s v="0.Done &gt; Frontend Development | M 01039 - Mobile Documents View and Navigation " u="1"/>
        <s v="5.Open &gt; BALLPARK - Developer Support |  00000 - BALLPARK - Developer Support Feature |  00276 - Search on Landing page" u="1"/>
        <s v="5.Open &gt; BALLPARK - Feature Review |  00000 - BALLPARK - Feature Review Feature |  00375 - Buyer - Reports Landing Page" u="1"/>
        <s v="3.Doing &gt; Tech Planning | S 02981 - Tech Planning for Schedule Line Deletes" u="1"/>
        <s v="0.Done &gt; Alpha Test | S 00147 - Alpha for Adjust homepage layout in different screen resolutions" u="1"/>
        <s v="0.Done &gt; Frontend Development | M 00129 - Adjust homepage layout in different screen resolutions" u="1"/>
        <s v="5.Open &gt; BALLPARK - UX |  00000 - BALLPARK - UX Feature |  00226 - Filter Orders by user Locations" u="1"/>
        <s v="4.To Do &gt; BALLPARK - UX | S 00000 - Product values in different currencies" u="1"/>
        <s v="0.Done &gt; Frontend Development | XS 00419 - Change the color of visited links" u="1"/>
        <s v="4.To Do &gt; BALLPARK - Developer Support | S 00000 - Generate Shipping Reports" u="1"/>
        <s v="0.Done &gt; Feature Review | S 01634 - Review of BIT-95 All reports from the Reports Landing Page" u="1"/>
        <s v="0.Done &gt; Tech Planning | M 01769 - Tech Planning for - Report menu categories should be alphabetical" u="1"/>
        <s v="5.Open &gt; BALLPARK - Alpha Test |  00000 - BALLPARK - Alpha Test Task |  00071 - BEMISCP-11 Validate with Process Owners - Internal entitlements" u="1"/>
        <s v="5.Open &gt; BALLPARK - QA Support |  00000 - BALLPARK - QA Support Task |  00071 - BEMISCP-11 Validate with Process Owners - Internal entitlements" u="1"/>
        <s v="4.To Do &gt; S | BALLPARK - Alpha Test | 00000 - Emails from production server are not being received" u="1"/>
        <s v="5.Open &gt; BALLPARK - Developer Support | S 00000 - Map AD Groups to Roles" u="1"/>
        <s v="4.To Do &gt; Alpha Test | S 00812 - Alpha for Customer Profile updates from IBB" u="1"/>
        <s v="4.To Do &gt; QA | S | 00116 - QA for Notify Google LMS of User activity" u="1"/>
        <s v="5.Open &gt; BALLPARK - QA Support |  00000 - BALLPARK - QA Support Task |  00503 - WS Commons" u="1"/>
        <s v="5.Open &gt; BALLPARK - Tech Planning | S 00000 - Shipments paginated list grouped by item number" u="1"/>
        <s v="5.Open &gt; BALLPARK - Subtask | M 00000 - On-Hand Inventory View for a specific item" u="1"/>
        <s v="0.Done &gt; Alpha Test |  00454 - Alpha for Homepage &gt; Change &quot;Media and Events&quot; section" u="1"/>
        <s v="4.To Do &gt; S | BALLPARK - Subtask | 00000 - Should only send learning records when log in as a learner " u="1"/>
        <s v="03.To Review &gt; Sub-Task | 00290 - Define User Profile WADL" u="1"/>
        <s v="0.Done &gt; Feature Planning | XS 00456 - Review structure changes" u="1"/>
        <s v="5.Open &gt; BALLPARK - Feature Review |  00000 - BALLPARK - Feature Review Feature |  00511 - Releases by Item" u="1"/>
        <s v="5.Open &gt; BALLPARK - Development |  00000 - BALLPARK - Development Task |  00035 - BEMISCP-11 Notifications - Timelines, triggers, messages, templates, internal vs email" u="1"/>
        <s v="04.Doing &gt; Sub-Task | 00155 - As a developer, I can connect to SSRS passing input parameters to request a report and then display it in the portal, so that a report can be viewed in the portal (POC)" u="1"/>
        <s v="5.Open &gt; BALLPARK - UX |  00000 - Import Users and Groups from AD" u="1"/>
        <s v="4.To Do &gt; S | BALLPARK - Alpha Test | 00000 - Sort Orders by Specific Fields" u="1"/>
        <s v="5.Open &gt; BALLPARK - Alpha Test |  00000 - *DELETE* User Profile updates from IBB" u="1"/>
        <s v="5.Open &gt; BALLPARK - QA Support |  00000 - *DELETE* User Profile updates from IBB" u="1"/>
        <s v="0.Done &gt; Feature Review | XS 02424 - Review of 244 (BDT) - Order Pg Scheduled Releases/Available Qty Incorrect " u="1"/>
        <s v="5.Open &gt; Feature Review | 00468 - Review logic to link two pages" u="1"/>
        <s v="5.Open &gt; Feature Review | 00471 - Review logic to link two pages" u="1"/>
        <s v="0.Done &gt; Feature Review |  | 00600 - Review of Change country menu cut off vertically" u="1"/>
        <s v="0.Done &gt; Feature Review | S 00877 - Review of Arrow Font Size on Releases Page is too small" u="1"/>
        <s v="0.Done &gt; Feature Review | S 02799 - Review of 409 (BDT) - Inventory Batch with Multiple Mfg Dates" u="1"/>
        <s v="5.Open &gt; Sub-Task | S | 00130 - Final Approval of the Products Landing Page for the IBB data fields" u="1"/>
        <s v="04.Doing &gt; Backend Development | 00486 - Develop Search for Orders Logic" u="1"/>
        <s v="5.Open &gt; BALLPARK - Development |  00000 - BALLPARK - Development Feature |  00156 - Create and assign customer Roles" u="1"/>
        <s v="0.Done &gt; Frontend Development | M 02013 - Development for - Orders page- tablet view change page orientation from portrait to landscape" u="1"/>
        <s v="5.Open &gt; BALLPARK - Tech Planning | M 00000 - Create Google CI" u="1"/>
        <s v="06.Open &gt; Feature Planning | 00497 - Discuss document migration with Bemis" u="1"/>
        <s v="0.Done &gt; Alpha Test |  01320 - Alpha for Landing page redirection does not work when impersonating" u="1"/>
        <s v="5.Open &gt; Backend Development | M 00610 - Create CustomerShipTo Entity to pull Order ShipTo Information" u="1"/>
        <s v="0.Done &gt; Backend Development | M 02706 - Fix ORM Exceptions during Inventory data sync" u="1"/>
        <s v="4.To Do &gt; M | BALLPARK - Subtask | 00000 - Create and use some &quot;Liferay down / starting up / maintenance page&quot; for nginx" u="1"/>
        <s v="0.Done &gt; QA |  01225 - QA for User Customer Name (Employer) is incorrect" u="1"/>
        <s v="4.To Do &gt; Alpha Test | M 00739 - Alpha for Buyer View of Customer Profile" u="1"/>
        <s v="3.Doing &gt; Frontend Development | M 00462 - Create page to show Inventory View for Item" u="1"/>
        <s v="0.Done &gt; Alpha Test | S 02585 - Alpha for 388 (BDT) - Inventory Pg Standard Pallet Qty Rounding Issue" u="1"/>
        <s v="5.Open &gt; BALLPARK - Feature Planning |  00000 - BALLPARK - Feature Planning Feature |  00156 - Create and assign customer Roles" u="1"/>
        <s v="4.To Do &gt; BALLPARK - Alpha Test | S 00000 - View Orders by PO" u="1"/>
        <s v="5.Open &gt; Ballpark - Demand | S | 00000 - Dummy Activity of Tools - Sonar" u="1"/>
        <s v="0.Done &gt; Feature Review |  00395 - Review of Redirect to a friendly &quot;page not found&quot;" u="1"/>
        <s v="5.Open &gt; BALLPARK - Alpha Test |  00000 - BALLPARK - Alpha Test Feature |  00110 - Buyer - Show Expanded Shipment View" u="1"/>
        <s v="5.Open &gt; BALLPARK - QA Support |  00000 - BALLPARK - QA Support Feature |  00110 - Buyer - Show Expanded Shipment View" u="1"/>
        <s v="5.Open &gt; BALLPARK - Tech Planning |  00000 - BALLPARK - Tech Planning Task |  00259 - Customer Site Template should have 'template' in name" u="1"/>
        <s v="0.Done &gt; QA | XS 00560 - QA for Custom 404 page" u="1"/>
        <s v="0.Done &gt; Sub-Task | 00091 - Define Customer Inquiry WADL" u="1"/>
        <s v="4.Doing &gt; BALLPARK - Alpha Test | 00000 - Feature without assignee GSSDLC" u="1"/>
        <s v="5.Open &gt; BALLPARK - Feature Review | S 00000 - Pinnacle Foods Bemis Order# 40009316 Shipment Missing (BDT 486)" u="1"/>
        <s v="0.Done &gt; Alpha Bug | M 01789 - There are ghost results displayed on the release page" u="1"/>
        <s v="5.Open &gt; BALLPARK - Tech Planning |  00000 - BALLPARK - Tech Planning Task |  00074 - Determine Document Library folder structure and category structure" u="1"/>
        <s v="5.Open &gt; Sub-Task | 00105 - managing OSGI dependencies " u="1"/>
        <s v="0.Done &gt; Alpha Test | S 00223 - Alpha for Sustainability Overview" u="1"/>
        <s v="0.Done &gt; Feature Review |  | 00357 - Review of Suppliers Overview" u="1"/>
        <s v="0.Done &gt; Frontend Development | M 00187 - Sustainability Overview" u="1"/>
        <s v="4.To Do &gt; BALLPARK - Feature Planning | S 00000 - Browse Customer Profiles" u="1"/>
        <s v="0.Done &gt; QA |  00213 - QA for Company profile page" u="1"/>
        <s v="5.Open &gt; Backend Development | M 01648 - Logging enhancements" u="1"/>
        <s v="4.Doing &gt; Sub-Task | S | 03235 - Sub-task of the task without assignee" u="1"/>
        <s v="0.Done &gt; Feature Review | S 02339 - Review of Pallet Field should display as Est. Pallet Count" u="1"/>
        <s v="5.Open &gt; Sub-Task | S 01068 - Have the family name editable" u="1"/>
        <s v="4.To Do &gt; S | BALLPARK - Alpha Test | 00000 - 576  BDT - Log in page in Chrome blurry" u="1"/>
        <s v="4.To Do &gt; S | BALLPARK - Feature Review | 00000 - Implement Celsus sync job to index Liferay Sites" u="1"/>
        <s v="4.To Do &gt; S | BALLPARK - QA/UAT Support | 00000 - Implement Celsus sync job to index Liferay Sites" u="1"/>
        <s v="0.Done &gt; QA | S 01330 - QA for The ... next to the Bemis Order number does not expand to show the full line" u="1"/>
        <s v="3.Doing &gt; Tech Planning | S 01551 - Evaluate - Multiple Fields showing incorrectly on the Orders Landing Page. " u="1"/>
        <s v="4.To Do &gt; Alpha Test |  00927 - Alpha for Shipment updates from IBB" u="1"/>
        <s v="5.Open &gt; BALLPARK - Developer Support | S | 00000 - Customer - Org - Permissions" u="1"/>
        <s v="5.Open &gt; BALLPARK - Development Support | S 00000 - Customer - Org - Permissions" u="1"/>
        <s v="5.Open &gt; BALLPARK - Feature Planning | XS | 00000 - Customer - Org - Permissions" u="1"/>
        <s v="0.Cancelled &gt; Alpha Test | S 02767 - Alpha for 386 (BDT) - Poly IBB On Hand Qty Incorrect" u="1"/>
        <s v="5.Open &gt; BALLPARK - Subtask | M 00000 - Allow patches to be source-controlled and installed into bundle by workspace" u="1"/>
        <s v="03.To Review &gt; Backend Development | 00368 - Review order-product-item services to satisfy new wireframe" u="1"/>
        <s v="0.Done &gt; Tech Planning | S 01556 - Analysis" u="1"/>
        <s v="0.Done &gt; Tech Planning | S 01569 - Analysis" u="1"/>
        <s v="0.Done &gt; Sub-Task |  00142 - Set LDAP configurations for AD integration" u="1"/>
        <s v="0.Done &gt; Alpha Bug | M 01301 - Entering Date into field causes the preview screen to go blank" u="1"/>
        <s v="0.Done &gt; Feature Review |  | 00570 - Review of Build PROD definition and execute it in us-east-1" u="1"/>
        <s v="0.Done &gt; Feature Review |  01905 - Review of After update to global web content, customer site template does not import" u="1"/>
        <s v="0.Done &gt; Sub-Task |  00109 - Final Approval of the Shipment Landing Page Visual Mockup" u="1"/>
        <s v="5.Open &gt; BALLPARK - Alpha Test | S 00000 - Release Details" u="1"/>
        <s v="0.Done &gt; Frontend Development | M 00289 - White spaces in story pages above images" u="1"/>
        <s v="5.Open &gt; BALLPARK - Subtask | S | 00000 - Fix issue with titles not being shown for image selector" u="1"/>
        <s v="0.Done &gt; QA | S 00959 - QA for Release updates from IBB" u="1"/>
        <s v="0.Done &gt; Sub-Task | M 00704 - Upgrade Liferay Workspace to 1.2.0" u="1"/>
        <s v="5.Open &gt; BALLPARK - Alpha Test Task |  00503 - WS Commons | M 00000 - " u="1"/>
        <s v="5.Open &gt; BALLPARK - QA Support Task |  00503 - WS Commons | M 00000 - " u="1"/>
        <s v="5.Open &gt; BALLPARK - Tech Planning  00538 - Buyer - Reports |  00000 - " u="1"/>
        <s v="5.Open &gt; BALLPARK - UX Feature |  00512 - Release Details | M 00000 - " u="1"/>
        <s v="0.Done &gt; QA | S 03001 - QA for 482 BDT - Optimizing report performance to 4 sec" u="1"/>
        <s v="4.To Do &gt; BALLPARK - Tech Planning | S 00000 - View closed orders in Order Views" u="1"/>
        <s v="1.Reviewing &gt; Frontend Development | M 01525 - Development for Formatting Error when Resizing" u="1"/>
        <s v="0.Done &gt; Feature Review | S 01430 - Review of Update default Sort Order on Shipments Landing Page " u="1"/>
        <s v="4.To Do &gt; Backend Development | S 00014 - Integrate Taskboard configuration scripts" u="1"/>
        <s v="5.Open &gt; BALLPARK - Feature Review |  00000 - Create data sync process to bulk upload data from IBB" u="1"/>
        <s v="5.Open &gt; BALLPARK - Alpha Test | M 00000 - BALLPARK - Alpha Test Feature |  00225 - Search Orders by Indexed fields" u="1"/>
        <s v="5.Open &gt; BALLPARK - QA Support | L 00000 - BALLPARK - QA Support Feature |  00225 - Search Orders by Indexed fields" u="1"/>
        <s v="0.Done &gt; Alpha Test | XS 00376 - Alpha for Reports Page" u="1"/>
        <s v="0.Done &gt; Alpha Test | S 00598 - Alpha for User Profile Dropdown" u="1"/>
        <s v="0.Done &gt; Alpha Test | XS 00393 - Alpha for Global Solutions" u="1"/>
        <s v="3.Doing &gt; Alpha Test | S 01482 - Alpha for Welcome Name Banner" u="1"/>
        <s v="5.Open &gt; BALLPARK - Developer Support | S 00000 - View customer site list" u="1"/>
        <s v="5.Open &gt; BALLPARK - Alpha Test | XS 00000 - List Releases of specifc Order" u="1"/>
        <s v="5.Open &gt; Sub-Task | 00104 - application.startup.events OSGI service" u="1"/>
        <s v="0.Done &gt; Backend Development | M 02061 - Development for - Order Pg Sort Functionality" u="1"/>
        <s v="0.Done &gt; Feature Review | XS 02125 - Review of 275 (BDT) - Order Pg Sort Functionality" u="1"/>
        <s v="5.Open &gt; BALLPARK - Feature Review |  00000 - BALLPARK - Feature Review Feature |  00377 - Generate Shipping Reports" u="1"/>
        <s v="0.Done &gt; Alpha Test | S 00278 - Alpha for Services Page" u="1"/>
        <s v="0.Done &gt; Frontend Development | S 00256 - Services Page" u="1"/>
        <s v="4.To Do &gt; S | BALLPARK - Alpha Test | 00000 - BDT 507 - C&amp;S Closed Orders showing inventory displayed in portal " u="1"/>
        <s v="0.Done &gt; QA | S 02420 - QA for Portal Error Handling" u="1"/>
        <s v="0.Done &gt; Backend Development | 00368 - View Orders by Item - Data Model Redesign" u="1"/>
        <s v="4.To Do &gt; BALLPARK - Alpha Test | S 00000 - Product values in different currencies" u="1"/>
        <s v="4.To Do &gt; M | BALLPARK - Planning | 00000 - Product values in different currencies" u="1"/>
        <s v="0.Done &gt; Backend Development |  00012 - Create scripts to perform Taskboard configurations" u="1"/>
        <s v="0.Done &gt; Feature Review | S 02742 - Review of 382 (BDT) - Order Pg Requested Date Incorrect" u="1"/>
        <s v="0.Done &gt; QA |  | 01621 - QA for Sub-header font color on Reports Landing page are incorrect" u="1"/>
        <s v="0.Cancelled &gt; Frontend Development | S 02850 - Add nullable option to the To Date on the Open and Closed Order Status Report " u="1"/>
        <s v="5.Open &gt; BALLPARK - Alpha Test | S 00000 - Search for User Profile Details" u="1"/>
        <s v="5.Open &gt; BALLPARK - Development |  00000 - Search for User Profile Details" u="1"/>
        <s v="5.Open &gt; BALLPARK - QA Support | M 00000 - Search for User Profile Details" u="1"/>
        <s v="0.Cancelled &gt; Backend Development | S 02913 - Update sender name in verification email xml" u="1"/>
        <s v="0.Done &gt; Frontend Development | S 02776 - Form for report configuration is submitting twice development" u="1"/>
        <s v="0.Done &gt; Alpha Test | S 00264 - Alpha for Corporate Governance Page" u="1"/>
        <s v="0.Done &gt; Frontend Development | XS 01585 - Add links to landing pages from Dashboard" u="1"/>
        <s v="5.Open &gt; Ballpark - Dummy Feature | S | 00000 - Tools - Indicators" u="1"/>
        <s v="0.Done &gt; Alpha Test | S 01407 - Alpha for Scheduled Releases Customer PO" u="1"/>
        <s v="4.To Do &gt; Backend Development | S 01236 - Remove background-task mode from data sync" u="1"/>
        <s v="4.To Do &gt; Alpha Test |  00635 - Alpha for Orders - Move view details link below order Date" u="1"/>
        <s v="4.To Do &gt; Backend Development | M 00614 - Update parameters for Open and Closed Order Status Report on the Orders Landing Page" u="1"/>
        <s v="2.To Review &gt; Backend Development | M 00690 - Create inventory WS modules" u="1"/>
        <s v="4.To Do &gt; BALLPARK - Development | M 00000 - Performance Testing and Tunning" u="1"/>
        <s v="0.Done &gt; Alpha Test | S 00079 - Alpha for Place remaining Webcontents on Homepage" u="1"/>
        <s v="0.Done &gt; Frontend Development | M 01528 - Development for CSR- editing buyer profile" u="1"/>
        <s v="0.Done &gt; QA | S 01515 - QA for Customer Address does not display on Customer Profile" u="1"/>
        <s v="0.Done &gt; Alpha Test | S 00314 - Alpha for Adjust company profile page" u="1"/>
        <s v="0.Done &gt; QA |  | 01809 - QA for Release Header fields do not display correctly" u="1"/>
        <s v="2.To Review &gt; Backend Development | S 00601 - Map Customer WS data to Customer Profile/Organizations" u="1"/>
        <s v="0.Done &gt; Feature Review | S 01828 - Review of Customer Data Sync is checking wrong address for validity" u="1"/>
        <s v="0.Done &gt; Feature Review |  | 00581 - Review of Change Reports page &quot;SEC Filings&quot; section to open in a new tab" u="1"/>
        <s v="5.Open &gt; BALLPARK - Feature Review |  00000 - BALLPARK - Feature Review Feature |  00351 - Location selection persists from page to page (within session)" u="1"/>
        <s v="2.To Review &gt; Sub-Task | 00268 - Define Order WADL" u="1"/>
        <s v="0.Cancelled &gt; Sub-Task | M 02714 - Services dockers" u="1"/>
        <s v="5.Open &gt; Tech Planning | 00530 M - Customer Profile - Tech Planning" u="1"/>
        <s v="5.Open &gt; Tech Planning | M 00530 - Customer Profile - Tech Planning" u="1"/>
        <s v="4.To Do &gt; QA |  00781 - QA for Orders - Move view details link below order Date" u="1"/>
        <s v="0.Done &gt; Task | 00029 - BEMISCP-11 Doc repository - Confirmed, Liferay Doc Library will be used" u="1"/>
        <s v="5.Open &gt; BALLPARK - Feature Review | S 00000 - Image Animations do not match mockups for Stories" u="1"/>
        <s v="5.Open &gt; Sub-Task | 01067 - Figure out the solution to restrict some features for Receiving Personnel" u="1"/>
        <s v="5.Open &gt; BALLPARK - Feature Review |  00000 - BALLPARK - Feature Review Feature |  00367 - Welcome screen / landing page" u="1"/>
        <s v="5.Open &gt; BALLPARK - Development | S | 00000 - Custom 404 page" u="1"/>
        <s v="5.Open &gt; Alpha Test | 00406 XS - Verify Order Detail By Item View" u="1"/>
        <s v="5.Open &gt; Alpha Test | XS 00406 - Verify Order Detail By Item View" u="1"/>
        <s v="1.Reviewing &gt; Tech Planning | 00479 M - Customer Migration/Hierarchy - Tech Planning" u="1"/>
        <s v="1.Reviewing &gt; Tech Planning | M 00479 - Customer Migration/Hierarchy - Tech Planning" u="1"/>
        <s v="5.Open &gt; BALLPARK - Development | XS | 00000 - Update Customer logo" u="1"/>
        <s v="0.Done &gt; Frontend Development | XS 00641 - Update User Profile Dropdown font and wording based on latest mockup" u="1"/>
        <s v="4.To Do &gt; Alpha Test | M 00728 - Alpha for Search on Shipment" u="1"/>
        <s v="0.Done &gt; Alpha Test | XS 00388 - Orders Landing Page - Alpha Test" u="1"/>
        <s v="0.Done &gt; Feature Review |  | 00487 - Review of Footer" u="1"/>
        <s v="0.Done &gt; Feature Review |  | 01822 - Review of Footer" u="1"/>
        <s v="4.To Do &gt; QA | S 02933 - QA for Always display BOL and Invoice links" u="1"/>
        <s v="5.Open &gt; BALLPARK - Development |  00000 - BALLPARK - Development Task |  00026 - BEMISCP-11 Partial pallets in IBB - Not available in IBB for this phase" u="1"/>
        <s v="0.Done &gt; QA | M 00979 - QA for Filter Data by Customer Location " u="1"/>
        <s v="5.Open &gt; Ballpark - Demand | S 00000 - Dummy Activity of Permissions" u="1"/>
        <s v="5.Open &gt; BALLPARK - Subtask | M 00000 - Customer - Org - Permissions" u="1"/>
        <s v="2.To Review &gt; Backend Development | S 00599 - Map Order WS data to Order DM" u="1"/>
        <s v="5.Open &gt; BALLPARK - Feature Review |  00000 - Search for User Profile Details" u="1"/>
        <s v="5.Open &gt; BALLPARK - Tech Planning | S 00000 - Search for User Profile Details" u="1"/>
        <s v="5.Open &gt; UAT Support | 00000 - BALLPARK OF UAT Support" u="1"/>
        <s v="0.Done &gt; QA | S 02313 - QA for Not all shipments are being synced from IBB" u="1"/>
        <s v="4.To Do &gt; BALLPARK - Development | M 00000 - Batch details in on-hand inventory" u="1"/>
        <s v="5.Open &gt; BALLPARK - Developer Support Feature |  00272 - Browse User Profile | M 00000 - " u="1"/>
        <s v="5.Open &gt; BALLPARK - Feature Review Feature |  00207 - Populate User Profiles | M 00000 - " u="1"/>
        <s v="5.Open &gt; BALLPARK - Feature Review Feature |  00363 - Map AD Groups to Roles | M 00000 - " u="1"/>
        <s v="0.Done &gt; Feature Review |  01052 - Review of Import of Organizations fails due to a NoSuchListTypeException" u="1"/>
        <s v="0.Done &gt; Alpha Test |  01915 - Alpha for Update default Sort Order and Add Sort Functioanlity on Orders Landing Page " u="1"/>
        <s v="0.Done &gt; Tech Planning | M 01565 - Tech Planning for Remove Date limit on Orders Landing Page display" u="1"/>
        <s v="0.Done &gt; Alpha Test | S 00637 - Alpha for Orders -  Bemis Order # (line No) should be moved below Bemis ProductID" u="1"/>
        <s v="0.Done &gt; Feature Review |  | 00818 - Review of Where to get Actual/Standard pallet quantity for rolls/boxes/cartons" u="1"/>
        <s v="4.To Do &gt; S | BALLPARK - Feature Review | 00000 - Ship to filter Cancel and Search Box not working as designed (BDT 539)" u="1"/>
        <s v="4.To Do &gt; S | BALLPARK - QA/UAT Support | 00000 - Ship to filter Cancel and Search Box not working as designed (BDT 539)" u="1"/>
        <s v="0.Cancelled &gt; Frontend Development | M 01835 - Development for - Mobile and Tablet View of Orders is not aligned correctly" u="1"/>
        <s v="0.Done &gt; Alpha Test |  00390 - Alpha for Our History" u="1"/>
        <s v="2.To Review &gt; Backend Development | 00284 - Create order WS modules" u="1"/>
        <s v="0.Done &gt; Feature Review | S 00893 - Review of Remove Top Bar for Regular User" u="1"/>
        <s v="4.To Do &gt; QA | S 01171 - QA for Add content for Portal dashboard landing page" u="1"/>
        <s v="4.To Do &gt; Feature Planning | S | 00077 - Show PRs aging" u="1"/>
        <s v="0.Done &gt; Sub-Task | M 00061 - Scrum master - January - 2 to 13" u="1"/>
        <s v="4.To Do &gt; Tech Planning | M 00498 - Define document migration process" u="1"/>
        <s v="4.To Do &gt; QA | S 01811 - QA for Duplicate fields displayed on the Completed Shipments tab" u="1"/>
        <s v="5.Open &gt; BALLPARK - Alpha Test | S 00000 - Browser compatibility" u="1"/>
        <s v="5.Open &gt; BALLPARK - QA Support | S 00000 - Browser compatibility" u="1"/>
        <s v="0.Done &gt; Alpha Test | S 00913 - Alpha for Release updates from IBB" u="1"/>
        <s v="5.Open &gt; BALLPARK - UX | S | 00000 - List Releases of specifc Order" u="1"/>
        <s v="5.Open &gt; BALLPARK - Alpha Test | M 00000 - Filter Data by Customer Location" u="1"/>
        <s v="5.Open &gt; BALLPARK - QA Support | S 00000 - Filter Data by Customer Location" u="1"/>
        <s v="0.Cancelled &gt; Alpha Test |  01725 - Alpha for Requirement changes for Reports" u="1"/>
        <s v="0.Done &gt; Frontend Development | XS 00429 - Images taking whole page" u="1"/>
        <s v="4.To Do &gt; QA | S 01370 - QA for Report Page- Open/Closed order status report- missing parameter" u="1"/>
        <s v="5.Open &gt; BALLPARK - Alpha Test |  00000 - BALLPARK - Alpha Test Feature |  00219 - View customer site list" u="1"/>
        <s v="5.Open &gt; BALLPARK - QA Support |  00000 - BALLPARK - QA Support Feature |  00219 - View customer site list" u="1"/>
        <s v="0.Done &gt; QA | S 01379 - QA for Report page- open and closed order report; parameters not expected" u="1"/>
        <s v="4.To Do &gt; M | BALLPARK - Planning | 00000 - One Click Deploy" u="1"/>
        <s v="0.Done &gt; Feature Review |  01111 - Review of Checkboxes for Locations in filter do not show " u="1"/>
        <s v="0.Done &gt; Feature Review |  | 00571 - Review of Investigate rejected SVG icons in Chrome when using CDN" u="1"/>
        <s v="4.To Do &gt; QA | S | 03146 - QA for Portal display of On Hand inventory quantity is incorrect  " u="1"/>
        <s v="0.Done &gt; Alpha Test |  | 01331 - Alpha for Location and ShipTo filter dropdowns are missing a border in FF and IE" u="1"/>
        <s v="0.Done &gt; Alpha Test | XS 00980 - Alpha for List shipments from specific Order" u="1"/>
        <s v="0.Done &gt; Alpha Bug | S 01161 - Modify Site Scope on global search to include all sites of User" u="1"/>
        <s v="5.Open &gt; BALLPARK - Feature Planning |  00000 - Add two factor authentication support to portal." u="1"/>
        <s v="0.Done &gt; Tech Planning | M 02197 - Tech planning for Add Google Analytics to the Customer Portal Sites" u="1"/>
        <s v="5.Open &gt; Backend Development | M 00233 - Calculation on landing page" u="1"/>
        <s v="5.Open &gt; BALLPARK - Feature Review |  00000 - Shipments Landing Page" u="1"/>
        <s v="5.Open &gt; BALLPARK - Feature Review | S 00000 - Releases landing page" u="1"/>
        <s v="5.Open &gt; BALLPARK - Subtask | M 00000 - Buyer - Reports Landing Page" u="1"/>
        <s v="5.Open &gt; BALLPARK - Tech Planning | L 00000 - Search on Landing page" u="1"/>
        <s v="0.Done &gt; Feature Review | S 00351 - Review of White spaces above images in story pages template 2" u="1"/>
        <s v="3.Doing &gt; Sub-Task | 00502 - Configure LCS" u="1"/>
        <s v="0.Done &gt; Alpha Test | S 00984 - Alpha for Update Customer logo" u="1"/>
        <s v="0.Done &gt; Sub-Task |  00099 - Final Approval of the Orders Landing Page Wireframe" u="1"/>
        <s v="0.Done &gt; QA | S 01406 - QA for The root directory for Advanced File Store is not parsed correctly" u="1"/>
        <s v="0.Done &gt; Sub-Task | XS 01045 - Upgrade liferay bundle to DE fix-pack 9" u="1"/>
        <s v="0.Done &gt; Feature Review |  | 00363 - Review of Set maximum width for pages in 1300 px" u="1"/>
        <s v="5.Open &gt; BALLPARK - UX | S 00000 - List Releases of specifc Order" u="1"/>
        <s v="5.Open &gt; BALLPARK - Tech Planning | S 00000 - BALLPARK - Tech Planning Feature |  00308 - Customer - Org - Permissions" u="1"/>
        <s v="0.Done &gt; Feature Review |  01505 - Review of Padding issues with left nav menu" u="1"/>
        <s v="0.Done &gt; Alpha Test |  | 00158 - Alpha for Menu not working when on mobile mode" u="1"/>
        <s v="5.Open &gt; BALLPARK - Alpha Test | S 00000 - Create Google Local Environment" u="1"/>
        <s v="5.Open &gt; BALLPARK - QA Support | S 00000 - Create Google Local Environment" u="1"/>
        <s v="5.Open &gt; Sub-Task | S | 00057 - Set up Jenkins in Google local environment" u="1"/>
        <s v="0.Done &gt; QA | S 02406 - QA for 260 (BDT) - Orders page- tablet view change page orientation from portrait to landscape" u="1"/>
        <s v="5.Open &gt; BALLPARK - Feature Review | S 00000 - Release Search" u="1"/>
        <s v="0.Done &gt; Backend Development | S 02822 - Create separate policy for internal users" u="1"/>
        <s v="3.Doing &gt; Backend Development | L 00587 - Implement multi faceted search for orders" u="1"/>
        <s v="5.Open &gt; BALLPARK - Feature Review |  00000 - BALLPARK - Feature Review Feature |  00352 - Location selection persists between logout and login" u="1"/>
        <s v="2.To Review &gt; Backend Development | S 00673 - Implement Shipment as Asset" u="1"/>
        <s v="0.Done &gt; Tech Planning | M 01741 - Tech planning for User Agreement link does not show content" u="1"/>
        <s v="5.Open &gt; BALLPARK - Feature Review | S 00000 - Add status: draft, published, archived, invisible " u="1"/>
        <s v="5.Open &gt; BALLPARK - Feature Review |  00000 - BALLPARK - Feature Review Feature |  00077 - Import Users and Groups from AD" u="1"/>
        <s v="5.Open &gt; BALLPARK - Tech Planning | XS | 00000 - Switch to SOAP calls" u="1"/>
        <s v="0.Done &gt; Alpha Bug | M 01680 - Dropdown for view details needs to be wider" u="1"/>
        <s v="5.Open &gt; BALLPARK - Development | S 00000 - Release Details" u="1"/>
        <s v="4.To Do &gt; S | BALLPARK - UX 00000 - Investor Center - Stock portlet" u="1"/>
        <s v="3.Doing &gt; Frontend Development | M 00146 - Ethics and compliance page" u="1"/>
        <s v="5.Open &gt; BALLPARK - Alpha Test | S 00000 - Pending notifications counter" u="1"/>
        <s v="5.Open &gt; BALLPARK - QA Support | S 00000 - Pending notifications counter" u="1"/>
        <s v="4.To Do &gt; BALLPARK - Development | S 00000 - Sort Orders by Specific Fields" u="1"/>
        <s v="0.Done &gt; Alpha Test |  01129 - Alpha for Entries on the Release Page are not displaying " u="1"/>
        <s v="0.Done &gt; Alpha Test | XS 00147 - Alpha for Adjust homepage layout in different screen resolutions" u="1"/>
        <s v="0.Done &gt; Feature Review | S 02614 - Review of 385 (BDT) Manufacture Data is missing from the On Hand Inventory sub-page" u="1"/>
        <s v="4.To Do &gt; S | BALLPARK - Feature Review | 00000 - Notes view" u="1"/>
        <s v="4.To Do &gt; S | BALLPARK - QA/UAT Support | 00000 - Notes view" u="1"/>
        <s v="0.Done &gt; Feature Review | S 00819 - Review of IBB Request Log" u="1"/>
        <s v="5.Open &gt; BALLPARK - Subtask | M | 00000 - QA Deployment Documentation" u="1"/>
        <s v="0.Done &gt; Alpha Test | S 02271 - Alpha for Not all shipments are being synced from IBB" u="1"/>
        <s v="5.Open &gt; BALLPARK - Developer Support |  00000 - BALLPARK - Developer Support Feature |  00353 - Sort Orders by Specific Fields" u="1"/>
        <s v="4.To Do &gt; QA | S 01132 - QA for Update Shipments data fields to allow for decimals " u="1"/>
        <s v="4.To Do &gt; Tech Planning | 00000 - BALLPARK OF Tech Planning" u="1"/>
        <s v="4.To Do &gt; Alpha Test | 00505 - Verify 2FA functionality using multiple systems" u="1"/>
        <s v="4.To Do &gt; S | BALLPARK - Alpha Test | 00000 - Portal display of On Hand inventory quantity is incorrect  " u="1"/>
        <s v="5.Open &gt; BALLPARK - Development |  00000 - BALLPARK - Development Task |  00071 - BEMISCP-11 Validate with Process Owners - Internal entitlements" u="1"/>
        <s v="0.Done &gt; Sub-Task | S 00153 - Provide recommendation for multi-factor authentication for Bemis approval" u="1"/>
        <s v="5.Open &gt; BALLPARK - Developer Support |  00000 - BALLPARK - Developer Support Feature |  00512 - Release Details" u="1"/>
        <s v="4.To Do &gt; M | BALLPARK - Subtask | 00000 - Login, Personal and Third party transfers - Arrows on dropdown menus don't change when the menu is opened" u="1"/>
        <s v="5.Open &gt; BALLPARK - Developer Support | 00000 - " u="1"/>
        <s v="5.Open &gt; BALLPARK - Feature Planning |  00000 - " u="1"/>
        <s v="0.Done &gt; Tech Planning | M 01597 - Tech planing for fixing typos" u="1"/>
        <s v="0.Done &gt; Feature Review | S 02318 - Review of 251 (BDT) - Manufacture date" u="1"/>
        <s v="5.Open &gt; Backend Development | S 00588 - Update migration logic to reflect new fields" u="1"/>
        <s v="0.Done &gt; QA |  | 00336 - QA for HomePage is not adjusting to fit correctly on 1366x768" u="1"/>
        <s v="4.To Do &gt; BALLPARK - Feature Review | S 00000 - Link Product Id in Orders Detail to Product Spec Page." u="1"/>
        <s v="0.Done &gt; Alpha Test | S 00068 - Alpha for Asset publisher layout" u="1"/>
        <s v="0.Done &gt; Backend Development | M 01702 - Update Shipment WS Client and mapping" u="1"/>
        <s v="4.To Do &gt; QA | S 01806 - QA for BIT-136 Importing Orgs from UAT generates exception" u="1"/>
        <s v="5.Open &gt; BALLPARK - UX | S 00000 - On the Child Customer profile page format is incorrect" u="1"/>
        <s v="0.Done &gt; Alpha Test |  | 02054 - Alpha for 265 (BDT) - General mobile design issues- footer covers menu" u="1"/>
        <s v="5.Open &gt; Sub-Task |  | 01067 - Figure out the solution to restrict some features for Receiving Personnel" u="1"/>
        <s v="0.Done &gt; Backend Development | S 01787 - Backend Development for - Report menu categories should be alphabetical" u="1"/>
        <s v="5.Open &gt; BALLPARK - UX |  00000 - BALLPARK - UX Feature |  00146 - Add two factor authentication support to portal." u="1"/>
        <s v="4.To Do &gt; S | BALLPARK - Developer Support | 00000 - View Orders by PO" u="1"/>
        <s v="5.Open &gt; Feature Review | 00463 - Review page to show Inventory View for Item" u="1"/>
        <s v="0.Done &gt; QA |  | 01226 - QA for Update orders data fields to allow for decimals " u="1"/>
        <s v="5.Open &gt; BALLPARK - QA Support | S 00000 - Set search highlighting property to false" u="1"/>
        <s v="5.Open &gt; BALLPARK - UX |  00000 - BALLPARK - UX Feature |  00355 - Sort on Landing page" u="1"/>
        <s v="4.To Do &gt; S | BALLPARK - Alpha Test | 00000 - View Order Note." u="1"/>
        <s v="4.To Do &gt; S | BALLPARK - Alpha Test | 00000 - Welcome screen / landing page" u="1"/>
        <s v="2.To Review &gt; Sub-Task | XS 01512 - Evaluate NoSuchGroup Exception for Order Data Sync" u="1"/>
        <s v="0.Done &gt; Alpha Test | S 01593 - Alpha for Disabled User shows up in Members section on company profile page" u="1"/>
        <s v="0.Done &gt; Feature Review | S 02908 - Review of User navigates to blank portal page  " u="1"/>
        <s v="5.Open &gt; BALLPARK - Developer Support |  00000 - BALLPARK - Developer Support Task |  00036 - BEMISCP-11 Aged Inventory (calculated, need BNA/BHP alignment)" u="1"/>
        <s v="3.Doing &gt; Sub-Task | S 00245 - Work on frontend / ADT / UI" u="1"/>
        <s v="5.Open &gt; BALLPARK - Development |  00000 - BALLPARK - Development Task |  00050 - BEMISCP-11 Compliance reports on-time complete from SSRS" u="1"/>
        <s v="0.Done &gt; Frontend Development | XS 00294 - Position Papers page" u="1"/>
        <s v="4.To Do &gt; Backend Development | S | 00090 - Create mock pages" u="1"/>
        <s v="4.To Do &gt; BALLPARK - UX | S 00000 - List shipments from specific Order" u="1"/>
        <s v="0.Done &gt; QA | M 01102 - QA for All external users are re-directed to the dashboard" u="1"/>
        <s v="0.Done &gt; Feature Review |  | 00701 - Review of Carrier List CRUD" u="1"/>
        <s v="4.To Do &gt; S | BALLPARK - Feature Review 00000 - Concrete Incubator webcontent" u="1"/>
        <s v="4.To Do &gt; S | BALLPARK - QA/UAT Support 00000 - Concrete Incubator webcontent" u="1"/>
        <s v="5.Open &gt; Ballpark - Demand | S | 00000 - Dummy Activity of Tools - Worklogger" u="1"/>
        <s v="0.Done &gt; Feature Review |  00159 - Review of Menu not working when on mobile mode" u="1"/>
        <s v="4.To Do &gt; Alpha Test | S 00226 - Alpha for In Cemex, fix where the theme gets placed in the bundle by workspace" u="1"/>
        <s v="4.To Do &gt; M | BALLPARK - Subtask | 00000 - If remote staging host becomes unavailable, staging portal becomes unusable" u="1"/>
        <s v="0.Done &gt; QA |  00083 - QA for Design menus" u="1"/>
        <s v="4.To Do &gt; QA | S | 00124 - QA for Capture user info" u="1"/>
        <s v="5.Open &gt; BALLPARK - Development | S 00000 - Login &amp; Logout" u="1"/>
        <s v="0.Done &gt; Feature Review | S 00212 - Review of Company profile page" u="1"/>
        <s v="4.To Do &gt; M | BALLPARK - Subtask | 00000 - Ubicación incorrecta de la casilla de recurrencia" u="1"/>
        <s v="0.Done &gt; Frontend Development | S 01109 - Add icons for Orders, Releases, Shipments, and Documents" u="1"/>
        <s v="5.Open &gt; BALLPARK - Development |  00000 - BALLPARK - Development Task |  00176 - Set up QA environment" u="1"/>
        <s v="0.Done &gt; QA | S 00277 - QA for Debt Information" u="1"/>
        <s v="5.Open &gt; BALLPARK - Tech Planning |  00000 - BALLPARK - Tech Planning Feature |  00231 - Show Open Demand and On Hand Qty for Item." u="1"/>
        <s v="4.To Do &gt; Frontend Development | M 00867 - Fix spacing issues for all pages" u="1"/>
        <s v="0.Done &gt; Alpha Test | S 02539 - Alpha for 332 (BDT) - Schedule Line View Details Link Missing for some records" u="1"/>
        <s v="4.To Do &gt; BALLPARK - Feature Review | S 00000 - Hide Pricing Fields for Logistics, Co-Packer, and Quality roles" u="1"/>
        <s v="4.To Do &gt; BALLPARK - QA/UAT Support | M 00000 - Hide Pricing Fields for Logistics, Co-Packer, and Quality roles" u="1"/>
        <s v="5.Open &gt; Frontend Development | M 01699 - Add filter on Customer Location view" u="1"/>
        <s v="0.Done &gt; Backend Development | M 01583 - Add support for optional columns parameter" u="1"/>
        <s v="0.Done &gt; Feature Review | S 02112 - Review of 266 (BDT) - Iphone view of welcome page- order of pages " u="1"/>
        <s v="0.Done &gt; Feature Review |  00269 - Review of Products Overview" u="1"/>
        <s v="0.Done &gt; QA | S 02797 - QA for ORM exceptions for Inventory data sync " u="1"/>
        <s v="5.Open &gt; BALLPARK - Alpha Test | S 00000 - Search for Customer Profile Details" u="1"/>
        <s v="5.Open &gt; BALLPARK - Development |  00000 - Search for Customer Profile Details" u="1"/>
        <s v="5.Open &gt; BALLPARK - Feature Review | S 00000 - Search for User Profile Details" u="1"/>
        <s v="5.Open &gt; BALLPARK - QA Support | M 00000 - Search for Customer Profile Details" u="1"/>
        <s v="0.Done &gt; Feature Review |  01232 - Review of Reports Landing Page - Report Header is not aligned properly" u="1"/>
        <s v="0.Done &gt; Alpha Test | XS 00238 - Alpha for Press Releases Page" u="1"/>
        <s v="0.Done &gt; Frontend Development | M 01478 - Development for Welcome Name Banner" u="1"/>
        <s v="0.Done &gt; Alpha Test | S 02088 - Alpha for 260 (BDT) - Orders page- tablet view change page orientation from portrait to landscape" u="1"/>
        <s v="0.Done &gt; Feature Review |  00385 - Review of Sustainable Sourcing" u="1"/>
        <s v="4.To Do &gt; M | BALLPARK - Development 00000 - Asset publisher filter" u="1"/>
        <s v="0.Done &gt; Feature Review |  | 00088 - Review of Carousel with three images and timer" u="1"/>
        <s v="0.Done &gt; Feature Review |  | 01883 - Review of LDAP Configurations are not automatically imported" u="1"/>
        <s v="5.Open &gt; BALLPARK - Alpha Test  00538 - Buyer - Reports |  00000 - " u="1"/>
        <s v="5.Open &gt; BALLPARK - QA Support  00538 - Buyer - Reports |  00000 - " u="1"/>
        <s v="3.Doing &gt; Feature Review | M | 00114 - Review of Enhanced Group REST Service" u="1"/>
        <s v="4.To Do &gt; QA | S 01829 - QA for Customer Data Sync is checking wrong address for validity" u="1"/>
        <s v="0.Done &gt; Feature Review | S 00818 - Review of Where to get Actual/Standard pallet quantity for rolls/boxes/cartons" u="1"/>
        <s v="0.Done &gt; Alpha Test |  00604 - Alpha for Carrier List CRUD" u="1"/>
        <s v="5.Open &gt; BALLPARK - Feature Review | S 00000 - Create Google CI" u="1"/>
        <s v="4.To Do &gt; M | BALLPARK - Subtask | 00000 - Configure and run AWS Inspector" u="1"/>
        <s v="0.Done &gt; Sub-Task | M 02712 - Rounding issue on Standard Pallet Qty seen in QA env" u="1"/>
        <s v="0.Done &gt; Alpha Test |  01255 - Alpha for CSR should have access to limited control panel " u="1"/>
        <s v="0.Done &gt; Feature Review | S 01072 - Review of Update On Hand Inv data fields to allow for decimals " u="1"/>
        <s v="5.Open &gt; BALLPARK - UX | S 00000 - Update products based on feedback" u="1"/>
        <s v="0.Done &gt; Alpha Test |  | 00301 - Alpha for Products + Service &gt; Trading" u="1"/>
        <s v="4.To Do &gt; S | BALLPARK - Subtask | 00000 - Fix issue with titles not being shown for image selector" u="1"/>
        <s v="2.To Review &gt; Sub-Task | 00385 S - Connect dev to SQL Server" u="1"/>
        <s v="2.To Review &gt; Sub-Task | S 00385 - Connect dev to SQL Server" u="1"/>
        <s v="0.Done &gt; Feature Review | S 00037 - Review of Required Fields" u="1"/>
        <s v="0.Cancelled &gt; Alpha Bug | M 00848 - Description fields for products/items are missing in Order DM" u="1"/>
        <s v="0.Done &gt; Alpha Test | S 02519 - Alpha for 383 (BDT) If a single schedule line exists, and the Confirmed Qty = 0 LOG AND SKIP RECORD" u="1"/>
        <s v="5.Open &gt; BALLPARK - Feature Review | S | 00000 - Implement Celsus sync job to index Liferay Sites" u="1"/>
        <s v="5.Open &gt; BALLPARK - Tech Planning | XS | 00000 - Implement Celsus sync job to index Liferay Sites" u="1"/>
        <s v="5.Open &gt; Frontend Development | XS 00250 - Unified boiler plate text" u="1"/>
        <s v="0.Done &gt; Feature Review |  | 01485 - Review of Bemis Logo Compression/Crowding" u="1"/>
        <s v="0.Done &gt; Alpha Test |  | 01513 - Alpha for Customer Address does not display on Customer Profile" u="1"/>
        <s v="5.Open &gt; BALLPARK - Feature Review | S 00000 - LDAP bulk import cannot be disable if 2FA is enabled" u="1"/>
        <s v="5.Open &gt; BALLPARK - Feature Planning |  00000 - BALLPARK - Feature Planning Feature |  00275 - Products / Items - Status Filters" u="1"/>
        <s v="4.To Do &gt; S | BALLPARK - Developer Support | 00000 - Co-Packer - Role by Ship To" u="1"/>
        <s v="0.Done &gt; Feature Review | S 01167 - Review of Items per Page does not allow you to return to default setting" u="1"/>
        <s v="5.Open &gt; BALLPARK - Subtask | M 00000 - Buyer - Show Expanded Shipment View" u="1"/>
        <s v="3.Doing &gt; Backend Development | 00516 - Update the Customer Profile Service to allow Profile Updates" u="1"/>
        <s v="4.To Do &gt; S | BALLPARK - Feature Review | 00000 - As an internal user, when I successfully login to the portal, I am redirected to the CSR site within the portal" u="1"/>
        <s v="4.To Do &gt; S | BALLPARK - QA/UAT Support | 00000 - As an internal user, when I successfully login to the portal, I am redirected to the CSR site within the portal" u="1"/>
        <s v="0.Done &gt; Frontend Development | XS 00556 - About Us &gt; Our History - The Our Approach buttons aren't switching information. " u="1"/>
        <s v="5.Open &gt; BALLPARK - Feature Planning | XS 00000 - BALLPARK - Feature Planning Feature |  00308 - Customer - Org - Permissions" u="1"/>
        <s v="4.To Do &gt; S | BALLPARK - Alpha Test | 00000 - As a buyer, I can navigate to the Product spec detail from the Product landing page, so that I can see the specific details of an item" u="1"/>
        <s v="4.To Do &gt; Backend Development | 00460 - Implement Order DataSync" u="1"/>
        <s v="0.Done &gt; Alpha Test |  01425 - Alpha for Data Issue on Bemis QA Environment" u="1"/>
        <s v="5.Open &gt; BALLPARK - Development | S 00000 - Update Shipments data fields to allow for decimals " u="1"/>
        <s v="5.Open &gt; BALLPARK - Feature Review | S 00000 - Update orders data fields to allow for decimals " u="1"/>
        <s v="5.Open &gt; BALLPARK - UX | S 00000 - Update Scheduled Releases data fields to allow for decimals " u="1"/>
        <s v="5.Open &gt; BALLPARK - Alpha Test |  00000 - BALLPARK - Alpha Test Feature |  00296 - Mobile compatibility &amp; responsive design" u="1"/>
        <s v="5.Open &gt; BALLPARK - QA Support |  00000 - BALLPARK - QA Support Feature |  00296 - Mobile compatibility &amp; responsive design" u="1"/>
        <s v="0.Done &gt; Sub-Task | M 01334 - Add production configurations" u="1"/>
        <s v="4.To Do &gt; Feature Review | 00387 - View Orders by Item - Review" u="1"/>
        <s v="3.Doing &gt; Frontend Development | S 00148 - Create micro site page" u="1"/>
        <s v="0.Done &gt; Feature Review | S 02628 - Review of Enable 2FA &quot;Hard Switch&quot; in properties" u="1"/>
        <s v="0.Done &gt; Task | S 00041 - BEMISCP-11 Complete the Document matrix | Due date: 8/1/16" u="1"/>
        <s v="4.To Do &gt; Feature Review |  00877 - Review of Arrow Font Size on Releases Page is too small" u="1"/>
        <s v="0.Done &gt; Alpha Test | S 02670 - Alpha for ORM exceptions for Customer Location data sync " u="1"/>
        <s v="0.Done &gt; QA | S 00134 - QA for Ajustments in full stories layout" u="1"/>
        <s v="4.To Do &gt; UX | S 01675 - Update mockups with new sort functionality" u="1"/>
        <s v="0.Done &gt; Backend Development | M 01790 - Create Handling Unit Report Definition" u="1"/>
        <s v="0.Done &gt; Backend Development | S 00796 - Create lifecycle to import the report definitions on activation" u="1"/>
        <s v="0.Done &gt; Alpha Test | M 00708 - Alpha for Release expanded view" u="1"/>
        <s v="0.Done &gt; Alpha Test | S 02456 - Alpha for 211 (BDT) - Report parameter issue from page view buttons- Open and Closed/ Releases and Shipment History" u="1"/>
        <s v="0.Done &gt; Feature Review |  00919 - Review of Date Format is incorrect on all Pages" u="1"/>
        <s v="0.Done &gt; Feature Review |  01115 - Review of Spacing is incorrect across all pages" u="1"/>
        <s v="4.To Do &gt; Backend Development | M 00807 - Map ShipTo Location Ids to ShipTo Names" u="1"/>
        <s v="5.Open &gt; BALLPARK - Alpha Test Feature |  00219 - View customer site list | M 00000 - " u="1"/>
        <s v="5.Open &gt; BALLPARK - Developer Support  00496 - Buyer - Document Management |  00000 - " u="1"/>
        <s v="5.Open &gt; BALLPARK - Development Feature |  00207 - Populate User Profiles | M 00000 - " u="1"/>
        <s v="5.Open &gt; BALLPARK - Feature Planning  00539 - Buyer - Inventory Management |  00000 - " u="1"/>
        <s v="5.Open &gt; BALLPARK - Feature Review Feature |  00272 - Browse User Profile | M 00000 - " u="1"/>
        <s v="5.Open &gt; BALLPARK - QA Support Feature |  00219 - View customer site list | M 00000 - " u="1"/>
        <s v="4.To Do &gt; Sub-Task | M 00864 - Create separate thread pool for data sync background tasks" u="1"/>
        <s v="0.Done &gt; Feature Review |  | 00636 - Review of Use script to discover which web contents need to be fixed for ghost image issue" u="1"/>
        <s v="4.To Do &gt; Alpha Test | M 00741 - Alpha to Browse Customer Profile" u="1"/>
        <s v="3.Doing &gt; Backend Development | S 00882 - Create resource component for download documents" u="1"/>
        <s v="0.Cancelled &gt; Frontend Development | S 01149 - Add Link from &quot;The Hub&quot; logo to go back to bemis site" u="1"/>
        <s v="0.Done &gt; Frontend Development | M 01067 - Update Age logic display " u="1"/>
        <s v="4.To Do &gt; S | BALLPARK - Alpha Test | 00000 - Page visual layout broken after interactions" u="1"/>
        <s v="5.Open &gt; BALLPARK - Alpha Test |  00000 - BALLPARK - Alpha Test Feature |  00509 - Download Invoice and BoL " u="1"/>
        <s v="5.Open &gt; BALLPARK - QA Support |  00000 - BALLPARK - QA Support Feature |  00509 - Download Invoice and BoL " u="1"/>
        <s v="5.Open &gt; BALLPARK - Developer Support |  00000 - BALLPARK - Developer Support Feature |  00375 - Buyer - Reports Landing Page" u="1"/>
        <s v="4.To Do &gt; S | BALLPARK - Feature Review | 00000 - Update the order of report sections on the Reports Landing Page" u="1"/>
        <s v="4.To Do &gt; S | BALLPARK - QA/UAT Support | 00000 - Update the order of report sections on the Reports Landing Page" u="1"/>
        <s v="4.To Do &gt; M | BALLPARK - QA/UAT Support | 00000 - Add authorization for Enhanced Group API" u="1"/>
        <s v="4.To Do &gt; S | BALLPARK - Feature Review | 00000 - Add authorization for Enhanced Group API" u="1"/>
        <s v="0.Done &gt; Backend Development | M 01496 - Update Customer Site Template to use correct Theme ID" u="1"/>
        <s v="5.Open &gt; BALLPARK - Feature Review | S 00000 - Reverse PGI'd Shipment displayed in Portal (BDT 454)" u="1"/>
        <s v="4.To Do &gt; QA | S | 03117 - QA for 542 (BDT) - The page was not displayed because the Request URI is too long." u="1"/>
        <s v="0.Done &gt; Alpha Test |  | 01887 - Alpha for Shipments Cust PO" u="1"/>
        <s v="4.Doing &gt; BALLPARK - Alpha Test | 00000 - Add SCORM support" u="1"/>
        <s v="5.Open &gt; BALLPARK - Development | M | 00000 - Add SCORM support" u="1"/>
        <s v="5.Open &gt; BALLPARK - Tech Planning | S 00000 - Add SCORM support" u="1"/>
        <s v="5.Open &gt; BALLPARK - Alpha Test | S 00000 - Updates to Consignment logic" u="1"/>
        <s v="5.Open &gt; BALLPARK - QA Support | S 00000 - Updates to Consignment logic" u="1"/>
        <s v="5.Open &gt; BALLPARK - Feature Review | S 00000 - Filter Data by Customer Location" u="1"/>
        <s v="0.Done &gt; Alpha Test |  01351 - Alpha for Shipment Card Item Detail Box Scrolling Bar" u="1"/>
        <s v="4.To Do &gt; Sub-Task | 00109 - Final Approval of the Shipment Landing Page Visual Mockup" u="1"/>
        <s v="4.To Do &gt; XS | BALLPARK - Planning 00000 - Footer" u="1"/>
        <s v="0.Done &gt; Feature Review |  | 00341 - Review of Carousel for full story pages" u="1"/>
        <s v="5.Open &gt; BALLPARK - Alpha Test |  00000 - BALLPARK - Alpha Test Feature |  00371 - Customer Profile updates from IBB" u="1"/>
        <s v="5.Open &gt; BALLPARK - Feature Review |  00000 - BALLPARK - Feature Review Feature |  00374 - Shipment updates from IBB" u="1"/>
        <s v="5.Open &gt; BALLPARK - QA Support |  00000 - BALLPARK - QA Support Feature |  00371 - Customer Profile updates from IBB" u="1"/>
        <s v="0.Done &gt; Feature Review |  | 02076 - Review of 259 (BDT) - Orders Page- mobile view some customer PO numbers are hyperlinked" u="1"/>
        <s v="0.Done &gt; Feature Review | S 02280 - Review of Global search" u="1"/>
        <s v="0.Done &gt; Feature Review |  | 00340 - Review of Choose the section of the image to show" u="1"/>
        <s v="0.Done &gt; Feature Review |  01818 - Review of Create Handling Unit Report " u="1"/>
        <s v="3.Doing &gt; Tech Planning | M 00458 - Design interface with IBB Inventory API" u="1"/>
        <s v="0.Done &gt; Alpha Bug | M 02574 - Development for - Orders Page- mobile view some customer PO numbers are hyperlinked" u="1"/>
        <s v="5.Open &gt; BALLPARK - Developer Support |  00000 - BALLPARK - Developer Support Task |  00021 - BEMISCP-11 3 yrs Rolling History vs 18 months" u="1"/>
        <s v="0.Done &gt; Feature Review |  00005 - Review of Multi-criteria search" u="1"/>
        <s v="3.Doing &gt; Frontend Development | M 00492 - Orders Landing Page - Frontend" u="1"/>
        <s v="0.Done &gt; Feature Review | S 02414 - Review of Scheduled Releases Sub-Page No Sort Order" u="1"/>
        <s v="0.Done &gt; Feature Review |  | 01071 - Review of Update Scheduled Releases data fields to allow for decimals " u="1"/>
        <s v="5.Open &gt; BALLPARK - UX |  00000 - BALLPARK - UX Task |  00037 - BEMISCP-11 Entitlements - Proc Mgr - Negotiations - CRM" u="1"/>
        <s v="4.To Do &gt; Alpha Test | S 00376 - Alpha for Reports Page" u="1"/>
        <s v="0.Done &gt; QA |  00135 - QA for Language selection functionality" u="1"/>
        <s v="4.To Do &gt; Alpha Test |  00598 - Alpha for User Profile Dropdown" u="1"/>
        <s v="5.Open &gt; BALLPARK - Feature Planning | S 00000 - Release updates from IBB" u="1"/>
        <s v="5.Open &gt; BALLPARK - Subtask | M 00000 - Customer Profile updates from IBB" u="1"/>
        <s v="3.Doing &gt; Frontend Development | M 00814 - UI for Mobile compatibility &amp; responsive design" u="1"/>
        <s v="4.To Do &gt; M | BALLPARK - Subtask | 00000 - Always returns to dashboard when canceling a personal transfer" u="1"/>
        <s v="4.To Do &gt; S | BALLPARK - UX 00000 - Footer" u="1"/>
        <s v="5.Open &gt; BALLPARK - Feature Review | S 00000 - Shipment Search" u="1"/>
        <s v="0.Done &gt; Feature Review |  01931 - Review of Customer Org Hierarchy" u="1"/>
        <s v="4.To Do &gt; UX | 00000 - BALLPARK OF UX" u="1"/>
        <s v="5.Open &gt; BALLPARK - Development |  00000 - BALLPARK - Development Feature |  00271 - Search for User Profile Details" u="1"/>
        <s v="4.To Do &gt; Backend Development | S 00013 - Create Jira Template project" u="1"/>
        <s v="3.Doing &gt; Backend Development | M 01794 - Update Customer Data Sync logic" u="1"/>
        <s v="5.Open &gt; Ballpark - Demand | S 00000 - Dummy Activity of Content Workflow" u="1"/>
        <s v="0.Done &gt; Alpha Test | S 02488 - Alpha for 366 (BDT) - Releases page- mobile missing ship to info" u="1"/>
        <s v="4.To Do &gt; QA | S 00972 - QA for Modify default date range for shipment, release, and order screens" u="1"/>
        <s v="5.Open &gt; QA | M 00734 - QA for Buyer - Show Expanded Shipment View" u="1"/>
        <s v="4.To Do &gt; QA | S 01621 - QA for Sub-header font color on Reports Landing page are incorrect" u="1"/>
        <s v="0.Done &gt; Feature Review |  02041 - Review of 216 (BDT) Theme Generate Report link wrong color " u="1"/>
        <s v="0.Done &gt; QA | S 00099 - QA for Asset publisher layout" u="1"/>
        <s v="5.Open &gt; BALLPARK - Feature Planning | S 00000 - Footer" u="1"/>
        <s v="4.To Do &gt; Alpha Test | M 00715 - Alpha for Search Orders by Indexed fields" u="1"/>
        <s v="0.Done &gt; Feature Review |  00755 - Review of Fix Gradle theme build " u="1"/>
        <s v="5.Open &gt; BALLPARK - Alpha Test | S 00000 - On-Hand Inventory View for a specific item" u="1"/>
        <s v="5.Open &gt; BALLPARK - QA Support | S 00000 - On-Hand Inventory View for a specific item" u="1"/>
        <s v="0.Done &gt; Alpha Test | S 02526 - Alpha for 270 (BDT) - Release page missing info for Jel Sert" u="1"/>
        <s v="2.To Review &gt; Backend Development | XS 00595 - Implement test service to demonstrate capabilities" u="1"/>
        <s v="4.To Do &gt; Alpha Test | S 00025 - Alpha for Design menus" u="1"/>
        <s v="0.Done &gt; Frontend Development | S 01574 - Only show link when file is available" u="1"/>
        <s v="4.To Do &gt; QA | S | 02559 - QA for Add Google Analytics to the Customer Portal Sites" u="1"/>
        <s v="0.Done &gt; Feature Review |  00622 - Review of Customer Site Template should have 'template' in name" u="1"/>
        <s v="5.Open &gt; BALLPARK - Feature Planning |  00000 - Link &quot;Number Quantity on Hand&quot; from the Order Detail to the &quot;Item detail On-Hand Inventory&quot;" u="1"/>
        <s v="4.To Do &gt; BALLPARK - Alpha Test | S 00000 - Footer" u="1"/>
        <s v="4.To Do &gt; S | BALLPARK - Alpha Test 00000 - Footer" u="1"/>
        <s v="0.Done &gt; Alpha Test | S 00190 - Alpha for Country micro site single page" u="1"/>
        <s v="4.To Do &gt; S | BALLPARK - Planning 00000 - Place remaining Webcontents on Homepage" u="1"/>
        <s v="0.Done &gt; Alpha Test |  | 01980 - Alpha for 218 (BDT) Theme My Company Locations Font Color" u="1"/>
        <s v="0.Done &gt; QA |  | 00840 - QA for Fix Gradle theme build " u="1"/>
        <s v="0.Done &gt; Feature Review |  00819 - Review of IBB Request Log" u="1"/>
        <s v="5.Open &gt; Ballpark - Demand | S 00000 - Dummy Activity of Our Story" u="1"/>
        <s v="5.Open &gt; BALLPARK - Tech Planning | 00000 S - BALLPARK - Tech Planning" u="1"/>
        <s v="0.Done &gt; Alpha Test |  | 01918 - Alpha for Update Sales Order Data Sync logic" u="1"/>
        <s v="4.To Do &gt; QA | S 01809 - QA for Release Header fields do not display correctly" u="1"/>
        <s v="2.To Review &gt; Frontend Development | XS 01585 - Add links to landing pages from Dashboard" u="1"/>
        <s v="0.Done &gt; Frontend Development | M 02578 - 'Add' button is now displaying on Scheduled Release sub-page" u="1"/>
        <s v="0.Done &gt; Alpha Bug | M 01520 - Cancel button only works in local" u="1"/>
        <s v="4.To Do &gt; QA | S 01933 - QA for Link Bemis/TheHub Logo back CSR Bemis Site" u="1"/>
        <s v="0.Done &gt; Feature Review |  00096 - Review of Asset publisher - Simple version" u="1"/>
        <s v="5.Open &gt; Sub-Task | M 01094 - LoginRestController.java" u="1"/>
        <s v="0.Done &gt; Feature Review | S 01814 - Review of Report menu categories should be alphabetical" u="1"/>
        <s v="4.To Do &gt; QA | S | 00925 - QA for Orders Page - Marshal Orders with NULL Statuses Displayed" u="1"/>
        <s v="4.Doing &gt; BALLPARK - Alpha Test | 00000 - Carrier List not updated in The Hub Production system (BDT 609)" u="1"/>
        <s v="4.Doing &gt; Tech Planning | M | 00072 - Discuss UI Architecture" u="1"/>
        <s v="5.Open &gt; BALLPARK - Developer Support | S | 00000 - Link from Portal Logo" u="1"/>
        <s v="4.To Do &gt; Feature Review | S 01822 - Review of Footer" u="1"/>
        <s v="4.To Do &gt; S | BALLPARK - Alpha Test | 00000 - Add version" u="1"/>
        <s v="0.Done &gt; Frontend Development | M 01343 - Development for - Shipment Card Item Detail Box Scrolling Bar" u="1"/>
        <s v="5.Open &gt; BALLPARK - Development |  00000 - BALLPARK - Development Feature |  00214 - View Notifications" u="1"/>
        <s v="0.Done &gt; Frontend Development | M | 02551 - Development for - Inventory Pg Standard Pallet Qty Rounding Issue_x0009_" u="1"/>
        <s v="3.Doing &gt; Frontend Development | M 00705 - Develop Edit Profile - change my password and reminder query " u="1"/>
        <s v="0.Done &gt; Alpha Test | S 02103 - Alpha for 277 (BDT) - On hand Inventory page- tablet- Batch # is hyperlinked" u="1"/>
        <s v="0.Done &gt; QA | S 02077 - QA for 259 (BDT) - Orders Page- mobile view some customer PO numbers are hyperlinked" u="1"/>
        <s v="5.Open &gt; BALLPARK - Developer Support |  00000 - BALLPARK - Developer Support Feature |  00373 - *DELETE* User Profile updates from IBB" u="1"/>
        <s v="0.Done &gt; Alpha Test |  | 01568 - Alpha for Cards on Page incorrect" u="1"/>
        <s v="0.Done &gt; Feature Review |  00773 - Review of Search Orders by Indexed fields" u="1"/>
        <s v="4.To Do &gt; M | BALLPARK - Subtask | 00000 - Sales Rep - only sees orgs based on access" u="1"/>
        <s v="0.Done &gt; QA | S 02921 - QA for Premium Waters Index Issue" u="1"/>
        <s v="0.Done &gt; Frontend Development | S 00040 - Adjust the layout of webcontent" u="1"/>
        <s v="5.Open &gt; BALLPARK - Tech Planning | M 00000 - REST service for Enhanced Groups" u="1"/>
        <s v="0.Done &gt; Sub-Task | S 00852 - Create method to scan org hierarchy for data sync" u="1"/>
        <s v="4.To Do &gt; Alpha Test |  00637 - Alpha for Orders -  Bemis Order # (line No) should be moved below Bemis ProductID" u="1"/>
        <s v="0.Done &gt; Sub-Task |  | 00132 - Shipment Landing Page Wireframe Review - IT" u="1"/>
        <s v="4.To Do &gt; Feature Review |  00893 - Review of Remove Top Bar for Regular User" u="1"/>
        <s v="0.Done &gt; Alpha Test | M 01590 - Alpha Test - Validate All Release-related pages." u="1"/>
        <s v="0.Done &gt; Alpha Test |  | 01754 - Alpha for User Agreement link does not show content" u="1"/>
        <s v="0.Done &gt; Alpha Test |  | 00372 - Alpha for Become a supplier" u="1"/>
        <s v="4.To Do &gt; QA | M 01830 - QA for Allow Buyers to Update Display Settings" u="1"/>
        <s v="5.Open &gt; BALLPARK - UX |  00000 - BALLPARK - UX Feature |  00374 - Shipment updates from IBB" u="1"/>
        <s v="5.Open &gt; BALLPARK - Alpha Test |  00000 - Buyer - Reports Landing Page" u="1"/>
        <s v="5.Open &gt; BALLPARK - Feature Planning |  00000 - Shipments Landing Page" u="1"/>
        <s v="5.Open &gt; BALLPARK - QA Support |  00000 - Buyer - Reports Landing Page" u="1"/>
        <s v="5.Open &gt; BALLPARK - Subtask | M | 00000 - Buyer - Reports Landing Page" u="1"/>
        <s v="3.Doing &gt; QA | S 02309 - QA for Zip code is missing from Inventory Layout" u="1"/>
        <s v="0.Done &gt; Alpha Bug | M 02166 - Clicking on the link for Invoice or BOL &quot;fails to load PDF&quot;" u="1"/>
        <s v="0.Done &gt; Alpha Bug | S 00640 - Missing content-type and request body for order-ws api call" u="1"/>
        <s v="0.Done &gt; Alpha Test | S 01466 - Alpha for Release PO and Customer PO are wrapping on the same line" u="1"/>
        <s v="0.Done &gt; Feature Review | XS 02127 - Review of 282 (BDT) - Orders Page- Location filter location indicator " u="1"/>
        <s v="0.Done &gt; Sub-Task | M 02380 - Implement proper logic to send UTC" u="1"/>
        <s v="4.To Do &gt; S | BALLPARK - Alpha Test | 00000 - View Notifications" u="1"/>
        <s v="4.To Do &gt; Alpha Test |  00913 - Alpha for Release updates from IBB" u="1"/>
        <s v="4.To Do &gt; S | BALLPARK - Alpha Test | 00000 - Buyer expanded view of orders by PO" u="1"/>
        <s v="4.To Do &gt; S | BALLPARK - Developer Support | 00000 - Order Detail in Orders by PO" u="1"/>
        <s v="4.To Do &gt; S | BALLPARK - Subtask | 00000 - BEMISCP-11 Previous customer Item Number" u="1"/>
        <s v="0.Done &gt; QA | S 01283 - QA for My Locations navigation on Mobile view is not working" u="1"/>
        <s v="2.To Review &gt; Backend Development | 00506 M - Add Parent flag to Customer Migration - Dev" u="1"/>
        <s v="2.To Review &gt; Backend Development | M 00506 - Add Parent flag to Customer Migration - Dev" u="1"/>
        <s v="0.Cancelled &gt; Alpha Bug | S 00791 - Missing fields in the User Profile" u="1"/>
        <s v="5.Open &gt; BALLPARK - Feature Planning | S 00000 - Update Scheduled Releases data fields to allow for decimals " u="1"/>
        <s v="5.Open &gt; BALLPARK - Development |  00000 - BALLPARK - Development Feature |  00372 - *DUPLICATE* As a buyer, I can see updates to my customer profile screens when the IBB sends an update, so that I can have the most current information" u="1"/>
        <s v="0.Done &gt; Alpha Test | S 02613 - Alpha for 385 (BDT) Manufacture Data is missing from the On Hand Inventory sub-page" u="1"/>
        <s v="4.To Do &gt; S | BALLPARK - Feature Review | 00000 - Buyer Detail Product Spec" u="1"/>
        <s v="4.To Do &gt; S | BALLPARK - QA/UAT Support | 00000 - Buyer Detail Product Spec" u="1"/>
        <s v="0.Cancelled &gt; QA |  01409 - QA for Scheduled Releases Customer PO" u="1"/>
        <s v="0.Done &gt; Feature Review |  00630 - Review of Order Detail in Orders by Item View" u="1"/>
        <s v="5.Open &gt; BALLPARK - Development | S 00000 - Mobile compatibility &amp; responsive design" u="1"/>
        <s v="0.Done &gt; Alpha Test | S 01468 - Alpha for On Hand Inventory Details shows a Total Qty but there are no details " u="1"/>
        <s v="5.Open &gt; BALLPARK - UX |  00000 - BALLPARK - UX Feature |  00244 - Link &quot;Number Quantity on Hand&quot; from the Order Detail to the &quot;Item detail On-Hand Inventory&quot;" u="1"/>
        <s v="0.Done &gt; Tech Planning | S 00011 - Status - Tech Planning" u="1"/>
        <s v="0.Done &gt; Feature Review | S 01499 - Review of Data Issue on Bemis QA Environment" u="1"/>
        <s v="5.Open &gt; BALLPARK - Feature Review |  00000 - Left Navigation Expand / Collapse on all pages" u="1"/>
        <s v="0.Done &gt; Sub-Task |  00153 - Provide recommendation for multi-factor authentication for Bemis approval" u="1"/>
        <s v="0.Done &gt; Sub-Task | 00153  - Provide recommendation for multi-factor authentication for Bemis approval" u="1"/>
        <s v="3.Doing &gt; Feature Review |  00524 - Review of Identify .lpkg files in default bundle which we don't need to speepup the initial Tomcat start" u="1"/>
        <s v="2.To Review &gt; Frontend Development | M 01840 - Development - Cancel button on Locations filter does not work add in cancel button functionality" u="1"/>
        <s v="0.Done &gt; Alpha Test | S 00275 - Alpha for Debt Information" u="1"/>
        <s v="0.Done &gt; Frontend Development | M 00246 - Debt Information" u="1"/>
        <s v="4.To Do &gt; S | BALLPARK - Subtask | 00000 - Tech Spec Truncation" u="1"/>
        <s v="5.Open &gt; Alpha Test | M 00935 - Alpha for On-Hand Inventory View" u="1"/>
        <s v="5.Open &gt; BALLPARK - UX |  00000 - BALLPARK - UX Feature |  00264 - Shipped quantity" u="1"/>
        <s v="4.To Do &gt; M | BALLPARK - Alpha Test | 00000 - Check graphics record (to monitor order progress)" u="1"/>
        <s v="5.Open &gt; BALLPARK - Feature Planning |  00000 - BALLPARK - Feature Planning Task |  00495 - Update products based on feedback" u="1"/>
        <s v="2.To Review &gt; Frontend Development | M 00041 - Carousel with three images and timer" u="1"/>
        <s v="0.Done &gt; Alpha Bug | M 01952 - User Agreement link does not show for first time log in " u="1"/>
        <s v="0.Done &gt; Feature Review |  | 01369 - Review of Report Page- Open/Closed order status report- missing parameter" u="1"/>
        <s v="4.To Do &gt; Pull Request Review | 00387 - View Orders by Item - Review" u="1"/>
        <s v="4.To Do &gt; XS | BALLPARK - Feature Review | 00000 - Co-Packer - orders Ship to no pricing" u="1"/>
        <s v="4.To Do &gt; XS | BALLPARK - QA/UAT Support | 00000 - Co-Packer - orders Ship to no pricing" u="1"/>
        <s v="4.To Do &gt; S | BALLPARK - Developer Support | 00000 - Add ExpandAll option to Orders Summaries." u="1"/>
        <s v="5.Open &gt; Frontend Development | 00426 - Add UI support for linking Number Quantity to Inventory Page" u="1"/>
        <s v="0.Done &gt; Alpha Test |  02043 - Alpha for 235 (BDT) - confirmed quantity in view details shows error " u="1"/>
        <s v="5.Open &gt; BALLPARK - Developer Support |  00000 - BALLPARK - Developer Support Feature |  00215 - Login &amp; Logout" u="1"/>
        <s v="0.Done &gt; Feature Review | S 00205 - Review of Management Team" u="1"/>
        <s v="0.Done &gt; QA | S 00192 - QA for Country micro site single page" u="1"/>
        <s v="1.Reviewing &gt; Sub-Task | S 01497 - Upgrade Liferay Bundle to Patch 150" u="1"/>
        <s v="5.Open &gt; BALLPARK - Feature Review | S 00000 - Notify Google LMS of User activity" u="1"/>
        <s v="0.Done &gt; Alpha Test |  01286 - Alpha for Optional fields not correctly formatted or are missing in open and closed order report" u="1"/>
        <s v="5.Open &gt; BALLPARK - Developer Support |  00000 - BALLPARK - Developer Support Feature |  00110 - Buyer - Show Expanded Shipment View" u="1"/>
        <s v="0.Done &gt; Sub-Task |  00221 - Pull in data from Eurolandir XML" u="1"/>
        <s v="04.Doing &gt; Tech Planning | 00433 - Design Order Inventory DM/Services" u="1"/>
        <s v="0.Done &gt; Alpha Test |  | 00987 - Alpha for User Customer Name (Employer) is incorrect" u="1"/>
        <s v="0.Done &gt; Feature Review | S 02325 - Review of 246 (BDT) - Order Pg Req Date Incorrect" u="1"/>
        <s v="4.To Do &gt; BALLPARK - QA/UAT Support | XS 00000 - Link Product Id in Orders Detail to Product Spec Page." u="1"/>
        <s v="5.Open &gt; BALLPARK - Tech Planning |  00000 - BALLPARK - Tech Planning Task |  00090 - Cookies in Liferay Portal" u="1"/>
        <s v="5.Open &gt; Sub-Task | 00288 - Define WADL for IBB shipment web services" u="1"/>
        <s v="0.Done &gt; Feature Review | S 02843 - Review of Bemis User Agreement is not displaying on first time log in  " u="1"/>
        <s v="5.Open &gt; BALLPARK - Feature Planning |  00000 - BALLPARK - Feature Planning Feature |  00255 - Shipment History" u="1"/>
        <s v="0.Done &gt; Feature Review | S 01951 - Review of On-Hand Inventory View for a specific item" u="1"/>
        <s v="0.Done &gt; Feature Review | S 01818 - Review of Create Handling Unit Report " u="1"/>
        <s v="4.To Do &gt; BALLPARK - Feature Planning | M 00000 - Check graphics record (to monitor order progress)" u="1"/>
        <s v="4.To Do &gt; M | BALLPARK - Feature Review | 00000 - Check graphics record (to monitor order progress)" u="1"/>
        <s v="4.To Do &gt; S | BALLPARK - QA/UAT Support | 00000 - Check graphics record (to monitor order progress)" u="1"/>
        <s v="5.Open &gt; BALLPARK - Development |  00000 - BALLPARK - Development Feature |  00369 - Inventory updates from IBB" u="1"/>
        <s v="4.To Do &gt; QA | S | 02950 - QA for Update Carrier list for portal " u="1"/>
        <s v="0.Done &gt; Alpha Test |  | 01935 - Alpha for Update default settings for locations filter" u="1"/>
        <s v="5.Open &gt; BALLPARK - UX |  00000 - BALLPARK - UX Feature |  00249 - Search on Landing page" u="1"/>
        <s v="5.Open &gt; BALLPARK - UX |  00000 - BALLPARK - UX Feature |  00276 - Search on Landing page" u="1"/>
        <s v="4.To Do &gt; Alpha Test | S 00147 - Alpha for Adjust homepage layout in different screen resolutions" u="1"/>
        <s v="4.To Do &gt; Frontend Development | M 00129 - Adjust homepage layout in different screen resolutions" u="1"/>
        <s v="5.Open &gt; Frontend Development | 00467 - Create logic to link two pages" u="1"/>
        <s v="5.Open &gt; Frontend Development | 00470 - Create logic to link two pages" u="1"/>
        <s v="0.Done &gt; QA |  00494 - QA for Adjust layout of stock ticker in different screen sizes" u="1"/>
        <s v="4.To Do &gt; Sub-Task | 00386 - Connect dev to AD" u="1"/>
        <s v="4.To Do &gt; Sub-Task |  00100 - Final Approval of the Orders Landing Page Visual Mockup" u="1"/>
        <s v="0.Done &gt; Backend Development | S 01867 - Update shipTo logic" u="1"/>
        <s v="5.Open &gt; BALLPARK - Feature Review | S 00000 - Research SCORM" u="1"/>
        <s v="0.Done &gt; Alpha Test |  00484 - Alpha for Search function on menu bar" u="1"/>
        <s v="0.Done &gt; Feature Review |  | 00323 - Review of Products + Service &gt; Trading" u="1"/>
        <s v="4.To Do &gt; S | BALLPARK - Feature Review | 00000 - Products / Items - Status Filters" u="1"/>
        <s v="4.To Do &gt; S | BALLPARK - QA/UAT Support | 00000 - Products / Items - Status Filters" u="1"/>
        <s v="4.To Do &gt; QA |  | 03066 - QA for Error on Report Definition Control Panel when editing " u="1"/>
        <s v="0.Done &gt; Frontend Development | M 02354 - Development for - report preview and generate report issue- mobile devices" u="1"/>
        <s v="4.To Do &gt; BALLPARK - Alpha Test | S 00000 - Related articles" u="1"/>
        <s v="0.Done &gt; Feature Review | S 00993 - Review of List Releases of specifc Order" u="1"/>
        <s v="4.To Do &gt; XS | BALLPARK - UX | 00000 - Co-Packer - orders Ship to no pricing" u="1"/>
        <s v="0.Done &gt; Feature Review |  | 00622 - Review of Patching does not work on Windows" u="1"/>
        <s v="0.Done &gt; QA | S 02142 - QA for 209 (BDT) Report Page test- deleting reports in download folder" u="1"/>
        <s v="4.To Do &gt; S | BALLPARK - Subtask | 00000 - Logistics - Products/Items Shipped items no pricing" u="1"/>
        <s v="4.To Do &gt; S | BALLPARK - UX 00000 - Concrete Incubator webcontent" u="1"/>
        <s v="0.Done &gt; Alpha Test | M 00866 - Verify AFS is enabled and working correctly for DL" u="1"/>
        <s v="06.Open &gt; Pull Request Review | 00427 - Review UI support for linking Number Quantity to Inventory Page" u="1"/>
        <s v="5.Open &gt; BALLPARK - Alpha Test |  00000 - BALLPARK - Alpha Test Feature |  00376 - Generate Order Reports" u="1"/>
        <s v="5.Open &gt; BALLPARK - QA Support |  00000 - BALLPARK - QA Support Feature |  00376 - Generate Order Reports" u="1"/>
        <s v="0.Done &gt; Feature Review |  | 01543 - Review of Report time range selection box sizing - Shipments and Releases Report Test" u="1"/>
        <s v="5.Open &gt; BALLPARK - Developer Support |  00000 - BALLPARK - Developer Support Task |  00384 - Setup Bemis Development Infrastructure" u="1"/>
        <s v="4.To Do &gt; S | BALLPARK - Feature Review | 00000 - Logistics - Products/Items - Pending Shipments - no pricing" u="1"/>
        <s v="4.To Do &gt; S | BALLPARK - QA/UAT Support | 00000 - Logistics - Products/Items - Pending Shipments - no pricing" u="1"/>
        <s v="0.Done &gt; Feature Review |  | 00337 - Review of Adjust company profile page" u="1"/>
        <s v="0.Done &gt; QA |  | 01955 - QA for Update User Creation Test Scripts and customer LARs " u="1"/>
        <s v="0.Done &gt; Feature Review |  | 01391 - Review of Hide Edit options that Buyers do not have access to " u="1"/>
        <s v="0.Done &gt; Alpha Test |  | 00284 - Alpha for Stories page without footer" u="1"/>
        <s v="0.Done &gt; Feature Review |  | 00721 - Review of Custom-users-admin-web causes startup exceptions in portal" u="1"/>
        <s v="0.Done &gt; QA |  | 00966 - QA for Date Format is incorrect on all Pages" u="1"/>
        <s v="0.Done &gt; QA |  | 01116 - QA for Spacing is incorrect across all pages" u="1"/>
        <s v="0.Done &gt; Task |  | 00054 - BEMISCP-11 Workflow - COC, COAs upload to portal - Quality related" u="1"/>
        <s v="0.Done &gt; Tech Planning | M | 01688 - Planning for Create a hook so that CSR users can see which users have completed setup" u="1"/>
        <s v="0.Done &gt; Alpha Test | S | 03009 - Alpha for 490 BDT - Invoice or BOL link on completed shipments subpage does not work" u="1"/>
        <s v="0.Done &gt; QA |  | 00112 - QA for Events + Calendar Portlet" u="1"/>
        <s v="4.To Do &gt; S | BALLPARK - Feature Review | 00000 - Update Customer Profiles default order" u="1"/>
        <s v="4.To Do &gt; S | BALLPARK - QA/UAT Support | 00000 - Update Customer Profiles default order" u="1"/>
        <s v="0.Done &gt; QA |  | 00240 - QA for Press Releases Page" u="1"/>
        <s v="4.To Do &gt; M | BALLPARK - Developer Support | 00000 - One Click Deploy" u="1"/>
        <s v="0.Done &gt; Feature Review |  | 01084 - Review of Optimize JVM settings" u="1"/>
        <s v="0.Done &gt; Feature Review |  | 00513 - Review of Change &quot;submit for publication&quot; text to &quot;submit&quot;" u="1"/>
        <s v="0.Done &gt; Feature Review |  | 00241 - Review of Sustainability Overview" u="1"/>
        <s v="4.To Do &gt; S | BALLPARK - Alpha Test | 00000 - ShipTo Filter - Change default behavior and help text" u="1"/>
        <s v="2.To Review &gt; Frontend Development | S | 00657 - Development for - Page visual layout broken after interactions" u="1"/>
        <s v="4.To Do &gt; S | BALLPARK - Developer Support | 00000 - Hide Pricing Fields for Logistics, Co-Packer, and Quality roles" u="1"/>
        <s v="0.Done &gt; Task |  | 00016 - BEMISCP-11 Statement of Account (balance due to Bemis)" u="1"/>
        <s v="4.To Do &gt; S | BALLPARK - Alpha Test | 00000 - All Projects Configuration" u="1"/>
        <s v="0.Done &gt; Alpha Test |  | 00495 - Alpha for Create a sign in page" u="1"/>
        <s v="0.Done &gt; Feature Review |  | 01934 - Review of Import Users and Groups from AD" u="1"/>
        <s v="0.Done &gt; Alpha Test |  | 00951 - Alpha for Update On Hand Inv data fields to allow for decimals " u="1"/>
        <s v="5.Open &gt; Sub-Task | 00034 - 6.0 plugin + scripts (5/17/2013)" u="1"/>
        <s v="4.To Do &gt; S | BALLPARK - Subtask | 00000 - BEMISCP-11 CSR hierarchy" u="1"/>
        <s v="0.Done &gt; Alpha Test |  | 00700 - Alpha for Customer site template" u="1"/>
        <s v="0.Done &gt; Feature Review |  | 01015 - Review of Update Shipments data fields to allow for decimals " u="1"/>
        <s v="4.To Do &gt; S | BALLPARK - Alpha Test | 00000 -   Multiple Fields showing incorrectly on the Orders Landing Page. " u="1"/>
        <s v="0.Done &gt; Feature Review |  | 01042 - Review of Setup Bemis Development Infrastructure" u="1"/>
        <s v="4.To Do &gt; M | BALLPARK - Alpha Test | 00000 - Dashboard - New indicators" u="1"/>
        <s v="0.Done &gt; Feature Review |  | 00216 - Review of Country micro site subpages" u="1"/>
        <s v="4.To Do &gt; S | BALLPARK - Feature Review | 00000 - Packing List Report - SSRS" u="1"/>
        <s v="4.To Do &gt; S | BALLPARK - QA/UAT Support | 00000 - Packing List Report - SSRS" u="1"/>
        <s v="4.To Do &gt; S | BALLPARK - Subtask | 00000 - Prebill Inquiry" u="1"/>
        <s v="0.Done &gt; Feature Review |  | 00005 - Review of Multi-criteria search" u="1"/>
        <s v="0.Done &gt; QA |  | 00411 - QA for Format text and add links to image description" u="1"/>
        <s v="4.To Do &gt; S | BALLPARK - Feature Review | 00000 - Order does not exist in portal" u="1"/>
        <s v="4.To Do &gt; S | BALLPARK - QA/UAT Support | 00000 - Order does not exist in portal" u="1"/>
        <s v="0.Done &gt; Feature Review |  | 01630 - Review of BIT-107 Order Report URL too long " u="1"/>
        <s v="4.To Do &gt; S | BALLPARK - Alpha Test | 00000 - Update date limit on Global Search " u="1"/>
        <s v="4.To Do &gt; M | BALLPARK - Development | 00000 - Add ExpandAll option to Orders Summaries." u="1"/>
        <s v="0.Done &gt; Feature Review |  | 00445 - Review of In overview pages the banner and image below must fill in all screen size" u="1"/>
        <s v="5.Open &gt; Sub-Task | M | 01092 - DashboardAccountController.java" u="1"/>
        <s v="5.Open &gt; Sub-Task | M | 01095 - PersonalTransferController.java" u="1"/>
        <s v="0.Done &gt; Feature Review |  | 01826 - Review of Formatting Error when Resizing" u="1"/>
        <s v="5.Open &gt; Sub-Task | S | 00653 - Create a web content for each section within the collapsable content" u="1"/>
        <s v="4.To Do &gt; S | BALLPARK - Alpha Test | 00000 - On Hand Qty displayed for completed shipment (BDT 518) CR53" u="1"/>
        <s v="0.Done &gt; Alpha Test |  | 01130 - Alpha for On the Child Customer profile page format is incorrect" u="1"/>
        <s v="4.To Do &gt; M | BALLPARK - Subtask | 00000 - Notifications appear overlapped" u="1"/>
        <s v="0.Done &gt; QA |  | 00959 - QA for Release updates from IBB" u="1"/>
        <s v="4.To Do &gt; Feature Review | S | 00121 - Review of Create Google Local Environment" u="1"/>
        <s v="0.Done &gt; Alpha Test |  | 01216 - Alpha for Clicking on Shipped Qty or Scheduled Releases throws an error" u="1"/>
        <s v="0.Done &gt; Feature Review |  | 00996 - Review of Link from Bemis Logo" u="1"/>
        <s v="0.Done &gt; Feature Review |  | 00111 - Review of Events + Calendar Portlet" u="1"/>
        <s v="0.Cancelled &gt; Sub-Task |  | 00102 - Final Approval of the Products Landing Page Wireframe" u="1"/>
        <s v="4.To Do &gt; S | BALLPARK - Feature Review | 00000 - As a Sales Exec, I can view a list of customers and select one or more, so that I can selectively view information pertaining to a specific customer or sub-organization within the customer " u="1"/>
        <s v="4.To Do &gt; S | BALLPARK - QA/UAT Support | 00000 - As a Sales Exec, I can view a list of customers and select one or more, so that I can selectively view information pertaining to a specific customer or sub-organization within the customer " u="1"/>
        <s v="0.Done &gt; Feature Review |  | 00367 - Review of Include videos on the full story page" u="1"/>
        <s v="4.To Do &gt; XS | BALLPARK - UX | 00000 - View Order Note." u="1"/>
        <s v="0.Done &gt; Feature Review |  | 01505 - Review of Padding issues with left nav menu" u="1"/>
        <s v="4.To Do &gt; Feature Review |  | 00645 - Review of Allow HTTP between qa-staging and qa-live to test remote staging" u="1"/>
        <s v="0.Done &gt; QA |  | 00442 - QA for Related articles" u="1"/>
        <s v="4.To Do &gt; S | BALLPARK - Subtask | 00000 - Create data sync process to bulk upload data from IBB" u="1"/>
        <s v="4.To Do &gt; S | BALLPARK - Feature Review | 00000 - Add link to View Orders in Product View for Specific Item" u="1"/>
        <s v="4.To Do &gt; S | BALLPARK - QA/UAT Support | 00000 - Add link to View Orders in Product View for Specific Item" u="1"/>
        <s v="0.Done &gt; Feature Review |  | 00623 - Review of Clean up JSP for two-factor-auth-device-manager-web" u="1"/>
        <s v="4.To Do &gt; S | BALLPARK - Alpha Test | 00000 - Product landing page" u="1"/>
        <s v="4.To Do &gt; S | BALLPARK - Alpha Test | 00000 - Sort on Landing page" u="1"/>
        <s v="5.Open &gt; Sub-Task | S | 00655 - Add credentials web content to bottom of page" u="1"/>
        <s v="0.Done &gt; Alpha Test |  | 01360 - Alpha for All Reports- Default Column Fields " u="1"/>
        <s v="0.Done &gt; Feature Review |  | 01801 - Review of Mobile Footer no longer displays" u="1"/>
        <s v="4.To Do &gt; S | BALLPARK - Feature Review | 00000 - Product spec detail page - CSR view" u="1"/>
        <s v="4.To Do &gt; S | BALLPARK - QA/UAT Support | 00000 - Product spec detail page - CSR view" u="1"/>
        <s v="0.Done &gt; Tech Planning | S | 01530 - Evaluate records not showing up in completed shipments" u="1"/>
        <s v="4.To Do &gt; S | BALLPARK - Feature Review | 00000 -   Multiple Fields showing incorrectly on the Orders Landing Page. " u="1"/>
        <s v="4.To Do &gt; S | BALLPARK - QA/UAT Support | 00000 -   Multiple Fields showing incorrectly on the Orders Landing Page. " u="1"/>
        <s v="4.To Do &gt; S | BALLPARK - Subtask | 00000 - Allow for ability to customize button colors" u="1"/>
        <s v="0.Done &gt; Feature Review |  | 00625 - Review of Request SSL Certificate from Cemex for new website" u="1"/>
        <s v="0.Done &gt; Alpha Test |  | 00339 - Alpha for Sourcing Approach" u="1"/>
        <s v="0.Done &gt; QA |  | 01390 - QA for Product Description displaying incorrectly" u="1"/>
        <s v="0.Done &gt; Alpha Test |  | 00868 - Alpha for Orders Page - Marshal Orders with NULL Statuses Displayed" u="1"/>
        <s v="4.To Do &gt; XL | BALLPARK - Feature Review | 00000 - Create Theme" u="1"/>
        <s v="4.To Do &gt; XL | BALLPARK - QA/UAT Support | 00000 - Create Theme" u="1"/>
        <s v="3.Doing &gt; Backend Development | M | 00064 - Implement Celsus sync job" u="1"/>
        <s v="4.To Do &gt; S | BALLPARK - Feature Review | 00000 - Buyer -  View Release PO on Expanded Shipment View" u="1"/>
        <s v="4.To Do &gt; S | BALLPARK - QA/UAT Support | 00000 - Buyer -  View Release PO on Expanded Shipment View" u="1"/>
        <s v="0.Done &gt; Alpha Test |  | 01346 - Alpha for User agreement - BNA" u="1"/>
        <s v="4.To Do &gt; Feature Review | 02954 - Review of Update LDAP configs now that FP 13 has fixed automatic loading of configs" u="1"/>
        <s v="4.To Do &gt; M | BALLPARK - Subtask | 00000 - Hover background is not displaying correcly on &quot;Cuenta de destino&quot; field (3rd party transfer)" u="1"/>
        <s v="3.Doing &gt; Alpha Test | S | 00078 - Tests within Google Environment" u="1"/>
        <s v="4.To Do &gt; M | BALLPARK - Subtask | 00000 - Product values in different currencies" u="1"/>
        <s v="0.Done &gt; Alpha Test |  | 01616 - Alpha for Wording on Dynamic Reports preview page needs to be changed to improve usability" u="1"/>
        <s v="4.To Do &gt; S | BALLPARK - Subtask | 00000 - BEMISCP-11 Custom reports investigation" u="1"/>
        <s v="4.To Do &gt; M | BALLPARK - Alpha Test | 00000 - Co-Packer - Role by Ship To" u="1"/>
        <s v="4.To Do &gt; S | BALLPARK - Subtask | 00000 - Setup Liferay Development Infrastructure" u="1"/>
        <s v="4.To Do &gt; S | BALLPARK - Feature Review | 00000 -  Allow Portal Admin to adjust the date range of data synced" u="1"/>
        <s v="4.To Do &gt; S | BALLPARK - QA/UAT Support | 00000 -  Allow Portal Admin to adjust the date range of data synced" u="1"/>
        <s v="0.Done &gt; QA |  | 00127 - QA for Full story version 4" u="1"/>
        <s v="4.To Do &gt; M | BALLPARK - Subtask | 00000 - Cadastro de fornecedor com textos grandes quebram o cadastro" u="1"/>
        <s v="0.Cancelled &gt; Sub-Task |  | 00169 - Prototyping of the fields needed for customer inquiry / search" u="1"/>
        <s v="4.To Do &gt; M | BALLPARK - Subtask | 00000 - Co-Packer - Role by Ship To" u="1"/>
        <s v="0.Done &gt; QA |  | 01379 - QA for Report page- open and closed order report; parameters not expected" u="1"/>
        <s v="0.Done &gt; Sub-Task |  | 00103 - Final Approval of the Products Landing Page Visual Mockup" u="1"/>
        <s v="0.Done &gt; Sub-Task |  | 00109 - Final Approval of the Shipment Landing Page Visual Mockup" u="1"/>
        <s v="0.Done &gt; QA |  | 00486 - QA for Search function on menu bar" u="1"/>
        <s v="4.To Do &gt; S | BALLPARK - Subtask | 00000 - BEMISCP-11 Quality docs - Storage and access - KMS &amp; SAP (not until Phases 2&amp;3)" u="1"/>
        <s v="4.To Do &gt; S | BALLPARK - Feature Review | 00000 - As a buyer, I can schedule an ASN to be sent to me, so that I know when product has shipped" u="1"/>
        <s v="4.To Do &gt; S | BALLPARK - QA/UAT Support | 00000 - As a buyer, I can schedule an ASN to be sent to me, so that I know when product has shipped" u="1"/>
        <s v="0.Done &gt; Feature Review |  | 00776 - Review of Orders -  Bemis Order # (line No) should be moved below Bemis ProductID" u="1"/>
        <s v="0.Done &gt; Feature Review |  | 00850 - Review of Modify default date range for shipment, release, and order screens" u="1"/>
        <s v="0.Done &gt; QA |  | 01815 - QA for Report menu categories should be alphabetical" u="1"/>
        <s v="0.Done &gt; Feature Review |  | 01499 - Review of Data Issue on Bemis QA Environment" u="1"/>
        <s v="4.To Do &gt; S | BALLPARK - Alpha Test | 00000 - Add ExpandAll option to Orders Summaries." u="1"/>
        <s v="4.To Do &gt; S | BALLPARK - Feature Review | 00000 - Notify Google LMS of User activity" u="1"/>
        <s v="4.To Do &gt; S | BALLPARK - QA/UAT Support | 00000 - Notify Google LMS of User activity" u="1"/>
        <s v="4.To Do &gt; S | BALLPARK - Alpha Test | 00000 - Synchronize User Information" u="1"/>
        <s v="4.To Do &gt; M | BALLPARK - Subtask | 00000 - En la pantalla de confirmación el campo fecha está incorrecta" u="1"/>
        <s v="4.To Do &gt; XL | BALLPARK - Alpha Test | 00000 - Create Theme" u="1"/>
        <s v="4.Doing &gt; Frontend Development | L | 00073 - Implement Theme POC" u="1"/>
        <s v="0.Done &gt; Feature Review |  | 00191 - Review of Country micro site single page" u="1"/>
        <s v="0.Done &gt; QA |  | 01231 - QA for Select All and Clear All links in Location filter do not work" u="1"/>
        <s v="0.Done &gt; Feature Review |  | 00725 - Review of Race condition in DataSyncEngineImpl" u="1"/>
        <s v="0.Done &gt; Alpha Test |  | 00611 - Alpha for Remove Top Bar for Regular User" u="1"/>
        <s v="0.Done &gt; Feature Review |  | 01167 - Review of Items per Page does not allow you to return to default setting" u="1"/>
        <s v="5.Open &gt; Sub-Task | S | 00650 - Create/replace page for sustainability-&gt;overview" u="1"/>
        <s v="4.To Do &gt; S | BALLPARK - Alpha Test | 00000 - Buyer - Navigate to Order by PO page from Shipment Page" u="1"/>
        <s v="4.To Do &gt; M | BALLPARK - Subtask | 00000 - Telefone não está sendo salvo" u="1"/>
        <s v="0.Done &gt; QA |  | 00969 - QA for Order Description not wrapping correctly" u="1"/>
        <s v="0.Done &gt; Task | 00016 - BEMISCP-11 Statement of Account (balance due to Bemis)" u="1"/>
        <s v="0.Done &gt; Sub-Task |  | 00244 - Investigate more into background task issue" u="1"/>
        <s v="0.Done &gt; Alpha Test |  | 01341 - Alpha for Add documents button is inside the footer" u="1"/>
        <s v="4.To Do &gt; Frontend Development | L | 00073 - Implement Theme POC" u="1"/>
        <s v="4.Doing &gt; BALLPARK - Alpha Test | 00000 - Final Clean QA Deploy" u="1"/>
        <s v="0.Cancelled &gt; QA |  | 01727 - QA for Requirement changes for Reports" u="1"/>
        <s v="0.Done &gt; Feature Review |  | 00493 - Review of Adjust layout of stock ticker in different screen sizes" u="1"/>
        <s v="4.To Do &gt; M | BALLPARK - Subtask | 00000 - Batch details in on-hand inventory" u="1"/>
        <s v="4.To Do &gt; S | BALLPARK - Subtask | 00000 - BEMISCP-11 Watchlist - Orders / Items (Like starring an email)" u="1"/>
        <s v="0.Done &gt; Feature Review |  | 00381 - Review of Break page buttons evenly, centered" u="1"/>
        <s v="4.Doing &gt; BALLPARK - Feature Review | 00000 - Add expiration date" u="1"/>
        <s v="0.Done &gt; QA |  | 01227 - QA for Entries on the Release Page are not displaying " u="1"/>
        <s v="0.Done &gt; Feature Review |  | 00343 - Review of Our history page without timeline section" u="1"/>
        <s v="0.Done &gt; Feature Review |  | 01117 - Review of Browser compatibility" u="1"/>
        <s v="4.To Do &gt; S | BALLPARK - Alpha Test | 00000 - Buyer Detail Product Spec" u="1"/>
      </sharedItems>
    </cacheField>
    <cacheField name="PlannedEffortOnBug" numFmtId="0">
      <sharedItems containsString="0" containsBlank="1" containsNumber="1" minValue="0" maxValue="10.638297872340425"/>
    </cacheField>
    <cacheField name="WorklogOnBug" numFmtId="0">
      <sharedItems containsString="0" containsBlank="1" containsNumber="1" minValue="0" maxValue="48"/>
    </cacheField>
    <cacheField name="TaskProgress" numFmtId="0" formula="IF(EffortEstimate=0,0,EffortDone/EffortEstimate)" databaseField="0"/>
    <cacheField name="EEP" numFmtId="0" formula=" IF(WorklogDone= 0, 0,SubtaskEstimativeForEEPCalculation/WorklogDone)" databaseField="0"/>
    <cacheField name="PlannedScope%" numFmtId="0" formula="PlannedEffort/EffortEstimate" databaseField="0"/>
    <cacheField name="BallparkScope%" numFmtId="0" formula="BallparkEffort/EffortEstimate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Marcelo Walter" refreshedDate="42909.37175648148" createdVersion="6" refreshedVersion="6" minRefreshableVersion="3" recordCount="10001">
  <cacheSource type="worksheet">
    <worksheetSource ref="A1:R1048576" sheet="GanttBase"/>
  </cacheSource>
  <cacheFields count="18">
    <cacheField name="Release" numFmtId="0">
      <sharedItems containsBlank="1" count="24">
        <s v="2-Discovery"/>
        <s v="1-POC"/>
        <s v="No release set"/>
        <m/>
        <s v="Sprint 4" u="1"/>
        <s v="Release 7" u="1"/>
        <s v="Release 1 QA" u="1"/>
        <s v="Release 4 QA" u="1"/>
        <s v="Release 3" u="1"/>
        <s v="Z . No Release Set" u="1"/>
        <s v="Release 6" u="1"/>
        <s v="Sprint 7" u="1"/>
        <s v="Release 9" u="1"/>
        <s v="Release 3 QA" u="1"/>
        <s v="Release 2" u="1"/>
        <s v="Sprint 6" u="1"/>
        <s v="Release 5" u="1"/>
        <s v="Release 8" u="1"/>
        <s v="Sprint 5" u="1"/>
        <s v="Release 2 QA" u="1"/>
        <s v="Release 1" u="1"/>
        <s v="Release 5 QA" u="1"/>
        <s v="Management" u="1"/>
        <s v="Release 4" u="1"/>
      </sharedItems>
    </cacheField>
    <cacheField name="Demand Name" numFmtId="0">
      <sharedItems containsBlank="1" count="57">
        <s v="00004 - Google LMS Integration"/>
        <s v="00069 - UI &amp; Theme"/>
        <s v="00001 - Enhanced Group Functionality (Site)"/>
        <s v="00005 - System Architecture"/>
        <s v="00003 - OpenID Connect SSO Support "/>
        <m/>
        <s v=" 00151 - Management Team" u="1"/>
        <s v=" | 00005 - System Architecture" u="1"/>
        <s v=" 00002 - User Activity Tracking" u="1"/>
        <s v=" 00054 - About Us" u="1"/>
        <s v=" | 00001 - Enhanced Group Functionality (Site)" u="1"/>
        <s v=" 00003 - OpenID Connect SSO Support " u="1"/>
        <s v=" 00006 - Theme" u="1"/>
        <s v=" 01439 - Enhanced Portal Foundation Settings" u="1"/>
        <s v=" 00540 - Buyer - Dashboard" u="1"/>
        <s v=" | 00004 - Google LMS Integration" u="1"/>
        <s v=" 00420 - Buyer - Shipment Management" u="1"/>
        <s v=" 00538 - Buyer - Reports" u="1"/>
        <s v=" 00533 - Bemis CP Theme" u="1"/>
        <s v=" | 00003 - OpenID Connect SSO Support " u="1"/>
        <s v=" 00444 - CSR - Customer and User Profile" u="1"/>
        <s v=" 00001 - Enhanced Group Functionality (Site)" u="1"/>
        <s v=" 00032 - Content Workflow" u="1"/>
        <s v=" 00443 - Buyer views Customer and User Profiles" u="1"/>
        <s v=" 00142 - Ethics and compliance page" u="1"/>
        <s v=" 00001 - Objective Taskboard" u="1"/>
        <s v=" 00519 - Buyer - Portal Foundations" u="1"/>
        <s v=" 00056 - Sustainability" u="1"/>
        <s v=" 00523 - CSR - Portal Foundations" u="1"/>
        <s v=" 00055 - Products + Service" u="1"/>
        <s v=" 00531 - System Architecture" u="1"/>
        <s v=" 01438 - Enhancement - Buyer Inventory Management " u="1"/>
        <s v=" 00016 - Stories" u="1"/>
        <s v=" 00055 - Products" u="1"/>
        <s v=" | 00002 - User Activity Tracking" u="1"/>
        <s v=" 00065 - Roles Configuration" u="1"/>
        <s v=" | 00069 - UI &amp; Theme" u="1"/>
        <s v=" 00501 - IBB Integration" u="1"/>
        <s v=" 01570 - Enhancement - Buyer Reports" u="1"/>
        <s v=" 01429 - Enhancement - Buyer Order Management" u="1"/>
        <s v=" 00149 - Company profile page" u="1"/>
        <s v=" 00004 - Google LMS Integration" u="1"/>
        <s v=" 01437 - Enhancement - Buyer Shipment Management" u="1"/>
        <s v=" 00510 - Buyer - Release Management" u="1"/>
        <s v=" 00139 - Global sites" u="1"/>
        <s v=" 01657 - Enhancement - Buyer Portal Foundations" u="1"/>
        <s v=" 00054 - Our Story" u="1"/>
        <s v=" 00366 - Buyer - Order Management" u="1"/>
        <s v=" 00065 - Permissions" u="1"/>
        <s v=" 00015 - JIRA Customizations/Automations" u="1"/>
        <s v=" 00017 - Investor Center" u="1"/>
        <s v=" 00017 - Investors" u="1"/>
        <s v=" 00016 - Media Center" u="1"/>
        <s v=" 00539 - Buyer - Inventory Management" u="1"/>
        <s v="00002 - User Activity Tracking" u="1"/>
        <s v=" 00008 - Homepage" u="1"/>
        <s v=" 00005 - System Architecture" u="1"/>
      </sharedItems>
    </cacheField>
    <cacheField name="Feature Name" numFmtId="0">
      <sharedItems containsBlank="1" count="401">
        <s v="Feature | 00023 - Add SCORM support"/>
        <s v="Feature | 00070 - Create Theme"/>
        <s v="Feature | 00056 - Implement Celsus sync job to index Liferay Sites"/>
        <s v="Task | 00020 - Create Google Local Environment"/>
        <s v="Feature | 00099 - Add sorting capability to Site REST API"/>
        <s v="Feature | 00022 - Add support for OpenID Connect Single Sign-on"/>
        <s v="Feature | 00007 - Add expiration date"/>
        <s v="Feature | 00159 - Feature without assignee GOOGLE"/>
        <m/>
        <s v="Feature |  00107 - Shipments Landing Page" u="1"/>
        <s v="Feature |  02864 - CR45 - Shipment Deletes" u="1"/>
        <s v="Feature |  00077 - Import Users and Groups from AD" u="1"/>
        <s v="Bug |  01203 - SSRS integration config had wrong password for QA" u="1"/>
        <s v="Bug |  01192 - Search in Locations filter fails when no location match is found  " u="1"/>
        <s v="Bug |  00554 - Notifications Configuration does not include Country Documents yet." u="1"/>
        <s v="Feature |  01526 - Update the report that is called from the Open Order Landing Page" u="1"/>
        <s v="Bug |  00822 - UI Navigation bar" u="1"/>
        <s v="Bug |  00115 - Ajustments in full stories layout" u="1"/>
        <s v="Feature |  01891 - Add Google Analytics to the Customer Portal Sites" u="1"/>
        <s v="Feature |  01668 - Refactor Shipment Sync/WS Classes for data refresh calls." u="1"/>
        <s v="Bug |  00832 - Interface between SIMPS and IPS - issues that have been identified" u="1"/>
        <s v="Feature |  00174 - Corporate Governance Page" u="1"/>
        <s v="Bug |  01270 - Column picks disappear in report form" u="1"/>
        <s v="Feature |  | 00033 - REST service for Enhanced Groups" u="1"/>
        <s v="Bug |  01548 - Customer logo is not displayed on parent or child location dashboards" u="1"/>
        <s v="Bug |  01414 - BIT-121 Report time range selection box sizing - Shipments and Releases Report Test" u="1"/>
        <s v="Feature |  00175 - Order Status Report" u="1"/>
        <s v="Feature |  00019 - Asset publisher - Simple version" u="1"/>
        <s v="Feature |  00371 - Customer Profile updates from IBB" u="1"/>
        <s v="Feature |  | 00025 - Notify Google LMS of User activity" u="1"/>
        <s v="Feature |  00262 - On-Hand Inventory View for a specific item" u="1"/>
        <s v="Task |  00965 - Part of Phase 1.5 - A number of small changes" u="1"/>
        <s v="Bug |  01005 - Do not show Scheduled Releases with a Confirmed Qty =  0" u="1"/>
        <s v="Task |  00316 - Install Audience Targeting on QA servers" u="1"/>
        <s v="Feature |  00296 - Mobile compatibility &amp; responsive design" u="1"/>
        <s v="Bug |  01421 - Bemis Logo displayed on Bemis' QA is incorrect" u="1"/>
        <s v="Bug |  02962 - Pinnacle Foods Bemis Order# 40009316 Shipment Missing (BDT 486)" u="1"/>
        <s v="Feature |  00229 - View Order Note." u="1"/>
        <s v="Feature |  00509 - View and Download Invoice and BoL " u="1"/>
        <s v="Feature |  00144 - Our story page without timeline section" u="1"/>
        <s v="Bug |  00632 - Orders - Move view details link below order Date" u="1"/>
        <s v="Feature |  | 00022 - Add support for OpenID Connect Single Sign-on" u="1"/>
        <s v="Feature |  00058 - Carrier List CRUD" u="1"/>
        <s v="Feature |  00018 - Concrete Incubator webcontent" u="1"/>
        <s v="Ballpark - Demand |  00000 - Dummy Feature of Our Story" u="1"/>
        <s v="Feature |  01113 - Redesign for product description display" u="1"/>
        <s v="Bug |  00892 - LDAP bulk import cannot be disable if 2FA is enabled" u="1"/>
        <s v="Bug |  01324 - Hide Edit options that Buyers do not have access to " u="1"/>
        <s v="Task |  00975 - Sprint Documentation SP10" u="1"/>
        <s v="Feature |  00010 - Modern tile with &quot;MORE&quot; animation" u="1"/>
        <s v="Bug |  00753 - Fix Gradle theme build " u="1"/>
        <s v="Feature |  | 00014 - Capture user info" u="1"/>
        <s v="Task |  01102 - Export to SIMPS enhancements required" u="1"/>
        <s v="Feature |  00227 - Add ExpandAll option to Orders Summaries." u="1"/>
        <s v="Feature |  00208 - Press Releases Page" u="1"/>
        <s v="Task |  | 00034 - Setup Dev Infrasctructure" u="1"/>
        <s v="Bug |  01139 - BIT-48 Padding issues with left nav menu " u="1"/>
        <s v="Feature |  00136 - Choose the section of the image to show" u="1"/>
        <s v="Bug |  00128 - Adjust homepage layout in different screen resolutions" u="1"/>
        <s v="Feature |  00074 - Related articles" u="1"/>
        <s v="Feature |  00511 - Releases landing page" u="1"/>
        <s v="Bug |  01448 - BIT-154 User Agreement Link " u="1"/>
        <s v="Bug |  01151 - CSR should have access to limited control panel " u="1"/>
        <s v="Bug |  01491 - Customer Site Template was not updated correctly" u="1"/>
        <s v="Feature |  01661 - Update default settings for locations filter" u="1"/>
        <s v="Task |  00525 - As a privileged user, I can add image (urls) to a Ministry" u="1"/>
        <s v="Feature |  00016 - Required Fields" u="1"/>
        <s v="Feature |  00270 - Browse Customer Profiles" u="1"/>
        <s v="Bug |  00904 - Update Shipments data fields to allow for decimals " u="1"/>
        <s v="Task |  01775 - Theme Dependency needs to be updated due to core changes" u="1"/>
        <s v="Bug |  01307 - Report Landing Page- Open Order Status Report- remove parameters from selection screen" u="1"/>
        <s v="Bug |  01292 - The 'Bemis QA Portal Data' spreadsheet shows inventory data but the sales order is not on the orders tab" u="1"/>
        <s v="Feature |  00184 - Key Company Data" u="1"/>
        <s v="Bug |  01348 - Order Report URL too long " u="1"/>
        <s v="Feature |  | 00016 - Capture learning events" u="1"/>
        <s v="Bug |  01451 - BIT-159 CSR- editing buyer profile" u="1"/>
        <s v="Feature |  00014 - Language selection functionality" u="1"/>
        <s v="Bug |  01309 - BIT-92 Report Landing Page- Inventory Detail Report" u="1"/>
        <s v="Feature |  00352 - Location selection persists between logout and login" u="1"/>
        <s v="Bug |  01324 - BIT-134 Hide Edit options that Buyers do not have access to " u="1"/>
        <s v="Feature |  00066 - Investor center effects" u="1"/>
        <s v="Feature |  00802 - List Releases of specifc Order" u="1"/>
        <s v="Task |  01732 - Automated Tests SP9 - Functional tests" u="1"/>
        <s v="Bug |  01256 - BOL and INVOICE Hyperlink fails to load PDF" u="1"/>
        <s v="Feature |  01396 - Allow Buyers to update display settings " u="1"/>
        <s v="Bug |  01417 - The Company logo will not populate on Welcome page" u="1"/>
        <s v="Feature |  01442 - Update search criteria on Release Landing Page " u="1"/>
        <s v="Bug |  00069 - Menu not working when on mobile mode" u="1"/>
        <s v="Ballpark - Demand |  00000 - Dummy Feature of Products" u="1"/>
        <s v="Bug |  00915 - Increase size limit for profile picture" u="1"/>
        <s v="Bug |  02934 - BIN Doc Service Test Invoice URL Parameters" u="1"/>
        <s v="Bug |  00784 - Modify default date range for shipment, release, and order screens" u="1"/>
        <s v="Task |  01089 - Analyse test coverage and improve it if necessary (Controllers and Services)" u="1"/>
        <s v="Feature |  01622 - Menu position does not remain closed when navigating from one page to another " u="1"/>
        <s v="Feature |  00223 - View Orders by PO" u="1"/>
        <s v="Bug |  01323 - Add documents button is inside the footer" u="1"/>
        <s v="Bug |  00804 - User Customer Name (Employer) is incorrect" u="1"/>
        <s v="Bug |  00194 - Make bootstrap grid match theme media widths" u="1"/>
        <s v="Feature |  00023 - Add SCORM support" u="1"/>
        <s v="Bug |  00585 - Page Fix for Careers page" u="1"/>
        <s v="Feature |  01692 - Update the Footer Content " u="1"/>
        <s v="Feature |  00256 - Buyer View of Customer Profile" u="1"/>
        <s v="Task |  00511 - Identify .lpkg files in default bundle which we don't need to speepup the initial Tomcat start" u="1"/>
        <s v="Task |  00971 - Automated test sprint 9" u="1"/>
        <s v="Feature |  02976 - Schedule Line Deletes" u="1"/>
        <s v="Feature |  00211 - Stock Information page" u="1"/>
        <s v="Feature |  01480 - Performance Testing and Tuning" u="1"/>
        <s v="Bug |  00860 - Date Format is incorrect on all Pages" u="1"/>
        <s v="Feature |  02957 - 482 BDT - Optimizing report performance to 4 sec" u="1"/>
        <s v="Bug |  00906 - Update Scheduled Releases data fields to allow for decimals " u="1"/>
        <s v="Task |  00710 - Automated Tests" u="1"/>
        <s v="Task |  01254 - Automated Tests" u="1"/>
        <s v="Feature |  | 00007 - Add expiration date" u="1"/>
        <s v="Feature |  00017 - Workflows Customizations" u="1"/>
        <s v="Feature |  01643 - Update Sales Order Data Sync logic" u="1"/>
        <s v="Task |  00218 - As a user, I can see the Cemex stock price for NYSE and BMV" u="1"/>
        <s v="Bug |  01266 - Welcome Name Banner" u="1"/>
        <s v="Task |  00824 - Architectural document for Sprint 6" u="1"/>
        <s v="Bug |  02964 - 487 (BDT) - Issues with ship to filter" u="1"/>
        <s v="Bug |  00371 - RDR sync failing halfway through ORG sync" u="1"/>
        <s v="Feature |  00009 - Place webcontent in the grid acording to wireframe" u="1"/>
        <s v="Feature |  00152 - Management Team" u="1"/>
        <s v="Task |  01291 - Automated Tests SP6 PQ3" u="1"/>
        <s v="Feature |  01527 - Updates for all Report " u="1"/>
        <s v="Feature |  00353 - Sort Orders by Specific Fields" u="1"/>
        <s v="Feature |  00156 - Create and assign customer Roles" u="1"/>
        <s v="Feature |  00222 - Order Detail in Orders by Item View" u="1"/>
        <s v="Bug |  02633 - 387 (BDT) - Missing any Shipments for Premium Waters" u="1"/>
        <s v="Bug |  00855 - Orders Page - Marshal Orders with NULL Statuses Displayed" u="1"/>
        <s v="Feature |  01344 - Update decimals display on Bemis Portal Landing pages" u="1"/>
        <s v="Bug |  01198 - BIT-146 Customer Address does not display on Customer Profile" u="1"/>
        <s v="Task |  00013 - BEMISCP-11 Terms &amp; Condition docs (site)(by customer specific)" u="1"/>
        <s v="Bug |  01310 - Report Landing Page- Inventory Detail Report- remove unnecessary Parameters" u="1"/>
        <s v="Feature |  00013 - Footer" u="1"/>
        <s v="Feature |  00361 - Footer" u="1"/>
        <s v="Feature |  00007 - Design menus" u="1"/>
        <s v="Feature |  00514 - Release Report" u="1"/>
        <s v="Bug |  00444 - Deleting record/site" u="1"/>
        <s v="Feature |  00033 - Content Workflow" u="1"/>
        <s v="Feature |  00535 - User Profile Dropdown" u="1"/>
        <s v="Task |  00547 - Automated tests for Sprint 3" u="1"/>
        <s v="Bug |  00175 - Sprint 2 minor fixes" u="1"/>
        <s v="Feature |  00016 - Capture learning events" u="1"/>
        <s v="Feature |  00254 - View/Edit my User Profile" u="1"/>
        <s v="Feature |  00167 - Add behaviour to concrete incubator link" u="1"/>
        <s v="Feature |  00002 - Multi-criteria search" u="1"/>
        <s v="Feature |  00297 - Browser compatibility" u="1"/>
        <s v="Bug |  02904 - Premium Waters Index Issue" u="1"/>
        <s v="Bug |  01272 - Fix sort order column names" u="1"/>
        <s v="Feature |  00225 - Search Orders by Indexed fields" u="1"/>
        <s v="Task |  00596 - Anchor tags not working for some pages" u="1"/>
        <s v="Task |  00818 - Need to Simplify the way to add a Candidate Photo" u="1"/>
        <s v="Bug |  00120 - Story carrousel on homepage does not animate (zoom)" u="1"/>
        <s v="Task |  00956 - Creation of 3 Queries" u="1"/>
        <s v="Task |  00670 - Automated tests for Sprint 4" u="1"/>
        <s v="Bug |  00806 - Ship To Filter Issue with Name Format and number of items" u="1"/>
        <s v="Bug |  01558 - BIT-166 Disabled User shows up in Members section on company profile page" u="1"/>
        <s v="Feature |  00138 - Carrousel for full story pages" u="1"/>
        <s v="Bug |  01177 - Importing Orgs from UAT generates exception" u="1"/>
        <s v="Bug |  01020 - Checkboxes for Locations in filter do not show " u="1"/>
        <s v="Feature |  01476 - Remove default e-mail suffix from login page" u="1"/>
        <s v="Feature |  02407 - Change date field used for selecting invoices" u="1"/>
        <s v="Bug |  01311 - All Reports from Reports Landing Page- Optional column formatting" u="1"/>
        <s v="Bug |  01311 - BIT-94 All Reports from Reports Landing Page- Optional column formatting" u="1"/>
        <s v="Feature |  00249 - Shipment Search" u="1"/>
        <s v="Feature |  00389 - Create a sign in page" u="1"/>
        <s v="Feature |  00011 - All Projects Configuration" u="1"/>
        <s v="Feature |  00359 - Batch details in on-hand inventory" u="1"/>
        <s v="Bug |  02638 - BDT 428 -ID 4191- Documents should not be using File Entry LocalService" u="1"/>
        <s v="Feature |  00513 - Release Search" u="1"/>
        <s v="Task |  00913 - Automated test sprint 7" u="1"/>
        <s v="Bug |  00905 - Update On Hand Inv data fields to allow for decimals " u="1"/>
        <s v="Feature |  | 00010 - Add status: draft, published, archived, invisible " u="1"/>
        <s v="Feature |  00024 - Questions Portlet" u="1"/>
        <s v="Feature |  00083 - Manage DL folder &amp; files" u="1"/>
        <s v="Feature |  00063 - Show full story on Media Center" u="1"/>
        <s v="Bug |  00902 - BIT-42 Update orders data fields to allow for decimals " u="1"/>
        <s v="Feature |  00286 - Global search" u="1"/>
        <s v="Feature |  00023 - Events + Calendar Portlet" u="1"/>
        <s v="Task |  00834 - Automated tests for Sprint 6" u="1"/>
        <s v="Bug |  01423 - BIT-46 Cards on Page incorrect" u="1"/>
        <s v="Feature |  00375 - Buyer - Reports Landing Page" u="1"/>
        <s v="Task |  00297 - Install fixes for PDF preview on QA env" u="1"/>
        <s v="Bug |  01195 -  Icons do not display properly on the Global Search Results Page" u="1"/>
        <s v="Bug |  01261 - Optional fields not correctly formatted or are missing in open and closed order report" u="1"/>
        <s v="Feature |  00232 - Reports Page" u="1"/>
        <s v="Feature |  00101 - Product landing page" u="1"/>
        <s v="Feature |  00020 - Asset publisher layout" u="1"/>
        <s v="Feature |  00088 - Customer Org Hierarchy" u="1"/>
        <s v="Bug |  01198 - Customer Address does not display on Customer Profile" u="1"/>
        <s v="Bug |  01418 - Release PO and Customer PO are wrapping on the same line" u="1"/>
        <s v="Bug |  01307 - BIT-90 Report Landing Page- Open Order Status Report- remove parameters from selection screen" u="1"/>
        <s v="Feature |  | 00070 - Create Theme" u="1"/>
        <s v="Task |  00593 - Change country menu cut off vertically" u="1"/>
        <s v="Bug |  01212 - Clicking on Shipped Qty or Scheduled Releases throws an error" u="1"/>
        <s v="Feature |  01475 - Update default Sort Order and Add Sort Functioanlity on Orders Landing Page " u="1"/>
        <s v="Feature | 00016 - Capture learning events" u="1"/>
        <s v="Bug |  01297 - Data Issue on Bemis QA Environment" u="1"/>
        <s v="Feature |  02853 - Upgrade liferay bundle to DE fix-pack 13" u="1"/>
        <s v="Feature |  00080 - All external users are re-directed to the  dashboard" u="1"/>
        <s v="Task |  00171 - Replace stock images with real images from Bank of America" u="1"/>
        <s v="Task |  01331 - Trocar chamadas fake pelos Serviços SUC / Testar o retorno dos dados e corrigir incosistências" u="1"/>
        <s v="Feature |  00445 -  View/Edit User Profile" u="1"/>
        <s v="Task |  00034 - Setup Project Infrasctructure" u="1"/>
        <s v="Bug |  01316 - All Reports- Default Column Fields " u="1"/>
        <s v="Feature |  00025 - Notify Google LMS of User activity" u="1"/>
        <s v="Feature |  00365 - Left Navigation Expand / Collapse on all pages" u="1"/>
        <s v="Feature |  00211 - Style and colors" u="1"/>
        <s v="Task |  01504 - Automated Tests SP7 PQ3" u="1"/>
        <s v="Feature |  00230 - Create/edit Order Note" u="1"/>
        <s v="Bug |  01265 - Bemis Logo Compression/Crowding" u="1"/>
        <s v="Task |  00425 - Architectural design document - Sprint 2" u="1"/>
        <s v="Bug |  01057 - User profile editing is accessible to users other than the profile owner." u="1"/>
        <s v="Feature |  01007 - Requirement changes for Reports" u="1"/>
        <s v="Feature |  00162 - Render iframe to show old content" u="1"/>
        <s v="Ballpark - Demand |  00000 - Dummy Feature of Sustainability" u="1"/>
        <s v="Bug |  01639 - BIT-159 Create Access Path for CSRs to Customer and User Profiles" u="1"/>
        <s v="Feature | 00006 - Add version" u="1"/>
        <s v="Feature |  00072 - Full story version 4" u="1"/>
        <s v="Feature |  00146 - Two Factor Authentication" u="1"/>
        <s v="Task |  00020 - Create Google Local Environment" u="1"/>
        <s v="Task |  00707 - Architectural discussions for Sprint 5" u="1"/>
        <s v="Feature |  00118 - Include videos on the full story page" u="1"/>
        <s v="Bug |  00805 - On the Customer profile page format is incorrect" u="1"/>
        <s v="Bug |  01054 - Entries on the Release Page are not displaying " u="1"/>
        <s v="Bug |  01684 - Add dependency in Theme for freemarker contributor" u="1"/>
        <s v="Feature |  00010 - Add status: draft, published, archived, invisible " u="1"/>
        <s v="Bug |  01415 - Invoice Report Field" u="1"/>
        <s v="Bug |  01348 - BIT-107 Order Report URL too long " u="1"/>
        <s v="Bug |  02880 - User navigates to blank portal page  " u="1"/>
        <s v="Task |  00584 - Make the user Jose Alberto as a site admin" u="1"/>
        <s v="Feature |  01019 - Link Bemis/TheHub Logo back CSR Bemis Site" u="1"/>
        <s v="Bug |  01218 - Landing page redirection does not work when impersonating" u="1"/>
        <s v="Bug |  00672 - Items per Page does not allow you to return to default setting" u="1"/>
        <s v="Bug |  00716 - When an order is deleted, the associated AssetEntries are not removed" u="1"/>
        <s v="Bug |  01426 - On Hand Inventory Details shows a Total Qty but there are no details " u="1"/>
        <s v="Bug |  01310 - BIT-93 Report Landing Page- Inventory Detail Report- remove unnecessary Parameters" u="1"/>
        <s v="Task |  00057 - Management work" u="1"/>
        <s v="Feature |  00305 - Co-Packer - Role by Ship To" u="1"/>
        <s v="Bug |  02935 - Documents page- title running off of screen box" u="1"/>
        <s v="Feature |  00022 - Add support for OpenID Connect Single Sign-on" u="1"/>
        <s v="Ballpark - Demand |  00000 - Dummy Feature of Roles Configuration" u="1"/>
        <s v="Feature |  00406 - Adjust forms layouts" u="1"/>
        <s v="Bug |  00633 - Orders - Add &quot;cust&quot; before PO label" u="1"/>
        <s v="Bug |  02453 - 375 (BDT) - Inventory Report - URL too long error " u="1"/>
        <s v="Bug |  01177 - BIT-136 Importing Orgs from UAT generates exception" u="1"/>
        <s v="Bug |  01068 - BIT-112 Do not display Schedule Lines when confirmedQty = 0 on Orders Landing  Page" u="1"/>
        <s v="Task |  00511 - Steps Components" u="1"/>
        <s v="Feature |  00073 - Unified boiler plate text" u="1"/>
        <s v="Feature |  00377 - Generate Shipping Reports" u="1"/>
        <s v="Feature | 00033 - Enhanced Group REST Service" u="1"/>
        <s v="Ballpark - Demand |  00000 - Dummy Feature of Permissions" u="1"/>
        <s v="Bug |  01534 - Customer Data Sync is checking wrong address for validity" u="1"/>
        <s v="Bug |  01056 - Location and ShipTo filter dropdowns are missing a border in FF and IE" u="1"/>
        <s v="Bug |  01088 - Carrier Link is not working " u="1"/>
        <s v="Task |  00025 - Configuração da infraestrutura de DevOps" u="1"/>
        <s v="Feature |  00347 - Product values in different currencies" u="1"/>
        <s v="Bug |  00902 - Update orders data fields to allow for decimals " u="1"/>
        <s v="Bug |  02918 - BDT 474 Reporting errors for Customer id 0138680" u="1"/>
        <s v="Bug |  01068 - Do not display Schedule Lines when confirmedQty = 0 on Orders Landing  Page" u="1"/>
        <s v="Feature |  01687 - Create a hook so that CSR users can see which users have completed setup" u="1"/>
        <s v="Bug |  01088 - BIT-17 Carrier Link is not working " u="1"/>
        <s v="Bug |  02239 - Zip code is missing from Inventory Layout" u="1"/>
        <s v="Feature |  | 00056 - Implement Celsus sync job to index Liferay Sites" u="1"/>
        <s v="Bug |  00954 - Import of Organizations fails due to a NoSuchListTypeException" u="1"/>
        <s v="Feature |  | 00023 - Add SCORM support" u="1"/>
        <s v="Bug |  01297 - BIT-84 Data Issue on Bemis QA Environment" u="1"/>
        <s v="Bug |  01309 - Report Landing Page- Inventory Detail Report" u="1"/>
        <s v="Feature |  00723 - Add content for Portal dashboard landing page" u="1"/>
        <s v="Feature |  01440 - Update search criteria on Orders Landing Page" u="1"/>
        <s v="Bug |  00903 - Update Releases data fields to allow for decimals " u="1"/>
        <s v="Task |  00370 - Common and specific infrastructure to the angular-portlet" u="1"/>
        <s v="Bug |  01240 - Formatting Error when Resizing" u="1"/>
        <s v="Feature |  00033 - REST service for Enhanced Groups" u="1"/>
        <s v="Feature | 00025 - Notify Google LMS of User activity" u="1"/>
        <s v="Bug |  01414 - Report time range selection box sizing - Shipments and Releases Report Test" u="1"/>
        <s v="Feature |  00645 - Buyer - Security" u="1"/>
        <s v="Feature |  00014 - Capture user info" u="1"/>
        <s v="Feature |  00029 - Stock ticker portlet" u="1"/>
        <s v="Feature |  00512 - Release expanded view" u="1"/>
        <s v="Feature |  00145 - Sustainability Overview" u="1"/>
        <s v="Feature |  00536 - Remove Top Bar for External User" u="1"/>
        <s v="Feature |  00242 - Link Product Id in Orders Detail to Product Spec Page." u="1"/>
        <s v="Bug |  01043 - Issues within IPS PROD at this time that need to be cleared up." u="1"/>
        <s v="Feature |  00071 - Full story version 2" u="1"/>
        <s v="Bug |  01257 - Missing Address should be empty" u="1"/>
        <s v="Bug |  01420 - Time, status and report freezes" u="1"/>
        <s v="Feature |  01211 - Wildcard search for certain fields" u="1"/>
        <s v="Task |  00266 - Create data sync process to bulk upload data from IBB" u="1"/>
        <s v="Feature |  00172 - Password Policy" u="1"/>
        <s v="Feature |  00110 - Buyer - Show Expanded Shipment View" u="1"/>
        <s v="Feature |  00235 - Building Solutions" u="1"/>
        <s v="Task |  01606 - Automated Tests SP8 PQ3" u="1"/>
        <s v="Feature |  00218 - Customer site template" u="1"/>
        <s v="Feature |  00446 - CSR View of Customer Profile" u="1"/>
        <s v="Bug |  01194 - 'Show More' link missing from Report description" u="1"/>
        <s v="Bug |  02426 - 378 (BDT) - No pagination on the Reports Download page " u="1"/>
        <s v="Bug |  00576 - Home page &quot;More&quot; button does not work for Internet Explorer 10 or 11" u="1"/>
        <s v="Task |  00228 - Allow patches to be source-controlled and installed into bundle by workspace" u="1"/>
        <s v="Feature |  01861 - Remove Buyer access to edit display settings" u="1"/>
        <s v="Bug |  01296 - Improve data sync logging to capture invalid data" u="1"/>
        <s v="Bug |  00541 - Stock Ticker portlet has content that is not localized" u="1"/>
        <s v="Feature |  00233 - Investors - Contact Us" u="1"/>
        <s v="Feature |  00012 - Country Selection content" u="1"/>
        <s v="Bug |  02885 - (BDT 467) - Releases and Shipments do not display for new customer setup " u="1"/>
        <s v="Feature |  00230 - Products Overview" u="1"/>
        <s v="Task |  | 00020 - Create Google Local Environment" u="1"/>
        <s v="Task |  00220 - Research: Error when creating a WebContent with nested WebContent" u="1"/>
        <s v="Task |  01019 - Update page What We Do" u="1"/>
        <s v="Feature |  00022 - Investors - Overview" u="1"/>
        <s v="Feature |  00161 - Format text and add links to image description" u="1"/>
        <s v="Task |  01065 - Have a way to restrict permissions in Receiving role" u="1"/>
        <s v="Task |  00587 - Register Device adjustments" u="1"/>
        <s v="Feature |  00140 - Country micro site single page" u="1"/>
        <s v="Feature |  01784 - Improve data display on all pages " u="1"/>
        <s v="Bug |  00578 - Image Animations do not match mockups for Stories" u="1"/>
        <s v="Feature |  01669 - Refactor Inventory Sync/WS Classes for data refresh calls." u="1"/>
        <s v="Bug |  00168 - Redirect Not Allowed" u="1"/>
        <s v="Bug |  01262 - BIT-143 Sub-header font color on Reports Landing page are incorrect" u="1"/>
        <s v="Feature |  00166 - Add behaviour to Homepage links" u="1"/>
        <s v="Feature |  01180 - Updates to Bemis Portal Navigation" u="1"/>
        <s v="Feature |  01127 - Create Page for CSRs to View Customer Locations " u="1"/>
        <s v="Task |  02939 - Update LDAP configs now that FP 13 has fixed automatic loading of configs" u="1"/>
        <s v="Feature |  02905 - 470 (BDT) Updates to Consignment logic - Completed Shipments Sub-page shipped qty mismatched" u="1"/>
        <s v="Feature |  00007 - Add expiration date" u="1"/>
        <s v="Feature |  02878 - Update Carrier list for portal " u="1"/>
        <s v="Feature |  01575 - User friendly error messaging for CSR and Buyers" u="1"/>
        <s v="Feature |  01250 - Update Sales Order to take in different order statuses" u="1"/>
        <s v="Feature |  00172 - Debt Information" u="1"/>
        <s v="Feature |  00236 - Global Solutions" u="1"/>
        <s v="Task |  00839 - Sprint Documentation" u="1"/>
        <s v="Feature |  00144 - Our history page without timeline section" u="1"/>
        <s v="Feature |  00326 - Search &amp; browse - customer &amp; user profiles - Sales restricted view" u="1"/>
        <s v="Feature |  00237 - Trading" u="1"/>
        <s v="Task |  00003 - Setup LCS activation" u="1"/>
        <s v="Feature |  00021 - Asset publisher filter" u="1"/>
        <s v="Bug |  01364 - BIT-114 Scheduled Releases Customer PO" u="1"/>
        <s v="Feature |  02886 - Always display BOL and Invoice links" u="1"/>
        <s v="Task |  00905 - Add History and Start dates to a number of Fields" u="1"/>
        <s v="Bug |  00634 - Orders -  Bemis Order # (line No) should be moved below Bemis ProductID" u="1"/>
        <s v="Bug |  01261 - BIT-68 Optional fields not correctly formatted or are missing in open and closed order report" u="1"/>
        <s v="Feature |  00150 - Company profile page" u="1"/>
        <s v="Feature |  00370 - Order updates from IBB" u="1"/>
        <s v="Bug |  00829 - Order Description not wrapping correctly" u="1"/>
        <s v="Feature |  00015 - Place remaining Webcontents on Homepage" u="1"/>
        <s v="Bug |  01181 - My Locations navigation on Mobile view is not working" u="1"/>
        <s v="Bug |  00830 - Two Factor authentication configuration is in the wrong category" u="1"/>
        <s v="Feature |  00239 - Hide Pricing Fields for Logistics, Co-Packer, and Quality roles" u="1"/>
        <s v="Bug |  00225 - In Cemex, fix where the theme gets placed in the bundle by workspace" u="1"/>
        <s v="Feature |  02692 - ID 4191/4190 Update the CSR permissions to be organization based" u="1"/>
        <s v="Bug |  01030 - Add open condition to Search Orders" u="1"/>
        <s v="Feature |  01480 - Performance Testing and Tunning" u="1"/>
        <s v="Bug |  01316 - BIT-78 All Reports- Default Column Fields " u="1"/>
        <s v="Bug |  01338 - BIT-99 Shipment Card Item Detail Box Scrolling Bar" u="1"/>
        <s v="Feature |  00341 - User agreement - BNA" u="1"/>
        <s v="Bug |  00196 - Adjust company profile page" u="1"/>
        <s v="Feature |  00143 - Ethics and compliance page" u="1"/>
        <s v="Feature |  00124 - View closed orders in Order Views" u="1"/>
        <s v="Feature |  00801 - List shipments from specific Order" u="1"/>
        <s v="Bug |  00854 - Orders Page - Quantity Fields Show 0 Value" u="1"/>
        <s v="Bug |  01267 - Cancel button on Locations filter does not cancel " u="1"/>
        <s v="Bug |  01450 - BIT-157 Wording on Dynamic Reports preview page needs to be changed to improve usability" u="1"/>
        <s v="Task |  00481 - UAT/Prod Deployment" u="1"/>
        <s v="Feature |  00224 - Order Detail in Orders by PO" u="1"/>
        <s v="Bug |  01338 - Shipment Card Item Detail Box Scrolling Bar" u="1"/>
        <s v="Feature |  00008 - Check graphics record (to monitor order progress)" u="1"/>
        <s v="Bug |  01535 - The calculation for the total location qty and batch lines displayed do not match  " u="1"/>
        <s v="Task |  00102 - OSGI Dependencies" u="1"/>
        <s v="Task |  00058 - Update SendEmail Jobs" u="1"/>
        <s v="Feature |  01473 - Switch to SOAP calls" u="1"/>
        <s v="Bug |  02593 - Report Preview UI issues " u="1"/>
        <s v="Feature |  00537 - Link from Portal Logo" u="1"/>
        <s v="Task |  00372 - E2.1 Login - Use SoapUI to validate WSDL/WS" u="1"/>
        <s v="Feature |  | 00006 - Add version" u="1"/>
        <s v="Bug |  01364 - Scheduled Releases Customer PO" u="1"/>
        <s v="Feature |  00011 - Carousel with three images and timer" u="1"/>
        <s v="Feature |  00141 - Country micro site subpages" u="1"/>
        <s v="Bug |  01139 - Padding issues with left nav menu" u="1"/>
        <s v="Bug |  02860 - User Profile dropdown is wrapping " u="1"/>
        <s v="Bug |  02959 - BDT 483- Forgot Password error message" u="1"/>
        <s v="Bug |  01267 - Cancel button on Locations filter does not work " u="1"/>
        <s v="Feature | 00010 - Add status: draft, published, archived, invisible " u="1"/>
        <s v="Feature |  00006 - Add version" u="1"/>
        <s v="Feature |  00328 - Custom 404 page" u="1"/>
        <s v="Feature | 00014 - Capture user info" u="1"/>
        <s v="Bug |  00188 - Fix java script errors" u="1"/>
        <s v="Feature |  00217 - Update Customer logo" u="1"/>
        <s v="Bug |  01256 - BOL Hyperlink fails to load PDF" u="1"/>
        <s v="Bug |  01183 - Reports Landing Page - Report Header is not aligned properly" u="1"/>
        <s v="Feature |  00018 - Create Google CI" u="1"/>
        <s v="Feature |  00308 - Customer - Org - Permissions" u="1"/>
        <s v="Bug |  01257 - BIT-60 Missing Address should be empty" u="1"/>
        <s v="Feature |  00358 - Co-Packer - orders Ship to no pricing" u="1"/>
        <s v="Feature |  00022 - Webcontent - Investors to Key Statistics" u="1"/>
        <s v="Task |  00678 - Adjust BeL to the BG Security Team recommendations" u="1"/>
        <s v="Bug |  01290 - Pinnacle Foods/Ethicon Inc SAP Orders missing in Orders Page" u="1"/>
        <s v="Bug |  00836 - Logon with incorrect password doesn't fail immediately with 2FA enabled" u="1"/>
        <s v="Feature |  00234 - Services Page" u="1"/>
        <s v="Task |  01013 - Update home page issues" u="1"/>
        <s v="Feature |  00302 - Filter Data by Customer Location" u="1"/>
        <s v="Bug |  00808 - Arrow Font Size on Releases Page is too small" u="1"/>
      </sharedItems>
    </cacheField>
    <cacheField name="SubtaskName" numFmtId="0">
      <sharedItems containsBlank="1" count="934">
        <s v="Sub-Task | M | 00157 - Research SCORM - 2"/>
        <s v="Tech Planning | M | 00072 - Discuss UI Architecture"/>
        <s v="Feature Review | S | 00145 - Review of Implement Celsus sync job to index Liferay Sites"/>
        <s v="Feature Review | S | 00121 - Review of Create Google Local Environment"/>
        <s v="Tech Planning | S | 00118 - Tech Planning for Implement Celsus sync"/>
        <s v="QA | S | 00151 - QA for Add sorting capability to Site REST API"/>
        <s v="Feature Planning | S | 00071 - Discuss UX"/>
        <s v="Sub-Task | XS | 00060 - Update OIDC modules to latest from master"/>
        <s v="Frontend Development | L | 00073 - Implement Theme POC"/>
        <s v="Backend Development | M | 00136 - Add scheduler to expire sites"/>
        <s v="Feature Planning | L | 00024 - Add SCORM support - Feature Planning"/>
        <s v="Tech Planning | S | 00093 - Expiration Date - Tech Planning"/>
        <s v="Feature Planning | S | 00008 - Expiration Date - Feature Planning"/>
        <s v="Sub-Task | S | 00160 - Sub-task of the feature without assignee"/>
        <m/>
        <s v="Frontend Development | S 00070 - Fix menu when on mobile mode" u="1"/>
        <s v="BALLPARK - Feature Review | S 00000 - Page Fix for Careers page" u="1"/>
        <s v="BALLPARK - Feature Planning | S 00000 - Browse Customer Profiles" u="1"/>
        <s v="QA | M 00747 - QA for View/Edit my User Profile" u="1"/>
        <s v="QA | M 00749 - QA for View/Edit User Profile" u="1"/>
        <s v="Alpha Test | S | 00119 - Alpha for Implement Celsus sync job to index Liferay Sites" u="1"/>
        <s v="Frontend Development | M 00064 - Show full story on media center" u="1"/>
        <s v="Backend Development | S 01460 - Research BOL - PDF loading failure" u="1"/>
        <s v="Sub-Task |  00723 - Math operands should be cast before any assignment." u="1"/>
        <s v="Feature Review | S 01807 - Review of Theme Dependency needs to be updated due to core changes" u="1"/>
        <s v="BALLPARK - Alpha Test | S 00000 - Investor center effects" u="1"/>
        <s v="BALLPARK - Alpha Test | M 00000 - Global search" u="1"/>
        <s v="QA | S 00900 - QA for Customer - Org - Permissions" u="1"/>
        <s v="BALLPARK - Feature Planning | S 00000 - Add Google Analytics to the Customer Portal Sites" u="1"/>
        <s v="QA | S 00085 - QA for Place webcontent in the grid acording to wireframe" u="1"/>
        <s v="Alpha Test | M 00945 - Alpha for BoL and Invoice links" u="1"/>
        <s v="BALLPARK - Alpha Test | S 00000 - Add version" u="1"/>
        <s v="BALLPARK - QA Support | S 00000 - Add version" u="1"/>
        <s v="Backend Development | M 01066 - Update BoL field logic " u="1"/>
        <s v="BALLPARK - QA/UAT Support | XS 00000 - Product values in different currencies" u="1"/>
        <s v="Feature Review | S 00993 - Review of List Releases of specifc Order" u="1"/>
        <s v="BALLPARK - Feature Planning | M 00000 - Check graphics record (to monitor order progress)" u="1"/>
        <s v="QA | S 02937 - QA for BDT 474 Reporting errors for Customer id 0138680" u="1"/>
        <s v="Feature Review | S 01391 - Review of Hide Edit options that Buyers do not have access to " u="1"/>
        <s v="BALLPARK - Development | M 00000 - Performance Testing and Tunning" u="1"/>
        <s v="Sub-Task |  00845 - Service Map" u="1"/>
        <s v="Sub-Task |  01020 - What We Do: Correct styles of Stories" u="1"/>
        <s v="Sub-Task | S | 00044 - OpenID Integration - Feature Planning" u="1"/>
        <s v="BALLPARK - Feature Review | S 00000 - Global search" u="1"/>
        <s v="BALLPARK - QA/UAT Support | L 00000 - Global search" u="1"/>
        <s v="BALLPARK - Tech Planning | S 00000 - Create/edit Order Note" u="1"/>
        <s v="Sub-Task |  00852 - The FreeMaker template  engine allows the execution of actions on the server side. This could allow java code execution from the client side." u="1"/>
        <s v="Sub-Task |  00849 - Libraries with known vulnerabilities" u="1"/>
        <s v="QA | S 00971 - QA for Arrow Font Size on Releases Page is too small" u="1"/>
        <s v="BALLPARK - Alpha Test | S 00000 - Carousel with three images and timer" u="1"/>
        <s v="BALLPARK - Alpha Test | S 00000 - View closed orders in Order Views" u="1"/>
        <s v="QA | S 00242 - QA for Sustainability Overview" u="1"/>
        <s v="BALLPARK - Feature Review | S 00000 - Add version" u="1"/>
        <s v="BALLPARK - Alpha Test | S 00000 - Render iframe to show old content" u="1"/>
        <s v="BALLPARK - Tech Planning | S 00000 - Hide Pricing Fields for Logistics, Co-Packer, and Quality roles" u="1"/>
        <s v="Sub-Task | M 00061 - Scrum master - January - 9 to 13" u="1"/>
        <s v="BALLPARK - Feature Review | S 00000 - Add SCORM support" u="1"/>
        <s v="Sub-Task |  00172 - Replace stock images for Securescape Homepage" u="1"/>
        <s v="Alpha Test | S 01425 - Alpha for Data Issue on Bemis QA Environment" u="1"/>
        <s v="Backend Development | S 00037 - Add status to Site service" u="1"/>
        <s v="Frontend Development | M 01009 - Reorder Reports on the landing page" u="1"/>
        <s v="BALLPARK - Tech Planning | S 00000 - List shipments from specific Order" u="1"/>
        <s v="Alpha Test | S 01466 - Alpha for Release PO and Customer PO are wrapping on the same line" u="1"/>
        <s v="Sub-Task |  00682 - Functional Test for Dashboard with no accounts" u="1"/>
        <s v="Alpha Test | S 01659 - Alpha for BIT-159 Create Access Path for CSRs to Customer and User Profiles" u="1"/>
        <s v="BALLPARK - Development | S 00000 - Search &amp; browse - customer &amp; user profiles - Sales restricted view" u="1"/>
        <s v="BALLPARK - Feature Planning | S 00000 - Content Workflow" u="1"/>
        <s v="BALLPARK - Developer Support | S 00000 - Hide Pricing Fields for Logistics, Co-Packer, and Quality roles" u="1"/>
        <s v="BALLPARK - Tech Planning | XS 00000 - Switch to SOAP calls" u="1"/>
        <s v="Sub-Task |  01104 - Provide a Dashboard to show the records from ExportQueue" u="1"/>
        <s v="BALLPARK - Development | XS 00000 - Remove default e-mail suffix from login page" u="1"/>
        <s v="BALLPARK - Tech Planning | S 00000 - Co-Packer - orders Ship to no pricing" u="1"/>
        <s v="BALLPARK - Feature Planning | M 00000 - Co-Packer - Role by Ship To" u="1"/>
        <s v="BALLPARK - Tech Planning | XS 00000 - Carousel with three images and timer" u="1"/>
        <s v="BALLPARK - Feature Review | S 00000 - View closed orders in Order Views" u="1"/>
        <s v="BALLPARK - QA/UAT Support | S 00000 - View closed orders in Order Views" u="1"/>
        <s v="Frontend Development | M 00041 - Carousel with three images and timer" u="1"/>
        <s v="BALLPARK - Tech Planning | S 00000 - View closed orders in Order Views" u="1"/>
        <s v="Backend Development | M 01691 - Replicate Order Sync refactoring for Shipment" u="1"/>
        <s v="BALLPARK - Developer Support | S 00000 - Add ExpandAll option to Orders Summaries." u="1"/>
        <s v="QA | S 01409 - QA for Scheduled Releases Customer PO" u="1"/>
        <s v="QA | S 01134 - QA for Update Scheduled Releases data fields to allow for decimals " u="1"/>
        <s v="Alpha Test | S 01591 - Alpha for Customer Data Sync is checking wrong address for validity" u="1"/>
        <s v="BALLPARK - Alpha Test | S 00000 - Sustainability Overview" u="1"/>
        <s v="Frontend Development | M 00044 - Create a configurable footer" u="1"/>
        <s v="BALLPARK - Alpha Test | S 00000 - Asset publisher layout" u="1"/>
        <s v="Ballpark - Demand | S 00000 - Dummy Activity of Sustainability" u="1"/>
        <s v="Tech Planning | M 01434 - Tech Planning - Review Order Data Sync and update" u="1"/>
        <s v="QA | M 00962 - QA for On-Hand Inventory View" u="1"/>
        <s v="BALLPARK - Tech Planning | XS 00000 - Asset publisher filter" u="1"/>
        <s v="BALLPARK - Alpha Test | XS 00000 - Add behaviour to concrete incubator link" u="1"/>
        <s v="BALLPARK - Development | S 00000 - Add behaviour to concrete incubator link" u="1"/>
        <s v="QA | S 01933 - QA for Link Bemis/TheHub Logo back CSR Bemis Site" u="1"/>
        <s v="BALLPARK - Feature Review | S 00000 - Add ExpandAll option to Orders Summaries." u="1"/>
        <s v="BALLPARK - QA/UAT Support | S 00000 - Add ExpandAll option to Orders Summaries." u="1"/>
        <s v="Feature Planning | M 00482 - Coordinate steps needed to reset environments for testing." u="1"/>
        <s v="Sub-Task | M 00586 - Create Installation documentation" u="1"/>
        <s v="Alpha Test | S 01463 - Alpha for Time, status and report freezes" u="1"/>
        <s v="QA | S 00967 - QA for Logon with incorrect password doesn't fail immediately with 2FA enabled" u="1"/>
        <s v="Sub-Task |  00840 - Sketch Files" u="1"/>
        <s v="Sub-Task |  00976 - Sketch Files" u="1"/>
        <s v="BALLPARK - Tech Planning | M 00000 - CR45 - Shipment Deletes" u="1"/>
        <s v="BALLPARK - UX | S 00000 - Create Google Local Environment" u="1"/>
        <s v="Alpha Test | S 00026 - Alpha for Concrete Incubator webcontent" u="1"/>
        <s v="BALLPARK - Alpha Test | XS 00000 - Add behaviour to Homepage links" u="1"/>
        <s v="BALLPARK - Development | S 00000 - Add behaviour to Homepage links" u="1"/>
        <s v="BALLPARK - Developer Support | S 00000 - Order Detail in Orders by PO" u="1"/>
        <s v="Backend Development | S 01217 - Prevent data sync from triggering before server startup is complete" u="1"/>
        <s v="BALLPARK - Development | S 00000 - View closed orders in Order Views" u="1"/>
        <s v="BALLPARK - Developer Support | S 00000 - View closed orders in Order Views" u="1"/>
        <s v="BALLPARK - Feature Planning | XS 00000 - View closed orders in Order Views" u="1"/>
        <s v="BALLPARK - Feature Review | S | 00000 - Capture user info" u="1"/>
        <s v="Sub-Task |  00679 - Functional Test for Changing security questions flow/OTP users" u="1"/>
        <s v="BALLPARK - UX | S 00000 - Manage DL folder &amp; files" u="1"/>
        <s v="Alpha Test | S 00980 - Alpha for List shipments from specific Order" u="1"/>
        <s v="BALLPARK - Development | M | 00000 - Capture learning events" u="1"/>
        <s v="BALLPARK - Tech Planning | S 00000 - Capture learning events" u="1"/>
        <s v="Sub-Task |  00914 - Refactoring in first access tests (Setting up security questions)" u="1"/>
        <s v="Frontend Development | S 00148 - Create micro site page" u="1"/>
        <s v="Frontend Development | S 00164 - Remove &quot;sign in&quot; link from the footer" u="1"/>
        <s v="BALLPARK - QA Support | S 00000 - In Cemex, fix where the theme gets placed in the bundle by workspace" u="1"/>
        <s v="Sub-Task |  00181 - Ultimo regresso header adjustment" u="1"/>
        <s v="QA | M 00939 - QA for Open and Closed Order Status Report " u="1"/>
        <s v="BALLPARK - Development | M 00000 - Product values in different currencies" u="1"/>
        <s v="QA | S 01280 - QA for  Icons do not display properly on the Global Search Results Page" u="1"/>
        <s v="BALLPARK - Feature Review | S 00000 - On-Hand Inventory View for a specific item" u="1"/>
        <s v="QA | S 02933 - QA for Always display BOL and Invoice links" u="1"/>
        <s v="Feature Review | S | 00131 - Review of Add sorting capability to Site REST API" u="1"/>
        <s v="Sub-Task |  00967 - Implement changes in Assignment to Potential Entity and Sending Entity Start Date" u="1"/>
        <s v="Sub-Task |  00426 - Support" u="1"/>
        <s v="Alpha Test | S 01690 - Alpha for Add dependency in Theme for freemarker contributor" u="1"/>
        <s v="Frontend Development | XS 00197 - Adjust company profile page" u="1"/>
        <s v="BALLPARK - QA Support | S 00000 - CR45 - Shipment Deletes" u="1"/>
        <s v="BALLPARK - Tech Planning | S 00000 - View Order Note." u="1"/>
        <s v="Feature Planning | S 01676 - Document/Update requirements for new sort functionality" u="1"/>
        <s v="QA | S 00104 - QA for Concrete Incubator webcontent" u="1"/>
        <s v="Feature Review | M | 00114 - Review of Enhanced Group REST Service" u="1"/>
        <s v="Sub-Task |  00732 - Standard outputs should not be used directly to log anything" u="1"/>
        <s v="BALLPARK - Development | XS 00000 - Release Report" u="1"/>
        <s v="BALLPARK - UX | XS 00000 - Buyer View of Customer Profile" u="1"/>
        <s v="QA | S | 00109 - QA for Add support for OpenID Connect Single Sign-on" u="1"/>
        <s v="QA | S 01377 - QA for All Reports- Default Column Fields " u="1"/>
        <s v="BALLPARK - Alpha Test | XS 00000 - Products Overview" u="1"/>
        <s v="BALLPARK - Alpha Test | S 00000 - Unified boiler plate text" u="1"/>
        <s v="Alpha Test | S 01484 - Alpha for Link Bemis/TheHub Logo back CSR Bemis Site" u="1"/>
        <s v="Alpha Test | S 00025 - Alpha for Design menus" u="1"/>
        <s v="Feature Review | S 01507 - Review of Customer Site Template was not updated correctly" u="1"/>
        <s v="Sub-Task | XS 00005 - Activate Production" u="1"/>
        <s v="Feature Review | S 00222 - Review of Research: Error when creating a WebContent with nested WebContent" u="1"/>
        <s v="Frontend Development | S 00040 - Adjust the layout of webcontent" u="1"/>
        <s v="BALLPARK - Development | M 00000 - Add SCORM support" u="1"/>
        <s v="BALLPARK - Alpha Test | S 00000 - Show full story on Media Center" u="1"/>
        <s v="QA | S 01486 - QA for Bemis Logo Compression/Crowding" u="1"/>
        <s v="BALLPARK - UX | S 00000 - Setup Project Infrasctructure" u="1"/>
        <s v="Feature Planning | S 00026 - Notify Google LMS of User activity - Feature Planning" u="1"/>
        <s v="BALLPARK - Alpha Test | S | 00000 - Capture learning events" u="1"/>
        <s v="BALLPARK - QA Support | S | 00000 - Capture learning events" u="1"/>
        <s v="BALLPARK - UX | S 00000 - List shipments from specific Order" u="1"/>
        <s v="QA | S 01353 - QA for Orders Page - Quantity Fields Show 0 Value" u="1"/>
        <s v="QA | M 01104 - QA for Left Navigation Expand / Collapse on all pages" u="1"/>
        <s v="QA | M 00956 - QA for Reports Landing Page" u="1"/>
        <s v="Backend Development | S 00013 - Create Jira Template project" u="1"/>
        <s v="Sub-Task |  00488 - Clean up indexer when SIM object gets deleted" u="1"/>
        <s v="QA | S 01384 - QA for Report Landing Page- Inventory Detail Report- remove unnecessary Parameters" u="1"/>
        <s v="QA | S 00240 - QA for Press Releases Page" u="1"/>
        <s v="BALLPARK - UX | XS 00000 - Co-Packer - orders Ship to no pricing" u="1"/>
        <s v="Sub-Task | M 01091 - AccountServiceImpl.java" u="1"/>
        <s v="BALLPARK - Tech Planning | S 00000 - Generate Shipping Reports" u="1"/>
        <s v="BALLPARK - Development | M 00000 - Add ExpandAll option to Orders Summaries." u="1"/>
        <s v="Sub-Task |  00525 - Steps Component - Infrastructure" u="1"/>
        <s v="QA | S 00970 - QA for UI Navigation bar" u="1"/>
        <s v="Feature Review |  00586 - Review of Make the user Jose Alberto as a site admin" u="1"/>
        <s v="BALLPARK - Alpha Test | S 00000 - Upgrade liferay bundle to DE fix-pack 13" u="1"/>
        <s v="BALLPARK - Tech Planning | S 00000 - Release Report" u="1"/>
        <s v="BALLPARK - Development | S 00000 - Create and assign customer Roles" u="1"/>
        <s v="Alpha Test | S 01125 - Alpha for Footer" u="1"/>
        <s v="Sub-Task |  00961 - Creation of Query: People Movement" u="1"/>
        <s v="Alpha Test | S 00053 - Alpha for Questions Portlet" u="1"/>
        <s v="Sub-Task |  00036 - Criar VM com Database Oracle" u="1"/>
        <s v="BALLPARK - Alpha Test | S 00000 - Capture learning events" u="1"/>
        <s v="BALLPARK - QA Support | S 00000 - Capture learning events" u="1"/>
        <s v="QA | S 00781 - QA for Orders - Move view details link below order Date" u="1"/>
        <s v="Feature Review | S 00394 - Review of Install Audience Targeting on QA servers" u="1"/>
        <s v="BALLPARK - UX | S 00000 - Carrier List CRUD" u="1"/>
        <s v="BALLPARK - Feature Review | S 00000 - In Cemex, fix where the theme gets placed in the bundle by workspace" u="1"/>
        <s v="Frontend Development | M 00814 - UI for Mobile compatibility &amp; responsive design" u="1"/>
        <s v="Feature Review | S 01653 - Review of BIT-46 Cards on Page incorrect" u="1"/>
        <s v="BALLPARK - Development | M 00000 - Workflows Customizations" u="1"/>
        <s v="QA | S 00217 - QA for Country micro site subpages" u="1"/>
        <s v="BALLPARK - Alpha Test | S 00000 - Setup Project Infrasctructure" u="1"/>
        <s v="BALLPARK - QA Support | S 00000 - Setup Project Infrasctructure" u="1"/>
        <s v="BALLPARK - Development | XS 00000 - Update Customer logo" u="1"/>
        <s v="BALLPARK - Alpha Test | S | 00000 - Notify Google LMS of User activity" u="1"/>
        <s v="BALLPARK - QA Support | S | 00000 - Notify Google LMS of User activity" u="1"/>
        <s v="Backend Development | M 01112 - Add location facet" u="1"/>
        <s v="Sub-Task |  01021 - What We Do: Stories details page" u="1"/>
        <s v="Sub-Task |  01282 - Automated tests for DCU45 - No accounts dashboard" u="1"/>
        <s v="Tech Planning | M 01673 - Tech Planning - Data Sync Changes - Inventory " u="1"/>
        <s v="QA | S 02953 - QA for 470 (BDT) Updates to Consignment logic - Completed Shipments Sub-page shipped qty mismatched" u="1"/>
        <s v="QA | S 02668 - QA for Report Preview UI issues " u="1"/>
        <s v="BALLPARK - Development | S 00000 - View Order Note." u="1"/>
        <s v="BALLPARK - UX | XS 00000 - Order Status Report" u="1"/>
        <s v="QA | S 00972 - QA for Modify default date range for shipment, release, and order screens" u="1"/>
        <s v="BALLPARK - Feature Review | S 00000 - Sort Orders by Specific Fields" u="1"/>
        <s v="BALLPARK - QA/UAT Support | S 00000 - Sort Orders by Specific Fields" u="1"/>
        <s v="BALLPARK - QA/UAT Support | XS 00000 - Link Product Id in Orders Detail to Product Spec Page." u="1"/>
        <s v="QA | S 02950 - QA for Update Carrier list for portal " u="1"/>
        <s v="QA | S 01135 - QA for Do not show Scheduled Releases with a Confirmed Qty =  0" u="1"/>
        <s v="Frontend Development | M 00049 - Set up the filter for the asset publisher" u="1"/>
        <s v="Backend Development | M 01435 - Backend Dev - Update Order Data Sync/Model" u="1"/>
        <s v="Backend Development | S 00042 - Create a configurable OSGI property to obtein API endpoint" u="1"/>
        <s v="Frontend Development | M 01350 - Development for - Customer Address does not display on Customer Profile" u="1"/>
        <s v="BALLPARK - Tech Planning | M 00000 - REST service for Enhanced Groups" u="1"/>
        <s v="Sub-Task | S 00245 - Work on frontend / ADT / UI" u="1"/>
        <s v="Sub-Task |  00173 - Replace stock images for Intelligence Reports &amp; Analysis Overview page" u="1"/>
        <s v="QA | S 01506 - QA for Padding issues with left nav menu" u="1"/>
        <s v="Sub-Task | M 00058 - Meetings with client" u="1"/>
        <s v="Backend Development | M 01427 - Update 'View Details' display logic" u="1"/>
        <s v="Sub-Task |  00731 - Strings literals should be placed on the left side when checking for equality" u="1"/>
        <s v="Sub-Task |  00479 - Set up Email Server on Dev" u="1"/>
        <s v="Sub-Task |  01015 - Update link to stories details" u="1"/>
        <s v="QA | S 00089 - QA for Carousel with three images and timer" u="1"/>
        <s v="BALLPARK - Feature Review | S 00000 - Hide Pricing Fields for Logistics, Co-Packer, and Quality roles" u="1"/>
        <s v="BALLPARK - QA/UAT Support | M 00000 - Hide Pricing Fields for Logistics, Co-Packer, and Quality roles" u="1"/>
        <s v="Sub-Task |  00713 - Calendar Component" u="1"/>
        <s v="Sub-Task |  00826 - Calendar Component" u="1"/>
        <s v="Alpha Test | S 00028 - Alpha for Webcontent - Investors to Key Statistics" u="1"/>
        <s v="BALLPARK - Feature Planning | S | 00000 - Add expiration date" u="1"/>
        <s v="Alpha Test | S 01625 - Alpha for Customer logo is not displayed on parent or child location dashboards" u="1"/>
        <s v="QA | M 00740 - QA for User Profile Dropdown" u="1"/>
        <s v="Alpha Test | S 00068 - Alpha for Asset publisher layout" u="1"/>
        <s v="Backend Development | M 01645 - Refactor Order Sync/WS Classes for data refresh calls." u="1"/>
        <s v="Ballpark - Demand | S 00000 - Dummy Activity of Our Story" u="1"/>
        <s v="Backend Development | S | 00031 - Backport OpenId Connect implementation to DXP" u="1"/>
        <s v="Sub-Task |  00564 - Functional Test for Block User" u="1"/>
        <s v="QA | S 00134 - QA for Ajustments in full stories layout" u="1"/>
        <s v="QA | S 01131 - QA for Update Releases data fields to allow for decimals " u="1"/>
        <s v="BALLPARK - Tech Planning | S 00000 - Browse Customer Profiles" u="1"/>
        <s v="BALLPARK - Feature Planning | S | 00000 - Add status: draft, published, archived, invisible " u="1"/>
        <s v="BALLPARK - Tech Planning | M | 00000 - REST service for Enhanced Groups" u="1"/>
        <s v="QA | S 02820 - QA for BOL and INVOICE Hyperlink fails to load PDF" u="1"/>
        <s v="QA | S 01504 - QA for Bemis Logo displayed on Bemis' QA is incorrect" u="1"/>
        <s v="Sub-Task |  00726 - Controles de flujo como &quot;if&quot;, &quot;for&quot;, &quot;while&quot;, &quot;switch&quot; y &quot;try&quot; no deben ser muy anidados." u="1"/>
        <s v="BALLPARK - QA Support | S 00000 - Image Animations do not match mockups for Stories" u="1"/>
        <s v="Alpha Test | S 01467 - Alpha for Report time range selection box sizing - Shipments and Releases Report Test" u="1"/>
        <s v="BALLPARK - Developer Support | XS 00000 - Link Product Id in Orders Detail to Product Spec Page." u="1"/>
        <s v="BALLPARK - Development | M 00000 - Related articles" u="1"/>
        <s v="Sub-Task |  00733 - &quot;Public static&quot; fields should be constant" u="1"/>
        <s v="QA | S 01053 - QA for Import of Organizations fails due to a NoSuchListTypeException" u="1"/>
        <s v="BALLPARK - Feature Planning | S 00000 - Add support for OpenID Connect Single Sign-on" u="1"/>
        <s v="BALLPARK - Feature Review | S | 00000 - Add support for OpenID Connect Single Sign-on" u="1"/>
        <s v="Alpha Test | S 01274 - Alpha for Redesign for product description display" u="1"/>
        <s v="BALLPARK - Alpha Test | S 00000 - Notify Google LMS of User activity" u="1"/>
        <s v="BALLPARK - QA Support | S 00000 - Notify Google LMS of User activity" u="1"/>
        <s v="Sub-Task |  00709 - Automated Tests for Setting up Security Image" u="1"/>
        <s v="BALLPARK - Feature Planning | XS 00000 - Release expanded view" u="1"/>
        <s v="Alpha Test | S 01289 - Alpha for Missing Address should be empty" u="1"/>
        <s v="QA | S 00006 - QA for Multi-criteria search" u="1"/>
        <s v="BALLPARK - Development | S 00000 - Sort Orders by Specific Fields" u="1"/>
        <s v="Sub-Task |  00960 - Creation of Query: Applicants in Process" u="1"/>
        <s v="Sub-Task | S 00044 - OpenID Integration - Feature Planning" u="1"/>
        <s v="Backend Development | S 01678 - New Sort Functionality for Orders - Backend" u="1"/>
        <s v="Backend Development | M 01582 - Add support for new Preview parameter" u="1"/>
        <s v="Backend Development | M 01702 - Update Shipment WS Client and mapping" u="1"/>
        <s v="Sub-Task |  00526 - Frontend" u="1"/>
        <s v="BALLPARK - Tech Planning | S 00000 - Releases landing page" u="1"/>
        <s v="Tech Planning | M 01693 - Tech Planning for Update Footer Content" u="1"/>
        <s v="QA | S 00897 - QA for Create and assign customer Roles" u="1"/>
        <s v="BALLPARK - Feature Review | S 00000 - Upgrade liferay bundle to DE fix-pack 13" u="1"/>
        <s v="QA | S | 00116 - QA for Notify Google LMS of User activity" u="1"/>
        <s v="BALLPARK - Alpha Test | XS 00000 - Our story page without timeline section" u="1"/>
        <s v="BALLPARK - Development | S 00000 - Our story page without timeline section" u="1"/>
        <s v="QA | S 01544 - QA for Report time range selection box sizing - Shipments and Releases Report Test" u="1"/>
        <s v="QA | M 01103 - QA for Customer site template" u="1"/>
        <s v="Backend Development | S 00041 - Create an scheduler to send information to LMS" u="1"/>
        <s v="QA | M 00546 - QA for Two Factor Authentication " u="1"/>
        <s v="BALLPARK - Tech Planning | S | 00000 - Capture learning events" u="1"/>
        <s v="BALLPARK - Tech Planning | S 00000 - Setup Project Infrasctructure" u="1"/>
        <s v="BALLPARK - Alpha Test | S 00000 - View Orders by PO" u="1"/>
        <s v="BALLPARK - UX | XS 00000 - View Order Note." u="1"/>
        <s v="Tech Planning | M 01566 - Tech Planning for new Sort Functionality for Orders" u="1"/>
        <s v="Backend Development | M 01206 - Determine what's causing the issue with the organization type" u="1"/>
        <s v="BALLPARK - Alpha Test | XS 00000 - Our history page without timeline section" u="1"/>
        <s v="BALLPARK - Feature Review | S 00000 - Link Product Id in Orders Detail to Product Spec Page." u="1"/>
        <s v="BALLPARK - Alpha Test | S | 00000 - Add version" u="1"/>
        <s v="BALLPARK - QA Support | S | 00000 - Add version" u="1"/>
        <s v="QA | S | 00081 - QA for Add status: draft, published, archived, invisible " u="1"/>
        <s v="QA | S 01138 - QA for User profile editing is accessible to users other than the profile owner." u="1"/>
        <s v="BALLPARK - Alpha Test | M 00000 - Co-Packer - Role by Ship To" u="1"/>
        <s v="QA | S 02667 - QA for Improve data display on all pages " u="1"/>
        <s v="BALLPARK - Alpha Test | S 00000 - Capture user info" u="1"/>
        <s v="BALLPARK - QA Support | S 00000 - Capture user info" u="1"/>
        <s v="Sub-Task |  00556 - Automated test for Terms and Conditions flow" u="1"/>
        <s v="Sub-Task |  00428 - Make sync process parallel" u="1"/>
        <s v="BALLPARK - Alpha Test | M 00000 - Performance Testing and Tunning" u="1"/>
        <s v="Sub-Task | S | 00057 - Set up Jenkins in Google local environment" u="1"/>
        <s v="BALLPARK - Development | M | 00000 - Add SCORM support" u="1"/>
        <s v="BALLPARK - Tech Planning | S 00000 - Add SCORM support" u="1"/>
        <s v="Sub-Task |  01734 - Simulate file for functional tests" u="1"/>
        <s v="BALLPARK - Feature Review | S 00000 - Manage DL folder &amp; files" u="1"/>
        <s v="BALLPARK - QA/UAT Support | S 00000 - Manage DL folder &amp; files" u="1"/>
        <s v="BALLPARK - Feature Planning | M 00000 - Shipment Search" u="1"/>
        <s v="Tech Planning | S 02981 - Tech Planning for Schedule Line Deletes" u="1"/>
        <s v="Alpha Test | S 01468 - Alpha for On Hand Inventory Details shows a Total Qty but there are no details " u="1"/>
        <s v="QA | S 00094 - QA for Country Selection content" u="1"/>
        <s v="Frontend Development | S | 00061 - Get open ID Connect Token from server" u="1"/>
        <s v="BALLPARK - Alpha Test | S 00000 - Country Selection content" u="1"/>
        <s v="BALLPARK - Alpha Test | XS 00000 - Language selection functionality" u="1"/>
        <s v="BALLPARK - Development | M 00000 - Language selection functionality" u="1"/>
        <s v="BALLPARK - Developer Support | S 00000 - Generate Shipping Reports" u="1"/>
        <s v="Sub-Task |  00843 - Use Cases" u="1"/>
        <s v="Sub-Task |  00977 - Use Cases" u="1"/>
        <s v="BALLPARK - Feature Planning | S 00000 - View/Edit my User Profile" u="1"/>
        <s v="QA | S 01303 - QA for 'Show More' link missing from Report description" u="1"/>
        <s v="Feature Review | S 00305 - Review of Install fixes for PDF preview on QA env" u="1"/>
        <s v="Alpha Test | S | 00084 - Alpha for Capture user info" u="1"/>
        <s v="BALLPARK - Alpha Test | S 00000 - Order Detail in Orders by PO" u="1"/>
        <s v="Frontend Development | S 00588 - Development for - Page Fix for Careers page" u="1"/>
        <s v="BALLPARK - Alpha Test | S | 00000 - Add status: draft, published, archived, invisible " u="1"/>
        <s v="BALLPARK - QA Support | S | 00000 - Add status: draft, published, archived, invisible " u="1"/>
        <s v="QA | S 00206 - QA for Management Team" u="1"/>
        <s v="BALLPARK - Alpha Test | S 00000 - Add ExpandAll option to Orders Summaries." u="1"/>
        <s v="Sub-Task |  00451 - Cache Management Definition" u="1"/>
        <s v="Sub-Task |  00711 - Cache Management Definition" u="1"/>
        <s v="Sub-Task |  00825 - Cache Management Definition" u="1"/>
        <s v="QA | S 00091 - QA for Place remaining Webcontents on Homepage" u="1"/>
        <s v="BALLPARK - Developer Support | XS 00000 - Batch details in on-hand inventory" u="1"/>
        <s v="Feature Review | S 02986 - Review of CR45 - Shipment Deletes" u="1"/>
        <s v="QA | S 00200 - QA for Fix java script errors" u="1"/>
        <s v="Backend Development | M | 00075 - Implement Group Version" u="1"/>
        <s v="BALLPARK - Development | S 00000 - Sustainability Overview" u="1"/>
        <s v="Alpha Test | S 01464 - Alpha for Cancel button on Locations filter does not cancel " u="1"/>
        <s v="Alpha Test | S | 00091 - Alpha for Add support for OpenID Connect Single Sign-on" u="1"/>
        <s v="BALLPARK - Feature Planning | S 00000 - Hide Pricing Fields for Logistics, Co-Packer, and Quality roles" u="1"/>
        <s v="QA | S 00083 - QA for Design menus" u="1"/>
        <s v="Alpha Test | S 01094 - Alpha for Buyer - Security" u="1"/>
        <s v="Sub-Task |  00728 - The diamond operator (&quot;&lt;&gt;&quot;) should be used" u="1"/>
        <s v="Backend Development | XS | 00053 - Add property definition for Liferay version number in Celsus" u="1"/>
        <s v="BALLPARK - Feature Review | XS 00000 - Co-Packer - orders Ship to no pricing" u="1"/>
        <s v="BALLPARK - QA/UAT Support | XS 00000 - Co-Packer - orders Ship to no pricing" u="1"/>
        <s v="QA | S 00105 - QA for Modern tile with &quot;MORE&quot; animation" u="1"/>
        <s v="BALLPARK - Developer Support | S 00000 - Release Report" u="1"/>
        <s v="BALLPARK - Feature Planning | XS 00000 - Release Report" u="1"/>
        <s v="Sub-Task | M 01096 - ThirdPartyTransferController.java" u="1"/>
        <s v="Feature Planning | S 00497 - Discuss document migration with Bemis" u="1"/>
        <s v="QA | M 00742 - QA for Browse Customer Profile" u="1"/>
        <s v="QA | M 00730 - QA for Release expanded view" u="1"/>
        <s v="Backend Development | S 01685 - Update Search Criteria for Release" u="1"/>
        <s v="BALLPARK - Alpha Test | M 00000 - Hide Pricing Fields for Logistics, Co-Packer, and Quality roles" u="1"/>
        <s v="BALLPARK - Developer Support | XS 00000 - Switch to SOAP calls" u="1"/>
        <s v="BALLPARK - Development | L 00000 - Co-Packer - Role by Ship To" u="1"/>
        <s v="BALLPARK - Tech Planning | S 00000 - Release expanded view" u="1"/>
        <s v="Sub-Task |  00551 - Functional Test for Security Question configuration" u="1"/>
        <s v="Alpha Test | S 01456 - Alpha for Padding issues with left nav menu" u="1"/>
        <s v="QA | M 01102 - QA for All external users are re-directed to the dashboard" u="1"/>
        <s v="Frontend Development | M 01689 - Development for Create a hook so that CSR users can see which users have completed setup" u="1"/>
        <s v="Sub-Task | M 01908 - QA for Remove Buyer Access to edit display settings" u="1"/>
        <s v="BALLPARK - Alpha Test | M 00000 - Check graphics record (to monitor order progress)" u="1"/>
        <s v="BALLPARK - UX | S 00000 - Product values in different currencies" u="1"/>
        <s v="Feature Review |  02954 - Review of Update LDAP configs now that FP 13 has fixed automatic loading of configs" u="1"/>
        <s v="BALLPARK - UX | M 00000 - Search Orders by Indexed fields" u="1"/>
        <s v="Sub-Task |  00724 - &quot;Equals(Object obj)&quot; and &quot;hashCode()&quot; should be overridden in pairs" u="1"/>
        <s v="Feature Planning | L 00024 - Add SCORM support - Feature Planning" u="1"/>
        <s v="BALLPARK - Feature Review | S | 00000 - Notify Google LMS of User activity" u="1"/>
        <s v="BALLPARK - Alpha Test | XS 00000 - Global Solutions" u="1"/>
        <s v="BALLPARK - Development | M 00000 - Global Solutions" u="1"/>
        <s v="Sub-Task |  00180 - Fixes" u="1"/>
        <s v="BALLPARK - Feature Review | S 00000 - Setup Project Infrasctructure" u="1"/>
        <s v="Alpha Test | S 01638 - Alpha for User Agreement Link " u="1"/>
        <s v="Alpha Test | S 00060 - Alpha for Events + Calendar Portlet" u="1"/>
        <s v="BALLPARK - UX | S 00000 - Create and assign customer Roles" u="1"/>
        <s v="Backend Development | M 00032 - Implement Single Sign Off" u="1"/>
        <s v="BALLPARK - Alpha Test | XS 00000 - Company profile page" u="1"/>
        <s v="BALLPARK - Development | M 00000 - Company profile page" u="1"/>
        <s v="BALLPARK - Tech Planning | M 00000 - Performance Testing and Tuning" u="1"/>
        <s v="BALLPARK - Alpha Test | M 00000 - Content Workflow" u="1"/>
        <s v="BALLPARK - Feature Review | S 00000 - Pinnacle Foods Bemis Order# 40009316 Shipment Missing (BDT 486)" u="1"/>
        <s v="BALLPARK - Feature Planning | XS 00000 - Language selection functionality" u="1"/>
        <s v="BALLPARK - Developer Support | S 00000 - Product values in different currencies" u="1"/>
        <s v="Sub-Task | M 01097 - TransferController.java" u="1"/>
        <s v="BALLPARK - Feature Review | S | 00000 - Implement Celsus sync job to index Liferay Sites" u="1"/>
        <s v="BALLPARK - Tech Planning | XS | 00000 - Implement Celsus sync job to index Liferay Sites" u="1"/>
        <s v="BALLPARK - Alpha Test | XS 00000 - Investors - Contact Us" u="1"/>
        <s v="BALLPARK - Development | M 00000 - Investors - Contact Us" u="1"/>
        <s v="BALLPARK - Tech Planning | XS 00000 - Choose the section of the image to show" u="1"/>
        <s v="BALLPARK - Alpha Test | S 00000 - Manage DL folder &amp; files" u="1"/>
        <s v="QA | S 01372 - QA for Fix sort order column names" u="1"/>
        <s v="QA | S 01322 - QA for Landing page redirection does not work when impersonating" u="1"/>
        <s v="BALLPARK - Feature Review | S 00000 - Schedule Line Deletes" u="1"/>
        <s v="Backend Development | S 00012 - Integrate REST API with Liferay service layer" u="1"/>
        <s v="QA | S 02909 - QA for User navigates to blank portal page  " u="1"/>
        <s v="BALLPARK - UX | S 00000 - List Releases of specifc Order" u="1"/>
        <s v="BALLPARK - Development | S 00000 - Setup Project Infrasctructure" u="1"/>
        <s v="BALLPARK - Tech Planning | L 00000 - Shipment Search" u="1"/>
        <s v="Feature Review | S 02971 - Review of 482 BDT - Optimizing report performance to 4 sec" u="1"/>
        <s v="BALLPARK - Alpha Test | S 00000 - Create Google CI" u="1"/>
        <s v="BALLPARK - QA Support | S 00000 - Create Google CI" u="1"/>
        <s v="Alpha Test | S 00812 - Alpha for Customer Profile updates from IBB" u="1"/>
        <s v="BALLPARK - Alpha Test | XS 00000 - Full story version 4" u="1"/>
        <s v="BALLPARK - Development | S 00000 - Full story version 4" u="1"/>
        <s v="Backend Development | M 01529 - Analysis and fix" u="1"/>
        <s v="Backend Development | S 01552 - Analysis and fix" u="1"/>
        <s v="BALLPARK - Developer Support | XS 00000 - Create and assign customer Roles" u="1"/>
        <s v="QA | S 00215 - QA for Ethics and compliance page" u="1"/>
        <s v="Frontend Development | M 00231 - Products Overview Page" u="1"/>
        <s v="BALLPARK - Developer Support | S 00000 - Sort Orders by Specific Fields" u="1"/>
        <s v="BALLPARK - Development | M 00000 - Create/edit Order Note" u="1"/>
        <s v="Sub-Task |  00591 - Rename 'thumbnail' image to 'alternate'" u="1"/>
        <s v="BALLPARK - QA Support | S 00000 - Home page &quot;More&quot; button does not work for Internet Explorer 10 or 11" u="1"/>
        <s v="BALLPARK - Development | M 00000 - Required Fields" u="1"/>
        <s v="BALLPARK - Development | M 00000 - Add version" u="1"/>
        <s v="QA | M 00997 - QA from link Bemis logo " u="1"/>
        <s v="BALLPARK - Alpha Test | S 00000 - Schedule Line Deletes" u="1"/>
        <s v="BALLPARK - QA Support | S 00000 - Schedule Line Deletes" u="1"/>
        <s v="BALLPARK - UX | XS 00000 - Add ExpandAll option to Orders Summaries." u="1"/>
        <s v="BALLPARK - Developer Support | S 00000 - View Orders by PO" u="1"/>
        <s v="Alpha Test | S | 00078 - Tests within Google Environment" u="1"/>
        <s v="QA | S 02623 - QA for Wildcard search for certain fields" u="1"/>
        <s v="BALLPARK - Development | S 00000 - Customer - Org - Permissions" u="1"/>
        <s v="BALLPARK - UX | XS 00000 - Customer - Org - Permissions" u="1"/>
        <s v="BALLPARK - Development | S 00000 - Investor center effects" u="1"/>
        <s v="QA | S 01227 - QA for Entries on the Release Page are not displaying " u="1"/>
        <s v="Sub-Task | S 00017 - Capture learning events - Feature Planning" u="1"/>
        <s v="BALLPARK - Tech Planning | M 00000 - Add support for OpenID Connect Single Sign-on" u="1"/>
        <s v="BALLPARK - Development | XS 00000 - Global Solutions" u="1"/>
        <s v="Backend Development | M 01646 - Refactor data filters/sanitizers" u="1"/>
        <s v="Alpha Test | S 01469 - Alpha for Create Page for CSRs to View Customer Locations " u="1"/>
        <s v="QA | M 00943 - QA for Release Report" u="1"/>
        <s v="Tech Planning | S | 00008 - Expiration Date - Feature Planning" u="1"/>
        <s v="Sub-Task |  00104 - application.startup.events OSGI service" u="1"/>
        <s v="Alpha Test | S 00577 - Alpha for Home page &quot;More&quot; button does not work for Internet Explorer 10 or 11" u="1"/>
        <s v="BALLPARK - Feature Planning | M 00000 - View Order Note." u="1"/>
        <s v="Backend Development | S | 00046 - Add expiration date - Backend Dev" u="1"/>
        <s v="QA | S 02642 - QA for 387 (BDT) - Missing any Shipments for Premium Waters" u="1"/>
        <s v="Sub-Task |  00932 - Keep the auditing dates for historical data" u="1"/>
        <s v="BALLPARK - Feature Planning | XS 00000 - Switch to SOAP calls" u="1"/>
        <s v="QA | S 00769 - QA for Carrier List CRUD" u="1"/>
        <s v="QA | S 01278 - QA for CSR should have access to limited control panel " u="1"/>
        <s v="Backend Development | M 01581 - Update existing Report Definitions parmeters/fields" u="1"/>
        <s v="Backend Development | S 00031 - Backport OpenId Connect implementation to DXP" u="1"/>
        <s v="Sub-Task |  00599 - Add Country Document Expiration Dates to Notifications" u="1"/>
        <s v="Alpha Test | S 00934 - Alpha for Import Users and Groups from AD" u="1"/>
        <s v="QA | S 01500 - QA for Data Issue on Bemis QA Environment" u="1"/>
        <s v="BALLPARK - Feature Planning | S 00000 - Setup Project Infrasctructure" u="1"/>
        <s v="Sub-Task |  01733 - Maintenance in functional tests" u="1"/>
        <s v="Tech Planning | S 00008 - Expiration Date - Feature Planning" u="1"/>
        <s v="Alpha Test | S | 00100 - Alpha for Add sorting capability to Site REST API" u="1"/>
        <s v="Backend Development | M 01647 - Update Order Data Model" u="1"/>
        <s v="BALLPARK - Alpha Test | S | 00000 - REST service for Enhanced Groups" u="1"/>
        <s v="BALLPARK - QA Support | S | 00000 - REST service for Enhanced Groups" u="1"/>
        <s v="BALLPARK - Feature Review | S 00000 - View Order Note." u="1"/>
        <s v="BALLPARK - QA/UAT Support | M 00000 - View Order Note." u="1"/>
        <s v="Sub-Task |  01103 - Modify Export logic to send data only if needed information was changed" u="1"/>
        <s v="QA | S 01368 - QA for Shipment Card Item Detail Box Scrolling Bar" u="1"/>
        <s v="BALLPARK - Tech Planning | S 00000 - Customer - Org - Permissions" u="1"/>
        <s v="Backend Development | S | 00102 - Dates fields should be saved in UTC" u="1"/>
        <s v="BALLPARK - Alpha Test | S 00000 - Search &amp; browse - customer &amp; user profiles - Sales restricted view" u="1"/>
        <s v="Tech Planning | M 01644 - Tech Planning - Data Sync Changes" u="1"/>
        <s v="QA | S 02559 - QA for Add Google Analytics to the Customer Portal Sites" u="1"/>
        <s v="QA | S 02284 - QA for Mobile compatibility &amp; responsive design" u="1"/>
        <s v="QA | S 00107 - QA for Full story version 2" u="1"/>
        <s v="BALLPARK - Alpha Test | S 00000 - Product values in different currencies" u="1"/>
        <s v="Sub-Task |  00929 - Automated tests for Personal Transfers - Step 1" u="1"/>
        <s v="Feature Review |  00600 - Review of Change country menu cut off vertically" u="1"/>
        <s v="QA | S 01300 - QA for Optional fields not correctly formatted or are missing in open and closed order report" u="1"/>
        <s v="BALLPARK - Development | L 00000 - Content Workflow" u="1"/>
        <s v="Frontend Development | S 00043 - Set up change country component" u="1"/>
        <s v="BALLPARK - Feature Planning | XS 00000 - List shipments from specific Order" u="1"/>
        <s v="Feature Review | S 01602 - Review of Link Bemis/TheHub Logo back CSR Bemis Site" u="1"/>
        <s v="Alpha Test | S 01306 - Alpha for Updates to Bemis Portal Navigation" u="1"/>
        <s v="QA | S 00135 - QA for Language selection functionality" u="1"/>
        <s v="Frontend Development | M | 00059 - Send collected user information to Google LMS" u="1"/>
        <s v="BALLPARK - Developer Support | S 00000 - Create Google Local Environment" u="1"/>
        <s v="Alpha Test | S 01346 - Alpha for User agreement - BNA" u="1"/>
        <s v="Backend Development | S 02984 - Add Scheduled Lines based on IBB ActiveCode" u="1"/>
        <s v="BALLPARK - Developer Support | XS 00000 - Co-Packer - orders Ship to no pricing" u="1"/>
        <s v="Backend Development | M | 00064 - Implement Celsus sync job" u="1"/>
        <s v="UX | S | 00112 - Define logout splash page" u="1"/>
        <s v="BALLPARK - Alpha Test | S 00000 - Modern tile with &quot;MORE&quot; animation" u="1"/>
        <s v="Sub-Task |  00593 - Steps Components - Backend" u="1"/>
        <s v="Feature Planning | S 00019 - Google CI Environment - Feature Planning" u="1"/>
        <s v="QA | S 02874 - QA for Create Page for CSRs to View Customer Locations " u="1"/>
        <s v="Sub-Task |  01056 - Automated test for Personal Transfers - Step 2" u="1"/>
        <s v="BALLPARK - Feature Review | S 00000 - Product values in different currencies" u="1"/>
        <s v="Feature Planning | XS 00137 - Analyze the best options to select the part of the image to display" u="1"/>
        <s v="BALLPARK - UX | S 00000 - Buyer - Reports Landing Page" u="1"/>
        <s v="BALLPARK - UX | XS 00000 - View Orders by PO" u="1"/>
        <s v="BALLPARK - Feature Review | S 00000 - Create Google Local Environment" u="1"/>
        <s v="BALLPARK - Alpha Test | S 00000 - Add expiration date" u="1"/>
        <s v="BALLPARK - QA Support | S 00000 - Add expiration date" u="1"/>
        <s v="Backend Development | M 01674 - Replicate Order Sync refactoring for Inventory" u="1"/>
        <s v="BALLPARK - Feature Review | S 00000 - Image Animations do not match mockups for Stories" u="1"/>
        <s v="BALLPARK - Feature Planning | XS 00000 - List Releases of specifc Order" u="1"/>
        <s v="BALLPARK - Feature Planning | S 00000 - Batch details in on-hand inventory" u="1"/>
        <s v="Alpha Test | S | 00094 - Alpha for Enhanced Group REST Service" u="1"/>
        <s v="BALLPARK - Development | S 00000 - Order Detail in Orders by PO" u="1"/>
        <s v="BALLPARK - Alpha Test | S 00000 - Add SCORM support" u="1"/>
        <s v="BALLPARK - QA Support | S 00000 - Add SCORM support" u="1"/>
        <s v="QA | S 02309 - QA for Zip code is missing from Inventory Layout" u="1"/>
        <s v="Sub-Task |  01106 - Have an administrative portlet to handle Export after migration date" u="1"/>
        <s v="Sub-Task |  01272 - Automated tests for DCU45" u="1"/>
        <s v="QA | S 00114 - QA for Questions Portlet" u="1"/>
        <s v="BALLPARK - Alpha Test | S 00000 - 487 (BDT) - Issues with ship to filter" u="1"/>
        <s v="BALLPARK - QA Support | S 00000 - 487 (BDT) - Issues with ship to filter" u="1"/>
        <s v="BALLPARK - Feature Planning | M 00000 - Global search" u="1"/>
        <s v="Frontend Development | S 01578 - Create user-friendly error page" u="1"/>
        <s v="Backend Development | S | 00037 - Add status to Site service" u="1"/>
        <s v="QA | S 00965 - QA for Increase size limit for profile picture" u="1"/>
        <s v="Alpha Test | S 00027 - Alpha for Asset publisher - Simple version" u="1"/>
        <s v="Sub-Task |  01607 - Maintenance in automated tests 004/003" u="1"/>
        <s v="BALLPARK - Developer Support | S 00000 - Create/edit Order Note" u="1"/>
        <s v="Frontend Development | M 01694 - Footer Content" u="1"/>
        <s v="Sub-Task |  00383 - Backend - Angular Portlet Infrastructure" u="1"/>
        <s v="BALLPARK - Tech Planning | M | 00000 - Add support for OpenID Connect Single Sign-on" u="1"/>
        <s v="BALLPARK - Alpha Test | S 00000 - Pinnacle Foods Bemis Order# 40009316 Shipment Missing (BDT 486)" u="1"/>
        <s v="BALLPARK - QA Support | S 00000 - Pinnacle Foods Bemis Order# 40009316 Shipment Missing (BDT 486)" u="1"/>
        <s v="QA | S 00969 - QA for Order Description not wrapping correctly" u="1"/>
        <s v="QA | S 01166 - QA for Carrier Link is not working " u="1"/>
        <s v="BALLPARK - Feature Review | S 00000 - Notify Google LMS of User activity" u="1"/>
        <s v="Backend Development | M 01654 - Order - update search criteria" u="1"/>
        <s v="Backend Development | S 01211 - Wildcard search for certain fields" u="1"/>
        <s v="Tech Planning | M 01665 - Tech Planning for Default Location Settings and Persistance" u="1"/>
        <s v="QA | S 01171 - QA for Add content for Portal dashboard landing page" u="1"/>
        <s v="QA | S 00127 - QA for Full story version 4" u="1"/>
        <s v="BALLPARK - Tech Planning | M 00000 - Performance Testing and Tunning" u="1"/>
        <s v="BALLPARK - Alpha Test | XS 00000 - Choose the section of the image to show" u="1"/>
        <s v="BALLPARK - Development | S 00000 - Choose the section of the image to show" u="1"/>
        <s v="BALLPARK - Feature Review | S 00000 - Create/edit Order Note" u="1"/>
        <s v="BALLPARK - QA/UAT Support | M 00000 - Create/edit Order Note" u="1"/>
        <s v="QA | S 02726 - QA for ID 4191- Documents should not be using File Entry LocalService" u="1"/>
        <s v="Sub-Task |  00487 - Create a UserListener in the applicant-portlet" u="1"/>
        <s v="BALLPARK - Alpha Test | XS 00000 - Management Team" u="1"/>
        <s v="BALLPARK - Development | S 00000 - Management Team" u="1"/>
        <s v="Frontend Development | S 00043 - Calculate &quot;Action Status&quot;" u="1"/>
        <s v="Sub-Task |  00382 - Frontend - Angular Portlet Infrastructure" u="1"/>
        <s v="Tech Planning | S 02965 - Tech Planning for Pinnacle Food Bemis Order" u="1"/>
        <s v="QA | S 01502 - QA for Cancel button on Locations filter does not work " u="1"/>
        <s v="Sub-Task | S | 00052 - Add logic to redirect unauthenticated users to login" u="1"/>
        <s v="Sub-Task |  01067 - Figure out the solution to restrict some features for Receiving Personnel" u="1"/>
        <s v="BALLPARK - Feature Review | S 00000 - Add expiration date" u="1"/>
        <s v="BALLPARK - QA/UAT Support | S 00000 - Customer Profile updates from IBB" u="1"/>
        <s v="QA | S 00968 - QA for Two Factor authentication configuration is in the wrong category" u="1"/>
        <s v="BALLPARK - Alpha Test | XS 00000 - Services Page" u="1"/>
        <s v="BALLPARK - Development | S 00000 - Services Page" u="1"/>
        <s v="Frontend Development | M 00045 - Ajust the layout of contents" u="1"/>
        <s v="Sub-Task | S | 00058 - Set up Oracle database in Google local environment" u="1"/>
        <s v="Backend Development | S 00043 - Calculate &quot;Action Status&quot;" u="1"/>
        <s v="BALLPARK - Alpha Test | XS 00000 - Country micro site subpages" u="1"/>
        <s v="BALLPARK - Development | S 00000 - Country micro site subpages" u="1"/>
        <s v="BALLPARK - Tech Planning | XS 00000 - Footer" u="1"/>
        <s v="Sub-Task |  00586 - Front-end part" u="1"/>
        <s v="Alpha Test | S 00035 - Alpha for Place webcontent in the grid acording to wireframe" u="1"/>
        <s v="BALLPARK - Alpha Test | XS 00000 - Format text and add links to image description" u="1"/>
        <s v="BALLPARK - Development | S 00000 - Format text and add links to image description" u="1"/>
        <s v="Sub-Task |  00735 - IP addresses should not be hardcoded. Never hard code sensitive information." u="1"/>
        <s v="QA | S 01333 - QA for Location and ShipTo filter dropdowns are missing a border in FF and IE" u="1"/>
        <s v="BALLPARK - Development | XS 00000 - Fix Gradle theme build " u="1"/>
        <s v="QA | S 01277 - QA for Clicking on Shipped Qty or Scheduled Releases throws an error" u="1"/>
        <s v="Frontend Development | M 00048 - Configure Layout for the Asset Publisher" u="1"/>
        <s v="QA | S 01386 - QA for Report Landing Page- Open Order Status Report- remove parameters from selection screen" u="1"/>
        <s v="Backend Development | S 01236 - Remove background-task mode from data sync" u="1"/>
        <s v="Sub-Task |  01570 - Develop automated tests for DCU004" u="1"/>
        <s v="Tech Planning | M 00498 - Define document migration process" u="1"/>
        <s v="BALLPARK - UX | S 00000 - Check graphics record (to monitor order progress)" u="1"/>
        <s v="BALLPARK - Alpha Test | XS 00000 - Reports Page" u="1"/>
        <s v="BALLPARK - Development | M 00000 - Reports Page" u="1"/>
        <s v="BALLPARK - Developer Support | S 00000 - Setup Project Infrasctructure" u="1"/>
        <s v="BALLPARK - Feature Review | S 00000 - 487 (BDT) - Issues with ship to filter" u="1"/>
        <s v="QA | S 02979 - QA for BDT 483- Forgot Password error message" u="1"/>
        <s v="QA | S 01498 - QA for Hide Edit options that Buyers do not have access to " u="1"/>
        <s v="BALLPARK - Alpha Test | XS 00000 - Stock Information page" u="1"/>
        <s v="BALLPARK - Development | S 00000 - Stock Information page" u="1"/>
        <s v="Sub-Task |  00721 - Define and show custom exceptions instead of the generic ones." u="1"/>
        <s v="BALLPARK - Feature Review | S 00000 - View Orders by PO" u="1"/>
        <s v="BALLPARK - QA/UAT Support | S 00000 - View Orders by PO" u="1"/>
        <s v="BALLPARK - Development | M 00000 - Capture learning events" u="1"/>
        <s v="Sub-Task |  00853 - WS Error Codes" u="1"/>
        <s v="QA | S 01393 - QA for Add documents button is inside the footer" u="1"/>
        <s v="Sub-Task |  00548 - Create a back botton" u="1"/>
        <s v="BALLPARK - Tech Planning | S 00000 - Order Status Report" u="1"/>
        <s v="BALLPARK - Development | XS 00000 - Stock ticker portlet" u="1"/>
        <s v="Alpha Test | S 01518 - Alpha for Importing Orgs from UAT generates exception" u="1"/>
        <s v="BALLPARK - Alpha Test | S 00000 - Sort Orders by Specific Fields" u="1"/>
        <s v="Sub-Task |  00879 - Automated test for Next Transactions Box" u="1"/>
        <s v="QA | S 00973 - QA for When an order is deleted, the associated AssetEntries are not removed" u="1"/>
        <s v="BALLPARK - Feature Review | S | 00000 - Add version" u="1"/>
        <s v="BALLPARK - Alpha Test | XS 00000 - Co-Packer - orders Ship to no pricing" u="1"/>
        <s v="Sub-Task |  00071 - emailer must retrieve and use location specific configuration" u="1"/>
        <s v="Feature Review | S 00224 - Review of As a user, I can see the Cemex stock price for NYSE and BMV" u="1"/>
        <s v="Frontend Development | M 00229 - Our history" u="1"/>
        <s v="BALLPARK - Development | S 00000 - Link Product Id in Orders Detail to Product Spec Page." u="1"/>
        <s v="BALLPARK - Feature Review | M 00000 - Co-Packer - Role by Ship To" u="1"/>
        <s v="BALLPARK - QA/UAT Support | S 00000 - Co-Packer - Role by Ship To" u="1"/>
        <s v="BALLPARK - Feature Review | S 00000 - List shipments from specific Order" u="1"/>
        <s v="Frontend Development | M 01085 - Style Document Upload portlet" u="1"/>
        <s v="BALLPARK - Feature Review | S 00000 - Capture user info" u="1"/>
        <s v="Tech Planning | M 01565 - Tech Planning for Remove Date limit on Orders Landing Page display" u="1"/>
        <s v="Sub-Task | M | 00063 - Set up Liferay CI" u="1"/>
        <s v="QA | S 00154 - QA for Adjust homepage layout in different screen resolutions" u="1"/>
        <s v="Tech Planning | M 01679 - Tech Planning - Data Sync Changes - Shipment" u="1"/>
        <s v="QA | S 01398 - QA for LDAP bulk import cannot be disable if 2FA is enabled" u="1"/>
        <s v="BALLPARK - Alpha Test | S 00000 - Asset publisher filter" u="1"/>
        <s v="Feature Review | S 01487 - Review of Remove default e-mail suffix from login page" u="1"/>
        <s v="BALLPARK - Feature Review | XS 00000 - Batch details in on-hand inventory" u="1"/>
        <s v="BALLPARK - QA/UAT Support | XS 00000 - Batch details in on-hand inventory" u="1"/>
        <s v="QA | S | 00124 - QA for Capture user info" u="1"/>
        <s v="Backend Development | M 01340 - Improve data sync logging to capture invalid data" u="1"/>
        <s v="BALLPARK - Tech Planning | S 00000 - Product values in different currencies" u="1"/>
        <s v="Backend Development | M 01584 - Add support for new Customer Item optional parameter" u="1"/>
        <s v="BALLPARK - Feature Review | S 00000 - Add status: draft, published, archived, invisible " u="1"/>
        <s v="QA | S 01137 - QA for Add open condition to Search Orders" u="1"/>
        <s v="BALLPARK - Development | M 00000 - Render iframe to show old content" u="1"/>
        <s v="Backend Development | M 00995 - Change no of max ShipTos in the ShipTo filter" u="1"/>
        <s v="BALLPARK - Alpha Test | S | 00000 - Add support for OpenID Connect Single Sign-on" u="1"/>
        <s v="BALLPARK - QA Support | S | 00000 - Add support for OpenID Connect Single Sign-on" u="1"/>
        <s v="Backend Development | S | 00077 - Create module to create mock sites" u="1"/>
        <s v="Backend Development | S 01573 - Review exception handling" u="1"/>
        <s v="QA | M 00999 - QA for List Shipments for a specific Item " u="1"/>
        <s v="QA | M 01000 - QA for List of Releases for Specific Item " u="1"/>
        <s v="BALLPARK - Feature Planning | S 00000 - Add status: draft, published, archived, invisible " u="1"/>
        <s v="BALLPARK - Feature Review | S | 00000 - Add status: draft, published, archived, invisible " u="1"/>
        <s v="Sub-Task |  00881 - Update integration test for portlet Candidate photo" u="1"/>
        <s v="Feature Planning | S | 00009 - Version - Feature Planning" u="1"/>
        <s v="QA | S 00779 - QA for Orders - Add &quot;cust&quot; before PO label" u="1"/>
        <s v="Alpha Test | S 00067 - Alpha for Modern tile with &quot;MORE&quot; animation" u="1"/>
        <s v="BALLPARK - Feature Planning | M 00000 - Order Status Report" u="1"/>
        <s v="Sub-Task |  00722 - Logging should be use for this exceptions. Throwable.printStackTrace(...) should not be called" u="1"/>
        <s v="BALLPARK - Feature Review | M 00000 - Order Detail in Orders by PO" u="1"/>
        <s v="BALLPARK - QA/UAT Support | S 00000 - Order Detail in Orders by PO" u="1"/>
        <s v="BALLPARK - Tech Planning | XS 00000 - Order Detail in Orders by PO" u="1"/>
        <s v="QA | M 00735 - QA for Shipment Search" u="1"/>
        <s v="BALLPARK - UX | XS 00000 - View/Edit my User Profile" u="1"/>
        <s v="BALLPARK - Alpha Test | S | 00000 - Add SCORM support" u="1"/>
        <s v="BALLPARK - QA Support | S | 00000 - Add SCORM support" u="1"/>
        <s v="QA | S 00925 - QA for Orders Page - Marshal Orders with NULL Statuses Displayed" u="1"/>
        <s v="BALLPARK - Alpha Test | S 00000 - Link Product Id in Orders Detail to Product Spec Page." u="1"/>
        <s v="QA | M 01607 - QA Task - Scheduled Releases Customer PO " u="1"/>
        <s v="BALLPARK - Development | XS 00000 - Co-Packer - orders Ship to no pricing" u="1"/>
        <s v="BALLPARK - Development | L 00000 - Check graphics record (to monitor order progress)" u="1"/>
        <s v="Sub-Task |  00560 - Functional Test for Login Next Time" u="1"/>
        <s v="Sub-Task | S 00038 - Status - Feature Planning" u="1"/>
        <s v="Alpha Test | S | 00085 - Alpha for Capture learning events" u="1"/>
        <s v="QA | S | 00126 - QA for Capture learning events" u="1"/>
        <s v="BALLPARK - Alpha Test | S | 00000 - Add expiration date" u="1"/>
        <s v="BALLPARK - QA Support | S | 00000 - Add expiration date" u="1"/>
        <s v="BALLPARK - Tech Planning | S 00000 - Search &amp; browse - customer &amp; user profiles - Sales restricted view" u="1"/>
        <s v="Frontend Development | M 01666 - Update default selection when user logs in to the portal " u="1"/>
        <s v="BALLPARK - Alpha Test | XS 00000 - Carrousel for full story pages" u="1"/>
        <s v="BALLPARK - Development | S 00000 - Carrousel for full story pages" u="1"/>
        <s v="QA | M 00946 - QA for BoL and Invoice Links" u="1"/>
        <s v="QA | S 02985 - QA for BIN Doc Service Test Invoice URL Parameters" u="1"/>
        <s v="BALLPARK - Development | M 00000 - Adjust forms layouts" u="1"/>
        <s v="BALLPARK - UX | XS 00000 - Update Customer logo" u="1"/>
        <s v="Sub-Task |  00719 - Exception handlers should preserve the original message" u="1"/>
        <s v="Sub-Task | M 01093 - LoginController.java" u="1"/>
        <s v="QA | S 02895 - QA for User Profile dropdown is wrapping " u="1"/>
        <s v="Sub-Task | S | 00017 - Capture learning events - Feature Planning" u="1"/>
        <s v="BALLPARK - Alpha Test | S 00000 - Add support for OpenID Connect Single Sign-on" u="1"/>
        <s v="BALLPARK - QA Support | S 00000 - Add support for OpenID Connect Single Sign-on" u="1"/>
        <s v="Ballpark - Demand | S 00000 - Dummy Activity of Permissions" u="1"/>
        <s v="QA | S 01225 - QA for User Customer Name (Employer) is incorrect" u="1"/>
        <s v="BALLPARK - Feature Planning | XS | 00000 - Implement Celsus sync job to index Liferay Sites" u="1"/>
        <s v="BALLPARK - Alpha Test | XS 00000 - Trading" u="1"/>
        <s v="BALLPARK - Development | M 00000 - Trading" u="1"/>
        <s v="BALLPARK - UX | M 00000 - Shipment Search" u="1"/>
        <s v="Backend Development | M 01583 - Add support for optional columns parameter" u="1"/>
        <s v="Frontend Development | S 00042 - Create effect when click on &quot;Change country&quot; link" u="1"/>
        <s v="Frontend Development | M 01221 - Development for - Search in Locations filter fails when no location match is found" u="1"/>
        <s v="QA | M 00734 - QA for Buyer - Show Expanded Shipment View" u="1"/>
        <s v="QA | M 01613 - QA for Customer Profile Format" u="1"/>
        <s v="Feature Review | S 01599 - Review of Allow Buyers to update display settings " u="1"/>
        <s v="BALLPARK - Alpha Test | XS 00000 - Building Solutions" u="1"/>
        <s v="BALLPARK - Development | S 00000 - Building Solutions" u="1"/>
        <s v="QA | S 01168 - QA for Items per Page does not allow you to return to default setting" u="1"/>
        <s v="Feature Review | XS 00543 - Review of Stock Ticker portlet has content that is not localized" u="1"/>
        <s v="BALLPARK - QA/UAT Support | S 00000 - User agreement - BNA" u="1"/>
        <s v="BALLPARK - Tech Planning | XS 00000 - User agreement - BNA" u="1"/>
        <s v="QA | S 01382 - QA for All Reports from Reports Landing Page- Optional column formatting" u="1"/>
        <s v="BALLPARK - UX | L 00000 - Global search" u="1"/>
        <s v="Backend Development | S 00040 - Create a service builder to persist collected information" u="1"/>
        <s v="QA | S 00192 - QA for Country micro site single page" u="1"/>
        <s v="QA | S 01374 - QA for SSRS integration config had wrong password for QA" u="1"/>
        <s v="Sub-Task |  01403 - Adaptar a solicitação de processo visto e a edição do processo de visto para colaborador e candidato." u="1"/>
        <s v="BALLPARK - Feature Planning | XS 00000 - Releases landing page" u="1"/>
        <s v="Sub-Task |  00059 - use pagination when retrieving notification" u="1"/>
        <s v="BALLPARK - Alpha Test | S | 00000 - Implement Celsus sync job to index Liferay Sites" u="1"/>
        <s v="BALLPARK - QA Support | S | 00000 - Implement Celsus sync job to index Liferay Sites" u="1"/>
        <s v="Sub-Task |  00962 - Creation of Query: Assigned Entity" u="1"/>
        <s v="Frontend Development | M 00491 - Product details - Frontend" u="1"/>
        <s v="BALLPARK - Feature Planning | XS 00000 - Release Search" u="1"/>
        <s v="BALLPARK - Tech Planning | S 00000 - Sort Orders by Specific Fields" u="1"/>
        <s v="BALLPARK - Alpha Test | XS 00000 - Debt Information" u="1"/>
        <s v="BALLPARK - Development | S 00000 - Debt Information" u="1"/>
        <s v="QA | S 01631 - QA for BIT-107 Order Report URL too long " u="1"/>
        <s v="BALLPARK - Alpha Test | S 00000 - Create/edit Order Note" u="1"/>
        <s v="BALLPARK - Tech Planning | XS 00000 - List Releases of specifc Order" u="1"/>
        <s v="Alpha Test | M 00748 - Alpha for View/Edit User Profile" u="1"/>
        <s v="BALLPARK - Feature Review | S | 00000 - Add SCORM support" u="1"/>
        <s v="Sub-Task |  01039 - Migration run in Prod, all people Assigned to Thailand ended up in CSEA" u="1"/>
        <s v="Sub-Task | M 00463 - Scrum master - March" u="1"/>
        <s v="QA | M 00744 - QA for CSR View of Customer Profile" u="1"/>
        <s v="BALLPARK - Alpha Test | S 00000 - View Order Note." u="1"/>
        <s v="BALLPARK - Alpha Test | S 00000 - Page Fix for Careers page" u="1"/>
        <s v="BALLPARK - QA Support | S 00000 - Page Fix for Careers page" u="1"/>
        <s v="QA | S 01610 - QA for The calculation for the total location qty and batch lines displayed do not match  " u="1"/>
        <s v="Tech Planning | S 00011 - Status - Tech Planning" u="1"/>
        <s v="BALLPARK - Feature Review | M 00000 - Check graphics record (to monitor order progress)" u="1"/>
        <s v="Alpha Test | S 00226 - Alpha for In Cemex, fix where the theme gets placed in the bundle by workspace" u="1"/>
        <s v="Sub-Task |  01380 - Initial tests for dcu004" u="1"/>
        <s v="BALLPARK - QA Support | XS 00000 - Stock Ticker portlet has content that is not localized" u="1"/>
        <s v="Sub-Task |  00105 - managing OSGI dependencies " u="1"/>
        <s v="BALLPARK - Alpha Test | S 00000 - Batch details in on-hand inventory" u="1"/>
        <s v="BALLPARK - Alpha Test | S | 00000 - Capture user info" u="1"/>
        <s v="BALLPARK - QA Support | S | 00000 - Capture user info" u="1"/>
        <s v="Sub-Task |  00946 - Modify import logic to include new fields" u="1"/>
        <s v="QA | M 01175 - QA for Footer" u="1"/>
        <s v="QA | S 00157 - QA for Asset publisher filter" u="1"/>
        <s v="BALLPARK - Tech Planning | S 00000 - Create Google Local Environment" u="1"/>
        <s v="BALLPARK - Feature Planning | M 00000 - Create/edit Order Note" u="1"/>
        <s v="BALLPARK - Tech Planning | XS 00000 - Country Selection content" u="1"/>
        <s v="Sub-Task |  01532 - Maintenance in automated tests" u="1"/>
        <s v="QA | M 00941 - QA for Shipping Report" u="1"/>
        <s v="QA | M 00745 - QA for Buyer View of Customer Profile" u="1"/>
        <s v="Sub-Task |  00996 - Verify Notification job is running" u="1"/>
        <s v="BALLPARK - Alpha Test | S 00000 - Create Google Local Environment" u="1"/>
        <s v="BALLPARK - QA Support | S 00000 - Create Google Local Environment" u="1"/>
        <s v="BALLPARK - Alpha Test | XS 00000 - Include videos on the full story page" u="1"/>
        <s v="BALLPARK - Development | S 00000 - Include videos on the full story page" u="1"/>
        <s v="BALLPARK - Development | S 00000 - Hide Pricing Fields for Logistics, Co-Packer, and Quality roles" u="1"/>
        <s v="QA | S 01395 - QA for Do not display Schedule Lines when confirmedQty = 0 on Orders Landing  Page" u="1"/>
        <s v="QA | S 00160 - QA for Menu not working when on mobile mode" u="1"/>
        <s v="Alpha Test | S 01660 - Alpha for Formatting Error when Resizing" u="1"/>
        <s v="Sub-Task | M 01099 - UserLiferayServiceImpl.java" u="1"/>
        <s v="QA | S 01136 - QA for Checkboxes for Locations in filter do not show " u="1"/>
        <s v="BALLPARK - Alpha Test | S 00000 - Related articles" u="1"/>
        <s v="Backend Development | M 01473 - Switch to SOAP calls" u="1"/>
        <s v="QA | S 00777 - QA for Orders -  Bemis Order # (line No) should be moved below Bemis ProductID" u="1"/>
        <s v="QA | S 01133 - QA for Update On Hand Inv data fields to allow for decimals " u="1"/>
        <s v="QA | S 00966 - QA for Date Format is incorrect on all Pages" u="1"/>
        <s v="BALLPARK - Feature Review | S 00000 - Two Factor Authentication" u="1"/>
        <s v="BALLPARK - Feature Planning | S | 00000 - Add support for OpenID Connect Single Sign-on" u="1"/>
        <s v="Alpha Test | S 01655 - Alpha for Menu position does not remain closed when navigating from one page to another " u="1"/>
        <s v="Sub-Task |  00174 - Replace stock images for Health and Safety FAQ banner" u="1"/>
        <s v="QA | M 01098 - QA for Customer Org Hierarchy" u="1"/>
        <s v="Backend Development | S 00036 - Create mock service Enhanced Group API" u="1"/>
        <s v="QA | S 01234 - QA for Reports Landing Page - Report Header is not aligned properly" u="1"/>
        <s v="Sub-Task |  00734 - Mutable fields should not be &quot;public static&quot;.  Make this member &quot;protected&quot;." u="1"/>
        <s v="Feature Review | S 01189 - Review of BEMISCP-11 Terms &amp; Condition docs (site)(by customer specific)" u="1"/>
        <s v="BALLPARK - Alpha Test | XS 00000 - Country micro site single page" u="1"/>
        <s v="BALLPARK - Development | S 00000 - Country micro site single page" u="1"/>
        <s v="QA | S 02782 - QA for 375 (BDT) - Inventory Report - URL too long error " u="1"/>
        <s v="Sub-Task |  00566 - Functional Test for First time access " u="1"/>
        <s v="Sub-Task |  00688 - Functional Tests for Dashboard - Banners Part" u="1"/>
        <s v="BALLPARK - UX | XS 00000 - View closed orders in Order Views" u="1"/>
        <s v="BALLPARK - Developer Support | S 00000 - Remove Top Bar for External User" u="1"/>
        <s v="Sub-Task |  00727 - Dead stores should be removed" u="1"/>
        <s v="BALLPARK - Alpha Test | XS 00000 - Key Company Data" u="1"/>
        <s v="BALLPARK - Development | S 00000 - Key Company Data" u="1"/>
        <s v="Feature Review | S | 00108 - Review of Add support for OpenID Connect Single Sign-on" u="1"/>
        <s v="QA | M 01105 - QA for Import User and Groups from AD" u="1"/>
        <s v="BALLPARK - Developer Support | S 00000 - View Order Note." u="1"/>
        <s v="QA | M 00729 - QA for Releases landing page" u="1"/>
        <s v="Frontend Development | M 00146 - Ethics and compliance page" u="1"/>
        <s v="BALLPARK - Alpha Test | S 00000 - Footer" u="1"/>
        <s v="BALLPARK - Feature Review | XS 00000 - Buyer - Security" u="1"/>
        <s v="QA | M 00979 - QA for Filter Data by Customer Location " u="1"/>
        <s v="QA | S 00203 - QA for Make bootstrap grid match theme media widths" u="1"/>
        <s v="QA | M 01160 - QA for Style and colors" u="1"/>
        <s v="Alpha Test | S 01686 - Alpha for Update the report that is called from the Open Order Landing Page" u="1"/>
        <s v="QA | M 00731 - QA for Release Search" u="1"/>
        <s v="QA | S 01621 - QA for Sub-header font color on Reports Landing page are incorrect" u="1"/>
        <s v="QA | S 01132 - QA for Update Shipments data fields to allow for decimals " u="1"/>
        <s v="QA | S | 00107 - QA for Add version" u="1"/>
        <s v="BALLPARK - Alpha Test | XS 00000 - Corporate Governance Page" u="1"/>
        <s v="BALLPARK - Development | S 00000 - Corporate Governance Page" u="1"/>
        <s v="Feature Review | S 01600 - Review of Buyer - Security" u="1"/>
        <s v="QA | S 01618 - QA for Wording on Dynamic Reports preview page needs to be changed to improve usability" u="1"/>
        <s v="Sub-Task | M 01094 - LoginRestController.java" u="1"/>
        <s v="QA | M 00733 - QA for Shipments Landing Page" u="1"/>
        <s v="BALLPARK - Development | S 00000 - Remove Buyer access to edit display settings" u="1"/>
        <s v="BALLPARK - Feature Planning | S | 00000 - Capture learning events" u="1"/>
        <s v="BALLPARK - Developer Support | S 00000 - Remove Buyer access to edit display settings" u="1"/>
        <s v="BALLPARK - Feature Planning | XS 00000 - Remove Buyer access to edit display settings" u="1"/>
        <s v="Sub-Task |  00182 - Put the images from seguridad" u="1"/>
        <s v="QA | S | 00115 - QA for Enhanced Group REST Service" u="1"/>
        <s v="Sub-Task |  00580 - Functional Test for Main Dashboard" u="1"/>
        <s v="BALLPARK - UX | XS 00000 - User agreement - BNA" u="1"/>
        <s v="Backend Development | M 01648 - Logging enhancements" u="1"/>
        <s v="BALLPARK - Development | M 00000 - Batch details in on-hand inventory" u="1"/>
        <s v="BALLPARK - Feature Review | S 00000 - User friendly error messaging for CSR and Buyers" u="1"/>
        <s v="BALLPARK - QA/UAT Support | S 00000 - User friendly error messaging for CSR and Buyers" u="1"/>
        <s v="BALLPARK - Tech Planning | XS 00000 - User friendly error messaging for CSR and Buyers" u="1"/>
        <s v="BALLPARK - Feature Planning | S 00000 - Add expiration date" u="1"/>
        <s v="BALLPARK - Feature Review | S | 00000 - Add expiration date" u="1"/>
        <s v="BALLPARK - Development | M | 00000 - Add version" u="1"/>
        <s v="BALLPARK - Tech Planning | S 00000 - Add version" u="1"/>
        <s v="BALLPARK - Tech Planning | S | 00000 - Add SCORM support" u="1"/>
        <s v="Backend Development | S 00014 - Integrate Taskboard configuration scripts" u="1"/>
        <s v="BALLPARK - Alpha Test | S 00000 - Add status: draft, published, archived, invisible " u="1"/>
        <s v="BALLPARK - QA Support | S 00000 - Add status: draft, published, archived, invisible " u="1"/>
        <s v="QA | M 00957 - QA for Passowrd Policy" u="1"/>
        <s v="QA | S 01283 - QA for My Locations navigation on Mobile view is not working" u="1"/>
        <s v="Sub-Task | M 00304 - Auto-refresh price" u="1"/>
        <s v="BALLPARK - Feature Review | S 00000 - Home page &quot;More&quot; button does not work for Internet Explorer 10 or 11" u="1"/>
        <s v="BALLPARK - Feature Review | S 00000 - Create Google CI" u="1"/>
        <s v="QA | S 01637 - QA for Customer Site Template was not updated correctly" u="1"/>
        <s v="BALLPARK - Feature Planning | S 00000 - Buyer View of Customer Profile" u="1"/>
        <s v="Sub-Task |  00183 - Privacy text" u="1"/>
        <s v="Sub-Task | M 01100 - UserServiceImpl.java" u="1"/>
        <s v="QA | S 01388 - QA for Report Landing Page- Inventory Detail Report" u="1"/>
        <s v="QA | S 02665 - QA for 378 (BDT) - No pagination on the Reports Download page " u="1"/>
        <s v="BALLPARK - Tech Planning | M 00000 - Create Google CI" u="1"/>
        <s v="Feature Planning | S 00009 - Version - Feature Planning" u="1"/>
        <s v="BALLPARK - Development | S 00000 - Switch to SOAP calls" u="1"/>
        <s v="Backend Development | S 00046 - Add expiration date - Backend Dev" u="1"/>
        <s v="Backend Development | S | 00090 - Create mock pages" u="1"/>
        <s v="Feature Review |  00524 - Review of Identify .lpkg files in default bundle which we don't need to speepup the initial Tomcat start" u="1"/>
        <s v="Alpha Test | S 01482 - Alpha for Welcome Name Banner" u="1"/>
        <s v="Feature Review |  00601 - Review of Anchor tags not working for some pages" u="1"/>
        <s v="QA | S 01596 - QA for Disabled User shows up in Members section on company profile page" u="1"/>
        <s v="BALLPARK - Feature Planning | XS 00000 - User friendly error messaging for CSR and Buyers" u="1"/>
        <s v="QA | S 02494 - QA for Change date field used for selecting invoices" u="1"/>
        <s v="BALLPARK - Tech Planning | S 00000 - Release Search" u="1"/>
        <s v="BALLPARK - Tech Planning | S | 00000 - Add version" u="1"/>
        <s v="Alpha Test | S 00579 - Alpha for Image Animations do not match mockups for Stories" u="1"/>
        <s v="Sub-Task |  00708 - Automated Tests for Changing Password flow" u="1"/>
        <s v="QA | M 01124 - QA for Browser compatibility" u="1"/>
        <s v="BALLPARK - Tech Planning | S 00000 - Batch details in on-hand inventory" u="1"/>
        <s v="QA | S 00112 - QA for Events + Calendar Portlet" u="1"/>
        <s v="Backend Development | M | 00101 - Implement sorting" u="1"/>
        <s v="QA | S 01532 - QA for Missing Address should be empty" u="1"/>
        <s v="BALLPARK - Developer Support | S 00000 - Link from Portal Logo" u="1"/>
        <s v="Backend Development | S | 00012 - Integrate REST API with Liferay service layer" u="1"/>
        <s v="QA | S 00964 - QA for Remove Top Bar for External User" u="1"/>
        <s v="BALLPARK - UX | S 00000 - Co-Packer - Role by Ship To" u="1"/>
        <s v="QA | S 02915 - QA for Upgrade liferay bundle to DE fix-pack 13" u="1"/>
        <s v="QA | S 00097 - QA for Asset publisher - Simple version" u="1"/>
        <s v="Frontend Development | M 01698 - Order Customer location list alphabetically by parent name " u="1"/>
        <s v="Frontend Development | M 01699 - Add filter on Customer Location view" u="1"/>
        <s v="Frontend Development | S 01677 - Update Order landing page styling after adding new sort functionality" u="1"/>
        <s v="QA | S 00986 - QA for Update Customer logo" u="1"/>
        <s v="QA | S 00110 - QA for Webcontent - Investors to Key Statistics" u="1"/>
        <s v="Ballpark - Demand | S 00000 - Dummy Activity of Products" u="1"/>
        <s v="Feature Review | S 00260 - Review of Allow patches to be source-controlled and installed into bundle by workspace" u="1"/>
        <s v="BALLPARK - Development | M 00000 - Add expiration date" u="1"/>
        <s v="BALLPARK - Feature Review | S 00000 - Add support for OpenID Connect Single Sign-on" u="1"/>
        <s v="BALLPARK - Alpha Test | S 00000 - Place remaining Webcontents on Homepage" u="1"/>
        <s v="BALLPARK - Development | S 00000 - Generate Shipping Reports" u="1"/>
        <s v="QA | S 02978 - QA for Documents page- title running off of screen box" u="1"/>
        <s v="Frontend Development | M 01459 - Development for - Update decimals display on Bemis Portal Landing pages" u="1"/>
        <s v="BALLPARK - Feature Review | M | 00000 - REST service for Enhanced Groups" u="1"/>
        <s v="BALLPARK - Development | XS 00000 - View Orders by PO" u="1"/>
        <s v="BALLPARK - Feature Review | M 00000 - REST service for Enhanced Groups" u="1"/>
        <s v="BALLPARK - Feature Planning | S 00000 - User agreement - BNA" u="1"/>
        <s v="QA | S 00126 - QA for Story carrousel on homepage does not animate (zoom)" u="1"/>
        <s v="QA | S 00099 - QA for Asset publisher layout" u="1"/>
        <s v="Ballpark - Demand | S 00000 - Dummy Activity of Roles Configuration" u="1"/>
        <s v="Sub-Task | M 00483 - Add section for &quot;cutover plan&quot; to Installation doc" u="1"/>
        <s v="QA | S 01546 - QA for Release PO and Customer PO are wrapping on the same line" u="1"/>
        <s v="BALLPARK - Feature Review | S 00000 - Capture learning events" u="1"/>
        <s v="Sub-Task |  00103 - Extend Apache log4j" u="1"/>
        <s v="Sub-Task |  00429 - Investigate RDR manager sync" u="1"/>
        <s v="Backend Development | M | 00032 - Implement Session Expiration" u="1"/>
        <s v="Frontend Development | M 01143 - Update address format to match wireframe" u="1"/>
        <s v="Sub-Task |  00844 - WSDL" u="1"/>
        <s v="Sub-Task |  00038 - Criar Job no Jenkins para Deploy" u="1"/>
        <s v="Sub-Task | M 00302 - Adjust order of stock exchanges" u="1"/>
        <s v="BALLPARK - Alpha Test | S 00000 - User friendly error messaging for CSR and Buyers" u="1"/>
        <s v="BALLPARK - Feature Planning | S 00000 - Create Google Local Environment" u="1"/>
        <s v="QA | S 02924 - QA for (BDT 467) - Releases and Shipments do not display for new customer setup " u="1"/>
        <s v="QA | S 00213 - QA for Company profile page" u="1"/>
        <s v="UX | S 01675 - Update mockups with new sort functionality" u="1"/>
        <s v="BALLPARK - Developer Support | S 00000 - Customer - Org - Permissions" u="1"/>
        <s v="BALLPARK - Feature Planning | XS 00000 - Customer - Org - Permissions" u="1"/>
        <s v="Sub-Task |  01274 - Automated tests for DCU47 - initial pages R1" u="1"/>
        <s v="QA | M 01123 - QA for Location selection persists between logout and login" u="1"/>
        <s v="Sub-Task |  00565 - Functional Test for Fake Question flow" u="1"/>
        <s v="BALLPARK - Tech Planning | S 00000 - Location selection persists between logout and login" u="1"/>
        <s v="Alpha Test | M 00935 - Alpha for On-Hand Inventory View" u="1"/>
        <s v="Sub-Task | M 01098 - TransferServiceImpl.java" u="1"/>
        <s v="Backend Development | M 01510 - Add missing Ship Date optional field" u="1"/>
        <s v="BALLPARK - Development | L 00000 - Create Google CI" u="1"/>
        <s v="Alpha Test | S 00147 - Alpha for Adjust homepage layout in different screen resolutions" u="1"/>
        <s v="Sub-Task | M 01092 - DashboardAccountController.java" u="1"/>
        <s v="Sub-Task | M 01095 - PersonalTransferController.java" u="1"/>
        <s v="Backend Development | S | 00052 - Add logic to redirect unauthenticated users to login" u="1"/>
        <s v="BALLPARK - Development | S 00000 - Unified boiler plate text" u="1"/>
        <s v="Sub-Task |  00848 - JavaScript libraries with known vulnerabilities on GitHub." u="1"/>
        <s v="Alpha Test | S 01472 - Alpha for Order Report URL too long " u="1"/>
        <s v="BALLPARK - Developer Support | S 00000 - Co-Packer - Role by Ship To" u="1"/>
        <s v="BALLPARK - Feature Planning | M 00000 - Product values in different currencies" u="1"/>
        <s v="BALLPARK - Development | S 00000 - Create Google Local Environment" u="1"/>
        <s v="Sub-Task |  00037 - Criar VM com VPN para usuários Mac" u="1"/>
        <s v="UX | S 01576 - Design user-friendly error page" u="1"/>
        <s v="Alpha Test | S 01483 - Alpha for Allow Buyers to update display settings " u="1"/>
        <s v="BALLPARK - Developer Support | M 00000 - Check graphics record (to monitor order progress)" u="1"/>
        <s v="Alpha Test | S 01471 - Alpha for Column picks disappear in report form" u="1"/>
        <s v="BALLPARK - Alpha Test | S 00000 - REST service for Enhanced Groups" u="1"/>
        <s v="BALLPARK - QA Support | S 00000 - REST service for Enhanced Groups" u="1"/>
        <s v="Feature Review | S | 00089 - Review of Notify Google LMS of User activity" u="1"/>
        <s v="BALLPARK - QA Support | S 00000 - 482 BDT - Optimizing report performance to 4 sec" u="1"/>
        <s v="QA | S 01226 - QA for Update orders data fields to allow for decimals " u="1"/>
        <s v="Sub-Task |  00730 - Utility classes should not have public constructors" u="1"/>
        <s v="Frontend Development | S 02970 - Development for - Issues with ship to filter" u="1"/>
        <s v="BALLPARK - Alpha Test | XS 00000 - Ethics and compliance page" u="1"/>
        <s v="BALLPARK - Feature Review | XS 00000 - Customer Profile updates from IBB" u="1"/>
        <s v="Sub-Task |  00847 - Request/Response" u="1"/>
        <s v="BALLPARK - Feature Planning | S 00000 - Create and assign customer Roles" u="1"/>
        <s v="QA | S 01515 - QA for Customer Address does not display on Customer Profile" u="1"/>
        <s v="Feature Review | S 01663 - Review of Create Page for CSRs to View Customer Locations " u="1"/>
        <s v="BALLPARK - UX | XS 00000 - Create/edit Order Note" u="1"/>
        <s v="Alpha Test | S 01457 - Alpha for Bemis Logo displayed on Bemis' QA is incorrect" u="1"/>
        <s v="Sub-Task |  00846 - Sequence Diagram" u="1"/>
        <s v="Sub-Task |  01014 - Correct links home page" u="1"/>
        <s v="Sub-Task | S | 00062 - Set up search server for Liferay Dev" u="1"/>
        <s v="BALLPARK - Feature Planning | S 00000 - Capture learning events" u="1"/>
        <s v="BALLPARK - Feature Review | S | 00000 - Capture learning events" u="1"/>
        <s v="QA | S 02866 - QA for ID 4191/4190 Update the CSR permissions to be organization based" u="1"/>
        <s v="QA | S 01539 - QA for On Hand Inventory Details shows a Total Qty but there are no details " u="1"/>
        <s v="BALLPARK - Tech Planning | M 00000 - Co-Packer - Role by Ship To" u="1"/>
        <s v="Alpha Test | S 01601 - Alpha for CSR- editing buyer profile" u="1"/>
        <s v="Backend Development | S | 00097 - Implement Date Filtering for Group Versions " u="1"/>
        <s v="QA | S 00102 - QA for Show full story on Media Center" u="1"/>
        <s v="BALLPARK - Tech Planning | S 00000 - Check graphics record (to monitor order progress)" u="1"/>
        <s v="Alpha Test | S 00170 - Alpha for Redirect Not Allowed" u="1"/>
        <s v="QA | S 02921 - QA for Premium Waters Index Issue" u="1"/>
        <s v="Sub-Task |  00567 - Functional Test for Configuring user data" u="1"/>
        <s v="Frontend Development | M 01008 - Combine Shipments and Releases Section on Reports Landing Page" u="1"/>
        <s v="BALLPARK - Development | S 00000 - Custom 404 page" u="1"/>
        <s v="QA | S 01636 - QA for The Company logo will not populate on Welcome page" u="1"/>
        <s v="Sub-Task |  00729 - Class variable fields should not have public accessibility" u="1"/>
        <s v="BALLPARK - Development | XS 00000 - Create a sign in page" u="1"/>
        <s v="BALLPARK - Tech Planning | XS 00000 - Order Detail in Orders by Item View" u="1"/>
        <s v="Sub-Task |  00725 - &quot;Switch&quot; statements should end with a &quot;default&quot; clause" u="1"/>
      </sharedItems>
    </cacheField>
    <cacheField name="Issue Status" numFmtId="0">
      <sharedItems containsBlank="1" count="7">
        <s v="3.Doing"/>
        <e v="#N/A"/>
        <m/>
        <s v="2.To Review" u="1"/>
        <s v="5.Open" u="1"/>
        <s v="1.Reviewing" u="1"/>
        <s v="4.To Do" u="1"/>
      </sharedItems>
    </cacheField>
    <cacheField name="Type" numFmtId="0">
      <sharedItems containsBlank="1" count="20">
        <s v="Sub-Task"/>
        <s v="Tech Planning"/>
        <s v="Feature Review"/>
        <s v="QA"/>
        <s v="Feature Planning"/>
        <s v="Frontend Development"/>
        <s v="Backend Development"/>
        <m/>
        <s v="Alpha Test" u="1"/>
        <s v="Ballpark - Feature Planning" u="1"/>
        <s v="Ballpark - UX" u="1"/>
        <s v="Ballpark - Developer Support" u="1"/>
        <s v="Ballpark - Feature Review" u="1"/>
        <s v="BALLPARK - Demand" u="1"/>
        <s v="BALLPARK - QA/UAT Support" u="1"/>
        <s v="Ballpark - QA Support" u="1"/>
        <s v="Ballpark - Alpha Test" u="1"/>
        <s v="Ballpark - Tech Planning" u="1"/>
        <s v="UX" u="1"/>
        <s v="Ballpark - Development" u="1"/>
      </sharedItems>
    </cacheField>
    <cacheField name="Role" numFmtId="0">
      <sharedItems containsBlank="1" count="4">
        <s v="Developer"/>
        <s v="Tech Lead"/>
        <m/>
        <s v="Coach" u="1"/>
      </sharedItems>
    </cacheField>
    <cacheField name="Size" numFmtId="0">
      <sharedItems containsBlank="1"/>
    </cacheField>
    <cacheField name="Effort" numFmtId="0">
      <sharedItems containsString="0" containsBlank="1" containsNumber="1" minValue="2.1276595744680851" maxValue="10.638297872340425"/>
    </cacheField>
    <cacheField name="Cycle Hours" numFmtId="0">
      <sharedItems containsString="0" containsBlank="1" containsNumber="1" minValue="3.4042553191491187E-2" maxValue="12.76595744680851"/>
    </cacheField>
    <cacheField name="Cycle Hours per Role With Risk" numFmtId="0">
      <sharedItems containsString="0" containsBlank="1" containsNumber="1" minValue="0.91914893617021254" maxValue="13.787234042553191"/>
    </cacheField>
    <cacheField name="Thread" numFmtId="0">
      <sharedItems containsBlank="1" count="8">
        <s v="Developer2"/>
        <s v="Developer1"/>
        <s v="Tech Lead1"/>
        <m/>
        <s v="Coach1" u="1"/>
        <s v="Developer3" u="1"/>
        <s v="Developer4" u="1"/>
        <s v="Developer5" u="1"/>
      </sharedItems>
    </cacheField>
    <cacheField name="Week" numFmtId="0">
      <sharedItems containsNonDate="0" containsDate="1" containsString="0" containsBlank="1" minDate="2017-01-09T00:00:00" maxDate="2017-12-12T00:00:00" count="50">
        <d v="2017-06-19T00:00:00"/>
        <d v="2017-06-26T00:00:00"/>
        <m/>
        <d v="2017-01-23T00:00:00" u="1"/>
        <d v="2017-01-16T00:00:00" u="1"/>
        <d v="2017-09-25T00:00:00" u="1"/>
        <d v="2017-10-30T00:00:00" u="1"/>
        <d v="2017-01-09T00:00:00" u="1"/>
        <d v="2017-09-18T00:00:00" u="1"/>
        <d v="2017-10-23T00:00:00" u="1"/>
        <d v="2017-04-24T00:00:00" u="1"/>
        <d v="2017-05-29T00:00:00" u="1"/>
        <d v="2017-09-11T00:00:00" u="1"/>
        <d v="2017-10-16T00:00:00" u="1"/>
        <d v="2017-04-17T00:00:00" u="1"/>
        <d v="2017-05-22T00:00:00" u="1"/>
        <d v="2017-09-04T00:00:00" u="1"/>
        <d v="2017-10-09T00:00:00" u="1"/>
        <d v="2017-04-10T00:00:00" u="1"/>
        <d v="2017-05-15T00:00:00" u="1"/>
        <d v="2017-10-02T00:00:00" u="1"/>
        <d v="2017-04-03T00:00:00" u="1"/>
        <d v="2017-05-08T00:00:00" u="1"/>
        <d v="2017-05-01T00:00:00" u="1"/>
        <d v="2017-08-28T00:00:00" u="1"/>
        <d v="2017-08-21T00:00:00" u="1"/>
        <d v="2017-03-27T00:00:00" u="1"/>
        <d v="2017-08-14T00:00:00" u="1"/>
        <d v="2017-03-20T00:00:00" u="1"/>
        <d v="2017-08-07T00:00:00" u="1"/>
        <d v="2017-03-13T00:00:00" u="1"/>
        <d v="2017-02-27T00:00:00" u="1"/>
        <d v="2017-03-06T00:00:00" u="1"/>
        <d v="2017-02-20T00:00:00" u="1"/>
        <d v="2017-02-13T00:00:00" u="1"/>
        <d v="2017-11-27T00:00:00" u="1"/>
        <d v="2017-02-06T00:00:00" u="1"/>
        <d v="2017-11-20T00:00:00" u="1"/>
        <d v="2017-07-31T00:00:00" u="1"/>
        <d v="2017-11-13T00:00:00" u="1"/>
        <d v="2017-07-24T00:00:00" u="1"/>
        <d v="2017-11-06T00:00:00" u="1"/>
        <d v="2017-12-11T00:00:00" u="1"/>
        <d v="2017-06-12T00:00:00" u="1"/>
        <d v="2017-07-17T00:00:00" u="1"/>
        <d v="2017-12-04T00:00:00" u="1"/>
        <d v="2017-06-05T00:00:00" u="1"/>
        <d v="2017-07-10T00:00:00" u="1"/>
        <d v="2017-01-30T00:00:00" u="1"/>
        <d v="2017-07-03T00:00:00" u="1"/>
      </sharedItems>
    </cacheField>
    <cacheField name="Day" numFmtId="0">
      <sharedItems containsNonDate="0" containsDate="1" containsString="0" containsBlank="1" minDate="2017-06-23T00:00:00" maxDate="2017-06-30T00:00:00"/>
    </cacheField>
    <cacheField name="Allocated Days" numFmtId="0">
      <sharedItems containsString="0" containsBlank="1" containsNumber="1" minValue="4.2553191489363984E-3" maxValue="1"/>
    </cacheField>
    <cacheField name="Allocated Cycle Hours" numFmtId="0">
      <sharedItems containsString="0" containsBlank="1" containsNumber="1" minValue="3.4042553191491187E-2" maxValue="8"/>
    </cacheField>
    <cacheField name="Completion" numFmtId="0">
      <sharedItems containsString="0" containsBlank="1" containsNumber="1" minValue="2.4691358024692685E-3" maxValue="1"/>
    </cacheField>
    <cacheField name="Allocated Effort" numFmtId="0">
      <sharedItems containsString="0" containsBlank="1" containsNumber="1" minValue="2.3640661938535552E-2" maxValue="8.74704491725769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Marcelo Walter" refreshedDate="42909.371757870373" createdVersion="6" refreshedVersion="6" minRefreshableVersion="3" recordCount="30">
  <cacheSource type="worksheet">
    <worksheetSource name="IssueTypeVsRoleMapping"/>
  </cacheSource>
  <cacheFields count="9">
    <cacheField name="Project" numFmtId="0">
      <sharedItems count="3">
        <s v="PROJECT - Google LMS"/>
        <s v="PROJECT - Cemex Web" u="1"/>
        <s v="PROJECT - Bemis CP" u="1"/>
      </sharedItems>
    </cacheField>
    <cacheField name="Group" numFmtId="0">
      <sharedItems count="2">
        <s v="Ballpark"/>
        <s v="Plan"/>
      </sharedItems>
    </cacheField>
    <cacheField name="Issue Type" numFmtId="0">
      <sharedItems count="23">
        <s v="Ballpark - Alpha Test"/>
        <s v="Ballpark - Developer Support"/>
        <s v="Ballpark - Development"/>
        <s v="Ballpark - Feature Planning"/>
        <s v="Ballpark - Feature Review"/>
        <s v="Ballpark - QA Support"/>
        <s v="Ballpark - Tech Planning"/>
        <s v="Ballpark - UX"/>
        <s v="Alpha Test"/>
        <s v="Alpha-Bug"/>
        <s v="Backend Development"/>
        <s v="Feature Planning"/>
        <s v="Feature Review"/>
        <s v="Frontend Development"/>
        <s v="QA"/>
        <s v="Sub-Task"/>
        <s v="Tech Planning"/>
        <s v="UAT"/>
        <s v="UX"/>
        <s v="BALLPARK - Planning" u="1"/>
        <s v="BALLPARK - Demand" u="1"/>
        <s v="BALLPARK - QA/UAT Support" u="1"/>
        <s v="Developer Support" u="1"/>
      </sharedItems>
    </cacheField>
    <cacheField name="Role" numFmtId="0">
      <sharedItems count="7">
        <s v="Developer"/>
        <s v="Tech Lead"/>
        <s v="UX Analyst" u="1"/>
        <s v="Coach" u="1"/>
        <s v="UX" u="1"/>
        <s v="Scrum Master" u="1"/>
        <s v="Senior Developer" u="1"/>
      </sharedItems>
    </cacheField>
    <cacheField name="Role Allocation" numFmtId="9">
      <sharedItems containsSemiMixedTypes="0" containsString="0" containsNumber="1" minValue="0.2" maxValue="1"/>
    </cacheField>
    <cacheField name="Issue Type Allocation" numFmtId="9">
      <sharedItems containsSemiMixedTypes="0" containsString="0" containsNumber="1" containsInteger="1" minValue="1" maxValue="1"/>
    </cacheField>
    <cacheField name="Cycle on Backlog" numFmtId="164">
      <sharedItems containsSemiMixedTypes="0" containsString="0" containsNumber="1" minValue="0" maxValue="29.412765957446805"/>
    </cacheField>
    <cacheField name="Effort on Backlog" numFmtId="164">
      <sharedItems containsSemiMixedTypes="0" containsString="0" containsNumber="1" minValue="0" maxValue="24.51063829787234"/>
    </cacheField>
    <cacheField name="Group %" numFmtId="9">
      <sharedItems containsSemiMixedTypes="0" containsString="0" containsNumber="1" minValue="0" maxValue="0.8266360505166474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84">
  <r>
    <x v="0"/>
    <s v="Demand"/>
    <s v="Doing"/>
    <s v="GSSDLC-53"/>
    <s v="Tools - Dashboard"/>
    <x v="0"/>
    <s v="Feature"/>
    <s v="QAing"/>
    <s v="GSSDLC-76"/>
    <s v="Dashboard - New indicators"/>
    <s v="00076 - Dashboard - New indicators"/>
    <x v="0"/>
    <x v="0"/>
    <s v="Doing"/>
    <s v="GSSDLC-159"/>
    <s v="Alpha test - Resolution"/>
    <s v="S | 00159 - Alpha test - Resolution"/>
    <s v="Alpha Test | S | 00159 - Alpha test - Resolution"/>
    <n v="384270"/>
    <n v="393824"/>
    <n v="397002"/>
    <s v="Plan"/>
    <x v="0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125"/>
    <n v="0.125"/>
    <n v="1"/>
    <n v="0"/>
    <x v="0"/>
    <s v="1.QAing"/>
    <x v="0"/>
    <s v="3.Doing &gt; Alpha Test | S | 00159 - Alpha test - Resolution"/>
    <n v="0"/>
    <n v="0"/>
  </r>
  <r>
    <x v="0"/>
    <m/>
    <m/>
    <m/>
    <m/>
    <x v="1"/>
    <s v="Bug"/>
    <s v="To Alpha Test"/>
    <s v="GSSDLC-156"/>
    <s v="Test to Done"/>
    <s v="00156 - Test to Done"/>
    <x v="1"/>
    <x v="0"/>
    <s v="Queued for Review"/>
    <s v="GSSDLC-157"/>
    <s v="Alpha for Test to Done"/>
    <s v="S | 00157 - Alpha for Test to Done"/>
    <s v="Alpha Test | S | 00157 - Alpha for Test to Done"/>
    <m/>
    <n v="396997"/>
    <n v="396998"/>
    <s v="Plan"/>
    <x v="0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33333333333333331"/>
    <n v="0"/>
    <n v="1"/>
    <n v="0"/>
    <x v="1"/>
    <s v="6.To Alpha Test"/>
    <x v="1"/>
    <e v="#N/A"/>
    <n v="2.1276595744680851"/>
    <n v="0"/>
  </r>
  <r>
    <x v="0"/>
    <s v="Demand"/>
    <s v="Doing"/>
    <s v="GSSDLC-53"/>
    <s v="Tools - Dashboard"/>
    <x v="0"/>
    <s v="Feature"/>
    <s v="QAing"/>
    <s v="GSSDLC-76"/>
    <s v="Dashboard - New indicators"/>
    <s v="00076 - Dashboard - New indicators"/>
    <x v="0"/>
    <x v="1"/>
    <s v="Queued for Review"/>
    <s v="GSSDLC-155"/>
    <s v="QA for Dashboard - New indicators"/>
    <s v="S | 00155 - QA for Dashboard - New indicators"/>
    <s v="QA | S | 00155 - QA for Dashboard - New indicators"/>
    <n v="384270"/>
    <n v="393824"/>
    <n v="396996"/>
    <s v="Plan"/>
    <x v="0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125"/>
    <n v="0.125"/>
    <n v="1"/>
    <n v="0"/>
    <x v="0"/>
    <s v="1.QAing"/>
    <x v="1"/>
    <e v="#N/A"/>
    <n v="0"/>
    <n v="0"/>
  </r>
  <r>
    <x v="0"/>
    <m/>
    <m/>
    <m/>
    <m/>
    <x v="1"/>
    <s v="Bug"/>
    <s v="Done"/>
    <s v="GSSDLC-127"/>
    <s v="Bugs can be moved to Done anytime"/>
    <s v="00127 - Bugs can be moved to Done anytime"/>
    <x v="2"/>
    <x v="1"/>
    <s v="Done"/>
    <s v="GSSDLC-154"/>
    <s v="QA for Bugs can be moved to Done anytime"/>
    <s v="S | 00154 - QA for Bugs can be moved to Done anytime"/>
    <s v="QA | S | 00154 - QA for Bugs can be moved to Done anytime"/>
    <m/>
    <n v="396944"/>
    <n v="396995"/>
    <s v="Plan"/>
    <x v="1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0154 - QA for Bugs can be moved to Done anytime"/>
    <n v="2.1276595744680851"/>
    <n v="0"/>
  </r>
  <r>
    <x v="0"/>
    <m/>
    <m/>
    <m/>
    <m/>
    <x v="1"/>
    <s v="Bug"/>
    <s v="Done"/>
    <s v="GSSDLC-127"/>
    <s v="Bugs can be moved to Done anytime"/>
    <s v="00127 - Bugs can be moved to Done anytime"/>
    <x v="2"/>
    <x v="2"/>
    <s v="Done"/>
    <s v="GSSDLC-153"/>
    <s v="Review of Bugs can be moved to Done anytime"/>
    <s v="S | 00153 - Review of Bugs can be moved to Done anytime"/>
    <s v="Feature Review | S | 00153 - Review of Bugs can be moved to Done anytime"/>
    <m/>
    <n v="396944"/>
    <n v="396994"/>
    <s v="Plan"/>
    <x v="1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Feature Review | S | 00153 - Review of Bugs can be moved to Done anytime"/>
    <n v="2.1276595744680851"/>
    <n v="0"/>
  </r>
  <r>
    <x v="0"/>
    <s v="Demand"/>
    <s v="Doing"/>
    <s v="GSSDLC-15"/>
    <s v="JIRA Customizations/Automations"/>
    <x v="2"/>
    <s v="Feature"/>
    <s v="To Alpha Test"/>
    <s v="GSSDLC-90"/>
    <s v="Jira Workflow updates"/>
    <s v="00090 - Jira Workflow updates"/>
    <x v="3"/>
    <x v="0"/>
    <s v="Queued for Review"/>
    <s v="GSSDLC-152"/>
    <s v="Alpha for Jira Workflow updates"/>
    <s v="S | 00152 - Alpha for Jira Workflow updates"/>
    <s v="Alpha Test | S | 00152 - Alpha for Jira Workflow updates"/>
    <n v="373908"/>
    <n v="394634"/>
    <n v="396993"/>
    <s v="Plan"/>
    <x v="0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2"/>
    <n v="6.25E-2"/>
    <n v="1"/>
    <n v="0"/>
    <x v="0"/>
    <s v="6.To Alpha Test"/>
    <x v="1"/>
    <e v="#N/A"/>
    <n v="0"/>
    <n v="0"/>
  </r>
  <r>
    <x v="0"/>
    <m/>
    <m/>
    <m/>
    <m/>
    <x v="1"/>
    <s v="Bug"/>
    <s v="Done"/>
    <s v="GSSDLC-127"/>
    <s v="Bugs can be moved to Done anytime"/>
    <s v="00127 - Bugs can be moved to Done anytime"/>
    <x v="2"/>
    <x v="0"/>
    <s v="Done"/>
    <s v="GSSDLC-151"/>
    <s v="Alpha for Bugs can be moved to Done anytime"/>
    <s v="S | 00151 - Alpha for Bugs can be moved to Done anytime"/>
    <s v="Alpha Test | S | 00151 - Alpha for Bugs can be moved to Done anytime"/>
    <m/>
    <n v="396944"/>
    <n v="396992"/>
    <s v="Plan"/>
    <x v="1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Alpha Test | S | 00151 - Alpha for Bugs can be moved to Done anytime"/>
    <n v="2.1276595744680851"/>
    <n v="0"/>
  </r>
  <r>
    <x v="0"/>
    <s v="Demand"/>
    <s v="Doing"/>
    <s v="GSSDLC-53"/>
    <s v="Tools - Dashboard"/>
    <x v="0"/>
    <s v="Feature"/>
    <s v="QAing"/>
    <s v="GSSDLC-76"/>
    <s v="Dashboard - New indicators"/>
    <s v="00076 - Dashboard - New indicators"/>
    <x v="0"/>
    <x v="2"/>
    <s v="Cancelled"/>
    <s v="GSSDLC-150"/>
    <s v="Review of Dashboard - New indicators"/>
    <s v="S | 00150 - Review of Dashboard - New indicators"/>
    <s v="Feature Review | S | 00150 - Review of Dashboard - New indicators"/>
    <n v="384270"/>
    <n v="393824"/>
    <n v="39699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0.125"/>
    <n v="1"/>
    <n v="0"/>
    <x v="0"/>
    <s v="1.QAing"/>
    <x v="3"/>
    <s v="0.Cancelled &gt; Feature Review | S | 00150 - Review of Dashboard - New indicators"/>
    <n v="0"/>
    <n v="0"/>
  </r>
  <r>
    <x v="0"/>
    <m/>
    <m/>
    <m/>
    <m/>
    <x v="1"/>
    <s v="Feature"/>
    <s v="Doing"/>
    <s v="GSSDLC-107"/>
    <s v="Feature without assignee GSSDLC"/>
    <s v="00107 - Feature without assignee GSSDLC"/>
    <x v="4"/>
    <x v="3"/>
    <s v="Doing"/>
    <s v="GSSDLC-108"/>
    <s v="Sub-task of the feature without assignee"/>
    <s v="S | 00108 - Sub-task of the feature without assignee"/>
    <s v="Frontend Development | S | 00108 - Sub-task of the feature without assignee"/>
    <m/>
    <n v="396710"/>
    <n v="396711"/>
    <s v="Plan"/>
    <x v="0"/>
    <n v="0"/>
    <n v="0"/>
    <n v="0"/>
    <n v="0"/>
    <s v="S"/>
    <s v="SUBTASK PLAN"/>
    <n v="4.2553191489361701"/>
    <n v="5.1063829787234036"/>
    <n v="4.2553191489361701"/>
    <n v="5.1063829787234036"/>
    <n v="0"/>
    <n v="4.2553191489361701"/>
    <n v="0"/>
    <n v="0"/>
    <n v="0"/>
    <n v="0"/>
    <n v="0.25"/>
    <n v="0"/>
    <n v="1"/>
    <n v="0"/>
    <x v="1"/>
    <s v="7.Doing"/>
    <x v="0"/>
    <s v="3.Doing &gt; Frontend Development | S | 00108 - Sub-task of the feature without assignee"/>
    <n v="0"/>
    <n v="0"/>
  </r>
  <r>
    <x v="0"/>
    <s v="Demand"/>
    <s v="Doing"/>
    <s v="GSSDLC-53"/>
    <s v="Tools - Dashboard"/>
    <x v="0"/>
    <s v="Feature"/>
    <s v="QAing"/>
    <s v="GSSDLC-76"/>
    <s v="Dashboard - New indicators"/>
    <s v="00076 - Dashboard - New indicators"/>
    <x v="0"/>
    <x v="0"/>
    <s v="Done"/>
    <s v="GSSDLC-106"/>
    <s v="Alpha for Dashboard - New indicators"/>
    <s v="M | 00106 - Alpha for Dashboard - New indicators"/>
    <s v="Alpha Test | M | 00106 - Alpha for Dashboard - New indicators"/>
    <n v="384270"/>
    <n v="393824"/>
    <n v="396506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25"/>
    <n v="0.125"/>
    <n v="1"/>
    <n v="4.2553191489361701"/>
    <x v="0"/>
    <s v="1.QAing"/>
    <x v="2"/>
    <s v="0.Done &gt; Alpha Test | M | 00106 - Alpha for Dashboard - New indicators"/>
    <n v="0"/>
    <n v="0"/>
  </r>
  <r>
    <x v="0"/>
    <s v="Demand"/>
    <s v="Doing"/>
    <s v="GSSDLC-52"/>
    <s v="Tools - CI Server"/>
    <x v="3"/>
    <s v="Feature"/>
    <s v="Alpha Testing"/>
    <s v="GSSDLC-59"/>
    <s v="One Click Deploy"/>
    <s v="00059 - One Click Deploy"/>
    <x v="5"/>
    <x v="4"/>
    <s v="Queued for Review"/>
    <s v="GSSDLC-102"/>
    <s v="Update Jenkins Docker image"/>
    <s v="S | 00102 - Update Jenkins Docker image"/>
    <s v="Sub-Task | S | 00102 - Update Jenkins Docker image"/>
    <n v="384268"/>
    <n v="384278"/>
    <n v="394649"/>
    <s v="Plan"/>
    <x v="0"/>
    <n v="0"/>
    <n v="0"/>
    <n v="0"/>
    <n v="0"/>
    <s v="S"/>
    <s v="SUBTASK PLAN"/>
    <n v="4.2553191489361701"/>
    <n v="5.1063829787234036"/>
    <n v="4.2553191489361701"/>
    <n v="5.1063829787234036"/>
    <n v="0"/>
    <n v="4.2553191489361701"/>
    <n v="0"/>
    <n v="0"/>
    <n v="0"/>
    <n v="0"/>
    <n v="0.125"/>
    <n v="8.3333333333333329E-2"/>
    <n v="1"/>
    <n v="0"/>
    <x v="0"/>
    <s v="5.Alpha Testing"/>
    <x v="1"/>
    <e v="#N/A"/>
    <n v="0"/>
    <n v="0"/>
  </r>
  <r>
    <x v="0"/>
    <s v="Demand"/>
    <s v="Queued for Review"/>
    <s v="GSSDLC-54"/>
    <s v="Tools - Indicators"/>
    <x v="4"/>
    <s v="Feature"/>
    <s v="Queued for Review"/>
    <s v="GSSDLC-99"/>
    <s v="MySQL Jira Database Replica"/>
    <s v="00099 - MySQL Jira Database Replica"/>
    <x v="6"/>
    <x v="5"/>
    <s v="Queued for Review"/>
    <s v="GSSDLC-101"/>
    <s v="Restrict ChangeItem and ChangeGroup"/>
    <s v="M | 00101 - Restrict ChangeItem and ChangeGroup"/>
    <s v="Backend Development | M | 00101 - Restrict ChangeItem and ChangeGroup"/>
    <n v="384271"/>
    <n v="394646"/>
    <n v="394648"/>
    <s v="Plan"/>
    <x v="0"/>
    <n v="0"/>
    <n v="0"/>
    <n v="0"/>
    <n v="0"/>
    <s v="M"/>
    <s v="SUBTASK PLAN"/>
    <n v="10.638297872340425"/>
    <n v="12.76595744680851"/>
    <n v="10.638297872340425"/>
    <n v="12.76595744680851"/>
    <n v="0"/>
    <n v="10.638297872340425"/>
    <n v="0"/>
    <n v="0"/>
    <n v="0"/>
    <n v="0"/>
    <n v="0.25"/>
    <n v="0.25"/>
    <n v="1"/>
    <n v="0"/>
    <x v="2"/>
    <e v="#N/A"/>
    <x v="1"/>
    <e v="#N/A"/>
    <n v="0"/>
    <n v="0"/>
  </r>
  <r>
    <x v="0"/>
    <s v="Demand"/>
    <s v="Queued for Review"/>
    <s v="GSSDLC-54"/>
    <s v="Tools - Indicators"/>
    <x v="4"/>
    <s v="Feature"/>
    <s v="Queued for Review"/>
    <s v="GSSDLC-99"/>
    <s v="MySQL Jira Database Replica"/>
    <s v="00099 - MySQL Jira Database Replica"/>
    <x v="6"/>
    <x v="4"/>
    <s v="Queued for Review"/>
    <s v="GSSDLC-100"/>
    <s v="Disable auto-commit"/>
    <s v="S | 00100 - Disable auto-commit"/>
    <s v="Sub-Task | S | 00100 - Disable auto-commit"/>
    <n v="384271"/>
    <n v="394646"/>
    <n v="394647"/>
    <s v="Plan"/>
    <x v="0"/>
    <n v="0"/>
    <n v="0"/>
    <n v="0"/>
    <n v="0"/>
    <s v="S"/>
    <s v="SUBTASK PLAN"/>
    <n v="4.2553191489361701"/>
    <n v="5.1063829787234036"/>
    <n v="4.2553191489361701"/>
    <n v="5.1063829787234036"/>
    <n v="0"/>
    <n v="4.2553191489361701"/>
    <n v="0"/>
    <n v="0"/>
    <n v="0"/>
    <n v="0"/>
    <n v="0.25"/>
    <n v="0.25"/>
    <n v="1"/>
    <n v="0"/>
    <x v="2"/>
    <e v="#N/A"/>
    <x v="1"/>
    <e v="#N/A"/>
    <n v="0"/>
    <n v="0"/>
  </r>
  <r>
    <x v="0"/>
    <s v="Demand"/>
    <s v="Doing"/>
    <s v="GSSDLC-52"/>
    <s v="Tools - CI Server"/>
    <x v="3"/>
    <s v="Feature"/>
    <s v="Alpha Testing"/>
    <s v="GSSDLC-59"/>
    <s v="One Click Deploy"/>
    <s v="00059 - One Click Deploy"/>
    <x v="5"/>
    <x v="4"/>
    <s v="Queued for Review"/>
    <s v="GSSDLC-98"/>
    <s v="Cemex rollout"/>
    <s v="M | 00098 - Cemex rollout"/>
    <s v="Sub-Task | M | 00098 - Cemex rollout"/>
    <n v="384268"/>
    <n v="384278"/>
    <n v="394645"/>
    <s v="Plan"/>
    <x v="0"/>
    <n v="0"/>
    <n v="0"/>
    <n v="0"/>
    <n v="0"/>
    <s v="M"/>
    <s v="SUBTASK PLAN"/>
    <n v="8.5106382978723403"/>
    <n v="10.212765957446807"/>
    <n v="8.5106382978723403"/>
    <n v="10.212765957446807"/>
    <n v="0"/>
    <n v="8.5106382978723403"/>
    <n v="0"/>
    <n v="0"/>
    <n v="0"/>
    <n v="0"/>
    <n v="0.125"/>
    <n v="8.3333333333333329E-2"/>
    <n v="1"/>
    <n v="0"/>
    <x v="0"/>
    <s v="5.Alpha Testing"/>
    <x v="1"/>
    <e v="#N/A"/>
    <n v="0"/>
    <n v="0"/>
  </r>
  <r>
    <x v="0"/>
    <s v="Demand"/>
    <s v="Doing"/>
    <s v="GSSDLC-52"/>
    <s v="Tools - CI Server"/>
    <x v="3"/>
    <s v="Feature"/>
    <s v="Alpha Testing"/>
    <s v="GSSDLC-59"/>
    <s v="One Click Deploy"/>
    <s v="00059 - One Click Deploy"/>
    <x v="5"/>
    <x v="4"/>
    <s v="Queued for Review"/>
    <s v="GSSDLC-97"/>
    <s v="Bemis rollout"/>
    <s v="S | 00097 - Bemis rollout"/>
    <s v="Sub-Task | S | 00097 - Bemis rollout"/>
    <n v="384268"/>
    <n v="384278"/>
    <n v="394644"/>
    <s v="Plan"/>
    <x v="0"/>
    <n v="0"/>
    <n v="0"/>
    <n v="0"/>
    <n v="0"/>
    <s v="S"/>
    <s v="SUBTASK PLAN"/>
    <n v="4.2553191489361701"/>
    <n v="5.1063829787234036"/>
    <n v="4.2553191489361701"/>
    <n v="5.1063829787234036"/>
    <n v="0"/>
    <n v="4.2553191489361701"/>
    <n v="0"/>
    <n v="0"/>
    <n v="0"/>
    <n v="0"/>
    <n v="0.125"/>
    <n v="8.3333333333333329E-2"/>
    <n v="1"/>
    <n v="0"/>
    <x v="0"/>
    <s v="5.Alpha Testing"/>
    <x v="1"/>
    <e v="#N/A"/>
    <n v="0"/>
    <n v="0"/>
  </r>
  <r>
    <x v="0"/>
    <s v="Demand"/>
    <s v="Doing"/>
    <s v="GSSDLC-87"/>
    <s v="SDLC Process"/>
    <x v="5"/>
    <s v="Feature"/>
    <s v="Doing"/>
    <s v="GSSDLC-88"/>
    <s v="SDLC Documentation"/>
    <s v="00088 - SDLC Documentation"/>
    <x v="7"/>
    <x v="4"/>
    <s v="Queued for Review"/>
    <s v="GSSDLC-96"/>
    <s v="Move documentation to WIKI format"/>
    <s v="L | 00096 - Move documentation to WIKI format"/>
    <s v="Sub-Task | L | 00096 - Move documentation to WIKI format"/>
    <n v="394482"/>
    <n v="394483"/>
    <n v="394643"/>
    <s v="Plan"/>
    <x v="0"/>
    <n v="0"/>
    <n v="0"/>
    <n v="0"/>
    <n v="0"/>
    <s v="L"/>
    <s v="SUBTASK PLAN"/>
    <n v="17.021276595744681"/>
    <n v="20.425531914893615"/>
    <n v="17.021276595744681"/>
    <n v="20.425531914893615"/>
    <n v="0"/>
    <n v="17.021276595744681"/>
    <n v="0"/>
    <n v="0"/>
    <n v="0"/>
    <n v="0"/>
    <n v="0.25"/>
    <n v="0.25"/>
    <n v="1"/>
    <n v="0"/>
    <x v="0"/>
    <s v="7.Doing"/>
    <x v="1"/>
    <e v="#N/A"/>
    <n v="0"/>
    <n v="0"/>
  </r>
  <r>
    <x v="0"/>
    <s v="Demand"/>
    <s v="Doing"/>
    <s v="GSSDLC-52"/>
    <s v="Tools - CI Server"/>
    <x v="3"/>
    <s v="Feature"/>
    <s v="Alpha Testing"/>
    <s v="GSSDLC-59"/>
    <s v="One Click Deploy"/>
    <s v="00059 - One Click Deploy"/>
    <x v="5"/>
    <x v="4"/>
    <s v="Queued for Review"/>
    <s v="GSSDLC-95"/>
    <s v="Configure Nexus to work well with HTTP"/>
    <s v="M | 00095 - Configure Nexus to work well with HTTP"/>
    <s v="Sub-Task | M | 00095 - Configure Nexus to work well with HTTP"/>
    <n v="384268"/>
    <n v="384278"/>
    <n v="394642"/>
    <s v="Plan"/>
    <x v="0"/>
    <n v="0"/>
    <n v="0"/>
    <n v="0"/>
    <n v="0"/>
    <s v="M"/>
    <s v="SUBTASK PLAN"/>
    <n v="8.5106382978723403"/>
    <n v="10.212765957446807"/>
    <n v="8.5106382978723403"/>
    <n v="10.212765957446807"/>
    <n v="0"/>
    <n v="8.5106382978723403"/>
    <n v="0"/>
    <n v="0"/>
    <n v="0"/>
    <n v="0"/>
    <n v="0.125"/>
    <n v="8.3333333333333329E-2"/>
    <n v="1"/>
    <n v="0"/>
    <x v="0"/>
    <s v="5.Alpha Testing"/>
    <x v="1"/>
    <e v="#N/A"/>
    <n v="0"/>
    <n v="0"/>
  </r>
  <r>
    <x v="0"/>
    <s v="Demand"/>
    <s v="Doing"/>
    <s v="GSSDLC-15"/>
    <s v="JIRA Customizations/Automations"/>
    <x v="2"/>
    <s v="Feature"/>
    <s v="To Alpha Test"/>
    <s v="GSSDLC-90"/>
    <s v="Jira Workflow updates"/>
    <s v="00090 - Jira Workflow updates"/>
    <x v="3"/>
    <x v="4"/>
    <s v="Queued for Review"/>
    <s v="GSSDLC-93"/>
    <s v="Bugs can be moved to Done anytime"/>
    <s v="XS | 00093 - Bugs can be moved to Done anytime"/>
    <s v="Sub-Task | XS | 00093 - Bugs can be moved to Done anytime"/>
    <n v="373908"/>
    <n v="394634"/>
    <n v="394638"/>
    <s v="Plan"/>
    <x v="0"/>
    <n v="0"/>
    <n v="0"/>
    <n v="0"/>
    <n v="0"/>
    <s v="XS"/>
    <s v="SUBTASK PLAN"/>
    <n v="2.1276595744680851"/>
    <n v="2.5531914893617018"/>
    <n v="2.1276595744680851"/>
    <n v="2.5531914893617018"/>
    <n v="0"/>
    <n v="2.1276595744680851"/>
    <n v="0"/>
    <n v="0"/>
    <n v="0"/>
    <n v="0"/>
    <n v="0.2"/>
    <n v="6.25E-2"/>
    <n v="1"/>
    <n v="0"/>
    <x v="0"/>
    <s v="6.To Alpha Test"/>
    <x v="1"/>
    <e v="#N/A"/>
    <n v="0"/>
    <n v="0"/>
  </r>
  <r>
    <x v="0"/>
    <s v="Demand"/>
    <s v="Doing"/>
    <s v="GSSDLC-15"/>
    <s v="JIRA Customizations/Automations"/>
    <x v="2"/>
    <s v="Feature"/>
    <s v="To Alpha Test"/>
    <s v="GSSDLC-90"/>
    <s v="Jira Workflow updates"/>
    <s v="00090 - Jira Workflow updates"/>
    <x v="3"/>
    <x v="4"/>
    <s v="Queued for Review"/>
    <s v="GSSDLC-92"/>
    <s v="Feature can skip Review step"/>
    <s v="XS | 00092 - Feature can skip Review step"/>
    <s v="Sub-Task | XS | 00092 - Feature can skip Review step"/>
    <n v="373908"/>
    <n v="394634"/>
    <n v="394637"/>
    <s v="Plan"/>
    <x v="0"/>
    <n v="0"/>
    <n v="0"/>
    <n v="0"/>
    <n v="0"/>
    <s v="XS"/>
    <s v="SUBTASK PLAN"/>
    <n v="2.1276595744680851"/>
    <n v="2.5531914893617018"/>
    <n v="2.1276595744680851"/>
    <n v="2.5531914893617018"/>
    <n v="0"/>
    <n v="2.1276595744680851"/>
    <n v="0"/>
    <n v="0"/>
    <n v="0"/>
    <n v="0"/>
    <n v="0.2"/>
    <n v="6.25E-2"/>
    <n v="1"/>
    <n v="0"/>
    <x v="0"/>
    <s v="6.To Alpha Test"/>
    <x v="1"/>
    <e v="#N/A"/>
    <n v="0"/>
    <n v="0"/>
  </r>
  <r>
    <x v="0"/>
    <s v="Demand"/>
    <s v="Doing"/>
    <s v="GSSDLC-15"/>
    <s v="JIRA Customizations/Automations"/>
    <x v="2"/>
    <s v="Feature"/>
    <s v="To Alpha Test"/>
    <s v="GSSDLC-90"/>
    <s v="Jira Workflow updates"/>
    <s v="00090 - Jira Workflow updates"/>
    <x v="3"/>
    <x v="5"/>
    <s v="Done"/>
    <s v="GSSDLC-91"/>
    <s v="Fill Resolution when Done"/>
    <s v="S | 00091 - Fill Resolution when Done"/>
    <s v="Backend Development | S | 00091 - Fill Resolution when Done"/>
    <n v="373908"/>
    <n v="394634"/>
    <n v="394636"/>
    <s v="Plan"/>
    <x v="0"/>
    <n v="38.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38.5"/>
    <n v="0"/>
    <n v="0.2"/>
    <n v="6.25E-2"/>
    <n v="1"/>
    <n v="8.5106382978723403"/>
    <x v="0"/>
    <s v="6.To Alpha Test"/>
    <x v="2"/>
    <s v="0.Done &gt; Backend Development | S | 00091 - Fill Resolution when Done"/>
    <n v="0"/>
    <n v="0"/>
  </r>
  <r>
    <x v="0"/>
    <s v="Demand"/>
    <s v="Doing"/>
    <s v="GSSDLC-87"/>
    <s v="SDLC Process"/>
    <x v="5"/>
    <s v="Feature"/>
    <s v="Doing"/>
    <s v="GSSDLC-88"/>
    <s v="SDLC Documentation"/>
    <s v="00088 - SDLC Documentation"/>
    <x v="7"/>
    <x v="4"/>
    <s v="Doing"/>
    <s v="GSSDLC-89"/>
    <s v="Primer Doc"/>
    <s v="M | 00089 - Primer Doc"/>
    <s v="Sub-Task | M | 00089 - Primer Doc"/>
    <n v="394482"/>
    <n v="394483"/>
    <n v="394486"/>
    <s v="Plan"/>
    <x v="0"/>
    <n v="0"/>
    <n v="0"/>
    <n v="0"/>
    <n v="0"/>
    <s v="M"/>
    <s v="SUBTASK PLAN"/>
    <n v="8.5106382978723403"/>
    <n v="10.212765957446807"/>
    <n v="8.5106382978723403"/>
    <n v="10.212765957446807"/>
    <n v="0"/>
    <n v="8.5106382978723403"/>
    <n v="0"/>
    <n v="0"/>
    <n v="0"/>
    <n v="0"/>
    <n v="0.25"/>
    <n v="0.25"/>
    <n v="1"/>
    <n v="0"/>
    <x v="0"/>
    <s v="7.Doing"/>
    <x v="0"/>
    <s v="3.Doing &gt; Sub-Task | M | 00089 - Primer Doc"/>
    <n v="0"/>
    <n v="0"/>
  </r>
  <r>
    <x v="0"/>
    <s v="Demand"/>
    <s v="Doing"/>
    <s v="GSSDLC-52"/>
    <s v="Tools - CI Server"/>
    <x v="3"/>
    <s v="Feature"/>
    <s v="Alpha Testing"/>
    <s v="GSSDLC-59"/>
    <s v="One Click Deploy"/>
    <s v="00059 - One Click Deploy"/>
    <x v="5"/>
    <x v="0"/>
    <s v="Queued for Review"/>
    <s v="GSSDLC-86"/>
    <s v="Alpha for One Click Deploy"/>
    <s v="L | 00086 - Alpha for One Click Deploy"/>
    <s v="Alpha Test | L | 00086 - Alpha for One Click Deploy"/>
    <n v="384268"/>
    <n v="384278"/>
    <n v="394404"/>
    <s v="Plan"/>
    <x v="0"/>
    <n v="0"/>
    <n v="0"/>
    <n v="0"/>
    <n v="0"/>
    <s v="L"/>
    <s v="SUBTASK PLAN"/>
    <n v="8.5106382978723403"/>
    <n v="10.212765957446807"/>
    <n v="8.5106382978723403"/>
    <n v="10.212765957446807"/>
    <n v="0"/>
    <n v="8.5106382978723403"/>
    <n v="0"/>
    <n v="0"/>
    <n v="0"/>
    <n v="0"/>
    <n v="0.125"/>
    <n v="8.3333333333333329E-2"/>
    <n v="1"/>
    <n v="0"/>
    <x v="0"/>
    <s v="5.Alpha Testing"/>
    <x v="1"/>
    <e v="#N/A"/>
    <n v="0"/>
    <n v="0"/>
  </r>
  <r>
    <x v="0"/>
    <m/>
    <m/>
    <m/>
    <m/>
    <x v="1"/>
    <s v="Bug"/>
    <s v="Done"/>
    <s v="GSSDLC-75"/>
    <s v="Chrome users cannot access taskboard using HTTPS"/>
    <s v="00075 - Chrome users cannot access taskboard using HTTPS"/>
    <x v="8"/>
    <x v="1"/>
    <s v="Done"/>
    <s v="GSSDLC-80"/>
    <s v="QA for Chrome users cannot access taskboard using HTTPS"/>
    <s v="S | 00080 - QA for Chrome users cannot access taskboard using HTTPS"/>
    <s v="QA | S | 00080 - QA for Chrome users cannot access taskboard using HTTPS"/>
    <m/>
    <n v="393471"/>
    <n v="39400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0080 - QA for Chrome users cannot access taskboard using HTTPS"/>
    <n v="2.1276595744680851"/>
    <n v="0"/>
  </r>
  <r>
    <x v="0"/>
    <m/>
    <m/>
    <m/>
    <m/>
    <x v="1"/>
    <s v="Bug"/>
    <s v="Done"/>
    <s v="GSSDLC-75"/>
    <s v="Chrome users cannot access taskboard using HTTPS"/>
    <s v="00075 - Chrome users cannot access taskboard using HTTPS"/>
    <x v="8"/>
    <x v="2"/>
    <s v="Done"/>
    <s v="GSSDLC-79"/>
    <s v="Review of Chrome users cannot access taskboard using HTTPS"/>
    <s v="S | 00079 - Review of Chrome users cannot access taskboard using HTTPS"/>
    <s v="Feature Review | S | 00079 - Review of Chrome users cannot access taskboard using HTTPS"/>
    <m/>
    <n v="393471"/>
    <n v="39400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Feature Review | S | 00079 - Review of Chrome users cannot access taskboard using HTTPS"/>
    <n v="2.1276595744680851"/>
    <n v="0"/>
  </r>
  <r>
    <x v="0"/>
    <m/>
    <m/>
    <m/>
    <m/>
    <x v="1"/>
    <s v="Bug"/>
    <s v="Done"/>
    <s v="GSSDLC-75"/>
    <s v="Chrome users cannot access taskboard using HTTPS"/>
    <s v="00075 - Chrome users cannot access taskboard using HTTPS"/>
    <x v="8"/>
    <x v="0"/>
    <s v="Done"/>
    <s v="GSSDLC-78"/>
    <s v="Alpha for Chrome users cannot access taskboard using HTTPS"/>
    <s v="S | 00078 - Alpha for Chrome users cannot access taskboard using HTTPS"/>
    <s v="Alpha Test | S | 00078 - Alpha for Chrome users cannot access taskboard using HTTPS"/>
    <m/>
    <n v="393471"/>
    <n v="39400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Alpha Test | S | 00078 - Alpha for Chrome users cannot access taskboard using HTTPS"/>
    <n v="2.1276595744680851"/>
    <n v="0"/>
  </r>
  <r>
    <x v="0"/>
    <s v="Demand"/>
    <s v="Doing"/>
    <s v="GSSDLC-53"/>
    <s v="Tools - Dashboard"/>
    <x v="0"/>
    <s v="Feature"/>
    <s v="QAing"/>
    <s v="GSSDLC-76"/>
    <s v="Dashboard - New indicators"/>
    <s v="00076 - Dashboard - New indicators"/>
    <x v="0"/>
    <x v="5"/>
    <s v="Done"/>
    <s v="GSSDLC-77"/>
    <s v="Show PRs aging"/>
    <s v="S | 00077 - Show PRs aging"/>
    <s v="Backend Development | S | 00077 - Show PRs aging"/>
    <n v="384270"/>
    <n v="393824"/>
    <n v="393836"/>
    <s v="Plan"/>
    <x v="0"/>
    <n v="11.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11.5"/>
    <n v="0"/>
    <n v="0.125"/>
    <n v="0.125"/>
    <n v="1"/>
    <n v="8.5106382978723403"/>
    <x v="0"/>
    <s v="1.QAing"/>
    <x v="2"/>
    <s v="0.Done &gt; Backend Development | S | 00077 - Show PRs aging"/>
    <n v="0"/>
    <n v="0"/>
  </r>
  <r>
    <x v="0"/>
    <s v="Demand"/>
    <s v="Doing"/>
    <s v="GSSDLC-1"/>
    <s v="Objective Taskboard"/>
    <x v="6"/>
    <s v="Feature"/>
    <s v="Done"/>
    <s v="GSSDLC-60"/>
    <s v="Wip validator service REST"/>
    <s v="00060 - Wip validator service REST"/>
    <x v="9"/>
    <x v="1"/>
    <s v="Done"/>
    <s v="GSSDLC-72"/>
    <s v="QA for Wip validator service REST"/>
    <s v="S | 00072 - QA for Wip validator service REST"/>
    <s v="QA | S | 00072 - QA for Wip validator service REST"/>
    <n v="373790"/>
    <n v="390189"/>
    <n v="39070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7.1428571428571425E-2"/>
    <n v="1"/>
    <n v="2.1276595744680851"/>
    <x v="0"/>
    <s v="0.Done"/>
    <x v="2"/>
    <s v="0.Done &gt; QA | S | 00072 - QA for Wip validator service REST"/>
    <n v="0"/>
    <n v="0"/>
  </r>
  <r>
    <x v="0"/>
    <s v="Demand"/>
    <s v="Doing"/>
    <s v="GSSDLC-1"/>
    <s v="Objective Taskboard"/>
    <x v="6"/>
    <s v="Feature"/>
    <s v="Done"/>
    <s v="GSSDLC-60"/>
    <s v="Wip validator service REST"/>
    <s v="00060 - Wip validator service REST"/>
    <x v="9"/>
    <x v="2"/>
    <s v="Done"/>
    <s v="GSSDLC-71"/>
    <s v="Review of Wip validator service REST"/>
    <s v="S | 00071 - Review of Wip validator service REST"/>
    <s v="Feature Review | S | 00071 - Review of Wip validator service REST"/>
    <n v="373790"/>
    <n v="390189"/>
    <n v="39070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7.1428571428571425E-2"/>
    <n v="1"/>
    <n v="2.1276595744680851"/>
    <x v="0"/>
    <s v="0.Done"/>
    <x v="2"/>
    <s v="0.Done &gt; Feature Review | S | 00071 - Review of Wip validator service REST"/>
    <n v="0"/>
    <n v="0"/>
  </r>
  <r>
    <x v="0"/>
    <s v="Demand"/>
    <s v="Doing"/>
    <s v="GSSDLC-1"/>
    <s v="Objective Taskboard"/>
    <x v="6"/>
    <s v="Feature"/>
    <s v="Done"/>
    <s v="GSSDLC-60"/>
    <s v="Wip validator service REST"/>
    <s v="00060 - Wip validator service REST"/>
    <x v="9"/>
    <x v="0"/>
    <s v="Done"/>
    <s v="GSSDLC-70"/>
    <s v="Alpha for Wip validator service REST"/>
    <s v="S | 00070 - Alpha for Wip validator service REST"/>
    <s v="Alpha Test | S | 00070 - Alpha for Wip validator service REST"/>
    <n v="373790"/>
    <n v="390189"/>
    <n v="39070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7.1428571428571425E-2"/>
    <n v="1"/>
    <n v="2.1276595744680851"/>
    <x v="0"/>
    <s v="0.Done"/>
    <x v="2"/>
    <s v="0.Done &gt; Alpha Test | S | 00070 - Alpha for Wip validator service REST"/>
    <n v="0"/>
    <n v="0"/>
  </r>
  <r>
    <x v="0"/>
    <s v="Demand"/>
    <s v="Doing"/>
    <s v="GSSDLC-1"/>
    <s v="Objective Taskboard"/>
    <x v="6"/>
    <s v="Feature"/>
    <s v="Done"/>
    <s v="GSSDLC-60"/>
    <s v="Wip validator service REST"/>
    <s v="00060 - Wip validator service REST"/>
    <x v="9"/>
    <x v="5"/>
    <s v="Done"/>
    <s v="GSSDLC-61"/>
    <s v="Wip validator service REST"/>
    <s v="M | 00061 - Wip validator service REST"/>
    <s v="Backend Development | M | 00061 - Wip validator service REST"/>
    <n v="373790"/>
    <n v="390189"/>
    <n v="390190"/>
    <s v="Plan"/>
    <x v="0"/>
    <n v="48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48"/>
    <n v="0"/>
    <n v="0.25"/>
    <n v="7.1428571428571425E-2"/>
    <n v="1"/>
    <n v="10.638297872340425"/>
    <x v="0"/>
    <s v="0.Done"/>
    <x v="2"/>
    <s v="0.Done &gt; Backend Development | M | 00061 - Wip validator service REST"/>
    <n v="0"/>
    <n v="0"/>
  </r>
  <r>
    <x v="0"/>
    <m/>
    <m/>
    <m/>
    <m/>
    <x v="1"/>
    <s v="Bug"/>
    <s v="Done"/>
    <s v="GSSDLC-44"/>
    <s v="Some bugs about teams"/>
    <s v="00044 - Some bugs about teams"/>
    <x v="10"/>
    <x v="1"/>
    <s v="Done"/>
    <s v="GSSDLC-48"/>
    <s v="QA for Some bugs about teams"/>
    <s v="S | 00048 - QA for Some bugs about teams"/>
    <s v="QA | S | 00048 - QA for Some bugs about teams"/>
    <m/>
    <n v="379874"/>
    <n v="38217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0048 - QA for Some bugs about teams"/>
    <n v="2.1276595744680851"/>
    <n v="0"/>
  </r>
  <r>
    <x v="0"/>
    <m/>
    <m/>
    <m/>
    <m/>
    <x v="1"/>
    <s v="Bug"/>
    <s v="Done"/>
    <s v="GSSDLC-44"/>
    <s v="Some bugs about teams"/>
    <s v="00044 - Some bugs about teams"/>
    <x v="10"/>
    <x v="2"/>
    <s v="Done"/>
    <s v="GSSDLC-47"/>
    <s v="Review of Some bugs about teams"/>
    <s v="S | 00047 - Review of Some bugs about teams"/>
    <s v="Feature Review | S | 00047 - Review of Some bugs about teams"/>
    <m/>
    <n v="379874"/>
    <n v="38217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0047 - Review of Some bugs about teams"/>
    <n v="2.1276595744680851"/>
    <n v="0"/>
  </r>
  <r>
    <x v="0"/>
    <m/>
    <m/>
    <m/>
    <m/>
    <x v="1"/>
    <s v="Bug"/>
    <s v="Done"/>
    <s v="GSSDLC-44"/>
    <s v="Some bugs about teams"/>
    <s v="00044 - Some bugs about teams"/>
    <x v="10"/>
    <x v="0"/>
    <s v="Done"/>
    <s v="GSSDLC-46"/>
    <s v="Alpha for Some bugs about teams"/>
    <s v="S | 00046 - Alpha for Some bugs about teams"/>
    <s v="Alpha Test | S | 00046 - Alpha for Some bugs about teams"/>
    <m/>
    <n v="379874"/>
    <n v="38217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0046 - Alpha for Some bugs about teams"/>
    <n v="2.1276595744680851"/>
    <n v="0"/>
  </r>
  <r>
    <x v="0"/>
    <m/>
    <m/>
    <m/>
    <m/>
    <x v="1"/>
    <s v="Bug"/>
    <s v="Done"/>
    <s v="GSSDLC-44"/>
    <s v="Some bugs about teams"/>
    <s v="00044 - Some bugs about teams"/>
    <x v="10"/>
    <x v="3"/>
    <s v="Done"/>
    <s v="GSSDLC-45"/>
    <s v="Some bugs about teams"/>
    <s v="M | 00045 - Some bugs about teams"/>
    <s v="Frontend Development | M | 00045 - Some bugs about teams"/>
    <m/>
    <n v="379874"/>
    <n v="379875"/>
    <s v="Plan"/>
    <x v="0"/>
    <n v="43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43"/>
    <n v="0"/>
    <n v="0.25"/>
    <n v="0"/>
    <n v="1"/>
    <n v="5.3191489361702127"/>
    <x v="1"/>
    <s v="0.Done"/>
    <x v="2"/>
    <s v="0.Done &gt; Frontend Development | M | 00045 - Some bugs about teams"/>
    <n v="5.3191489361702127"/>
    <n v="43"/>
  </r>
  <r>
    <x v="0"/>
    <m/>
    <m/>
    <m/>
    <m/>
    <x v="1"/>
    <s v="Bug"/>
    <s v="Done"/>
    <s v="GSSDLC-39"/>
    <s v="Update subtask when parent update some fields"/>
    <s v="00039 - Update subtask when parent update some fields"/>
    <x v="11"/>
    <x v="1"/>
    <s v="Done"/>
    <s v="GSSDLC-43"/>
    <s v="QA for Update subtask when parent update some fields"/>
    <s v="S | 00043 - QA for Update subtask when parent update some fields"/>
    <s v="QA | S | 00043 - QA for Update subtask when parent update some fields"/>
    <m/>
    <n v="376927"/>
    <n v="37987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0043 - QA for Update subtask when parent update some fields"/>
    <n v="2.1276595744680851"/>
    <n v="0"/>
  </r>
  <r>
    <x v="0"/>
    <m/>
    <m/>
    <m/>
    <m/>
    <x v="1"/>
    <s v="Bug"/>
    <s v="Done"/>
    <s v="GSSDLC-39"/>
    <s v="Update subtask when parent update some fields"/>
    <s v="00039 - Update subtask when parent update some fields"/>
    <x v="11"/>
    <x v="2"/>
    <s v="Done"/>
    <s v="GSSDLC-42"/>
    <s v="Review of Update subtask when parent update some fields"/>
    <s v="S | 00042 - Review of Update subtask when parent update some fields"/>
    <s v="Feature Review | S | 00042 - Review of Update subtask when parent update some fields"/>
    <m/>
    <n v="376927"/>
    <n v="37987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0042 - Review of Update subtask when parent update some fields"/>
    <n v="2.1276595744680851"/>
    <n v="0"/>
  </r>
  <r>
    <x v="0"/>
    <m/>
    <m/>
    <m/>
    <m/>
    <x v="1"/>
    <s v="Bug"/>
    <s v="Done"/>
    <s v="GSSDLC-39"/>
    <s v="Update subtask when parent update some fields"/>
    <s v="00039 - Update subtask when parent update some fields"/>
    <x v="11"/>
    <x v="0"/>
    <s v="Done"/>
    <s v="GSSDLC-41"/>
    <s v="Alpha for Update subtask when parent update some fields"/>
    <s v="S | 00041 - Alpha for Update subtask when parent update some fields"/>
    <s v="Alpha Test | S | 00041 - Alpha for Update subtask when parent update some fields"/>
    <m/>
    <n v="376927"/>
    <n v="37987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0041 - Alpha for Update subtask when parent update some fields"/>
    <n v="2.1276595744680851"/>
    <n v="0"/>
  </r>
  <r>
    <x v="0"/>
    <m/>
    <m/>
    <m/>
    <m/>
    <x v="1"/>
    <s v="Bug"/>
    <s v="Done"/>
    <s v="GSSDLC-39"/>
    <s v="Update subtask when parent update some fields"/>
    <s v="00039 - Update subtask when parent update some fields"/>
    <x v="11"/>
    <x v="5"/>
    <s v="Done"/>
    <s v="GSSDLC-40"/>
    <s v="Update subtask when parent update some fields"/>
    <s v="M | 00040 - Update subtask when parent update some fields"/>
    <s v="Backend Development | M | 00040 - Update subtask when parent update some fields"/>
    <m/>
    <n v="376927"/>
    <n v="376928"/>
    <s v="Plan"/>
    <x v="0"/>
    <n v="48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48"/>
    <n v="0"/>
    <n v="0.25"/>
    <n v="0"/>
    <n v="1"/>
    <n v="10.638297872340425"/>
    <x v="1"/>
    <s v="0.Done"/>
    <x v="2"/>
    <s v="0.Done &gt; Backend Development | M | 00040 - Update subtask when parent update some fields"/>
    <n v="10.638297872340425"/>
    <n v="48"/>
  </r>
  <r>
    <x v="0"/>
    <s v="Demand"/>
    <s v="Doing"/>
    <s v="GSSDLC-15"/>
    <s v="JIRA Customizations/Automations"/>
    <x v="2"/>
    <s v="Feature"/>
    <s v="Done"/>
    <s v="GSSDLC-16"/>
    <s v="Required Fields"/>
    <s v="00016 - Required Fields"/>
    <x v="12"/>
    <x v="1"/>
    <s v="Done"/>
    <s v="GSSDLC-38"/>
    <s v="QA for Required Fields"/>
    <s v="S | 00038 - QA for Required Fields"/>
    <s v="QA | S | 00038 - QA for Required Fields"/>
    <n v="373908"/>
    <n v="374018"/>
    <n v="37692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6.25E-2"/>
    <n v="1"/>
    <n v="2.1276595744680851"/>
    <x v="0"/>
    <s v="0.Done"/>
    <x v="2"/>
    <s v="0.Done &gt; QA | S | 00038 - QA for Required Fields"/>
    <n v="0"/>
    <n v="0"/>
  </r>
  <r>
    <x v="0"/>
    <s v="Demand"/>
    <s v="Doing"/>
    <s v="GSSDLC-15"/>
    <s v="JIRA Customizations/Automations"/>
    <x v="2"/>
    <s v="Feature"/>
    <s v="Done"/>
    <s v="GSSDLC-16"/>
    <s v="Required Fields"/>
    <s v="00016 - Required Fields"/>
    <x v="12"/>
    <x v="2"/>
    <s v="Done"/>
    <s v="GSSDLC-37"/>
    <s v="Review of Required Fields"/>
    <s v="S | 00037 - Review of Required Fields"/>
    <s v="Feature Review | S | 00037 - Review of Required Fields"/>
    <n v="373908"/>
    <n v="374018"/>
    <n v="37692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6.25E-2"/>
    <n v="1"/>
    <n v="2.1276595744680851"/>
    <x v="0"/>
    <s v="0.Done"/>
    <x v="2"/>
    <s v="0.Done &gt; Feature Review | S | 00037 - Review of Required Fields"/>
    <n v="0"/>
    <n v="0"/>
  </r>
  <r>
    <x v="0"/>
    <s v="Demand"/>
    <s v="Doing"/>
    <s v="GSSDLC-15"/>
    <s v="JIRA Customizations/Automations"/>
    <x v="2"/>
    <s v="Feature"/>
    <s v="Done"/>
    <s v="GSSDLC-16"/>
    <s v="Required Fields"/>
    <s v="00016 - Required Fields"/>
    <x v="12"/>
    <x v="0"/>
    <s v="Done"/>
    <s v="GSSDLC-36"/>
    <s v="Alpha for Required Fields"/>
    <s v="S | 00036 - Alpha for Required Fields"/>
    <s v="Alpha Test | S | 00036 - Alpha for Required Fields"/>
    <n v="373908"/>
    <n v="374018"/>
    <n v="37692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6.25E-2"/>
    <n v="1"/>
    <n v="2.1276595744680851"/>
    <x v="0"/>
    <s v="0.Done"/>
    <x v="2"/>
    <s v="0.Done &gt; Alpha Test | S | 00036 - Alpha for Required Fields"/>
    <n v="0"/>
    <n v="0"/>
  </r>
  <r>
    <x v="0"/>
    <s v="Demand"/>
    <s v="Doing"/>
    <s v="GSSDLC-15"/>
    <s v="JIRA Customizations/Automations"/>
    <x v="2"/>
    <s v="Feature"/>
    <s v="Done"/>
    <s v="GSSDLC-17"/>
    <s v="Workflows Customizations"/>
    <s v="00017 - Workflows Customizations"/>
    <x v="13"/>
    <x v="1"/>
    <s v="Done"/>
    <s v="GSSDLC-35"/>
    <s v="QA for Workflows Customizations"/>
    <s v="S | 00035 - QA for Workflows Customizations"/>
    <s v="QA | S | 00035 - QA for Workflows Customizations"/>
    <n v="373908"/>
    <n v="374020"/>
    <n v="37691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6.25E-2"/>
    <n v="1"/>
    <n v="2.1276595744680851"/>
    <x v="0"/>
    <s v="0.Done"/>
    <x v="2"/>
    <s v="0.Done &gt; QA | S | 00035 - QA for Workflows Customizations"/>
    <n v="0"/>
    <n v="0"/>
  </r>
  <r>
    <x v="0"/>
    <s v="Demand"/>
    <s v="Doing"/>
    <s v="GSSDLC-15"/>
    <s v="JIRA Customizations/Automations"/>
    <x v="2"/>
    <s v="Feature"/>
    <s v="Done"/>
    <s v="GSSDLC-17"/>
    <s v="Workflows Customizations"/>
    <s v="00017 - Workflows Customizations"/>
    <x v="13"/>
    <x v="2"/>
    <s v="Done"/>
    <s v="GSSDLC-34"/>
    <s v="Review of Workflows Customizations"/>
    <s v="S | 00034 - Review of Workflows Customizations"/>
    <s v="Feature Review | S | 00034 - Review of Workflows Customizations"/>
    <n v="373908"/>
    <n v="374020"/>
    <n v="37691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6.25E-2"/>
    <n v="1"/>
    <n v="2.1276595744680851"/>
    <x v="0"/>
    <s v="0.Done"/>
    <x v="2"/>
    <s v="0.Done &gt; Feature Review | S | 00034 - Review of Workflows Customizations"/>
    <n v="0"/>
    <n v="0"/>
  </r>
  <r>
    <x v="0"/>
    <s v="Demand"/>
    <s v="Doing"/>
    <s v="GSSDLC-15"/>
    <s v="JIRA Customizations/Automations"/>
    <x v="2"/>
    <s v="Feature"/>
    <s v="Done"/>
    <s v="GSSDLC-17"/>
    <s v="Workflows Customizations"/>
    <s v="00017 - Workflows Customizations"/>
    <x v="13"/>
    <x v="0"/>
    <s v="Done"/>
    <s v="GSSDLC-33"/>
    <s v="Alpha for Workflows Customizations"/>
    <s v="S | 00033 - Alpha for Workflows Customizations"/>
    <s v="Alpha Test | S | 00033 - Alpha for Workflows Customizations"/>
    <n v="373908"/>
    <n v="374020"/>
    <n v="37691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6.25E-2"/>
    <n v="1"/>
    <n v="2.1276595744680851"/>
    <x v="0"/>
    <s v="0.Done"/>
    <x v="2"/>
    <s v="0.Done &gt; Alpha Test | S | 00033 - Alpha for Workflows Customizations"/>
    <n v="0"/>
    <n v="0"/>
  </r>
  <r>
    <x v="0"/>
    <s v="Demand"/>
    <s v="Doing"/>
    <s v="GSSDLC-15"/>
    <s v="JIRA Customizations/Automations"/>
    <x v="2"/>
    <s v="Feature"/>
    <s v="Done"/>
    <s v="GSSDLC-17"/>
    <s v="Workflows Customizations"/>
    <s v="00017 - Workflows Customizations"/>
    <x v="13"/>
    <x v="4"/>
    <s v="Done"/>
    <s v="GSSDLC-32"/>
    <s v="Automation transition &quot;Open&quot; to &quot;To Do&quot; of parent issues"/>
    <s v="S | 00032 - Automation transition &quot;Open&quot; to &quot;To Do&quot; of parent issues"/>
    <s v="Sub-Task | S | 00032 - Automation transition &quot;Open&quot; to &quot;To Do&quot; of parent issues"/>
    <n v="373908"/>
    <n v="374020"/>
    <n v="376714"/>
    <s v="Plan"/>
    <x v="0"/>
    <n v="1.6666666666666667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1.6666666666666667"/>
    <n v="0"/>
    <n v="0.2"/>
    <n v="6.25E-2"/>
    <n v="1"/>
    <n v="4.2553191489361701"/>
    <x v="0"/>
    <s v="0.Done"/>
    <x v="2"/>
    <s v="0.Done &gt; Sub-Task | S | 00032 - Automation transition &quot;Open&quot; to &quot;To Do&quot; of parent issues"/>
    <n v="0"/>
    <n v="0"/>
  </r>
  <r>
    <x v="0"/>
    <s v="Demand"/>
    <s v="Doing"/>
    <s v="GSSDLC-15"/>
    <s v="JIRA Customizations/Automations"/>
    <x v="2"/>
    <s v="Feature"/>
    <s v="Done"/>
    <s v="GSSDLC-17"/>
    <s v="Workflows Customizations"/>
    <s v="00017 - Workflows Customizations"/>
    <x v="13"/>
    <x v="4"/>
    <s v="Done"/>
    <s v="GSSDLC-31"/>
    <s v="Add transition &quot;Doing&quot; to &quot;Done&quot; for issue type &quot;Sub-Task&quot;"/>
    <s v="S | 00031 - Add transition &quot;Doing&quot; to &quot;Done&quot; for issue type &quot;Sub-Task&quot;"/>
    <s v="Sub-Task | S | 00031 - Add transition &quot;Doing&quot; to &quot;Done&quot; for issue type &quot;Sub-Task&quot;"/>
    <n v="373908"/>
    <n v="374020"/>
    <n v="376694"/>
    <s v="Plan"/>
    <x v="0"/>
    <n v="3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3"/>
    <n v="0"/>
    <n v="0.2"/>
    <n v="6.25E-2"/>
    <n v="1"/>
    <n v="4.2553191489361701"/>
    <x v="0"/>
    <s v="0.Done"/>
    <x v="2"/>
    <s v="0.Done &gt; Sub-Task | S | 00031 - Add transition &quot;Doing&quot; to &quot;Done&quot; for issue type &quot;Sub-Task&quot;"/>
    <n v="0"/>
    <n v="0"/>
  </r>
  <r>
    <x v="0"/>
    <s v="Demand"/>
    <s v="Doing"/>
    <s v="GSSDLC-15"/>
    <s v="JIRA Customizations/Automations"/>
    <x v="2"/>
    <s v="Feature"/>
    <s v="Done"/>
    <s v="GSSDLC-16"/>
    <s v="Required Fields"/>
    <s v="00016 - Required Fields"/>
    <x v="12"/>
    <x v="4"/>
    <s v="Done"/>
    <s v="GSSDLC-20"/>
    <s v="Feature and Bug to require TSize fields"/>
    <s v="M | 00020 - Feature and Bug to require TSize fields"/>
    <s v="Sub-Task | M | 00020 - Feature and Bug to require TSize fields"/>
    <n v="373908"/>
    <n v="374018"/>
    <n v="374041"/>
    <s v="Plan"/>
    <x v="0"/>
    <n v="30.333333333333332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30.333333333333332"/>
    <n v="0"/>
    <n v="0.16666666666666666"/>
    <n v="6.25E-2"/>
    <n v="1"/>
    <n v="8.5106382978723403"/>
    <x v="0"/>
    <s v="0.Done"/>
    <x v="2"/>
    <s v="0.Done &gt; Sub-Task | M | 00020 - Feature and Bug to require TSize fields"/>
    <n v="0"/>
    <n v="0"/>
  </r>
  <r>
    <x v="0"/>
    <s v="Demand"/>
    <s v="Doing"/>
    <s v="GSSDLC-15"/>
    <s v="JIRA Customizations/Automations"/>
    <x v="2"/>
    <s v="Feature"/>
    <s v="Done"/>
    <s v="GSSDLC-16"/>
    <s v="Required Fields"/>
    <s v="00016 - Required Fields"/>
    <x v="12"/>
    <x v="4"/>
    <s v="Done"/>
    <s v="GSSDLC-19"/>
    <s v="Size fields for project GSSDLC"/>
    <s v="XS | 00019 - Size fields for project GSSDLC"/>
    <s v="Sub-Task | XS | 00019 - Size fields for project GSSDLC"/>
    <n v="373908"/>
    <n v="374018"/>
    <n v="374029"/>
    <s v="Plan"/>
    <x v="0"/>
    <n v="2.3333333333333335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2.3333333333333335"/>
    <n v="0"/>
    <n v="0.16666666666666666"/>
    <n v="6.25E-2"/>
    <n v="1"/>
    <n v="2.1276595744680851"/>
    <x v="0"/>
    <s v="0.Done"/>
    <x v="2"/>
    <s v="0.Done &gt; Sub-Task | XS | 00019 - Size fields for project GSSDLC"/>
    <n v="0"/>
    <n v="0"/>
  </r>
  <r>
    <x v="0"/>
    <s v="Demand"/>
    <s v="Doing"/>
    <s v="GSSDLC-15"/>
    <s v="JIRA Customizations/Automations"/>
    <x v="2"/>
    <s v="Feature"/>
    <s v="Done"/>
    <s v="GSSDLC-16"/>
    <s v="Required Fields"/>
    <s v="00016 - Required Fields"/>
    <x v="12"/>
    <x v="4"/>
    <s v="Done"/>
    <s v="GSSDLC-18"/>
    <s v="&quot;T-Shirt Size&quot; required for Task and sub-tasks"/>
    <s v="M | 00018 - &quot;T-Shirt Size&quot; required for Task and sub-tasks"/>
    <s v="Sub-Task | M | 00018 - &quot;T-Shirt Size&quot; required for Task and sub-tasks"/>
    <n v="373908"/>
    <n v="374018"/>
    <n v="374023"/>
    <s v="Plan"/>
    <x v="0"/>
    <n v="11.666666666666666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11.666666666666666"/>
    <n v="0"/>
    <n v="0.16666666666666666"/>
    <n v="6.25E-2"/>
    <n v="1"/>
    <n v="8.5106382978723403"/>
    <x v="0"/>
    <s v="0.Done"/>
    <x v="2"/>
    <s v="0.Done &gt; Sub-Task | M | 00018 - &quot;T-Shirt Size&quot; required for Task and sub-tasks"/>
    <n v="0"/>
    <n v="0"/>
  </r>
  <r>
    <x v="0"/>
    <s v="Demand"/>
    <s v="Doing"/>
    <s v="GSSDLC-1"/>
    <s v="Objective Taskboard"/>
    <x v="6"/>
    <s v="Feature"/>
    <s v="Cancelled"/>
    <s v="GSSDLC-11"/>
    <s v="All Projects Configuration"/>
    <s v="00011 - All Projects Configuration"/>
    <x v="14"/>
    <x v="5"/>
    <s v="Cancelled"/>
    <s v="GSSDLC-13"/>
    <s v="Create Jira Template project"/>
    <s v="S | 00013 - Create Jira Template project"/>
    <s v="Backend Development | S | 00013 - Create Jira Template project"/>
    <n v="373790"/>
    <n v="373891"/>
    <n v="373893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5"/>
    <n v="7.1428571428571425E-2"/>
    <n v="1"/>
    <n v="0"/>
    <x v="0"/>
    <s v="0.Cancelled"/>
    <x v="3"/>
    <s v="0.Cancelled &gt; Backend Development | S | 00013 - Create Jira Template project"/>
    <n v="0"/>
    <n v="0"/>
  </r>
  <r>
    <x v="0"/>
    <s v="Demand"/>
    <s v="Doing"/>
    <s v="GSSDLC-1"/>
    <s v="Objective Taskboard"/>
    <x v="6"/>
    <s v="Feature"/>
    <s v="Cancelled"/>
    <s v="GSSDLC-11"/>
    <s v="All Projects Configuration"/>
    <s v="00011 - All Projects Configuration"/>
    <x v="14"/>
    <x v="5"/>
    <s v="Done"/>
    <s v="GSSDLC-12"/>
    <s v="Create scripts to perform Taskboard configurations"/>
    <s v="00012 - Create scripts to perform Taskboard configurations"/>
    <s v="Backend Development | 00012 - Create scripts to perform Taskboard configurations"/>
    <n v="373790"/>
    <n v="373891"/>
    <n v="37389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5"/>
    <n v="7.1428571428571425E-2"/>
    <n v="1"/>
    <n v="0"/>
    <x v="0"/>
    <s v="0.Cancelled"/>
    <x v="2"/>
    <s v="0.Done &gt; Backend Development | 00012 - Create scripts to perform Taskboard configurations"/>
    <n v="0"/>
    <n v="0"/>
  </r>
  <r>
    <x v="0"/>
    <m/>
    <m/>
    <m/>
    <m/>
    <x v="1"/>
    <s v="Bug"/>
    <s v="Done"/>
    <s v="GSSDLC-7"/>
    <s v="Hierarchical Class of Service (performance)"/>
    <s v="00007 - Hierarchical Class of Service (performance)"/>
    <x v="15"/>
    <x v="1"/>
    <s v="Done"/>
    <s v="GSSDLC-10"/>
    <s v="QA for Hierarchical Class of Service (performance)"/>
    <s v="00010 - QA for Hierarchical Class of Service (performance)"/>
    <s v="QA | 00010 - QA for Hierarchical Class of Service (performance)"/>
    <m/>
    <n v="373887"/>
    <n v="37389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QA | 00010 - QA for Hierarchical Class of Service (performance)"/>
    <n v="0"/>
    <n v="0"/>
  </r>
  <r>
    <x v="0"/>
    <m/>
    <m/>
    <m/>
    <m/>
    <x v="1"/>
    <s v="Bug"/>
    <s v="Done"/>
    <s v="GSSDLC-7"/>
    <s v="Hierarchical Class of Service (performance)"/>
    <s v="00007 - Hierarchical Class of Service (performance)"/>
    <x v="15"/>
    <x v="2"/>
    <s v="Done"/>
    <s v="GSSDLC-9"/>
    <s v="Review of Hierarchical Class of Service (performance)"/>
    <s v="00009 - Review of Hierarchical Class of Service (performance)"/>
    <s v="Feature Review | 00009 - Review of Hierarchical Class of Service (performance)"/>
    <m/>
    <n v="373887"/>
    <n v="37388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Feature Review | 00009 - Review of Hierarchical Class of Service (performance)"/>
    <n v="0"/>
    <n v="0"/>
  </r>
  <r>
    <x v="0"/>
    <m/>
    <m/>
    <m/>
    <m/>
    <x v="1"/>
    <s v="Bug"/>
    <s v="Done"/>
    <s v="GSSDLC-7"/>
    <s v="Hierarchical Class of Service (performance)"/>
    <s v="00007 - Hierarchical Class of Service (performance)"/>
    <x v="15"/>
    <x v="0"/>
    <s v="Done"/>
    <s v="GSSDLC-8"/>
    <s v="Alpha for Hierarchical Class of Service (performance)"/>
    <s v="00008 - Alpha for Hierarchical Class of Service (performance)"/>
    <s v="Alpha Test | 00008 - Alpha for Hierarchical Class of Service (performance)"/>
    <m/>
    <n v="373887"/>
    <n v="37388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Alpha Test | 00008 - Alpha for Hierarchical Class of Service (performance)"/>
    <n v="0"/>
    <n v="0"/>
  </r>
  <r>
    <x v="0"/>
    <s v="Demand"/>
    <s v="Doing"/>
    <s v="GSSDLC-1"/>
    <s v="Objective Taskboard"/>
    <x v="6"/>
    <s v="Feature"/>
    <s v="Done"/>
    <s v="GSSDLC-2"/>
    <s v="Multi-criteria search"/>
    <s v="00002 - Multi-criteria search"/>
    <x v="16"/>
    <x v="1"/>
    <s v="Done"/>
    <s v="GSSDLC-6"/>
    <s v="QA for Multi-criteria search"/>
    <s v="S | 00006 - QA for Multi-criteria search"/>
    <s v="QA | S | 00006 - QA for Multi-criteria search"/>
    <n v="373790"/>
    <n v="373791"/>
    <n v="37379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7.1428571428571425E-2"/>
    <n v="1"/>
    <n v="2.1276595744680851"/>
    <x v="0"/>
    <s v="0.Done"/>
    <x v="2"/>
    <s v="0.Done &gt; QA | S | 00006 - QA for Multi-criteria search"/>
    <n v="0"/>
    <n v="0"/>
  </r>
  <r>
    <x v="0"/>
    <s v="Demand"/>
    <s v="Doing"/>
    <s v="GSSDLC-1"/>
    <s v="Objective Taskboard"/>
    <x v="6"/>
    <s v="Feature"/>
    <s v="Done"/>
    <s v="GSSDLC-2"/>
    <s v="Multi-criteria search"/>
    <s v="00002 - Multi-criteria search"/>
    <x v="16"/>
    <x v="2"/>
    <s v="Done"/>
    <s v="GSSDLC-5"/>
    <s v="Review of Multi-criteria search"/>
    <s v="00005 - Review of Multi-criteria search"/>
    <s v="Feature Review | 00005 - Review of Multi-criteria search"/>
    <n v="373790"/>
    <n v="373791"/>
    <n v="37379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7.1428571428571425E-2"/>
    <n v="1"/>
    <n v="0"/>
    <x v="0"/>
    <s v="0.Done"/>
    <x v="2"/>
    <s v="0.Done &gt; Feature Review | 00005 - Review of Multi-criteria search"/>
    <n v="0"/>
    <n v="0"/>
  </r>
  <r>
    <x v="0"/>
    <s v="Demand"/>
    <s v="Doing"/>
    <s v="GSSDLC-1"/>
    <s v="Objective Taskboard"/>
    <x v="6"/>
    <s v="Feature"/>
    <s v="Done"/>
    <s v="GSSDLC-2"/>
    <s v="Multi-criteria search"/>
    <s v="00002 - Multi-criteria search"/>
    <x v="16"/>
    <x v="0"/>
    <s v="Done"/>
    <s v="GSSDLC-4"/>
    <s v="Alpha for Multi-criteria search"/>
    <s v="00004 - Alpha for Multi-criteria search"/>
    <s v="Alpha Test | 00004 - Alpha for Multi-criteria search"/>
    <n v="373790"/>
    <n v="373791"/>
    <n v="37379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7.1428571428571425E-2"/>
    <n v="1"/>
    <n v="0"/>
    <x v="0"/>
    <s v="0.Done"/>
    <x v="2"/>
    <s v="0.Done &gt; Alpha Test | 00004 - Alpha for Multi-criteria search"/>
    <n v="0"/>
    <n v="0"/>
  </r>
  <r>
    <x v="0"/>
    <s v="Demand"/>
    <s v="Doing"/>
    <s v="GSSDLC-1"/>
    <s v="Objective Taskboard"/>
    <x v="6"/>
    <s v="Feature"/>
    <s v="Done"/>
    <s v="GSSDLC-2"/>
    <s v="Multi-criteria search"/>
    <s v="00002 - Multi-criteria search"/>
    <x v="16"/>
    <x v="5"/>
    <s v="Done"/>
    <s v="GSSDLC-3"/>
    <s v="Work with searching and hierarchical filter"/>
    <s v="00003 - Work with searching and hierarchical filter"/>
    <s v="Backend Development | 00003 - Work with searching and hierarchical filter"/>
    <n v="373790"/>
    <n v="373791"/>
    <n v="37379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7.1428571428571425E-2"/>
    <n v="1"/>
    <n v="0"/>
    <x v="0"/>
    <s v="0.Done"/>
    <x v="2"/>
    <s v="0.Done &gt; Backend Development | 00003 - Work with searching and hierarchical filter"/>
    <n v="0"/>
    <n v="0"/>
  </r>
  <r>
    <x v="1"/>
    <m/>
    <m/>
    <m/>
    <m/>
    <x v="1"/>
    <s v="Feature"/>
    <s v="Queued for Review"/>
    <s v="GOOGLE-159"/>
    <s v="Feature without assignee GOOGLE"/>
    <s v="00159 - Feature without assignee GOOGLE"/>
    <x v="17"/>
    <x v="4"/>
    <s v="Queued for Review"/>
    <s v="GOOGLE-160"/>
    <s v="Sub-task of the feature without assignee"/>
    <s v="S | 00160 - Sub-task of the feature without assignee"/>
    <s v="Sub-Task | S | 00160 - Sub-task of the feature without assignee"/>
    <m/>
    <n v="396818"/>
    <n v="396819"/>
    <s v="Plan"/>
    <x v="0"/>
    <n v="0"/>
    <n v="0"/>
    <n v="0"/>
    <n v="0"/>
    <s v="S"/>
    <s v="SUBTASK PLAN"/>
    <n v="4.2553191489361701"/>
    <n v="5.1063829787234036"/>
    <n v="4.2553191489361701"/>
    <n v="5.1063829787234036"/>
    <n v="0"/>
    <n v="4.2553191489361701"/>
    <n v="0"/>
    <n v="0"/>
    <n v="0"/>
    <n v="0"/>
    <n v="0.33333333333333331"/>
    <n v="0"/>
    <n v="1"/>
    <n v="0"/>
    <x v="1"/>
    <e v="#N/A"/>
    <x v="1"/>
    <e v="#N/A"/>
    <n v="0"/>
    <n v="0"/>
  </r>
  <r>
    <x v="1"/>
    <s v="Demand"/>
    <s v="Doing"/>
    <s v="GOOGLE-4"/>
    <s v="Google LMS Integration"/>
    <x v="7"/>
    <s v="Feature"/>
    <s v="Doing"/>
    <s v="GOOGLE-23"/>
    <s v="Add SCORM support"/>
    <s v="00023 - Add SCORM support"/>
    <x v="18"/>
    <x v="4"/>
    <s v="Doing"/>
    <s v="GOOGLE-157"/>
    <s v="Research SCORM - 2"/>
    <s v="M | 00157 - Research SCORM - 2"/>
    <s v="Sub-Task | M | 00157 - Research SCORM - 2"/>
    <n v="386048"/>
    <n v="386107"/>
    <n v="396674"/>
    <s v="Plan"/>
    <x v="2"/>
    <n v="8"/>
    <n v="0"/>
    <n v="0"/>
    <n v="0"/>
    <s v="M"/>
    <s v="SUBTASK PLAN"/>
    <n v="8.5106382978723403"/>
    <n v="10.212765957446807"/>
    <n v="8.5106382978723403"/>
    <n v="10.212765957446807"/>
    <n v="0"/>
    <n v="8.5106382978723403"/>
    <n v="0"/>
    <n v="0"/>
    <n v="0"/>
    <n v="8"/>
    <n v="0.16666666666666666"/>
    <n v="4.3478260869565216E-2"/>
    <n v="1"/>
    <n v="0"/>
    <x v="0"/>
    <s v="7.Doing"/>
    <x v="0"/>
    <s v="3.Doing &gt; Sub-Task | M | 00157 - Research SCORM - 2"/>
    <n v="0"/>
    <n v="0"/>
  </r>
  <r>
    <x v="1"/>
    <m/>
    <m/>
    <m/>
    <m/>
    <x v="1"/>
    <s v="Bug"/>
    <s v="Done"/>
    <s v="GOOGLE-138"/>
    <s v="The legacy id should match the siteId created from mocked data"/>
    <s v="00138 - The legacy id should match the siteId created from mocked data"/>
    <x v="19"/>
    <x v="1"/>
    <s v="Done"/>
    <s v="GOOGLE-156"/>
    <s v="QA for The legacy id should match the siteId created from mocked data"/>
    <s v="S | 00156 - QA for The legacy id should match the siteId created from mocked data"/>
    <s v="QA | S | 00156 - QA for The legacy id should match the siteId created from mocked data"/>
    <m/>
    <n v="394585"/>
    <n v="39597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0156 - QA for The legacy id should match the siteId created from mocked data"/>
    <n v="2.1276595744680851"/>
    <n v="0"/>
  </r>
  <r>
    <x v="1"/>
    <m/>
    <m/>
    <m/>
    <m/>
    <x v="1"/>
    <s v="Bug"/>
    <s v="Done"/>
    <s v="GOOGLE-138"/>
    <s v="The legacy id should match the siteId created from mocked data"/>
    <s v="00138 - The legacy id should match the siteId created from mocked data"/>
    <x v="19"/>
    <x v="2"/>
    <s v="Done"/>
    <s v="GOOGLE-155"/>
    <s v="Review of The legacy id should match the siteId created from mocked data"/>
    <s v="S | 00155 - Review of The legacy id should match the siteId created from mocked data"/>
    <s v="Feature Review | S | 00155 - Review of The legacy id should match the siteId created from mocked data"/>
    <m/>
    <n v="394585"/>
    <n v="39597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0155 - Review of The legacy id should match the siteId created from mocked data"/>
    <n v="2.1276595744680851"/>
    <n v="0"/>
  </r>
  <r>
    <x v="1"/>
    <m/>
    <m/>
    <m/>
    <m/>
    <x v="1"/>
    <s v="Bug"/>
    <s v="Done"/>
    <s v="GOOGLE-144"/>
    <s v="Missing learning record events"/>
    <s v="00144 - Missing learning record events"/>
    <x v="20"/>
    <x v="1"/>
    <s v="Done"/>
    <s v="GOOGLE-154"/>
    <s v="QA for Missing learning record events"/>
    <s v="M | 00154 - QA for Missing learning record events"/>
    <s v="QA | M | 00154 - QA for Missing learning record events"/>
    <m/>
    <n v="395231"/>
    <n v="395975"/>
    <s v="Plan"/>
    <x v="0"/>
    <n v="3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3"/>
    <n v="0"/>
    <n v="0.25"/>
    <n v="0"/>
    <n v="1"/>
    <n v="3.191489361702128"/>
    <x v="1"/>
    <s v="0.Done"/>
    <x v="2"/>
    <s v="0.Done &gt; QA | M | 00154 - QA for Missing learning record events"/>
    <n v="3.191489361702128"/>
    <n v="3"/>
  </r>
  <r>
    <x v="1"/>
    <m/>
    <m/>
    <m/>
    <m/>
    <x v="1"/>
    <s v="Bug"/>
    <s v="Done"/>
    <s v="GOOGLE-144"/>
    <s v="Missing learning record events"/>
    <s v="00144 - Missing learning record events"/>
    <x v="20"/>
    <x v="2"/>
    <s v="Done"/>
    <s v="GOOGLE-153"/>
    <s v="Review of Missing learning record events"/>
    <s v="XS | 00153 - Review of Missing learning record events"/>
    <s v="Feature Review | XS | 00153 - Review of Missing learning record events"/>
    <m/>
    <n v="395231"/>
    <n v="395974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0"/>
    <n v="1"/>
    <n v="1.0638297872340425"/>
    <x v="1"/>
    <s v="0.Done"/>
    <x v="2"/>
    <s v="0.Done &gt; Feature Review | XS | 00153 - Review of Missing learning record events"/>
    <n v="1.0638297872340425"/>
    <n v="0"/>
  </r>
  <r>
    <x v="1"/>
    <m/>
    <m/>
    <m/>
    <m/>
    <x v="1"/>
    <s v="Bug"/>
    <s v="Done"/>
    <s v="GOOGLE-144"/>
    <s v="Missing learning record events"/>
    <s v="00144 - Missing learning record events"/>
    <x v="20"/>
    <x v="0"/>
    <s v="Done"/>
    <s v="GOOGLE-152"/>
    <s v="Alpha for Missing learning record events"/>
    <s v="M | 00152 - Alpha for Missing learning record events"/>
    <s v="Alpha Test | M | 00152 - Alpha for Missing learning record events"/>
    <m/>
    <n v="395231"/>
    <n v="395973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s v="0.Done"/>
    <x v="2"/>
    <s v="0.Done &gt; Alpha Test | M | 00152 - Alpha for Missing learning record events"/>
    <n v="4.2553191489361701"/>
    <n v="0"/>
  </r>
  <r>
    <x v="1"/>
    <s v="Demand"/>
    <s v="Doing"/>
    <s v="GOOGLE-1"/>
    <s v="Enhanced Group Functionality (Site)"/>
    <x v="8"/>
    <s v="Feature"/>
    <s v="To QA"/>
    <s v="GOOGLE-99"/>
    <s v="Add sorting capability to Site REST API"/>
    <s v="00099 - Add sorting capability to Site REST API"/>
    <x v="21"/>
    <x v="1"/>
    <s v="Queued for Review"/>
    <s v="GOOGLE-151"/>
    <s v="QA for Add sorting capability to Site REST API"/>
    <s v="S | 00151 - QA for Add sorting capability to Site REST API"/>
    <s v="QA | S | 00151 - QA for Add sorting capability to Site REST API"/>
    <n v="385695"/>
    <n v="393124"/>
    <n v="395969"/>
    <s v="Plan"/>
    <x v="3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14285714285714285"/>
    <n v="2.1276595744680851E-2"/>
    <n v="1"/>
    <n v="0"/>
    <x v="0"/>
    <s v="2.To QA"/>
    <x v="1"/>
    <e v="#N/A"/>
    <n v="0"/>
    <n v="0"/>
  </r>
  <r>
    <x v="1"/>
    <s v="Demand"/>
    <s v="Doing"/>
    <s v="GOOGLE-3"/>
    <s v="OpenID Connect SSO Support "/>
    <x v="9"/>
    <s v="Feature"/>
    <s v="QAing"/>
    <s v="GOOGLE-22"/>
    <s v="Add support for OpenID Connect Single Sign-on"/>
    <s v="00022 - Add support for OpenID Connect Single Sign-on"/>
    <x v="22"/>
    <x v="5"/>
    <s v="Done"/>
    <s v="GOOGLE-150"/>
    <s v="Extract module for Authentication"/>
    <s v="S | 00150 - Extract module for Authentication"/>
    <s v="Backend Development | S | 00150 - Extract module for Authentication"/>
    <n v="386047"/>
    <n v="386106"/>
    <n v="395722"/>
    <s v="Plan"/>
    <x v="3"/>
    <n v="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5"/>
    <n v="0"/>
    <n v="7.6923076923076927E-2"/>
    <n v="7.6923076923076927E-2"/>
    <n v="1"/>
    <n v="8.5106382978723403"/>
    <x v="0"/>
    <s v="1.QAing"/>
    <x v="2"/>
    <s v="0.Done &gt; Backend Development | S | 00150 - Extract module for Authentication"/>
    <n v="0"/>
    <n v="0"/>
  </r>
  <r>
    <x v="1"/>
    <m/>
    <m/>
    <m/>
    <m/>
    <x v="1"/>
    <s v="Bug"/>
    <s v="Done"/>
    <s v="GOOGLE-138"/>
    <s v="The legacy id should match the siteId created from mocked data"/>
    <s v="00138 - The legacy id should match the siteId created from mocked data"/>
    <x v="19"/>
    <x v="0"/>
    <s v="Done"/>
    <s v="GOOGLE-149"/>
    <s v="Alpha for The legacy id should match the siteId created from mocked data"/>
    <s v="S | 00149 - Alpha for The legacy id should match the siteId created from mocked data"/>
    <s v="Alpha Test | S | 00149 - Alpha for The legacy id should match the siteId created from mocked data"/>
    <m/>
    <n v="394585"/>
    <n v="39558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0149 - Alpha for The legacy id should match the siteId created from mocked data"/>
    <n v="2.1276595744680851"/>
    <n v="0"/>
  </r>
  <r>
    <x v="1"/>
    <m/>
    <m/>
    <m/>
    <m/>
    <x v="1"/>
    <s v="Bug"/>
    <s v="Done"/>
    <s v="GOOGLE-144"/>
    <s v="Missing learning record events"/>
    <s v="00144 - Missing learning record events"/>
    <x v="20"/>
    <x v="3"/>
    <s v="Done"/>
    <s v="GOOGLE-148"/>
    <s v="Missing learning record events"/>
    <s v="S | 00148 - Missing learning record events"/>
    <s v="Frontend Development | S | 00148 - Missing learning record events"/>
    <m/>
    <n v="395231"/>
    <n v="395540"/>
    <s v="Plan"/>
    <x v="0"/>
    <n v="5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5"/>
    <n v="0"/>
    <n v="0.25"/>
    <n v="0"/>
    <n v="1"/>
    <n v="4.2553191489361701"/>
    <x v="1"/>
    <s v="0.Done"/>
    <x v="2"/>
    <s v="0.Done &gt; Frontend Development | S | 00148 - Missing learning record events"/>
    <n v="4.2553191489361701"/>
    <n v="5"/>
  </r>
  <r>
    <x v="1"/>
    <s v="Demand"/>
    <s v="Doing"/>
    <s v="GOOGLE-1"/>
    <s v="Enhanced Group Functionality (Site)"/>
    <x v="8"/>
    <s v="Feature"/>
    <s v="To Feature Review"/>
    <s v="GOOGLE-56"/>
    <s v="Implement Celsus sync job to index Liferay Sites"/>
    <s v="00056 - Implement Celsus sync job to index Liferay Sites"/>
    <x v="23"/>
    <x v="2"/>
    <s v="Queued for Review"/>
    <s v="GOOGLE-145"/>
    <s v="Review of Implement Celsus sync job to index Liferay Sites"/>
    <s v="S | 00145 - Review of Implement Celsus sync job to index Liferay Sites"/>
    <s v="Feature Review | S | 00145 - Review of Implement Celsus sync job to index Liferay Sites"/>
    <n v="385695"/>
    <n v="389416"/>
    <n v="395240"/>
    <s v="Plan"/>
    <x v="3"/>
    <n v="0"/>
    <n v="0"/>
    <n v="0"/>
    <n v="4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2"/>
    <n v="2.1276595744680851E-2"/>
    <n v="1"/>
    <n v="0"/>
    <x v="0"/>
    <s v="4.To Feature Review"/>
    <x v="1"/>
    <e v="#N/A"/>
    <n v="0"/>
    <n v="0"/>
  </r>
  <r>
    <x v="1"/>
    <m/>
    <m/>
    <m/>
    <m/>
    <x v="1"/>
    <s v="Bug"/>
    <s v="Done"/>
    <s v="GOOGLE-138"/>
    <s v="The legacy id should match the siteId created from mocked data"/>
    <s v="00138 - The legacy id should match the siteId created from mocked data"/>
    <x v="19"/>
    <x v="5"/>
    <s v="Done"/>
    <s v="GOOGLE-142"/>
    <s v="Send Site.siteId on the API instead of Group.groupId"/>
    <s v="S | 00142 - Send Site.siteId on the API instead of Group.groupId"/>
    <s v="Backend Development | S | 00142 - Send Site.siteId on the API instead of Group.groupId"/>
    <m/>
    <n v="394585"/>
    <n v="394899"/>
    <s v="Plan"/>
    <x v="0"/>
    <n v="4.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4.5"/>
    <n v="0"/>
    <n v="0.25"/>
    <n v="0"/>
    <n v="1"/>
    <n v="8.5106382978723403"/>
    <x v="1"/>
    <s v="0.Done"/>
    <x v="2"/>
    <s v="0.Done &gt; Backend Development | S | 00142 - Send Site.siteId on the API instead of Group.groupId"/>
    <n v="8.5106382978723403"/>
    <n v="4.5"/>
  </r>
  <r>
    <x v="1"/>
    <m/>
    <m/>
    <m/>
    <m/>
    <x v="1"/>
    <s v="Bug"/>
    <s v="Done"/>
    <s v="GOOGLE-87"/>
    <s v="Should only send learning records when log in as a learner "/>
    <s v="00087 - Should only send learning records when log in as a learner "/>
    <x v="24"/>
    <x v="1"/>
    <s v="Done"/>
    <s v="GOOGLE-141"/>
    <s v="QA for Should only send learning records when log in as a learner "/>
    <s v="S | 00141 - QA for Should only send learning records when log in as a learner "/>
    <s v="QA | S | 00141 - QA for Should only send learning records when log in as a learner "/>
    <m/>
    <n v="391999"/>
    <n v="39478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0141 - QA for Should only send learning records when log in as a learner "/>
    <n v="2.1276595744680851"/>
    <n v="0"/>
  </r>
  <r>
    <x v="1"/>
    <m/>
    <m/>
    <m/>
    <m/>
    <x v="1"/>
    <s v="Bug"/>
    <s v="Done"/>
    <s v="GOOGLE-87"/>
    <s v="Should only send learning records when log in as a learner "/>
    <s v="00087 - Should only send learning records when log in as a learner "/>
    <x v="24"/>
    <x v="2"/>
    <s v="Done"/>
    <s v="GOOGLE-140"/>
    <s v="Review of Should only send learning records when log in as a learner "/>
    <s v="S | 00140 - Review of Should only send learning records when log in as a learner "/>
    <s v="Feature Review | S | 00140 - Review of Should only send learning records when log in as a learner "/>
    <m/>
    <n v="391999"/>
    <n v="39478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0140 - Review of Should only send learning records when log in as a learner "/>
    <n v="2.1276595744680851"/>
    <n v="0"/>
  </r>
  <r>
    <x v="1"/>
    <m/>
    <m/>
    <m/>
    <m/>
    <x v="1"/>
    <s v="Bug"/>
    <s v="Done"/>
    <s v="GOOGLE-87"/>
    <s v="Should only send learning records when log in as a learner "/>
    <s v="00087 - Should only send learning records when log in as a learner "/>
    <x v="24"/>
    <x v="0"/>
    <s v="Done"/>
    <s v="GOOGLE-139"/>
    <s v="Alpha for Should only send learning records when log in as a learner "/>
    <s v="S | 00139 - Alpha for Should only send learning records when log in as a learner "/>
    <s v="Alpha Test | S | 00139 - Alpha for Should only send learning records when log in as a learner "/>
    <m/>
    <n v="391999"/>
    <n v="39478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0139 - Alpha for Should only send learning records when log in as a learner "/>
    <n v="2.1276595744680851"/>
    <n v="0"/>
  </r>
  <r>
    <x v="1"/>
    <s v="Demand"/>
    <s v="Doing"/>
    <s v="GOOGLE-1"/>
    <s v="Enhanced Group Functionality (Site)"/>
    <x v="8"/>
    <s v="Feature"/>
    <s v="Doing"/>
    <s v="GOOGLE-7"/>
    <s v="Add expiration date"/>
    <s v="00007 - Add expiration date"/>
    <x v="25"/>
    <x v="5"/>
    <s v="Queued for Review"/>
    <s v="GOOGLE-136"/>
    <s v="Add scheduler to expire sites"/>
    <s v="M | 00136 - Add scheduler to expire sites"/>
    <s v="Backend Development | M | 00136 - Add scheduler to expire sites"/>
    <n v="385695"/>
    <n v="386070"/>
    <n v="394433"/>
    <s v="Plan"/>
    <x v="2"/>
    <n v="0"/>
    <n v="0"/>
    <n v="0"/>
    <n v="0"/>
    <s v="M"/>
    <s v="SUBTASK PLAN"/>
    <n v="10.638297872340425"/>
    <n v="12.76595744680851"/>
    <n v="10.638297872340425"/>
    <n v="12.76595744680851"/>
    <n v="0"/>
    <n v="10.638297872340425"/>
    <n v="0"/>
    <n v="0"/>
    <n v="0"/>
    <n v="0"/>
    <n v="0.14285714285714285"/>
    <n v="2.1276595744680851E-2"/>
    <n v="1"/>
    <n v="0"/>
    <x v="0"/>
    <s v="7.Doing"/>
    <x v="1"/>
    <e v="#N/A"/>
    <n v="0"/>
    <n v="0"/>
  </r>
  <r>
    <x v="1"/>
    <s v="Demand"/>
    <s v="Doing"/>
    <s v="GOOGLE-1"/>
    <s v="Enhanced Group Functionality (Site)"/>
    <x v="8"/>
    <s v="Feature"/>
    <s v="Done"/>
    <s v="GOOGLE-33"/>
    <s v="Enhanced Group REST Service"/>
    <s v="00033 - Enhanced Group REST Service"/>
    <x v="26"/>
    <x v="5"/>
    <s v="Done"/>
    <s v="GOOGLE-135"/>
    <s v="Change Add Site Listener to update existing versions"/>
    <s v="S | 00135 - Change Add Site Listener to update existing versions"/>
    <s v="Backend Development | S | 00135 - Change Add Site Listener to update existing versions"/>
    <n v="385695"/>
    <n v="386740"/>
    <n v="394050"/>
    <s v="Plan"/>
    <x v="3"/>
    <n v="3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3"/>
    <n v="0"/>
    <n v="7.6923076923076927E-2"/>
    <n v="2.1276595744680851E-2"/>
    <n v="1"/>
    <n v="8.5106382978723403"/>
    <x v="0"/>
    <s v="0.Done"/>
    <x v="2"/>
    <s v="0.Done &gt; Backend Development | S | 00135 - Change Add Site Listener to update existing versions"/>
    <n v="0"/>
    <n v="0"/>
  </r>
  <r>
    <x v="1"/>
    <s v="Demand"/>
    <s v="Doing"/>
    <s v="GOOGLE-3"/>
    <s v="OpenID Connect SSO Support "/>
    <x v="9"/>
    <s v="Feature"/>
    <s v="QAing"/>
    <s v="GOOGLE-22"/>
    <s v="Add support for OpenID Connect Single Sign-on"/>
    <s v="00022 - Add support for OpenID Connect Single Sign-on"/>
    <x v="22"/>
    <x v="4"/>
    <s v="Done"/>
    <s v="GOOGLE-134"/>
    <s v="Redirect user to last visited page when login flow triggered"/>
    <s v="S | 00134 - Redirect user to last visited page when login flow triggered"/>
    <s v="Sub-Task | S | 00134 - Redirect user to last visited page when login flow triggered"/>
    <n v="386047"/>
    <n v="386106"/>
    <n v="393882"/>
    <s v="Plan"/>
    <x v="3"/>
    <n v="14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14"/>
    <n v="0"/>
    <n v="7.6923076923076927E-2"/>
    <n v="7.6923076923076927E-2"/>
    <n v="1"/>
    <n v="4.2553191489361701"/>
    <x v="0"/>
    <s v="1.QAing"/>
    <x v="2"/>
    <s v="0.Done &gt; Sub-Task | S | 00134 - Redirect user to last visited page when login flow triggered"/>
    <n v="0"/>
    <n v="0"/>
  </r>
  <r>
    <x v="1"/>
    <s v="Demand"/>
    <s v="Doing"/>
    <s v="GOOGLE-1"/>
    <s v="Enhanced Group Functionality (Site)"/>
    <x v="8"/>
    <s v="Feature"/>
    <s v="To QA"/>
    <s v="GOOGLE-99"/>
    <s v="Add sorting capability to Site REST API"/>
    <s v="00099 - Add sorting capability to Site REST API"/>
    <x v="21"/>
    <x v="6"/>
    <s v="Done"/>
    <s v="GOOGLE-133"/>
    <s v="Sort only work if bolth orderField and orderCollation is informed"/>
    <s v="S | 00133 - Sort only work if bolth orderField and orderCollation is informed"/>
    <s v="Alpha Bug | S | 00133 - Sort only work if bolth orderField and orderCollation is informed"/>
    <n v="385695"/>
    <n v="393124"/>
    <n v="393849"/>
    <s v="Plan"/>
    <x v="3"/>
    <n v="1.5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1.5"/>
    <n v="0"/>
    <n v="0.14285714285714285"/>
    <n v="2.1276595744680851E-2"/>
    <n v="1"/>
    <n v="2.1276595744680851"/>
    <x v="0"/>
    <s v="2.To QA"/>
    <x v="2"/>
    <s v="0.Done &gt; Alpha Bug | S | 00133 - Sort only work if bolth orderField and orderCollation is informed"/>
    <n v="0"/>
    <n v="0"/>
  </r>
  <r>
    <x v="1"/>
    <s v="Demand"/>
    <s v="Doing"/>
    <s v="GOOGLE-1"/>
    <s v="Enhanced Group Functionality (Site)"/>
    <x v="8"/>
    <s v="Feature"/>
    <s v="To QA"/>
    <s v="GOOGLE-99"/>
    <s v="Add sorting capability to Site REST API"/>
    <s v="00099 - Add sorting capability to Site REST API"/>
    <x v="21"/>
    <x v="6"/>
    <s v="Done"/>
    <s v="GOOGLE-132"/>
    <s v="Sort field version in API doesn't work, must pass versionNumber"/>
    <s v="S | 00132 - Sort field version in API doesn't work, must pass versionNumber"/>
    <s v="Alpha Bug | S | 00132 - Sort field version in API doesn't work, must pass versionNumber"/>
    <n v="385695"/>
    <n v="393124"/>
    <n v="393847"/>
    <s v="Plan"/>
    <x v="3"/>
    <n v="1.5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1.5"/>
    <n v="0"/>
    <n v="0.14285714285714285"/>
    <n v="2.1276595744680851E-2"/>
    <n v="1"/>
    <n v="2.1276595744680851"/>
    <x v="0"/>
    <s v="2.To QA"/>
    <x v="2"/>
    <s v="0.Done &gt; Alpha Bug | S | 00132 - Sort field version in API doesn't work, must pass versionNumber"/>
    <n v="0"/>
    <n v="0"/>
  </r>
  <r>
    <x v="1"/>
    <s v="Demand"/>
    <s v="Doing"/>
    <s v="GOOGLE-1"/>
    <s v="Enhanced Group Functionality (Site)"/>
    <x v="8"/>
    <s v="Feature"/>
    <s v="To QA"/>
    <s v="GOOGLE-99"/>
    <s v="Add sorting capability to Site REST API"/>
    <s v="00099 - Add sorting capability to Site REST API"/>
    <x v="21"/>
    <x v="2"/>
    <s v="Done"/>
    <s v="GOOGLE-131"/>
    <s v="Review of Add sorting capability to Site REST API"/>
    <s v="S | 00131 - Review of Add sorting capability to Site REST API"/>
    <s v="Feature Review | S | 00131 - Review of Add sorting capability to Site REST API"/>
    <n v="385695"/>
    <n v="393124"/>
    <n v="393845"/>
    <s v="Plan"/>
    <x v="3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2.1276595744680851E-2"/>
    <n v="1"/>
    <n v="2.1276595744680851"/>
    <x v="0"/>
    <s v="2.To QA"/>
    <x v="2"/>
    <s v="0.Done &gt; Feature Review | S | 00131 - Review of Add sorting capability to Site REST API"/>
    <n v="0"/>
    <n v="0"/>
  </r>
  <r>
    <x v="1"/>
    <m/>
    <m/>
    <m/>
    <m/>
    <x v="1"/>
    <s v="Bug"/>
    <s v="Done"/>
    <s v="GOOGLE-87"/>
    <s v="Should only send learning records when log in as a learner "/>
    <s v="00087 - Should only send learning records when log in as a learner "/>
    <x v="24"/>
    <x v="5"/>
    <s v="Done"/>
    <s v="GOOGLE-130"/>
    <s v="Should only send learning records when log in as a learner "/>
    <s v="S | 00130 - Should only send learning records when log in as a learner "/>
    <s v="Backend Development | S | 00130 - Should only send learning records when log in as a learner "/>
    <m/>
    <n v="391999"/>
    <n v="393839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s v="0.Done"/>
    <x v="2"/>
    <s v="0.Done &gt; Backend Development | S | 00130 - Should only send learning records when log in as a learner "/>
    <n v="8.5106382978723403"/>
    <n v="0"/>
  </r>
  <r>
    <x v="1"/>
    <m/>
    <m/>
    <m/>
    <m/>
    <x v="1"/>
    <s v="Bug"/>
    <s v="Done"/>
    <s v="GOOGLE-86"/>
    <s v="Have too many errors for the developer license limit "/>
    <s v="00086 - Have too many errors for the developer license limit "/>
    <x v="27"/>
    <x v="1"/>
    <s v="Done"/>
    <s v="GOOGLE-129"/>
    <s v="QA for Have too many errors for the developer license limit "/>
    <s v="S | 00129 - QA for Have too many errors for the developer license limit "/>
    <s v="QA | S | 00129 - QA for Have too many errors for the developer license limit "/>
    <m/>
    <n v="391994"/>
    <n v="39376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0129 - QA for Have too many errors for the developer license limit "/>
    <n v="2.1276595744680851"/>
    <n v="0"/>
  </r>
  <r>
    <x v="1"/>
    <m/>
    <m/>
    <m/>
    <m/>
    <x v="1"/>
    <s v="Bug"/>
    <s v="Done"/>
    <s v="GOOGLE-86"/>
    <s v="Have too many errors for the developer license limit "/>
    <s v="00086 - Have too many errors for the developer license limit "/>
    <x v="27"/>
    <x v="2"/>
    <s v="Done"/>
    <s v="GOOGLE-128"/>
    <s v="Review of Have too many errors for the developer license limit "/>
    <s v="S | 00128 - Review of Have too many errors for the developer license limit "/>
    <s v="Feature Review | S | 00128 - Review of Have too many errors for the developer license limit "/>
    <m/>
    <n v="391994"/>
    <n v="39376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Feature Review | S | 00128 - Review of Have too many errors for the developer license limit "/>
    <n v="2.1276595744680851"/>
    <n v="0"/>
  </r>
  <r>
    <x v="1"/>
    <m/>
    <m/>
    <m/>
    <m/>
    <x v="1"/>
    <s v="Bug"/>
    <s v="Done"/>
    <s v="GOOGLE-86"/>
    <s v="Have too many errors for the developer license limit "/>
    <s v="00086 - Have too many errors for the developer license limit "/>
    <x v="27"/>
    <x v="0"/>
    <s v="Done"/>
    <s v="GOOGLE-127"/>
    <s v="Alpha for Have too many errors for the developer license limit "/>
    <s v="S | 00127 - Alpha for Have too many errors for the developer license limit "/>
    <s v="Alpha Test | S | 00127 - Alpha for Have too many errors for the developer license limit "/>
    <m/>
    <n v="391994"/>
    <n v="39376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Alpha Test | S | 00127 - Alpha for Have too many errors for the developer license limit "/>
    <n v="2.1276595744680851"/>
    <n v="0"/>
  </r>
  <r>
    <x v="1"/>
    <s v="Demand"/>
    <s v="Doing"/>
    <s v="GOOGLE-2"/>
    <s v="User Activity Tracking"/>
    <x v="10"/>
    <s v="Feature"/>
    <s v="Done"/>
    <s v="GOOGLE-16"/>
    <s v="Capture learning events"/>
    <s v="00016 - Capture learning events"/>
    <x v="28"/>
    <x v="1"/>
    <s v="Done"/>
    <s v="GOOGLE-126"/>
    <s v="QA for Capture learning events"/>
    <s v="S | 00126 - QA for Capture learning events"/>
    <s v="QA | S | 00126 - QA for Capture learning events"/>
    <n v="385925"/>
    <n v="386091"/>
    <n v="393760"/>
    <s v="Plan"/>
    <x v="3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9.0909090909090912E-2"/>
    <n v="1"/>
    <n v="2.1276595744680851"/>
    <x v="0"/>
    <s v="0.Done"/>
    <x v="2"/>
    <s v="0.Done &gt; QA | S | 00126 - QA for Capture learning events"/>
    <n v="0"/>
    <n v="0"/>
  </r>
  <r>
    <x v="1"/>
    <s v="Demand"/>
    <s v="Doing"/>
    <s v="GOOGLE-2"/>
    <s v="User Activity Tracking"/>
    <x v="10"/>
    <s v="Feature"/>
    <s v="Done"/>
    <s v="GOOGLE-16"/>
    <s v="Capture learning events"/>
    <s v="00016 - Capture learning events"/>
    <x v="28"/>
    <x v="2"/>
    <s v="Done"/>
    <s v="GOOGLE-125"/>
    <s v="Review of Capture learning events"/>
    <s v="S | 00125 - Review of Capture learning events"/>
    <s v="Feature Review | S | 00125 - Review of Capture learning events"/>
    <n v="385925"/>
    <n v="386091"/>
    <n v="393759"/>
    <s v="Plan"/>
    <x v="3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9.0909090909090912E-2"/>
    <n v="1"/>
    <n v="2.1276595744680851"/>
    <x v="0"/>
    <s v="0.Done"/>
    <x v="2"/>
    <s v="0.Done &gt; Feature Review | S | 00125 - Review of Capture learning events"/>
    <n v="0"/>
    <n v="0"/>
  </r>
  <r>
    <x v="1"/>
    <s v="Demand"/>
    <s v="Doing"/>
    <s v="GOOGLE-2"/>
    <s v="User Activity Tracking"/>
    <x v="10"/>
    <s v="Feature"/>
    <s v="Done"/>
    <s v="GOOGLE-14"/>
    <s v="Capture user info"/>
    <s v="00014 - Capture user info"/>
    <x v="29"/>
    <x v="1"/>
    <s v="Done"/>
    <s v="GOOGLE-124"/>
    <s v="QA for Capture user info"/>
    <s v="S | 00124 - QA for Capture user info"/>
    <s v="QA | S | 00124 - QA for Capture user info"/>
    <n v="385925"/>
    <n v="386088"/>
    <n v="393758"/>
    <s v="Plan"/>
    <x v="3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9.0909090909090912E-2"/>
    <n v="1"/>
    <n v="2.1276595744680851"/>
    <x v="0"/>
    <s v="0.Done"/>
    <x v="2"/>
    <s v="0.Done &gt; QA | S | 00124 - QA for Capture user info"/>
    <n v="0"/>
    <n v="0"/>
  </r>
  <r>
    <x v="1"/>
    <s v="Demand"/>
    <s v="Doing"/>
    <s v="GOOGLE-2"/>
    <s v="User Activity Tracking"/>
    <x v="10"/>
    <s v="Feature"/>
    <s v="Done"/>
    <s v="GOOGLE-14"/>
    <s v="Capture user info"/>
    <s v="00014 - Capture user info"/>
    <x v="29"/>
    <x v="2"/>
    <s v="Done"/>
    <s v="GOOGLE-123"/>
    <s v="Review of Capture user info"/>
    <s v="S | 00123 - Review of Capture user info"/>
    <s v="Feature Review | S | 00123 - Review of Capture user info"/>
    <n v="385925"/>
    <n v="386088"/>
    <n v="393757"/>
    <s v="Plan"/>
    <x v="3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9.0909090909090912E-2"/>
    <n v="1"/>
    <n v="2.1276595744680851"/>
    <x v="0"/>
    <s v="0.Done"/>
    <x v="2"/>
    <s v="0.Done &gt; Feature Review | S | 00123 - Review of Capture user info"/>
    <n v="0"/>
    <n v="0"/>
  </r>
  <r>
    <x v="1"/>
    <s v="Demand"/>
    <s v="Doing"/>
    <s v="GOOGLE-1"/>
    <s v="Enhanced Group Functionality (Site)"/>
    <x v="8"/>
    <s v="Feature"/>
    <s v="Done"/>
    <s v="GOOGLE-33"/>
    <s v="Enhanced Group REST Service"/>
    <s v="00033 - Enhanced Group REST Service"/>
    <x v="26"/>
    <x v="6"/>
    <s v="Done"/>
    <s v="GOOGLE-122"/>
    <s v="Update expiration date doesn't not work"/>
    <s v="S | 00122 - Update expiration date doesn't not work"/>
    <s v="Alpha Bug | S | 00122 - Update expiration date doesn't not work"/>
    <n v="385695"/>
    <n v="386740"/>
    <n v="393756"/>
    <s v="Plan"/>
    <x v="3"/>
    <n v="1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1"/>
    <n v="0"/>
    <n v="7.6923076923076927E-2"/>
    <n v="2.1276595744680851E-2"/>
    <n v="1"/>
    <n v="2.1276595744680851"/>
    <x v="0"/>
    <s v="0.Done"/>
    <x v="2"/>
    <s v="0.Done &gt; Alpha Bug | S | 00122 - Update expiration date doesn't not work"/>
    <n v="0"/>
    <n v="0"/>
  </r>
  <r>
    <x v="1"/>
    <s v="Demand"/>
    <s v="Doing"/>
    <s v="GOOGLE-5"/>
    <s v="System Architecture"/>
    <x v="11"/>
    <s v="Task"/>
    <s v="Feature Reviewing"/>
    <s v="GOOGLE-20"/>
    <s v="Create Google Local Environment"/>
    <s v="00020 - Create Google Local Environment"/>
    <x v="30"/>
    <x v="2"/>
    <s v="Queued for Review"/>
    <s v="GOOGLE-121"/>
    <s v="Review of Create Google Local Environment"/>
    <s v="S | 00121 - Review of Create Google Local Environment"/>
    <s v="Feature Review | S | 00121 - Review of Create Google Local Environment"/>
    <n v="386049"/>
    <n v="386104"/>
    <n v="393754"/>
    <s v="Plan"/>
    <x v="3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25"/>
    <n v="0.1"/>
    <n v="1"/>
    <n v="0"/>
    <x v="0"/>
    <s v="3.Feature Reviewing"/>
    <x v="1"/>
    <e v="#N/A"/>
    <n v="0"/>
    <n v="0"/>
  </r>
  <r>
    <x v="1"/>
    <s v="Demand"/>
    <s v="Doing"/>
    <s v="GOOGLE-5"/>
    <s v="System Architecture"/>
    <x v="11"/>
    <s v="Task"/>
    <s v="Feature Reviewing"/>
    <s v="GOOGLE-20"/>
    <s v="Create Google Local Environment"/>
    <s v="00020 - Create Google Local Environment"/>
    <x v="30"/>
    <x v="4"/>
    <s v="Done"/>
    <s v="GOOGLE-120"/>
    <s v="Set up Google workstation for POC"/>
    <s v="S | 00120 - Set up Google workstation for POC"/>
    <s v="Sub-Task | S | 00120 - Set up Google workstation for POC"/>
    <n v="386049"/>
    <n v="386104"/>
    <n v="393753"/>
    <s v="Plan"/>
    <x v="3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.1"/>
    <n v="1"/>
    <n v="4.2553191489361701"/>
    <x v="0"/>
    <s v="3.Feature Reviewing"/>
    <x v="2"/>
    <s v="0.Done &gt; Sub-Task | S | 00120 - Set up Google workstation for POC"/>
    <n v="0"/>
    <n v="0"/>
  </r>
  <r>
    <x v="1"/>
    <s v="Demand"/>
    <s v="Doing"/>
    <s v="GOOGLE-1"/>
    <s v="Enhanced Group Functionality (Site)"/>
    <x v="8"/>
    <s v="Feature"/>
    <s v="To Feature Review"/>
    <s v="GOOGLE-56"/>
    <s v="Implement Celsus sync job to index Liferay Sites"/>
    <s v="00056 - Implement Celsus sync job to index Liferay Sites"/>
    <x v="23"/>
    <x v="0"/>
    <s v="Done"/>
    <s v="GOOGLE-119"/>
    <s v="Alpha for Implement Celsus sync job to index Liferay Sites"/>
    <s v="S | 00119 - Alpha for Implement Celsus sync job to index Liferay Sites"/>
    <s v="Alpha Test | S | 00119 - Alpha for Implement Celsus sync job to index Liferay Sites"/>
    <n v="385695"/>
    <n v="389416"/>
    <n v="393749"/>
    <s v="Plan"/>
    <x v="3"/>
    <n v="0"/>
    <n v="0"/>
    <n v="0"/>
    <n v="4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2.1276595744680851E-2"/>
    <n v="1"/>
    <n v="2.1276595744680851"/>
    <x v="0"/>
    <s v="4.To Feature Review"/>
    <x v="2"/>
    <s v="0.Done &gt; Alpha Test | S | 00119 - Alpha for Implement Celsus sync job to index Liferay Sites"/>
    <n v="0"/>
    <n v="0"/>
  </r>
  <r>
    <x v="1"/>
    <s v="Demand"/>
    <s v="Doing"/>
    <s v="GOOGLE-1"/>
    <s v="Enhanced Group Functionality (Site)"/>
    <x v="8"/>
    <s v="Feature"/>
    <s v="To Feature Review"/>
    <s v="GOOGLE-56"/>
    <s v="Implement Celsus sync job to index Liferay Sites"/>
    <s v="00056 - Implement Celsus sync job to index Liferay Sites"/>
    <x v="23"/>
    <x v="7"/>
    <s v="Doing"/>
    <s v="GOOGLE-118"/>
    <s v="Tech Planning for Implement Celsus sync"/>
    <s v="S | 00118 - Tech Planning for Implement Celsus sync"/>
    <s v="Tech Planning | S | 00118 - Tech Planning for Implement Celsus sync"/>
    <n v="385695"/>
    <n v="389416"/>
    <n v="393744"/>
    <s v="Plan"/>
    <x v="3"/>
    <n v="0"/>
    <n v="0"/>
    <n v="0"/>
    <n v="4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2"/>
    <n v="2.1276595744680851E-2"/>
    <n v="1"/>
    <n v="0"/>
    <x v="0"/>
    <s v="4.To Feature Review"/>
    <x v="0"/>
    <s v="3.Doing &gt; Tech Planning | S | 00118 - Tech Planning for Implement Celsus sync"/>
    <n v="0"/>
    <n v="0"/>
  </r>
  <r>
    <x v="1"/>
    <s v="Demand"/>
    <s v="Doing"/>
    <s v="GOOGLE-1"/>
    <s v="Enhanced Group Functionality (Site)"/>
    <x v="8"/>
    <s v="Feature"/>
    <s v="To QA"/>
    <s v="GOOGLE-99"/>
    <s v="Add sorting capability to Site REST API"/>
    <s v="00099 - Add sorting capability to Site REST API"/>
    <x v="21"/>
    <x v="6"/>
    <s v="Done"/>
    <s v="GOOGLE-117"/>
    <s v="Cannot filter with some fields"/>
    <s v="S | 00117 - Cannot filter with some fields"/>
    <s v="Alpha Bug | S | 00117 - Cannot filter with some fields"/>
    <n v="385695"/>
    <n v="393124"/>
    <n v="393628"/>
    <s v="Plan"/>
    <x v="2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2.1276595744680851E-2"/>
    <n v="1"/>
    <n v="2.1276595744680851"/>
    <x v="0"/>
    <s v="2.To QA"/>
    <x v="2"/>
    <s v="0.Done &gt; Alpha Bug | S | 00117 - Cannot filter with some fields"/>
    <n v="0"/>
    <n v="0"/>
  </r>
  <r>
    <x v="1"/>
    <s v="Demand"/>
    <s v="Doing"/>
    <s v="GOOGLE-4"/>
    <s v="Google LMS Integration"/>
    <x v="7"/>
    <s v="Feature"/>
    <s v="Done"/>
    <s v="GOOGLE-25"/>
    <s v="Notify Google LMS of User activity"/>
    <s v="00025 - Notify Google LMS of User activity"/>
    <x v="31"/>
    <x v="1"/>
    <s v="Done"/>
    <s v="GOOGLE-116"/>
    <s v="QA for Notify Google LMS of User activity"/>
    <s v="S | 00116 - QA for Notify Google LMS of User activity"/>
    <s v="QA | S | 00116 - QA for Notify Google LMS of User activity"/>
    <n v="386048"/>
    <n v="386109"/>
    <n v="393596"/>
    <s v="Plan"/>
    <x v="3"/>
    <n v="6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6"/>
    <n v="0"/>
    <n v="5.8823529411764705E-2"/>
    <n v="4.3478260869565216E-2"/>
    <n v="1"/>
    <n v="2.1276595744680851"/>
    <x v="0"/>
    <s v="0.Done"/>
    <x v="2"/>
    <s v="0.Done &gt; QA | S | 00116 - QA for Notify Google LMS of User activity"/>
    <n v="0"/>
    <n v="0"/>
  </r>
  <r>
    <x v="1"/>
    <s v="Demand"/>
    <s v="Doing"/>
    <s v="GOOGLE-1"/>
    <s v="Enhanced Group Functionality (Site)"/>
    <x v="8"/>
    <s v="Feature"/>
    <s v="Done"/>
    <s v="GOOGLE-33"/>
    <s v="Enhanced Group REST Service"/>
    <s v="00033 - Enhanced Group REST Service"/>
    <x v="26"/>
    <x v="1"/>
    <s v="Done"/>
    <s v="GOOGLE-115"/>
    <s v="QA for Enhanced Group REST Service"/>
    <s v="S | 00115 - QA for Enhanced Group REST Service"/>
    <s v="QA | S | 00115 - QA for Enhanced Group REST Service"/>
    <n v="385695"/>
    <n v="386740"/>
    <n v="393590"/>
    <s v="Plan"/>
    <x v="3"/>
    <n v="2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2"/>
    <n v="0"/>
    <n v="7.6923076923076927E-2"/>
    <n v="2.1276595744680851E-2"/>
    <n v="1"/>
    <n v="2.1276595744680851"/>
    <x v="0"/>
    <s v="0.Done"/>
    <x v="2"/>
    <s v="0.Done &gt; QA | S | 00115 - QA for Enhanced Group REST Service"/>
    <n v="0"/>
    <n v="0"/>
  </r>
  <r>
    <x v="1"/>
    <s v="Demand"/>
    <s v="Doing"/>
    <s v="GOOGLE-1"/>
    <s v="Enhanced Group Functionality (Site)"/>
    <x v="8"/>
    <s v="Feature"/>
    <s v="Done"/>
    <s v="GOOGLE-33"/>
    <s v="Enhanced Group REST Service"/>
    <s v="00033 - Enhanced Group REST Service"/>
    <x v="26"/>
    <x v="2"/>
    <s v="Done"/>
    <s v="GOOGLE-114"/>
    <s v="Review of Enhanced Group REST Service"/>
    <s v="M | 00114 - Review of Enhanced Group REST Service"/>
    <s v="Feature Review | M | 00114 - Review of Enhanced Group REST Service"/>
    <n v="385695"/>
    <n v="386740"/>
    <n v="393589"/>
    <s v="Plan"/>
    <x v="3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7.6923076923076927E-2"/>
    <n v="2.1276595744680851E-2"/>
    <n v="1"/>
    <n v="3.191489361702128"/>
    <x v="0"/>
    <s v="0.Done"/>
    <x v="2"/>
    <s v="0.Done &gt; Feature Review | M | 00114 - Review of Enhanced Group REST Service"/>
    <n v="0"/>
    <n v="0"/>
  </r>
  <r>
    <x v="1"/>
    <s v="Demand"/>
    <s v="Doing"/>
    <s v="GOOGLE-1"/>
    <s v="Enhanced Group Functionality (Site)"/>
    <x v="8"/>
    <s v="Feature"/>
    <s v="Done"/>
    <s v="GOOGLE-6"/>
    <s v="Add version"/>
    <s v="00006 - Add version"/>
    <x v="32"/>
    <x v="6"/>
    <s v="Done"/>
    <s v="GOOGLE-113"/>
    <s v="GroupVersionLocalServiceImpl.searchGroupVersions: Setting start and end to 0"/>
    <s v="S | 00113 - GroupVersionLocalServiceImpl.searchGroupVersions: Setting start and end to 0"/>
    <s v="Alpha Bug | S | 00113 - GroupVersionLocalServiceImpl.searchGroupVersions: Setting start and end to 0"/>
    <n v="385695"/>
    <n v="386061"/>
    <n v="393586"/>
    <s v="Plan"/>
    <x v="3"/>
    <n v="1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1"/>
    <n v="0"/>
    <n v="0.1111111111111111"/>
    <n v="2.1276595744680851E-2"/>
    <n v="1"/>
    <n v="2.1276595744680851"/>
    <x v="0"/>
    <s v="0.Done"/>
    <x v="2"/>
    <s v="0.Done &gt; Alpha Bug | S | 00113 - GroupVersionLocalServiceImpl.searchGroupVersions: Setting start and end to 0"/>
    <n v="0"/>
    <n v="0"/>
  </r>
  <r>
    <x v="1"/>
    <s v="Demand"/>
    <s v="Doing"/>
    <s v="GOOGLE-1"/>
    <s v="Enhanced Group Functionality (Site)"/>
    <x v="8"/>
    <s v="Feature"/>
    <s v="Done"/>
    <s v="GOOGLE-6"/>
    <s v="Add version"/>
    <s v="00006 - Add version"/>
    <x v="32"/>
    <x v="6"/>
    <s v="Done"/>
    <s v="GOOGLE-111"/>
    <s v="No GroupStatus exists with the key {companyId=20116, key=null}"/>
    <s v="S | 00111 - No GroupStatus exists with the key {companyId=20116, key=null}"/>
    <s v="Alpha Bug | S | 00111 - No GroupStatus exists with the key {companyId=20116, key=null}"/>
    <n v="385695"/>
    <n v="386061"/>
    <n v="393579"/>
    <s v="Plan"/>
    <x v="3"/>
    <n v="1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1"/>
    <n v="0"/>
    <n v="0.1111111111111111"/>
    <n v="2.1276595744680851E-2"/>
    <n v="1"/>
    <n v="2.1276595744680851"/>
    <x v="0"/>
    <s v="0.Done"/>
    <x v="2"/>
    <s v="0.Done &gt; Alpha Bug | S | 00111 - No GroupStatus exists with the key {companyId=20116, key=null}"/>
    <n v="0"/>
    <n v="0"/>
  </r>
  <r>
    <x v="1"/>
    <s v="Demand"/>
    <s v="Doing"/>
    <s v="GOOGLE-3"/>
    <s v="OpenID Connect SSO Support "/>
    <x v="9"/>
    <s v="Feature"/>
    <s v="QAing"/>
    <s v="GOOGLE-22"/>
    <s v="Add support for OpenID Connect Single Sign-on"/>
    <s v="00022 - Add support for OpenID Connect Single Sign-on"/>
    <x v="22"/>
    <x v="6"/>
    <s v="Done"/>
    <s v="GOOGLE-110"/>
    <s v="Unresolved requirement: Import-Package: javax.servlet; version=&quot;[3.1.0,4.0.0)&quot;"/>
    <s v="S | 00110 - Unresolved requirement: Import-Package: javax.servlet; version=&quot;[3.1.0,4.0.0)&quot;"/>
    <s v="Alpha Bug | S | 00110 - Unresolved requirement: Import-Package: javax.servlet; version=&quot;[3.1.0,4.0.0)&quot;"/>
    <n v="386047"/>
    <n v="386106"/>
    <n v="393578"/>
    <s v="Plan"/>
    <x v="3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7.6923076923076927E-2"/>
    <n v="7.6923076923076927E-2"/>
    <n v="1"/>
    <n v="2.1276595744680851"/>
    <x v="0"/>
    <s v="1.QAing"/>
    <x v="2"/>
    <s v="0.Done &gt; Alpha Bug | S | 00110 - Unresolved requirement: Import-Package: javax.servlet; version=&quot;[3.1.0,4.0.0)&quot;"/>
    <n v="0"/>
    <n v="0"/>
  </r>
  <r>
    <x v="1"/>
    <s v="Demand"/>
    <s v="Doing"/>
    <s v="GOOGLE-3"/>
    <s v="OpenID Connect SSO Support "/>
    <x v="9"/>
    <s v="Feature"/>
    <s v="QAing"/>
    <s v="GOOGLE-22"/>
    <s v="Add support for OpenID Connect Single Sign-on"/>
    <s v="00022 - Add support for OpenID Connect Single Sign-on"/>
    <x v="22"/>
    <x v="1"/>
    <s v="Done"/>
    <s v="GOOGLE-109"/>
    <s v="QA for Add support for OpenID Connect Single Sign-on"/>
    <s v="S | 00109 - QA for Add support for OpenID Connect Single Sign-on"/>
    <s v="QA | S | 00109 - QA for Add support for OpenID Connect Single Sign-on"/>
    <n v="386047"/>
    <n v="386106"/>
    <n v="393575"/>
    <s v="Plan"/>
    <x v="3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7.6923076923076927E-2"/>
    <n v="7.6923076923076927E-2"/>
    <n v="1"/>
    <n v="2.1276595744680851"/>
    <x v="0"/>
    <s v="1.QAing"/>
    <x v="2"/>
    <s v="0.Done &gt; QA | S | 00109 - QA for Add support for OpenID Connect Single Sign-on"/>
    <n v="0"/>
    <n v="0"/>
  </r>
  <r>
    <x v="1"/>
    <s v="Demand"/>
    <s v="Doing"/>
    <s v="GOOGLE-3"/>
    <s v="OpenID Connect SSO Support "/>
    <x v="9"/>
    <s v="Feature"/>
    <s v="QAing"/>
    <s v="GOOGLE-22"/>
    <s v="Add support for OpenID Connect Single Sign-on"/>
    <s v="00022 - Add support for OpenID Connect Single Sign-on"/>
    <x v="22"/>
    <x v="2"/>
    <s v="Done"/>
    <s v="GOOGLE-108"/>
    <s v="Review of Add support for OpenID Connect Single Sign-on"/>
    <s v="S | 00108 - Review of Add support for OpenID Connect Single Sign-on"/>
    <s v="Feature Review | S | 00108 - Review of Add support for OpenID Connect Single Sign-on"/>
    <n v="386047"/>
    <n v="386106"/>
    <n v="393574"/>
    <s v="Plan"/>
    <x v="3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7.6923076923076927E-2"/>
    <n v="7.6923076923076927E-2"/>
    <n v="1"/>
    <n v="2.1276595744680851"/>
    <x v="0"/>
    <s v="1.QAing"/>
    <x v="2"/>
    <s v="0.Done &gt; Feature Review | S | 00108 - Review of Add support for OpenID Connect Single Sign-on"/>
    <n v="0"/>
    <n v="0"/>
  </r>
  <r>
    <x v="1"/>
    <s v="Demand"/>
    <s v="Doing"/>
    <s v="GOOGLE-1"/>
    <s v="Enhanced Group Functionality (Site)"/>
    <x v="8"/>
    <s v="Feature"/>
    <s v="Done"/>
    <s v="GOOGLE-6"/>
    <s v="Add version"/>
    <s v="00006 - Add version"/>
    <x v="32"/>
    <x v="1"/>
    <s v="Done"/>
    <s v="GOOGLE-107"/>
    <s v="QA for Add version"/>
    <s v="S | 00107 - QA for Add version"/>
    <s v="QA | S | 00107 - QA for Add version"/>
    <n v="385695"/>
    <n v="386061"/>
    <n v="393564"/>
    <s v="Plan"/>
    <x v="3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111111111111111"/>
    <n v="2.1276595744680851E-2"/>
    <n v="1"/>
    <n v="2.1276595744680851"/>
    <x v="0"/>
    <s v="0.Done"/>
    <x v="2"/>
    <s v="0.Done &gt; QA | S | 00107 - QA for Add version"/>
    <n v="0"/>
    <n v="0"/>
  </r>
  <r>
    <x v="1"/>
    <s v="Demand"/>
    <s v="Doing"/>
    <s v="GOOGLE-1"/>
    <s v="Enhanced Group Functionality (Site)"/>
    <x v="8"/>
    <s v="Feature"/>
    <s v="Done"/>
    <s v="GOOGLE-6"/>
    <s v="Add version"/>
    <s v="00006 - Add version"/>
    <x v="32"/>
    <x v="2"/>
    <s v="Done"/>
    <s v="GOOGLE-106"/>
    <s v="Review of Add version"/>
    <s v="S | 00106 - Review of Add version"/>
    <s v="Feature Review | S | 00106 - Review of Add version"/>
    <n v="385695"/>
    <n v="386061"/>
    <n v="393556"/>
    <s v="Plan"/>
    <x v="3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111111111111111"/>
    <n v="2.1276595744680851E-2"/>
    <n v="1"/>
    <n v="2.1276595744680851"/>
    <x v="0"/>
    <s v="0.Done"/>
    <x v="2"/>
    <s v="0.Done &gt; Feature Review | S | 00106 - Review of Add version"/>
    <n v="0"/>
    <n v="0"/>
  </r>
  <r>
    <x v="1"/>
    <s v="Demand"/>
    <s v="Doing"/>
    <s v="GOOGLE-1"/>
    <s v="Enhanced Group Functionality (Site)"/>
    <x v="8"/>
    <s v="Feature"/>
    <s v="Done"/>
    <s v="GOOGLE-6"/>
    <s v="Add version"/>
    <s v="00006 - Add version"/>
    <x v="32"/>
    <x v="0"/>
    <s v="Done"/>
    <s v="GOOGLE-105"/>
    <s v="Alpha for Add version"/>
    <s v="S | 00105 - Alpha for Add version"/>
    <s v="Alpha Test | S | 00105 - Alpha for Add version"/>
    <n v="385695"/>
    <n v="386061"/>
    <n v="393555"/>
    <s v="Plan"/>
    <x v="3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111111111111111"/>
    <n v="2.1276595744680851E-2"/>
    <n v="1"/>
    <n v="2.1276595744680851"/>
    <x v="0"/>
    <s v="0.Done"/>
    <x v="2"/>
    <s v="0.Done &gt; Alpha Test | S | 00105 - Alpha for Add version"/>
    <n v="0"/>
    <n v="0"/>
  </r>
  <r>
    <x v="1"/>
    <s v="Demand"/>
    <s v="Doing"/>
    <s v="GOOGLE-1"/>
    <s v="Enhanced Group Functionality (Site)"/>
    <x v="8"/>
    <s v="Feature"/>
    <s v="Done"/>
    <s v="GOOGLE-33"/>
    <s v="Enhanced Group REST Service"/>
    <s v="00033 - Enhanced Group REST Service"/>
    <x v="26"/>
    <x v="6"/>
    <s v="Done"/>
    <s v="GOOGLE-103"/>
    <s v="Check if the site and version exists before adding a new version"/>
    <s v="S | 00103 - Check if the site and version exists before adding a new version"/>
    <s v="Alpha Bug | S | 00103 - Check if the site and version exists before adding a new version"/>
    <n v="385695"/>
    <n v="386740"/>
    <n v="393420"/>
    <s v="Plan"/>
    <x v="3"/>
    <n v="2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2"/>
    <n v="0"/>
    <n v="7.6923076923076927E-2"/>
    <n v="2.1276595744680851E-2"/>
    <n v="1"/>
    <n v="2.1276595744680851"/>
    <x v="0"/>
    <s v="0.Done"/>
    <x v="2"/>
    <s v="0.Done &gt; Alpha Bug | S | 00103 - Check if the site and version exists before adding a new version"/>
    <n v="0"/>
    <n v="0"/>
  </r>
  <r>
    <x v="1"/>
    <s v="Demand"/>
    <s v="Doing"/>
    <s v="GOOGLE-1"/>
    <s v="Enhanced Group Functionality (Site)"/>
    <x v="8"/>
    <s v="Feature"/>
    <s v="Done"/>
    <s v="GOOGLE-6"/>
    <s v="Add version"/>
    <s v="00006 - Add version"/>
    <x v="32"/>
    <x v="5"/>
    <s v="Done"/>
    <s v="GOOGLE-102"/>
    <s v="Dates fields should be saved in UTC"/>
    <s v="S | 00102 - Dates fields should be saved in UTC"/>
    <s v="Backend Development | S | 00102 - Dates fields should be saved in UTC"/>
    <n v="385695"/>
    <n v="386061"/>
    <n v="393192"/>
    <s v="Plan"/>
    <x v="3"/>
    <n v="2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2"/>
    <n v="0"/>
    <n v="0.1111111111111111"/>
    <n v="2.1276595744680851E-2"/>
    <n v="1"/>
    <n v="8.5106382978723403"/>
    <x v="0"/>
    <s v="0.Done"/>
    <x v="2"/>
    <s v="0.Done &gt; Backend Development | S | 00102 - Dates fields should be saved in UTC"/>
    <n v="0"/>
    <n v="0"/>
  </r>
  <r>
    <x v="1"/>
    <s v="Demand"/>
    <s v="Doing"/>
    <s v="GOOGLE-1"/>
    <s v="Enhanced Group Functionality (Site)"/>
    <x v="8"/>
    <s v="Feature"/>
    <s v="To QA"/>
    <s v="GOOGLE-99"/>
    <s v="Add sorting capability to Site REST API"/>
    <s v="00099 - Add sorting capability to Site REST API"/>
    <x v="21"/>
    <x v="5"/>
    <s v="Done"/>
    <s v="GOOGLE-101"/>
    <s v="Implement sorting"/>
    <s v="M | 00101 - Implement sorting"/>
    <s v="Backend Development | M | 00101 - Implement sorting"/>
    <n v="385695"/>
    <n v="393124"/>
    <n v="393128"/>
    <s v="Plan"/>
    <x v="3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14285714285714285"/>
    <n v="2.1276595744680851E-2"/>
    <n v="1"/>
    <n v="10.638297872340425"/>
    <x v="0"/>
    <s v="2.To QA"/>
    <x v="2"/>
    <s v="0.Done &gt; Backend Development | M | 00101 - Implement sorting"/>
    <n v="0"/>
    <n v="0"/>
  </r>
  <r>
    <x v="1"/>
    <s v="Demand"/>
    <s v="Doing"/>
    <s v="GOOGLE-1"/>
    <s v="Enhanced Group Functionality (Site)"/>
    <x v="8"/>
    <s v="Feature"/>
    <s v="To QA"/>
    <s v="GOOGLE-99"/>
    <s v="Add sorting capability to Site REST API"/>
    <s v="00099 - Add sorting capability to Site REST API"/>
    <x v="21"/>
    <x v="0"/>
    <s v="Done"/>
    <s v="GOOGLE-100"/>
    <s v="Alpha for Add sorting capability to Site REST API"/>
    <s v="S | 00100 - Alpha for Add sorting capability to Site REST API"/>
    <s v="Alpha Test | S | 00100 - Alpha for Add sorting capability to Site REST API"/>
    <n v="385695"/>
    <n v="393124"/>
    <n v="393126"/>
    <s v="Plan"/>
    <x v="3"/>
    <n v="1.5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1.5"/>
    <n v="0"/>
    <n v="0.14285714285714285"/>
    <n v="2.1276595744680851E-2"/>
    <n v="1"/>
    <n v="2.1276595744680851"/>
    <x v="0"/>
    <s v="2.To QA"/>
    <x v="2"/>
    <s v="0.Done &gt; Alpha Test | S | 00100 - Alpha for Add sorting capability to Site REST API"/>
    <n v="0"/>
    <n v="0"/>
  </r>
  <r>
    <x v="1"/>
    <s v="Demand"/>
    <s v="Doing"/>
    <s v="GOOGLE-1"/>
    <s v="Enhanced Group Functionality (Site)"/>
    <x v="8"/>
    <s v="Feature"/>
    <s v="Done"/>
    <s v="GOOGLE-6"/>
    <s v="Add version"/>
    <s v="00006 - Add version"/>
    <x v="32"/>
    <x v="5"/>
    <s v="Done"/>
    <s v="GOOGLE-97"/>
    <s v="Implement Date Filtering for Group Versions "/>
    <s v="S | 00097 - Implement Date Filtering for Group Versions "/>
    <s v="Backend Development | S | 00097 - Implement Date Filtering for Group Versions "/>
    <n v="385695"/>
    <n v="386061"/>
    <n v="392955"/>
    <s v="Plan"/>
    <x v="3"/>
    <n v="6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6"/>
    <n v="0"/>
    <n v="0.1111111111111111"/>
    <n v="2.1276595744680851E-2"/>
    <n v="1"/>
    <n v="8.5106382978723403"/>
    <x v="0"/>
    <s v="0.Done"/>
    <x v="2"/>
    <s v="0.Done &gt; Backend Development | S | 00097 - Implement Date Filtering for Group Versions "/>
    <n v="0"/>
    <n v="0"/>
  </r>
  <r>
    <x v="1"/>
    <s v="Demand"/>
    <s v="Doing"/>
    <s v="GOOGLE-1"/>
    <s v="Enhanced Group Functionality (Site)"/>
    <x v="8"/>
    <s v="Feature"/>
    <s v="Done"/>
    <s v="GOOGLE-33"/>
    <s v="Enhanced Group REST Service"/>
    <s v="00033 - Enhanced Group REST Service"/>
    <x v="26"/>
    <x v="6"/>
    <s v="Done"/>
    <s v="GOOGLE-96"/>
    <s v="Return owner email instead of screen name"/>
    <s v="XS | 00096 - Return owner email instead of screen name"/>
    <s v="Alpha Bug | XS | 00096 - Return owner email instead of screen name"/>
    <n v="385695"/>
    <n v="386740"/>
    <n v="392801"/>
    <s v="Plan"/>
    <x v="3"/>
    <n v="1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1"/>
    <n v="0"/>
    <n v="7.6923076923076927E-2"/>
    <n v="2.1276595744680851E-2"/>
    <n v="1"/>
    <n v="1.0638297872340425"/>
    <x v="0"/>
    <s v="0.Done"/>
    <x v="2"/>
    <s v="0.Done &gt; Alpha Bug | XS | 00096 - Return owner email instead of screen name"/>
    <n v="0"/>
    <n v="0"/>
  </r>
  <r>
    <x v="1"/>
    <s v="Demand"/>
    <s v="Doing"/>
    <s v="GOOGLE-1"/>
    <s v="Enhanced Group Functionality (Site)"/>
    <x v="8"/>
    <s v="Feature"/>
    <s v="Done"/>
    <s v="GOOGLE-33"/>
    <s v="Enhanced Group REST Service"/>
    <s v="00033 - Enhanced Group REST Service"/>
    <x v="26"/>
    <x v="6"/>
    <s v="Done"/>
    <s v="GOOGLE-95"/>
    <s v="Site friendly URL: return absolute, not relative"/>
    <s v="S | 00095 - Site friendly URL: return absolute, not relative"/>
    <s v="Alpha Bug | S | 00095 - Site friendly URL: return absolute, not relative"/>
    <n v="385695"/>
    <n v="386740"/>
    <n v="392790"/>
    <s v="Plan"/>
    <x v="3"/>
    <n v="2.5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2.5"/>
    <n v="0"/>
    <n v="7.6923076923076927E-2"/>
    <n v="2.1276595744680851E-2"/>
    <n v="1"/>
    <n v="2.1276595744680851"/>
    <x v="0"/>
    <s v="0.Done"/>
    <x v="2"/>
    <s v="0.Done &gt; Alpha Bug | S | 00095 - Site friendly URL: return absolute, not relative"/>
    <n v="0"/>
    <n v="0"/>
  </r>
  <r>
    <x v="1"/>
    <s v="Demand"/>
    <s v="Doing"/>
    <s v="GOOGLE-1"/>
    <s v="Enhanced Group Functionality (Site)"/>
    <x v="8"/>
    <s v="Feature"/>
    <s v="Done"/>
    <s v="GOOGLE-33"/>
    <s v="Enhanced Group REST Service"/>
    <s v="00033 - Enhanced Group REST Service"/>
    <x v="26"/>
    <x v="0"/>
    <s v="Done"/>
    <s v="GOOGLE-94"/>
    <s v="Alpha for Enhanced Group REST Service"/>
    <s v="S | 00094 - Alpha for Enhanced Group REST Service"/>
    <s v="Alpha Test | S | 00094 - Alpha for Enhanced Group REST Service"/>
    <n v="385695"/>
    <n v="386740"/>
    <n v="392756"/>
    <s v="Plan"/>
    <x v="3"/>
    <n v="9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9"/>
    <n v="0"/>
    <n v="7.6923076923076927E-2"/>
    <n v="2.1276595744680851E-2"/>
    <n v="1"/>
    <n v="2.1276595744680851"/>
    <x v="0"/>
    <s v="0.Done"/>
    <x v="2"/>
    <s v="0.Done &gt; Alpha Test | S | 00094 - Alpha for Enhanced Group REST Service"/>
    <n v="0"/>
    <n v="0"/>
  </r>
  <r>
    <x v="1"/>
    <s v="Demand"/>
    <s v="Doing"/>
    <s v="GOOGLE-1"/>
    <s v="Enhanced Group Functionality (Site)"/>
    <x v="8"/>
    <s v="Feature"/>
    <s v="Doing"/>
    <s v="GOOGLE-7"/>
    <s v="Add expiration date"/>
    <s v="00007 - Add expiration date"/>
    <x v="25"/>
    <x v="7"/>
    <s v="Queued for Review"/>
    <s v="GOOGLE-93"/>
    <s v="Expiration Date - Tech Planning"/>
    <s v="S | 00093 - Expiration Date - Tech Planning"/>
    <s v="Tech Planning | S | 00093 - Expiration Date - Tech Planning"/>
    <n v="385695"/>
    <n v="386070"/>
    <n v="392657"/>
    <s v="Plan"/>
    <x v="2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14285714285714285"/>
    <n v="2.1276595744680851E-2"/>
    <n v="1"/>
    <n v="0"/>
    <x v="0"/>
    <s v="7.Doing"/>
    <x v="1"/>
    <e v="#N/A"/>
    <n v="0"/>
    <n v="0"/>
  </r>
  <r>
    <x v="1"/>
    <s v="Demand"/>
    <s v="Doing"/>
    <s v="GOOGLE-3"/>
    <s v="OpenID Connect SSO Support "/>
    <x v="9"/>
    <s v="Feature"/>
    <s v="QAing"/>
    <s v="GOOGLE-22"/>
    <s v="Add support for OpenID Connect Single Sign-on"/>
    <s v="00022 - Add support for OpenID Connect Single Sign-on"/>
    <x v="22"/>
    <x v="0"/>
    <s v="Done"/>
    <s v="GOOGLE-91"/>
    <s v="Alpha for Add support for OpenID Connect Single Sign-on"/>
    <s v="S | 00091 - Alpha for Add support for OpenID Connect Single Sign-on"/>
    <s v="Alpha Test | S | 00091 - Alpha for Add support for OpenID Connect Single Sign-on"/>
    <n v="386047"/>
    <n v="386106"/>
    <n v="392423"/>
    <s v="Plan"/>
    <x v="3"/>
    <n v="4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4"/>
    <n v="0"/>
    <n v="7.6923076923076927E-2"/>
    <n v="7.6923076923076927E-2"/>
    <n v="1"/>
    <n v="2.1276595744680851"/>
    <x v="0"/>
    <s v="1.QAing"/>
    <x v="2"/>
    <s v="0.Done &gt; Alpha Test | S | 00091 - Alpha for Add support for OpenID Connect Single Sign-on"/>
    <n v="0"/>
    <n v="0"/>
  </r>
  <r>
    <x v="1"/>
    <s v="Demand"/>
    <s v="Doing"/>
    <s v="GOOGLE-4"/>
    <s v="Google LMS Integration"/>
    <x v="7"/>
    <s v="Feature"/>
    <s v="Done"/>
    <s v="GOOGLE-25"/>
    <s v="Notify Google LMS of User activity"/>
    <s v="00025 - Notify Google LMS of User activity"/>
    <x v="31"/>
    <x v="5"/>
    <s v="Done"/>
    <s v="GOOGLE-90"/>
    <s v="Create mock pages"/>
    <s v="S | 00090 - Create mock pages"/>
    <s v="Backend Development | S | 00090 - Create mock pages"/>
    <n v="386048"/>
    <n v="386109"/>
    <n v="392336"/>
    <s v="Plan"/>
    <x v="3"/>
    <n v="18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18"/>
    <n v="0"/>
    <n v="5.8823529411764705E-2"/>
    <n v="4.3478260869565216E-2"/>
    <n v="1"/>
    <n v="8.5106382978723403"/>
    <x v="0"/>
    <s v="0.Done"/>
    <x v="2"/>
    <s v="0.Done &gt; Backend Development | S | 00090 - Create mock pages"/>
    <n v="0"/>
    <n v="0"/>
  </r>
  <r>
    <x v="1"/>
    <s v="Demand"/>
    <s v="Doing"/>
    <s v="GOOGLE-4"/>
    <s v="Google LMS Integration"/>
    <x v="7"/>
    <s v="Feature"/>
    <s v="Done"/>
    <s v="GOOGLE-25"/>
    <s v="Notify Google LMS of User activity"/>
    <s v="00025 - Notify Google LMS of User activity"/>
    <x v="31"/>
    <x v="2"/>
    <s v="Done"/>
    <s v="GOOGLE-89"/>
    <s v="Review of Notify Google LMS of User activity"/>
    <s v="S | 00089 - Review of Notify Google LMS of User activity"/>
    <s v="Feature Review | S | 00089 - Review of Notify Google LMS of User activity"/>
    <n v="386048"/>
    <n v="386109"/>
    <n v="392335"/>
    <s v="Plan"/>
    <x v="3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5.8823529411764705E-2"/>
    <n v="4.3478260869565216E-2"/>
    <n v="1"/>
    <n v="2.1276595744680851"/>
    <x v="0"/>
    <s v="0.Done"/>
    <x v="2"/>
    <s v="0.Done &gt; Feature Review | S | 00089 - Review of Notify Google LMS of User activity"/>
    <n v="0"/>
    <n v="0"/>
  </r>
  <r>
    <x v="1"/>
    <s v="Demand"/>
    <s v="Doing"/>
    <s v="GOOGLE-4"/>
    <s v="Google LMS Integration"/>
    <x v="7"/>
    <s v="Feature"/>
    <s v="Done"/>
    <s v="GOOGLE-25"/>
    <s v="Notify Google LMS of User activity"/>
    <s v="00025 - Notify Google LMS of User activity"/>
    <x v="31"/>
    <x v="6"/>
    <s v="Cancelled"/>
    <s v="GOOGLE-88"/>
    <s v="A learner should be able to see the private page if he/she has the permission for that page"/>
    <s v="S | 00088 - A learner should be able to see the private page if he/she has the permission for that page"/>
    <s v="Alpha Bug | S | 00088 - A learner should be able to see the private page if he/she has the permission for that page"/>
    <n v="386048"/>
    <n v="386109"/>
    <n v="392004"/>
    <s v="Plan"/>
    <x v="3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5.8823529411764705E-2"/>
    <n v="4.3478260869565216E-2"/>
    <n v="1"/>
    <n v="0"/>
    <x v="0"/>
    <s v="0.Done"/>
    <x v="3"/>
    <s v="0.Cancelled &gt; Alpha Bug | S | 00088 - A learner should be able to see the private page if he/she has the permission for that page"/>
    <n v="0"/>
    <n v="0"/>
  </r>
  <r>
    <x v="1"/>
    <s v="Demand"/>
    <s v="Doing"/>
    <s v="GOOGLE-2"/>
    <s v="User Activity Tracking"/>
    <x v="10"/>
    <s v="Feature"/>
    <s v="Done"/>
    <s v="GOOGLE-16"/>
    <s v="Capture learning events"/>
    <s v="00016 - Capture learning events"/>
    <x v="28"/>
    <x v="0"/>
    <s v="Done"/>
    <s v="GOOGLE-85"/>
    <s v="Alpha for Capture learning events"/>
    <s v="S | 00085 - Alpha for Capture learning events"/>
    <s v="Alpha Test | S | 00085 - Alpha for Capture learning events"/>
    <n v="385925"/>
    <n v="386091"/>
    <n v="391678"/>
    <s v="Plan"/>
    <x v="3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9.0909090909090912E-2"/>
    <n v="1"/>
    <n v="2.1276595744680851"/>
    <x v="0"/>
    <s v="0.Done"/>
    <x v="2"/>
    <s v="0.Done &gt; Alpha Test | S | 00085 - Alpha for Capture learning events"/>
    <n v="0"/>
    <n v="0"/>
  </r>
  <r>
    <x v="1"/>
    <s v="Demand"/>
    <s v="Doing"/>
    <s v="GOOGLE-2"/>
    <s v="User Activity Tracking"/>
    <x v="10"/>
    <s v="Feature"/>
    <s v="Done"/>
    <s v="GOOGLE-14"/>
    <s v="Capture user info"/>
    <s v="00014 - Capture user info"/>
    <x v="29"/>
    <x v="0"/>
    <s v="Done"/>
    <s v="GOOGLE-84"/>
    <s v="Alpha for Capture user info"/>
    <s v="S | 00084 - Alpha for Capture user info"/>
    <s v="Alpha Test | S | 00084 - Alpha for Capture user info"/>
    <n v="385925"/>
    <n v="386088"/>
    <n v="391677"/>
    <s v="Plan"/>
    <x v="3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9.0909090909090912E-2"/>
    <n v="1"/>
    <n v="2.1276595744680851"/>
    <x v="0"/>
    <s v="0.Done"/>
    <x v="2"/>
    <s v="0.Done &gt; Alpha Test | S | 00084 - Alpha for Capture user info"/>
    <n v="0"/>
    <n v="0"/>
  </r>
  <r>
    <x v="1"/>
    <s v="Demand"/>
    <s v="Doing"/>
    <s v="GOOGLE-4"/>
    <s v="Google LMS Integration"/>
    <x v="7"/>
    <s v="Feature"/>
    <s v="Done"/>
    <s v="GOOGLE-25"/>
    <s v="Notify Google LMS of User activity"/>
    <s v="00025 - Notify Google LMS of User activity"/>
    <x v="31"/>
    <x v="6"/>
    <s v="Done"/>
    <s v="GOOGLE-83"/>
    <s v="Fix Invalid JSON"/>
    <s v="S | 00083 - Fix Invalid JSON"/>
    <s v="Alpha Bug | S | 00083 - Fix Invalid JSON"/>
    <n v="386048"/>
    <n v="386109"/>
    <n v="391406"/>
    <s v="Plan"/>
    <x v="3"/>
    <n v="4.5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4.5"/>
    <n v="0"/>
    <n v="5.8823529411764705E-2"/>
    <n v="4.3478260869565216E-2"/>
    <n v="1"/>
    <n v="2.1276595744680851"/>
    <x v="0"/>
    <s v="0.Done"/>
    <x v="2"/>
    <s v="0.Done &gt; Alpha Bug | S | 00083 - Fix Invalid JSON"/>
    <n v="0"/>
    <n v="0"/>
  </r>
  <r>
    <x v="1"/>
    <s v="Demand"/>
    <s v="Doing"/>
    <s v="GOOGLE-1"/>
    <s v="Enhanced Group Functionality (Site)"/>
    <x v="8"/>
    <s v="Feature"/>
    <s v="Done"/>
    <s v="GOOGLE-10"/>
    <s v="Add status: draft, published, archived, invisible "/>
    <s v="00010 - Add status: draft, published, archived, invisible "/>
    <x v="33"/>
    <x v="1"/>
    <s v="Done"/>
    <s v="GOOGLE-81"/>
    <s v="QA for Add status: draft, published, archived, invisible "/>
    <s v="S | 00081 - QA for Add status: draft, published, archived, invisible "/>
    <s v="QA | S | 00081 - QA for Add status: draft, published, archived, invisible "/>
    <n v="385695"/>
    <n v="386083"/>
    <n v="391400"/>
    <s v="Plan"/>
    <x v="3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2.1276595744680851E-2"/>
    <n v="1"/>
    <n v="2.1276595744680851"/>
    <x v="0"/>
    <s v="0.Done"/>
    <x v="2"/>
    <s v="0.Done &gt; QA | S | 00081 - QA for Add status: draft, published, archived, invisible "/>
    <n v="0"/>
    <n v="0"/>
  </r>
  <r>
    <x v="1"/>
    <s v="Demand"/>
    <s v="Doing"/>
    <s v="GOOGLE-1"/>
    <s v="Enhanced Group Functionality (Site)"/>
    <x v="8"/>
    <s v="Feature"/>
    <s v="Done"/>
    <s v="GOOGLE-10"/>
    <s v="Add status: draft, published, archived, invisible "/>
    <s v="00010 - Add status: draft, published, archived, invisible "/>
    <x v="33"/>
    <x v="2"/>
    <s v="Done"/>
    <s v="GOOGLE-80"/>
    <s v="Review of Add status: draft, published, archived, invisible "/>
    <s v="S | 00080 - Review of Add status: draft, published, archived, invisible "/>
    <s v="Feature Review | S | 00080 - Review of Add status: draft, published, archived, invisible "/>
    <n v="385695"/>
    <n v="386083"/>
    <n v="391390"/>
    <s v="Plan"/>
    <x v="3"/>
    <n v="4.5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4.5"/>
    <n v="0"/>
    <n v="0.16666666666666666"/>
    <n v="2.1276595744680851E-2"/>
    <n v="1"/>
    <n v="2.1276595744680851"/>
    <x v="0"/>
    <s v="0.Done"/>
    <x v="2"/>
    <s v="0.Done &gt; Feature Review | S | 00080 - Review of Add status: draft, published, archived, invisible "/>
    <n v="0"/>
    <n v="0"/>
  </r>
  <r>
    <x v="1"/>
    <s v="Demand"/>
    <s v="Doing"/>
    <s v="GOOGLE-3"/>
    <s v="OpenID Connect SSO Support "/>
    <x v="9"/>
    <s v="Feature"/>
    <s v="QAing"/>
    <s v="GOOGLE-22"/>
    <s v="Add support for OpenID Connect Single Sign-on"/>
    <s v="00022 - Add support for OpenID Connect Single Sign-on"/>
    <x v="22"/>
    <x v="6"/>
    <s v="Done"/>
    <s v="GOOGLE-79"/>
    <s v="NullPointer Exception after login in "/>
    <s v="S | 00079 - NullPointer Exception after login in "/>
    <s v="Alpha Bug | S | 00079 - NullPointer Exception after login in "/>
    <n v="386047"/>
    <n v="386106"/>
    <n v="391122"/>
    <s v="Plan"/>
    <x v="3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7.6923076923076927E-2"/>
    <n v="7.6923076923076927E-2"/>
    <n v="1"/>
    <n v="2.1276595744680851"/>
    <x v="0"/>
    <s v="1.QAing"/>
    <x v="2"/>
    <s v="0.Done &gt; Alpha Bug | S | 00079 - NullPointer Exception after login in "/>
    <n v="0"/>
    <n v="0"/>
  </r>
  <r>
    <x v="1"/>
    <s v="Demand"/>
    <s v="Doing"/>
    <s v="GOOGLE-4"/>
    <s v="Google LMS Integration"/>
    <x v="7"/>
    <s v="Feature"/>
    <s v="Done"/>
    <s v="GOOGLE-25"/>
    <s v="Notify Google LMS of User activity"/>
    <s v="00025 - Notify Google LMS of User activity"/>
    <x v="31"/>
    <x v="0"/>
    <s v="Done"/>
    <s v="GOOGLE-78"/>
    <s v="Tests within Google Environment"/>
    <s v="S | 00078 - Tests within Google Environment"/>
    <s v="Alpha Test | S | 00078 - Tests within Google Environment"/>
    <n v="386048"/>
    <n v="386109"/>
    <n v="391115"/>
    <s v="Plan"/>
    <x v="3"/>
    <n v="13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13"/>
    <n v="0"/>
    <n v="5.8823529411764705E-2"/>
    <n v="4.3478260869565216E-2"/>
    <n v="1"/>
    <n v="2.1276595744680851"/>
    <x v="0"/>
    <s v="0.Done"/>
    <x v="2"/>
    <s v="0.Done &gt; Alpha Test | S | 00078 - Tests within Google Environment"/>
    <n v="0"/>
    <n v="0"/>
  </r>
  <r>
    <x v="1"/>
    <s v="Demand"/>
    <s v="Doing"/>
    <s v="GOOGLE-1"/>
    <s v="Enhanced Group Functionality (Site)"/>
    <x v="8"/>
    <s v="Feature"/>
    <s v="Done"/>
    <s v="GOOGLE-33"/>
    <s v="Enhanced Group REST Service"/>
    <s v="00033 - Enhanced Group REST Service"/>
    <x v="26"/>
    <x v="5"/>
    <s v="Done"/>
    <s v="GOOGLE-77"/>
    <s v="Create module to create mock sites"/>
    <s v="S | 00077 - Create module to create mock sites"/>
    <s v="Backend Development | S | 00077 - Create module to create mock sites"/>
    <n v="385695"/>
    <n v="386740"/>
    <n v="390944"/>
    <s v="Plan"/>
    <x v="3"/>
    <n v="39.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39.5"/>
    <n v="0"/>
    <n v="7.6923076923076927E-2"/>
    <n v="2.1276595744680851E-2"/>
    <n v="1"/>
    <n v="8.5106382978723403"/>
    <x v="0"/>
    <s v="0.Done"/>
    <x v="2"/>
    <s v="0.Done &gt; Backend Development | S | 00077 - Create module to create mock sites"/>
    <n v="0"/>
    <n v="0"/>
  </r>
  <r>
    <x v="1"/>
    <s v="Demand"/>
    <s v="Doing"/>
    <s v="GOOGLE-1"/>
    <s v="Enhanced Group Functionality (Site)"/>
    <x v="8"/>
    <s v="Feature"/>
    <s v="Done"/>
    <s v="GOOGLE-10"/>
    <s v="Add status: draft, published, archived, invisible "/>
    <s v="00010 - Add status: draft, published, archived, invisible "/>
    <x v="33"/>
    <x v="0"/>
    <s v="Done"/>
    <s v="GOOGLE-76"/>
    <s v="Alpha for Add status: draft, published, archived, invisible "/>
    <s v="S | 00076 - Alpha for Add status: draft, published, archived, invisible "/>
    <s v="Alpha Test | S | 00076 - Alpha for Add status: draft, published, archived, invisible "/>
    <n v="385695"/>
    <n v="386083"/>
    <n v="390902"/>
    <s v="Plan"/>
    <x v="3"/>
    <n v="1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1"/>
    <n v="0"/>
    <n v="0.16666666666666666"/>
    <n v="2.1276595744680851E-2"/>
    <n v="1"/>
    <n v="2.1276595744680851"/>
    <x v="0"/>
    <s v="0.Done"/>
    <x v="2"/>
    <s v="0.Done &gt; Alpha Test | S | 00076 - Alpha for Add status: draft, published, archived, invisible "/>
    <n v="0"/>
    <n v="0"/>
  </r>
  <r>
    <x v="1"/>
    <s v="Demand"/>
    <s v="Doing"/>
    <s v="GOOGLE-1"/>
    <s v="Enhanced Group Functionality (Site)"/>
    <x v="8"/>
    <s v="Feature"/>
    <s v="Done"/>
    <s v="GOOGLE-6"/>
    <s v="Add version"/>
    <s v="00006 - Add version"/>
    <x v="32"/>
    <x v="5"/>
    <s v="Done"/>
    <s v="GOOGLE-75"/>
    <s v="Implement Group Version"/>
    <s v="M | 00075 - Implement Group Version"/>
    <s v="Backend Development | M | 00075 - Implement Group Version"/>
    <n v="385695"/>
    <n v="386061"/>
    <n v="390901"/>
    <s v="Plan"/>
    <x v="3"/>
    <n v="32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32"/>
    <n v="0"/>
    <n v="0.1111111111111111"/>
    <n v="2.1276595744680851E-2"/>
    <n v="1"/>
    <n v="10.638297872340425"/>
    <x v="0"/>
    <s v="0.Done"/>
    <x v="2"/>
    <s v="0.Done &gt; Backend Development | M | 00075 - Implement Group Version"/>
    <n v="0"/>
    <n v="0"/>
  </r>
  <r>
    <x v="1"/>
    <s v="Demand"/>
    <s v="Doing"/>
    <s v="GOOGLE-5"/>
    <s v="System Architecture"/>
    <x v="11"/>
    <s v="Task"/>
    <s v="Queued for Review"/>
    <s v="GOOGLE-34"/>
    <s v="Setup Dev Infrasctructure"/>
    <s v="00034 - Setup Dev Infrasctructure"/>
    <x v="34"/>
    <x v="2"/>
    <s v="Queued for Review"/>
    <s v="GOOGLE-74"/>
    <s v="Review of Setup Dev Infrasctructure"/>
    <s v="00074 - Review of Setup Dev Infrasctructure"/>
    <s v="Feature Review | 00074 - Review of Setup Dev Infrasctructure"/>
    <n v="386049"/>
    <n v="386782"/>
    <n v="390900"/>
    <s v="Plan"/>
    <x v="3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.1"/>
    <n v="1"/>
    <n v="0"/>
    <x v="0"/>
    <e v="#N/A"/>
    <x v="1"/>
    <e v="#N/A"/>
    <n v="0"/>
    <n v="0"/>
  </r>
  <r>
    <x v="1"/>
    <s v="Demand"/>
    <s v="Doing"/>
    <s v="GOOGLE-69"/>
    <s v="UI &amp; Theme"/>
    <x v="12"/>
    <s v="Feature"/>
    <s v="Doing"/>
    <s v="GOOGLE-70"/>
    <s v="Create Theme"/>
    <s v="00070 - Create Theme"/>
    <x v="35"/>
    <x v="3"/>
    <s v="Doing"/>
    <s v="GOOGLE-73"/>
    <s v="Implement Theme POC"/>
    <s v="L | 00073 - Implement Theme POC"/>
    <s v="Frontend Development | L | 00073 - Implement Theme POC"/>
    <n v="390892"/>
    <n v="390893"/>
    <n v="390896"/>
    <s v="Plan"/>
    <x v="2"/>
    <n v="43.25"/>
    <n v="0"/>
    <n v="0"/>
    <n v="0"/>
    <s v="L"/>
    <s v="SUBTASK PLAN"/>
    <n v="9.5744680851063837"/>
    <n v="11.48936170212766"/>
    <n v="9.5744680851063837"/>
    <n v="11.48936170212766"/>
    <n v="0"/>
    <n v="9.5744680851063837"/>
    <n v="0"/>
    <n v="0"/>
    <n v="0"/>
    <n v="43.25"/>
    <n v="0.14285714285714285"/>
    <n v="0.14285714285714285"/>
    <n v="1"/>
    <n v="0"/>
    <x v="0"/>
    <s v="7.Doing"/>
    <x v="0"/>
    <s v="3.Doing &gt; Frontend Development | L | 00073 - Implement Theme POC"/>
    <n v="0"/>
    <n v="0"/>
  </r>
  <r>
    <x v="1"/>
    <s v="Demand"/>
    <s v="Doing"/>
    <s v="GOOGLE-69"/>
    <s v="UI &amp; Theme"/>
    <x v="12"/>
    <s v="Feature"/>
    <s v="Doing"/>
    <s v="GOOGLE-70"/>
    <s v="Create Theme"/>
    <s v="00070 - Create Theme"/>
    <x v="35"/>
    <x v="7"/>
    <s v="Doing"/>
    <s v="GOOGLE-72"/>
    <s v="Discuss UI Architecture"/>
    <s v="M | 00072 - Discuss UI Architecture"/>
    <s v="Tech Planning | M | 00072 - Discuss UI Architecture"/>
    <n v="390892"/>
    <n v="390893"/>
    <n v="390895"/>
    <s v="Plan"/>
    <x v="2"/>
    <n v="8"/>
    <n v="0"/>
    <n v="0"/>
    <n v="0"/>
    <s v="M"/>
    <s v="SUBTASK PLAN"/>
    <n v="4.2553191489361701"/>
    <n v="5.1063829787234036"/>
    <n v="4.2553191489361701"/>
    <n v="5.1063829787234036"/>
    <n v="0"/>
    <n v="4.2553191489361701"/>
    <n v="0"/>
    <n v="0"/>
    <n v="0"/>
    <n v="8"/>
    <n v="0.14285714285714285"/>
    <n v="0.14285714285714285"/>
    <n v="1"/>
    <n v="0"/>
    <x v="0"/>
    <s v="7.Doing"/>
    <x v="0"/>
    <s v="3.Doing &gt; Tech Planning | M | 00072 - Discuss UI Architecture"/>
    <n v="0"/>
    <n v="0"/>
  </r>
  <r>
    <x v="1"/>
    <s v="Demand"/>
    <s v="Doing"/>
    <s v="GOOGLE-69"/>
    <s v="UI &amp; Theme"/>
    <x v="12"/>
    <s v="Feature"/>
    <s v="Doing"/>
    <s v="GOOGLE-70"/>
    <s v="Create Theme"/>
    <s v="00070 - Create Theme"/>
    <x v="35"/>
    <x v="8"/>
    <s v="Doing"/>
    <s v="GOOGLE-71"/>
    <s v="Discuss UX"/>
    <s v="S | 00071 - Discuss UX"/>
    <s v="Feature Planning | S | 00071 - Discuss UX"/>
    <n v="390892"/>
    <n v="390893"/>
    <n v="390894"/>
    <s v="Plan"/>
    <x v="2"/>
    <n v="4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4"/>
    <n v="0.14285714285714285"/>
    <n v="0.14285714285714285"/>
    <n v="1"/>
    <n v="0"/>
    <x v="0"/>
    <s v="7.Doing"/>
    <x v="0"/>
    <s v="3.Doing &gt; Feature Planning | S | 00071 - Discuss UX"/>
    <n v="0"/>
    <n v="0"/>
  </r>
  <r>
    <x v="1"/>
    <s v="Demand"/>
    <s v="Doing"/>
    <s v="GOOGLE-4"/>
    <s v="Google LMS Integration"/>
    <x v="7"/>
    <s v="Feature"/>
    <s v="Done"/>
    <s v="GOOGLE-25"/>
    <s v="Notify Google LMS of User activity"/>
    <s v="00025 - Notify Google LMS of User activity"/>
    <x v="31"/>
    <x v="3"/>
    <s v="Done"/>
    <s v="GOOGLE-68"/>
    <s v="Try running Google API against sample public service (ex: Calendar)"/>
    <s v="S | 00068 - Try running Google API against sample public service (ex: Calendar)"/>
    <s v="Frontend Development | S | 00068 - Try running Google API against sample public service (ex: Calendar)"/>
    <n v="386048"/>
    <n v="386109"/>
    <n v="390522"/>
    <s v="Plan"/>
    <x v="3"/>
    <n v="7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7"/>
    <n v="0"/>
    <n v="5.8823529411764705E-2"/>
    <n v="4.3478260869565216E-2"/>
    <n v="1"/>
    <n v="4.2553191489361701"/>
    <x v="0"/>
    <s v="0.Done"/>
    <x v="2"/>
    <s v="0.Done &gt; Frontend Development | S | 00068 - Try running Google API against sample public service (ex: Calendar)"/>
    <n v="0"/>
    <n v="0"/>
  </r>
  <r>
    <x v="1"/>
    <s v="Demand"/>
    <s v="Doing"/>
    <s v="GOOGLE-4"/>
    <s v="Google LMS Integration"/>
    <x v="7"/>
    <s v="Feature"/>
    <s v="Done"/>
    <s v="GOOGLE-25"/>
    <s v="Notify Google LMS of User activity"/>
    <s v="00025 - Notify Google LMS of User activity"/>
    <x v="31"/>
    <x v="3"/>
    <s v="Done"/>
    <s v="GOOGLE-67"/>
    <s v="Error treatment"/>
    <s v="S | 00067 - Error treatment"/>
    <s v="Frontend Development | S | 00067 - Error treatment"/>
    <n v="386048"/>
    <n v="386109"/>
    <n v="390345"/>
    <s v="Plan"/>
    <x v="3"/>
    <n v="1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1"/>
    <n v="0"/>
    <n v="5.8823529411764705E-2"/>
    <n v="4.3478260869565216E-2"/>
    <n v="1"/>
    <n v="4.2553191489361701"/>
    <x v="0"/>
    <s v="0.Done"/>
    <x v="2"/>
    <s v="0.Done &gt; Frontend Development | S | 00067 - Error treatment"/>
    <n v="0"/>
    <n v="0"/>
  </r>
  <r>
    <x v="1"/>
    <s v="Demand"/>
    <s v="Doing"/>
    <s v="GOOGLE-1"/>
    <s v="Enhanced Group Functionality (Site)"/>
    <x v="8"/>
    <s v="Feature"/>
    <s v="To Feature Review"/>
    <s v="GOOGLE-56"/>
    <s v="Implement Celsus sync job to index Liferay Sites"/>
    <s v="00056 - Implement Celsus sync job to index Liferay Sites"/>
    <x v="23"/>
    <x v="5"/>
    <s v="Done"/>
    <s v="GOOGLE-64"/>
    <s v="Implement Celsus sync job"/>
    <s v="M | 00064 - Implement Celsus sync job"/>
    <s v="Backend Development | M | 00064 - Implement Celsus sync job"/>
    <n v="385695"/>
    <n v="389416"/>
    <n v="389625"/>
    <s v="Plan"/>
    <x v="3"/>
    <n v="0"/>
    <n v="0"/>
    <n v="0"/>
    <n v="4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"/>
    <n v="2.1276595744680851E-2"/>
    <n v="1"/>
    <n v="10.638297872340425"/>
    <x v="0"/>
    <s v="4.To Feature Review"/>
    <x v="2"/>
    <s v="0.Done &gt; Backend Development | M | 00064 - Implement Celsus sync job"/>
    <n v="0"/>
    <n v="0"/>
  </r>
  <r>
    <x v="1"/>
    <s v="Demand"/>
    <s v="Doing"/>
    <s v="GOOGLE-5"/>
    <s v="System Architecture"/>
    <x v="11"/>
    <s v="Task"/>
    <s v="Queued for Review"/>
    <s v="GOOGLE-34"/>
    <s v="Setup Dev Infrasctructure"/>
    <s v="00034 - Setup Dev Infrasctructure"/>
    <x v="34"/>
    <x v="4"/>
    <s v="Done"/>
    <s v="GOOGLE-63"/>
    <s v="Set up Liferay CI"/>
    <s v="M | 00063 - Set up Liferay CI"/>
    <s v="Sub-Task | M | 00063 - Set up Liferay CI"/>
    <n v="386049"/>
    <n v="386782"/>
    <n v="389619"/>
    <s v="Plan"/>
    <x v="3"/>
    <n v="8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8"/>
    <n v="0"/>
    <n v="0.16666666666666666"/>
    <n v="0.1"/>
    <n v="1"/>
    <n v="8.5106382978723403"/>
    <x v="0"/>
    <e v="#N/A"/>
    <x v="2"/>
    <s v="0.Done &gt; Sub-Task | M | 00063 - Set up Liferay CI"/>
    <n v="0"/>
    <n v="0"/>
  </r>
  <r>
    <x v="1"/>
    <s v="Demand"/>
    <s v="Doing"/>
    <s v="GOOGLE-5"/>
    <s v="System Architecture"/>
    <x v="11"/>
    <s v="Task"/>
    <s v="Queued for Review"/>
    <s v="GOOGLE-34"/>
    <s v="Setup Dev Infrasctructure"/>
    <s v="00034 - Setup Dev Infrasctructure"/>
    <x v="34"/>
    <x v="4"/>
    <s v="Done"/>
    <s v="GOOGLE-62"/>
    <s v="Set up search server for Liferay Dev"/>
    <s v="S | 00062 - Set up search server for Liferay Dev"/>
    <s v="Sub-Task | S | 00062 - Set up search server for Liferay Dev"/>
    <n v="386049"/>
    <n v="386782"/>
    <n v="389618"/>
    <s v="Plan"/>
    <x v="3"/>
    <n v="2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2"/>
    <n v="0"/>
    <n v="0.16666666666666666"/>
    <n v="0.1"/>
    <n v="1"/>
    <n v="4.2553191489361701"/>
    <x v="0"/>
    <e v="#N/A"/>
    <x v="2"/>
    <s v="0.Done &gt; Sub-Task | S | 00062 - Set up search server for Liferay Dev"/>
    <n v="0"/>
    <n v="0"/>
  </r>
  <r>
    <x v="1"/>
    <s v="Demand"/>
    <s v="Doing"/>
    <s v="GOOGLE-4"/>
    <s v="Google LMS Integration"/>
    <x v="7"/>
    <s v="Feature"/>
    <s v="Done"/>
    <s v="GOOGLE-25"/>
    <s v="Notify Google LMS of User activity"/>
    <s v="00025 - Notify Google LMS of User activity"/>
    <x v="31"/>
    <x v="3"/>
    <s v="Cancelled"/>
    <s v="GOOGLE-61"/>
    <s v="Get open ID Connect Token from server"/>
    <s v="S | 00061 - Get open ID Connect Token from server"/>
    <s v="Frontend Development | S | 00061 - Get open ID Connect Token from server"/>
    <n v="386048"/>
    <n v="386109"/>
    <n v="389613"/>
    <s v="Plan"/>
    <x v="3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5.8823529411764705E-2"/>
    <n v="4.3478260869565216E-2"/>
    <n v="1"/>
    <n v="0"/>
    <x v="0"/>
    <s v="0.Done"/>
    <x v="3"/>
    <s v="0.Cancelled &gt; Frontend Development | S | 00061 - Get open ID Connect Token from server"/>
    <n v="0"/>
    <n v="0"/>
  </r>
  <r>
    <x v="1"/>
    <s v="Demand"/>
    <s v="Doing"/>
    <s v="GOOGLE-3"/>
    <s v="OpenID Connect SSO Support "/>
    <x v="9"/>
    <s v="Feature"/>
    <s v="QAing"/>
    <s v="GOOGLE-22"/>
    <s v="Add support for OpenID Connect Single Sign-on"/>
    <s v="00022 - Add support for OpenID Connect Single Sign-on"/>
    <x v="22"/>
    <x v="4"/>
    <s v="Doing"/>
    <s v="GOOGLE-60"/>
    <s v="Update OIDC modules to latest from master"/>
    <s v="XS | 00060 - Update OIDC modules to latest from master"/>
    <s v="Sub-Task | XS | 00060 - Update OIDC modules to latest from master"/>
    <n v="386047"/>
    <n v="386106"/>
    <n v="389609"/>
    <s v="Plan"/>
    <x v="2"/>
    <n v="0"/>
    <n v="0"/>
    <n v="0"/>
    <n v="0"/>
    <s v="XS"/>
    <s v="SUBTASK PLAN"/>
    <n v="2.1276595744680851"/>
    <n v="2.5531914893617018"/>
    <n v="2.1276595744680851"/>
    <n v="2.5531914893617018"/>
    <n v="0"/>
    <n v="2.1276595744680851"/>
    <n v="0"/>
    <n v="0"/>
    <n v="0"/>
    <n v="0"/>
    <n v="7.6923076923076927E-2"/>
    <n v="7.6923076923076927E-2"/>
    <n v="1"/>
    <n v="0"/>
    <x v="0"/>
    <s v="1.QAing"/>
    <x v="0"/>
    <s v="3.Doing &gt; Sub-Task | XS | 00060 - Update OIDC modules to latest from master"/>
    <n v="0"/>
    <n v="0"/>
  </r>
  <r>
    <x v="1"/>
    <s v="Demand"/>
    <s v="Doing"/>
    <s v="GOOGLE-4"/>
    <s v="Google LMS Integration"/>
    <x v="7"/>
    <s v="Feature"/>
    <s v="Done"/>
    <s v="GOOGLE-25"/>
    <s v="Notify Google LMS of User activity"/>
    <s v="00025 - Notify Google LMS of User activity"/>
    <x v="31"/>
    <x v="3"/>
    <s v="Done"/>
    <s v="GOOGLE-59"/>
    <s v="Send collected user information to Google LMS"/>
    <s v="M | 00059 - Send collected user information to Google LMS"/>
    <s v="Frontend Development | M | 00059 - Send collected user information to Google LMS"/>
    <n v="386048"/>
    <n v="386109"/>
    <n v="389565"/>
    <s v="Plan"/>
    <x v="3"/>
    <n v="22.5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22.5"/>
    <n v="0"/>
    <n v="5.8823529411764705E-2"/>
    <n v="4.3478260869565216E-2"/>
    <n v="1"/>
    <n v="5.3191489361702127"/>
    <x v="0"/>
    <s v="0.Done"/>
    <x v="2"/>
    <s v="0.Done &gt; Frontend Development | M | 00059 - Send collected user information to Google LMS"/>
    <n v="0"/>
    <n v="0"/>
  </r>
  <r>
    <x v="1"/>
    <s v="Demand"/>
    <s v="Doing"/>
    <s v="GOOGLE-5"/>
    <s v="System Architecture"/>
    <x v="11"/>
    <s v="Task"/>
    <s v="Feature Reviewing"/>
    <s v="GOOGLE-20"/>
    <s v="Create Google Local Environment"/>
    <s v="00020 - Create Google Local Environment"/>
    <x v="30"/>
    <x v="4"/>
    <s v="Cancelled"/>
    <s v="GOOGLE-58"/>
    <s v="Set up Oracle database in Google local environment"/>
    <s v="S | 00058 - Set up Oracle database in Google local environment"/>
    <s v="Sub-Task | S | 00058 - Set up Oracle database in Google local environment"/>
    <n v="386049"/>
    <n v="386104"/>
    <n v="389420"/>
    <s v="Plan"/>
    <x v="3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.1"/>
    <n v="1"/>
    <n v="0"/>
    <x v="0"/>
    <s v="3.Feature Reviewing"/>
    <x v="3"/>
    <s v="0.Cancelled &gt; Sub-Task | S | 00058 - Set up Oracle database in Google local environment"/>
    <n v="0"/>
    <n v="0"/>
  </r>
  <r>
    <x v="1"/>
    <s v="Demand"/>
    <s v="Doing"/>
    <s v="GOOGLE-5"/>
    <s v="System Architecture"/>
    <x v="11"/>
    <s v="Task"/>
    <s v="Feature Reviewing"/>
    <s v="GOOGLE-20"/>
    <s v="Create Google Local Environment"/>
    <s v="00020 - Create Google Local Environment"/>
    <x v="30"/>
    <x v="4"/>
    <s v="Cancelled"/>
    <s v="GOOGLE-57"/>
    <s v="Set up Jenkins in Google local environment"/>
    <s v="S | 00057 - Set up Jenkins in Google local environment"/>
    <s v="Sub-Task | S | 00057 - Set up Jenkins in Google local environment"/>
    <n v="386049"/>
    <n v="386104"/>
    <n v="389418"/>
    <s v="Plan"/>
    <x v="3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.1"/>
    <n v="1"/>
    <n v="0"/>
    <x v="0"/>
    <s v="3.Feature Reviewing"/>
    <x v="3"/>
    <s v="0.Cancelled &gt; Sub-Task | S | 00057 - Set up Jenkins in Google local environment"/>
    <n v="0"/>
    <n v="0"/>
  </r>
  <r>
    <x v="1"/>
    <s v="Demand"/>
    <s v="Doing"/>
    <s v="GOOGLE-4"/>
    <s v="Google LMS Integration"/>
    <x v="7"/>
    <s v="Feature"/>
    <s v="Done"/>
    <s v="GOOGLE-25"/>
    <s v="Notify Google LMS of User activity"/>
    <s v="00025 - Notify Google LMS of User activity"/>
    <x v="31"/>
    <x v="5"/>
    <s v="Done"/>
    <s v="GOOGLE-54"/>
    <s v="Add Alternative ID to Celsus learning record API"/>
    <s v="S | 00054 - Add Alternative ID to Celsus learning record API"/>
    <s v="Backend Development | S | 00054 - Add Alternative ID to Celsus learning record API"/>
    <n v="386048"/>
    <n v="386109"/>
    <n v="389408"/>
    <s v="Plan"/>
    <x v="3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5.8823529411764705E-2"/>
    <n v="4.3478260869565216E-2"/>
    <n v="1"/>
    <n v="8.5106382978723403"/>
    <x v="0"/>
    <s v="0.Done"/>
    <x v="2"/>
    <s v="0.Done &gt; Backend Development | S | 00054 - Add Alternative ID to Celsus learning record API"/>
    <n v="0"/>
    <n v="0"/>
  </r>
  <r>
    <x v="1"/>
    <s v="Demand"/>
    <s v="Doing"/>
    <s v="GOOGLE-1"/>
    <s v="Enhanced Group Functionality (Site)"/>
    <x v="8"/>
    <s v="Feature"/>
    <s v="Done"/>
    <s v="GOOGLE-33"/>
    <s v="Enhanced Group REST Service"/>
    <s v="00033 - Enhanced Group REST Service"/>
    <x v="26"/>
    <x v="5"/>
    <s v="Done"/>
    <s v="GOOGLE-53"/>
    <s v="Add property definition for Liferay version number in Celsus"/>
    <s v="XS | 00053 - Add property definition for Liferay version number in Celsus"/>
    <s v="Backend Development | XS | 00053 - Add property definition for Liferay version number in Celsus"/>
    <n v="385695"/>
    <n v="386740"/>
    <n v="389407"/>
    <s v="Plan"/>
    <x v="3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7.6923076923076927E-2"/>
    <n v="2.1276595744680851E-2"/>
    <n v="1"/>
    <n v="2.1276595744680851"/>
    <x v="0"/>
    <s v="0.Done"/>
    <x v="2"/>
    <s v="0.Done &gt; Backend Development | XS | 00053 - Add property definition for Liferay version number in Celsus"/>
    <n v="0"/>
    <n v="0"/>
  </r>
  <r>
    <x v="1"/>
    <s v="Demand"/>
    <s v="Doing"/>
    <s v="GOOGLE-3"/>
    <s v="OpenID Connect SSO Support "/>
    <x v="9"/>
    <s v="Feature"/>
    <s v="QAing"/>
    <s v="GOOGLE-22"/>
    <s v="Add support for OpenID Connect Single Sign-on"/>
    <s v="00022 - Add support for OpenID Connect Single Sign-on"/>
    <x v="22"/>
    <x v="5"/>
    <s v="Done"/>
    <s v="GOOGLE-52"/>
    <s v="Add logic to redirect unauthenticated users to login"/>
    <s v="S | 00052 - Add logic to redirect unauthenticated users to login"/>
    <s v="Backend Development | S | 00052 - Add logic to redirect unauthenticated users to login"/>
    <n v="386047"/>
    <n v="386106"/>
    <n v="389355"/>
    <s v="Plan"/>
    <x v="3"/>
    <n v="23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23"/>
    <n v="0"/>
    <n v="7.6923076923076927E-2"/>
    <n v="7.6923076923076927E-2"/>
    <n v="1"/>
    <n v="8.5106382978723403"/>
    <x v="0"/>
    <s v="1.QAing"/>
    <x v="2"/>
    <s v="0.Done &gt; Backend Development | S | 00052 - Add logic to redirect unauthenticated users to login"/>
    <n v="0"/>
    <n v="0"/>
  </r>
  <r>
    <x v="1"/>
    <s v="Demand"/>
    <s v="Doing"/>
    <s v="GOOGLE-4"/>
    <s v="Google LMS Integration"/>
    <x v="7"/>
    <s v="Feature"/>
    <s v="Done"/>
    <s v="GOOGLE-25"/>
    <s v="Notify Google LMS of User activity"/>
    <s v="00025 - Notify Google LMS of User activity"/>
    <x v="31"/>
    <x v="5"/>
    <s v="Done"/>
    <s v="GOOGLE-51"/>
    <s v="Add &quot;Liferay&quot; to Celsus source system database"/>
    <s v="XS | 00051 - Add &quot;Liferay&quot; to Celsus source system database"/>
    <s v="Backend Development | XS | 00051 - Add &quot;Liferay&quot; to Celsus source system database"/>
    <n v="386048"/>
    <n v="386109"/>
    <n v="389325"/>
    <s v="Plan"/>
    <x v="3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5.8823529411764705E-2"/>
    <n v="4.3478260869565216E-2"/>
    <n v="1"/>
    <n v="2.1276595744680851"/>
    <x v="0"/>
    <s v="0.Done"/>
    <x v="2"/>
    <s v="0.Done &gt; Backend Development | XS | 00051 - Add &quot;Liferay&quot; to Celsus source system database"/>
    <n v="0"/>
    <n v="0"/>
  </r>
  <r>
    <x v="1"/>
    <s v="Demand"/>
    <s v="Doing"/>
    <s v="GOOGLE-5"/>
    <s v="System Architecture"/>
    <x v="11"/>
    <s v="Task"/>
    <s v="Queued for Review"/>
    <s v="GOOGLE-34"/>
    <s v="Setup Dev Infrasctructure"/>
    <s v="00034 - Setup Dev Infrasctructure"/>
    <x v="34"/>
    <x v="5"/>
    <s v="Done"/>
    <s v="GOOGLE-49"/>
    <s v="Create module to auto-load users"/>
    <s v="S | 00049 - Create module to auto-load users"/>
    <s v="Backend Development | S | 00049 - Create module to auto-load users"/>
    <n v="386049"/>
    <n v="386782"/>
    <n v="389202"/>
    <s v="Plan"/>
    <x v="3"/>
    <n v="6.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6.5"/>
    <n v="0"/>
    <n v="0.16666666666666666"/>
    <n v="0.1"/>
    <n v="1"/>
    <n v="8.5106382978723403"/>
    <x v="0"/>
    <e v="#N/A"/>
    <x v="2"/>
    <s v="0.Done &gt; Backend Development | S | 00049 - Create module to auto-load users"/>
    <n v="0"/>
    <n v="0"/>
  </r>
  <r>
    <x v="1"/>
    <s v="Demand"/>
    <s v="Doing"/>
    <s v="GOOGLE-5"/>
    <s v="System Architecture"/>
    <x v="11"/>
    <s v="Task"/>
    <s v="Queued for Review"/>
    <s v="GOOGLE-34"/>
    <s v="Setup Dev Infrasctructure"/>
    <s v="00034 - Setup Dev Infrasctructure"/>
    <x v="34"/>
    <x v="4"/>
    <s v="Done"/>
    <s v="GOOGLE-48"/>
    <s v="Set up Liferay Dev Portal server"/>
    <s v="S | 00048 - Set up Liferay Dev Portal server"/>
    <s v="Sub-Task | S | 00048 - Set up Liferay Dev Portal server"/>
    <n v="386049"/>
    <n v="386782"/>
    <n v="388587"/>
    <s v="Plan"/>
    <x v="3"/>
    <n v="6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6"/>
    <n v="0"/>
    <n v="0.16666666666666666"/>
    <n v="0.1"/>
    <n v="1"/>
    <n v="4.2553191489361701"/>
    <x v="0"/>
    <e v="#N/A"/>
    <x v="2"/>
    <s v="0.Done &gt; Sub-Task | S | 00048 - Set up Liferay Dev Portal server"/>
    <n v="0"/>
    <n v="0"/>
  </r>
  <r>
    <x v="1"/>
    <s v="Demand"/>
    <s v="Doing"/>
    <s v="GOOGLE-2"/>
    <s v="User Activity Tracking"/>
    <x v="10"/>
    <s v="Feature"/>
    <s v="Done"/>
    <s v="GOOGLE-14"/>
    <s v="Capture user info"/>
    <s v="00014 - Capture user info"/>
    <x v="29"/>
    <x v="3"/>
    <s v="Done"/>
    <s v="GOOGLE-47"/>
    <s v="Edit theme to be based on classic theme"/>
    <s v="S | 00047 - Edit theme to be based on classic theme"/>
    <s v="Frontend Development | S | 00047 - Edit theme to be based on classic theme"/>
    <n v="385925"/>
    <n v="386088"/>
    <n v="388576"/>
    <s v="Plan"/>
    <x v="3"/>
    <n v="3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3"/>
    <n v="0"/>
    <n v="0.14285714285714285"/>
    <n v="9.0909090909090912E-2"/>
    <n v="1"/>
    <n v="4.2553191489361701"/>
    <x v="0"/>
    <s v="0.Done"/>
    <x v="2"/>
    <s v="0.Done &gt; Frontend Development | S | 00047 - Edit theme to be based on classic theme"/>
    <n v="0"/>
    <n v="0"/>
  </r>
  <r>
    <x v="1"/>
    <s v="Demand"/>
    <s v="Doing"/>
    <s v="GOOGLE-1"/>
    <s v="Enhanced Group Functionality (Site)"/>
    <x v="8"/>
    <s v="Feature"/>
    <s v="Doing"/>
    <s v="GOOGLE-7"/>
    <s v="Add expiration date"/>
    <s v="00007 - Add expiration date"/>
    <x v="25"/>
    <x v="5"/>
    <s v="Done"/>
    <s v="GOOGLE-46"/>
    <s v="Add expiration date - Backend Dev"/>
    <s v="S | 00046 - Add expiration date - Backend Dev"/>
    <s v="Backend Development | S | 00046 - Add expiration date - Backend Dev"/>
    <n v="385695"/>
    <n v="386070"/>
    <n v="388542"/>
    <s v="Plan"/>
    <x v="3"/>
    <n v="12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12"/>
    <n v="0"/>
    <n v="0.14285714285714285"/>
    <n v="2.1276595744680851E-2"/>
    <n v="1"/>
    <n v="8.5106382978723403"/>
    <x v="0"/>
    <s v="7.Doing"/>
    <x v="2"/>
    <s v="0.Done &gt; Backend Development | S | 00046 - Add expiration date - Backend Dev"/>
    <n v="0"/>
    <n v="0"/>
  </r>
  <r>
    <x v="1"/>
    <s v="Demand"/>
    <s v="Doing"/>
    <s v="GOOGLE-5"/>
    <s v="System Architecture"/>
    <x v="11"/>
    <s v="Task"/>
    <s v="Queued for Review"/>
    <s v="GOOGLE-34"/>
    <s v="Setup Dev Infrasctructure"/>
    <s v="00034 - Setup Dev Infrasctructure"/>
    <x v="34"/>
    <x v="4"/>
    <s v="Done"/>
    <s v="GOOGLE-45"/>
    <s v="Set up Liferay Workspace"/>
    <s v="S | 00045 - Set up Liferay Workspace"/>
    <s v="Sub-Task | S | 00045 - Set up Liferay Workspace"/>
    <n v="386049"/>
    <n v="386782"/>
    <n v="388235"/>
    <s v="Plan"/>
    <x v="3"/>
    <n v="2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2"/>
    <n v="0"/>
    <n v="0.16666666666666666"/>
    <n v="0.1"/>
    <n v="1"/>
    <n v="4.2553191489361701"/>
    <x v="0"/>
    <e v="#N/A"/>
    <x v="2"/>
    <s v="0.Done &gt; Sub-Task | S | 00045 - Set up Liferay Workspace"/>
    <n v="0"/>
    <n v="0"/>
  </r>
  <r>
    <x v="1"/>
    <s v="Demand"/>
    <s v="Doing"/>
    <s v="GOOGLE-3"/>
    <s v="OpenID Connect SSO Support "/>
    <x v="9"/>
    <s v="Feature"/>
    <s v="QAing"/>
    <s v="GOOGLE-22"/>
    <s v="Add support for OpenID Connect Single Sign-on"/>
    <s v="00022 - Add support for OpenID Connect Single Sign-on"/>
    <x v="22"/>
    <x v="4"/>
    <s v="Done"/>
    <s v="GOOGLE-44"/>
    <s v="OpenID Integration - Feature Planning"/>
    <s v="S | 00044 - OpenID Integration - Feature Planning"/>
    <s v="Sub-Task | S | 00044 - OpenID Integration - Feature Planning"/>
    <n v="386047"/>
    <n v="386106"/>
    <n v="387708"/>
    <s v="Plan"/>
    <x v="3"/>
    <n v="2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2"/>
    <n v="0"/>
    <n v="7.6923076923076927E-2"/>
    <n v="7.6923076923076927E-2"/>
    <n v="1"/>
    <n v="4.2553191489361701"/>
    <x v="0"/>
    <s v="1.QAing"/>
    <x v="2"/>
    <s v="0.Done &gt; Sub-Task | S | 00044 - OpenID Integration - Feature Planning"/>
    <n v="0"/>
    <n v="0"/>
  </r>
  <r>
    <x v="1"/>
    <s v="Demand"/>
    <s v="Doing"/>
    <s v="GOOGLE-2"/>
    <s v="User Activity Tracking"/>
    <x v="10"/>
    <s v="Feature"/>
    <s v="Done"/>
    <s v="GOOGLE-16"/>
    <s v="Capture learning events"/>
    <s v="00016 - Capture learning events"/>
    <x v="28"/>
    <x v="3"/>
    <s v="Done"/>
    <s v="GOOGLE-43"/>
    <s v="Calculate &quot;Action Status&quot;"/>
    <s v="S | 00043 - Calculate &quot;Action Status&quot;"/>
    <s v="Frontend Development | S | 00043 - Calculate &quot;Action Status&quot;"/>
    <n v="385925"/>
    <n v="386091"/>
    <n v="387548"/>
    <s v="Plan"/>
    <x v="3"/>
    <n v="13.5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13.5"/>
    <n v="0"/>
    <n v="0.25"/>
    <n v="9.0909090909090912E-2"/>
    <n v="1"/>
    <n v="4.2553191489361701"/>
    <x v="0"/>
    <s v="0.Done"/>
    <x v="2"/>
    <s v="0.Done &gt; Frontend Development | S | 00043 - Calculate &quot;Action Status&quot;"/>
    <n v="0"/>
    <n v="0"/>
  </r>
  <r>
    <x v="1"/>
    <s v="Demand"/>
    <s v="Doing"/>
    <s v="GOOGLE-4"/>
    <s v="Google LMS Integration"/>
    <x v="7"/>
    <s v="Feature"/>
    <s v="Done"/>
    <s v="GOOGLE-25"/>
    <s v="Notify Google LMS of User activity"/>
    <s v="00025 - Notify Google LMS of User activity"/>
    <x v="31"/>
    <x v="5"/>
    <s v="Cancelled"/>
    <s v="GOOGLE-42"/>
    <s v="Create a configurable OSGI property to obtein API endpoint"/>
    <s v="S | 00042 - Create a configurable OSGI property to obtein API endpoint"/>
    <s v="Backend Development | S | 00042 - Create a configurable OSGI property to obtein API endpoint"/>
    <n v="386048"/>
    <n v="386109"/>
    <n v="387125"/>
    <s v="Plan"/>
    <x v="3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5.8823529411764705E-2"/>
    <n v="4.3478260869565216E-2"/>
    <n v="1"/>
    <n v="0"/>
    <x v="0"/>
    <s v="0.Done"/>
    <x v="3"/>
    <s v="0.Cancelled &gt; Backend Development | S | 00042 - Create a configurable OSGI property to obtein API endpoint"/>
    <n v="0"/>
    <n v="0"/>
  </r>
  <r>
    <x v="1"/>
    <s v="Demand"/>
    <s v="Doing"/>
    <s v="GOOGLE-4"/>
    <s v="Google LMS Integration"/>
    <x v="7"/>
    <s v="Feature"/>
    <s v="Done"/>
    <s v="GOOGLE-25"/>
    <s v="Notify Google LMS of User activity"/>
    <s v="00025 - Notify Google LMS of User activity"/>
    <x v="31"/>
    <x v="5"/>
    <s v="Cancelled"/>
    <s v="GOOGLE-41"/>
    <s v="Create an scheduler to send information to LMS"/>
    <s v="S | 00041 - Create an scheduler to send information to LMS"/>
    <s v="Backend Development | S | 00041 - Create an scheduler to send information to LMS"/>
    <n v="386048"/>
    <n v="386109"/>
    <n v="387124"/>
    <s v="Plan"/>
    <x v="3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5.8823529411764705E-2"/>
    <n v="4.3478260869565216E-2"/>
    <n v="1"/>
    <n v="0"/>
    <x v="0"/>
    <s v="0.Done"/>
    <x v="3"/>
    <s v="0.Cancelled &gt; Backend Development | S | 00041 - Create an scheduler to send information to LMS"/>
    <n v="0"/>
    <n v="0"/>
  </r>
  <r>
    <x v="1"/>
    <s v="Demand"/>
    <s v="Doing"/>
    <s v="GOOGLE-4"/>
    <s v="Google LMS Integration"/>
    <x v="7"/>
    <s v="Feature"/>
    <s v="Done"/>
    <s v="GOOGLE-25"/>
    <s v="Notify Google LMS of User activity"/>
    <s v="00025 - Notify Google LMS of User activity"/>
    <x v="31"/>
    <x v="5"/>
    <s v="Cancelled"/>
    <s v="GOOGLE-40"/>
    <s v="Create a service builder to persist collected information"/>
    <s v="S | 00040 - Create a service builder to persist collected information"/>
    <s v="Backend Development | S | 00040 - Create a service builder to persist collected information"/>
    <n v="386048"/>
    <n v="386109"/>
    <n v="387123"/>
    <s v="Plan"/>
    <x v="3"/>
    <n v="13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13"/>
    <n v="0"/>
    <n v="5.8823529411764705E-2"/>
    <n v="4.3478260869565216E-2"/>
    <n v="1"/>
    <n v="0"/>
    <x v="0"/>
    <s v="0.Done"/>
    <x v="3"/>
    <s v="0.Cancelled &gt; Backend Development | S | 00040 - Create a service builder to persist collected information"/>
    <n v="0"/>
    <n v="0"/>
  </r>
  <r>
    <x v="1"/>
    <s v="Demand"/>
    <s v="Doing"/>
    <s v="GOOGLE-4"/>
    <s v="Google LMS Integration"/>
    <x v="7"/>
    <s v="Feature"/>
    <s v="Done"/>
    <s v="GOOGLE-25"/>
    <s v="Notify Google LMS of User activity"/>
    <s v="00025 - Notify Google LMS of User activity"/>
    <x v="31"/>
    <x v="7"/>
    <s v="Done"/>
    <s v="GOOGLE-39"/>
    <s v="Notify Google LMS of User activity - Tech Planning"/>
    <s v="S | 00039 - Notify Google LMS of User activity - Tech Planning"/>
    <s v="Tech Planning | S | 00039 - Notify Google LMS of User activity - Tech Planning"/>
    <n v="386048"/>
    <n v="386109"/>
    <n v="387119"/>
    <s v="Plan"/>
    <x v="3"/>
    <n v="1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1"/>
    <n v="0"/>
    <n v="5.8823529411764705E-2"/>
    <n v="4.3478260869565216E-2"/>
    <n v="1"/>
    <n v="2.1276595744680851"/>
    <x v="0"/>
    <s v="0.Done"/>
    <x v="2"/>
    <s v="0.Done &gt; Tech Planning | S | 00039 - Notify Google LMS of User activity - Tech Planning"/>
    <n v="0"/>
    <n v="0"/>
  </r>
  <r>
    <x v="1"/>
    <s v="Demand"/>
    <s v="Doing"/>
    <s v="GOOGLE-1"/>
    <s v="Enhanced Group Functionality (Site)"/>
    <x v="8"/>
    <s v="Feature"/>
    <s v="Done"/>
    <s v="GOOGLE-10"/>
    <s v="Add status: draft, published, archived, invisible "/>
    <s v="00010 - Add status: draft, published, archived, invisible "/>
    <x v="33"/>
    <x v="4"/>
    <s v="Done"/>
    <s v="GOOGLE-38"/>
    <s v="Status - Feature Planning"/>
    <s v="S | 00038 - Status - Feature Planning"/>
    <s v="Sub-Task | S | 00038 - Status - Feature Planning"/>
    <n v="385695"/>
    <n v="386083"/>
    <n v="387101"/>
    <s v="Plan"/>
    <x v="3"/>
    <n v="1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1"/>
    <n v="0"/>
    <n v="0.16666666666666666"/>
    <n v="2.1276595744680851E-2"/>
    <n v="1"/>
    <n v="4.2553191489361701"/>
    <x v="0"/>
    <s v="0.Done"/>
    <x v="2"/>
    <s v="0.Done &gt; Sub-Task | S | 00038 - Status - Feature Planning"/>
    <n v="0"/>
    <n v="0"/>
  </r>
  <r>
    <x v="1"/>
    <s v="Demand"/>
    <s v="Doing"/>
    <s v="GOOGLE-1"/>
    <s v="Enhanced Group Functionality (Site)"/>
    <x v="8"/>
    <s v="Feature"/>
    <s v="Done"/>
    <s v="GOOGLE-10"/>
    <s v="Add status: draft, published, archived, invisible "/>
    <s v="00010 - Add status: draft, published, archived, invisible "/>
    <x v="33"/>
    <x v="5"/>
    <s v="Done"/>
    <s v="GOOGLE-37"/>
    <s v="Add status to Site service"/>
    <s v="S | 00037 - Add status to Site service"/>
    <s v="Backend Development | S | 00037 - Add status to Site service"/>
    <n v="385695"/>
    <n v="386083"/>
    <n v="386829"/>
    <s v="Plan"/>
    <x v="3"/>
    <n v="2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25"/>
    <n v="0"/>
    <n v="0.16666666666666666"/>
    <n v="2.1276595744680851E-2"/>
    <n v="1"/>
    <n v="8.5106382978723403"/>
    <x v="0"/>
    <s v="0.Done"/>
    <x v="2"/>
    <s v="0.Done &gt; Backend Development | S | 00037 - Add status to Site service"/>
    <n v="0"/>
    <n v="0"/>
  </r>
  <r>
    <x v="1"/>
    <s v="Demand"/>
    <s v="Doing"/>
    <s v="GOOGLE-1"/>
    <s v="Enhanced Group Functionality (Site)"/>
    <x v="8"/>
    <s v="Feature"/>
    <s v="Done"/>
    <s v="GOOGLE-33"/>
    <s v="Enhanced Group REST Service"/>
    <s v="00033 - Enhanced Group REST Service"/>
    <x v="26"/>
    <x v="5"/>
    <s v="Done"/>
    <s v="GOOGLE-36"/>
    <s v="Create mock service Enhanced Group API"/>
    <s v="S | 00036 - Create mock service Enhanced Group API"/>
    <s v="Backend Development | S | 00036 - Create mock service Enhanced Group API"/>
    <n v="385695"/>
    <n v="386740"/>
    <n v="386789"/>
    <s v="Plan"/>
    <x v="3"/>
    <n v="22.666666666666668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22.666666666666668"/>
    <n v="0"/>
    <n v="7.6923076923076927E-2"/>
    <n v="2.1276595744680851E-2"/>
    <n v="1"/>
    <n v="8.5106382978723403"/>
    <x v="0"/>
    <s v="0.Done"/>
    <x v="2"/>
    <s v="0.Done &gt; Backend Development | S | 00036 - Create mock service Enhanced Group API"/>
    <n v="0"/>
    <n v="0"/>
  </r>
  <r>
    <x v="1"/>
    <s v="Demand"/>
    <s v="Doing"/>
    <s v="GOOGLE-1"/>
    <s v="Enhanced Group Functionality (Site)"/>
    <x v="8"/>
    <s v="Feature"/>
    <s v="Done"/>
    <s v="GOOGLE-33"/>
    <s v="Enhanced Group REST Service"/>
    <s v="00033 - Enhanced Group REST Service"/>
    <x v="26"/>
    <x v="8"/>
    <s v="Done"/>
    <s v="GOOGLE-35"/>
    <s v="Define REST API for Enhanced Group"/>
    <s v="S | 00035 - Define REST API for Enhanced Group"/>
    <s v="Feature Planning | S | 00035 - Define REST API for Enhanced Group"/>
    <n v="385695"/>
    <n v="386740"/>
    <n v="386788"/>
    <s v="Plan"/>
    <x v="3"/>
    <n v="3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3"/>
    <n v="0"/>
    <n v="7.6923076923076927E-2"/>
    <n v="2.1276595744680851E-2"/>
    <n v="1"/>
    <n v="2.1276595744680851"/>
    <x v="0"/>
    <s v="0.Done"/>
    <x v="2"/>
    <s v="0.Done &gt; Feature Planning | S | 00035 - Define REST API for Enhanced Group"/>
    <n v="0"/>
    <n v="0"/>
  </r>
  <r>
    <x v="1"/>
    <s v="Demand"/>
    <s v="Doing"/>
    <s v="GOOGLE-3"/>
    <s v="OpenID Connect SSO Support "/>
    <x v="9"/>
    <s v="Feature"/>
    <s v="QAing"/>
    <s v="GOOGLE-22"/>
    <s v="Add support for OpenID Connect Single Sign-on"/>
    <s v="00022 - Add support for OpenID Connect Single Sign-on"/>
    <x v="22"/>
    <x v="5"/>
    <s v="Done"/>
    <s v="GOOGLE-32"/>
    <s v="Implement Session Expiration"/>
    <s v="M | 00032 - Implement Session Expiration"/>
    <s v="Backend Development | M | 00032 - Implement Session Expiration"/>
    <n v="386047"/>
    <n v="386106"/>
    <n v="386543"/>
    <s v="Plan"/>
    <x v="3"/>
    <n v="21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21"/>
    <n v="0"/>
    <n v="7.6923076923076927E-2"/>
    <n v="7.6923076923076927E-2"/>
    <n v="1"/>
    <n v="10.638297872340425"/>
    <x v="0"/>
    <s v="1.QAing"/>
    <x v="2"/>
    <s v="0.Done &gt; Backend Development | M | 00032 - Implement Session Expiration"/>
    <n v="0"/>
    <n v="0"/>
  </r>
  <r>
    <x v="1"/>
    <s v="Demand"/>
    <s v="Doing"/>
    <s v="GOOGLE-3"/>
    <s v="OpenID Connect SSO Support "/>
    <x v="9"/>
    <s v="Feature"/>
    <s v="QAing"/>
    <s v="GOOGLE-22"/>
    <s v="Add support for OpenID Connect Single Sign-on"/>
    <s v="00022 - Add support for OpenID Connect Single Sign-on"/>
    <x v="22"/>
    <x v="5"/>
    <s v="Done"/>
    <s v="GOOGLE-31"/>
    <s v="Backport OpenId Connect implementation to DXP"/>
    <s v="S | 00031 - Backport OpenId Connect implementation to DXP"/>
    <s v="Backend Development | S | 00031 - Backport OpenId Connect implementation to DXP"/>
    <n v="386047"/>
    <n v="386106"/>
    <n v="386534"/>
    <s v="Plan"/>
    <x v="3"/>
    <n v="27.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27.5"/>
    <n v="0"/>
    <n v="7.6923076923076927E-2"/>
    <n v="7.6923076923076927E-2"/>
    <n v="1"/>
    <n v="8.5106382978723403"/>
    <x v="0"/>
    <s v="1.QAing"/>
    <x v="2"/>
    <s v="0.Done &gt; Backend Development | S | 00031 - Backport OpenId Connect implementation to DXP"/>
    <n v="0"/>
    <n v="0"/>
  </r>
  <r>
    <x v="1"/>
    <s v="Demand"/>
    <s v="Doing"/>
    <s v="GOOGLE-4"/>
    <s v="Google LMS Integration"/>
    <x v="7"/>
    <s v="Feature"/>
    <s v="Doing"/>
    <s v="GOOGLE-23"/>
    <s v="Add SCORM support"/>
    <s v="00023 - Add SCORM support"/>
    <x v="18"/>
    <x v="4"/>
    <s v="Done"/>
    <s v="GOOGLE-30"/>
    <s v="Research SCORM"/>
    <s v="M | 00030 - Research SCORM"/>
    <s v="Sub-Task | M | 00030 - Research SCORM"/>
    <n v="386048"/>
    <n v="386107"/>
    <n v="386454"/>
    <s v="Plan"/>
    <x v="2"/>
    <n v="12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12"/>
    <n v="0"/>
    <n v="0.16666666666666666"/>
    <n v="4.3478260869565216E-2"/>
    <n v="1"/>
    <n v="8.5106382978723403"/>
    <x v="0"/>
    <s v="7.Doing"/>
    <x v="2"/>
    <s v="0.Done &gt; Sub-Task | M | 00030 - Research SCORM"/>
    <n v="0"/>
    <n v="0"/>
  </r>
  <r>
    <x v="1"/>
    <s v="Demand"/>
    <s v="Doing"/>
    <s v="GOOGLE-2"/>
    <s v="User Activity Tracking"/>
    <x v="10"/>
    <s v="Feature"/>
    <s v="Done"/>
    <s v="GOOGLE-14"/>
    <s v="Capture user info"/>
    <s v="00014 - Capture user info"/>
    <x v="29"/>
    <x v="3"/>
    <s v="Done"/>
    <s v="GOOGLE-29"/>
    <s v="Capture user info - JS Skeleton for collection user information"/>
    <s v="M | 00029 - Capture user info - JS Skeleton for collection user information"/>
    <s v="Frontend Development | M | 00029 - Capture user info - JS Skeleton for collection user information"/>
    <n v="385925"/>
    <n v="386088"/>
    <n v="386183"/>
    <s v="Plan"/>
    <x v="3"/>
    <n v="12.5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12.5"/>
    <n v="0"/>
    <n v="0.14285714285714285"/>
    <n v="9.0909090909090912E-2"/>
    <n v="1"/>
    <n v="5.3191489361702127"/>
    <x v="0"/>
    <s v="0.Done"/>
    <x v="2"/>
    <s v="0.Done &gt; Frontend Development | M | 00029 - Capture user info - JS Skeleton for collection user information"/>
    <n v="0"/>
    <n v="0"/>
  </r>
  <r>
    <x v="1"/>
    <s v="Demand"/>
    <s v="Doing"/>
    <s v="GOOGLE-2"/>
    <s v="User Activity Tracking"/>
    <x v="10"/>
    <s v="Feature"/>
    <s v="Done"/>
    <s v="GOOGLE-14"/>
    <s v="Capture user info"/>
    <s v="00014 - Capture user info"/>
    <x v="29"/>
    <x v="7"/>
    <s v="Done"/>
    <s v="GOOGLE-28"/>
    <s v="Capture user info - Tech Planning"/>
    <s v="S | 00028 - Capture user info - Tech Planning"/>
    <s v="Tech Planning | S | 00028 - Capture user info - Tech Planning"/>
    <n v="385925"/>
    <n v="386088"/>
    <n v="386179"/>
    <s v="Plan"/>
    <x v="3"/>
    <n v="3.5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3.5"/>
    <n v="0"/>
    <n v="0.14285714285714285"/>
    <n v="9.0909090909090912E-2"/>
    <n v="1"/>
    <n v="2.1276595744680851"/>
    <x v="0"/>
    <s v="0.Done"/>
    <x v="2"/>
    <s v="0.Done &gt; Tech Planning | S | 00028 - Capture user info - Tech Planning"/>
    <n v="0"/>
    <n v="0"/>
  </r>
  <r>
    <x v="1"/>
    <s v="Demand"/>
    <s v="Doing"/>
    <s v="GOOGLE-4"/>
    <s v="Google LMS Integration"/>
    <x v="7"/>
    <s v="Feature"/>
    <s v="Done"/>
    <s v="GOOGLE-25"/>
    <s v="Notify Google LMS of User activity"/>
    <s v="00025 - Notify Google LMS of User activity"/>
    <x v="31"/>
    <x v="8"/>
    <s v="Done"/>
    <s v="GOOGLE-26"/>
    <s v="Notify Google LMS of User activity - Feature Planning"/>
    <s v="S | 00026 - Notify Google LMS of User activity - Feature Planning"/>
    <s v="Feature Planning | S | 00026 - Notify Google LMS of User activity - Feature Planning"/>
    <n v="386048"/>
    <n v="386109"/>
    <n v="386111"/>
    <s v="Plan"/>
    <x v="3"/>
    <n v="1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10"/>
    <n v="0"/>
    <n v="5.8823529411764705E-2"/>
    <n v="4.3478260869565216E-2"/>
    <n v="1"/>
    <n v="2.1276595744680851"/>
    <x v="0"/>
    <s v="0.Done"/>
    <x v="2"/>
    <s v="0.Done &gt; Feature Planning | S | 00026 - Notify Google LMS of User activity - Feature Planning"/>
    <n v="0"/>
    <n v="0"/>
  </r>
  <r>
    <x v="1"/>
    <s v="Demand"/>
    <s v="Doing"/>
    <s v="GOOGLE-4"/>
    <s v="Google LMS Integration"/>
    <x v="7"/>
    <s v="Feature"/>
    <s v="Doing"/>
    <s v="GOOGLE-23"/>
    <s v="Add SCORM support"/>
    <s v="00023 - Add SCORM support"/>
    <x v="18"/>
    <x v="8"/>
    <s v="Queued for Review"/>
    <s v="GOOGLE-24"/>
    <s v="Add SCORM support - Feature Planning"/>
    <s v="L | 00024 - Add SCORM support - Feature Planning"/>
    <s v="Feature Planning | L | 00024 - Add SCORM support - Feature Planning"/>
    <n v="386048"/>
    <n v="386107"/>
    <n v="386108"/>
    <s v="Plan"/>
    <x v="2"/>
    <n v="0"/>
    <n v="0"/>
    <n v="0"/>
    <n v="0"/>
    <s v="L"/>
    <s v="SUBTASK PLAN"/>
    <n v="8.5106382978723403"/>
    <n v="10.212765957446807"/>
    <n v="8.5106382978723403"/>
    <n v="10.212765957446807"/>
    <n v="0"/>
    <n v="8.5106382978723403"/>
    <n v="0"/>
    <n v="0"/>
    <n v="0"/>
    <n v="0"/>
    <n v="0.16666666666666666"/>
    <n v="4.3478260869565216E-2"/>
    <n v="1"/>
    <n v="0"/>
    <x v="0"/>
    <s v="7.Doing"/>
    <x v="1"/>
    <e v="#N/A"/>
    <n v="0"/>
    <n v="0"/>
  </r>
  <r>
    <x v="1"/>
    <s v="Demand"/>
    <s v="Doing"/>
    <s v="GOOGLE-2"/>
    <s v="User Activity Tracking"/>
    <x v="10"/>
    <s v="Feature"/>
    <s v="Done"/>
    <s v="GOOGLE-14"/>
    <s v="Capture user info"/>
    <s v="00014 - Capture user info"/>
    <x v="29"/>
    <x v="8"/>
    <s v="Done"/>
    <s v="GOOGLE-15"/>
    <s v="Capture user info - Feature Planning"/>
    <s v="S | 00015 - Capture user info - Feature Planning"/>
    <s v="Feature Planning | S | 00015 - Capture user info - Feature Planning"/>
    <n v="385925"/>
    <n v="386088"/>
    <n v="386089"/>
    <s v="Plan"/>
    <x v="3"/>
    <n v="2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2"/>
    <n v="0"/>
    <n v="0.14285714285714285"/>
    <n v="9.0909090909090912E-2"/>
    <n v="1"/>
    <n v="2.1276595744680851"/>
    <x v="0"/>
    <s v="0.Done"/>
    <x v="2"/>
    <s v="0.Done &gt; Feature Planning | S | 00015 - Capture user info - Feature Planning"/>
    <n v="0"/>
    <n v="0"/>
  </r>
  <r>
    <x v="1"/>
    <s v="Demand"/>
    <s v="Doing"/>
    <s v="GOOGLE-1"/>
    <s v="Enhanced Group Functionality (Site)"/>
    <x v="8"/>
    <s v="Feature"/>
    <s v="Done"/>
    <s v="GOOGLE-33"/>
    <s v="Enhanced Group REST Service"/>
    <s v="00033 - Enhanced Group REST Service"/>
    <x v="26"/>
    <x v="5"/>
    <s v="Done"/>
    <s v="GOOGLE-12"/>
    <s v="Integrate REST API with Liferay service layer"/>
    <s v="S | 00012 - Integrate REST API with Liferay service layer"/>
    <s v="Backend Development | S | 00012 - Integrate REST API with Liferay service layer"/>
    <n v="385695"/>
    <n v="386740"/>
    <n v="386085"/>
    <s v="Plan"/>
    <x v="3"/>
    <n v="17.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17.5"/>
    <n v="0"/>
    <n v="7.6923076923076927E-2"/>
    <n v="2.1276595744680851E-2"/>
    <n v="1"/>
    <n v="8.5106382978723403"/>
    <x v="0"/>
    <s v="0.Done"/>
    <x v="2"/>
    <s v="0.Done &gt; Backend Development | S | 00012 - Integrate REST API with Liferay service layer"/>
    <n v="0"/>
    <n v="0"/>
  </r>
  <r>
    <x v="1"/>
    <s v="Demand"/>
    <s v="Doing"/>
    <s v="GOOGLE-1"/>
    <s v="Enhanced Group Functionality (Site)"/>
    <x v="8"/>
    <s v="Feature"/>
    <s v="Done"/>
    <s v="GOOGLE-10"/>
    <s v="Add status: draft, published, archived, invisible "/>
    <s v="00010 - Add status: draft, published, archived, invisible "/>
    <x v="33"/>
    <x v="7"/>
    <s v="Done"/>
    <s v="GOOGLE-11"/>
    <s v="Status - Tech Planning"/>
    <s v="S | 00011 - Status - Tech Planning"/>
    <s v="Tech Planning | S | 00011 - Status - Tech Planning"/>
    <n v="385695"/>
    <n v="386083"/>
    <n v="386084"/>
    <s v="Plan"/>
    <x v="3"/>
    <n v="2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2"/>
    <n v="0"/>
    <n v="0.16666666666666666"/>
    <n v="2.1276595744680851E-2"/>
    <n v="1"/>
    <n v="2.1276595744680851"/>
    <x v="0"/>
    <s v="0.Done"/>
    <x v="2"/>
    <s v="0.Done &gt; Tech Planning | S | 00011 - Status - Tech Planning"/>
    <n v="0"/>
    <n v="0"/>
  </r>
  <r>
    <x v="1"/>
    <s v="Demand"/>
    <s v="Doing"/>
    <s v="GOOGLE-1"/>
    <s v="Enhanced Group Functionality (Site)"/>
    <x v="8"/>
    <s v="Feature"/>
    <s v="Done"/>
    <s v="GOOGLE-6"/>
    <s v="Add version"/>
    <s v="00006 - Add version"/>
    <x v="32"/>
    <x v="8"/>
    <s v="Done"/>
    <s v="GOOGLE-9"/>
    <s v="Version - Feature Planning"/>
    <s v="S | 00009 - Version - Feature Planning"/>
    <s v="Feature Planning | S | 00009 - Version - Feature Planning"/>
    <n v="385695"/>
    <n v="386061"/>
    <n v="386074"/>
    <s v="Plan"/>
    <x v="3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111111111111111"/>
    <n v="2.1276595744680851E-2"/>
    <n v="1"/>
    <n v="2.1276595744680851"/>
    <x v="0"/>
    <s v="0.Done"/>
    <x v="2"/>
    <s v="0.Done &gt; Feature Planning | S | 00009 - Version - Feature Planning"/>
    <n v="0"/>
    <n v="0"/>
  </r>
  <r>
    <x v="1"/>
    <s v="Demand"/>
    <s v="Doing"/>
    <s v="GOOGLE-1"/>
    <s v="Enhanced Group Functionality (Site)"/>
    <x v="8"/>
    <s v="Feature"/>
    <s v="Doing"/>
    <s v="GOOGLE-7"/>
    <s v="Add expiration date"/>
    <s v="00007 - Add expiration date"/>
    <x v="25"/>
    <x v="8"/>
    <s v="Queued for Review"/>
    <s v="GOOGLE-8"/>
    <s v="Expiration Date - Feature Planning"/>
    <s v="S | 00008 - Expiration Date - Feature Planning"/>
    <s v="Feature Planning | S | 00008 - Expiration Date - Feature Planning"/>
    <n v="385695"/>
    <n v="386070"/>
    <n v="386072"/>
    <s v="Plan"/>
    <x v="2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14285714285714285"/>
    <n v="2.1276595744680851E-2"/>
    <n v="1"/>
    <n v="0"/>
    <x v="0"/>
    <s v="7.Doing"/>
    <x v="1"/>
    <e v="#N/A"/>
    <n v="0"/>
    <n v="0"/>
  </r>
  <r>
    <x v="2"/>
    <m/>
    <m/>
    <m/>
    <m/>
    <x v="1"/>
    <s v="Feature"/>
    <s v="Done"/>
    <s v="CEMEXWEB-664"/>
    <s v="Feature without assignee CEMEXWEB"/>
    <s v="00664 - Feature without assignee CEMEXWEB"/>
    <x v="36"/>
    <x v="1"/>
    <s v="Done"/>
    <s v="CEMEXWEB-668"/>
    <s v="QA for Feature without assignee CEMEXWEB"/>
    <s v="S | 00668 - QA for Feature without assignee CEMEXWEB"/>
    <s v="QA | S | 00668 - QA for Feature without assignee CEMEXWEB"/>
    <m/>
    <n v="396815"/>
    <n v="39704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0668 - QA for Feature without assignee CEMEXWEB"/>
    <n v="0"/>
    <n v="0"/>
  </r>
  <r>
    <x v="2"/>
    <m/>
    <m/>
    <m/>
    <m/>
    <x v="1"/>
    <s v="Feature"/>
    <s v="Done"/>
    <s v="CEMEXWEB-664"/>
    <s v="Feature without assignee CEMEXWEB"/>
    <s v="00664 - Feature without assignee CEMEXWEB"/>
    <x v="36"/>
    <x v="2"/>
    <s v="Done"/>
    <s v="CEMEXWEB-667"/>
    <s v="Review of Feature without assignee CEMEXWEB"/>
    <s v="S | 00667 - Review of Feature without assignee CEMEXWEB"/>
    <s v="Feature Review | S | 00667 - Review of Feature without assignee CEMEXWEB"/>
    <m/>
    <n v="396815"/>
    <n v="39704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Feature Review | S | 00667 - Review of Feature without assignee CEMEXWEB"/>
    <n v="0"/>
    <n v="0"/>
  </r>
  <r>
    <x v="2"/>
    <m/>
    <m/>
    <m/>
    <m/>
    <x v="1"/>
    <s v="Feature"/>
    <s v="Done"/>
    <s v="CEMEXWEB-664"/>
    <s v="Feature without assignee CEMEXWEB"/>
    <s v="00664 - Feature without assignee CEMEXWEB"/>
    <x v="36"/>
    <x v="0"/>
    <s v="Done"/>
    <s v="CEMEXWEB-666"/>
    <s v="Alpha for Feature without assignee CEMEXWEB"/>
    <s v="S | 00666 - Alpha for Feature without assignee CEMEXWEB"/>
    <s v="Alpha Test | S | 00666 - Alpha for Feature without assignee CEMEXWEB"/>
    <m/>
    <n v="396815"/>
    <n v="39704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Alpha Test | S | 00666 - Alpha for Feature without assignee CEMEXWEB"/>
    <n v="0"/>
    <n v="0"/>
  </r>
  <r>
    <x v="2"/>
    <m/>
    <m/>
    <m/>
    <m/>
    <x v="1"/>
    <s v="Task"/>
    <s v="Done"/>
    <s v="CEMEXWEB-662"/>
    <s v="Block Googlebot from doing a search "/>
    <s v="00662 - Block Googlebot from doing a search "/>
    <x v="37"/>
    <x v="2"/>
    <s v="Done"/>
    <s v="CEMEXWEB-663"/>
    <s v="Review of Block Googlebot from doing a search "/>
    <s v="S | 00663 - Review of Block Googlebot from doing a search "/>
    <s v="Feature Review | S | 00663 - Review of Block Googlebot from doing a search "/>
    <m/>
    <n v="394884"/>
    <n v="39489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1"/>
    <n v="0"/>
    <n v="1"/>
    <n v="2.1276595744680851"/>
    <x v="1"/>
    <s v="0.Done"/>
    <x v="2"/>
    <s v="0.Done &gt; Feature Review | S | 00663 - Review of Block Googlebot from doing a search "/>
    <n v="0"/>
    <n v="0"/>
  </r>
  <r>
    <x v="2"/>
    <m/>
    <m/>
    <m/>
    <m/>
    <x v="1"/>
    <s v="Bug"/>
    <s v="Deferred"/>
    <s v="CEMEXWEB-647"/>
    <s v="Page visual layout broken after interactions"/>
    <s v="00647 - Page visual layout broken after interactions"/>
    <x v="38"/>
    <x v="3"/>
    <s v="Deferred"/>
    <s v="CEMEXWEB-657"/>
    <s v="Development for - Page visual layout broken after interactions"/>
    <s v="S | 00657 - Development for - Page visual layout broken after interactions"/>
    <s v="Frontend Development | S | 00657 - Development for - Page visual layout broken after interactions"/>
    <m/>
    <n v="391998"/>
    <n v="392453"/>
    <s v="Plan"/>
    <x v="0"/>
    <n v="0"/>
    <n v="0"/>
    <n v="0"/>
    <n v="0"/>
    <s v="S"/>
    <s v="SUBTASK PLAN"/>
    <n v="4.2553191489361701"/>
    <n v="5.1063829787234036"/>
    <n v="4.2553191489361701"/>
    <n v="5.1063829787234036"/>
    <n v="0"/>
    <n v="4.2553191489361701"/>
    <n v="0"/>
    <n v="0"/>
    <n v="0"/>
    <n v="0"/>
    <n v="1"/>
    <n v="0"/>
    <n v="1"/>
    <n v="0"/>
    <x v="1"/>
    <e v="#N/A"/>
    <x v="1"/>
    <e v="#N/A"/>
    <n v="4.2553191489361701"/>
    <n v="0"/>
  </r>
  <r>
    <x v="2"/>
    <s v="Demand"/>
    <s v="Deferred"/>
    <s v="CEMEXWEB-633"/>
    <s v="Sustainability - Overview"/>
    <x v="13"/>
    <s v="Feature"/>
    <s v="Deferred"/>
    <s v="CEMEXWEB-649"/>
    <s v="Sustainability &gt; Overview"/>
    <s v="00649 - Sustainability &gt; Overview"/>
    <x v="39"/>
    <x v="4"/>
    <s v="Deferred"/>
    <s v="CEMEXWEB-656"/>
    <s v="Refactor the existing web content structure/templates"/>
    <s v="S | 00656 - Refactor the existing web content structure/templates"/>
    <s v="Sub-Task | S | 00656 - Refactor the existing web content structure/templates"/>
    <n v="390304"/>
    <n v="392141"/>
    <n v="392326"/>
    <s v="Plan"/>
    <x v="0"/>
    <n v="0"/>
    <n v="0"/>
    <n v="0"/>
    <n v="21"/>
    <s v="S"/>
    <s v="SUBTASK PLAN"/>
    <n v="4.2553191489361701"/>
    <n v="5.1063829787234036"/>
    <n v="4.2553191489361701"/>
    <n v="5.1063829787234036"/>
    <n v="0"/>
    <n v="4.2553191489361701"/>
    <n v="0"/>
    <n v="0"/>
    <n v="0"/>
    <n v="0"/>
    <n v="0.14285714285714285"/>
    <n v="0.14285714285714285"/>
    <n v="1"/>
    <n v="0"/>
    <x v="2"/>
    <e v="#N/A"/>
    <x v="1"/>
    <e v="#N/A"/>
    <n v="0"/>
    <n v="0"/>
  </r>
  <r>
    <x v="2"/>
    <s v="Demand"/>
    <s v="Deferred"/>
    <s v="CEMEXWEB-633"/>
    <s v="Sustainability - Overview"/>
    <x v="13"/>
    <s v="Feature"/>
    <s v="Deferred"/>
    <s v="CEMEXWEB-649"/>
    <s v="Sustainability &gt; Overview"/>
    <s v="00649 - Sustainability &gt; Overview"/>
    <x v="39"/>
    <x v="4"/>
    <s v="Deferred"/>
    <s v="CEMEXWEB-655"/>
    <s v="Add credentials web content to bottom of page"/>
    <s v="S | 00655 - Add credentials web content to bottom of page"/>
    <s v="Sub-Task | S | 00655 - Add credentials web content to bottom of page"/>
    <n v="390304"/>
    <n v="392141"/>
    <n v="392325"/>
    <s v="Plan"/>
    <x v="0"/>
    <n v="0"/>
    <n v="0"/>
    <n v="0"/>
    <n v="21"/>
    <s v="S"/>
    <s v="SUBTASK PLAN"/>
    <n v="4.2553191489361701"/>
    <n v="5.1063829787234036"/>
    <n v="4.2553191489361701"/>
    <n v="5.1063829787234036"/>
    <n v="0"/>
    <n v="4.2553191489361701"/>
    <n v="0"/>
    <n v="0"/>
    <n v="0"/>
    <n v="0"/>
    <n v="0.14285714285714285"/>
    <n v="0.14285714285714285"/>
    <n v="1"/>
    <n v="0"/>
    <x v="2"/>
    <e v="#N/A"/>
    <x v="1"/>
    <e v="#N/A"/>
    <n v="0"/>
    <n v="0"/>
  </r>
  <r>
    <x v="2"/>
    <s v="Demand"/>
    <s v="Deferred"/>
    <s v="CEMEXWEB-633"/>
    <s v="Sustainability - Overview"/>
    <x v="13"/>
    <s v="Feature"/>
    <s v="Deferred"/>
    <s v="CEMEXWEB-649"/>
    <s v="Sustainability &gt; Overview"/>
    <s v="00649 - Sustainability &gt; Overview"/>
    <x v="39"/>
    <x v="4"/>
    <s v="Deferred"/>
    <s v="CEMEXWEB-654"/>
    <s v="Add each section web content(or parent depending on the refactor) to page"/>
    <s v="S | 00654 - Add each section web content(or parent depending on the refactor) to page"/>
    <s v="Sub-Task | S | 00654 - Add each section web content(or parent depending on the refactor) to page"/>
    <n v="390304"/>
    <n v="392141"/>
    <n v="392324"/>
    <s v="Plan"/>
    <x v="0"/>
    <n v="0"/>
    <n v="0"/>
    <n v="0"/>
    <n v="21"/>
    <s v="S"/>
    <s v="SUBTASK PLAN"/>
    <n v="4.2553191489361701"/>
    <n v="5.1063829787234036"/>
    <n v="4.2553191489361701"/>
    <n v="5.1063829787234036"/>
    <n v="0"/>
    <n v="4.2553191489361701"/>
    <n v="0"/>
    <n v="0"/>
    <n v="0"/>
    <n v="0"/>
    <n v="0.14285714285714285"/>
    <n v="0.14285714285714285"/>
    <n v="1"/>
    <n v="0"/>
    <x v="2"/>
    <e v="#N/A"/>
    <x v="1"/>
    <e v="#N/A"/>
    <n v="0"/>
    <n v="0"/>
  </r>
  <r>
    <x v="2"/>
    <s v="Demand"/>
    <s v="Deferred"/>
    <s v="CEMEXWEB-633"/>
    <s v="Sustainability - Overview"/>
    <x v="13"/>
    <s v="Feature"/>
    <s v="Deferred"/>
    <s v="CEMEXWEB-649"/>
    <s v="Sustainability &gt; Overview"/>
    <s v="00649 - Sustainability &gt; Overview"/>
    <x v="39"/>
    <x v="4"/>
    <s v="Deferred"/>
    <s v="CEMEXWEB-653"/>
    <s v="Create a web content for each section within the collapsable content"/>
    <s v="S | 00653 - Create a web content for each section within the collapsable content"/>
    <s v="Sub-Task | S | 00653 - Create a web content for each section within the collapsable content"/>
    <n v="390304"/>
    <n v="392141"/>
    <n v="392323"/>
    <s v="Plan"/>
    <x v="0"/>
    <n v="0"/>
    <n v="0"/>
    <n v="0"/>
    <n v="21"/>
    <s v="S"/>
    <s v="SUBTASK PLAN"/>
    <n v="4.2553191489361701"/>
    <n v="5.1063829787234036"/>
    <n v="4.2553191489361701"/>
    <n v="5.1063829787234036"/>
    <n v="0"/>
    <n v="4.2553191489361701"/>
    <n v="0"/>
    <n v="0"/>
    <n v="0"/>
    <n v="0"/>
    <n v="0.14285714285714285"/>
    <n v="0.14285714285714285"/>
    <n v="1"/>
    <n v="0"/>
    <x v="2"/>
    <e v="#N/A"/>
    <x v="1"/>
    <e v="#N/A"/>
    <n v="0"/>
    <n v="0"/>
  </r>
  <r>
    <x v="2"/>
    <s v="Demand"/>
    <s v="Deferred"/>
    <s v="CEMEXWEB-633"/>
    <s v="Sustainability - Overview"/>
    <x v="13"/>
    <s v="Feature"/>
    <s v="Deferred"/>
    <s v="CEMEXWEB-649"/>
    <s v="Sustainability &gt; Overview"/>
    <s v="00649 - Sustainability &gt; Overview"/>
    <x v="39"/>
    <x v="4"/>
    <s v="Deferred"/>
    <s v="CEMEXWEB-652"/>
    <s v="Add banner image web content to overview page"/>
    <s v="S | 00652 - Add banner image web content to overview page"/>
    <s v="Sub-Task | S | 00652 - Add banner image web content to overview page"/>
    <n v="390304"/>
    <n v="392141"/>
    <n v="392322"/>
    <s v="Plan"/>
    <x v="0"/>
    <n v="0"/>
    <n v="0"/>
    <n v="0"/>
    <n v="21"/>
    <s v="S"/>
    <s v="SUBTASK PLAN"/>
    <n v="4.2553191489361701"/>
    <n v="5.1063829787234036"/>
    <n v="4.2553191489361701"/>
    <n v="5.1063829787234036"/>
    <n v="0"/>
    <n v="4.2553191489361701"/>
    <n v="0"/>
    <n v="0"/>
    <n v="0"/>
    <n v="0"/>
    <n v="0.14285714285714285"/>
    <n v="0.14285714285714285"/>
    <n v="1"/>
    <n v="0"/>
    <x v="2"/>
    <e v="#N/A"/>
    <x v="1"/>
    <e v="#N/A"/>
    <n v="0"/>
    <n v="0"/>
  </r>
  <r>
    <x v="2"/>
    <s v="Demand"/>
    <s v="Deferred"/>
    <s v="CEMEXWEB-633"/>
    <s v="Sustainability - Overview"/>
    <x v="13"/>
    <s v="Feature"/>
    <s v="Deferred"/>
    <s v="CEMEXWEB-649"/>
    <s v="Sustainability &gt; Overview"/>
    <s v="00649 - Sustainability &gt; Overview"/>
    <x v="39"/>
    <x v="4"/>
    <s v="Deferred"/>
    <s v="CEMEXWEB-651"/>
    <s v="Create/Modify web content for banner image"/>
    <s v="S | 00651 - Create/Modify web content for banner image"/>
    <s v="Sub-Task | S | 00651 - Create/Modify web content for banner image"/>
    <n v="390304"/>
    <n v="392141"/>
    <n v="392321"/>
    <s v="Plan"/>
    <x v="0"/>
    <n v="0"/>
    <n v="0"/>
    <n v="0"/>
    <n v="21"/>
    <s v="S"/>
    <s v="SUBTASK PLAN"/>
    <n v="4.2553191489361701"/>
    <n v="5.1063829787234036"/>
    <n v="4.2553191489361701"/>
    <n v="5.1063829787234036"/>
    <n v="0"/>
    <n v="4.2553191489361701"/>
    <n v="0"/>
    <n v="0"/>
    <n v="0"/>
    <n v="0"/>
    <n v="0.14285714285714285"/>
    <n v="0.14285714285714285"/>
    <n v="1"/>
    <n v="0"/>
    <x v="2"/>
    <e v="#N/A"/>
    <x v="1"/>
    <e v="#N/A"/>
    <n v="0"/>
    <n v="0"/>
  </r>
  <r>
    <x v="2"/>
    <s v="Demand"/>
    <s v="Deferred"/>
    <s v="CEMEXWEB-633"/>
    <s v="Sustainability - Overview"/>
    <x v="13"/>
    <s v="Feature"/>
    <s v="Deferred"/>
    <s v="CEMEXWEB-649"/>
    <s v="Sustainability &gt; Overview"/>
    <s v="00649 - Sustainability &gt; Overview"/>
    <x v="39"/>
    <x v="4"/>
    <s v="Deferred"/>
    <s v="CEMEXWEB-650"/>
    <s v="Create/replace page for sustainability-&gt;overview"/>
    <s v="S | 00650 - Create/replace page for sustainability-&gt;overview"/>
    <s v="Sub-Task | S | 00650 - Create/replace page for sustainability-&gt;overview"/>
    <n v="390304"/>
    <n v="392141"/>
    <n v="392320"/>
    <s v="Plan"/>
    <x v="0"/>
    <n v="0"/>
    <n v="0"/>
    <n v="0"/>
    <n v="21"/>
    <s v="S"/>
    <s v="SUBTASK PLAN"/>
    <n v="4.2553191489361701"/>
    <n v="5.1063829787234036"/>
    <n v="4.2553191489361701"/>
    <n v="5.1063829787234036"/>
    <n v="0"/>
    <n v="4.2553191489361701"/>
    <n v="0"/>
    <n v="0"/>
    <n v="0"/>
    <n v="0"/>
    <n v="0.14285714285714285"/>
    <n v="0.14285714285714285"/>
    <n v="1"/>
    <n v="0"/>
    <x v="2"/>
    <e v="#N/A"/>
    <x v="1"/>
    <e v="#N/A"/>
    <n v="0"/>
    <n v="0"/>
  </r>
  <r>
    <x v="2"/>
    <m/>
    <m/>
    <m/>
    <m/>
    <x v="1"/>
    <s v="Task"/>
    <s v="Doing"/>
    <s v="CEMEXWEB-637"/>
    <s v="Apply and verify fix for CEMEX-13"/>
    <s v="00637 - Apply and verify fix for CEMEX-13"/>
    <x v="40"/>
    <x v="2"/>
    <s v="Queued for Review"/>
    <s v="CEMEXWEB-646"/>
    <s v="Review of Apply and verify fix for CEMEX-13"/>
    <s v="S | 00646 - Review of Apply and verify fix for CEMEX-13"/>
    <s v="Feature Review | S | 00646 - Review of Apply and verify fix for CEMEX-13"/>
    <m/>
    <n v="390655"/>
    <n v="391910"/>
    <s v="Plan"/>
    <x v="0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1"/>
    <n v="0"/>
    <n v="1"/>
    <n v="0"/>
    <x v="1"/>
    <s v="7.Doing"/>
    <x v="1"/>
    <e v="#N/A"/>
    <n v="0"/>
    <n v="0"/>
  </r>
  <r>
    <x v="2"/>
    <m/>
    <m/>
    <m/>
    <m/>
    <x v="1"/>
    <s v="Task"/>
    <s v="Done"/>
    <s v="CEMEXWEB-644"/>
    <s v="Allow HTTP between qa-staging and qa-live to test remote staging"/>
    <s v="00644 - Allow HTTP between qa-staging and qa-live to test remote staging"/>
    <x v="41"/>
    <x v="2"/>
    <s v="Done"/>
    <s v="CEMEXWEB-645"/>
    <s v="Review of Allow HTTP between qa-staging and qa-live to test remote staging"/>
    <s v="00645 - Review of Allow HTTP between qa-staging and qa-live to test remote staging"/>
    <s v="Feature Review | 00645 - Review of Allow HTTP between qa-staging and qa-live to test remote staging"/>
    <m/>
    <n v="391206"/>
    <n v="39120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s v="0.Done"/>
    <x v="2"/>
    <s v="0.Done &gt; Feature Review | 00645 - Review of Allow HTTP between qa-staging and qa-live to test remote staging"/>
    <n v="0"/>
    <n v="0"/>
  </r>
  <r>
    <x v="2"/>
    <m/>
    <m/>
    <m/>
    <m/>
    <x v="1"/>
    <s v="Bug"/>
    <s v="Deferred"/>
    <s v="CEMEXWEB-635"/>
    <s v="Emails from production server are not being received"/>
    <s v="00635 - Emails from production server are not being received"/>
    <x v="42"/>
    <x v="4"/>
    <s v="Done"/>
    <s v="CEMEXWEB-643"/>
    <s v="Test email &quot;group&quot; with multiple emails"/>
    <s v="S | 00643 - Test email &quot;group&quot; with multiple emails"/>
    <s v="Sub-Task | S | 00643 - Test email &quot;group&quot; with multiple emails"/>
    <m/>
    <n v="390553"/>
    <n v="391113"/>
    <s v="Plan"/>
    <x v="0"/>
    <n v="0.5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.5"/>
    <n v="0"/>
    <n v="0.5"/>
    <n v="0"/>
    <n v="1"/>
    <n v="4.2553191489361701"/>
    <x v="1"/>
    <e v="#N/A"/>
    <x v="2"/>
    <s v="0.Done &gt; Sub-Task | S | 00643 - Test email &quot;group&quot; with multiple emails"/>
    <n v="4.2553191489361701"/>
    <n v="0.5"/>
  </r>
  <r>
    <x v="2"/>
    <m/>
    <m/>
    <m/>
    <m/>
    <x v="1"/>
    <s v="Bug"/>
    <s v="Deferred"/>
    <s v="CEMEXWEB-635"/>
    <s v="Emails from production server are not being received"/>
    <s v="00635 - Emails from production server are not being received"/>
    <x v="42"/>
    <x v="4"/>
    <s v="Done"/>
    <s v="CEMEXWEB-642"/>
    <s v="Verify that form emails work with a single email in the group"/>
    <s v="S | 00642 - Verify that form emails work with a single email in the group"/>
    <s v="Sub-Task | S | 00642 - Verify that form emails work with a single email in the group"/>
    <m/>
    <n v="390553"/>
    <n v="391112"/>
    <s v="Plan"/>
    <x v="0"/>
    <n v="0.51666666666666672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.51666666666666672"/>
    <n v="0"/>
    <n v="0.5"/>
    <n v="0"/>
    <n v="1"/>
    <n v="4.2553191489361701"/>
    <x v="1"/>
    <e v="#N/A"/>
    <x v="2"/>
    <s v="0.Done &gt; Sub-Task | S | 00642 - Verify that form emails work with a single email in the group"/>
    <n v="4.2553191489361701"/>
    <n v="0.51666666666666672"/>
  </r>
  <r>
    <x v="2"/>
    <m/>
    <m/>
    <m/>
    <m/>
    <x v="1"/>
    <s v="Task"/>
    <s v="Done"/>
    <s v="CEMEXWEB-597"/>
    <s v="Use script to discover which web contents need to be fixed for ghost image issue"/>
    <s v="00597 - Use script to discover which web contents need to be fixed for ghost image issue"/>
    <x v="43"/>
    <x v="2"/>
    <s v="Done"/>
    <s v="CEMEXWEB-636"/>
    <s v="Review of Use script to discover which web contents need to be fixed for ghost image issue"/>
    <s v="00636 - Review of Use script to discover which web contents need to be fixed for ghost image issue"/>
    <s v="Feature Review | 00636 - Review of Use script to discover which web contents need to be fixed for ghost image issue"/>
    <m/>
    <n v="387652"/>
    <n v="39058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s v="0.Done"/>
    <x v="2"/>
    <s v="0.Done &gt; Feature Review | 00636 - Review of Use script to discover which web contents need to be fixed for ghost image issue"/>
    <n v="0"/>
    <n v="0"/>
  </r>
  <r>
    <x v="2"/>
    <m/>
    <m/>
    <m/>
    <m/>
    <x v="1"/>
    <s v="Task"/>
    <s v="Done"/>
    <s v="CEMEXWEB-632"/>
    <s v="Build new QA environment."/>
    <s v="00632 - Build new QA environment."/>
    <x v="44"/>
    <x v="2"/>
    <s v="Done"/>
    <s v="CEMEXWEB-634"/>
    <s v="Review of Build new QA environment."/>
    <s v="00634 - Review of Build new QA environment."/>
    <s v="Feature Review | 00634 - Review of Build new QA environment."/>
    <m/>
    <n v="390029"/>
    <n v="39051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s v="0.Done"/>
    <x v="2"/>
    <s v="0.Done &gt; Feature Review | 00634 - Review of Build new QA environment."/>
    <n v="0"/>
    <n v="0"/>
  </r>
  <r>
    <x v="2"/>
    <m/>
    <m/>
    <m/>
    <m/>
    <x v="1"/>
    <s v="Task"/>
    <s v="Done"/>
    <s v="CEMEXWEB-566"/>
    <s v="Configure workspace build to use NPM cache outside of the workspace"/>
    <s v="00566 - Configure workspace build to use NPM cache outside of the workspace"/>
    <x v="45"/>
    <x v="2"/>
    <s v="Done"/>
    <s v="CEMEXWEB-629"/>
    <s v="Review of Configure workspace build to use NPM cache outside of the workspace"/>
    <s v="00629 - Review of Configure workspace build to use NPM cache outside of the workspace"/>
    <s v="Feature Review | 00629 - Review of Configure workspace build to use NPM cache outside of the workspace"/>
    <m/>
    <n v="381022"/>
    <n v="38991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s v="0.Done"/>
    <x v="2"/>
    <s v="0.Done &gt; Feature Review | 00629 - Review of Configure workspace build to use NPM cache outside of the workspace"/>
    <n v="0"/>
    <n v="0"/>
  </r>
  <r>
    <x v="2"/>
    <m/>
    <m/>
    <m/>
    <m/>
    <x v="1"/>
    <s v="Task"/>
    <s v="Done"/>
    <s v="CEMEXWEB-549"/>
    <s v="Make sure cemex.com redirects to www.cemex.com"/>
    <s v="00549 - Make sure cemex.com redirects to www.cemex.com"/>
    <x v="46"/>
    <x v="2"/>
    <s v="Done"/>
    <s v="CEMEXWEB-628"/>
    <s v="Review of Make sure cemex.com redirects to www.cemex.com"/>
    <s v="00628 - Review of Make sure cemex.com redirects to www.cemex.com"/>
    <s v="Feature Review | 00628 - Review of Make sure cemex.com redirects to www.cemex.com"/>
    <m/>
    <n v="379393"/>
    <n v="38976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s v="0.Done"/>
    <x v="2"/>
    <s v="0.Done &gt; Feature Review | 00628 - Review of Make sure cemex.com redirects to www.cemex.com"/>
    <n v="0"/>
    <n v="0"/>
  </r>
  <r>
    <x v="2"/>
    <m/>
    <m/>
    <m/>
    <m/>
    <x v="1"/>
    <s v="Task"/>
    <s v="Done"/>
    <s v="CEMEXWEB-169"/>
    <s v="Disable public access to the QA environment"/>
    <s v="00169 - Disable public access to the QA environment"/>
    <x v="47"/>
    <x v="2"/>
    <s v="Done"/>
    <s v="CEMEXWEB-627"/>
    <s v="Review of Disable public access to the QA environment"/>
    <s v="00627 - Review of Disable public access to the QA environment"/>
    <s v="Feature Review | 00627 - Review of Disable public access to the QA environment"/>
    <m/>
    <n v="368348"/>
    <n v="38976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s v="0.Done"/>
    <x v="2"/>
    <s v="0.Done &gt; Feature Review | 00627 - Review of Disable public access to the QA environment"/>
    <n v="0"/>
    <n v="0"/>
  </r>
  <r>
    <x v="2"/>
    <m/>
    <m/>
    <m/>
    <m/>
    <x v="1"/>
    <s v="Task"/>
    <s v="Done"/>
    <s v="CEMEXWEB-2"/>
    <s v="Request a DNS update from Cemex to add subdomains to point to new AWS environment"/>
    <s v="00002 - Request a DNS update from Cemex to add subdomains to point to new AWS environment"/>
    <x v="48"/>
    <x v="2"/>
    <s v="Done"/>
    <s v="CEMEXWEB-626"/>
    <s v="Review of Request a DNS update from Cemex to add subdomains to point to new AWS environment"/>
    <s v="00626 - Review of Request a DNS update from Cemex to add subdomains to point to new AWS environment"/>
    <s v="Feature Review | 00626 - Review of Request a DNS update from Cemex to add subdomains to point to new AWS environment"/>
    <m/>
    <n v="360117"/>
    <n v="38970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s v="0.Done"/>
    <x v="2"/>
    <s v="0.Done &gt; Feature Review | 00626 - Review of Request a DNS update from Cemex to add subdomains to point to new AWS environment"/>
    <n v="0"/>
    <n v="0"/>
  </r>
  <r>
    <x v="2"/>
    <m/>
    <m/>
    <m/>
    <m/>
    <x v="1"/>
    <s v="Task"/>
    <s v="Done"/>
    <s v="CEMEXWEB-1"/>
    <s v="Request SSL Certificate from Cemex for new website"/>
    <s v="00001 - Request SSL Certificate from Cemex for new website"/>
    <x v="49"/>
    <x v="2"/>
    <s v="Done"/>
    <s v="CEMEXWEB-625"/>
    <s v="Review of Request SSL Certificate from Cemex for new website"/>
    <s v="00625 - Review of Request SSL Certificate from Cemex for new website"/>
    <s v="Feature Review | 00625 - Review of Request SSL Certificate from Cemex for new website"/>
    <m/>
    <n v="360116"/>
    <n v="38970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s v="0.Done"/>
    <x v="2"/>
    <s v="0.Done &gt; Feature Review | 00625 - Review of Request SSL Certificate from Cemex for new website"/>
    <n v="0"/>
    <n v="0"/>
  </r>
  <r>
    <x v="2"/>
    <m/>
    <m/>
    <m/>
    <m/>
    <x v="1"/>
    <s v="Task"/>
    <s v="Done"/>
    <s v="CEMEXWEB-567"/>
    <s v="Add FB Pixel snippet to theme"/>
    <s v="00567 - Add FB Pixel snippet to theme"/>
    <x v="50"/>
    <x v="2"/>
    <s v="Done"/>
    <s v="CEMEXWEB-624"/>
    <s v="Review of Add FB Pixel snippet to theme"/>
    <s v="00624 - Review of Add FB Pixel snippet to theme"/>
    <s v="Feature Review | 00624 - Review of Add FB Pixel snippet to theme"/>
    <m/>
    <n v="381115"/>
    <n v="38968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s v="0.Done"/>
    <x v="2"/>
    <s v="0.Done &gt; Feature Review | 00624 - Review of Add FB Pixel snippet to theme"/>
    <n v="0"/>
    <n v="0"/>
  </r>
  <r>
    <x v="2"/>
    <m/>
    <m/>
    <m/>
    <m/>
    <x v="1"/>
    <s v="Task"/>
    <s v="Done"/>
    <s v="CEMEXWEB-476"/>
    <s v="Enable staging from QA to PROD (guest site)"/>
    <s v="00476 - Enable staging from QA to PROD (guest site)"/>
    <x v="51"/>
    <x v="2"/>
    <s v="Done"/>
    <s v="CEMEXWEB-623"/>
    <s v="Review of Enable staging from QA to PROD (guest site)"/>
    <s v="00623 - Review of Enable staging from QA to PROD (guest site)"/>
    <s v="Feature Review | 00623 - Review of Enable staging from QA to PROD (guest site)"/>
    <m/>
    <n v="376254"/>
    <n v="38967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s v="0.Done"/>
    <x v="2"/>
    <s v="0.Done &gt; Feature Review | 00623 - Review of Enable staging from QA to PROD (guest site)"/>
    <n v="0"/>
    <n v="0"/>
  </r>
  <r>
    <x v="2"/>
    <m/>
    <m/>
    <m/>
    <m/>
    <x v="1"/>
    <s v="Task"/>
    <s v="Done"/>
    <s v="CEMEXWEB-462"/>
    <s v="Patching does not work on Windows"/>
    <s v="00462 - Patching does not work on Windows"/>
    <x v="52"/>
    <x v="2"/>
    <s v="Done"/>
    <s v="CEMEXWEB-622"/>
    <s v="Review of Patching does not work on Windows"/>
    <s v="00622 - Review of Patching does not work on Windows"/>
    <s v="Feature Review | 00622 - Review of Patching does not work on Windows"/>
    <m/>
    <n v="376203"/>
    <n v="38967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s v="0.Done"/>
    <x v="2"/>
    <s v="0.Done &gt; Feature Review | 00622 - Review of Patching does not work on Windows"/>
    <n v="0"/>
    <n v="0"/>
  </r>
  <r>
    <x v="2"/>
    <m/>
    <m/>
    <m/>
    <m/>
    <x v="1"/>
    <s v="Task"/>
    <s v="Done"/>
    <s v="CEMEXWEB-3"/>
    <s v="Setup LCS activation"/>
    <s v="00003 - Setup LCS activation"/>
    <x v="53"/>
    <x v="2"/>
    <s v="Done"/>
    <s v="CEMEXWEB-621"/>
    <s v="Review of Setup LCS activation"/>
    <s v="00621 - Review of Setup LCS activation"/>
    <s v="Feature Review | 00621 - Review of Setup LCS activation"/>
    <m/>
    <n v="361679"/>
    <n v="38967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Feature Review | 00621 - Review of Setup LCS activation"/>
    <n v="0"/>
    <n v="0"/>
  </r>
  <r>
    <x v="2"/>
    <m/>
    <m/>
    <m/>
    <m/>
    <x v="1"/>
    <s v="Feature"/>
    <s v="Done"/>
    <s v="CEMEXWEB-578"/>
    <s v="Image Animations do not match mockups for Stories"/>
    <s v="00578 - Image Animations do not match mockups for Stories"/>
    <x v="54"/>
    <x v="1"/>
    <s v="Done"/>
    <s v="CEMEXWEB-620"/>
    <s v="QA for Image Animations do not match mockups for Stories"/>
    <s v="S | 00620 - QA for Image Animations do not match mockups for Stories"/>
    <s v="QA | S | 00620 - QA for Image Animations do not match mockups for Stories"/>
    <m/>
    <n v="385389"/>
    <n v="38966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0620 - QA for Image Animations do not match mockups for Stories"/>
    <n v="0"/>
    <n v="0"/>
  </r>
  <r>
    <x v="2"/>
    <m/>
    <m/>
    <m/>
    <m/>
    <x v="1"/>
    <s v="Feature"/>
    <s v="Done"/>
    <s v="CEMEXWEB-578"/>
    <s v="Image Animations do not match mockups for Stories"/>
    <s v="00578 - Image Animations do not match mockups for Stories"/>
    <x v="54"/>
    <x v="2"/>
    <s v="Done"/>
    <s v="CEMEXWEB-619"/>
    <s v="Review of Image Animations do not match mockups for Stories"/>
    <s v="S | 00619 - Review of Image Animations do not match mockups for Stories"/>
    <s v="Feature Review | S | 00619 - Review of Image Animations do not match mockups for Stories"/>
    <m/>
    <n v="385389"/>
    <n v="38965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Feature Review | S | 00619 - Review of Image Animations do not match mockups for Stories"/>
    <n v="0"/>
    <n v="0"/>
  </r>
  <r>
    <x v="2"/>
    <m/>
    <m/>
    <m/>
    <m/>
    <x v="1"/>
    <s v="Bug"/>
    <s v="Done"/>
    <s v="CEMEXWEB-576"/>
    <s v="Home page &quot;More&quot; button does not work for Internet Explorer 10 or 11"/>
    <s v="00576 - Home page &quot;More&quot; button does not work for Internet Explorer 10 or 11"/>
    <x v="55"/>
    <x v="1"/>
    <s v="Done"/>
    <s v="CEMEXWEB-618"/>
    <s v="QA for Home page &quot;More&quot; button does not work for Internet Explorer 10 or 11"/>
    <s v="S | 00618 - QA for Home page &quot;More&quot; button does not work for Internet Explorer 10 or 11"/>
    <s v="QA | S | 00618 - QA for Home page &quot;More&quot; button does not work for Internet Explorer 10 or 11"/>
    <m/>
    <n v="385240"/>
    <n v="38965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0618 - QA for Home page &quot;More&quot; button does not work for Internet Explorer 10 or 11"/>
    <n v="2.1276595744680851"/>
    <n v="0"/>
  </r>
  <r>
    <x v="2"/>
    <m/>
    <m/>
    <m/>
    <m/>
    <x v="1"/>
    <s v="Bug"/>
    <s v="Done"/>
    <s v="CEMEXWEB-576"/>
    <s v="Home page &quot;More&quot; button does not work for Internet Explorer 10 or 11"/>
    <s v="00576 - Home page &quot;More&quot; button does not work for Internet Explorer 10 or 11"/>
    <x v="55"/>
    <x v="2"/>
    <s v="Done"/>
    <s v="CEMEXWEB-617"/>
    <s v="Review of Home page &quot;More&quot; button does not work for Internet Explorer 10 or 11"/>
    <s v="S | 00617 - Review of Home page &quot;More&quot; button does not work for Internet Explorer 10 or 11"/>
    <s v="Feature Review | S | 00617 - Review of Home page &quot;More&quot; button does not work for Internet Explorer 10 or 11"/>
    <m/>
    <n v="385240"/>
    <n v="38965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Feature Review | S | 00617 - Review of Home page &quot;More&quot; button does not work for Internet Explorer 10 or 11"/>
    <n v="2.1276595744680851"/>
    <n v="0"/>
  </r>
  <r>
    <x v="2"/>
    <m/>
    <m/>
    <m/>
    <m/>
    <x v="1"/>
    <s v="Bug"/>
    <s v="Done"/>
    <s v="CEMEXWEB-517"/>
    <s v="Publish failed with the JSON formatting error"/>
    <s v="00517 - Publish failed with the JSON formatting error"/>
    <x v="56"/>
    <x v="1"/>
    <s v="Done"/>
    <s v="CEMEXWEB-616"/>
    <s v="QA for Publish failed with the JSON formatting error"/>
    <s v="S | 00616 - QA for Publish failed with the JSON formatting error"/>
    <s v="QA | S | 00616 - QA for Publish failed with the JSON formatting error"/>
    <m/>
    <n v="377696"/>
    <n v="38965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0616 - QA for Publish failed with the JSON formatting error"/>
    <n v="2.1276595744680851"/>
    <n v="0"/>
  </r>
  <r>
    <x v="2"/>
    <m/>
    <m/>
    <m/>
    <m/>
    <x v="1"/>
    <s v="Bug"/>
    <s v="Done"/>
    <s v="CEMEXWEB-517"/>
    <s v="Publish failed with the JSON formatting error"/>
    <s v="00517 - Publish failed with the JSON formatting error"/>
    <x v="56"/>
    <x v="2"/>
    <s v="Done"/>
    <s v="CEMEXWEB-615"/>
    <s v="Review of Publish failed with the JSON formatting error"/>
    <s v="S | 00615 - Review of Publish failed with the JSON formatting error"/>
    <s v="Feature Review | S | 00615 - Review of Publish failed with the JSON formatting error"/>
    <m/>
    <n v="377696"/>
    <n v="38965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Feature Review | S | 00615 - Review of Publish failed with the JSON formatting error"/>
    <n v="2.1276595744680851"/>
    <n v="0"/>
  </r>
  <r>
    <x v="2"/>
    <m/>
    <m/>
    <m/>
    <m/>
    <x v="1"/>
    <s v="Bug"/>
    <s v="Done"/>
    <s v="CEMEXWEB-517"/>
    <s v="Publish failed with the JSON formatting error"/>
    <s v="00517 - Publish failed with the JSON formatting error"/>
    <x v="56"/>
    <x v="0"/>
    <s v="Done"/>
    <s v="CEMEXWEB-614"/>
    <s v="Alpha for Publish failed with the JSON formatting error"/>
    <s v="S | 00614 - Alpha for Publish failed with the JSON formatting error"/>
    <s v="Alpha Test | S | 00614 - Alpha for Publish failed with the JSON formatting error"/>
    <m/>
    <n v="377696"/>
    <n v="38965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Alpha Test | S | 00614 - Alpha for Publish failed with the JSON formatting error"/>
    <n v="2.1276595744680851"/>
    <n v="0"/>
  </r>
  <r>
    <x v="2"/>
    <m/>
    <m/>
    <m/>
    <m/>
    <x v="1"/>
    <s v="Bug"/>
    <s v="Done"/>
    <s v="CEMEXWEB-458"/>
    <s v="Indexing of Web Content has errors"/>
    <s v="00458 - Indexing of Web Content has errors"/>
    <x v="57"/>
    <x v="1"/>
    <s v="Done"/>
    <s v="CEMEXWEB-613"/>
    <s v="QA for Indexing of Web Content has errors"/>
    <s v="S | 00613 - QA for Indexing of Web Content has errors"/>
    <s v="QA | S | 00613 - QA for Indexing of Web Content has errors"/>
    <m/>
    <n v="376064"/>
    <n v="38965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0613 - QA for Indexing of Web Content has errors"/>
    <n v="2.1276595744680851"/>
    <n v="0"/>
  </r>
  <r>
    <x v="2"/>
    <m/>
    <m/>
    <m/>
    <m/>
    <x v="1"/>
    <s v="Bug"/>
    <s v="Done"/>
    <s v="CEMEXWEB-458"/>
    <s v="Indexing of Web Content has errors"/>
    <s v="00458 - Indexing of Web Content has errors"/>
    <x v="57"/>
    <x v="2"/>
    <s v="Done"/>
    <s v="CEMEXWEB-612"/>
    <s v="Review of Indexing of Web Content has errors"/>
    <s v="S | 00612 - Review of Indexing of Web Content has errors"/>
    <s v="Feature Review | S | 00612 - Review of Indexing of Web Content has errors"/>
    <m/>
    <n v="376064"/>
    <n v="38965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Feature Review | S | 00612 - Review of Indexing of Web Content has errors"/>
    <n v="2.1276595744680851"/>
    <n v="0"/>
  </r>
  <r>
    <x v="2"/>
    <m/>
    <m/>
    <m/>
    <m/>
    <x v="1"/>
    <s v="Bug"/>
    <s v="Done"/>
    <s v="CEMEXWEB-458"/>
    <s v="Indexing of Web Content has errors"/>
    <s v="00458 - Indexing of Web Content has errors"/>
    <x v="57"/>
    <x v="0"/>
    <s v="Done"/>
    <s v="CEMEXWEB-611"/>
    <s v="Alpha for Indexing of Web Content has errors"/>
    <s v="S | 00611 - Alpha for Indexing of Web Content has errors"/>
    <s v="Alpha Test | S | 00611 - Alpha for Indexing of Web Content has errors"/>
    <m/>
    <n v="376064"/>
    <n v="38964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Alpha Test | S | 00611 - Alpha for Indexing of Web Content has errors"/>
    <n v="2.1276595744680851"/>
    <n v="0"/>
  </r>
  <r>
    <x v="2"/>
    <m/>
    <m/>
    <m/>
    <m/>
    <x v="1"/>
    <s v="Bug"/>
    <s v="Done"/>
    <s v="CEMEXWEB-225"/>
    <s v="In Cemex, fix where the theme gets placed in the bundle by workspace"/>
    <s v="00225 - In Cemex, fix where the theme gets placed in the bundle by workspace"/>
    <x v="58"/>
    <x v="1"/>
    <s v="Done"/>
    <s v="CEMEXWEB-610"/>
    <s v="QA for In Cemex, fix where the theme gets placed in the bundle by workspace"/>
    <s v="S | 00610 - QA for In Cemex, fix where the theme gets placed in the bundle by workspace"/>
    <s v="QA | S | 00610 - QA for In Cemex, fix where the theme gets placed in the bundle by workspace"/>
    <m/>
    <n v="370582"/>
    <n v="38964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0610 - QA for In Cemex, fix where the theme gets placed in the bundle by workspace"/>
    <n v="2.1276595744680851"/>
    <n v="0"/>
  </r>
  <r>
    <x v="2"/>
    <m/>
    <m/>
    <m/>
    <m/>
    <x v="1"/>
    <s v="Bug"/>
    <s v="Done"/>
    <s v="CEMEXWEB-225"/>
    <s v="In Cemex, fix where the theme gets placed in the bundle by workspace"/>
    <s v="00225 - In Cemex, fix where the theme gets placed in the bundle by workspace"/>
    <x v="58"/>
    <x v="2"/>
    <s v="Done"/>
    <s v="CEMEXWEB-609"/>
    <s v="Review of In Cemex, fix where the theme gets placed in the bundle by workspace"/>
    <s v="S | 00609 - Review of In Cemex, fix where the theme gets placed in the bundle by workspace"/>
    <s v="Feature Review | S | 00609 - Review of In Cemex, fix where the theme gets placed in the bundle by workspace"/>
    <m/>
    <n v="370582"/>
    <n v="38964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Feature Review | S | 00609 - Review of In Cemex, fix where the theme gets placed in the bundle by workspace"/>
    <n v="2.1276595744680851"/>
    <n v="0"/>
  </r>
  <r>
    <x v="2"/>
    <m/>
    <m/>
    <m/>
    <m/>
    <x v="1"/>
    <s v="Bug"/>
    <s v="Done"/>
    <s v="CEMEXWEB-541"/>
    <s v="Stock Ticker portlet has content that is not localized"/>
    <s v="00541 - Stock Ticker portlet has content that is not localized"/>
    <x v="59"/>
    <x v="1"/>
    <s v="Done"/>
    <s v="CEMEXWEB-608"/>
    <s v="QA for Stock Ticker portlet has content that is not localized"/>
    <s v="XS | 00608 - QA for Stock Ticker portlet has content that is not localized"/>
    <s v="QA | XS | 00608 - QA for Stock Ticker portlet has content that is not localized"/>
    <m/>
    <n v="379106"/>
    <n v="389645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33333333333333331"/>
    <n v="0"/>
    <n v="1"/>
    <n v="1.0638297872340425"/>
    <x v="1"/>
    <s v="0.Done"/>
    <x v="2"/>
    <s v="0.Done &gt; QA | XS | 00608 - QA for Stock Ticker portlet has content that is not localized"/>
    <n v="1.0638297872340425"/>
    <n v="0"/>
  </r>
  <r>
    <x v="2"/>
    <m/>
    <m/>
    <m/>
    <m/>
    <x v="1"/>
    <s v="Bug"/>
    <s v="Done"/>
    <s v="CEMEXWEB-585"/>
    <s v="Page Fix for Careers page"/>
    <s v="00585 - Page Fix for Careers page"/>
    <x v="60"/>
    <x v="1"/>
    <s v="Done"/>
    <s v="CEMEXWEB-607"/>
    <s v="QA for Page Fix for Careers page"/>
    <s v="S | 00607 - QA for Page Fix for Careers page"/>
    <s v="QA | S | 00607 - QA for Page Fix for Careers page"/>
    <m/>
    <n v="386562"/>
    <n v="38876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0607 - QA for Page Fix for Careers page"/>
    <n v="2.1276595744680851"/>
    <n v="0"/>
  </r>
  <r>
    <x v="2"/>
    <m/>
    <m/>
    <m/>
    <m/>
    <x v="1"/>
    <s v="Bug"/>
    <s v="Done"/>
    <s v="CEMEXWEB-585"/>
    <s v="Page Fix for Careers page"/>
    <s v="00585 - Page Fix for Careers page"/>
    <x v="60"/>
    <x v="2"/>
    <s v="Done"/>
    <s v="CEMEXWEB-606"/>
    <s v="Review of Page Fix for Careers page"/>
    <s v="S | 00606 - Review of Page Fix for Careers page"/>
    <s v="Feature Review | S | 00606 - Review of Page Fix for Careers page"/>
    <m/>
    <n v="386562"/>
    <n v="38876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0606 - Review of Page Fix for Careers page"/>
    <n v="2.1276595744680851"/>
    <n v="0"/>
  </r>
  <r>
    <x v="2"/>
    <m/>
    <m/>
    <m/>
    <m/>
    <x v="1"/>
    <s v="Bug"/>
    <s v="Done"/>
    <s v="CEMEXWEB-585"/>
    <s v="Page Fix for Careers page"/>
    <s v="00585 - Page Fix for Careers page"/>
    <x v="60"/>
    <x v="0"/>
    <s v="Done"/>
    <s v="CEMEXWEB-605"/>
    <s v="Alpha for Page Fix for Careers page"/>
    <s v="S | 00605 - Alpha for Page Fix for Careers page"/>
    <s v="Alpha Test | S | 00605 - Alpha for Page Fix for Careers page"/>
    <m/>
    <n v="386562"/>
    <n v="38875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0605 - Alpha for Page Fix for Careers page"/>
    <n v="2.1276595744680851"/>
    <n v="0"/>
  </r>
  <r>
    <x v="2"/>
    <m/>
    <m/>
    <m/>
    <m/>
    <x v="1"/>
    <s v="Task"/>
    <s v="Done"/>
    <s v="CEMEXWEB-603"/>
    <s v="Create Earnings Webcast 1Q 17 page"/>
    <s v="00603 - Create Earnings Webcast 1Q 17 page"/>
    <x v="61"/>
    <x v="2"/>
    <s v="Done"/>
    <s v="CEMEXWEB-604"/>
    <s v="Review of Create Earnings Webcast 1Q 17 page"/>
    <s v="00604 - Review of Create Earnings Webcast 1Q 17 page"/>
    <s v="Feature Review | 00604 - Review of Create Earnings Webcast 1Q 17 page"/>
    <m/>
    <n v="388359"/>
    <n v="38836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s v="0.Done"/>
    <x v="2"/>
    <s v="0.Done &gt; Feature Review | 00604 - Review of Create Earnings Webcast 1Q 17 page"/>
    <n v="0"/>
    <n v="0"/>
  </r>
  <r>
    <x v="2"/>
    <m/>
    <m/>
    <m/>
    <m/>
    <x v="1"/>
    <s v="Task"/>
    <s v="Deferred"/>
    <s v="CEMEXWEB-598"/>
    <s v="Fix issue with titles not being shown for image selector"/>
    <s v="00598 - Fix issue with titles not being shown for image selector"/>
    <x v="62"/>
    <x v="3"/>
    <s v="Deferred"/>
    <s v="CEMEXWEB-602"/>
    <s v="Development for - Fix issue with titles not being shown for image selector"/>
    <s v="S | 00602 - Development for - Fix issue with titles not being shown for image selector"/>
    <s v="Frontend Development | S | 00602 - Development for - Fix issue with titles not being shown for image selector"/>
    <m/>
    <n v="387657"/>
    <n v="388319"/>
    <s v="Plan"/>
    <x v="0"/>
    <n v="0"/>
    <n v="0"/>
    <n v="0"/>
    <n v="0"/>
    <s v="S"/>
    <s v="SUBTASK PLAN"/>
    <n v="4.2553191489361701"/>
    <n v="5.1063829787234036"/>
    <n v="4.2553191489361701"/>
    <n v="5.1063829787234036"/>
    <n v="0"/>
    <n v="4.2553191489361701"/>
    <n v="0"/>
    <n v="0"/>
    <n v="0"/>
    <n v="0"/>
    <n v="1"/>
    <n v="0"/>
    <n v="1"/>
    <n v="0"/>
    <x v="1"/>
    <e v="#N/A"/>
    <x v="1"/>
    <e v="#N/A"/>
    <n v="0"/>
    <n v="0"/>
  </r>
  <r>
    <x v="2"/>
    <m/>
    <m/>
    <m/>
    <m/>
    <x v="1"/>
    <s v="Task"/>
    <s v="To Feature Review"/>
    <s v="CEMEXWEB-596"/>
    <s v="Anchor tags not working for some pages"/>
    <s v="00596 - Anchor tags not working for some pages"/>
    <x v="63"/>
    <x v="2"/>
    <s v="Queued for Review"/>
    <s v="CEMEXWEB-601"/>
    <s v="Review of Anchor tags not working for some pages"/>
    <s v="00601 - Review of Anchor tags not working for some pages"/>
    <s v="Feature Review | 00601 - Review of Anchor tags not working for some pages"/>
    <m/>
    <n v="387360"/>
    <n v="38797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s v="4.To Feature Review"/>
    <x v="1"/>
    <e v="#N/A"/>
    <n v="0"/>
    <n v="0"/>
  </r>
  <r>
    <x v="2"/>
    <m/>
    <m/>
    <m/>
    <m/>
    <x v="1"/>
    <s v="Task"/>
    <s v="Done"/>
    <s v="CEMEXWEB-593"/>
    <s v="Change country menu cut off vertically"/>
    <s v="00593 - Change country menu cut off vertically"/>
    <x v="64"/>
    <x v="2"/>
    <s v="Done"/>
    <s v="CEMEXWEB-600"/>
    <s v="Review of Change country menu cut off vertically"/>
    <s v="00600 - Review of Change country menu cut off vertically"/>
    <s v="Feature Review | 00600 - Review of Change country menu cut off vertically"/>
    <m/>
    <n v="387357"/>
    <n v="38777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s v="0.Done"/>
    <x v="2"/>
    <s v="0.Done &gt; Feature Review | 00600 - Review of Change country menu cut off vertically"/>
    <n v="0"/>
    <n v="0"/>
  </r>
  <r>
    <x v="2"/>
    <m/>
    <m/>
    <m/>
    <m/>
    <x v="1"/>
    <s v="Bug"/>
    <s v="Done"/>
    <s v="CEMEXWEB-585"/>
    <s v="Page Fix for Careers page"/>
    <s v="00585 - Page Fix for Careers page"/>
    <x v="60"/>
    <x v="3"/>
    <s v="Done"/>
    <s v="CEMEXWEB-588"/>
    <s v="Development for - Page Fix for Careers page"/>
    <s v="S | 00588 - Development for - Page Fix for Careers page"/>
    <s v="Frontend Development | S | 00588 - Development for - Page Fix for Careers page"/>
    <m/>
    <n v="386562"/>
    <n v="387345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s v="0.Done"/>
    <x v="2"/>
    <s v="0.Done &gt; Frontend Development | S | 00588 - Development for - Page Fix for Careers page"/>
    <n v="4.2553191489361701"/>
    <n v="0"/>
  </r>
  <r>
    <x v="2"/>
    <m/>
    <m/>
    <m/>
    <m/>
    <x v="1"/>
    <s v="Task"/>
    <s v="Done"/>
    <s v="CEMEXWEB-583"/>
    <s v="Create microsite page for Switzerland"/>
    <s v="00583 - Create microsite page for Switzerland"/>
    <x v="65"/>
    <x v="2"/>
    <s v="Done"/>
    <s v="CEMEXWEB-587"/>
    <s v="Review of Create microsite page for Switzerland"/>
    <s v="00587 - Review of Create microsite page for Switzerland"/>
    <s v="Feature Review | 00587 - Review of Create microsite page for Switzerland"/>
    <m/>
    <n v="386501"/>
    <n v="38672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s v="0.Done"/>
    <x v="2"/>
    <s v="0.Done &gt; Feature Review | 00587 - Review of Create microsite page for Switzerland"/>
    <n v="0"/>
    <n v="0"/>
  </r>
  <r>
    <x v="2"/>
    <m/>
    <m/>
    <m/>
    <m/>
    <x v="1"/>
    <s v="Task"/>
    <s v="Done"/>
    <s v="CEMEXWEB-584"/>
    <s v="Make the user Jose Alberto as a site admin"/>
    <s v="00584 - Make the user Jose Alberto as a site admin"/>
    <x v="66"/>
    <x v="2"/>
    <s v="Done"/>
    <s v="CEMEXWEB-586"/>
    <s v="Review of Make the user Jose Alberto as a site admin"/>
    <s v="00586 - Review of Make the user Jose Alberto as a site admin"/>
    <s v="Feature Review | 00586 - Review of Make the user Jose Alberto as a site admin"/>
    <m/>
    <n v="386509"/>
    <n v="38660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s v="0.Done"/>
    <x v="2"/>
    <s v="0.Done &gt; Feature Review | 00586 - Review of Make the user Jose Alberto as a site admin"/>
    <n v="0"/>
    <n v="0"/>
  </r>
  <r>
    <x v="2"/>
    <m/>
    <m/>
    <m/>
    <m/>
    <x v="1"/>
    <s v="Task"/>
    <s v="Done"/>
    <s v="CEMEXWEB-580"/>
    <s v="Change Reports page &quot;SEC Filings&quot; section to open in a new tab"/>
    <s v="00580 - Change Reports page &quot;SEC Filings&quot; section to open in a new tab"/>
    <x v="67"/>
    <x v="2"/>
    <s v="Done"/>
    <s v="CEMEXWEB-581"/>
    <s v="Review of Change Reports page &quot;SEC Filings&quot; section to open in a new tab"/>
    <s v="00581 - Review of Change Reports page &quot;SEC Filings&quot; section to open in a new tab"/>
    <s v="Feature Review | 00581 - Review of Change Reports page &quot;SEC Filings&quot; section to open in a new tab"/>
    <m/>
    <n v="385391"/>
    <n v="38539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s v="0.Done"/>
    <x v="2"/>
    <s v="0.Done &gt; Feature Review | 00581 - Review of Change Reports page &quot;SEC Filings&quot; section to open in a new tab"/>
    <n v="0"/>
    <n v="0"/>
  </r>
  <r>
    <x v="2"/>
    <m/>
    <m/>
    <m/>
    <m/>
    <x v="1"/>
    <s v="Feature"/>
    <s v="Done"/>
    <s v="CEMEXWEB-578"/>
    <s v="Image Animations do not match mockups for Stories"/>
    <s v="00578 - Image Animations do not match mockups for Stories"/>
    <x v="54"/>
    <x v="0"/>
    <s v="Done"/>
    <s v="CEMEXWEB-579"/>
    <s v="Alpha for Image Animations do not match mockups for Stories"/>
    <s v="S | 00579 - Alpha for Image Animations do not match mockups for Stories"/>
    <s v="Alpha Test | S | 00579 - Alpha for Image Animations do not match mockups for Stories"/>
    <m/>
    <n v="385389"/>
    <n v="38539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Alpha Test | S | 00579 - Alpha for Image Animations do not match mockups for Stories"/>
    <n v="0"/>
    <n v="0"/>
  </r>
  <r>
    <x v="2"/>
    <m/>
    <m/>
    <m/>
    <m/>
    <x v="1"/>
    <s v="Bug"/>
    <s v="Done"/>
    <s v="CEMEXWEB-576"/>
    <s v="Home page &quot;More&quot; button does not work for Internet Explorer 10 or 11"/>
    <s v="00576 - Home page &quot;More&quot; button does not work for Internet Explorer 10 or 11"/>
    <x v="55"/>
    <x v="0"/>
    <s v="Done"/>
    <s v="CEMEXWEB-577"/>
    <s v="Alpha for Home page &quot;More&quot; button does not work for Internet Explorer 10 or 11"/>
    <s v="S | 00577 - Alpha for Home page &quot;More&quot; button does not work for Internet Explorer 10 or 11"/>
    <s v="Alpha Test | S | 00577 - Alpha for Home page &quot;More&quot; button does not work for Internet Explorer 10 or 11"/>
    <m/>
    <n v="385240"/>
    <n v="38533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Alpha Test | S | 00577 - Alpha for Home page &quot;More&quot; button does not work for Internet Explorer 10 or 11"/>
    <n v="2.1276595744680851"/>
    <n v="0"/>
  </r>
  <r>
    <x v="2"/>
    <m/>
    <m/>
    <m/>
    <m/>
    <x v="1"/>
    <s v="Bug"/>
    <s v="Done"/>
    <s v="CEMEXWEB-568"/>
    <s v="Publishing via PROD ELB is failing"/>
    <s v="00568 - Publishing via PROD ELB is failing"/>
    <x v="68"/>
    <x v="1"/>
    <s v="Done"/>
    <s v="CEMEXWEB-574"/>
    <s v="QA for Publishing via PROD ELB is failing"/>
    <s v="S | 00574 - QA for Publishing via PROD ELB is failing"/>
    <s v="QA | S | 00574 - QA for Publishing via PROD ELB is failing"/>
    <m/>
    <n v="382220"/>
    <n v="38342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0574 - QA for Publishing via PROD ELB is failing"/>
    <n v="2.1276595744680851"/>
    <n v="0"/>
  </r>
  <r>
    <x v="2"/>
    <m/>
    <m/>
    <m/>
    <m/>
    <x v="1"/>
    <s v="Bug"/>
    <s v="Done"/>
    <s v="CEMEXWEB-568"/>
    <s v="Publishing via PROD ELB is failing"/>
    <s v="00568 - Publishing via PROD ELB is failing"/>
    <x v="68"/>
    <x v="2"/>
    <s v="Done"/>
    <s v="CEMEXWEB-573"/>
    <s v="Review of Publishing via PROD ELB is failing"/>
    <s v="S | 00573 - Review of Publishing via PROD ELB is failing"/>
    <s v="Feature Review | S | 00573 - Review of Publishing via PROD ELB is failing"/>
    <m/>
    <n v="382220"/>
    <n v="38342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Feature Review | S | 00573 - Review of Publishing via PROD ELB is failing"/>
    <n v="2.1276595744680851"/>
    <n v="0"/>
  </r>
  <r>
    <x v="2"/>
    <m/>
    <m/>
    <m/>
    <m/>
    <x v="1"/>
    <s v="Bug"/>
    <s v="Done"/>
    <s v="CEMEXWEB-568"/>
    <s v="Publishing via PROD ELB is failing"/>
    <s v="00568 - Publishing via PROD ELB is failing"/>
    <x v="68"/>
    <x v="0"/>
    <s v="Done"/>
    <s v="CEMEXWEB-572"/>
    <s v="Alpha for Publishing via PROD ELB is failing"/>
    <s v="S | 00572 - Alpha for Publishing via PROD ELB is failing"/>
    <s v="Alpha Test | S | 00572 - Alpha for Publishing via PROD ELB is failing"/>
    <m/>
    <n v="382220"/>
    <n v="38342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Alpha Test | S | 00572 - Alpha for Publishing via PROD ELB is failing"/>
    <n v="2.1276595744680851"/>
    <n v="0"/>
  </r>
  <r>
    <x v="2"/>
    <m/>
    <m/>
    <m/>
    <m/>
    <x v="1"/>
    <s v="Task"/>
    <s v="Done"/>
    <s v="CEMEXWEB-510"/>
    <s v="Investigate rejected SVG icons in Chrome when using CDN"/>
    <s v="00510 - Investigate rejected SVG icons in Chrome when using CDN"/>
    <x v="69"/>
    <x v="2"/>
    <s v="Done"/>
    <s v="CEMEXWEB-571"/>
    <s v="Review of Investigate rejected SVG icons in Chrome when using CDN"/>
    <s v="00571 - Review of Investigate rejected SVG icons in Chrome when using CDN"/>
    <s v="Feature Review | 00571 - Review of Investigate rejected SVG icons in Chrome when using CDN"/>
    <m/>
    <n v="377303"/>
    <n v="38341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s v="0.Done"/>
    <x v="2"/>
    <s v="0.Done &gt; Feature Review | 00571 - Review of Investigate rejected SVG icons in Chrome when using CDN"/>
    <n v="0"/>
    <n v="0"/>
  </r>
  <r>
    <x v="2"/>
    <m/>
    <m/>
    <m/>
    <m/>
    <x v="1"/>
    <s v="Task"/>
    <s v="Done"/>
    <s v="CEMEXWEB-227"/>
    <s v="Build PROD definition and execute it in us-east-1"/>
    <s v="00227 - Build PROD definition and execute it in us-east-1"/>
    <x v="70"/>
    <x v="2"/>
    <s v="Done"/>
    <s v="CEMEXWEB-570"/>
    <s v="Review of Build PROD definition and execute it in us-east-1"/>
    <s v="00570 - Review of Build PROD definition and execute it in us-east-1"/>
    <s v="Feature Review | 00570 - Review of Build PROD definition and execute it in us-east-1"/>
    <m/>
    <n v="370589"/>
    <n v="38248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s v="0.Done"/>
    <x v="2"/>
    <s v="0.Done &gt; Feature Review | 00570 - Review of Build PROD definition and execute it in us-east-1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1"/>
    <s v="Done"/>
    <s v="CEMEXWEB-564"/>
    <s v="QA for Adjustments throughout the portal"/>
    <s v="S | 00564 - QA for Adjustments throughout the portal"/>
    <s v="QA | S | 00564 - QA for Adjustments throughout the portal"/>
    <n v="362223"/>
    <n v="375000"/>
    <n v="380038"/>
    <s v="Plan"/>
    <x v="4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1.4925373134328358E-2"/>
    <n v="8.3333333333333332E-3"/>
    <n v="1"/>
    <n v="2.1276595744680851"/>
    <x v="3"/>
    <s v="0.Done"/>
    <x v="2"/>
    <s v="0.Done &gt; QA | S | 00564 - QA for Adjustments throughout the portal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2"/>
    <s v="Done"/>
    <s v="CEMEXWEB-563"/>
    <s v="Review of Adjustments throughout the portal"/>
    <s v="S | 00563 - Review of Adjustments throughout the portal"/>
    <s v="Feature Review | S | 00563 - Review of Adjustments throughout the portal"/>
    <n v="362223"/>
    <n v="375000"/>
    <n v="380037"/>
    <s v="Plan"/>
    <x v="4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1.4925373134328358E-2"/>
    <n v="8.3333333333333332E-3"/>
    <n v="1"/>
    <n v="2.1276595744680851"/>
    <x v="3"/>
    <s v="0.Done"/>
    <x v="2"/>
    <s v="0.Done &gt; Feature Review | S | 00563 - Review of Adjustments throughout the portal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0"/>
    <s v="Done"/>
    <s v="CEMEXWEB-562"/>
    <s v="Alpha for Adjustments throughout the portal"/>
    <s v="S | 00562 - Alpha for Adjustments throughout the portal"/>
    <s v="Alpha Test | S | 00562 - Alpha for Adjustments throughout the portal"/>
    <n v="362223"/>
    <n v="375000"/>
    <n v="380036"/>
    <s v="Plan"/>
    <x v="4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1.4925373134328358E-2"/>
    <n v="8.3333333333333332E-3"/>
    <n v="1"/>
    <n v="2.1276595744680851"/>
    <x v="3"/>
    <s v="0.Done"/>
    <x v="2"/>
    <s v="0.Done &gt; Alpha Test | S | 00562 - Alpha for Adjustments throughout the portal"/>
    <n v="0"/>
    <n v="0"/>
  </r>
  <r>
    <x v="2"/>
    <s v="Demand"/>
    <s v="Done"/>
    <s v="CEMEXWEB-6"/>
    <s v="Theme"/>
    <x v="14"/>
    <s v="Feature"/>
    <s v="Done"/>
    <s v="CEMEXWEB-328"/>
    <s v="Custom 404 page"/>
    <s v="00328 - Custom 404 page"/>
    <x v="72"/>
    <x v="1"/>
    <s v="Done"/>
    <s v="CEMEXWEB-560"/>
    <s v="QA for Custom 404 page"/>
    <s v="XS | 00560 - QA for Custom 404 page"/>
    <s v="QA | XS | 00560 - QA for Custom 404 page"/>
    <n v="362223"/>
    <n v="373394"/>
    <n v="380034"/>
    <s v="Plan"/>
    <x v="4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33333333333333331"/>
    <n v="8.3333333333333332E-3"/>
    <n v="1"/>
    <n v="1.0638297872340425"/>
    <x v="3"/>
    <s v="0.Done"/>
    <x v="2"/>
    <s v="0.Done &gt; QA | XS | 00560 - QA for Custom 404 page"/>
    <n v="0"/>
    <n v="0"/>
  </r>
  <r>
    <x v="2"/>
    <s v="Demand"/>
    <s v="Done"/>
    <s v="CEMEXWEB-6"/>
    <s v="Theme"/>
    <x v="14"/>
    <s v="Feature"/>
    <s v="Done"/>
    <s v="CEMEXWEB-328"/>
    <s v="Custom 404 page"/>
    <s v="00328 - Custom 404 page"/>
    <x v="72"/>
    <x v="2"/>
    <s v="Done"/>
    <s v="CEMEXWEB-559"/>
    <s v="Review of Custom 404 page"/>
    <s v="XS | 00559 - Review of Custom 404 page"/>
    <s v="Feature Review | XS | 00559 - Review of Custom 404 page"/>
    <n v="362223"/>
    <n v="373394"/>
    <n v="380033"/>
    <s v="Plan"/>
    <x v="4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33333333333333331"/>
    <n v="8.3333333333333332E-3"/>
    <n v="1"/>
    <n v="1.0638297872340425"/>
    <x v="3"/>
    <s v="0.Done"/>
    <x v="2"/>
    <s v="0.Done &gt; Feature Review | XS | 00559 - Review of Custom 404 page"/>
    <n v="0"/>
    <n v="0"/>
  </r>
  <r>
    <x v="2"/>
    <s v="Demand"/>
    <s v="Done"/>
    <s v="CEMEXWEB-6"/>
    <s v="Theme"/>
    <x v="14"/>
    <s v="Feature"/>
    <s v="Done"/>
    <s v="CEMEXWEB-328"/>
    <s v="Custom 404 page"/>
    <s v="00328 - Custom 404 page"/>
    <x v="72"/>
    <x v="0"/>
    <s v="Done"/>
    <s v="CEMEXWEB-558"/>
    <s v="Alpha for Custom 404 page"/>
    <s v="XS | 00558 - Alpha for Custom 404 page"/>
    <s v="Alpha Test | XS | 00558 - Alpha for Custom 404 page"/>
    <n v="362223"/>
    <n v="373394"/>
    <n v="380032"/>
    <s v="Plan"/>
    <x v="4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33333333333333331"/>
    <n v="8.3333333333333332E-3"/>
    <n v="1"/>
    <n v="1.0638297872340425"/>
    <x v="3"/>
    <s v="0.Done"/>
    <x v="2"/>
    <s v="0.Done &gt; Alpha Test | XS | 00558 - Alpha for Custom 404 page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557"/>
    <s v="Not found page"/>
    <s v="S | 00557 - Not found page"/>
    <s v="Frontend Development | S | 00557 - Not found page"/>
    <n v="362223"/>
    <n v="375000"/>
    <n v="379856"/>
    <s v="Plan"/>
    <x v="4"/>
    <n v="4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4"/>
    <n v="0"/>
    <n v="1.4925373134328358E-2"/>
    <n v="8.3333333333333332E-3"/>
    <n v="1"/>
    <n v="4.2553191489361701"/>
    <x v="3"/>
    <s v="0.Done"/>
    <x v="2"/>
    <s v="0.Done &gt; Frontend Development | S | 00557 - Not found page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556"/>
    <s v="About Us &gt; Our History - The Our Approach buttons aren't switching information. "/>
    <s v="XS | 00556 - About Us &gt; Our History - The Our Approach buttons aren't switching information. "/>
    <s v="Frontend Development | XS | 00556 - About Us &gt; Our History - The Our Approach buttons aren't switching information. "/>
    <n v="362223"/>
    <n v="375000"/>
    <n v="379772"/>
    <s v="Plan"/>
    <x v="4"/>
    <n v="8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8"/>
    <n v="0"/>
    <n v="1.4925373134328358E-2"/>
    <n v="8.3333333333333332E-3"/>
    <n v="1"/>
    <n v="1.0638297872340425"/>
    <x v="3"/>
    <s v="0.Done"/>
    <x v="2"/>
    <s v="0.Done &gt; Frontend Development | XS | 00556 - About Us &gt; Our History - The Our Approach buttons aren't switching information. 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555"/>
    <s v="Media &gt; Stories - Update related articles layout"/>
    <s v="XS | 00555 - Media &gt; Stories - Update related articles layout"/>
    <s v="Frontend Development | XS | 00555 - Media &gt; Stories - Update related articles layout"/>
    <n v="362223"/>
    <n v="375000"/>
    <n v="379524"/>
    <s v="Plan"/>
    <x v="4"/>
    <n v="1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1"/>
    <n v="0"/>
    <n v="1.4925373134328358E-2"/>
    <n v="8.3333333333333332E-3"/>
    <n v="1"/>
    <n v="1.0638297872340425"/>
    <x v="3"/>
    <s v="0.Done"/>
    <x v="2"/>
    <s v="0.Done &gt; Frontend Development | XS | 00555 - Media &gt; Stories - Update related articles layout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554"/>
    <s v="Change related articles layout"/>
    <s v="S | 00554 - Change related articles layout"/>
    <s v="Frontend Development | S | 00554 - Change related articles layout"/>
    <n v="362223"/>
    <n v="375000"/>
    <n v="379523"/>
    <s v="Plan"/>
    <x v="4"/>
    <n v="8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8"/>
    <n v="0"/>
    <n v="1.4925373134328358E-2"/>
    <n v="8.3333333333333332E-3"/>
    <n v="1"/>
    <n v="4.2553191489361701"/>
    <x v="3"/>
    <s v="0.Done"/>
    <x v="2"/>
    <s v="0.Done &gt; Frontend Development | S | 00554 - Change related articles layout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553"/>
    <s v="Media &gt; Change link color in all subpages to 628fb6"/>
    <s v="XS | 00553 - Media &gt; Change link color in all subpages to 628fb6"/>
    <s v="Frontend Development | XS | 00553 - Media &gt; Change link color in all subpages to 628fb6"/>
    <n v="362223"/>
    <n v="375000"/>
    <n v="379468"/>
    <s v="Plan"/>
    <x v="4"/>
    <n v="1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1"/>
    <n v="0"/>
    <n v="1.4925373134328358E-2"/>
    <n v="8.3333333333333332E-3"/>
    <n v="1"/>
    <n v="1.0638297872340425"/>
    <x v="3"/>
    <s v="0.Done"/>
    <x v="2"/>
    <s v="0.Done &gt; Frontend Development | XS | 00553 - Media &gt; Change link color in all subpages to 628fb6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552"/>
    <s v="Products + Services &gt; Local Sales Contact - Tableau"/>
    <s v="XS | 00552 - Products + Services &gt; Local Sales Contact - Tableau"/>
    <s v="Frontend Development | XS | 00552 - Products + Services &gt; Local Sales Contact - Tableau"/>
    <n v="362223"/>
    <n v="375000"/>
    <n v="379427"/>
    <s v="Plan"/>
    <x v="4"/>
    <n v="1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1"/>
    <n v="0"/>
    <n v="1.4925373134328358E-2"/>
    <n v="8.3333333333333332E-3"/>
    <n v="1"/>
    <n v="1.0638297872340425"/>
    <x v="3"/>
    <s v="0.Done"/>
    <x v="2"/>
    <s v="0.Done &gt; Frontend Development | XS | 00552 - Products + Services &gt; Local Sales Contact - Tableau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551"/>
    <s v="Building Solutions &gt; Pavements tab - Change color of the background to match images"/>
    <s v="XS | 00551 - Building Solutions &gt; Pavements tab - Change color of the background to match images"/>
    <s v="Frontend Development | XS | 00551 - Building Solutions &gt; Pavements tab - Change color of the background to match images"/>
    <n v="362223"/>
    <n v="375000"/>
    <n v="379420"/>
    <s v="Plan"/>
    <x v="4"/>
    <n v="1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1"/>
    <n v="0"/>
    <n v="1.4925373134328358E-2"/>
    <n v="8.3333333333333332E-3"/>
    <n v="1"/>
    <n v="1.0638297872340425"/>
    <x v="3"/>
    <s v="0.Done"/>
    <x v="2"/>
    <s v="0.Done &gt; Frontend Development | XS | 00551 - Building Solutions &gt; Pavements tab - Change color of the background to match images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550"/>
    <s v="Forms &gt; Adjust layout"/>
    <s v="S | 00550 - Forms &gt; Adjust layout"/>
    <s v="Frontend Development | S | 00550 - Forms &gt; Adjust layout"/>
    <n v="362223"/>
    <n v="375000"/>
    <n v="379409"/>
    <s v="Plan"/>
    <x v="4"/>
    <n v="1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1"/>
    <n v="0"/>
    <n v="1.4925373134328358E-2"/>
    <n v="8.3333333333333332E-3"/>
    <n v="1"/>
    <n v="4.2553191489361701"/>
    <x v="3"/>
    <s v="0.Done"/>
    <x v="2"/>
    <s v="0.Done &gt; Frontend Development | S | 00550 - Forms &gt; Adjust layout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548"/>
    <s v="Careers &gt; Overview - In Spanish the content of the red and blue box is not displayed"/>
    <s v="XS | 00548 - Careers &gt; Overview - In Spanish the content of the red and blue box is not displayed"/>
    <s v="Frontend Development | XS | 00548 - Careers &gt; Overview - In Spanish the content of the red and blue box is not displayed"/>
    <n v="362223"/>
    <n v="375000"/>
    <n v="379347"/>
    <s v="Plan"/>
    <x v="4"/>
    <n v="1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1"/>
    <n v="0"/>
    <n v="1.4925373134328358E-2"/>
    <n v="8.3333333333333332E-3"/>
    <n v="1"/>
    <n v="1.0638297872340425"/>
    <x v="3"/>
    <s v="0.Done"/>
    <x v="2"/>
    <s v="0.Done &gt; Frontend Development | XS | 00548 - Careers &gt; Overview - In Spanish the content of the red and blue box is not displayed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547"/>
    <s v="Suppliers &gt; Sourcing Approach - Set tableau in &quot;Country Negociation&quot; button"/>
    <s v="S | 00547 - Suppliers &gt; Sourcing Approach - Set tableau in &quot;Country Negociation&quot; button"/>
    <s v="Frontend Development | S | 00547 - Suppliers &gt; Sourcing Approach - Set tableau in &quot;Country Negociation&quot; button"/>
    <n v="362223"/>
    <n v="375000"/>
    <n v="379339"/>
    <s v="Plan"/>
    <x v="4"/>
    <n v="1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1"/>
    <n v="0"/>
    <n v="1.4925373134328358E-2"/>
    <n v="8.3333333333333332E-3"/>
    <n v="1"/>
    <n v="4.2553191489361701"/>
    <x v="3"/>
    <s v="0.Done"/>
    <x v="2"/>
    <s v="0.Done &gt; Frontend Development | S | 00547 - Suppliers &gt; Sourcing Approach - Set tableau in &quot;Country Negociation&quot; button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546"/>
    <s v="Investors &gt; Overview &gt; Calendar + Events - Buttons doesn't allow HTML content"/>
    <s v="XS | 00546 - Investors &gt; Overview &gt; Calendar + Events - Buttons doesn't allow HTML content"/>
    <s v="Frontend Development | XS | 00546 - Investors &gt; Overview &gt; Calendar + Events - Buttons doesn't allow HTML content"/>
    <n v="362223"/>
    <n v="375000"/>
    <n v="379265"/>
    <s v="Plan"/>
    <x v="4"/>
    <n v="1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1"/>
    <n v="0"/>
    <n v="1.4925373134328358E-2"/>
    <n v="8.3333333333333332E-3"/>
    <n v="1"/>
    <n v="1.0638297872340425"/>
    <x v="3"/>
    <s v="0.Done"/>
    <x v="2"/>
    <s v="0.Done &gt; Frontend Development | XS | 00546 - Investors &gt; Overview &gt; Calendar + Events - Buttons doesn't allow HTML content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545"/>
    <s v="Investors &gt; Overview &gt; Calendar + Events - Fix links to pages"/>
    <s v="XS | 00545 - Investors &gt; Overview &gt; Calendar + Events - Fix links to pages"/>
    <s v="Frontend Development | XS | 00545 - Investors &gt; Overview &gt; Calendar + Events - Fix links to pages"/>
    <n v="362223"/>
    <n v="375000"/>
    <n v="379263"/>
    <s v="Plan"/>
    <x v="4"/>
    <n v="1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1"/>
    <n v="0"/>
    <n v="1.4925373134328358E-2"/>
    <n v="8.3333333333333332E-3"/>
    <n v="1"/>
    <n v="1.0638297872340425"/>
    <x v="3"/>
    <s v="0.Done"/>
    <x v="2"/>
    <s v="0.Done &gt; Frontend Development | XS | 00545 - Investors &gt; Overview &gt; Calendar + Events - Fix links to pages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544"/>
    <s v="Expandable buttons anchors changed in production"/>
    <s v="S | 00544 - Expandable buttons anchors changed in production"/>
    <s v="Frontend Development | S | 00544 - Expandable buttons anchors changed in production"/>
    <n v="362223"/>
    <n v="375000"/>
    <n v="379262"/>
    <s v="Plan"/>
    <x v="4"/>
    <n v="3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3"/>
    <n v="0"/>
    <n v="1.4925373134328358E-2"/>
    <n v="8.3333333333333332E-3"/>
    <n v="1"/>
    <n v="4.2553191489361701"/>
    <x v="3"/>
    <s v="0.Done"/>
    <x v="2"/>
    <s v="0.Done &gt; Frontend Development | S | 00544 - Expandable buttons anchors changed in production"/>
    <n v="0"/>
    <n v="0"/>
  </r>
  <r>
    <x v="2"/>
    <m/>
    <m/>
    <m/>
    <m/>
    <x v="1"/>
    <s v="Bug"/>
    <s v="Done"/>
    <s v="CEMEXWEB-541"/>
    <s v="Stock Ticker portlet has content that is not localized"/>
    <s v="00541 - Stock Ticker portlet has content that is not localized"/>
    <x v="59"/>
    <x v="2"/>
    <s v="Done"/>
    <s v="CEMEXWEB-543"/>
    <s v="Review of Stock Ticker portlet has content that is not localized"/>
    <s v="XS | 00543 - Review of Stock Ticker portlet has content that is not localized"/>
    <s v="Feature Review | XS | 00543 - Review of Stock Ticker portlet has content that is not localized"/>
    <m/>
    <n v="379106"/>
    <n v="379111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33333333333333331"/>
    <n v="0"/>
    <n v="1"/>
    <n v="1.0638297872340425"/>
    <x v="1"/>
    <s v="0.Done"/>
    <x v="2"/>
    <s v="0.Done &gt; Feature Review | XS | 00543 - Review of Stock Ticker portlet has content that is not localized"/>
    <n v="1.0638297872340425"/>
    <n v="0"/>
  </r>
  <r>
    <x v="2"/>
    <m/>
    <m/>
    <m/>
    <m/>
    <x v="1"/>
    <s v="Bug"/>
    <s v="Done"/>
    <s v="CEMEXWEB-541"/>
    <s v="Stock Ticker portlet has content that is not localized"/>
    <s v="00541 - Stock Ticker portlet has content that is not localized"/>
    <x v="59"/>
    <x v="0"/>
    <s v="Done"/>
    <s v="CEMEXWEB-542"/>
    <s v="Alpha for Stock Ticker portlet has content that is not localized"/>
    <s v="XS | 00542 - Alpha for Stock Ticker portlet has content that is not localized"/>
    <s v="Alpha Test | XS | 00542 - Alpha for Stock Ticker portlet has content that is not localized"/>
    <m/>
    <n v="379106"/>
    <n v="379107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33333333333333331"/>
    <n v="0"/>
    <n v="1"/>
    <n v="1.0638297872340425"/>
    <x v="1"/>
    <s v="0.Done"/>
    <x v="2"/>
    <s v="0.Done &gt; Alpha Test | XS | 00542 - Alpha for Stock Ticker portlet has content that is not localized"/>
    <n v="1.0638297872340425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540"/>
    <s v="Fix Iframe width"/>
    <s v="M | 00540 - Fix Iframe width"/>
    <s v="Frontend Development | M | 00540 - Fix Iframe width"/>
    <n v="362223"/>
    <n v="375000"/>
    <n v="379081"/>
    <s v="Plan"/>
    <x v="4"/>
    <n v="2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2"/>
    <n v="0"/>
    <n v="1.4925373134328358E-2"/>
    <n v="8.3333333333333332E-3"/>
    <n v="1"/>
    <n v="5.3191489361702127"/>
    <x v="3"/>
    <s v="0.Done"/>
    <x v="2"/>
    <s v="0.Done &gt; Frontend Development | M | 00540 - Fix Iframe width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539"/>
    <s v="Adjust management team images and descriptions"/>
    <s v="S | 00539 - Adjust management team images and descriptions"/>
    <s v="Frontend Development | S | 00539 - Adjust management team images and descriptions"/>
    <n v="362223"/>
    <n v="375000"/>
    <n v="379035"/>
    <s v="Plan"/>
    <x v="4"/>
    <n v="1.5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1.5"/>
    <n v="0"/>
    <n v="1.4925373134328358E-2"/>
    <n v="8.3333333333333332E-3"/>
    <n v="1"/>
    <n v="4.2553191489361701"/>
    <x v="3"/>
    <s v="0.Done"/>
    <x v="2"/>
    <s v="0.Done &gt; Frontend Development | S | 00539 - Adjust management team images and descriptions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538"/>
    <s v="Fix active expandable button arrows for 7 buttons on 13'' screen"/>
    <s v="XS | 00538 - Fix active expandable button arrows for 7 buttons on 13'' screen"/>
    <s v="Frontend Development | XS | 00538 - Fix active expandable button arrows for 7 buttons on 13'' screen"/>
    <n v="362223"/>
    <n v="375000"/>
    <n v="378974"/>
    <s v="Plan"/>
    <x v="4"/>
    <n v="1.5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1.5"/>
    <n v="0"/>
    <n v="1.4925373134328358E-2"/>
    <n v="8.3333333333333332E-3"/>
    <n v="1"/>
    <n v="1.0638297872340425"/>
    <x v="3"/>
    <s v="0.Done"/>
    <x v="2"/>
    <s v="0.Done &gt; Frontend Development | XS | 00538 - Fix active expandable button arrows for 7 buttons on 13'' screen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536"/>
    <s v="Investors &gt; Overview - Calendar + Events - Must be possible to include future dates"/>
    <s v="XS | 00536 - Investors &gt; Overview - Calendar + Events - Must be possible to include future dates"/>
    <s v="Frontend Development | XS | 00536 - Investors &gt; Overview - Calendar + Events - Must be possible to include future dates"/>
    <n v="362223"/>
    <n v="375000"/>
    <n v="378560"/>
    <s v="Plan"/>
    <x v="4"/>
    <n v="8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8"/>
    <n v="0"/>
    <n v="1.4925373134328358E-2"/>
    <n v="8.3333333333333332E-3"/>
    <n v="1"/>
    <n v="1.0638297872340425"/>
    <x v="3"/>
    <s v="0.Done"/>
    <x v="2"/>
    <s v="0.Done &gt; Frontend Development | XS | 00536 - Investors &gt; Overview - Calendar + Events - Must be possible to include future dates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535"/>
    <s v="Home Page &gt; Article pointing to CEMEX Day 2017"/>
    <s v="S | 00535 - Home Page &gt; Article pointing to CEMEX Day 2017"/>
    <s v="Frontend Development | S | 00535 - Home Page &gt; Article pointing to CEMEX Day 2017"/>
    <n v="362223"/>
    <n v="375000"/>
    <n v="378559"/>
    <s v="Plan"/>
    <x v="4"/>
    <n v="2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2"/>
    <n v="0"/>
    <n v="1.4925373134328358E-2"/>
    <n v="8.3333333333333332E-3"/>
    <n v="1"/>
    <n v="4.2553191489361701"/>
    <x v="3"/>
    <s v="0.Done"/>
    <x v="2"/>
    <s v="0.Done &gt; Frontend Development | S | 00535 - Home Page &gt; Article pointing to CEMEX Day 2017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534"/>
    <s v="Menu &gt; When in spanish the menu break on 12&quot; monitor"/>
    <s v="S | 00534 - Menu &gt; When in spanish the menu break on 12&quot; monitor"/>
    <s v="Frontend Development | S | 00534 - Menu &gt; When in spanish the menu break on 12&quot; monitor"/>
    <n v="362223"/>
    <n v="375000"/>
    <n v="378558"/>
    <s v="Plan"/>
    <x v="4"/>
    <n v="5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5"/>
    <n v="0"/>
    <n v="1.4925373134328358E-2"/>
    <n v="8.3333333333333332E-3"/>
    <n v="1"/>
    <n v="4.2553191489361701"/>
    <x v="3"/>
    <s v="0.Done"/>
    <x v="2"/>
    <s v="0.Done &gt; Frontend Development | S | 00534 - Menu &gt; When in spanish the menu break on 12&quot; monitor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533"/>
    <s v="Carrers &gt; Overview - Images from the buttons are too big"/>
    <s v="XS | 00533 - Carrers &gt; Overview - Images from the buttons are too big"/>
    <s v="Frontend Development | XS | 00533 - Carrers &gt; Overview - Images from the buttons are too big"/>
    <n v="362223"/>
    <n v="375000"/>
    <n v="378557"/>
    <s v="Plan"/>
    <x v="4"/>
    <n v="1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1"/>
    <n v="0"/>
    <n v="1.4925373134328358E-2"/>
    <n v="8.3333333333333332E-3"/>
    <n v="1"/>
    <n v="1.0638297872340425"/>
    <x v="3"/>
    <s v="0.Done"/>
    <x v="2"/>
    <s v="0.Done &gt; Frontend Development | XS | 00533 - Carrers &gt; Overview - Images from the buttons are too big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532"/>
    <s v="Products + Services &gt; Trading - Remove de buttons &quot;Contact Us&quot; and &quot;Petcoke and coal trading&quot;. Place the content underneath"/>
    <s v="XS | 00532 - Products + Services &gt; Trading - Remove de buttons &quot;Contact Us&quot; and &quot;Petcoke and coal trading&quot;. Place the content underneath"/>
    <s v="Frontend Development | XS | 00532 - Products + Services &gt; Trading - Remove de buttons &quot;Contact Us&quot; and &quot;Petcoke and coal trading&quot;. Place the content underneath"/>
    <n v="362223"/>
    <n v="375000"/>
    <n v="378556"/>
    <s v="Plan"/>
    <x v="4"/>
    <n v="1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1"/>
    <n v="0"/>
    <n v="1.4925373134328358E-2"/>
    <n v="8.3333333333333332E-3"/>
    <n v="1"/>
    <n v="1.0638297872340425"/>
    <x v="3"/>
    <s v="0.Done"/>
    <x v="2"/>
    <s v="0.Done &gt; Frontend Development | XS | 00532 - Products + Services &gt; Trading - Remove de buttons &quot;Contact Us&quot; and &quot;Petcoke and coal trading&quot;. Place the content underneath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531"/>
    <s v="Standardize the font sizes from h1, h2, h3, h4"/>
    <s v="S | 00531 - Standardize the font sizes from h1, h2, h3, h4"/>
    <s v="Frontend Development | S | 00531 - Standardize the font sizes from h1, h2, h3, h4"/>
    <n v="362223"/>
    <n v="375000"/>
    <n v="378555"/>
    <s v="Plan"/>
    <x v="4"/>
    <n v="2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2"/>
    <n v="0"/>
    <n v="1.4925373134328358E-2"/>
    <n v="8.3333333333333332E-3"/>
    <n v="1"/>
    <n v="4.2553191489361701"/>
    <x v="3"/>
    <s v="0.Done"/>
    <x v="2"/>
    <s v="0.Done &gt; Frontend Development | S | 00531 - Standardize the font sizes from h1, h2, h3, h4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530"/>
    <s v="CEMEX Day 2017 &gt; The banner must be bigger"/>
    <s v="XS | 00530 - CEMEX Day 2017 &gt; The banner must be bigger"/>
    <s v="Frontend Development | XS | 00530 - CEMEX Day 2017 &gt; The banner must be bigger"/>
    <n v="362223"/>
    <n v="375000"/>
    <n v="378554"/>
    <s v="Plan"/>
    <x v="4"/>
    <n v="1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1"/>
    <n v="0"/>
    <n v="1.4925373134328358E-2"/>
    <n v="8.3333333333333332E-3"/>
    <n v="1"/>
    <n v="1.0638297872340425"/>
    <x v="3"/>
    <s v="0.Done"/>
    <x v="2"/>
    <s v="0.Done &gt; Frontend Development | XS | 00530 - CEMEX Day 2017 &gt; The banner must be bigger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529"/>
    <s v="Investors &gt; Overview - Image on the square is breaking the layout on 15&quot; monitor when in spanish"/>
    <s v="XS | 00529 - Investors &gt; Overview - Image on the square is breaking the layout on 15&quot; monitor when in spanish"/>
    <s v="Frontend Development | XS | 00529 - Investors &gt; Overview - Image on the square is breaking the layout on 15&quot; monitor when in spanish"/>
    <n v="362223"/>
    <n v="375000"/>
    <n v="378553"/>
    <s v="Plan"/>
    <x v="4"/>
    <n v="1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1"/>
    <n v="0"/>
    <n v="1.4925373134328358E-2"/>
    <n v="8.3333333333333332E-3"/>
    <n v="1"/>
    <n v="1.0638297872340425"/>
    <x v="3"/>
    <s v="0.Done"/>
    <x v="2"/>
    <s v="0.Done &gt; Frontend Development | XS | 00529 - Investors &gt; Overview - Image on the square is breaking the layout on 15&quot; monitor when in spanish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528"/>
    <s v="Sustainability &gt; Overview - The image on the square on the left must occupy all the space."/>
    <s v="S | 00528 - Sustainability &gt; Overview - The image on the square on the left must occupy all the space."/>
    <s v="Frontend Development | S | 00528 - Sustainability &gt; Overview - The image on the square on the left must occupy all the space."/>
    <n v="362223"/>
    <n v="375000"/>
    <n v="378552"/>
    <s v="Plan"/>
    <x v="4"/>
    <n v="1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1"/>
    <n v="0"/>
    <n v="1.4925373134328358E-2"/>
    <n v="8.3333333333333332E-3"/>
    <n v="1"/>
    <n v="4.2553191489361701"/>
    <x v="3"/>
    <s v="0.Done"/>
    <x v="2"/>
    <s v="0.Done &gt; Frontend Development | S | 00528 - Sustainability &gt; Overview - The image on the square on the left must occupy all the space.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Cancelled"/>
    <s v="CEMEXWEB-527"/>
    <s v="All links must be red"/>
    <s v="XS | 00527 - All links must be red"/>
    <s v="Frontend Development | XS | 00527 - All links must be red"/>
    <n v="362223"/>
    <n v="375000"/>
    <n v="378551"/>
    <s v="Plan"/>
    <x v="4"/>
    <n v="4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4"/>
    <n v="0"/>
    <n v="1.4925373134328358E-2"/>
    <n v="8.3333333333333332E-3"/>
    <n v="1"/>
    <n v="0"/>
    <x v="3"/>
    <s v="0.Done"/>
    <x v="3"/>
    <s v="0.Cancelled &gt; Frontend Development | XS | 00527 - All links must be red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4"/>
    <s v="Done"/>
    <s v="CEMEXWEB-526"/>
    <s v="Fix hero small square on overview pages for IE and Safari"/>
    <s v="XS | 00526 - Fix hero small square on overview pages for IE and Safari"/>
    <s v="Sub-Task | XS | 00526 - Fix hero small square on overview pages for IE and Safari"/>
    <n v="362223"/>
    <n v="375000"/>
    <n v="378196"/>
    <s v="Plan"/>
    <x v="4"/>
    <n v="4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4"/>
    <n v="0"/>
    <n v="1.4925373134328358E-2"/>
    <n v="8.3333333333333332E-3"/>
    <n v="1"/>
    <n v="2.1276595744680851"/>
    <x v="3"/>
    <s v="0.Done"/>
    <x v="2"/>
    <s v="0.Done &gt; Sub-Task | XS | 00526 - Fix hero small square on overview pages for IE and Safari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525"/>
    <s v="Small fixes and adjustments"/>
    <s v="XS | 00525 - Small fixes and adjustments"/>
    <s v="Frontend Development | XS | 00525 - Small fixes and adjustments"/>
    <n v="362223"/>
    <n v="375000"/>
    <n v="377910"/>
    <s v="Plan"/>
    <x v="4"/>
    <n v="14.5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14.5"/>
    <n v="0"/>
    <n v="1.4925373134328358E-2"/>
    <n v="8.3333333333333332E-3"/>
    <n v="1"/>
    <n v="1.0638297872340425"/>
    <x v="3"/>
    <s v="0.Done"/>
    <x v="2"/>
    <s v="0.Done &gt; Frontend Development | XS | 00525 - Small fixes and adjustments"/>
    <n v="0"/>
    <n v="0"/>
  </r>
  <r>
    <x v="2"/>
    <m/>
    <m/>
    <m/>
    <m/>
    <x v="1"/>
    <s v="Task"/>
    <s v="Done"/>
    <s v="CEMEXWEB-511"/>
    <s v="Identify .lpkg files in default bundle which we don't need to speepup the initial Tomcat start"/>
    <s v="00511 - Identify .lpkg files in default bundle which we don't need to speepup the initial Tomcat start"/>
    <x v="73"/>
    <x v="2"/>
    <s v="Done"/>
    <s v="CEMEXWEB-524"/>
    <s v="Review of Identify .lpkg files in default bundle which we don't need to speepup the initial Tomcat start"/>
    <s v="00524 - Review of Identify .lpkg files in default bundle which we don't need to speepup the initial Tomcat start"/>
    <s v="Feature Review | 00524 - Review of Identify .lpkg files in default bundle which we don't need to speepup the initial Tomcat start"/>
    <m/>
    <n v="377361"/>
    <n v="37786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s v="0.Done"/>
    <x v="2"/>
    <s v="0.Done &gt; Feature Review | 00524 - Review of Identify .lpkg files in default bundle which we don't need to speepup the initial Tomcat start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522"/>
    <s v="Theme &gt; Content should have min padding of 30px each side (not on mobiles)"/>
    <s v="S | 00522 - Theme &gt; Content should have min padding of 30px each side (not on mobiles)"/>
    <s v="Frontend Development | S | 00522 - Theme &gt; Content should have min padding of 30px each side (not on mobiles)"/>
    <n v="362223"/>
    <n v="375000"/>
    <n v="377737"/>
    <s v="Plan"/>
    <x v="4"/>
    <n v="1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1"/>
    <n v="0"/>
    <n v="1.4925373134328358E-2"/>
    <n v="8.3333333333333332E-3"/>
    <n v="1"/>
    <n v="4.2553191489361701"/>
    <x v="3"/>
    <s v="0.Done"/>
    <x v="2"/>
    <s v="0.Done &gt; Frontend Development | S | 00522 - Theme &gt; Content should have min padding of 30px each side (not on mobiles)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521"/>
    <s v="Locations page &gt; Remove white space on the bottom"/>
    <s v="XS | 00521 - Locations page &gt; Remove white space on the bottom"/>
    <s v="Frontend Development | XS | 00521 - Locations page &gt; Remove white space on the bottom"/>
    <n v="362223"/>
    <n v="375000"/>
    <n v="377736"/>
    <s v="Plan"/>
    <x v="4"/>
    <n v="1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1"/>
    <n v="0"/>
    <n v="1.4925373134328358E-2"/>
    <n v="8.3333333333333332E-3"/>
    <n v="1"/>
    <n v="1.0638297872340425"/>
    <x v="3"/>
    <s v="0.Done"/>
    <x v="2"/>
    <s v="0.Done &gt; Frontend Development | XS | 00521 - Locations page &gt; Remove white space on the bottom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520"/>
    <s v="Producst &amp; Services &gt; Building Solutions "/>
    <s v="XS | 00520 - Producst &amp; Services &gt; Building Solutions "/>
    <s v="Frontend Development | XS | 00520 - Producst &amp; Services &gt; Building Solutions "/>
    <n v="362223"/>
    <n v="375000"/>
    <n v="377735"/>
    <s v="Plan"/>
    <x v="4"/>
    <n v="2.5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2.5"/>
    <n v="0"/>
    <n v="1.4925373134328358E-2"/>
    <n v="8.3333333333333332E-3"/>
    <n v="1"/>
    <n v="1.0638297872340425"/>
    <x v="3"/>
    <s v="0.Done"/>
    <x v="2"/>
    <s v="0.Done &gt; Frontend Development | XS | 00520 - Producst &amp; Services &gt; Building Solutions 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519"/>
    <s v="Investors &gt; Overview &gt; Stock ticker number bigger on FULL HD"/>
    <s v="XS | 00519 - Investors &gt; Overview &gt; Stock ticker number bigger on FULL HD"/>
    <s v="Frontend Development | XS | 00519 - Investors &gt; Overview &gt; Stock ticker number bigger on FULL HD"/>
    <n v="362223"/>
    <n v="375000"/>
    <n v="377734"/>
    <s v="Plan"/>
    <x v="4"/>
    <n v="0.5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.5"/>
    <n v="0"/>
    <n v="1.4925373134328358E-2"/>
    <n v="8.3333333333333332E-3"/>
    <n v="1"/>
    <n v="1.0638297872340425"/>
    <x v="3"/>
    <s v="0.Done"/>
    <x v="2"/>
    <s v="0.Done &gt; Frontend Development | XS | 00519 - Investors &gt; Overview &gt; Stock ticker number bigger on FULL HD"/>
    <n v="0"/>
    <n v="0"/>
  </r>
  <r>
    <x v="2"/>
    <m/>
    <m/>
    <m/>
    <m/>
    <x v="1"/>
    <s v="Task"/>
    <s v="Done"/>
    <s v="CEMEXWEB-514"/>
    <s v="Research &amp; Apply URL Rewrite for URL containing String .aspx"/>
    <s v="00514 - Research &amp; Apply URL Rewrite for URL containing String .aspx"/>
    <x v="74"/>
    <x v="2"/>
    <s v="Done"/>
    <s v="CEMEXWEB-518"/>
    <s v="Review of Research &amp; Apply URL Rewrite for URL containing String .aspx"/>
    <s v="00518 - Review of Research &amp; Apply URL Rewrite for URL containing String .aspx"/>
    <s v="Feature Review | 00518 - Review of Research &amp; Apply URL Rewrite for URL containing String .aspx"/>
    <m/>
    <n v="377538"/>
    <n v="37772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s v="0.Done"/>
    <x v="2"/>
    <s v="0.Done &gt; Feature Review | 00518 - Review of Research &amp; Apply URL Rewrite for URL containing String .aspx"/>
    <n v="0"/>
    <n v="0"/>
  </r>
  <r>
    <x v="2"/>
    <m/>
    <m/>
    <m/>
    <m/>
    <x v="1"/>
    <s v="Task"/>
    <s v="Done"/>
    <s v="CEMEXWEB-512"/>
    <s v="Change &quot;submit for publication&quot; text to &quot;submit&quot;"/>
    <s v="00512 - Change &quot;submit for publication&quot; text to &quot;submit&quot;"/>
    <x v="75"/>
    <x v="2"/>
    <s v="Done"/>
    <s v="CEMEXWEB-513"/>
    <s v="Review of Change &quot;submit for publication&quot; text to &quot;submit&quot;"/>
    <s v="00513 - Review of Change &quot;submit for publication&quot; text to &quot;submit&quot;"/>
    <s v="Feature Review | 00513 - Review of Change &quot;submit for publication&quot; text to &quot;submit&quot;"/>
    <m/>
    <n v="377486"/>
    <n v="37748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s v="0.Done"/>
    <x v="2"/>
    <s v="0.Done &gt; Feature Review | 00513 - Review of Change &quot;submit for publication&quot; text to &quot;submit&quot;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509"/>
    <s v="Investors &gt; Adjust form for email subscription"/>
    <s v="S | 00509 - Investors &gt; Adjust form for email subscription"/>
    <s v="Frontend Development | S | 00509 - Investors &gt; Adjust form for email subscription"/>
    <n v="362223"/>
    <n v="375000"/>
    <n v="377069"/>
    <s v="Plan"/>
    <x v="4"/>
    <n v="1.5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1.5"/>
    <n v="0"/>
    <n v="1.4925373134328358E-2"/>
    <n v="8.3333333333333332E-3"/>
    <n v="1"/>
    <n v="4.2553191489361701"/>
    <x v="3"/>
    <s v="0.Done"/>
    <x v="2"/>
    <s v="0.Done &gt; Frontend Development | S | 00509 - Investors &gt; Adjust form for email subscription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507"/>
    <s v="About us &gt; Our History: Text from square are not centralized"/>
    <s v="XS | 00507 - About us &gt; Our History: Text from square are not centralized"/>
    <s v="Frontend Development | XS | 00507 - About us &gt; Our History: Text from square are not centralized"/>
    <n v="362223"/>
    <n v="375000"/>
    <n v="376940"/>
    <s v="Plan"/>
    <x v="4"/>
    <n v="0.5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.5"/>
    <n v="0"/>
    <n v="1.4925373134328358E-2"/>
    <n v="8.3333333333333332E-3"/>
    <n v="1"/>
    <n v="1.0638297872340425"/>
    <x v="3"/>
    <s v="0.Done"/>
    <x v="2"/>
    <s v="0.Done &gt; Frontend Development | XS | 00507 - About us &gt; Our History: Text from square are not centralized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Cancelled"/>
    <s v="CEMEXWEB-506"/>
    <s v="Investors &gt; Reports: Display Button &quot;Eventos Relevantes&quot; only in Spanish"/>
    <s v="XS | 00506 - Investors &gt; Reports: Display Button &quot;Eventos Relevantes&quot; only in Spanish"/>
    <s v="Frontend Development | XS | 00506 - Investors &gt; Reports: Display Button &quot;Eventos Relevantes&quot; only in Spanish"/>
    <n v="362223"/>
    <n v="375000"/>
    <n v="376939"/>
    <s v="Plan"/>
    <x v="4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1.4925373134328358E-2"/>
    <n v="8.3333333333333332E-3"/>
    <n v="1"/>
    <n v="0"/>
    <x v="3"/>
    <s v="0.Done"/>
    <x v="3"/>
    <s v="0.Cancelled &gt; Frontend Development | XS | 00506 - Investors &gt; Reports: Display Button &quot;Eventos Relevantes&quot; only in Spanish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505"/>
    <s v="Stories categories: Not changing language"/>
    <s v="S | 00505 - Stories categories: Not changing language"/>
    <s v="Frontend Development | S | 00505 - Stories categories: Not changing language"/>
    <n v="362223"/>
    <n v="375000"/>
    <n v="376938"/>
    <s v="Plan"/>
    <x v="4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1.4925373134328358E-2"/>
    <n v="8.3333333333333332E-3"/>
    <n v="1"/>
    <n v="4.2553191489361701"/>
    <x v="3"/>
    <s v="0.Done"/>
    <x v="2"/>
    <s v="0.Done &gt; Frontend Development | S | 00505 - Stories categories: Not changing language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504"/>
    <s v="User friendly way to create anchors"/>
    <s v="S | 00504 - User friendly way to create anchors"/>
    <s v="Frontend Development | S | 00504 - User friendly way to create anchors"/>
    <n v="362223"/>
    <n v="375000"/>
    <n v="376936"/>
    <s v="Plan"/>
    <x v="4"/>
    <n v="8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8"/>
    <n v="0"/>
    <n v="1.4925373134328358E-2"/>
    <n v="8.3333333333333332E-3"/>
    <n v="1"/>
    <n v="4.2553191489361701"/>
    <x v="3"/>
    <s v="0.Done"/>
    <x v="2"/>
    <s v="0.Done &gt; Frontend Development | S | 00504 - User friendly way to create anchors"/>
    <n v="0"/>
    <n v="0"/>
  </r>
  <r>
    <x v="2"/>
    <s v="Demand"/>
    <s v="Done"/>
    <s v="CEMEXWEB-6"/>
    <s v="Theme"/>
    <x v="14"/>
    <s v="Feature"/>
    <s v="Done"/>
    <s v="CEMEXWEB-406"/>
    <s v="Adjust forms layouts"/>
    <s v="00406 - Adjust forms layouts"/>
    <x v="76"/>
    <x v="1"/>
    <s v="Done"/>
    <s v="CEMEXWEB-503"/>
    <s v="QA for Adjust forms layouts"/>
    <s v="XS | 00503 - QA for Adjust forms layouts"/>
    <s v="QA | XS | 00503 - QA for Adjust forms layouts"/>
    <n v="362223"/>
    <n v="374708"/>
    <n v="376932"/>
    <s v="Plan"/>
    <x v="5"/>
    <n v="0"/>
    <n v="0"/>
    <n v="0"/>
    <n v="2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33333333333333331"/>
    <n v="8.3333333333333332E-3"/>
    <n v="1"/>
    <n v="1.0638297872340425"/>
    <x v="3"/>
    <s v="0.Done"/>
    <x v="2"/>
    <s v="0.Done &gt; QA | XS | 00503 - QA for Adjust forms layouts"/>
    <n v="0"/>
    <n v="0"/>
  </r>
  <r>
    <x v="2"/>
    <s v="Demand"/>
    <s v="Done"/>
    <s v="CEMEXWEB-6"/>
    <s v="Theme"/>
    <x v="14"/>
    <s v="Feature"/>
    <s v="Done"/>
    <s v="CEMEXWEB-406"/>
    <s v="Adjust forms layouts"/>
    <s v="00406 - Adjust forms layouts"/>
    <x v="76"/>
    <x v="2"/>
    <s v="Done"/>
    <s v="CEMEXWEB-502"/>
    <s v="Review of Adjust forms layouts"/>
    <s v="XS | 00502 - Review of Adjust forms layouts"/>
    <s v="Feature Review | XS | 00502 - Review of Adjust forms layouts"/>
    <n v="362223"/>
    <n v="374708"/>
    <n v="376931"/>
    <s v="Plan"/>
    <x v="5"/>
    <n v="0"/>
    <n v="0"/>
    <n v="0"/>
    <n v="2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33333333333333331"/>
    <n v="8.3333333333333332E-3"/>
    <n v="1"/>
    <n v="1.0638297872340425"/>
    <x v="3"/>
    <s v="0.Done"/>
    <x v="2"/>
    <s v="0.Done &gt; Feature Review | XS | 00502 - Review of Adjust forms layouts"/>
    <n v="0"/>
    <n v="0"/>
  </r>
  <r>
    <x v="2"/>
    <s v="Demand"/>
    <s v="Done"/>
    <s v="CEMEXWEB-6"/>
    <s v="Theme"/>
    <x v="14"/>
    <s v="Feature"/>
    <s v="Done"/>
    <s v="CEMEXWEB-406"/>
    <s v="Adjust forms layouts"/>
    <s v="00406 - Adjust forms layouts"/>
    <x v="76"/>
    <x v="0"/>
    <s v="Done"/>
    <s v="CEMEXWEB-501"/>
    <s v="Alpha for Adjust forms layouts"/>
    <s v="XS | 00501 - Alpha for Adjust forms layouts"/>
    <s v="Alpha Test | XS | 00501 - Alpha for Adjust forms layouts"/>
    <n v="362223"/>
    <n v="374708"/>
    <n v="376930"/>
    <s v="Plan"/>
    <x v="5"/>
    <n v="0"/>
    <n v="0"/>
    <n v="0"/>
    <n v="2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33333333333333331"/>
    <n v="8.3333333333333332E-3"/>
    <n v="1"/>
    <n v="1.0638297872340425"/>
    <x v="3"/>
    <s v="0.Done"/>
    <x v="2"/>
    <s v="0.Done &gt; Alpha Test | XS | 00501 - Alpha for Adjust forms layouts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500"/>
    <s v="Change IFrame height according to screen width"/>
    <s v="M | 00500 - Change IFrame height according to screen width"/>
    <s v="Frontend Development | M | 00500 - Change IFrame height according to screen width"/>
    <n v="362223"/>
    <n v="375000"/>
    <n v="376713"/>
    <s v="Plan"/>
    <x v="4"/>
    <n v="6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6"/>
    <n v="0"/>
    <n v="1.4925373134328358E-2"/>
    <n v="8.3333333333333332E-3"/>
    <n v="1"/>
    <n v="5.3191489361702127"/>
    <x v="3"/>
    <s v="0.Done"/>
    <x v="2"/>
    <s v="0.Done &gt; Frontend Development | M | 00500 - Change IFrame height according to screen width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499"/>
    <s v="Products + Services &gt; Overview - Adjust layout"/>
    <s v="S | 00499 - Products + Services &gt; Overview - Adjust layout"/>
    <s v="Frontend Development | S | 00499 - Products + Services &gt; Overview - Adjust layout"/>
    <n v="362223"/>
    <n v="375000"/>
    <n v="376707"/>
    <s v="Plan"/>
    <x v="4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1.4925373134328358E-2"/>
    <n v="8.3333333333333332E-3"/>
    <n v="1"/>
    <n v="4.2553191489361701"/>
    <x v="3"/>
    <s v="0.Done"/>
    <x v="2"/>
    <s v="0.Done &gt; Frontend Development | S | 00499 - Products + Services &gt; Overview - Adjust layout"/>
    <n v="0"/>
    <n v="0"/>
  </r>
  <r>
    <x v="2"/>
    <m/>
    <m/>
    <m/>
    <m/>
    <x v="1"/>
    <s v="Feature"/>
    <s v="Done"/>
    <s v="CEMEXWEB-389"/>
    <s v="Create a sign in page"/>
    <s v="00389 - Create a sign in page"/>
    <x v="77"/>
    <x v="1"/>
    <s v="Done"/>
    <s v="CEMEXWEB-497"/>
    <s v="QA for Create a sign in page"/>
    <s v="00497 - QA for Create a sign in page"/>
    <s v="QA | 00497 - QA for Create a sign in page"/>
    <m/>
    <n v="373779"/>
    <n v="376586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QA | 00497 - QA for Create a sign in page"/>
    <n v="0"/>
    <n v="0"/>
  </r>
  <r>
    <x v="2"/>
    <m/>
    <m/>
    <m/>
    <m/>
    <x v="1"/>
    <s v="Feature"/>
    <s v="Done"/>
    <s v="CEMEXWEB-389"/>
    <s v="Create a sign in page"/>
    <s v="00389 - Create a sign in page"/>
    <x v="77"/>
    <x v="2"/>
    <s v="Done"/>
    <s v="CEMEXWEB-496"/>
    <s v="Review of Create a sign in page"/>
    <s v="00496 - Review of Create a sign in page"/>
    <s v="Feature Review | 00496 - Review of Create a sign in page"/>
    <m/>
    <n v="373779"/>
    <n v="376585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Feature Review | 00496 - Review of Create a sign in page"/>
    <n v="0"/>
    <n v="0"/>
  </r>
  <r>
    <x v="2"/>
    <m/>
    <m/>
    <m/>
    <m/>
    <x v="1"/>
    <s v="Feature"/>
    <s v="Done"/>
    <s v="CEMEXWEB-389"/>
    <s v="Create a sign in page"/>
    <s v="00389 - Create a sign in page"/>
    <x v="77"/>
    <x v="0"/>
    <s v="Done"/>
    <s v="CEMEXWEB-495"/>
    <s v="Alpha for Create a sign in page"/>
    <s v="00495 - Alpha for Create a sign in page"/>
    <s v="Alpha Test | 00495 - Alpha for Create a sign in page"/>
    <m/>
    <n v="373779"/>
    <n v="376584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Alpha Test | 00495 - Alpha for Create a sign in page"/>
    <n v="0"/>
    <n v="0"/>
  </r>
  <r>
    <x v="2"/>
    <m/>
    <m/>
    <m/>
    <m/>
    <x v="1"/>
    <s v="Bug"/>
    <s v="Done"/>
    <s v="CEMEXWEB-379"/>
    <s v="Adjust layout of stock ticker in different screen sizes"/>
    <s v="00379 - Adjust layout of stock ticker in different screen sizes"/>
    <x v="78"/>
    <x v="1"/>
    <s v="Done"/>
    <s v="CEMEXWEB-494"/>
    <s v="QA for Adjust layout of stock ticker in different screen sizes"/>
    <s v="00494 - QA for Adjust layout of stock ticker in different screen sizes"/>
    <s v="QA | 00494 - QA for Adjust layout of stock ticker in different screen sizes"/>
    <m/>
    <n v="373764"/>
    <n v="376583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QA | 00494 - QA for Adjust layout of stock ticker in different screen sizes"/>
    <n v="0"/>
    <n v="0"/>
  </r>
  <r>
    <x v="2"/>
    <m/>
    <m/>
    <m/>
    <m/>
    <x v="1"/>
    <s v="Bug"/>
    <s v="Done"/>
    <s v="CEMEXWEB-379"/>
    <s v="Adjust layout of stock ticker in different screen sizes"/>
    <s v="00379 - Adjust layout of stock ticker in different screen sizes"/>
    <x v="78"/>
    <x v="2"/>
    <s v="Done"/>
    <s v="CEMEXWEB-493"/>
    <s v="Review of Adjust layout of stock ticker in different screen sizes"/>
    <s v="00493 - Review of Adjust layout of stock ticker in different screen sizes"/>
    <s v="Feature Review | 00493 - Review of Adjust layout of stock ticker in different screen sizes"/>
    <m/>
    <n v="373764"/>
    <n v="376582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0493 - Review of Adjust layout of stock ticker in different screen sizes"/>
    <n v="0"/>
    <n v="0"/>
  </r>
  <r>
    <x v="2"/>
    <m/>
    <m/>
    <m/>
    <m/>
    <x v="1"/>
    <s v="Bug"/>
    <s v="Done"/>
    <s v="CEMEXWEB-408"/>
    <s v="Our History &gt; Adjust padding in map for IPhone"/>
    <s v="00408 - Our History &gt; Adjust padding in map for IPhone"/>
    <x v="79"/>
    <x v="1"/>
    <s v="Done"/>
    <s v="CEMEXWEB-492"/>
    <s v="QA for Our History &gt; Adjust padding in map for IPhone"/>
    <s v="00492 - QA for Our History &gt; Adjust padding in map for IPhone"/>
    <s v="QA | 00492 - QA for Our History &gt; Adjust padding in map for IPhone"/>
    <m/>
    <n v="374714"/>
    <n v="376581"/>
    <s v="Plan"/>
    <x v="5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QA | 00492 - QA for Our History &gt; Adjust padding in map for IPhone"/>
    <n v="0"/>
    <n v="0"/>
  </r>
  <r>
    <x v="2"/>
    <m/>
    <m/>
    <m/>
    <m/>
    <x v="1"/>
    <s v="Bug"/>
    <s v="Done"/>
    <s v="CEMEXWEB-408"/>
    <s v="Our History &gt; Adjust padding in map for IPhone"/>
    <s v="00408 - Our History &gt; Adjust padding in map for IPhone"/>
    <x v="79"/>
    <x v="2"/>
    <s v="Done"/>
    <s v="CEMEXWEB-491"/>
    <s v="Review of Our History &gt; Adjust padding in map for IPhone"/>
    <s v="00491 - Review of Our History &gt; Adjust padding in map for IPhone"/>
    <s v="Feature Review | 00491 - Review of Our History &gt; Adjust padding in map for IPhone"/>
    <m/>
    <n v="374714"/>
    <n v="376580"/>
    <s v="Plan"/>
    <x v="5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Feature Review | 00491 - Review of Our History &gt; Adjust padding in map for IPhone"/>
    <n v="0"/>
    <n v="0"/>
  </r>
  <r>
    <x v="2"/>
    <m/>
    <m/>
    <m/>
    <m/>
    <x v="1"/>
    <s v="Bug"/>
    <s v="Done"/>
    <s v="CEMEXWEB-412"/>
    <s v="Homepage &gt; Change &quot;Media and Events&quot; section"/>
    <s v="00412 - Homepage &gt; Change &quot;Media and Events&quot; section"/>
    <x v="80"/>
    <x v="1"/>
    <s v="Done"/>
    <s v="CEMEXWEB-490"/>
    <s v="QA for Homepage &gt; Change &quot;Media and Events&quot; section"/>
    <s v="00490 - QA for Homepage &gt; Change &quot;Media and Events&quot; section"/>
    <s v="QA | 00490 - QA for Homepage &gt; Change &quot;Media and Events&quot; section"/>
    <m/>
    <n v="374725"/>
    <n v="376579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QA | 00490 - QA for Homepage &gt; Change &quot;Media and Events&quot; section"/>
    <n v="0"/>
    <n v="0"/>
  </r>
  <r>
    <x v="2"/>
    <m/>
    <m/>
    <m/>
    <m/>
    <x v="1"/>
    <s v="Bug"/>
    <s v="Done"/>
    <s v="CEMEXWEB-412"/>
    <s v="Homepage &gt; Change &quot;Media and Events&quot; section"/>
    <s v="00412 - Homepage &gt; Change &quot;Media and Events&quot; section"/>
    <x v="80"/>
    <x v="2"/>
    <s v="Done"/>
    <s v="CEMEXWEB-489"/>
    <s v="Review of Homepage &gt; Change &quot;Media and Events&quot; section"/>
    <s v="00489 - Review of Homepage &gt; Change &quot;Media and Events&quot; section"/>
    <s v="Feature Review | 00489 - Review of Homepage &gt; Change &quot;Media and Events&quot; section"/>
    <m/>
    <n v="374725"/>
    <n v="376578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Feature Review | 00489 - Review of Homepage &gt; Change &quot;Media and Events&quot; section"/>
    <n v="0"/>
    <n v="0"/>
  </r>
  <r>
    <x v="2"/>
    <s v="Demand"/>
    <s v="Done"/>
    <s v="CEMEXWEB-6"/>
    <s v="Theme"/>
    <x v="14"/>
    <s v="Feature"/>
    <s v="Done"/>
    <s v="CEMEXWEB-13"/>
    <s v="Footer"/>
    <s v="00013 - Footer"/>
    <x v="81"/>
    <x v="1"/>
    <s v="Done"/>
    <s v="CEMEXWEB-488"/>
    <s v="QA for Footer"/>
    <s v="00488 - QA for Footer"/>
    <s v="QA | 00488 - QA for Footer"/>
    <n v="362223"/>
    <n v="362234"/>
    <n v="376577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s v="0.Done"/>
    <x v="2"/>
    <s v="0.Done &gt; QA | 00488 - QA for Footer"/>
    <n v="0"/>
    <n v="0"/>
  </r>
  <r>
    <x v="2"/>
    <s v="Demand"/>
    <s v="Done"/>
    <s v="CEMEXWEB-6"/>
    <s v="Theme"/>
    <x v="14"/>
    <s v="Feature"/>
    <s v="Done"/>
    <s v="CEMEXWEB-13"/>
    <s v="Footer"/>
    <s v="00013 - Footer"/>
    <x v="81"/>
    <x v="2"/>
    <s v="Done"/>
    <s v="CEMEXWEB-487"/>
    <s v="Review of Footer"/>
    <s v="00487 - Review of Footer"/>
    <s v="Feature Review | 00487 - Review of Footer"/>
    <n v="362223"/>
    <n v="362234"/>
    <n v="376576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s v="0.Done"/>
    <x v="2"/>
    <s v="0.Done &gt; Feature Review | 00487 - Review of Footer"/>
    <n v="0"/>
    <n v="0"/>
  </r>
  <r>
    <x v="2"/>
    <s v="Demand"/>
    <s v="Done"/>
    <s v="CEMEXWEB-6"/>
    <s v="Theme"/>
    <x v="14"/>
    <s v="Feature"/>
    <s v="Done"/>
    <s v="CEMEXWEB-407"/>
    <s v="Search function on menu bar"/>
    <s v="00407 - Search function on menu bar"/>
    <x v="82"/>
    <x v="1"/>
    <s v="Done"/>
    <s v="CEMEXWEB-486"/>
    <s v="QA for Search function on menu bar"/>
    <s v="00486 - QA for Search function on menu bar"/>
    <s v="QA | 00486 - QA for Search function on menu bar"/>
    <n v="362223"/>
    <n v="374713"/>
    <n v="376575"/>
    <s v="Plan"/>
    <x v="5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s v="0.Done"/>
    <x v="2"/>
    <s v="0.Done &gt; QA | 00486 - QA for Search function on menu bar"/>
    <n v="0"/>
    <n v="0"/>
  </r>
  <r>
    <x v="2"/>
    <s v="Demand"/>
    <s v="Done"/>
    <s v="CEMEXWEB-6"/>
    <s v="Theme"/>
    <x v="14"/>
    <s v="Feature"/>
    <s v="Done"/>
    <s v="CEMEXWEB-407"/>
    <s v="Search function on menu bar"/>
    <s v="00407 - Search function on menu bar"/>
    <x v="82"/>
    <x v="2"/>
    <s v="Done"/>
    <s v="CEMEXWEB-485"/>
    <s v="Review of Search function on menu bar"/>
    <s v="00485 - Review of Search function on menu bar"/>
    <s v="Feature Review | 00485 - Review of Search function on menu bar"/>
    <n v="362223"/>
    <n v="374713"/>
    <n v="376574"/>
    <s v="Plan"/>
    <x v="5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s v="0.Done"/>
    <x v="2"/>
    <s v="0.Done &gt; Feature Review | 00485 - Review of Search function on menu bar"/>
    <n v="0"/>
    <n v="0"/>
  </r>
  <r>
    <x v="2"/>
    <s v="Demand"/>
    <s v="Done"/>
    <s v="CEMEXWEB-6"/>
    <s v="Theme"/>
    <x v="14"/>
    <s v="Feature"/>
    <s v="Done"/>
    <s v="CEMEXWEB-407"/>
    <s v="Search function on menu bar"/>
    <s v="00407 - Search function on menu bar"/>
    <x v="82"/>
    <x v="0"/>
    <s v="Done"/>
    <s v="CEMEXWEB-484"/>
    <s v="Alpha for Search function on menu bar"/>
    <s v="00484 - Alpha for Search function on menu bar"/>
    <s v="Alpha Test | 00484 - Alpha for Search function on menu bar"/>
    <n v="362223"/>
    <n v="374713"/>
    <n v="376573"/>
    <s v="Plan"/>
    <x v="5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s v="0.Done"/>
    <x v="2"/>
    <s v="0.Done &gt; Alpha Test | 00484 - Alpha for Search function on menu bar"/>
    <n v="0"/>
    <n v="0"/>
  </r>
  <r>
    <x v="2"/>
    <m/>
    <m/>
    <m/>
    <m/>
    <x v="1"/>
    <s v="Feature"/>
    <s v="Done"/>
    <s v="CEMEXWEB-455"/>
    <s v="Media &gt; Overview"/>
    <s v="00455 - Media &gt; Overview"/>
    <x v="83"/>
    <x v="1"/>
    <s v="Done"/>
    <s v="CEMEXWEB-483"/>
    <s v="QA for Media &gt; Overview"/>
    <s v="00483 - QA for Media &gt; Overview"/>
    <s v="QA | 00483 - QA for Media &gt; Overview"/>
    <m/>
    <n v="375160"/>
    <n v="376572"/>
    <s v="Plan"/>
    <x v="5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QA | 00483 - QA for Media &gt; Overview"/>
    <n v="0"/>
    <n v="0"/>
  </r>
  <r>
    <x v="2"/>
    <m/>
    <m/>
    <m/>
    <m/>
    <x v="1"/>
    <s v="Feature"/>
    <s v="Done"/>
    <s v="CEMEXWEB-455"/>
    <s v="Media &gt; Overview"/>
    <s v="00455 - Media &gt; Overview"/>
    <x v="83"/>
    <x v="2"/>
    <s v="Done"/>
    <s v="CEMEXWEB-482"/>
    <s v="Review of Media &gt; Overview"/>
    <s v="00482 - Review of Media &gt; Overview"/>
    <s v="Feature Review | 00482 - Review of Media &gt; Overview"/>
    <m/>
    <n v="375160"/>
    <n v="376571"/>
    <s v="Plan"/>
    <x v="5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0482 - Review of Media &gt; Overview"/>
    <n v="0"/>
    <n v="0"/>
  </r>
  <r>
    <x v="2"/>
    <s v="Demand"/>
    <s v="Done"/>
    <s v="CEMEXWEB-6"/>
    <s v="Theme"/>
    <x v="14"/>
    <s v="Feature"/>
    <s v="Done"/>
    <s v="CEMEXWEB-13"/>
    <s v="Footer"/>
    <s v="00013 - Footer"/>
    <x v="81"/>
    <x v="0"/>
    <s v="Done"/>
    <s v="CEMEXWEB-481"/>
    <s v="Alpha for Footer"/>
    <s v="S | 00481 - Alpha for Footer"/>
    <s v="Alpha Test | S | 00481 - Alpha for Footer"/>
    <n v="362223"/>
    <n v="362234"/>
    <n v="376469"/>
    <s v="Plan"/>
    <x v="6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8.3333333333333332E-3"/>
    <n v="1"/>
    <n v="2.1276595744680851"/>
    <x v="3"/>
    <s v="0.Done"/>
    <x v="2"/>
    <s v="0.Done &gt; Alpha Test | S | 00481 - Alpha for Footer"/>
    <n v="0"/>
    <n v="0"/>
  </r>
  <r>
    <x v="2"/>
    <m/>
    <m/>
    <m/>
    <m/>
    <x v="1"/>
    <s v="Bug"/>
    <s v="Done"/>
    <s v="CEMEXWEB-379"/>
    <s v="Adjust layout of stock ticker in different screen sizes"/>
    <s v="00379 - Adjust layout of stock ticker in different screen sizes"/>
    <x v="78"/>
    <x v="0"/>
    <s v="Done"/>
    <s v="CEMEXWEB-480"/>
    <s v="Alpha for Adjust layout of stock ticker in different screen sizes"/>
    <s v="00480 - Alpha for Adjust layout of stock ticker in different screen sizes"/>
    <s v="Alpha Test | 00480 - Alpha for Adjust layout of stock ticker in different screen sizes"/>
    <m/>
    <n v="373764"/>
    <n v="376468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0480 - Alpha for Adjust layout of stock ticker in different screen sizes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478"/>
    <s v="Form - Place forms in all pages"/>
    <s v="S | 00478 - Form - Place forms in all pages"/>
    <s v="Frontend Development | S | 00478 - Form - Place forms in all pages"/>
    <n v="362223"/>
    <n v="375000"/>
    <n v="376349"/>
    <s v="Plan"/>
    <x v="4"/>
    <n v="7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7"/>
    <n v="0"/>
    <n v="1.4925373134328358E-2"/>
    <n v="8.3333333333333332E-3"/>
    <n v="1"/>
    <n v="4.2553191489361701"/>
    <x v="3"/>
    <s v="0.Done"/>
    <x v="2"/>
    <s v="0.Done &gt; Frontend Development | S | 00478 - Form - Place forms in all pages"/>
    <n v="0"/>
    <n v="0"/>
  </r>
  <r>
    <x v="2"/>
    <m/>
    <m/>
    <m/>
    <m/>
    <x v="1"/>
    <s v="Task"/>
    <s v="Done"/>
    <s v="CEMEXWEB-461"/>
    <s v="Investigate 413 Request Entity Too Large when uploading file &gt; 1MB"/>
    <s v="00461 - Investigate 413 Request Entity Too Large when uploading file &gt; 1MB"/>
    <x v="84"/>
    <x v="2"/>
    <s v="Done"/>
    <s v="CEMEXWEB-477"/>
    <s v="Review of Investigate 413 Request Entity Too Large when uploading file &gt; 1MB"/>
    <s v="00477 - Review of Investigate 413 Request Entity Too Large when uploading file &gt; 1MB"/>
    <s v="Feature Review | 00477 - Review of Investigate 413 Request Entity Too Large when uploading file &gt; 1MB"/>
    <m/>
    <n v="376199"/>
    <n v="37633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s v="0.Done"/>
    <x v="2"/>
    <s v="0.Done &gt; Feature Review | 00477 - Review of Investigate 413 Request Entity Too Large when uploading file &gt; 1MB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475"/>
    <s v="Products + Services &gt; Building Solutions - Buttons stacked without necessity"/>
    <s v="S | 00475 - Products + Services &gt; Building Solutions - Buttons stacked without necessity"/>
    <s v="Frontend Development | S | 00475 - Products + Services &gt; Building Solutions - Buttons stacked without necessity"/>
    <n v="362223"/>
    <n v="375000"/>
    <n v="376252"/>
    <s v="Plan"/>
    <x v="5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1.4925373134328358E-2"/>
    <n v="8.3333333333333332E-3"/>
    <n v="1"/>
    <n v="4.2553191489361701"/>
    <x v="3"/>
    <s v="0.Done"/>
    <x v="2"/>
    <s v="0.Done &gt; Frontend Development | S | 00475 - Products + Services &gt; Building Solutions - Buttons stacked without necessity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474"/>
    <s v="Products + Services &gt; Trading &gt; &quot;Construction Systems&quot; - Subtitle font smaller than paragraph, display text on the side of image"/>
    <s v="S | 00474 - Products + Services &gt; Trading &gt; &quot;Construction Systems&quot; - Subtitle font smaller than paragraph, display text on the side of image"/>
    <s v="Frontend Development | S | 00474 - Products + Services &gt; Trading &gt; &quot;Construction Systems&quot; - Subtitle font smaller than paragraph, display text on the side of image"/>
    <n v="362223"/>
    <n v="375000"/>
    <n v="376251"/>
    <s v="Plan"/>
    <x v="5"/>
    <n v="2.5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2.5"/>
    <n v="0"/>
    <n v="1.4925373134328358E-2"/>
    <n v="8.3333333333333332E-3"/>
    <n v="1"/>
    <n v="4.2553191489361701"/>
    <x v="3"/>
    <s v="0.Done"/>
    <x v="2"/>
    <s v="0.Done &gt; Frontend Development | S | 00474 - Products + Services &gt; Trading &gt; &quot;Construction Systems&quot; - Subtitle font smaller than paragraph, display text on the side of image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473"/>
    <s v="Investors &gt; Corporate Governance &gt; &quot;Cemex and the NYSE&quot; - Fix table layout"/>
    <s v="XS | 00473 - Investors &gt; Corporate Governance &gt; &quot;Cemex and the NYSE&quot; - Fix table layout"/>
    <s v="Frontend Development | XS | 00473 - Investors &gt; Corporate Governance &gt; &quot;Cemex and the NYSE&quot; - Fix table layout"/>
    <n v="362223"/>
    <n v="375000"/>
    <n v="376250"/>
    <s v="Plan"/>
    <x v="5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1.4925373134328358E-2"/>
    <n v="8.3333333333333332E-3"/>
    <n v="1"/>
    <n v="1.0638297872340425"/>
    <x v="3"/>
    <s v="0.Done"/>
    <x v="2"/>
    <s v="0.Done &gt; Frontend Development | XS | 00473 - Investors &gt; Corporate Governance &gt; &quot;Cemex and the NYSE&quot; - Fix table layout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472"/>
    <s v="Investors &gt; Corporate Governance &gt; &quot;Management Team&quot; - Team names should be white"/>
    <s v="XS | 00472 - Investors &gt; Corporate Governance &gt; &quot;Management Team&quot; - Team names should be white"/>
    <s v="Frontend Development | XS | 00472 - Investors &gt; Corporate Governance &gt; &quot;Management Team&quot; - Team names should be white"/>
    <n v="362223"/>
    <n v="375000"/>
    <n v="376249"/>
    <s v="Plan"/>
    <x v="5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1.4925373134328358E-2"/>
    <n v="8.3333333333333332E-3"/>
    <n v="1"/>
    <n v="1.0638297872340425"/>
    <x v="3"/>
    <s v="0.Done"/>
    <x v="2"/>
    <s v="0.Done &gt; Frontend Development | XS | 00472 - Investors &gt; Corporate Governance &gt; &quot;Management Team&quot; - Team names should be white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471"/>
    <s v="Investors &gt; Reports - Should load with button &quot;Reports&quot; open"/>
    <s v="M | 00471 - Investors &gt; Reports - Should load with button &quot;Reports&quot; open"/>
    <s v="Frontend Development | M | 00471 - Investors &gt; Reports - Should load with button &quot;Reports&quot; open"/>
    <n v="362223"/>
    <n v="375000"/>
    <n v="376247"/>
    <s v="Plan"/>
    <x v="5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1.4925373134328358E-2"/>
    <n v="8.3333333333333332E-3"/>
    <n v="1"/>
    <n v="5.3191489361702127"/>
    <x v="3"/>
    <s v="0.Done"/>
    <x v="2"/>
    <s v="0.Done &gt; Frontend Development | M | 00471 - Investors &gt; Reports - Should load with button &quot;Reports&quot; open"/>
    <n v="0"/>
    <n v="0"/>
  </r>
  <r>
    <x v="2"/>
    <m/>
    <m/>
    <m/>
    <m/>
    <x v="1"/>
    <s v="Bug"/>
    <s v="Done"/>
    <s v="CEMEXWEB-408"/>
    <s v="Our History &gt; Adjust padding in map for IPhone"/>
    <s v="00408 - Our History &gt; Adjust padding in map for IPhone"/>
    <x v="79"/>
    <x v="0"/>
    <s v="Done"/>
    <s v="CEMEXWEB-470"/>
    <s v="Alpha for Our History &gt; Adjust padding in map for IPhone"/>
    <s v="00470 - Alpha for Our History &gt; Adjust padding in map for IPhone"/>
    <s v="Alpha Test | 00470 - Alpha for Our History &gt; Adjust padding in map for IPhone"/>
    <m/>
    <n v="374714"/>
    <n v="376246"/>
    <s v="Plan"/>
    <x v="5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Alpha Test | 00470 - Alpha for Our History &gt; Adjust padding in map for IPhone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469"/>
    <s v="Investors &gt; &quot;View all Report&quot; - Button should redirect to page &quot;Reports&quot;"/>
    <s v="M | 00469 - Investors &gt; &quot;View all Report&quot; - Button should redirect to page &quot;Reports&quot;"/>
    <s v="Frontend Development | M | 00469 - Investors &gt; &quot;View all Report&quot; - Button should redirect to page &quot;Reports&quot;"/>
    <n v="362223"/>
    <n v="375000"/>
    <n v="376244"/>
    <s v="Plan"/>
    <x v="5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1.4925373134328358E-2"/>
    <n v="8.3333333333333332E-3"/>
    <n v="1"/>
    <n v="5.3191489361702127"/>
    <x v="3"/>
    <s v="0.Done"/>
    <x v="2"/>
    <s v="0.Done &gt; Frontend Development | M | 00469 - Investors &gt; &quot;View all Report&quot; - Button should redirect to page &quot;Reports&quot;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468"/>
    <s v="Investors &gt; Calendar - The button more should be hidden when there is no event details"/>
    <s v="S | 00468 - Investors &gt; Calendar - The button more should be hidden when there is no event details"/>
    <s v="Frontend Development | S | 00468 - Investors &gt; Calendar - The button more should be hidden when there is no event details"/>
    <n v="362223"/>
    <n v="375000"/>
    <n v="376243"/>
    <s v="Plan"/>
    <x v="5"/>
    <n v="2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2"/>
    <n v="0"/>
    <n v="1.4925373134328358E-2"/>
    <n v="8.3333333333333332E-3"/>
    <n v="1"/>
    <n v="4.2553191489361701"/>
    <x v="3"/>
    <s v="0.Done"/>
    <x v="2"/>
    <s v="0.Done &gt; Frontend Development | S | 00468 - Investors &gt; Calendar - The button more should be hidden when there is no event details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467"/>
    <s v="Investors &gt; Calendar - Change date format when in spanish"/>
    <s v="XS | 00467 - Investors &gt; Calendar - Change date format when in spanish"/>
    <s v="Frontend Development | XS | 00467 - Investors &gt; Calendar - Change date format when in spanish"/>
    <n v="362223"/>
    <n v="375000"/>
    <n v="376242"/>
    <s v="Plan"/>
    <x v="4"/>
    <n v="2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2"/>
    <n v="0"/>
    <n v="1.4925373134328358E-2"/>
    <n v="8.3333333333333332E-3"/>
    <n v="1"/>
    <n v="1.0638297872340425"/>
    <x v="3"/>
    <s v="0.Done"/>
    <x v="2"/>
    <s v="0.Done &gt; Frontend Development | XS | 00467 - Investors &gt; Calendar - Change date format when in spanish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466"/>
    <s v="Suppliers &gt; Overview - Layout of squares break on 15&quot; monitor"/>
    <s v="M | 00466 - Suppliers &gt; Overview - Layout of squares break on 15&quot; monitor"/>
    <s v="Frontend Development | M | 00466 - Suppliers &gt; Overview - Layout of squares break on 15&quot; monitor"/>
    <n v="362223"/>
    <n v="375000"/>
    <n v="376240"/>
    <s v="Plan"/>
    <x v="5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1.4925373134328358E-2"/>
    <n v="8.3333333333333332E-3"/>
    <n v="1"/>
    <n v="5.3191489361702127"/>
    <x v="3"/>
    <s v="0.Done"/>
    <x v="2"/>
    <s v="0.Done &gt; Frontend Development | M | 00466 - Suppliers &gt; Overview - Layout of squares break on 15&quot; monitor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465"/>
    <s v="Forms - Replace form when language changes"/>
    <s v="S | 00465 - Forms - Replace form when language changes"/>
    <s v="Frontend Development | S | 00465 - Forms - Replace form when language changes"/>
    <n v="362223"/>
    <n v="375000"/>
    <n v="376239"/>
    <s v="Plan"/>
    <x v="4"/>
    <n v="2.5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2.5"/>
    <n v="0"/>
    <n v="1.4925373134328358E-2"/>
    <n v="8.3333333333333332E-3"/>
    <n v="1"/>
    <n v="4.2553191489361701"/>
    <x v="3"/>
    <s v="0.Done"/>
    <x v="2"/>
    <s v="0.Done &gt; Frontend Development | S | 00465 - Forms - Replace form when language changes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464"/>
    <s v="Investors &gt; Overview - Link &quot;Board of Directors&quot; redirect to page, but display the content out of screen"/>
    <s v="XS | 00464 - Investors &gt; Overview - Link &quot;Board of Directors&quot; redirect to page, but display the content out of screen"/>
    <s v="Frontend Development | XS | 00464 - Investors &gt; Overview - Link &quot;Board of Directors&quot; redirect to page, but display the content out of screen"/>
    <n v="362223"/>
    <n v="375000"/>
    <n v="376238"/>
    <s v="Plan"/>
    <x v="5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1.4925373134328358E-2"/>
    <n v="8.3333333333333332E-3"/>
    <n v="1"/>
    <n v="1.0638297872340425"/>
    <x v="3"/>
    <s v="0.Done"/>
    <x v="2"/>
    <s v="0.Done &gt; Frontend Development | XS | 00464 - Investors &gt; Overview - Link &quot;Board of Directors&quot; redirect to page, but display the content out of screen"/>
    <n v="0"/>
    <n v="0"/>
  </r>
  <r>
    <x v="2"/>
    <m/>
    <m/>
    <m/>
    <m/>
    <x v="1"/>
    <s v="Task"/>
    <s v="Cancelled"/>
    <s v="CEMEXWEB-57"/>
    <s v="Management work"/>
    <s v="00057 - Management work"/>
    <x v="85"/>
    <x v="4"/>
    <s v="Done"/>
    <s v="CEMEXWEB-463"/>
    <s v="Scrum master - March"/>
    <s v="M | 00463 - Scrum master - March"/>
    <s v="Sub-Task | M | 00463 - Scrum master - March"/>
    <m/>
    <n v="362994"/>
    <n v="376222"/>
    <s v="Plan"/>
    <x v="7"/>
    <n v="81.5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81.5"/>
    <n v="0"/>
    <n v="0.14285714285714285"/>
    <n v="0"/>
    <n v="1"/>
    <n v="8.5106382978723403"/>
    <x v="1"/>
    <s v="0.Cancelled"/>
    <x v="2"/>
    <s v="0.Done &gt; Sub-Task | M | 00463 - Scrum master - March"/>
    <n v="0"/>
    <n v="0"/>
  </r>
  <r>
    <x v="2"/>
    <m/>
    <m/>
    <m/>
    <m/>
    <x v="1"/>
    <s v="Task"/>
    <s v="Cancelled"/>
    <s v="CEMEXWEB-456"/>
    <s v="Test stronger instance types to see relation to slow Liferay startup"/>
    <s v="00456 - Test stronger instance types to see relation to slow Liferay startup"/>
    <x v="86"/>
    <x v="2"/>
    <s v="Done"/>
    <s v="CEMEXWEB-460"/>
    <s v="Review of Test stronger instance types to see relation to slow Liferay startup"/>
    <s v="00460 - Review of Test stronger instance types to see relation to slow Liferay startup"/>
    <s v="Feature Review | 00460 - Review of Test stronger instance types to see relation to slow Liferay startup"/>
    <m/>
    <n v="375910"/>
    <n v="37618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s v="0.Cancelled"/>
    <x v="2"/>
    <s v="0.Done &gt; Feature Review | 00460 - Review of Test stronger instance types to see relation to slow Liferay startup"/>
    <n v="0"/>
    <n v="0"/>
  </r>
  <r>
    <x v="2"/>
    <m/>
    <m/>
    <m/>
    <m/>
    <x v="1"/>
    <s v="Feature"/>
    <s v="Done"/>
    <s v="CEMEXWEB-455"/>
    <s v="Media &gt; Overview"/>
    <s v="00455 - Media &gt; Overview"/>
    <x v="83"/>
    <x v="0"/>
    <s v="Done"/>
    <s v="CEMEXWEB-459"/>
    <s v="Alpha for Media &gt; Overview"/>
    <s v="00459 - Alpha for Media &gt; Overview"/>
    <s v="Alpha Test | 00459 - Alpha for Media &gt; Overview"/>
    <m/>
    <n v="375160"/>
    <n v="376085"/>
    <s v="Plan"/>
    <x v="5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0459 - Alpha for Media &gt; Overview"/>
    <n v="0"/>
    <n v="0"/>
  </r>
  <r>
    <x v="2"/>
    <m/>
    <m/>
    <m/>
    <m/>
    <x v="1"/>
    <s v="Feature"/>
    <s v="Done"/>
    <s v="CEMEXWEB-455"/>
    <s v="Media &gt; Overview"/>
    <s v="00455 - Media &gt; Overview"/>
    <x v="83"/>
    <x v="3"/>
    <s v="Done"/>
    <s v="CEMEXWEB-457"/>
    <s v="Media &gt; Overview Page"/>
    <s v="S | 00457 - Media &gt; Overview Page"/>
    <s v="Frontend Development | S | 00457 - Media &gt; Overview Page"/>
    <m/>
    <n v="375160"/>
    <n v="376029"/>
    <s v="Plan"/>
    <x v="5"/>
    <n v="5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5"/>
    <n v="0"/>
    <n v="0.25"/>
    <n v="0"/>
    <n v="1"/>
    <n v="4.2553191489361701"/>
    <x v="1"/>
    <s v="0.Done"/>
    <x v="2"/>
    <s v="0.Done &gt; Frontend Development | S | 00457 - Media &gt; Overview Page"/>
    <n v="0"/>
    <n v="0"/>
  </r>
  <r>
    <x v="2"/>
    <m/>
    <m/>
    <m/>
    <m/>
    <x v="1"/>
    <s v="Bug"/>
    <s v="Done"/>
    <s v="CEMEXWEB-412"/>
    <s v="Homepage &gt; Change &quot;Media and Events&quot; section"/>
    <s v="00412 - Homepage &gt; Change &quot;Media and Events&quot; section"/>
    <x v="80"/>
    <x v="0"/>
    <s v="Done"/>
    <s v="CEMEXWEB-454"/>
    <s v="Alpha for Homepage &gt; Change &quot;Media and Events&quot; section"/>
    <s v="00454 - Alpha for Homepage &gt; Change &quot;Media and Events&quot; section"/>
    <s v="Alpha Test | 00454 - Alpha for Homepage &gt; Change &quot;Media and Events&quot; section"/>
    <m/>
    <n v="374725"/>
    <n v="375143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Alpha Test | 00454 - Alpha for Homepage &gt; Change &quot;Media and Events&quot; section"/>
    <n v="0"/>
    <n v="0"/>
  </r>
  <r>
    <x v="2"/>
    <s v="Demand"/>
    <s v="Done"/>
    <s v="CEMEXWEB-6"/>
    <s v="Theme"/>
    <x v="14"/>
    <s v="Feature"/>
    <s v="Done"/>
    <s v="CEMEXWEB-331"/>
    <s v="Page Legal "/>
    <s v="00331 - Page Legal "/>
    <x v="87"/>
    <x v="1"/>
    <s v="Done"/>
    <s v="CEMEXWEB-453"/>
    <s v="QA for Page Legal "/>
    <s v="00453 - QA for Page Legal "/>
    <s v="QA | 00453 - QA for Page Legal "/>
    <n v="362223"/>
    <n v="373412"/>
    <n v="375116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s v="0.Done"/>
    <x v="2"/>
    <s v="0.Done &gt; QA | 00453 - QA for Page Legal "/>
    <n v="0"/>
    <n v="0"/>
  </r>
  <r>
    <x v="2"/>
    <s v="Demand"/>
    <s v="Done"/>
    <s v="CEMEXWEB-6"/>
    <s v="Theme"/>
    <x v="14"/>
    <s v="Feature"/>
    <s v="Done"/>
    <s v="CEMEXWEB-331"/>
    <s v="Page Legal "/>
    <s v="00331 - Page Legal "/>
    <x v="87"/>
    <x v="2"/>
    <s v="Done"/>
    <s v="CEMEXWEB-452"/>
    <s v="Review of Page Legal "/>
    <s v="00452 - Review of Page Legal "/>
    <s v="Feature Review | 00452 - Review of Page Legal "/>
    <n v="362223"/>
    <n v="373412"/>
    <n v="375115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s v="0.Done"/>
    <x v="2"/>
    <s v="0.Done &gt; Feature Review | 00452 - Review of Page Legal "/>
    <n v="0"/>
    <n v="0"/>
  </r>
  <r>
    <x v="2"/>
    <s v="Demand"/>
    <s v="Done"/>
    <s v="CEMEXWEB-6"/>
    <s v="Theme"/>
    <x v="14"/>
    <s v="Feature"/>
    <s v="Done"/>
    <s v="CEMEXWEB-331"/>
    <s v="Page Legal "/>
    <s v="00331 - Page Legal "/>
    <x v="87"/>
    <x v="0"/>
    <s v="Done"/>
    <s v="CEMEXWEB-451"/>
    <s v="Alpha for Page Legal "/>
    <s v="00451 - Alpha for Page Legal "/>
    <s v="Alpha Test | 00451 - Alpha for Page Legal "/>
    <n v="362223"/>
    <n v="373412"/>
    <n v="375114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s v="0.Done"/>
    <x v="2"/>
    <s v="0.Done &gt; Alpha Test | 00451 - Alpha for Page Legal "/>
    <n v="0"/>
    <n v="0"/>
  </r>
  <r>
    <x v="2"/>
    <s v="Demand"/>
    <s v="Done"/>
    <s v="CEMEXWEB-6"/>
    <s v="Theme"/>
    <x v="14"/>
    <s v="Feature"/>
    <s v="Done"/>
    <s v="CEMEXWEB-397"/>
    <s v="Careers &gt; Life at Cemex"/>
    <s v="00397 - Careers &gt; Life at Cemex"/>
    <x v="88"/>
    <x v="1"/>
    <s v="Done"/>
    <s v="CEMEXWEB-450"/>
    <s v="QA for Careers &gt; Life at Cemex"/>
    <s v="00450 - QA for Careers &gt; Life at Cemex"/>
    <s v="QA | 00450 - QA for Careers &gt; Life at Cemex"/>
    <n v="362223"/>
    <n v="374252"/>
    <n v="375113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s v="0.Done"/>
    <x v="2"/>
    <s v="0.Done &gt; QA | 00450 - QA for Careers &gt; Life at Cemex"/>
    <n v="0"/>
    <n v="0"/>
  </r>
  <r>
    <x v="2"/>
    <s v="Demand"/>
    <s v="Done"/>
    <s v="CEMEXWEB-6"/>
    <s v="Theme"/>
    <x v="14"/>
    <s v="Feature"/>
    <s v="Done"/>
    <s v="CEMEXWEB-397"/>
    <s v="Careers &gt; Life at Cemex"/>
    <s v="00397 - Careers &gt; Life at Cemex"/>
    <x v="88"/>
    <x v="2"/>
    <s v="Done"/>
    <s v="CEMEXWEB-449"/>
    <s v="Review of Careers &gt; Life at Cemex"/>
    <s v="00449 - Review of Careers &gt; Life at Cemex"/>
    <s v="Feature Review | 00449 - Review of Careers &gt; Life at Cemex"/>
    <n v="362223"/>
    <n v="374252"/>
    <n v="375112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s v="0.Done"/>
    <x v="2"/>
    <s v="0.Done &gt; Feature Review | 00449 - Review of Careers &gt; Life at Cemex"/>
    <n v="0"/>
    <n v="0"/>
  </r>
  <r>
    <x v="2"/>
    <s v="Demand"/>
    <s v="Done"/>
    <s v="CEMEXWEB-6"/>
    <s v="Theme"/>
    <x v="14"/>
    <s v="Feature"/>
    <s v="Done"/>
    <s v="CEMEXWEB-401"/>
    <s v="Careers &gt; Locations and Functions"/>
    <s v="00401 - Careers &gt; Locations and Functions"/>
    <x v="89"/>
    <x v="1"/>
    <s v="Done"/>
    <s v="CEMEXWEB-448"/>
    <s v="QA for Careers &gt; Locations and Functions"/>
    <s v="00448 - QA for Careers &gt; Locations and Functions"/>
    <s v="QA | 00448 - QA for Careers &gt; Locations and Functions"/>
    <n v="362223"/>
    <n v="374429"/>
    <n v="375100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s v="0.Done"/>
    <x v="2"/>
    <s v="0.Done &gt; QA | 00448 - QA for Careers &gt; Locations and Functions"/>
    <n v="0"/>
    <n v="0"/>
  </r>
  <r>
    <x v="2"/>
    <s v="Demand"/>
    <s v="Done"/>
    <s v="CEMEXWEB-6"/>
    <s v="Theme"/>
    <x v="14"/>
    <s v="Feature"/>
    <s v="Done"/>
    <s v="CEMEXWEB-401"/>
    <s v="Careers &gt; Locations and Functions"/>
    <s v="00401 - Careers &gt; Locations and Functions"/>
    <x v="89"/>
    <x v="2"/>
    <s v="Done"/>
    <s v="CEMEXWEB-447"/>
    <s v="Review of Careers &gt; Locations and Functions"/>
    <s v="00447 - Review of Careers &gt; Locations and Functions"/>
    <s v="Feature Review | 00447 - Review of Careers &gt; Locations and Functions"/>
    <n v="362223"/>
    <n v="374429"/>
    <n v="375099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s v="0.Done"/>
    <x v="2"/>
    <s v="0.Done &gt; Feature Review | 00447 - Review of Careers &gt; Locations and Functions"/>
    <n v="0"/>
    <n v="0"/>
  </r>
  <r>
    <x v="2"/>
    <s v="Demand"/>
    <s v="Done"/>
    <s v="CEMEXWEB-6"/>
    <s v="Theme"/>
    <x v="14"/>
    <s v="Bug"/>
    <s v="Done"/>
    <s v="CEMEXWEB-405"/>
    <s v="In overview pages the banner and image below must fill in all screen size"/>
    <s v="00405 - In overview pages the banner and image below must fill in all screen size"/>
    <x v="90"/>
    <x v="1"/>
    <s v="Done"/>
    <s v="CEMEXWEB-446"/>
    <s v="QA for In overview pages the banner and image below must fill in all screen size"/>
    <s v="00446 - QA for In overview pages the banner and image below must fill in all screen size"/>
    <s v="QA | 00446 - QA for In overview pages the banner and image below must fill in all screen size"/>
    <n v="362223"/>
    <n v="374701"/>
    <n v="375098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8.3333333333333332E-3"/>
    <n v="1"/>
    <n v="0"/>
    <x v="3"/>
    <s v="0.Done"/>
    <x v="2"/>
    <s v="0.Done &gt; QA | 00446 - QA for In overview pages the banner and image below must fill in all screen size"/>
    <n v="0"/>
    <n v="0"/>
  </r>
  <r>
    <x v="2"/>
    <s v="Demand"/>
    <s v="Done"/>
    <s v="CEMEXWEB-6"/>
    <s v="Theme"/>
    <x v="14"/>
    <s v="Bug"/>
    <s v="Done"/>
    <s v="CEMEXWEB-405"/>
    <s v="In overview pages the banner and image below must fill in all screen size"/>
    <s v="00405 - In overview pages the banner and image below must fill in all screen size"/>
    <x v="90"/>
    <x v="2"/>
    <s v="Done"/>
    <s v="CEMEXWEB-445"/>
    <s v="Review of In overview pages the banner and image below must fill in all screen size"/>
    <s v="00445 - Review of In overview pages the banner and image below must fill in all screen size"/>
    <s v="Feature Review | 00445 - Review of In overview pages the banner and image below must fill in all screen size"/>
    <n v="362223"/>
    <n v="374701"/>
    <n v="375097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8.3333333333333332E-3"/>
    <n v="1"/>
    <n v="0"/>
    <x v="3"/>
    <s v="0.Done"/>
    <x v="2"/>
    <s v="0.Done &gt; Feature Review | 00445 - Review of In overview pages the banner and image below must fill in all screen size"/>
    <n v="0"/>
    <n v="0"/>
  </r>
  <r>
    <x v="2"/>
    <s v="Demand"/>
    <s v="Done"/>
    <s v="CEMEXWEB-6"/>
    <s v="Theme"/>
    <x v="14"/>
    <s v="Feature"/>
    <s v="Done"/>
    <s v="CEMEXWEB-401"/>
    <s v="Careers &gt; Locations and Functions"/>
    <s v="00401 - Careers &gt; Locations and Functions"/>
    <x v="89"/>
    <x v="0"/>
    <s v="Done"/>
    <s v="CEMEXWEB-444"/>
    <s v="Alpha for Careers &gt; Locations and Functions"/>
    <s v="00444 - Alpha for Careers &gt; Locations and Functions"/>
    <s v="Alpha Test | 00444 - Alpha for Careers &gt; Locations and Functions"/>
    <n v="362223"/>
    <n v="374429"/>
    <n v="375094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s v="0.Done"/>
    <x v="2"/>
    <s v="0.Done &gt; Alpha Test | 00444 - Alpha for Careers &gt; Locations and Functions"/>
    <n v="0"/>
    <n v="0"/>
  </r>
  <r>
    <x v="2"/>
    <s v="Demand"/>
    <s v="Done"/>
    <s v="CEMEXWEB-16"/>
    <s v="Stories"/>
    <x v="15"/>
    <s v="Feature"/>
    <s v="Done"/>
    <s v="CEMEXWEB-74"/>
    <s v="Related articles"/>
    <s v="00074 - Related articles"/>
    <x v="91"/>
    <x v="1"/>
    <s v="Done"/>
    <s v="CEMEXWEB-442"/>
    <s v="QA for Related articles"/>
    <s v="00442 - QA for Related articles"/>
    <s v="QA | 00442 - QA for Related articles"/>
    <n v="362239"/>
    <n v="364384"/>
    <n v="375088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1.7543859649122806E-2"/>
    <n v="1"/>
    <n v="0"/>
    <x v="3"/>
    <s v="0.Done"/>
    <x v="2"/>
    <s v="0.Done &gt; QA | 00442 - QA for Related articles"/>
    <n v="0"/>
    <n v="0"/>
  </r>
  <r>
    <x v="2"/>
    <s v="Demand"/>
    <s v="Done"/>
    <s v="CEMEXWEB-16"/>
    <s v="Stories"/>
    <x v="15"/>
    <s v="Feature"/>
    <s v="Done"/>
    <s v="CEMEXWEB-74"/>
    <s v="Related articles"/>
    <s v="00074 - Related articles"/>
    <x v="91"/>
    <x v="2"/>
    <s v="Done"/>
    <s v="CEMEXWEB-441"/>
    <s v="Review of Related articles"/>
    <s v="00441 - Review of Related articles"/>
    <s v="Feature Review | 00441 - Review of Related articles"/>
    <n v="362239"/>
    <n v="364384"/>
    <n v="375087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1.7543859649122806E-2"/>
    <n v="1"/>
    <n v="0"/>
    <x v="3"/>
    <s v="0.Done"/>
    <x v="2"/>
    <s v="0.Done &gt; Feature Review | 00441 - Review of Related articles"/>
    <n v="0"/>
    <n v="0"/>
  </r>
  <r>
    <x v="2"/>
    <s v="Demand"/>
    <s v="Done"/>
    <s v="CEMEXWEB-6"/>
    <s v="Theme"/>
    <x v="14"/>
    <s v="Feature"/>
    <s v="Done"/>
    <s v="CEMEXWEB-329"/>
    <s v="Site map"/>
    <s v="00329 - Site map"/>
    <x v="92"/>
    <x v="1"/>
    <s v="Done"/>
    <s v="CEMEXWEB-440"/>
    <s v="QA for Site map"/>
    <s v="00440 - QA for Site map"/>
    <s v="QA | 00440 - QA for Site map"/>
    <n v="362223"/>
    <n v="373398"/>
    <n v="375086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s v="0.Done"/>
    <x v="2"/>
    <s v="0.Done &gt; QA | 00440 - QA for Site map"/>
    <n v="0"/>
    <n v="0"/>
  </r>
  <r>
    <x v="2"/>
    <s v="Demand"/>
    <s v="Done"/>
    <s v="CEMEXWEB-6"/>
    <s v="Theme"/>
    <x v="14"/>
    <s v="Feature"/>
    <s v="Done"/>
    <s v="CEMEXWEB-329"/>
    <s v="Site map"/>
    <s v="00329 - Site map"/>
    <x v="92"/>
    <x v="2"/>
    <s v="Done"/>
    <s v="CEMEXWEB-439"/>
    <s v="Review of Site map"/>
    <s v="00439 - Review of Site map"/>
    <s v="Feature Review | 00439 - Review of Site map"/>
    <n v="362223"/>
    <n v="373398"/>
    <n v="375085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s v="0.Done"/>
    <x v="2"/>
    <s v="0.Done &gt; Feature Review | 00439 - Review of Site map"/>
    <n v="0"/>
    <n v="0"/>
  </r>
  <r>
    <x v="2"/>
    <s v="Demand"/>
    <s v="Done"/>
    <s v="CEMEXWEB-6"/>
    <s v="Theme"/>
    <x v="14"/>
    <s v="Feature"/>
    <s v="Done"/>
    <s v="CEMEXWEB-329"/>
    <s v="Site map"/>
    <s v="00329 - Site map"/>
    <x v="92"/>
    <x v="0"/>
    <s v="Done"/>
    <s v="CEMEXWEB-438"/>
    <s v="Alpha for Site map"/>
    <s v="00438 - Alpha for Site map"/>
    <s v="Alpha Test | 00438 - Alpha for Site map"/>
    <n v="362223"/>
    <n v="373398"/>
    <n v="375084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s v="0.Done"/>
    <x v="2"/>
    <s v="0.Done &gt; Alpha Test | 00438 - Alpha for Site map"/>
    <n v="0"/>
    <n v="0"/>
  </r>
  <r>
    <x v="2"/>
    <s v="Demand"/>
    <s v="Done"/>
    <s v="CEMEXWEB-16"/>
    <s v="Stories"/>
    <x v="15"/>
    <s v="Feature"/>
    <s v="Done"/>
    <s v="CEMEXWEB-74"/>
    <s v="Related articles"/>
    <s v="00074 - Related articles"/>
    <x v="91"/>
    <x v="0"/>
    <s v="Done"/>
    <s v="CEMEXWEB-437"/>
    <s v="Alpha for Related articles"/>
    <s v="S | 00437 - Alpha for Related articles"/>
    <s v="Alpha Test | S | 00437 - Alpha for Related articles"/>
    <n v="362239"/>
    <n v="364384"/>
    <n v="375082"/>
    <s v="Plan"/>
    <x v="6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1.7543859649122806E-2"/>
    <n v="1"/>
    <n v="2.1276595744680851"/>
    <x v="3"/>
    <s v="0.Done"/>
    <x v="2"/>
    <s v="0.Done &gt; Alpha Test | S | 00437 - Alpha for Related articles"/>
    <n v="0"/>
    <n v="0"/>
  </r>
  <r>
    <x v="2"/>
    <s v="Demand"/>
    <s v="Done"/>
    <s v="CEMEXWEB-55"/>
    <s v="Products + Service"/>
    <x v="16"/>
    <s v="Feature"/>
    <s v="Done"/>
    <s v="CEMEXWEB-236"/>
    <s v="Global Solutions"/>
    <s v="00236 - Global Solutions"/>
    <x v="93"/>
    <x v="1"/>
    <s v="Done"/>
    <s v="CEMEXWEB-435"/>
    <s v="QA for Global Solutions"/>
    <s v="00435 - QA for Global Solutions"/>
    <s v="QA | 00435 - QA for Global Solutions"/>
    <n v="362971"/>
    <n v="370623"/>
    <n v="375054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5.2631578947368418E-2"/>
    <n v="1"/>
    <n v="0"/>
    <x v="3"/>
    <s v="0.Done"/>
    <x v="2"/>
    <s v="0.Done &gt; QA | 00435 - QA for Global Solutions"/>
    <n v="0"/>
    <n v="0"/>
  </r>
  <r>
    <x v="2"/>
    <s v="Demand"/>
    <s v="Done"/>
    <s v="CEMEXWEB-55"/>
    <s v="Products + Service"/>
    <x v="16"/>
    <s v="Feature"/>
    <s v="Done"/>
    <s v="CEMEXWEB-236"/>
    <s v="Global Solutions"/>
    <s v="00236 - Global Solutions"/>
    <x v="93"/>
    <x v="2"/>
    <s v="Done"/>
    <s v="CEMEXWEB-434"/>
    <s v="Review of Global Solutions"/>
    <s v="00434 - Review of Global Solutions"/>
    <s v="Feature Review | 00434 - Review of Global Solutions"/>
    <n v="362971"/>
    <n v="370623"/>
    <n v="375052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5.2631578947368418E-2"/>
    <n v="1"/>
    <n v="0"/>
    <x v="3"/>
    <s v="0.Done"/>
    <x v="2"/>
    <s v="0.Done &gt; Feature Review | 00434 - Review of Global Solutions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429"/>
    <s v="Images taking whole page"/>
    <s v="XS | 00429 - Images taking whole page"/>
    <s v="Frontend Development | XS | 00429 - Images taking whole page"/>
    <n v="362223"/>
    <n v="375000"/>
    <n v="375025"/>
    <s v="Plan"/>
    <x v="6"/>
    <n v="0.5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.5"/>
    <n v="0"/>
    <n v="1.4925373134328358E-2"/>
    <n v="8.3333333333333332E-3"/>
    <n v="1"/>
    <n v="1.0638297872340425"/>
    <x v="3"/>
    <s v="0.Done"/>
    <x v="2"/>
    <s v="0.Done &gt; Frontend Development | XS | 00429 - Images taking whole page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428"/>
    <s v="Footnotes text"/>
    <s v="S | 00428 - Footnotes text"/>
    <s v="Frontend Development | S | 00428 - Footnotes text"/>
    <n v="362223"/>
    <n v="375000"/>
    <n v="375024"/>
    <s v="Plan"/>
    <x v="5"/>
    <n v="3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3"/>
    <n v="0"/>
    <n v="1.4925373134328358E-2"/>
    <n v="8.3333333333333332E-3"/>
    <n v="1"/>
    <n v="4.2553191489361701"/>
    <x v="3"/>
    <s v="0.Done"/>
    <x v="2"/>
    <s v="0.Done &gt; Frontend Development | S | 00428 - Footnotes text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427"/>
    <s v="Adjust calendar on investor overview"/>
    <s v="S | 00427 - Adjust calendar on investor overview"/>
    <s v="Frontend Development | S | 00427 - Adjust calendar on investor overview"/>
    <n v="362223"/>
    <n v="375000"/>
    <n v="375023"/>
    <s v="Plan"/>
    <x v="4"/>
    <n v="6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6"/>
    <n v="0"/>
    <n v="1.4925373134328358E-2"/>
    <n v="8.3333333333333332E-3"/>
    <n v="1"/>
    <n v="4.2553191489361701"/>
    <x v="3"/>
    <s v="0.Done"/>
    <x v="2"/>
    <s v="0.Done &gt; Frontend Development | S | 00427 - Adjust calendar on investor overview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426"/>
    <s v="Change layout of images displaying in page"/>
    <s v="S | 00426 - Change layout of images displaying in page"/>
    <s v="Frontend Development | S | 00426 - Change layout of images displaying in page"/>
    <n v="362223"/>
    <n v="375000"/>
    <n v="375021"/>
    <s v="Plan"/>
    <x v="6"/>
    <n v="7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7"/>
    <n v="0"/>
    <n v="1.4925373134328358E-2"/>
    <n v="8.3333333333333332E-3"/>
    <n v="1"/>
    <n v="4.2553191489361701"/>
    <x v="3"/>
    <s v="0.Done"/>
    <x v="2"/>
    <s v="0.Done &gt; Frontend Development | S | 00426 - Change layout of images displaying in page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425"/>
    <s v="Format the header of tables"/>
    <s v="S | 00425 - Format the header of tables"/>
    <s v="Frontend Development | S | 00425 - Format the header of tables"/>
    <n v="362223"/>
    <n v="375000"/>
    <n v="375018"/>
    <s v="Plan"/>
    <x v="5"/>
    <n v="2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2"/>
    <n v="0"/>
    <n v="1.4925373134328358E-2"/>
    <n v="8.3333333333333332E-3"/>
    <n v="1"/>
    <n v="4.2553191489361701"/>
    <x v="3"/>
    <s v="0.Done"/>
    <x v="2"/>
    <s v="0.Done &gt; Frontend Development | S | 00425 - Format the header of tables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424"/>
    <s v="Buttons should not be mandatory"/>
    <s v="S | 00424 - Buttons should not be mandatory"/>
    <s v="Frontend Development | S | 00424 - Buttons should not be mandatory"/>
    <n v="362223"/>
    <n v="375000"/>
    <n v="375016"/>
    <s v="Plan"/>
    <x v="5"/>
    <n v="3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3"/>
    <n v="0"/>
    <n v="1.4925373134328358E-2"/>
    <n v="8.3333333333333332E-3"/>
    <n v="1"/>
    <n v="4.2553191489361701"/>
    <x v="3"/>
    <s v="0.Done"/>
    <x v="2"/>
    <s v="0.Done &gt; Frontend Development | S | 00424 - Buttons should not be mandatory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423"/>
    <s v="Links must have anchors"/>
    <s v="S | 00423 - Links must have anchors"/>
    <s v="Frontend Development | S | 00423 - Links must have anchors"/>
    <n v="362223"/>
    <n v="375000"/>
    <n v="375013"/>
    <s v="Plan"/>
    <x v="6"/>
    <n v="2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2"/>
    <n v="0"/>
    <n v="1.4925373134328358E-2"/>
    <n v="8.3333333333333332E-3"/>
    <n v="1"/>
    <n v="4.2553191489361701"/>
    <x v="3"/>
    <s v="0.Done"/>
    <x v="2"/>
    <s v="0.Done &gt; Frontend Development | S | 00423 - Links must have anchors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422"/>
    <s v="Can't edit the name in Spanish in the Management Team page"/>
    <s v="XS | 00422 - Can't edit the name in Spanish in the Management Team page"/>
    <s v="Frontend Development | XS | 00422 - Can't edit the name in Spanish in the Management Team page"/>
    <n v="362223"/>
    <n v="375000"/>
    <n v="375011"/>
    <s v="Plan"/>
    <x v="6"/>
    <n v="0.25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.25"/>
    <n v="0"/>
    <n v="1.4925373134328358E-2"/>
    <n v="8.3333333333333332E-3"/>
    <n v="1"/>
    <n v="1.0638297872340425"/>
    <x v="3"/>
    <s v="0.Done"/>
    <x v="2"/>
    <s v="0.Done &gt; Frontend Development | XS | 00422 - Can't edit the name in Spanish in the Management Team page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421"/>
    <s v="Have more than one recipient of the form based on a field"/>
    <s v="S | 00421 - Have more than one recipient of the form based on a field"/>
    <s v="Frontend Development | S | 00421 - Have more than one recipient of the form based on a field"/>
    <n v="362223"/>
    <n v="375000"/>
    <n v="375010"/>
    <s v="Plan"/>
    <x v="4"/>
    <n v="13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13"/>
    <n v="0"/>
    <n v="1.4925373134328358E-2"/>
    <n v="8.3333333333333332E-3"/>
    <n v="1"/>
    <n v="4.2553191489361701"/>
    <x v="3"/>
    <s v="0.Done"/>
    <x v="2"/>
    <s v="0.Done &gt; Frontend Development | S | 00421 - Have more than one recipient of the form based on a field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420"/>
    <s v="Adjust the padding in the dark gray area of buttons"/>
    <s v="XS | 00420 - Adjust the padding in the dark gray area of buttons"/>
    <s v="Frontend Development | XS | 00420 - Adjust the padding in the dark gray area of buttons"/>
    <n v="362223"/>
    <n v="375000"/>
    <n v="375006"/>
    <s v="Plan"/>
    <x v="6"/>
    <n v="0.25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.25"/>
    <n v="0"/>
    <n v="1.4925373134328358E-2"/>
    <n v="8.3333333333333332E-3"/>
    <n v="1"/>
    <n v="1.0638297872340425"/>
    <x v="3"/>
    <s v="0.Done"/>
    <x v="2"/>
    <s v="0.Done &gt; Frontend Development | XS | 00420 - Adjust the padding in the dark gray area of buttons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419"/>
    <s v="Change the color of visited links"/>
    <s v="XS | 00419 - Change the color of visited links"/>
    <s v="Frontend Development | XS | 00419 - Change the color of visited links"/>
    <n v="362223"/>
    <n v="375000"/>
    <n v="375004"/>
    <s v="Plan"/>
    <x v="6"/>
    <n v="0.5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.5"/>
    <n v="0"/>
    <n v="1.4925373134328358E-2"/>
    <n v="8.3333333333333332E-3"/>
    <n v="1"/>
    <n v="1.0638297872340425"/>
    <x v="3"/>
    <s v="0.Done"/>
    <x v="2"/>
    <s v="0.Done &gt; Frontend Development | XS | 00419 - Change the color of visited links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418"/>
    <s v="Image to identify external links"/>
    <s v="M | 00418 - Image to identify external links"/>
    <s v="Frontend Development | M | 00418 - Image to identify external links"/>
    <n v="362223"/>
    <n v="375000"/>
    <n v="375003"/>
    <s v="Plan"/>
    <x v="6"/>
    <n v="3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3"/>
    <n v="0"/>
    <n v="1.4925373134328358E-2"/>
    <n v="8.3333333333333332E-3"/>
    <n v="1"/>
    <n v="5.3191489361702127"/>
    <x v="3"/>
    <s v="0.Done"/>
    <x v="2"/>
    <s v="0.Done &gt; Frontend Development | M | 00418 - Image to identify external links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417"/>
    <s v="Must not change the menu on reload"/>
    <s v="S | 00417 - Must not change the menu on reload"/>
    <s v="Frontend Development | S | 00417 - Must not change the menu on reload"/>
    <n v="362223"/>
    <n v="375000"/>
    <n v="375002"/>
    <s v="Plan"/>
    <x v="5"/>
    <n v="2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2"/>
    <n v="0"/>
    <n v="1.4925373134328358E-2"/>
    <n v="8.3333333333333332E-3"/>
    <n v="1"/>
    <n v="4.2553191489361701"/>
    <x v="3"/>
    <s v="0.Done"/>
    <x v="2"/>
    <s v="0.Done &gt; Frontend Development | S | 00417 - Must not change the menu on reload"/>
    <n v="0"/>
    <n v="0"/>
  </r>
  <r>
    <x v="2"/>
    <s v="Demand"/>
    <s v="Done"/>
    <s v="CEMEXWEB-6"/>
    <s v="Theme"/>
    <x v="14"/>
    <s v="Feature"/>
    <s v="Done"/>
    <s v="CEMEXWEB-397"/>
    <s v="Careers &gt; Life at Cemex"/>
    <s v="00397 - Careers &gt; Life at Cemex"/>
    <x v="88"/>
    <x v="0"/>
    <s v="Done"/>
    <s v="CEMEXWEB-415"/>
    <s v="Alpha for Careers &gt; Life at Cemex"/>
    <s v="00415 - Alpha for Careers &gt; Life at Cemex"/>
    <s v="Alpha Test | 00415 - Alpha for Careers &gt; Life at Cemex"/>
    <n v="362223"/>
    <n v="374252"/>
    <n v="374985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s v="0.Done"/>
    <x v="2"/>
    <s v="0.Done &gt; Alpha Test | 00415 - Alpha for Careers &gt; Life at Cemex"/>
    <n v="0"/>
    <n v="0"/>
  </r>
  <r>
    <x v="2"/>
    <s v="Demand"/>
    <s v="Done"/>
    <s v="CEMEXWEB-6"/>
    <s v="Theme"/>
    <x v="14"/>
    <s v="Bug"/>
    <s v="Done"/>
    <s v="CEMEXWEB-405"/>
    <s v="In overview pages the banner and image below must fill in all screen size"/>
    <s v="00405 - In overview pages the banner and image below must fill in all screen size"/>
    <x v="90"/>
    <x v="0"/>
    <s v="Done"/>
    <s v="CEMEXWEB-414"/>
    <s v="Alpha for In overview pages the banner and image below must fill in all screen size"/>
    <s v="00414 - Alpha for In overview pages the banner and image below must fill in all screen size"/>
    <s v="Alpha Test | 00414 - Alpha for In overview pages the banner and image below must fill in all screen size"/>
    <n v="362223"/>
    <n v="374701"/>
    <n v="374977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8.3333333333333332E-3"/>
    <n v="1"/>
    <n v="0"/>
    <x v="3"/>
    <s v="0.Done"/>
    <x v="2"/>
    <s v="0.Done &gt; Alpha Test | 00414 - Alpha for In overview pages the banner and image below must fill in all screen size"/>
    <n v="0"/>
    <n v="0"/>
  </r>
  <r>
    <x v="2"/>
    <s v="Demand"/>
    <s v="Done"/>
    <s v="CEMEXWEB-6"/>
    <s v="Theme"/>
    <x v="14"/>
    <s v="Feature"/>
    <s v="Done"/>
    <s v="CEMEXWEB-407"/>
    <s v="Search function on menu bar"/>
    <s v="00407 - Search function on menu bar"/>
    <x v="82"/>
    <x v="3"/>
    <s v="Done"/>
    <s v="CEMEXWEB-413"/>
    <s v="Search function on menu bar"/>
    <s v="S | 00413 - Search function on menu bar"/>
    <s v="Frontend Development | S | 00413 - Search function on menu bar"/>
    <n v="362223"/>
    <n v="374713"/>
    <n v="374807"/>
    <s v="Plan"/>
    <x v="5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8.3333333333333332E-3"/>
    <n v="1"/>
    <n v="4.2553191489361701"/>
    <x v="3"/>
    <s v="0.Done"/>
    <x v="2"/>
    <s v="0.Done &gt; Frontend Development | S | 00413 - Search function on menu bar"/>
    <n v="0"/>
    <n v="0"/>
  </r>
  <r>
    <x v="2"/>
    <s v="Demand"/>
    <s v="Done"/>
    <s v="CEMEXWEB-16"/>
    <s v="Stories"/>
    <x v="15"/>
    <s v="Feature"/>
    <s v="Done"/>
    <s v="CEMEXWEB-161"/>
    <s v="Format text and add links to image description"/>
    <s v="00161 - Format text and add links to image description"/>
    <x v="94"/>
    <x v="1"/>
    <s v="Done"/>
    <s v="CEMEXWEB-411"/>
    <s v="QA for Format text and add links to image description"/>
    <s v="00411 - QA for Format text and add links to image description"/>
    <s v="QA | 00411 - QA for Format text and add links to image description"/>
    <n v="362239"/>
    <n v="368221"/>
    <n v="374722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1.7543859649122806E-2"/>
    <n v="1"/>
    <n v="0"/>
    <x v="3"/>
    <s v="0.Done"/>
    <x v="2"/>
    <s v="0.Done &gt; QA | 00411 - QA for Format text and add links to image description"/>
    <n v="0"/>
    <n v="0"/>
  </r>
  <r>
    <x v="2"/>
    <s v="Demand"/>
    <s v="Done"/>
    <s v="CEMEXWEB-16"/>
    <s v="Stories"/>
    <x v="15"/>
    <s v="Feature"/>
    <s v="Done"/>
    <s v="CEMEXWEB-161"/>
    <s v="Format text and add links to image description"/>
    <s v="00161 - Format text and add links to image description"/>
    <x v="94"/>
    <x v="2"/>
    <s v="Done"/>
    <s v="CEMEXWEB-410"/>
    <s v="Review of Format text and add links to image description"/>
    <s v="00410 - Review of Format text and add links to image description"/>
    <s v="Feature Review | 00410 - Review of Format text and add links to image description"/>
    <n v="362239"/>
    <n v="368221"/>
    <n v="374721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1.7543859649122806E-2"/>
    <n v="1"/>
    <n v="0"/>
    <x v="3"/>
    <s v="0.Done"/>
    <x v="2"/>
    <s v="0.Done &gt; Feature Review | 00410 - Review of Format text and add links to image description"/>
    <n v="0"/>
    <n v="0"/>
  </r>
  <r>
    <x v="2"/>
    <s v="Demand"/>
    <s v="Done"/>
    <s v="CEMEXWEB-16"/>
    <s v="Stories"/>
    <x v="15"/>
    <s v="Feature"/>
    <s v="Done"/>
    <s v="CEMEXWEB-161"/>
    <s v="Format text and add links to image description"/>
    <s v="00161 - Format text and add links to image description"/>
    <x v="94"/>
    <x v="0"/>
    <s v="Done"/>
    <s v="CEMEXWEB-409"/>
    <s v="Alpha for Format text and add links to image description"/>
    <s v="XS | 00409 - Alpha for Format text and add links to image description"/>
    <s v="Alpha Test | XS | 00409 - Alpha for Format text and add links to image description"/>
    <n v="362239"/>
    <n v="368221"/>
    <n v="374720"/>
    <s v="Plan"/>
    <x v="6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1.7543859649122806E-2"/>
    <n v="1"/>
    <n v="1.0638297872340425"/>
    <x v="3"/>
    <s v="0.Done"/>
    <x v="2"/>
    <s v="0.Done &gt; Alpha Test | XS | 00409 - Alpha for Format text and add links to image description"/>
    <n v="0"/>
    <n v="0"/>
  </r>
  <r>
    <x v="2"/>
    <m/>
    <m/>
    <m/>
    <m/>
    <x v="1"/>
    <s v="Task"/>
    <s v="Done"/>
    <s v="CEMEXWEB-403"/>
    <s v="Add Basic auth for QA environment"/>
    <s v="00403 - Add Basic auth for QA environment"/>
    <x v="95"/>
    <x v="2"/>
    <s v="Done"/>
    <s v="CEMEXWEB-404"/>
    <s v="Review of Add Basic auth for QA environment"/>
    <s v="S | 00404 - Review of Add Basic auth for QA environment"/>
    <s v="Feature Review | S | 00404 - Review of Add Basic auth for QA environment"/>
    <m/>
    <n v="374611"/>
    <n v="37461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1"/>
    <n v="0"/>
    <n v="1"/>
    <n v="2.1276595744680851"/>
    <x v="1"/>
    <s v="0.Done"/>
    <x v="2"/>
    <s v="0.Done &gt; Feature Review | S | 00404 - Review of Add Basic auth for QA environment"/>
    <n v="0"/>
    <n v="0"/>
  </r>
  <r>
    <x v="2"/>
    <s v="Demand"/>
    <s v="Done"/>
    <s v="CEMEXWEB-6"/>
    <s v="Theme"/>
    <x v="14"/>
    <s v="Feature"/>
    <s v="Done"/>
    <s v="CEMEXWEB-401"/>
    <s v="Careers &gt; Locations and Functions"/>
    <s v="00401 - Careers &gt; Locations and Functions"/>
    <x v="89"/>
    <x v="3"/>
    <s v="Done"/>
    <s v="CEMEXWEB-402"/>
    <s v="Careers &gt; Locations and Functions"/>
    <s v="XS | 00402 - Careers &gt; Locations and Functions"/>
    <s v="Frontend Development | XS | 00402 - Careers &gt; Locations and Functions"/>
    <n v="362223"/>
    <n v="374429"/>
    <n v="374430"/>
    <s v="Plan"/>
    <x v="6"/>
    <n v="2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2"/>
    <n v="0"/>
    <n v="0.25"/>
    <n v="8.3333333333333332E-3"/>
    <n v="1"/>
    <n v="1.0638297872340425"/>
    <x v="3"/>
    <s v="0.Done"/>
    <x v="2"/>
    <s v="0.Done &gt; Frontend Development | XS | 00402 - Careers &gt; Locations and Functions"/>
    <n v="0"/>
    <n v="0"/>
  </r>
  <r>
    <x v="2"/>
    <s v="Demand"/>
    <s v="Done"/>
    <s v="CEMEXWEB-6"/>
    <s v="Theme"/>
    <x v="14"/>
    <s v="Feature"/>
    <s v="Done"/>
    <s v="CEMEXWEB-331"/>
    <s v="Page Legal "/>
    <s v="00331 - Page Legal "/>
    <x v="87"/>
    <x v="3"/>
    <s v="Done"/>
    <s v="CEMEXWEB-400"/>
    <s v="Legal Page"/>
    <s v="S | 00400 - Legal Page"/>
    <s v="Frontend Development | S | 00400 - Legal Page"/>
    <n v="362223"/>
    <n v="373412"/>
    <n v="374309"/>
    <s v="Plan"/>
    <x v="6"/>
    <n v="1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1"/>
    <n v="0"/>
    <n v="0.25"/>
    <n v="8.3333333333333332E-3"/>
    <n v="1"/>
    <n v="4.2553191489361701"/>
    <x v="3"/>
    <s v="0.Done"/>
    <x v="2"/>
    <s v="0.Done &gt; Frontend Development | S | 00400 - Legal Page"/>
    <n v="0"/>
    <n v="0"/>
  </r>
  <r>
    <x v="2"/>
    <s v="Demand"/>
    <s v="Done"/>
    <s v="CEMEXWEB-6"/>
    <s v="Theme"/>
    <x v="14"/>
    <s v="Feature"/>
    <s v="Done"/>
    <s v="CEMEXWEB-329"/>
    <s v="Site map"/>
    <s v="00329 - Site map"/>
    <x v="92"/>
    <x v="3"/>
    <s v="Done"/>
    <s v="CEMEXWEB-399"/>
    <s v="Site map"/>
    <s v="S | 00399 - Site map"/>
    <s v="Frontend Development | S | 00399 - Site map"/>
    <n v="362223"/>
    <n v="373398"/>
    <n v="374261"/>
    <s v="Plan"/>
    <x v="6"/>
    <n v="3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3"/>
    <n v="0"/>
    <n v="0.25"/>
    <n v="8.3333333333333332E-3"/>
    <n v="1"/>
    <n v="4.2553191489361701"/>
    <x v="3"/>
    <s v="0.Done"/>
    <x v="2"/>
    <s v="0.Done &gt; Frontend Development | S | 00399 - Site map"/>
    <n v="0"/>
    <n v="0"/>
  </r>
  <r>
    <x v="2"/>
    <s v="Demand"/>
    <s v="Done"/>
    <s v="CEMEXWEB-6"/>
    <s v="Theme"/>
    <x v="14"/>
    <s v="Feature"/>
    <s v="Done"/>
    <s v="CEMEXWEB-397"/>
    <s v="Careers &gt; Life at Cemex"/>
    <s v="00397 - Careers &gt; Life at Cemex"/>
    <x v="88"/>
    <x v="3"/>
    <s v="Done"/>
    <s v="CEMEXWEB-398"/>
    <s v="Life at Cemex"/>
    <s v="XS | 00398 - Life at Cemex"/>
    <s v="Frontend Development | XS | 00398 - Life at Cemex"/>
    <n v="362223"/>
    <n v="374252"/>
    <n v="374255"/>
    <s v="Plan"/>
    <x v="6"/>
    <n v="1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10"/>
    <n v="0"/>
    <n v="0.25"/>
    <n v="8.3333333333333332E-3"/>
    <n v="1"/>
    <n v="1.0638297872340425"/>
    <x v="3"/>
    <s v="0.Done"/>
    <x v="2"/>
    <s v="0.Done &gt; Frontend Development | XS | 00398 - Life at Cemex"/>
    <n v="0"/>
    <n v="0"/>
  </r>
  <r>
    <x v="2"/>
    <m/>
    <m/>
    <m/>
    <m/>
    <x v="1"/>
    <s v="Task"/>
    <s v="Done"/>
    <s v="CEMEXWEB-334"/>
    <s v="Redirect to a friendly &quot;page not found&quot;"/>
    <s v="00334 - Redirect to a friendly &quot;page not found&quot;"/>
    <x v="96"/>
    <x v="2"/>
    <s v="Done"/>
    <s v="CEMEXWEB-395"/>
    <s v="Review of Redirect to a friendly &quot;page not found&quot;"/>
    <s v="00395 - Review of Redirect to a friendly &quot;page not found&quot;"/>
    <s v="Feature Review | 00395 - Review of Redirect to a friendly &quot;page not found&quot;"/>
    <m/>
    <n v="373424"/>
    <n v="37407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s v="0.Done"/>
    <x v="2"/>
    <s v="0.Done &gt; Feature Review | 00395 - Review of Redirect to a friendly &quot;page not found&quot;"/>
    <n v="0"/>
    <n v="0"/>
  </r>
  <r>
    <x v="2"/>
    <m/>
    <m/>
    <m/>
    <m/>
    <x v="1"/>
    <s v="Task"/>
    <s v="Done"/>
    <s v="CEMEXWEB-316"/>
    <s v="Install Audience Targeting on QA servers"/>
    <s v="00316 - Install Audience Targeting on QA servers"/>
    <x v="97"/>
    <x v="2"/>
    <s v="Done"/>
    <s v="CEMEXWEB-394"/>
    <s v="Review of Install Audience Targeting on QA servers"/>
    <s v="S | 00394 - Review of Install Audience Targeting on QA servers"/>
    <s v="Feature Review | S | 00394 - Review of Install Audience Targeting on QA servers"/>
    <m/>
    <n v="372965"/>
    <n v="37406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1"/>
    <n v="0"/>
    <n v="1"/>
    <n v="2.1276595744680851"/>
    <x v="1"/>
    <s v="0.Done"/>
    <x v="2"/>
    <s v="0.Done &gt; Feature Review | S | 00394 - Review of Install Audience Targeting on QA servers"/>
    <n v="0"/>
    <n v="0"/>
  </r>
  <r>
    <x v="2"/>
    <s v="Demand"/>
    <s v="Done"/>
    <s v="CEMEXWEB-55"/>
    <s v="Products + Service"/>
    <x v="16"/>
    <s v="Feature"/>
    <s v="Done"/>
    <s v="CEMEXWEB-236"/>
    <s v="Global Solutions"/>
    <s v="00236 - Global Solutions"/>
    <x v="93"/>
    <x v="0"/>
    <s v="Done"/>
    <s v="CEMEXWEB-393"/>
    <s v="Alpha for Global Solutions"/>
    <s v="XS | 00393 - Alpha for Global Solutions"/>
    <s v="Alpha Test | XS | 00393 - Alpha for Global Solutions"/>
    <n v="362971"/>
    <n v="370623"/>
    <n v="374056"/>
    <s v="Plan"/>
    <x v="6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33333333333333331"/>
    <n v="5.2631578947368418E-2"/>
    <n v="1"/>
    <n v="1.0638297872340425"/>
    <x v="3"/>
    <s v="0.Done"/>
    <x v="2"/>
    <s v="0.Done &gt; Alpha Test | XS | 00393 - Alpha for Global Solutions"/>
    <n v="0"/>
    <n v="0"/>
  </r>
  <r>
    <x v="2"/>
    <s v="Demand"/>
    <s v="Done"/>
    <s v="CEMEXWEB-54"/>
    <s v="About Us"/>
    <x v="17"/>
    <s v="Feature"/>
    <s v="Done"/>
    <s v="CEMEXWEB-377"/>
    <s v="Our History"/>
    <s v="00377 - Our History"/>
    <x v="98"/>
    <x v="1"/>
    <s v="Done"/>
    <s v="CEMEXWEB-392"/>
    <s v="QA for Our History"/>
    <s v="00392 - QA for Our History"/>
    <s v="QA | 00392 - QA for Our History"/>
    <n v="362970"/>
    <n v="373715"/>
    <n v="373787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3.5714285714285712E-2"/>
    <n v="1"/>
    <n v="0"/>
    <x v="3"/>
    <s v="0.Done"/>
    <x v="2"/>
    <s v="0.Done &gt; QA | 00392 - QA for Our History"/>
    <n v="0"/>
    <n v="0"/>
  </r>
  <r>
    <x v="2"/>
    <s v="Demand"/>
    <s v="Done"/>
    <s v="CEMEXWEB-54"/>
    <s v="About Us"/>
    <x v="17"/>
    <s v="Feature"/>
    <s v="Done"/>
    <s v="CEMEXWEB-377"/>
    <s v="Our History"/>
    <s v="00377 - Our History"/>
    <x v="98"/>
    <x v="2"/>
    <s v="Done"/>
    <s v="CEMEXWEB-391"/>
    <s v="Review of Our History"/>
    <s v="00391 - Review of Our History"/>
    <s v="Feature Review | 00391 - Review of Our History"/>
    <n v="362970"/>
    <n v="373715"/>
    <n v="373786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3.5714285714285712E-2"/>
    <n v="1"/>
    <n v="0"/>
    <x v="3"/>
    <s v="0.Done"/>
    <x v="2"/>
    <s v="0.Done &gt; Feature Review | 00391 - Review of Our History"/>
    <n v="0"/>
    <n v="0"/>
  </r>
  <r>
    <x v="2"/>
    <s v="Demand"/>
    <s v="Done"/>
    <s v="CEMEXWEB-54"/>
    <s v="About Us"/>
    <x v="17"/>
    <s v="Feature"/>
    <s v="Done"/>
    <s v="CEMEXWEB-377"/>
    <s v="Our History"/>
    <s v="00377 - Our History"/>
    <x v="98"/>
    <x v="0"/>
    <s v="Done"/>
    <s v="CEMEXWEB-390"/>
    <s v="Alpha for Our History"/>
    <s v="00390 - Alpha for Our History"/>
    <s v="Alpha Test | 00390 - Alpha for Our History"/>
    <n v="362970"/>
    <n v="373715"/>
    <n v="373780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3.5714285714285712E-2"/>
    <n v="1"/>
    <n v="0"/>
    <x v="3"/>
    <s v="0.Done"/>
    <x v="2"/>
    <s v="0.Done &gt; Alpha Test | 00390 - Alpha for Our History"/>
    <n v="0"/>
    <n v="0"/>
  </r>
  <r>
    <x v="2"/>
    <s v="Demand"/>
    <s v="Done"/>
    <s v="CEMEXWEB-265"/>
    <s v="Suppliers Section"/>
    <x v="18"/>
    <s v="Feature"/>
    <s v="Done"/>
    <s v="CEMEXWEB-320"/>
    <s v="Become a supplier"/>
    <s v="00320 - Become a supplier"/>
    <x v="99"/>
    <x v="1"/>
    <s v="Done"/>
    <s v="CEMEXWEB-388"/>
    <s v="QA for Become a supplier"/>
    <s v="00388 - QA for Become a supplier"/>
    <s v="QA | 00388 - QA for Become a supplier"/>
    <n v="371762"/>
    <n v="373260"/>
    <n v="373775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6.25E-2"/>
    <n v="1"/>
    <n v="0"/>
    <x v="3"/>
    <s v="0.Done"/>
    <x v="2"/>
    <s v="0.Done &gt; QA | 00388 - QA for Become a supplier"/>
    <n v="0"/>
    <n v="0"/>
  </r>
  <r>
    <x v="2"/>
    <s v="Demand"/>
    <s v="Done"/>
    <s v="CEMEXWEB-265"/>
    <s v="Suppliers Section"/>
    <x v="18"/>
    <s v="Feature"/>
    <s v="Done"/>
    <s v="CEMEXWEB-320"/>
    <s v="Become a supplier"/>
    <s v="00320 - Become a supplier"/>
    <x v="99"/>
    <x v="2"/>
    <s v="Done"/>
    <s v="CEMEXWEB-387"/>
    <s v="Review of Become a supplier"/>
    <s v="00387 - Review of Become a supplier"/>
    <s v="Feature Review | 00387 - Review of Become a supplier"/>
    <n v="371762"/>
    <n v="373260"/>
    <n v="373774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6.25E-2"/>
    <n v="1"/>
    <n v="0"/>
    <x v="3"/>
    <s v="0.Done"/>
    <x v="2"/>
    <s v="0.Done &gt; Feature Review | 00387 - Review of Become a supplier"/>
    <n v="0"/>
    <n v="0"/>
  </r>
  <r>
    <x v="2"/>
    <s v="Demand"/>
    <s v="Done"/>
    <s v="CEMEXWEB-265"/>
    <s v="Suppliers Section"/>
    <x v="18"/>
    <s v="Feature"/>
    <s v="Done"/>
    <s v="CEMEXWEB-319"/>
    <s v="Sustainable Sourcing"/>
    <s v="00319 - Sustainable Sourcing"/>
    <x v="100"/>
    <x v="1"/>
    <s v="Done"/>
    <s v="CEMEXWEB-386"/>
    <s v="QA for Sustainable Sourcing"/>
    <s v="00386 - QA for Sustainable Sourcing"/>
    <s v="QA | 00386 - QA for Sustainable Sourcing"/>
    <n v="371762"/>
    <n v="373259"/>
    <n v="373773"/>
    <s v="Plan"/>
    <x v="6"/>
    <n v="0"/>
    <n v="0"/>
    <n v="0"/>
    <n v="1"/>
    <m/>
    <s v="SUBTASK PLAN"/>
    <n v="0"/>
    <n v="0"/>
    <n v="0"/>
    <n v="0"/>
    <n v="0"/>
    <n v="0"/>
    <n v="0"/>
    <n v="0"/>
    <n v="0"/>
    <n v="0"/>
    <n v="0.25"/>
    <n v="6.25E-2"/>
    <n v="1"/>
    <n v="0"/>
    <x v="3"/>
    <s v="0.Done"/>
    <x v="2"/>
    <s v="0.Done &gt; QA | 00386 - QA for Sustainable Sourcing"/>
    <n v="0"/>
    <n v="0"/>
  </r>
  <r>
    <x v="2"/>
    <s v="Demand"/>
    <s v="Done"/>
    <s v="CEMEXWEB-265"/>
    <s v="Suppliers Section"/>
    <x v="18"/>
    <s v="Feature"/>
    <s v="Done"/>
    <s v="CEMEXWEB-319"/>
    <s v="Sustainable Sourcing"/>
    <s v="00319 - Sustainable Sourcing"/>
    <x v="100"/>
    <x v="2"/>
    <s v="Done"/>
    <s v="CEMEXWEB-385"/>
    <s v="Review of Sustainable Sourcing"/>
    <s v="00385 - Review of Sustainable Sourcing"/>
    <s v="Feature Review | 00385 - Review of Sustainable Sourcing"/>
    <n v="371762"/>
    <n v="373259"/>
    <n v="373772"/>
    <s v="Plan"/>
    <x v="6"/>
    <n v="0"/>
    <n v="0"/>
    <n v="0"/>
    <n v="1"/>
    <m/>
    <s v="SUBTASK PLAN"/>
    <n v="0"/>
    <n v="0"/>
    <n v="0"/>
    <n v="0"/>
    <n v="0"/>
    <n v="0"/>
    <n v="0"/>
    <n v="0"/>
    <n v="0"/>
    <n v="0"/>
    <n v="0.25"/>
    <n v="6.25E-2"/>
    <n v="1"/>
    <n v="0"/>
    <x v="3"/>
    <s v="0.Done"/>
    <x v="2"/>
    <s v="0.Done &gt; Feature Review | 00385 - Review of Sustainable Sourcing"/>
    <n v="0"/>
    <n v="0"/>
  </r>
  <r>
    <x v="2"/>
    <s v="Demand"/>
    <s v="Done"/>
    <s v="CEMEXWEB-17"/>
    <s v="Investors"/>
    <x v="19"/>
    <s v="Feature"/>
    <s v="Done"/>
    <s v="CEMEXWEB-232"/>
    <s v="Reports Page"/>
    <s v="00232 - Reports Page"/>
    <x v="101"/>
    <x v="1"/>
    <s v="Done"/>
    <s v="CEMEXWEB-384"/>
    <s v="QA for Reports Page"/>
    <s v="00384 - QA for Reports Page"/>
    <s v="QA | 00384 - QA for Reports Page"/>
    <n v="362240"/>
    <n v="370618"/>
    <n v="373771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3.0303030303030304E-2"/>
    <n v="1"/>
    <n v="0"/>
    <x v="3"/>
    <s v="0.Done"/>
    <x v="2"/>
    <s v="0.Done &gt; QA | 00384 - QA for Reports Page"/>
    <n v="0"/>
    <n v="0"/>
  </r>
  <r>
    <x v="2"/>
    <s v="Demand"/>
    <s v="Done"/>
    <s v="CEMEXWEB-17"/>
    <s v="Investors"/>
    <x v="19"/>
    <s v="Feature"/>
    <s v="Done"/>
    <s v="CEMEXWEB-232"/>
    <s v="Reports Page"/>
    <s v="00232 - Reports Page"/>
    <x v="101"/>
    <x v="2"/>
    <s v="Done"/>
    <s v="CEMEXWEB-383"/>
    <s v="Review of Reports Page"/>
    <s v="00383 - Review of Reports Page"/>
    <s v="Feature Review | 00383 - Review of Reports Page"/>
    <n v="362240"/>
    <n v="370618"/>
    <n v="373770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3.0303030303030304E-2"/>
    <n v="1"/>
    <n v="0"/>
    <x v="3"/>
    <s v="0.Done"/>
    <x v="2"/>
    <s v="0.Done &gt; Feature Review | 00383 - Review of Reports Page"/>
    <n v="0"/>
    <n v="0"/>
  </r>
  <r>
    <x v="2"/>
    <m/>
    <m/>
    <m/>
    <m/>
    <x v="1"/>
    <s v="Bug"/>
    <s v="Done"/>
    <s v="CEMEXWEB-306"/>
    <s v="Break page buttons evenly, centered"/>
    <s v="00306 - Break page buttons evenly, centered"/>
    <x v="102"/>
    <x v="1"/>
    <s v="Done"/>
    <s v="CEMEXWEB-382"/>
    <s v="QA for Break page buttons evenly, centered"/>
    <s v="00382 - QA for Break page buttons evenly, centered"/>
    <s v="QA | 00382 - QA for Break page buttons evenly, centered"/>
    <m/>
    <n v="372901"/>
    <n v="373767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QA | 00382 - QA for Break page buttons evenly, centered"/>
    <n v="0"/>
    <n v="0"/>
  </r>
  <r>
    <x v="2"/>
    <m/>
    <m/>
    <m/>
    <m/>
    <x v="1"/>
    <s v="Bug"/>
    <s v="Done"/>
    <s v="CEMEXWEB-306"/>
    <s v="Break page buttons evenly, centered"/>
    <s v="00306 - Break page buttons evenly, centered"/>
    <x v="102"/>
    <x v="2"/>
    <s v="Done"/>
    <s v="CEMEXWEB-381"/>
    <s v="Review of Break page buttons evenly, centered"/>
    <s v="00381 - Review of Break page buttons evenly, centered"/>
    <s v="Feature Review | 00381 - Review of Break page buttons evenly, centered"/>
    <m/>
    <n v="372901"/>
    <n v="373766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0381 - Review of Break page buttons evenly, centered"/>
    <n v="0"/>
    <n v="0"/>
  </r>
  <r>
    <x v="2"/>
    <m/>
    <m/>
    <m/>
    <m/>
    <x v="1"/>
    <s v="Bug"/>
    <s v="Done"/>
    <s v="CEMEXWEB-379"/>
    <s v="Adjust layout of stock ticker in different screen sizes"/>
    <s v="00379 - Adjust layout of stock ticker in different screen sizes"/>
    <x v="78"/>
    <x v="3"/>
    <s v="Done"/>
    <s v="CEMEXWEB-380"/>
    <s v="Adjust layout of stock ticker in different screen sizes"/>
    <s v="S | 00380 - Adjust layout of stock ticker in different screen sizes"/>
    <s v="Frontend Development | S | 00380 - Adjust layout of stock ticker in different screen sizes"/>
    <m/>
    <n v="373764"/>
    <n v="373765"/>
    <s v="Plan"/>
    <x v="6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s v="0.Done"/>
    <x v="2"/>
    <s v="0.Done &gt; Frontend Development | S | 00380 - Adjust layout of stock ticker in different screen sizes"/>
    <n v="4.2553191489361701"/>
    <n v="0"/>
  </r>
  <r>
    <x v="2"/>
    <s v="Demand"/>
    <s v="Done"/>
    <s v="CEMEXWEB-54"/>
    <s v="About Us"/>
    <x v="17"/>
    <s v="Feature"/>
    <s v="Done"/>
    <s v="CEMEXWEB-377"/>
    <s v="Our History"/>
    <s v="00377 - Our History"/>
    <x v="98"/>
    <x v="3"/>
    <s v="Done"/>
    <s v="CEMEXWEB-378"/>
    <s v="Our History &gt; Configure map from tableau"/>
    <s v="S | 00378 - Our History &gt; Configure map from tableau"/>
    <s v="Frontend Development | S | 00378 - Our History &gt; Configure map from tableau"/>
    <n v="362970"/>
    <n v="373715"/>
    <n v="373716"/>
    <s v="Plan"/>
    <x v="6"/>
    <n v="5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5"/>
    <n v="0"/>
    <n v="0.25"/>
    <n v="3.5714285714285712E-2"/>
    <n v="1"/>
    <n v="4.2553191489361701"/>
    <x v="3"/>
    <s v="0.Done"/>
    <x v="2"/>
    <s v="0.Done &gt; Frontend Development | S | 00378 - Our History &gt; Configure map from tableau"/>
    <n v="0"/>
    <n v="0"/>
  </r>
  <r>
    <x v="2"/>
    <s v="Demand"/>
    <s v="Done"/>
    <s v="CEMEXWEB-17"/>
    <s v="Investors"/>
    <x v="19"/>
    <s v="Feature"/>
    <s v="Done"/>
    <s v="CEMEXWEB-232"/>
    <s v="Reports Page"/>
    <s v="00232 - Reports Page"/>
    <x v="101"/>
    <x v="0"/>
    <s v="Done"/>
    <s v="CEMEXWEB-376"/>
    <s v="Alpha for Reports Page"/>
    <s v="XS | 00376 - Alpha for Reports Page"/>
    <s v="Alpha Test | XS | 00376 - Alpha for Reports Page"/>
    <n v="362240"/>
    <n v="370618"/>
    <n v="373711"/>
    <s v="Plan"/>
    <x v="8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3.0303030303030304E-2"/>
    <n v="1"/>
    <n v="1.0638297872340425"/>
    <x v="3"/>
    <s v="0.Done"/>
    <x v="2"/>
    <s v="0.Done &gt; Alpha Test | XS | 00376 - Alpha for Reports Page"/>
    <n v="0"/>
    <n v="0"/>
  </r>
  <r>
    <x v="2"/>
    <s v="Demand"/>
    <s v="Done"/>
    <s v="CEMEXWEB-17"/>
    <s v="Investors"/>
    <x v="19"/>
    <s v="Feature"/>
    <s v="Done"/>
    <s v="CEMEXWEB-232"/>
    <s v="Reports Page"/>
    <s v="00232 - Reports Page"/>
    <x v="101"/>
    <x v="3"/>
    <s v="Done"/>
    <s v="CEMEXWEB-375"/>
    <s v="Adjust Reports Page"/>
    <s v="S | 00375 - Adjust Reports Page"/>
    <s v="Frontend Development | S | 00375 - Adjust Reports Page"/>
    <n v="362240"/>
    <n v="370618"/>
    <n v="373710"/>
    <s v="Plan"/>
    <x v="8"/>
    <n v="3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3"/>
    <n v="0"/>
    <n v="0.25"/>
    <n v="3.0303030303030304E-2"/>
    <n v="1"/>
    <n v="4.2553191489361701"/>
    <x v="3"/>
    <s v="0.Done"/>
    <x v="2"/>
    <s v="0.Done &gt; Frontend Development | S | 00375 - Adjust Reports Page"/>
    <n v="0"/>
    <n v="0"/>
  </r>
  <r>
    <x v="2"/>
    <s v="Demand"/>
    <s v="Done"/>
    <s v="CEMEXWEB-265"/>
    <s v="Suppliers Section"/>
    <x v="18"/>
    <s v="Feature"/>
    <s v="Done"/>
    <s v="CEMEXWEB-319"/>
    <s v="Sustainable Sourcing"/>
    <s v="00319 - Sustainable Sourcing"/>
    <x v="100"/>
    <x v="0"/>
    <s v="Done"/>
    <s v="CEMEXWEB-374"/>
    <s v="Alpha for Sustainable Sourcing"/>
    <s v="00374 - Alpha for Sustainable Sourcing"/>
    <s v="Alpha Test | 00374 - Alpha for Sustainable Sourcing"/>
    <n v="371762"/>
    <n v="373259"/>
    <n v="373701"/>
    <s v="Plan"/>
    <x v="6"/>
    <n v="0"/>
    <n v="0"/>
    <n v="0"/>
    <n v="1"/>
    <m/>
    <s v="SUBTASK PLAN"/>
    <n v="0"/>
    <n v="0"/>
    <n v="0"/>
    <n v="0"/>
    <n v="0"/>
    <n v="0"/>
    <n v="0"/>
    <n v="0"/>
    <n v="0"/>
    <n v="0"/>
    <n v="0.25"/>
    <n v="6.25E-2"/>
    <n v="1"/>
    <n v="0"/>
    <x v="3"/>
    <s v="0.Done"/>
    <x v="2"/>
    <s v="0.Done &gt; Alpha Test | 00374 - Alpha for Sustainable Sourcing"/>
    <n v="0"/>
    <n v="0"/>
  </r>
  <r>
    <x v="2"/>
    <s v="Demand"/>
    <s v="Done"/>
    <s v="CEMEXWEB-265"/>
    <s v="Suppliers Section"/>
    <x v="18"/>
    <s v="Feature"/>
    <s v="Done"/>
    <s v="CEMEXWEB-319"/>
    <s v="Sustainable Sourcing"/>
    <s v="00319 - Sustainable Sourcing"/>
    <x v="100"/>
    <x v="3"/>
    <s v="Done"/>
    <s v="CEMEXWEB-373"/>
    <s v="Sustainable Sourcing"/>
    <s v="M | 00373 - Sustainable Sourcing"/>
    <s v="Frontend Development | M | 00373 - Sustainable Sourcing"/>
    <n v="371762"/>
    <n v="373259"/>
    <n v="373700"/>
    <s v="Plan"/>
    <x v="6"/>
    <n v="2"/>
    <n v="0"/>
    <n v="0"/>
    <n v="1"/>
    <s v="M"/>
    <s v="SUBTASK PLAN"/>
    <n v="5.3191489361702127"/>
    <n v="6.3829787234042552"/>
    <n v="0"/>
    <n v="0"/>
    <n v="0"/>
    <n v="5.3191489361702127"/>
    <n v="5.3191489361702127"/>
    <n v="6.3829787234042552"/>
    <n v="2"/>
    <n v="0"/>
    <n v="0.25"/>
    <n v="6.25E-2"/>
    <n v="1"/>
    <n v="5.3191489361702127"/>
    <x v="3"/>
    <s v="0.Done"/>
    <x v="2"/>
    <s v="0.Done &gt; Frontend Development | M | 00373 - Sustainable Sourcing"/>
    <n v="0"/>
    <n v="0"/>
  </r>
  <r>
    <x v="2"/>
    <s v="Demand"/>
    <s v="Done"/>
    <s v="CEMEXWEB-265"/>
    <s v="Suppliers Section"/>
    <x v="18"/>
    <s v="Feature"/>
    <s v="Done"/>
    <s v="CEMEXWEB-320"/>
    <s v="Become a supplier"/>
    <s v="00320 - Become a supplier"/>
    <x v="99"/>
    <x v="0"/>
    <s v="Done"/>
    <s v="CEMEXWEB-372"/>
    <s v="Alpha for Become a supplier"/>
    <s v="00372 - Alpha for Become a supplier"/>
    <s v="Alpha Test | 00372 - Alpha for Become a supplier"/>
    <n v="371762"/>
    <n v="373260"/>
    <n v="373699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6.25E-2"/>
    <n v="1"/>
    <n v="0"/>
    <x v="3"/>
    <s v="0.Done"/>
    <x v="2"/>
    <s v="0.Done &gt; Alpha Test | 00372 - Alpha for Become a supplier"/>
    <n v="0"/>
    <n v="0"/>
  </r>
  <r>
    <x v="2"/>
    <s v="Demand"/>
    <s v="Done"/>
    <s v="CEMEXWEB-55"/>
    <s v="Products + Service"/>
    <x v="16"/>
    <s v="Feature"/>
    <s v="Done"/>
    <s v="CEMEXWEB-234"/>
    <s v="Services Page"/>
    <s v="00234 - Services Page"/>
    <x v="103"/>
    <x v="1"/>
    <s v="Done"/>
    <s v="CEMEXWEB-371"/>
    <s v="QA for Services Page"/>
    <s v="00371 - QA for Services Page"/>
    <s v="QA | 00371 - QA for Services Page"/>
    <n v="362971"/>
    <n v="370621"/>
    <n v="373482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5.2631578947368418E-2"/>
    <n v="1"/>
    <n v="0"/>
    <x v="3"/>
    <s v="0.Done"/>
    <x v="2"/>
    <s v="0.Done &gt; QA | 00371 - QA for Services Page"/>
    <n v="0"/>
    <n v="0"/>
  </r>
  <r>
    <x v="2"/>
    <s v="Demand"/>
    <s v="Done"/>
    <s v="CEMEXWEB-55"/>
    <s v="Products + Service"/>
    <x v="16"/>
    <s v="Feature"/>
    <s v="Done"/>
    <s v="CEMEXWEB-234"/>
    <s v="Services Page"/>
    <s v="00234 - Services Page"/>
    <x v="103"/>
    <x v="2"/>
    <s v="Done"/>
    <s v="CEMEXWEB-370"/>
    <s v="Review of Services Page"/>
    <s v="00370 - Review of Services Page"/>
    <s v="Feature Review | 00370 - Review of Services Page"/>
    <n v="362971"/>
    <n v="370621"/>
    <n v="373481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5.2631578947368418E-2"/>
    <n v="1"/>
    <n v="0"/>
    <x v="3"/>
    <s v="0.Done"/>
    <x v="2"/>
    <s v="0.Done &gt; Feature Review | 00370 - Review of Services Page"/>
    <n v="0"/>
    <n v="0"/>
  </r>
  <r>
    <x v="2"/>
    <s v="Demand"/>
    <s v="Done"/>
    <s v="CEMEXWEB-16"/>
    <s v="Stories"/>
    <x v="15"/>
    <s v="Feature"/>
    <s v="Done"/>
    <s v="CEMEXWEB-136"/>
    <s v="Choose the section of the image to show"/>
    <s v="00136 - Choose the section of the image to show"/>
    <x v="104"/>
    <x v="1"/>
    <s v="Done"/>
    <s v="CEMEXWEB-369"/>
    <s v="QA for Choose the section of the image to show"/>
    <s v="00369 - QA for Choose the section of the image to show"/>
    <s v="QA | 00369 - QA for Choose the section of the image to show"/>
    <n v="362239"/>
    <n v="366917"/>
    <n v="373480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"/>
    <n v="1.7543859649122806E-2"/>
    <n v="1"/>
    <n v="0"/>
    <x v="3"/>
    <s v="0.Done"/>
    <x v="2"/>
    <s v="0.Done &gt; QA | 00369 - QA for Choose the section of the image to show"/>
    <n v="0"/>
    <n v="0"/>
  </r>
  <r>
    <x v="2"/>
    <s v="Demand"/>
    <s v="Done"/>
    <s v="CEMEXWEB-16"/>
    <s v="Stories"/>
    <x v="15"/>
    <s v="Feature"/>
    <s v="Done"/>
    <s v="CEMEXWEB-118"/>
    <s v="Include videos on the full story page"/>
    <s v="00118 - Include videos on the full story page"/>
    <x v="105"/>
    <x v="1"/>
    <s v="Done"/>
    <s v="CEMEXWEB-368"/>
    <s v="QA for Include videos on the full story page"/>
    <s v="00368 - QA for Include videos on the full story page"/>
    <s v="QA | 00368 - QA for Include videos on the full story page"/>
    <n v="362239"/>
    <n v="366182"/>
    <n v="373479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1.7543859649122806E-2"/>
    <n v="1"/>
    <n v="0"/>
    <x v="3"/>
    <s v="0.Done"/>
    <x v="2"/>
    <s v="0.Done &gt; QA | 00368 - QA for Include videos on the full story page"/>
    <n v="0"/>
    <n v="0"/>
  </r>
  <r>
    <x v="2"/>
    <s v="Demand"/>
    <s v="Done"/>
    <s v="CEMEXWEB-16"/>
    <s v="Stories"/>
    <x v="15"/>
    <s v="Feature"/>
    <s v="Done"/>
    <s v="CEMEXWEB-118"/>
    <s v="Include videos on the full story page"/>
    <s v="00118 - Include videos on the full story page"/>
    <x v="105"/>
    <x v="2"/>
    <s v="Done"/>
    <s v="CEMEXWEB-367"/>
    <s v="Review of Include videos on the full story page"/>
    <s v="00367 - Review of Include videos on the full story page"/>
    <s v="Feature Review | 00367 - Review of Include videos on the full story page"/>
    <n v="362239"/>
    <n v="366182"/>
    <n v="373477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1.7543859649122806E-2"/>
    <n v="1"/>
    <n v="0"/>
    <x v="3"/>
    <s v="0.Done"/>
    <x v="2"/>
    <s v="0.Done &gt; Feature Review | 00367 - Review of Include videos on the full story page"/>
    <n v="0"/>
    <n v="0"/>
  </r>
  <r>
    <x v="2"/>
    <s v="Demand"/>
    <s v="Done"/>
    <s v="CEMEXWEB-265"/>
    <s v="Suppliers Section"/>
    <x v="18"/>
    <s v="Feature"/>
    <s v="Done"/>
    <s v="CEMEXWEB-318"/>
    <s v="Sourcing Approach"/>
    <s v="00318 - Sourcing Approach"/>
    <x v="106"/>
    <x v="1"/>
    <s v="Done"/>
    <s v="CEMEXWEB-366"/>
    <s v="QA for Sourcing Approach"/>
    <s v="00366 - QA for Sourcing Approach"/>
    <s v="QA | 00366 - QA for Sourcing Approach"/>
    <n v="371762"/>
    <n v="373258"/>
    <n v="373475"/>
    <s v="Plan"/>
    <x v="8"/>
    <n v="0"/>
    <n v="0"/>
    <n v="0"/>
    <n v="1"/>
    <m/>
    <s v="SUBTASK PLAN"/>
    <n v="0"/>
    <n v="0"/>
    <n v="0"/>
    <n v="0"/>
    <n v="0"/>
    <n v="0"/>
    <n v="0"/>
    <n v="0"/>
    <n v="0"/>
    <n v="0"/>
    <n v="0.25"/>
    <n v="6.25E-2"/>
    <n v="1"/>
    <n v="0"/>
    <x v="3"/>
    <s v="0.Done"/>
    <x v="2"/>
    <s v="0.Done &gt; QA | 00366 - QA for Sourcing Approach"/>
    <n v="0"/>
    <n v="0"/>
  </r>
  <r>
    <x v="2"/>
    <s v="Demand"/>
    <s v="Done"/>
    <s v="CEMEXWEB-265"/>
    <s v="Suppliers Section"/>
    <x v="18"/>
    <s v="Feature"/>
    <s v="Done"/>
    <s v="CEMEXWEB-318"/>
    <s v="Sourcing Approach"/>
    <s v="00318 - Sourcing Approach"/>
    <x v="106"/>
    <x v="2"/>
    <s v="Done"/>
    <s v="CEMEXWEB-365"/>
    <s v="Review of Sourcing Approach"/>
    <s v="00365 - Review of Sourcing Approach"/>
    <s v="Feature Review | 00365 - Review of Sourcing Approach"/>
    <n v="371762"/>
    <n v="373258"/>
    <n v="373474"/>
    <s v="Plan"/>
    <x v="8"/>
    <n v="0"/>
    <n v="0"/>
    <n v="0"/>
    <n v="1"/>
    <m/>
    <s v="SUBTASK PLAN"/>
    <n v="0"/>
    <n v="0"/>
    <n v="0"/>
    <n v="0"/>
    <n v="0"/>
    <n v="0"/>
    <n v="0"/>
    <n v="0"/>
    <n v="0"/>
    <n v="0"/>
    <n v="0.25"/>
    <n v="6.25E-2"/>
    <n v="1"/>
    <n v="0"/>
    <x v="3"/>
    <s v="0.Done"/>
    <x v="2"/>
    <s v="0.Done &gt; Feature Review | 00365 - Review of Sourcing Approach"/>
    <n v="0"/>
    <n v="0"/>
  </r>
  <r>
    <x v="2"/>
    <s v="Demand"/>
    <s v="Done"/>
    <s v="CEMEXWEB-6"/>
    <s v="Theme"/>
    <x v="14"/>
    <s v="Feature"/>
    <s v="Done"/>
    <s v="CEMEXWEB-308"/>
    <s v="Set maximum width for pages in 1300 px"/>
    <s v="00308 - Set maximum width for pages in 1300 px"/>
    <x v="107"/>
    <x v="1"/>
    <s v="Done"/>
    <s v="CEMEXWEB-364"/>
    <s v="QA for Set maximum width for pages in 1300 px"/>
    <s v="00364 - QA for Set maximum width for pages in 1300 px"/>
    <s v="QA | 00364 - QA for Set maximum width for pages in 1300 px"/>
    <n v="362223"/>
    <n v="372909"/>
    <n v="373473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s v="0.Done"/>
    <x v="2"/>
    <s v="0.Done &gt; QA | 00364 - QA for Set maximum width for pages in 1300 px"/>
    <n v="0"/>
    <n v="0"/>
  </r>
  <r>
    <x v="2"/>
    <s v="Demand"/>
    <s v="Done"/>
    <s v="CEMEXWEB-6"/>
    <s v="Theme"/>
    <x v="14"/>
    <s v="Feature"/>
    <s v="Done"/>
    <s v="CEMEXWEB-308"/>
    <s v="Set maximum width for pages in 1300 px"/>
    <s v="00308 - Set maximum width for pages in 1300 px"/>
    <x v="107"/>
    <x v="2"/>
    <s v="Done"/>
    <s v="CEMEXWEB-363"/>
    <s v="Review of Set maximum width for pages in 1300 px"/>
    <s v="00363 - Review of Set maximum width for pages in 1300 px"/>
    <s v="Feature Review | 00363 - Review of Set maximum width for pages in 1300 px"/>
    <n v="362223"/>
    <n v="372909"/>
    <n v="373472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s v="0.Done"/>
    <x v="2"/>
    <s v="0.Done &gt; Feature Review | 00363 - Review of Set maximum width for pages in 1300 px"/>
    <n v="0"/>
    <n v="0"/>
  </r>
  <r>
    <x v="2"/>
    <s v="Demand"/>
    <s v="Done"/>
    <s v="CEMEXWEB-54"/>
    <s v="About Us"/>
    <x v="17"/>
    <s v="Feature"/>
    <s v="Done"/>
    <s v="CEMEXWEB-293"/>
    <s v="About Us &gt; Position Papers"/>
    <s v="00293 - About Us &gt; Position Papers"/>
    <x v="108"/>
    <x v="1"/>
    <s v="Done"/>
    <s v="CEMEXWEB-362"/>
    <s v="QA for About Us &gt; Position Papers"/>
    <s v="00362 - QA for About Us &gt; Position Papers"/>
    <s v="QA | 00362 - QA for About Us &gt; Position Papers"/>
    <n v="362970"/>
    <n v="372508"/>
    <n v="373471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3.5714285714285712E-2"/>
    <n v="1"/>
    <n v="0"/>
    <x v="3"/>
    <s v="0.Done"/>
    <x v="2"/>
    <s v="0.Done &gt; QA | 00362 - QA for About Us &gt; Position Papers"/>
    <n v="0"/>
    <n v="0"/>
  </r>
  <r>
    <x v="2"/>
    <s v="Demand"/>
    <s v="Done"/>
    <s v="CEMEXWEB-54"/>
    <s v="About Us"/>
    <x v="17"/>
    <s v="Feature"/>
    <s v="Done"/>
    <s v="CEMEXWEB-293"/>
    <s v="About Us &gt; Position Papers"/>
    <s v="00293 - About Us &gt; Position Papers"/>
    <x v="108"/>
    <x v="2"/>
    <s v="Done"/>
    <s v="CEMEXWEB-361"/>
    <s v="Review of About Us &gt; Position Papers"/>
    <s v="00361 - Review of About Us &gt; Position Papers"/>
    <s v="Feature Review | 00361 - Review of About Us &gt; Position Papers"/>
    <n v="362970"/>
    <n v="372508"/>
    <n v="373470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3.5714285714285712E-2"/>
    <n v="1"/>
    <n v="0"/>
    <x v="3"/>
    <s v="0.Done"/>
    <x v="2"/>
    <s v="0.Done &gt; Feature Review | 00361 - Review of About Us &gt; Position Papers"/>
    <n v="0"/>
    <n v="0"/>
  </r>
  <r>
    <x v="2"/>
    <s v="Demand"/>
    <s v="Done"/>
    <s v="CEMEXWEB-6"/>
    <s v="Theme"/>
    <x v="14"/>
    <s v="Feature"/>
    <s v="Done"/>
    <s v="CEMEXWEB-280"/>
    <s v="Careers Page"/>
    <s v="00280 - Careers Page"/>
    <x v="109"/>
    <x v="1"/>
    <s v="Done"/>
    <s v="CEMEXWEB-360"/>
    <s v="QA for Careers Page"/>
    <s v="00360 - QA for Careers Page"/>
    <s v="QA | 00360 - QA for Careers Page"/>
    <n v="362223"/>
    <n v="372155"/>
    <n v="373468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s v="0.Done"/>
    <x v="2"/>
    <s v="0.Done &gt; QA | 00360 - QA for Careers Page"/>
    <n v="0"/>
    <n v="0"/>
  </r>
  <r>
    <x v="2"/>
    <s v="Demand"/>
    <s v="Done"/>
    <s v="CEMEXWEB-6"/>
    <s v="Theme"/>
    <x v="14"/>
    <s v="Feature"/>
    <s v="Done"/>
    <s v="CEMEXWEB-280"/>
    <s v="Careers Page"/>
    <s v="00280 - Careers Page"/>
    <x v="109"/>
    <x v="2"/>
    <s v="Done"/>
    <s v="CEMEXWEB-359"/>
    <s v="Review of Careers Page"/>
    <s v="00359 - Review of Careers Page"/>
    <s v="Feature Review | 00359 - Review of Careers Page"/>
    <n v="362223"/>
    <n v="372155"/>
    <n v="373467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s v="0.Done"/>
    <x v="2"/>
    <s v="0.Done &gt; Feature Review | 00359 - Review of Careers Page"/>
    <n v="0"/>
    <n v="0"/>
  </r>
  <r>
    <x v="2"/>
    <s v="Demand"/>
    <s v="Done"/>
    <s v="CEMEXWEB-265"/>
    <s v="Suppliers Section"/>
    <x v="18"/>
    <s v="Feature"/>
    <s v="Done"/>
    <s v="CEMEXWEB-266"/>
    <s v="Suppliers Overview"/>
    <s v="00266 - Suppliers Overview"/>
    <x v="110"/>
    <x v="1"/>
    <s v="Done"/>
    <s v="CEMEXWEB-358"/>
    <s v="QA for Suppliers Overview"/>
    <s v="00358 - QA for Suppliers Overview"/>
    <s v="QA | 00358 - QA for Suppliers Overview"/>
    <n v="371762"/>
    <n v="371763"/>
    <n v="373466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6.25E-2"/>
    <n v="1"/>
    <n v="0"/>
    <x v="3"/>
    <s v="0.Done"/>
    <x v="2"/>
    <s v="0.Done &gt; QA | 00358 - QA for Suppliers Overview"/>
    <n v="0"/>
    <n v="0"/>
  </r>
  <r>
    <x v="2"/>
    <s v="Demand"/>
    <s v="Done"/>
    <s v="CEMEXWEB-265"/>
    <s v="Suppliers Section"/>
    <x v="18"/>
    <s v="Feature"/>
    <s v="Done"/>
    <s v="CEMEXWEB-266"/>
    <s v="Suppliers Overview"/>
    <s v="00266 - Suppliers Overview"/>
    <x v="110"/>
    <x v="2"/>
    <s v="Done"/>
    <s v="CEMEXWEB-357"/>
    <s v="Review of Suppliers Overview"/>
    <s v="00357 - Review of Suppliers Overview"/>
    <s v="Feature Review | 00357 - Review of Suppliers Overview"/>
    <n v="371762"/>
    <n v="371763"/>
    <n v="373465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6.25E-2"/>
    <n v="1"/>
    <n v="0"/>
    <x v="3"/>
    <s v="0.Done"/>
    <x v="2"/>
    <s v="0.Done &gt; Feature Review | 00357 - Review of Suppliers Overview"/>
    <n v="0"/>
    <n v="0"/>
  </r>
  <r>
    <x v="2"/>
    <s v="Demand"/>
    <s v="Done"/>
    <s v="CEMEXWEB-55"/>
    <s v="Products + Service"/>
    <x v="16"/>
    <s v="Feature"/>
    <s v="Done"/>
    <s v="CEMEXWEB-235"/>
    <s v="Building Solutions"/>
    <s v="00235 - Building Solutions"/>
    <x v="111"/>
    <x v="1"/>
    <s v="Done"/>
    <s v="CEMEXWEB-356"/>
    <s v="QA for Building Solutions"/>
    <s v="00356 - QA for Building Solutions"/>
    <s v="QA | 00356 - QA for Building Solutions"/>
    <n v="362971"/>
    <n v="370622"/>
    <n v="373464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5.2631578947368418E-2"/>
    <n v="1"/>
    <n v="0"/>
    <x v="3"/>
    <s v="0.Done"/>
    <x v="2"/>
    <s v="0.Done &gt; QA | 00356 - QA for Building Solutions"/>
    <n v="0"/>
    <n v="0"/>
  </r>
  <r>
    <x v="2"/>
    <s v="Demand"/>
    <s v="Done"/>
    <s v="CEMEXWEB-55"/>
    <s v="Products + Service"/>
    <x v="16"/>
    <s v="Feature"/>
    <s v="Done"/>
    <s v="CEMEXWEB-235"/>
    <s v="Building Solutions"/>
    <s v="00235 - Building Solutions"/>
    <x v="111"/>
    <x v="2"/>
    <s v="Done"/>
    <s v="CEMEXWEB-355"/>
    <s v="Review of Building Solutions"/>
    <s v="00355 - Review of Building Solutions"/>
    <s v="Feature Review | 00355 - Review of Building Solutions"/>
    <n v="362971"/>
    <n v="370622"/>
    <n v="373463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5.2631578947368418E-2"/>
    <n v="1"/>
    <n v="0"/>
    <x v="3"/>
    <s v="0.Done"/>
    <x v="2"/>
    <s v="0.Done &gt; Feature Review | 00355 - Review of Building Solutions"/>
    <n v="0"/>
    <n v="0"/>
  </r>
  <r>
    <x v="2"/>
    <s v="Demand"/>
    <s v="Done"/>
    <s v="CEMEXWEB-17"/>
    <s v="Investors"/>
    <x v="19"/>
    <s v="Feature"/>
    <s v="Done"/>
    <s v="CEMEXWEB-184"/>
    <s v="Key Company Data"/>
    <s v="00184 - Key Company Data"/>
    <x v="112"/>
    <x v="1"/>
    <s v="Done"/>
    <s v="CEMEXWEB-354"/>
    <s v="QA for Key Company Data"/>
    <s v="00354 - QA for Key Company Data"/>
    <s v="QA | 00354 - QA for Key Company Data"/>
    <n v="362240"/>
    <n v="368645"/>
    <n v="373458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3.0303030303030304E-2"/>
    <n v="1"/>
    <n v="0"/>
    <x v="3"/>
    <s v="0.Done"/>
    <x v="2"/>
    <s v="0.Done &gt; QA | 00354 - QA for Key Company Data"/>
    <n v="0"/>
    <n v="0"/>
  </r>
  <r>
    <x v="2"/>
    <s v="Demand"/>
    <s v="Done"/>
    <s v="CEMEXWEB-17"/>
    <s v="Investors"/>
    <x v="19"/>
    <s v="Feature"/>
    <s v="Done"/>
    <s v="CEMEXWEB-184"/>
    <s v="Key Company Data"/>
    <s v="00184 - Key Company Data"/>
    <x v="112"/>
    <x v="2"/>
    <s v="Done"/>
    <s v="CEMEXWEB-353"/>
    <s v="Review of Key Company Data"/>
    <s v="00353 - Review of Key Company Data"/>
    <s v="Feature Review | 00353 - Review of Key Company Data"/>
    <n v="362240"/>
    <n v="368645"/>
    <n v="373457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3.0303030303030304E-2"/>
    <n v="1"/>
    <n v="0"/>
    <x v="3"/>
    <s v="0.Done"/>
    <x v="2"/>
    <s v="0.Done &gt; Feature Review | 00353 - Review of Key Company Data"/>
    <n v="0"/>
    <n v="0"/>
  </r>
  <r>
    <x v="2"/>
    <m/>
    <m/>
    <m/>
    <m/>
    <x v="1"/>
    <s v="Bug"/>
    <s v="Done"/>
    <s v="CEMEXWEB-180"/>
    <s v="White spaces above images in story pages template 2"/>
    <s v="00180 - White spaces above images in story pages template 2"/>
    <x v="113"/>
    <x v="1"/>
    <s v="Done"/>
    <s v="CEMEXWEB-352"/>
    <s v="QA for White spaces above images in story pages template 2"/>
    <s v="00352 - QA for White spaces above images in story pages template 2"/>
    <s v="QA | 00352 - QA for White spaces above images in story pages template 2"/>
    <m/>
    <n v="368569"/>
    <n v="373456"/>
    <s v="Plan"/>
    <x v="8"/>
    <n v="0"/>
    <n v="0"/>
    <n v="0"/>
    <n v="4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QA | 00352 - QA for White spaces above images in story pages template 2"/>
    <n v="0"/>
    <n v="0"/>
  </r>
  <r>
    <x v="2"/>
    <m/>
    <m/>
    <m/>
    <m/>
    <x v="1"/>
    <s v="Bug"/>
    <s v="Done"/>
    <s v="CEMEXWEB-180"/>
    <s v="White spaces above images in story pages template 2"/>
    <s v="00180 - White spaces above images in story pages template 2"/>
    <x v="113"/>
    <x v="2"/>
    <s v="Done"/>
    <s v="CEMEXWEB-351"/>
    <s v="Review of White spaces above images in story pages template 2"/>
    <s v="00351 - Review of White spaces above images in story pages template 2"/>
    <s v="Feature Review | 00351 - Review of White spaces above images in story pages template 2"/>
    <m/>
    <n v="368569"/>
    <n v="373455"/>
    <s v="Plan"/>
    <x v="8"/>
    <n v="0"/>
    <n v="0"/>
    <n v="0"/>
    <n v="4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0351 - Review of White spaces above images in story pages template 2"/>
    <n v="0"/>
    <n v="0"/>
  </r>
  <r>
    <x v="2"/>
    <m/>
    <m/>
    <m/>
    <m/>
    <x v="1"/>
    <s v="Bug"/>
    <s v="Done"/>
    <s v="CEMEXWEB-179"/>
    <s v="Internet Explorer Story List Text Missing"/>
    <s v="00179 - Internet Explorer Story List Text Missing"/>
    <x v="114"/>
    <x v="1"/>
    <s v="Done"/>
    <s v="CEMEXWEB-350"/>
    <s v="QA for Internet Explorer Story List Text Missing"/>
    <s v="00350 - QA for Internet Explorer Story List Text Missing"/>
    <s v="QA | 00350 - QA for Internet Explorer Story List Text Missing"/>
    <m/>
    <n v="368568"/>
    <n v="373454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QA | 00350 - QA for Internet Explorer Story List Text Missing"/>
    <n v="0"/>
    <n v="0"/>
  </r>
  <r>
    <x v="2"/>
    <m/>
    <m/>
    <m/>
    <m/>
    <x v="1"/>
    <s v="Bug"/>
    <s v="Done"/>
    <s v="CEMEXWEB-179"/>
    <s v="Internet Explorer Story List Text Missing"/>
    <s v="00179 - Internet Explorer Story List Text Missing"/>
    <x v="114"/>
    <x v="2"/>
    <s v="Done"/>
    <s v="CEMEXWEB-349"/>
    <s v="Review of Internet Explorer Story List Text Missing"/>
    <s v="00349 - Review of Internet Explorer Story List Text Missing"/>
    <s v="Feature Review | 00349 - Review of Internet Explorer Story List Text Missing"/>
    <m/>
    <n v="368568"/>
    <n v="373453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0349 - Review of Internet Explorer Story List Text Missing"/>
    <n v="0"/>
    <n v="0"/>
  </r>
  <r>
    <x v="2"/>
    <m/>
    <m/>
    <m/>
    <m/>
    <x v="1"/>
    <s v="Bug"/>
    <s v="Done"/>
    <s v="CEMEXWEB-177"/>
    <s v="Stories page without footer"/>
    <s v="00177 - Stories page without footer"/>
    <x v="115"/>
    <x v="1"/>
    <s v="Done"/>
    <s v="CEMEXWEB-348"/>
    <s v="QA for Stories page without footer"/>
    <s v="00348 - QA for Stories page without footer"/>
    <s v="QA | 00348 - QA for Stories page without footer"/>
    <m/>
    <n v="368561"/>
    <n v="373452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QA | 00348 - QA for Stories page without footer"/>
    <n v="0"/>
    <n v="0"/>
  </r>
  <r>
    <x v="2"/>
    <m/>
    <m/>
    <m/>
    <m/>
    <x v="1"/>
    <s v="Bug"/>
    <s v="Done"/>
    <s v="CEMEXWEB-177"/>
    <s v="Stories page without footer"/>
    <s v="00177 - Stories page without footer"/>
    <x v="115"/>
    <x v="2"/>
    <s v="Done"/>
    <s v="CEMEXWEB-347"/>
    <s v="Review of Stories page without footer"/>
    <s v="00347 - Review of Stories page without footer"/>
    <s v="Feature Review | 00347 - Review of Stories page without footer"/>
    <m/>
    <n v="368561"/>
    <n v="373451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Feature Review | 00347 - Review of Stories page without footer"/>
    <n v="0"/>
    <n v="0"/>
  </r>
  <r>
    <x v="2"/>
    <s v="Demand"/>
    <s v="Done"/>
    <s v="CEMEXWEB-8"/>
    <s v="Homepage"/>
    <x v="20"/>
    <s v="Feature"/>
    <s v="Done"/>
    <s v="CEMEXWEB-166"/>
    <s v="Add behavior to Homepage links"/>
    <s v="00166 - Add behavior to Homepage links"/>
    <x v="116"/>
    <x v="1"/>
    <s v="Done"/>
    <s v="CEMEXWEB-346"/>
    <s v="QA for Add behavior to Homepage links"/>
    <s v="00346 - QA for Add behavior to Homepage links"/>
    <s v="QA | 00346 - QA for Add behavior to Homepage links"/>
    <n v="362226"/>
    <n v="368267"/>
    <n v="373449"/>
    <s v="Plan"/>
    <x v="8"/>
    <n v="0"/>
    <n v="0"/>
    <n v="0"/>
    <n v="5"/>
    <m/>
    <s v="SUBTASK PLAN"/>
    <n v="0"/>
    <n v="0"/>
    <n v="0"/>
    <n v="0"/>
    <n v="0"/>
    <n v="0"/>
    <n v="0"/>
    <n v="0"/>
    <n v="0"/>
    <n v="0"/>
    <n v="0.25"/>
    <n v="2.6315789473684209E-2"/>
    <n v="1"/>
    <n v="0"/>
    <x v="3"/>
    <s v="0.Done"/>
    <x v="2"/>
    <s v="0.Done &gt; QA | 00346 - QA for Add behavior to Homepage links"/>
    <n v="0"/>
    <n v="0"/>
  </r>
  <r>
    <x v="2"/>
    <s v="Demand"/>
    <s v="Done"/>
    <s v="CEMEXWEB-8"/>
    <s v="Homepage"/>
    <x v="20"/>
    <s v="Feature"/>
    <s v="Done"/>
    <s v="CEMEXWEB-166"/>
    <s v="Add behavior to Homepage links"/>
    <s v="00166 - Add behavior to Homepage links"/>
    <x v="116"/>
    <x v="2"/>
    <s v="Done"/>
    <s v="CEMEXWEB-345"/>
    <s v="Review of Add behavior to Homepage links"/>
    <s v="00345 - Review of Add behavior to Homepage links"/>
    <s v="Feature Review | 00345 - Review of Add behavior to Homepage links"/>
    <n v="362226"/>
    <n v="368267"/>
    <n v="373448"/>
    <s v="Plan"/>
    <x v="8"/>
    <n v="0"/>
    <n v="0"/>
    <n v="0"/>
    <n v="5"/>
    <m/>
    <s v="SUBTASK PLAN"/>
    <n v="0"/>
    <n v="0"/>
    <n v="0"/>
    <n v="0"/>
    <n v="0"/>
    <n v="0"/>
    <n v="0"/>
    <n v="0"/>
    <n v="0"/>
    <n v="0"/>
    <n v="0.25"/>
    <n v="2.6315789473684209E-2"/>
    <n v="1"/>
    <n v="0"/>
    <x v="3"/>
    <s v="0.Done"/>
    <x v="2"/>
    <s v="0.Done &gt; Feature Review | 00345 - Review of Add behavior to Homepage links"/>
    <n v="0"/>
    <n v="0"/>
  </r>
  <r>
    <x v="2"/>
    <s v="Demand"/>
    <s v="Done"/>
    <s v="CEMEXWEB-54"/>
    <s v="About Us"/>
    <x v="17"/>
    <s v="Feature"/>
    <s v="Done"/>
    <s v="CEMEXWEB-144"/>
    <s v="Our history page without timeline section"/>
    <s v="00144 - Our history page without timeline section"/>
    <x v="117"/>
    <x v="1"/>
    <s v="Done"/>
    <s v="CEMEXWEB-344"/>
    <s v="QA for Our history page without timeline section"/>
    <s v="00344 - QA for Our history page without timeline section"/>
    <s v="QA | 00344 - QA for Our history page without timeline section"/>
    <n v="362970"/>
    <n v="367341"/>
    <n v="373447"/>
    <s v="Plan"/>
    <x v="9"/>
    <n v="0"/>
    <n v="0"/>
    <n v="0"/>
    <n v="0"/>
    <m/>
    <s v="SUBTASK PLAN"/>
    <n v="0"/>
    <n v="0"/>
    <n v="0"/>
    <n v="0"/>
    <n v="0"/>
    <n v="0"/>
    <n v="0"/>
    <n v="0"/>
    <n v="0"/>
    <n v="0"/>
    <n v="0.25"/>
    <n v="3.5714285714285712E-2"/>
    <n v="1"/>
    <n v="0"/>
    <x v="3"/>
    <s v="0.Done"/>
    <x v="2"/>
    <s v="0.Done &gt; QA | 00344 - QA for Our history page without timeline section"/>
    <n v="0"/>
    <n v="0"/>
  </r>
  <r>
    <x v="2"/>
    <s v="Demand"/>
    <s v="Done"/>
    <s v="CEMEXWEB-54"/>
    <s v="About Us"/>
    <x v="17"/>
    <s v="Feature"/>
    <s v="Done"/>
    <s v="CEMEXWEB-144"/>
    <s v="Our history page without timeline section"/>
    <s v="00144 - Our history page without timeline section"/>
    <x v="117"/>
    <x v="2"/>
    <s v="Done"/>
    <s v="CEMEXWEB-343"/>
    <s v="Review of Our history page without timeline section"/>
    <s v="00343 - Review of Our history page without timeline section"/>
    <s v="Feature Review | 00343 - Review of Our history page without timeline section"/>
    <n v="362970"/>
    <n v="367341"/>
    <n v="373446"/>
    <s v="Plan"/>
    <x v="9"/>
    <n v="0"/>
    <n v="0"/>
    <n v="0"/>
    <n v="0"/>
    <m/>
    <s v="SUBTASK PLAN"/>
    <n v="0"/>
    <n v="0"/>
    <n v="0"/>
    <n v="0"/>
    <n v="0"/>
    <n v="0"/>
    <n v="0"/>
    <n v="0"/>
    <n v="0"/>
    <n v="0"/>
    <n v="0.25"/>
    <n v="3.5714285714285712E-2"/>
    <n v="1"/>
    <n v="0"/>
    <x v="3"/>
    <s v="0.Done"/>
    <x v="2"/>
    <s v="0.Done &gt; Feature Review | 00343 - Review of Our history page without timeline section"/>
    <n v="0"/>
    <n v="0"/>
  </r>
  <r>
    <x v="2"/>
    <s v="Demand"/>
    <s v="Done"/>
    <s v="CEMEXWEB-16"/>
    <s v="Stories"/>
    <x v="15"/>
    <s v="Feature"/>
    <s v="Done"/>
    <s v="CEMEXWEB-138"/>
    <s v="Carousel for full story pages"/>
    <s v="00138 - Carousel for full story pages"/>
    <x v="118"/>
    <x v="1"/>
    <s v="Done"/>
    <s v="CEMEXWEB-342"/>
    <s v="QA for Carousel for full story pages"/>
    <s v="00342 - QA for Carousel for full story pages"/>
    <s v="QA | 00342 - QA for Carousel for full story pages"/>
    <n v="362239"/>
    <n v="366921"/>
    <n v="373445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1.7543859649122806E-2"/>
    <n v="1"/>
    <n v="0"/>
    <x v="3"/>
    <s v="0.Done"/>
    <x v="2"/>
    <s v="0.Done &gt; QA | 00342 - QA for Carousel for full story pages"/>
    <n v="0"/>
    <n v="0"/>
  </r>
  <r>
    <x v="2"/>
    <s v="Demand"/>
    <s v="Done"/>
    <s v="CEMEXWEB-16"/>
    <s v="Stories"/>
    <x v="15"/>
    <s v="Feature"/>
    <s v="Done"/>
    <s v="CEMEXWEB-138"/>
    <s v="Carousel for full story pages"/>
    <s v="00138 - Carousel for full story pages"/>
    <x v="118"/>
    <x v="2"/>
    <s v="Done"/>
    <s v="CEMEXWEB-341"/>
    <s v="Review of Carousel for full story pages"/>
    <s v="00341 - Review of Carousel for full story pages"/>
    <s v="Feature Review | 00341 - Review of Carousel for full story pages"/>
    <n v="362239"/>
    <n v="366921"/>
    <n v="373444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1.7543859649122806E-2"/>
    <n v="1"/>
    <n v="0"/>
    <x v="3"/>
    <s v="0.Done"/>
    <x v="2"/>
    <s v="0.Done &gt; Feature Review | 00341 - Review of Carousel for full story pages"/>
    <n v="0"/>
    <n v="0"/>
  </r>
  <r>
    <x v="2"/>
    <s v="Demand"/>
    <s v="Done"/>
    <s v="CEMEXWEB-16"/>
    <s v="Stories"/>
    <x v="15"/>
    <s v="Feature"/>
    <s v="Done"/>
    <s v="CEMEXWEB-136"/>
    <s v="Choose the section of the image to show"/>
    <s v="00136 - Choose the section of the image to show"/>
    <x v="104"/>
    <x v="2"/>
    <s v="Done"/>
    <s v="CEMEXWEB-340"/>
    <s v="Review of Choose the section of the image to show"/>
    <s v="00340 - Review of Choose the section of the image to show"/>
    <s v="Feature Review | 00340 - Review of Choose the section of the image to show"/>
    <n v="362239"/>
    <n v="366917"/>
    <n v="373443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"/>
    <n v="1.7543859649122806E-2"/>
    <n v="1"/>
    <n v="0"/>
    <x v="3"/>
    <s v="0.Done"/>
    <x v="2"/>
    <s v="0.Done &gt; Feature Review | 00340 - Review of Choose the section of the image to show"/>
    <n v="0"/>
    <n v="0"/>
  </r>
  <r>
    <x v="2"/>
    <s v="Demand"/>
    <s v="Done"/>
    <s v="CEMEXWEB-265"/>
    <s v="Suppliers Section"/>
    <x v="18"/>
    <s v="Feature"/>
    <s v="Done"/>
    <s v="CEMEXWEB-318"/>
    <s v="Sourcing Approach"/>
    <s v="00318 - Sourcing Approach"/>
    <x v="106"/>
    <x v="0"/>
    <s v="Done"/>
    <s v="CEMEXWEB-339"/>
    <s v="Alpha for Sourcing Approach"/>
    <s v="00339 - Alpha for Sourcing Approach"/>
    <s v="Alpha Test | 00339 - Alpha for Sourcing Approach"/>
    <n v="371762"/>
    <n v="373258"/>
    <n v="373440"/>
    <s v="Plan"/>
    <x v="8"/>
    <n v="0"/>
    <n v="0"/>
    <n v="0"/>
    <n v="1"/>
    <m/>
    <s v="SUBTASK PLAN"/>
    <n v="0"/>
    <n v="0"/>
    <n v="0"/>
    <n v="0"/>
    <n v="0"/>
    <n v="0"/>
    <n v="0"/>
    <n v="0"/>
    <n v="0"/>
    <n v="0"/>
    <n v="0.25"/>
    <n v="6.25E-2"/>
    <n v="1"/>
    <n v="0"/>
    <x v="3"/>
    <s v="0.Done"/>
    <x v="2"/>
    <s v="0.Done &gt; Alpha Test | 00339 - Alpha for Sourcing Approach"/>
    <n v="0"/>
    <n v="0"/>
  </r>
  <r>
    <x v="2"/>
    <m/>
    <m/>
    <m/>
    <m/>
    <x v="1"/>
    <s v="Bug"/>
    <s v="Done"/>
    <s v="CEMEXWEB-196"/>
    <s v="Adjust company profile page"/>
    <s v="00196 - Adjust company profile page"/>
    <x v="119"/>
    <x v="1"/>
    <s v="Done"/>
    <s v="CEMEXWEB-338"/>
    <s v="QA for Adjust company profile page"/>
    <s v="00338 - QA for Adjust company profile page"/>
    <s v="QA | 00338 - QA for Adjust company profile page"/>
    <m/>
    <n v="369451"/>
    <n v="373428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QA | 00338 - QA for Adjust company profile page"/>
    <n v="0"/>
    <n v="0"/>
  </r>
  <r>
    <x v="2"/>
    <m/>
    <m/>
    <m/>
    <m/>
    <x v="1"/>
    <s v="Bug"/>
    <s v="Done"/>
    <s v="CEMEXWEB-196"/>
    <s v="Adjust company profile page"/>
    <s v="00196 - Adjust company profile page"/>
    <x v="119"/>
    <x v="2"/>
    <s v="Done"/>
    <s v="CEMEXWEB-337"/>
    <s v="Review of Adjust company profile page"/>
    <s v="00337 - Review of Adjust company profile page"/>
    <s v="Feature Review | 00337 - Review of Adjust company profile page"/>
    <m/>
    <n v="369451"/>
    <n v="373427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0337 - Review of Adjust company profile page"/>
    <n v="0"/>
    <n v="0"/>
  </r>
  <r>
    <x v="2"/>
    <m/>
    <m/>
    <m/>
    <m/>
    <x v="1"/>
    <s v="Bug"/>
    <s v="Done"/>
    <s v="CEMEXWEB-283"/>
    <s v="HomePage is not adjusting to fit correctly on 1366x768"/>
    <s v="00283 - HomePage is not adjusting to fit correctly on 1366x768"/>
    <x v="120"/>
    <x v="1"/>
    <s v="Done"/>
    <s v="CEMEXWEB-336"/>
    <s v="QA for HomePage is not adjusting to fit correctly on 1366x768"/>
    <s v="00336 - QA for HomePage is not adjusting to fit correctly on 1366x768"/>
    <s v="QA | 00336 - QA for HomePage is not adjusting to fit correctly on 1366x768"/>
    <m/>
    <n v="372249"/>
    <n v="373426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QA | 00336 - QA for HomePage is not adjusting to fit correctly on 1366x768"/>
    <n v="0"/>
    <n v="0"/>
  </r>
  <r>
    <x v="2"/>
    <m/>
    <m/>
    <m/>
    <m/>
    <x v="1"/>
    <s v="Bug"/>
    <s v="Done"/>
    <s v="CEMEXWEB-283"/>
    <s v="HomePage is not adjusting to fit correctly on 1366x768"/>
    <s v="00283 - HomePage is not adjusting to fit correctly on 1366x768"/>
    <x v="120"/>
    <x v="2"/>
    <s v="Done"/>
    <s v="CEMEXWEB-335"/>
    <s v="Review of HomePage is not adjusting to fit correctly on 1366x768"/>
    <s v="00335 - Review of HomePage is not adjusting to fit correctly on 1366x768"/>
    <s v="Feature Review | 00335 - Review of HomePage is not adjusting to fit correctly on 1366x768"/>
    <m/>
    <n v="372249"/>
    <n v="373425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0335 - Review of HomePage is not adjusting to fit correctly on 1366x768"/>
    <n v="0"/>
    <n v="0"/>
  </r>
  <r>
    <x v="2"/>
    <m/>
    <m/>
    <m/>
    <m/>
    <x v="1"/>
    <s v="Bug"/>
    <s v="Done"/>
    <s v="CEMEXWEB-306"/>
    <s v="Break page buttons evenly, centered"/>
    <s v="00306 - Break page buttons evenly, centered"/>
    <x v="102"/>
    <x v="0"/>
    <s v="Done"/>
    <s v="CEMEXWEB-333"/>
    <s v="Alpha for Break page buttons evenly, centered"/>
    <s v="00333 - Alpha for Break page buttons evenly, centered"/>
    <s v="Alpha Test | 00333 - Alpha for Break page buttons evenly, centered"/>
    <m/>
    <n v="372901"/>
    <n v="373423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0333 - Alpha for Break page buttons evenly, centered"/>
    <n v="0"/>
    <n v="0"/>
  </r>
  <r>
    <x v="2"/>
    <s v="Demand"/>
    <s v="Done"/>
    <s v="CEMEXWEB-265"/>
    <s v="Suppliers Section"/>
    <x v="18"/>
    <s v="Feature"/>
    <s v="Done"/>
    <s v="CEMEXWEB-320"/>
    <s v="Become a supplier"/>
    <s v="00320 - Become a supplier"/>
    <x v="99"/>
    <x v="3"/>
    <s v="Done"/>
    <s v="CEMEXWEB-332"/>
    <s v="Become a supplier"/>
    <s v="M | 00332 - Become a supplier"/>
    <s v="Frontend Development | M | 00332 - Become a supplier"/>
    <n v="371762"/>
    <n v="373260"/>
    <n v="373416"/>
    <s v="Plan"/>
    <x v="6"/>
    <n v="1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1"/>
    <n v="0"/>
    <n v="0.25"/>
    <n v="6.25E-2"/>
    <n v="1"/>
    <n v="5.3191489361702127"/>
    <x v="3"/>
    <s v="0.Done"/>
    <x v="2"/>
    <s v="0.Done &gt; Frontend Development | M | 00332 - Become a supplier"/>
    <n v="0"/>
    <n v="0"/>
  </r>
  <r>
    <x v="2"/>
    <s v="Demand"/>
    <s v="Done"/>
    <s v="CEMEXWEB-265"/>
    <s v="Suppliers Section"/>
    <x v="18"/>
    <s v="Feature"/>
    <s v="Done"/>
    <s v="CEMEXWEB-318"/>
    <s v="Sourcing Approach"/>
    <s v="00318 - Sourcing Approach"/>
    <x v="106"/>
    <x v="3"/>
    <s v="Done"/>
    <s v="CEMEXWEB-330"/>
    <s v="Sourcing Approach"/>
    <s v="M | 00330 - Sourcing Approach"/>
    <s v="Frontend Development | M | 00330 - Sourcing Approach"/>
    <n v="371762"/>
    <n v="373258"/>
    <n v="373407"/>
    <s v="Plan"/>
    <x v="8"/>
    <n v="1"/>
    <n v="0"/>
    <n v="0"/>
    <n v="1"/>
    <s v="M"/>
    <s v="SUBTASK PLAN"/>
    <n v="5.3191489361702127"/>
    <n v="6.3829787234042552"/>
    <n v="0"/>
    <n v="0"/>
    <n v="0"/>
    <n v="5.3191489361702127"/>
    <n v="5.3191489361702127"/>
    <n v="6.3829787234042552"/>
    <n v="1"/>
    <n v="0"/>
    <n v="0.25"/>
    <n v="6.25E-2"/>
    <n v="1"/>
    <n v="5.3191489361702127"/>
    <x v="3"/>
    <s v="0.Done"/>
    <x v="2"/>
    <s v="0.Done &gt; Frontend Development | M | 00330 - Sourcing Approach"/>
    <n v="0"/>
    <n v="0"/>
  </r>
  <r>
    <x v="2"/>
    <s v="Demand"/>
    <s v="Done"/>
    <s v="CEMEXWEB-6"/>
    <s v="Theme"/>
    <x v="14"/>
    <s v="Feature"/>
    <s v="Done"/>
    <s v="CEMEXWEB-308"/>
    <s v="Set maximum width for pages in 1300 px"/>
    <s v="00308 - Set maximum width for pages in 1300 px"/>
    <x v="107"/>
    <x v="0"/>
    <s v="Done"/>
    <s v="CEMEXWEB-327"/>
    <s v="Alpha for Set maximum width for pages in 1300 px"/>
    <s v="00327 - Alpha for Set maximum width for pages in 1300 px"/>
    <s v="Alpha Test | 00327 - Alpha for Set maximum width for pages in 1300 px"/>
    <n v="362223"/>
    <n v="372909"/>
    <n v="373378"/>
    <s v="Plan"/>
    <x v="8"/>
    <n v="2"/>
    <n v="0"/>
    <n v="0"/>
    <n v="0"/>
    <m/>
    <s v="SUBTASK PLAN"/>
    <n v="0"/>
    <n v="0"/>
    <n v="0"/>
    <n v="0"/>
    <n v="0"/>
    <n v="0"/>
    <n v="0"/>
    <n v="0"/>
    <n v="2"/>
    <n v="0"/>
    <n v="0.25"/>
    <n v="8.3333333333333332E-3"/>
    <n v="1"/>
    <n v="0"/>
    <x v="3"/>
    <s v="0.Done"/>
    <x v="2"/>
    <s v="0.Done &gt; Alpha Test | 00327 - Alpha for Set maximum width for pages in 1300 px"/>
    <n v="0"/>
    <n v="0"/>
  </r>
  <r>
    <x v="2"/>
    <s v="Demand"/>
    <s v="Done"/>
    <s v="CEMEXWEB-8"/>
    <s v="Homepage"/>
    <x v="20"/>
    <s v="Feature"/>
    <s v="Done"/>
    <s v="CEMEXWEB-29"/>
    <s v="Stock ticker portlet"/>
    <s v="00029 - Stock ticker portlet"/>
    <x v="121"/>
    <x v="1"/>
    <s v="Done"/>
    <s v="CEMEXWEB-326"/>
    <s v="QA for Stock ticker portlet"/>
    <s v="00326 - QA for Stock ticker portlet"/>
    <s v="QA | 00326 - QA for Stock ticker portlet"/>
    <n v="362226"/>
    <n v="362339"/>
    <n v="373342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2.6315789473684209E-2"/>
    <n v="1"/>
    <n v="0"/>
    <x v="3"/>
    <s v="0.Done"/>
    <x v="2"/>
    <s v="0.Done &gt; QA | 00326 - QA for Stock ticker portlet"/>
    <n v="0"/>
    <n v="0"/>
  </r>
  <r>
    <x v="2"/>
    <s v="Demand"/>
    <s v="Done"/>
    <s v="CEMEXWEB-8"/>
    <s v="Homepage"/>
    <x v="20"/>
    <s v="Feature"/>
    <s v="Done"/>
    <s v="CEMEXWEB-29"/>
    <s v="Stock ticker portlet"/>
    <s v="00029 - Stock ticker portlet"/>
    <x v="121"/>
    <x v="2"/>
    <s v="Done"/>
    <s v="CEMEXWEB-325"/>
    <s v="Review of Stock ticker portlet"/>
    <s v="00325 - Review of Stock ticker portlet"/>
    <s v="Feature Review | 00325 - Review of Stock ticker portlet"/>
    <n v="362226"/>
    <n v="362339"/>
    <n v="373340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2.6315789473684209E-2"/>
    <n v="1"/>
    <n v="0"/>
    <x v="3"/>
    <s v="0.Done"/>
    <x v="2"/>
    <s v="0.Done &gt; Feature Review | 00325 - Review of Stock ticker portlet"/>
    <n v="0"/>
    <n v="0"/>
  </r>
  <r>
    <x v="2"/>
    <s v="Demand"/>
    <s v="Done"/>
    <s v="CEMEXWEB-55"/>
    <s v="Products + Service"/>
    <x v="16"/>
    <s v="Feature"/>
    <s v="Done"/>
    <s v="CEMEXWEB-295"/>
    <s v="Products + Service &gt; Trading"/>
    <s v="00295 - Products + Service &gt; Trading"/>
    <x v="122"/>
    <x v="1"/>
    <s v="Done"/>
    <s v="CEMEXWEB-324"/>
    <s v="QA for Products + Service &gt; Trading"/>
    <s v="00324 - QA for Products + Service &gt; Trading"/>
    <s v="QA | 00324 - QA for Products + Service &gt; Trading"/>
    <n v="362971"/>
    <n v="372513"/>
    <n v="373337"/>
    <s v="Plan"/>
    <x v="8"/>
    <n v="0"/>
    <n v="0"/>
    <n v="0"/>
    <n v="1"/>
    <m/>
    <s v="SUBTASK PLAN"/>
    <n v="0"/>
    <n v="0"/>
    <n v="0"/>
    <n v="0"/>
    <n v="0"/>
    <n v="0"/>
    <n v="0"/>
    <n v="0"/>
    <n v="0"/>
    <n v="0"/>
    <n v="0.25"/>
    <n v="5.2631578947368418E-2"/>
    <n v="1"/>
    <n v="0"/>
    <x v="3"/>
    <s v="0.Done"/>
    <x v="2"/>
    <s v="0.Done &gt; QA | 00324 - QA for Products + Service &gt; Trading"/>
    <n v="0"/>
    <n v="0"/>
  </r>
  <r>
    <x v="2"/>
    <s v="Demand"/>
    <s v="Done"/>
    <s v="CEMEXWEB-55"/>
    <s v="Products + Service"/>
    <x v="16"/>
    <s v="Feature"/>
    <s v="Done"/>
    <s v="CEMEXWEB-295"/>
    <s v="Products + Service &gt; Trading"/>
    <s v="00295 - Products + Service &gt; Trading"/>
    <x v="122"/>
    <x v="2"/>
    <s v="Done"/>
    <s v="CEMEXWEB-323"/>
    <s v="Review of Products + Service &gt; Trading"/>
    <s v="00323 - Review of Products + Service &gt; Trading"/>
    <s v="Feature Review | 00323 - Review of Products + Service &gt; Trading"/>
    <n v="362971"/>
    <n v="372513"/>
    <n v="373335"/>
    <s v="Plan"/>
    <x v="8"/>
    <n v="0"/>
    <n v="0"/>
    <n v="0"/>
    <n v="1"/>
    <m/>
    <s v="SUBTASK PLAN"/>
    <n v="0"/>
    <n v="0"/>
    <n v="0"/>
    <n v="0"/>
    <n v="0"/>
    <n v="0"/>
    <n v="0"/>
    <n v="0"/>
    <n v="0"/>
    <n v="0"/>
    <n v="0.25"/>
    <n v="5.2631578947368418E-2"/>
    <n v="1"/>
    <n v="0"/>
    <x v="3"/>
    <s v="0.Done"/>
    <x v="2"/>
    <s v="0.Done &gt; Feature Review | 00323 - Review of Products + Service &gt; Trading"/>
    <n v="0"/>
    <n v="0"/>
  </r>
  <r>
    <x v="2"/>
    <s v="Demand"/>
    <s v="Done"/>
    <s v="CEMEXWEB-8"/>
    <s v="Homepage"/>
    <x v="20"/>
    <s v="Feature"/>
    <s v="Done"/>
    <s v="CEMEXWEB-29"/>
    <s v="Stock ticker portlet"/>
    <s v="00029 - Stock ticker portlet"/>
    <x v="121"/>
    <x v="0"/>
    <s v="Done"/>
    <s v="CEMEXWEB-321"/>
    <s v="Alpha for Stock ticker portlet"/>
    <s v="00321 - Alpha for Stock ticker portlet"/>
    <s v="Alpha Test | 00321 - Alpha for Stock ticker portlet"/>
    <n v="362226"/>
    <n v="362339"/>
    <n v="373319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2.6315789473684209E-2"/>
    <n v="1"/>
    <n v="0"/>
    <x v="3"/>
    <s v="0.Done"/>
    <x v="2"/>
    <s v="0.Done &gt; Alpha Test | 00321 - Alpha for Stock ticker portlet"/>
    <n v="0"/>
    <n v="0"/>
  </r>
  <r>
    <x v="2"/>
    <m/>
    <m/>
    <m/>
    <m/>
    <x v="1"/>
    <s v="Task"/>
    <s v="Done"/>
    <s v="CEMEXWEB-297"/>
    <s v="Install fixes for PDF preview on QA env"/>
    <s v="00297 - Install fixes for PDF preview on QA env"/>
    <x v="123"/>
    <x v="4"/>
    <s v="Done"/>
    <s v="CEMEXWEB-317"/>
    <s v="Re-generate previews of pdf files after fix is installed (if needed)"/>
    <s v="00317 - Re-generate previews of pdf files after fix is installed (if needed)"/>
    <s v="Sub-Task | 00317 - Re-generate previews of pdf files after fix is installed (if needed)"/>
    <m/>
    <n v="372563"/>
    <n v="37296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5"/>
    <n v="0"/>
    <n v="1"/>
    <n v="0"/>
    <x v="1"/>
    <s v="0.Done"/>
    <x v="2"/>
    <s v="0.Done &gt; Sub-Task | 00317 - Re-generate previews of pdf files after fix is installed (if needed)"/>
    <n v="0"/>
    <n v="0"/>
  </r>
  <r>
    <x v="2"/>
    <s v="Demand"/>
    <s v="Done"/>
    <s v="CEMEXWEB-16"/>
    <s v="Stories"/>
    <x v="15"/>
    <s v="Feature"/>
    <s v="Done"/>
    <s v="CEMEXWEB-138"/>
    <s v="Carousel for full story pages"/>
    <s v="00138 - Carousel for full story pages"/>
    <x v="118"/>
    <x v="0"/>
    <s v="Done"/>
    <s v="CEMEXWEB-315"/>
    <s v="Alpha for Carousel for full story pages"/>
    <s v="XS | 00315 - Alpha for Carousel for full story pages"/>
    <s v="Alpha Test | XS | 00315 - Alpha for Carousel for full story pages"/>
    <n v="362239"/>
    <n v="366921"/>
    <n v="372925"/>
    <s v="Plan"/>
    <x v="8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1.7543859649122806E-2"/>
    <n v="1"/>
    <n v="1.0638297872340425"/>
    <x v="3"/>
    <s v="0.Done"/>
    <x v="2"/>
    <s v="0.Done &gt; Alpha Test | XS | 00315 - Alpha for Carousel for full story pages"/>
    <n v="0"/>
    <n v="0"/>
  </r>
  <r>
    <x v="2"/>
    <m/>
    <m/>
    <m/>
    <m/>
    <x v="1"/>
    <s v="Bug"/>
    <s v="Done"/>
    <s v="CEMEXWEB-196"/>
    <s v="Adjust company profile page"/>
    <s v="00196 - Adjust company profile page"/>
    <x v="119"/>
    <x v="0"/>
    <s v="Done"/>
    <s v="CEMEXWEB-314"/>
    <s v="Alpha for Adjust company profile page"/>
    <s v="00314 - Alpha for Adjust company profile page"/>
    <s v="Alpha Test | 00314 - Alpha for Adjust company profile page"/>
    <m/>
    <n v="369451"/>
    <n v="372917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0314 - Alpha for Adjust company profile page"/>
    <n v="0"/>
    <n v="0"/>
  </r>
  <r>
    <x v="2"/>
    <s v="Demand"/>
    <s v="Done"/>
    <s v="CEMEXWEB-17"/>
    <s v="Investors"/>
    <x v="19"/>
    <s v="Feature"/>
    <s v="Done"/>
    <s v="CEMEXWEB-184"/>
    <s v="Key Company Data"/>
    <s v="00184 - Key Company Data"/>
    <x v="112"/>
    <x v="0"/>
    <s v="Done"/>
    <s v="CEMEXWEB-313"/>
    <s v="Alpha for Key Company Data"/>
    <s v="XS | 00313 - Alpha for Key Company Data"/>
    <s v="Alpha Test | XS | 00313 - Alpha for Key Company Data"/>
    <n v="362240"/>
    <n v="368645"/>
    <n v="372916"/>
    <s v="Plan"/>
    <x v="8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3.0303030303030304E-2"/>
    <n v="1"/>
    <n v="1.0638297872340425"/>
    <x v="3"/>
    <s v="0.Done"/>
    <x v="2"/>
    <s v="0.Done &gt; Alpha Test | XS | 00313 - Alpha for Key Company Data"/>
    <n v="0"/>
    <n v="0"/>
  </r>
  <r>
    <x v="2"/>
    <m/>
    <m/>
    <m/>
    <m/>
    <x v="1"/>
    <s v="Bug"/>
    <s v="Done"/>
    <s v="CEMEXWEB-180"/>
    <s v="White spaces above images in story pages template 2"/>
    <s v="00180 - White spaces above images in story pages template 2"/>
    <x v="113"/>
    <x v="0"/>
    <s v="Done"/>
    <s v="CEMEXWEB-312"/>
    <s v="Alpha for White spaces above images in story pages template 2"/>
    <s v="00312 - Alpha for White spaces above images in story pages template 2"/>
    <s v="Alpha Test | 00312 - Alpha for White spaces above images in story pages template 2"/>
    <m/>
    <n v="368569"/>
    <n v="372914"/>
    <s v="Plan"/>
    <x v="8"/>
    <n v="0"/>
    <n v="0"/>
    <n v="0"/>
    <n v="4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0312 - Alpha for White spaces above images in story pages template 2"/>
    <n v="0"/>
    <n v="0"/>
  </r>
  <r>
    <x v="2"/>
    <m/>
    <m/>
    <m/>
    <m/>
    <x v="1"/>
    <s v="Bug"/>
    <s v="Done"/>
    <s v="CEMEXWEB-179"/>
    <s v="Internet Explorer Story List Text Missing"/>
    <s v="00179 - Internet Explorer Story List Text Missing"/>
    <x v="114"/>
    <x v="0"/>
    <s v="Done"/>
    <s v="CEMEXWEB-311"/>
    <s v="Alpha for Internet Explorer Story List Text Missing"/>
    <s v="00311 - Alpha for Internet Explorer Story List Text Missing"/>
    <s v="Alpha Test | 00311 - Alpha for Internet Explorer Story List Text Missing"/>
    <m/>
    <n v="368568"/>
    <n v="372913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0311 - Alpha for Internet Explorer Story List Text Missing"/>
    <n v="0"/>
    <n v="0"/>
  </r>
  <r>
    <x v="2"/>
    <s v="Demand"/>
    <s v="Done"/>
    <s v="CEMEXWEB-16"/>
    <s v="Stories"/>
    <x v="15"/>
    <s v="Feature"/>
    <s v="Done"/>
    <s v="CEMEXWEB-118"/>
    <s v="Include videos on the full story page"/>
    <s v="00118 - Include videos on the full story page"/>
    <x v="105"/>
    <x v="0"/>
    <s v="Done"/>
    <s v="CEMEXWEB-310"/>
    <s v="Alpha for Include videos on the full story page"/>
    <s v="XS | 00310 - Alpha for Include videos on the full story page"/>
    <s v="Alpha Test | XS | 00310 - Alpha for Include videos on the full story page"/>
    <n v="362239"/>
    <n v="366182"/>
    <n v="372912"/>
    <s v="Plan"/>
    <x v="8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1.7543859649122806E-2"/>
    <n v="1"/>
    <n v="1.0638297872340425"/>
    <x v="3"/>
    <s v="0.Done"/>
    <x v="2"/>
    <s v="0.Done &gt; Alpha Test | XS | 00310 - Alpha for Include videos on the full story page"/>
    <n v="0"/>
    <n v="0"/>
  </r>
  <r>
    <x v="2"/>
    <s v="Demand"/>
    <s v="Done"/>
    <s v="CEMEXWEB-6"/>
    <s v="Theme"/>
    <x v="14"/>
    <s v="Feature"/>
    <s v="Done"/>
    <s v="CEMEXWEB-308"/>
    <s v="Set maximum width for pages in 1300 px"/>
    <s v="00308 - Set maximum width for pages in 1300 px"/>
    <x v="107"/>
    <x v="3"/>
    <s v="Done"/>
    <s v="CEMEXWEB-309"/>
    <s v="Set maximum width for pages in 1300 px"/>
    <s v="S | 00309 - Set maximum width for pages in 1300 px"/>
    <s v="Frontend Development | S | 00309 - Set maximum width for pages in 1300 px"/>
    <n v="362223"/>
    <n v="372909"/>
    <n v="372911"/>
    <s v="Plan"/>
    <x v="8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8.3333333333333332E-3"/>
    <n v="1"/>
    <n v="4.2553191489361701"/>
    <x v="3"/>
    <s v="0.Done"/>
    <x v="2"/>
    <s v="0.Done &gt; Frontend Development | S | 00309 - Set maximum width for pages in 1300 px"/>
    <n v="0"/>
    <n v="0"/>
  </r>
  <r>
    <x v="2"/>
    <m/>
    <m/>
    <m/>
    <m/>
    <x v="1"/>
    <s v="Bug"/>
    <s v="Done"/>
    <s v="CEMEXWEB-306"/>
    <s v="Break page buttons evenly, centered"/>
    <s v="00306 - Break page buttons evenly, centered"/>
    <x v="102"/>
    <x v="3"/>
    <s v="Done"/>
    <s v="CEMEXWEB-307"/>
    <s v="Break page buttons evenly"/>
    <s v="S | 00307 - Break page buttons evenly"/>
    <s v="Frontend Development | S | 00307 - Break page buttons evenly"/>
    <m/>
    <n v="372901"/>
    <n v="372904"/>
    <s v="Plan"/>
    <x v="6"/>
    <n v="1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10"/>
    <n v="0"/>
    <n v="0.25"/>
    <n v="0"/>
    <n v="1"/>
    <n v="4.2553191489361701"/>
    <x v="1"/>
    <s v="0.Done"/>
    <x v="2"/>
    <s v="0.Done &gt; Frontend Development | S | 00307 - Break page buttons evenly"/>
    <n v="4.2553191489361701"/>
    <n v="10"/>
  </r>
  <r>
    <x v="2"/>
    <m/>
    <m/>
    <m/>
    <m/>
    <x v="1"/>
    <s v="Task"/>
    <s v="Done"/>
    <s v="CEMEXWEB-297"/>
    <s v="Install fixes for PDF preview on QA env"/>
    <s v="00297 - Install fixes for PDF preview on QA env"/>
    <x v="123"/>
    <x v="2"/>
    <s v="Done"/>
    <s v="CEMEXWEB-305"/>
    <s v="Review of Install fixes for PDF preview on QA env"/>
    <s v="S | 00305 - Review of Install fixes for PDF preview on QA env"/>
    <s v="Feature Review | S | 00305 - Review of Install fixes for PDF preview on QA env"/>
    <m/>
    <n v="372563"/>
    <n v="37277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5"/>
    <n v="0"/>
    <n v="1"/>
    <n v="2.1276595744680851"/>
    <x v="1"/>
    <s v="0.Done"/>
    <x v="2"/>
    <s v="0.Done &gt; Feature Review | S | 00305 - Review of Install fixes for PDF preview on QA env"/>
    <n v="0"/>
    <n v="0"/>
  </r>
  <r>
    <x v="2"/>
    <m/>
    <m/>
    <m/>
    <m/>
    <x v="1"/>
    <s v="Task"/>
    <s v="Done"/>
    <s v="CEMEXWEB-218"/>
    <s v="As a user, I can see the Cemex stock price for NYSE and BMV"/>
    <s v="00218 - As a user, I can see the Cemex stock price for NYSE and BMV"/>
    <x v="124"/>
    <x v="4"/>
    <s v="Cancelled"/>
    <s v="CEMEXWEB-304"/>
    <s v="Auto-refresh price"/>
    <s v="M | 00304 - Auto-refresh price"/>
    <s v="Sub-Task | M | 00304 - Auto-refresh price"/>
    <m/>
    <n v="369830"/>
    <n v="372629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"/>
    <n v="0"/>
    <n v="1"/>
    <n v="0"/>
    <x v="1"/>
    <s v="0.Done"/>
    <x v="3"/>
    <s v="0.Cancelled &gt; Sub-Task | M | 00304 - Auto-refresh price"/>
    <n v="0"/>
    <n v="0"/>
  </r>
  <r>
    <x v="2"/>
    <m/>
    <m/>
    <m/>
    <m/>
    <x v="1"/>
    <s v="Task"/>
    <s v="Done"/>
    <s v="CEMEXWEB-218"/>
    <s v="As a user, I can see the Cemex stock price for NYSE and BMV"/>
    <s v="00218 - As a user, I can see the Cemex stock price for NYSE and BMV"/>
    <x v="124"/>
    <x v="4"/>
    <s v="Done"/>
    <s v="CEMEXWEB-303"/>
    <s v="Add decimals to the hundredth place"/>
    <s v="M | 00303 - Add decimals to the hundredth place"/>
    <s v="Sub-Task | M | 00303 - Add decimals to the hundredth place"/>
    <m/>
    <n v="369830"/>
    <n v="372628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"/>
    <n v="0"/>
    <n v="1"/>
    <n v="8.5106382978723403"/>
    <x v="1"/>
    <s v="0.Done"/>
    <x v="2"/>
    <s v="0.Done &gt; Sub-Task | M | 00303 - Add decimals to the hundredth place"/>
    <n v="0"/>
    <n v="0"/>
  </r>
  <r>
    <x v="2"/>
    <m/>
    <m/>
    <m/>
    <m/>
    <x v="1"/>
    <s v="Task"/>
    <s v="Done"/>
    <s v="CEMEXWEB-218"/>
    <s v="As a user, I can see the Cemex stock price for NYSE and BMV"/>
    <s v="00218 - As a user, I can see the Cemex stock price for NYSE and BMV"/>
    <x v="124"/>
    <x v="4"/>
    <s v="Done"/>
    <s v="CEMEXWEB-302"/>
    <s v="Adjust order of stock exchanges"/>
    <s v="M | 00302 - Adjust order of stock exchanges"/>
    <s v="Sub-Task | M | 00302 - Adjust order of stock exchanges"/>
    <m/>
    <n v="369830"/>
    <n v="372627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"/>
    <n v="0"/>
    <n v="1"/>
    <n v="8.5106382978723403"/>
    <x v="1"/>
    <s v="0.Done"/>
    <x v="2"/>
    <s v="0.Done &gt; Sub-Task | M | 00302 - Adjust order of stock exchanges"/>
    <n v="0"/>
    <n v="0"/>
  </r>
  <r>
    <x v="2"/>
    <s v="Demand"/>
    <s v="Done"/>
    <s v="CEMEXWEB-55"/>
    <s v="Products + Service"/>
    <x v="16"/>
    <s v="Feature"/>
    <s v="Done"/>
    <s v="CEMEXWEB-295"/>
    <s v="Products + Service &gt; Trading"/>
    <s v="00295 - Products + Service &gt; Trading"/>
    <x v="122"/>
    <x v="0"/>
    <s v="Done"/>
    <s v="CEMEXWEB-301"/>
    <s v="Alpha for Products + Service &gt; Trading"/>
    <s v="00301 - Alpha for Products + Service &gt; Trading"/>
    <s v="Alpha Test | 00301 - Alpha for Products + Service &gt; Trading"/>
    <n v="362971"/>
    <n v="372513"/>
    <n v="372623"/>
    <s v="Plan"/>
    <x v="8"/>
    <n v="0"/>
    <n v="0"/>
    <n v="0"/>
    <n v="1"/>
    <m/>
    <s v="SUBTASK PLAN"/>
    <n v="0"/>
    <n v="0"/>
    <n v="0"/>
    <n v="0"/>
    <n v="0"/>
    <n v="0"/>
    <n v="0"/>
    <n v="0"/>
    <n v="0"/>
    <n v="0"/>
    <n v="0.25"/>
    <n v="5.2631578947368418E-2"/>
    <n v="1"/>
    <n v="0"/>
    <x v="3"/>
    <s v="0.Done"/>
    <x v="2"/>
    <s v="0.Done &gt; Alpha Test | 00301 - Alpha for Products + Service &gt; Trading"/>
    <n v="0"/>
    <n v="0"/>
  </r>
  <r>
    <x v="2"/>
    <s v="Demand"/>
    <s v="Done"/>
    <s v="CEMEXWEB-55"/>
    <s v="Products + Service"/>
    <x v="16"/>
    <s v="Feature"/>
    <s v="Done"/>
    <s v="CEMEXWEB-295"/>
    <s v="Products + Service &gt; Trading"/>
    <s v="00295 - Products + Service &gt; Trading"/>
    <x v="122"/>
    <x v="3"/>
    <s v="Done"/>
    <s v="CEMEXWEB-300"/>
    <s v="Trading Page"/>
    <s v="S | 00300 - Trading Page"/>
    <s v="Frontend Development | S | 00300 - Trading Page"/>
    <n v="362971"/>
    <n v="372513"/>
    <n v="372622"/>
    <s v="Plan"/>
    <x v="8"/>
    <n v="1"/>
    <n v="0"/>
    <n v="0"/>
    <n v="1"/>
    <s v="S"/>
    <s v="SUBTASK PLAN"/>
    <n v="4.2553191489361701"/>
    <n v="5.1063829787234036"/>
    <n v="0"/>
    <n v="0"/>
    <n v="0"/>
    <n v="4.2553191489361701"/>
    <n v="4.2553191489361701"/>
    <n v="5.1063829787234036"/>
    <n v="1"/>
    <n v="0"/>
    <n v="0.25"/>
    <n v="5.2631578947368418E-2"/>
    <n v="1"/>
    <n v="4.2553191489361701"/>
    <x v="3"/>
    <s v="0.Done"/>
    <x v="2"/>
    <s v="0.Done &gt; Frontend Development | S | 00300 - Trading Page"/>
    <n v="0"/>
    <n v="0"/>
  </r>
  <r>
    <x v="2"/>
    <m/>
    <m/>
    <m/>
    <m/>
    <x v="1"/>
    <s v="Bug"/>
    <s v="Done"/>
    <s v="CEMEXWEB-283"/>
    <s v="HomePage is not adjusting to fit correctly on 1366x768"/>
    <s v="00283 - HomePage is not adjusting to fit correctly on 1366x768"/>
    <x v="120"/>
    <x v="0"/>
    <s v="Done"/>
    <s v="CEMEXWEB-299"/>
    <s v="Alpha for HomePage is not adjusting to fit correctly on 1366x768"/>
    <s v="00299 - Alpha for HomePage is not adjusting to fit correctly on 1366x768"/>
    <s v="Alpha Test | 00299 - Alpha for HomePage is not adjusting to fit correctly on 1366x768"/>
    <m/>
    <n v="372249"/>
    <n v="372621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0299 - Alpha for HomePage is not adjusting to fit correctly on 1366x768"/>
    <n v="0"/>
    <n v="0"/>
  </r>
  <r>
    <x v="2"/>
    <s v="Demand"/>
    <s v="Done"/>
    <s v="CEMEXWEB-16"/>
    <s v="Stories"/>
    <x v="15"/>
    <s v="Feature"/>
    <s v="Done"/>
    <s v="CEMEXWEB-136"/>
    <s v="Choose the section of the image to show"/>
    <s v="00136 - Choose the section of the image to show"/>
    <x v="104"/>
    <x v="0"/>
    <s v="Done"/>
    <s v="CEMEXWEB-298"/>
    <s v="Alpha for Choose the section of the image to show"/>
    <s v="XS | 00298 - Alpha for Choose the section of the image to show"/>
    <s v="Alpha Test | XS | 00298 - Alpha for Choose the section of the image to show"/>
    <n v="362239"/>
    <n v="366917"/>
    <n v="372564"/>
    <s v="Plan"/>
    <x v="8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"/>
    <n v="1.7543859649122806E-2"/>
    <n v="1"/>
    <n v="1.0638297872340425"/>
    <x v="3"/>
    <s v="0.Done"/>
    <x v="2"/>
    <s v="0.Done &gt; Alpha Test | XS | 00298 - Alpha for Choose the section of the image to show"/>
    <n v="0"/>
    <n v="0"/>
  </r>
  <r>
    <x v="2"/>
    <s v="Demand"/>
    <s v="Done"/>
    <s v="CEMEXWEB-54"/>
    <s v="About Us"/>
    <x v="17"/>
    <s v="Feature"/>
    <s v="Done"/>
    <s v="CEMEXWEB-293"/>
    <s v="About Us &gt; Position Papers"/>
    <s v="00293 - About Us &gt; Position Papers"/>
    <x v="108"/>
    <x v="0"/>
    <s v="Done"/>
    <s v="CEMEXWEB-296"/>
    <s v="Alpha for About Us &gt; Position Papers"/>
    <s v="00296 - Alpha for About Us &gt; Position Papers"/>
    <s v="Alpha Test | 00296 - Alpha for About Us &gt; Position Papers"/>
    <n v="362970"/>
    <n v="372508"/>
    <n v="372531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3.5714285714285712E-2"/>
    <n v="1"/>
    <n v="0"/>
    <x v="3"/>
    <s v="0.Done"/>
    <x v="2"/>
    <s v="0.Done &gt; Alpha Test | 00296 - Alpha for About Us &gt; Position Papers"/>
    <n v="0"/>
    <n v="0"/>
  </r>
  <r>
    <x v="2"/>
    <s v="Demand"/>
    <s v="Done"/>
    <s v="CEMEXWEB-54"/>
    <s v="About Us"/>
    <x v="17"/>
    <s v="Feature"/>
    <s v="Done"/>
    <s v="CEMEXWEB-293"/>
    <s v="About Us &gt; Position Papers"/>
    <s v="00293 - About Us &gt; Position Papers"/>
    <x v="108"/>
    <x v="3"/>
    <s v="Done"/>
    <s v="CEMEXWEB-294"/>
    <s v="Position Papers page"/>
    <s v="XS | 00294 - Position Papers page"/>
    <s v="Frontend Development | XS | 00294 - Position Papers page"/>
    <n v="362970"/>
    <n v="372508"/>
    <n v="372509"/>
    <s v="Plan"/>
    <x v="8"/>
    <n v="1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1"/>
    <n v="0"/>
    <n v="0.25"/>
    <n v="3.5714285714285712E-2"/>
    <n v="1"/>
    <n v="1.0638297872340425"/>
    <x v="3"/>
    <s v="0.Done"/>
    <x v="2"/>
    <s v="0.Done &gt; Frontend Development | XS | 00294 - Position Papers page"/>
    <n v="0"/>
    <n v="0"/>
  </r>
  <r>
    <x v="2"/>
    <s v="Demand"/>
    <s v="Done"/>
    <s v="CEMEXWEB-16"/>
    <s v="Stories"/>
    <x v="15"/>
    <s v="Feature"/>
    <s v="Done"/>
    <s v="CEMEXWEB-136"/>
    <s v="Choose the section of the image to show"/>
    <s v="00136 - Choose the section of the image to show"/>
    <x v="104"/>
    <x v="3"/>
    <s v="Done"/>
    <s v="CEMEXWEB-292"/>
    <s v="Choose the section of the image to show"/>
    <s v="M | 00292 - Choose the section of the image to show"/>
    <s v="Frontend Development | M | 00292 - Choose the section of the image to show"/>
    <n v="362239"/>
    <n v="366917"/>
    <n v="372505"/>
    <s v="Plan"/>
    <x v="8"/>
    <n v="4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4"/>
    <n v="0"/>
    <n v="0.2"/>
    <n v="1.7543859649122806E-2"/>
    <n v="1"/>
    <n v="5.3191489361702127"/>
    <x v="3"/>
    <s v="0.Done"/>
    <x v="2"/>
    <s v="0.Done &gt; Frontend Development | M | 00292 - Choose the section of the image to show"/>
    <n v="0"/>
    <n v="0"/>
  </r>
  <r>
    <x v="2"/>
    <s v="Demand"/>
    <s v="Done"/>
    <s v="CEMEXWEB-8"/>
    <s v="Homepage"/>
    <x v="20"/>
    <s v="Feature"/>
    <s v="Done"/>
    <s v="CEMEXWEB-166"/>
    <s v="Add behavior to Homepage links"/>
    <s v="00166 - Add behavior to Homepage links"/>
    <x v="116"/>
    <x v="0"/>
    <s v="Done"/>
    <s v="CEMEXWEB-291"/>
    <s v="Alpha for Add behavior to Homepage links"/>
    <s v="XS | 00291 - Alpha for Add behavior to Homepage links"/>
    <s v="Alpha Test | XS | 00291 - Alpha for Add behavior to Homepage links"/>
    <n v="362226"/>
    <n v="368267"/>
    <n v="372504"/>
    <s v="Plan"/>
    <x v="8"/>
    <n v="0"/>
    <n v="0"/>
    <n v="0"/>
    <n v="5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2.6315789473684209E-2"/>
    <n v="1"/>
    <n v="1.0638297872340425"/>
    <x v="3"/>
    <s v="0.Done"/>
    <x v="2"/>
    <s v="0.Done &gt; Alpha Test | XS | 00291 - Alpha for Add behavior to Homepage links"/>
    <n v="0"/>
    <n v="0"/>
  </r>
  <r>
    <x v="2"/>
    <s v="Demand"/>
    <s v="Done"/>
    <s v="CEMEXWEB-16"/>
    <s v="Stories"/>
    <x v="15"/>
    <s v="Feature"/>
    <s v="Done"/>
    <s v="CEMEXWEB-161"/>
    <s v="Format text and add links to image description"/>
    <s v="00161 - Format text and add links to image description"/>
    <x v="94"/>
    <x v="3"/>
    <s v="Done"/>
    <s v="CEMEXWEB-290"/>
    <s v="Format text and add links to image description"/>
    <s v="S | 00290 - Format text and add links to image description"/>
    <s v="Frontend Development | S | 00290 - Format text and add links to image description"/>
    <n v="362239"/>
    <n v="368221"/>
    <n v="372471"/>
    <s v="Plan"/>
    <x v="6"/>
    <n v="7.0333333333333332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7.0333333333333332"/>
    <n v="0"/>
    <n v="0.25"/>
    <n v="1.7543859649122806E-2"/>
    <n v="1"/>
    <n v="4.2553191489361701"/>
    <x v="3"/>
    <s v="0.Done"/>
    <x v="2"/>
    <s v="0.Done &gt; Frontend Development | S | 00290 - Format text and add links to image description"/>
    <n v="0"/>
    <n v="0"/>
  </r>
  <r>
    <x v="2"/>
    <s v="Demand"/>
    <s v="Done"/>
    <s v="CEMEXWEB-16"/>
    <s v="Stories"/>
    <x v="15"/>
    <s v="Bug"/>
    <s v="Done"/>
    <s v="CEMEXWEB-115"/>
    <s v="Ajustments in full stories layout"/>
    <s v="00115 - Ajustments in full stories layout"/>
    <x v="125"/>
    <x v="3"/>
    <s v="Done"/>
    <s v="CEMEXWEB-289"/>
    <s v="White spaces in story pages above images"/>
    <s v="M | 00289 - White spaces in story pages above images"/>
    <s v="Frontend Development | M | 00289 - White spaces in story pages above images"/>
    <n v="362239"/>
    <n v="365943"/>
    <n v="372444"/>
    <s v="Plan"/>
    <x v="1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1.7543859649122806E-2"/>
    <n v="1"/>
    <n v="5.3191489361702127"/>
    <x v="3"/>
    <s v="0.Done"/>
    <x v="2"/>
    <s v="0.Done &gt; Frontend Development | M | 00289 - White spaces in story pages above images"/>
    <n v="5.3191489361702127"/>
    <n v="0"/>
  </r>
  <r>
    <x v="2"/>
    <m/>
    <m/>
    <m/>
    <m/>
    <x v="1"/>
    <s v="Bug"/>
    <s v="Done"/>
    <s v="CEMEXWEB-283"/>
    <s v="HomePage is not adjusting to fit correctly on 1366x768"/>
    <s v="00283 - HomePage is not adjusting to fit correctly on 1366x768"/>
    <x v="120"/>
    <x v="3"/>
    <s v="Done"/>
    <s v="CEMEXWEB-288"/>
    <s v="Fix home page scroll on 1366x768"/>
    <s v="M | 00288 - Fix home page scroll on 1366x768"/>
    <s v="Frontend Development | M | 00288 - Fix home page scroll on 1366x768"/>
    <m/>
    <n v="372249"/>
    <n v="372441"/>
    <s v="Plan"/>
    <x v="8"/>
    <n v="1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1"/>
    <n v="0"/>
    <n v="0.25"/>
    <n v="0"/>
    <n v="1"/>
    <n v="5.3191489361702127"/>
    <x v="1"/>
    <s v="0.Done"/>
    <x v="2"/>
    <s v="0.Done &gt; Frontend Development | M | 00288 - Fix home page scroll on 1366x768"/>
    <n v="5.3191489361702127"/>
    <n v="1"/>
  </r>
  <r>
    <x v="2"/>
    <m/>
    <m/>
    <m/>
    <m/>
    <x v="1"/>
    <s v="Bug"/>
    <s v="Done"/>
    <s v="CEMEXWEB-168"/>
    <s v="Redirect Not Allowed"/>
    <s v="00168 - Redirect Not Allowed"/>
    <x v="126"/>
    <x v="1"/>
    <s v="Done"/>
    <s v="CEMEXWEB-287"/>
    <s v="QA for Redirect Not Allowed"/>
    <s v="00287 - QA for Redirect Not Allowed"/>
    <s v="QA | 00287 - QA for Redirect Not Allowed"/>
    <m/>
    <n v="368346"/>
    <n v="37227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QA | 00287 - QA for Redirect Not Allowed"/>
    <n v="0"/>
    <n v="0"/>
  </r>
  <r>
    <x v="2"/>
    <m/>
    <m/>
    <m/>
    <m/>
    <x v="1"/>
    <s v="Bug"/>
    <s v="Done"/>
    <s v="CEMEXWEB-168"/>
    <s v="Redirect Not Allowed"/>
    <s v="00168 - Redirect Not Allowed"/>
    <x v="126"/>
    <x v="2"/>
    <s v="Done"/>
    <s v="CEMEXWEB-286"/>
    <s v="Review of Redirect Not Allowed"/>
    <s v="00286 - Review of Redirect Not Allowed"/>
    <s v="Feature Review | 00286 - Review of Redirect Not Allowed"/>
    <m/>
    <n v="368346"/>
    <n v="37227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Feature Review | 00286 - Review of Redirect Not Allowed"/>
    <n v="0"/>
    <n v="0"/>
  </r>
  <r>
    <x v="2"/>
    <m/>
    <m/>
    <m/>
    <m/>
    <x v="1"/>
    <s v="Bug"/>
    <s v="Done"/>
    <s v="CEMEXWEB-179"/>
    <s v="Internet Explorer Story List Text Missing"/>
    <s v="00179 - Internet Explorer Story List Text Missing"/>
    <x v="114"/>
    <x v="3"/>
    <s v="Done"/>
    <s v="CEMEXWEB-285"/>
    <s v="Internet Explorer Story List Text Missing"/>
    <s v="S | 00285 - Internet Explorer Story List Text Missing"/>
    <s v="Frontend Development | S | 00285 - Internet Explorer Story List Text Missing"/>
    <m/>
    <n v="368568"/>
    <n v="372259"/>
    <s v="Plan"/>
    <x v="8"/>
    <n v="4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4"/>
    <n v="0"/>
    <n v="0.25"/>
    <n v="0"/>
    <n v="1"/>
    <n v="4.2553191489361701"/>
    <x v="1"/>
    <s v="0.Done"/>
    <x v="2"/>
    <s v="0.Done &gt; Frontend Development | S | 00285 - Internet Explorer Story List Text Missing"/>
    <n v="4.2553191489361701"/>
    <n v="4"/>
  </r>
  <r>
    <x v="2"/>
    <m/>
    <m/>
    <m/>
    <m/>
    <x v="1"/>
    <s v="Bug"/>
    <s v="Done"/>
    <s v="CEMEXWEB-177"/>
    <s v="Stories page without footer"/>
    <s v="00177 - Stories page without footer"/>
    <x v="115"/>
    <x v="0"/>
    <s v="Done"/>
    <s v="CEMEXWEB-284"/>
    <s v="Alpha for Stories page without footer"/>
    <s v="00284 - Alpha for Stories page without footer"/>
    <s v="Alpha Test | 00284 - Alpha for Stories page without footer"/>
    <m/>
    <n v="368561"/>
    <n v="372251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Alpha Test | 00284 - Alpha for Stories page without footer"/>
    <n v="0"/>
    <n v="0"/>
  </r>
  <r>
    <x v="2"/>
    <s v="Demand"/>
    <s v="Done"/>
    <s v="CEMEXWEB-6"/>
    <s v="Theme"/>
    <x v="14"/>
    <s v="Feature"/>
    <s v="Done"/>
    <s v="CEMEXWEB-280"/>
    <s v="Careers Page"/>
    <s v="00280 - Careers Page"/>
    <x v="109"/>
    <x v="0"/>
    <s v="Done"/>
    <s v="CEMEXWEB-282"/>
    <s v="Alpha for Careers Page"/>
    <s v="XS | 00282 - Alpha for Careers Page"/>
    <s v="Alpha Test | XS | 00282 - Alpha for Careers Page"/>
    <n v="362223"/>
    <n v="372155"/>
    <n v="372175"/>
    <s v="Plan"/>
    <x v="8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8.3333333333333332E-3"/>
    <n v="1"/>
    <n v="1.0638297872340425"/>
    <x v="3"/>
    <s v="0.Done"/>
    <x v="2"/>
    <s v="0.Done &gt; Alpha Test | XS | 00282 - Alpha for Careers Page"/>
    <n v="0"/>
    <n v="0"/>
  </r>
  <r>
    <x v="2"/>
    <s v="Demand"/>
    <s v="Done"/>
    <s v="CEMEXWEB-6"/>
    <s v="Theme"/>
    <x v="14"/>
    <s v="Feature"/>
    <s v="Done"/>
    <s v="CEMEXWEB-280"/>
    <s v="Careers Page"/>
    <s v="00280 - Careers Page"/>
    <x v="109"/>
    <x v="3"/>
    <s v="Done"/>
    <s v="CEMEXWEB-281"/>
    <s v="Careers Page"/>
    <s v="XS | 00281 - Careers Page"/>
    <s v="Frontend Development | XS | 00281 - Careers Page"/>
    <n v="362223"/>
    <n v="372155"/>
    <n v="372156"/>
    <s v="Plan"/>
    <x v="8"/>
    <n v="2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2"/>
    <n v="0"/>
    <n v="0.25"/>
    <n v="8.3333333333333332E-3"/>
    <n v="1"/>
    <n v="1.0638297872340425"/>
    <x v="3"/>
    <s v="0.Done"/>
    <x v="2"/>
    <s v="0.Done &gt; Frontend Development | XS | 00281 - Careers Page"/>
    <n v="0"/>
    <n v="0"/>
  </r>
  <r>
    <x v="2"/>
    <s v="Demand"/>
    <s v="Done"/>
    <s v="CEMEXWEB-265"/>
    <s v="Suppliers Section"/>
    <x v="18"/>
    <s v="Feature"/>
    <s v="Done"/>
    <s v="CEMEXWEB-266"/>
    <s v="Suppliers Overview"/>
    <s v="00266 - Suppliers Overview"/>
    <x v="110"/>
    <x v="0"/>
    <s v="Done"/>
    <s v="CEMEXWEB-279"/>
    <s v="Alpha for Suppliers Overview"/>
    <s v="XS | 00279 - Alpha for Suppliers Overview"/>
    <s v="Alpha Test | XS | 00279 - Alpha for Suppliers Overview"/>
    <n v="371762"/>
    <n v="371763"/>
    <n v="372134"/>
    <s v="Plan"/>
    <x v="8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6.25E-2"/>
    <n v="1"/>
    <n v="1.0638297872340425"/>
    <x v="3"/>
    <s v="0.Done"/>
    <x v="2"/>
    <s v="0.Done &gt; Alpha Test | XS | 00279 - Alpha for Suppliers Overview"/>
    <n v="0"/>
    <n v="0"/>
  </r>
  <r>
    <x v="2"/>
    <s v="Demand"/>
    <s v="Done"/>
    <s v="CEMEXWEB-55"/>
    <s v="Products + Service"/>
    <x v="16"/>
    <s v="Feature"/>
    <s v="Done"/>
    <s v="CEMEXWEB-234"/>
    <s v="Services Page"/>
    <s v="00234 - Services Page"/>
    <x v="103"/>
    <x v="0"/>
    <s v="Done"/>
    <s v="CEMEXWEB-278"/>
    <s v="Alpha for Services Page"/>
    <s v="XS | 00278 - Alpha for Services Page"/>
    <s v="Alpha Test | XS | 00278 - Alpha for Services Page"/>
    <n v="362971"/>
    <n v="370621"/>
    <n v="371863"/>
    <s v="Plan"/>
    <x v="8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5.2631578947368418E-2"/>
    <n v="1"/>
    <n v="1.0638297872340425"/>
    <x v="3"/>
    <s v="0.Done"/>
    <x v="2"/>
    <s v="0.Done &gt; Alpha Test | XS | 00278 - Alpha for Services Page"/>
    <n v="0"/>
    <n v="0"/>
  </r>
  <r>
    <x v="2"/>
    <s v="Demand"/>
    <s v="Done"/>
    <s v="CEMEXWEB-17"/>
    <s v="Investors"/>
    <x v="19"/>
    <s v="Feature"/>
    <s v="Done"/>
    <s v="CEMEXWEB-172"/>
    <s v="Debt Information"/>
    <s v="00172 - Debt Information"/>
    <x v="127"/>
    <x v="1"/>
    <s v="Done"/>
    <s v="CEMEXWEB-277"/>
    <s v="QA for Debt Information"/>
    <s v="00277 - QA for Debt Information"/>
    <s v="QA | 00277 - QA for Debt Information"/>
    <n v="362240"/>
    <n v="368554"/>
    <n v="371798"/>
    <s v="Plan"/>
    <x v="9"/>
    <n v="0"/>
    <n v="0"/>
    <n v="0"/>
    <n v="0"/>
    <m/>
    <s v="SUBTASK PLAN"/>
    <n v="0"/>
    <n v="0"/>
    <n v="0"/>
    <n v="0"/>
    <n v="0"/>
    <n v="0"/>
    <n v="0"/>
    <n v="0"/>
    <n v="0"/>
    <n v="0"/>
    <n v="0.25"/>
    <n v="3.0303030303030304E-2"/>
    <n v="1"/>
    <n v="0"/>
    <x v="3"/>
    <s v="0.Done"/>
    <x v="2"/>
    <s v="0.Done &gt; QA | 00277 - QA for Debt Information"/>
    <n v="0"/>
    <n v="0"/>
  </r>
  <r>
    <x v="2"/>
    <s v="Demand"/>
    <s v="Done"/>
    <s v="CEMEXWEB-17"/>
    <s v="Investors"/>
    <x v="19"/>
    <s v="Feature"/>
    <s v="Done"/>
    <s v="CEMEXWEB-172"/>
    <s v="Debt Information"/>
    <s v="00172 - Debt Information"/>
    <x v="127"/>
    <x v="2"/>
    <s v="Done"/>
    <s v="CEMEXWEB-276"/>
    <s v="Review of Debt Information"/>
    <s v="00276 - Review of Debt Information"/>
    <s v="Feature Review | 00276 - Review of Debt Information"/>
    <n v="362240"/>
    <n v="368554"/>
    <n v="371797"/>
    <s v="Plan"/>
    <x v="9"/>
    <n v="0"/>
    <n v="0"/>
    <n v="0"/>
    <n v="0"/>
    <m/>
    <s v="SUBTASK PLAN"/>
    <n v="0"/>
    <n v="0"/>
    <n v="0"/>
    <n v="0"/>
    <n v="0"/>
    <n v="0"/>
    <n v="0"/>
    <n v="0"/>
    <n v="0"/>
    <n v="0"/>
    <n v="0.25"/>
    <n v="3.0303030303030304E-2"/>
    <n v="1"/>
    <n v="0"/>
    <x v="3"/>
    <s v="0.Done"/>
    <x v="2"/>
    <s v="0.Done &gt; Feature Review | 00276 - Review of Debt Information"/>
    <n v="0"/>
    <n v="0"/>
  </r>
  <r>
    <x v="2"/>
    <s v="Demand"/>
    <s v="Done"/>
    <s v="CEMEXWEB-17"/>
    <s v="Investors"/>
    <x v="19"/>
    <s v="Feature"/>
    <s v="Done"/>
    <s v="CEMEXWEB-172"/>
    <s v="Debt Information"/>
    <s v="00172 - Debt Information"/>
    <x v="127"/>
    <x v="0"/>
    <s v="Done"/>
    <s v="CEMEXWEB-275"/>
    <s v="Alpha for Debt Information"/>
    <s v="XS | 00275 - Alpha for Debt Information"/>
    <s v="Alpha Test | XS | 00275 - Alpha for Debt Information"/>
    <n v="362240"/>
    <n v="368554"/>
    <n v="371796"/>
    <s v="Plan"/>
    <x v="9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3.0303030303030304E-2"/>
    <n v="1"/>
    <n v="1.0638297872340425"/>
    <x v="3"/>
    <s v="0.Done"/>
    <x v="2"/>
    <s v="0.Done &gt; Alpha Test | XS | 00275 - Alpha for Debt Information"/>
    <n v="0"/>
    <n v="0"/>
  </r>
  <r>
    <x v="2"/>
    <s v="Demand"/>
    <s v="Done"/>
    <s v="CEMEXWEB-17"/>
    <s v="Investors"/>
    <x v="19"/>
    <s v="Feature"/>
    <s v="Done"/>
    <s v="CEMEXWEB-174"/>
    <s v="Corporate Governance Page"/>
    <s v="00174 - Corporate Governance Page"/>
    <x v="128"/>
    <x v="1"/>
    <s v="Done"/>
    <s v="CEMEXWEB-274"/>
    <s v="QA for Corporate Governance Page"/>
    <s v="00274 - QA for Corporate Governance Page"/>
    <s v="QA | 00274 - QA for Corporate Governance Page"/>
    <n v="362240"/>
    <n v="368558"/>
    <n v="371794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3.0303030303030304E-2"/>
    <n v="1"/>
    <n v="0"/>
    <x v="3"/>
    <s v="0.Done"/>
    <x v="2"/>
    <s v="0.Done &gt; QA | 00274 - QA for Corporate Governance Page"/>
    <n v="0"/>
    <n v="0"/>
  </r>
  <r>
    <x v="2"/>
    <s v="Demand"/>
    <s v="Done"/>
    <s v="CEMEXWEB-17"/>
    <s v="Investors"/>
    <x v="19"/>
    <s v="Feature"/>
    <s v="Done"/>
    <s v="CEMEXWEB-174"/>
    <s v="Corporate Governance Page"/>
    <s v="00174 - Corporate Governance Page"/>
    <x v="128"/>
    <x v="2"/>
    <s v="Done"/>
    <s v="CEMEXWEB-273"/>
    <s v="Review of Corporate Governance Page"/>
    <s v="00273 - Review of Corporate Governance Page"/>
    <s v="Feature Review | 00273 - Review of Corporate Governance Page"/>
    <n v="362240"/>
    <n v="368558"/>
    <n v="371793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3.0303030303030304E-2"/>
    <n v="1"/>
    <n v="0"/>
    <x v="3"/>
    <s v="0.Done"/>
    <x v="2"/>
    <s v="0.Done &gt; Feature Review | 00273 - Review of Corporate Governance Page"/>
    <n v="0"/>
    <n v="0"/>
  </r>
  <r>
    <x v="2"/>
    <s v="Demand"/>
    <s v="Done"/>
    <s v="CEMEXWEB-17"/>
    <s v="Investors"/>
    <x v="19"/>
    <s v="Feature"/>
    <s v="Done"/>
    <s v="CEMEXWEB-211"/>
    <s v="Stock Information page"/>
    <s v="00211 - Stock Information page"/>
    <x v="129"/>
    <x v="1"/>
    <s v="Done"/>
    <s v="CEMEXWEB-272"/>
    <s v="QA for Stock Information page"/>
    <s v="00272 - QA for Stock Information page"/>
    <s v="QA | 00272 - QA for Stock Information page"/>
    <n v="362240"/>
    <n v="369711"/>
    <n v="371791"/>
    <s v="Plan"/>
    <x v="9"/>
    <n v="0"/>
    <n v="0"/>
    <n v="0"/>
    <n v="0"/>
    <m/>
    <s v="SUBTASK PLAN"/>
    <n v="0"/>
    <n v="0"/>
    <n v="0"/>
    <n v="0"/>
    <n v="0"/>
    <n v="0"/>
    <n v="0"/>
    <n v="0"/>
    <n v="0"/>
    <n v="0"/>
    <n v="0.25"/>
    <n v="3.0303030303030304E-2"/>
    <n v="1"/>
    <n v="0"/>
    <x v="3"/>
    <s v="0.Done"/>
    <x v="2"/>
    <s v="0.Done &gt; QA | 00272 - QA for Stock Information page"/>
    <n v="0"/>
    <n v="0"/>
  </r>
  <r>
    <x v="2"/>
    <s v="Demand"/>
    <s v="Done"/>
    <s v="CEMEXWEB-17"/>
    <s v="Investors"/>
    <x v="19"/>
    <s v="Feature"/>
    <s v="Done"/>
    <s v="CEMEXWEB-211"/>
    <s v="Stock Information page"/>
    <s v="00211 - Stock Information page"/>
    <x v="129"/>
    <x v="2"/>
    <s v="Done"/>
    <s v="CEMEXWEB-271"/>
    <s v="Review of Stock Information page"/>
    <s v="00271 - Review of Stock Information page"/>
    <s v="Feature Review | 00271 - Review of Stock Information page"/>
    <n v="362240"/>
    <n v="369711"/>
    <n v="371790"/>
    <s v="Plan"/>
    <x v="9"/>
    <n v="0"/>
    <n v="0"/>
    <n v="0"/>
    <n v="0"/>
    <m/>
    <s v="SUBTASK PLAN"/>
    <n v="0"/>
    <n v="0"/>
    <n v="0"/>
    <n v="0"/>
    <n v="0"/>
    <n v="0"/>
    <n v="0"/>
    <n v="0"/>
    <n v="0"/>
    <n v="0"/>
    <n v="0.25"/>
    <n v="3.0303030303030304E-2"/>
    <n v="1"/>
    <n v="0"/>
    <x v="3"/>
    <s v="0.Done"/>
    <x v="2"/>
    <s v="0.Done &gt; Feature Review | 00271 - Review of Stock Information page"/>
    <n v="0"/>
    <n v="0"/>
  </r>
  <r>
    <x v="2"/>
    <s v="Demand"/>
    <s v="Done"/>
    <s v="CEMEXWEB-55"/>
    <s v="Products + Service"/>
    <x v="16"/>
    <s v="Feature"/>
    <s v="Done"/>
    <s v="CEMEXWEB-230"/>
    <s v="Products Overview"/>
    <s v="00230 - Products Overview"/>
    <x v="130"/>
    <x v="1"/>
    <s v="Done"/>
    <s v="CEMEXWEB-270"/>
    <s v="QA for Products Overview"/>
    <s v="00270 - QA for Products Overview"/>
    <s v="QA | 00270 - QA for Products Overview"/>
    <n v="362971"/>
    <n v="370614"/>
    <n v="371788"/>
    <s v="Plan"/>
    <x v="9"/>
    <n v="0"/>
    <n v="0"/>
    <n v="0"/>
    <n v="0"/>
    <m/>
    <s v="SUBTASK PLAN"/>
    <n v="0"/>
    <n v="0"/>
    <n v="0"/>
    <n v="0"/>
    <n v="0"/>
    <n v="0"/>
    <n v="0"/>
    <n v="0"/>
    <n v="0"/>
    <n v="0"/>
    <n v="0.25"/>
    <n v="5.2631578947368418E-2"/>
    <n v="1"/>
    <n v="0"/>
    <x v="3"/>
    <s v="0.Done"/>
    <x v="2"/>
    <s v="0.Done &gt; QA | 00270 - QA for Products Overview"/>
    <n v="0"/>
    <n v="0"/>
  </r>
  <r>
    <x v="2"/>
    <s v="Demand"/>
    <s v="Done"/>
    <s v="CEMEXWEB-55"/>
    <s v="Products + Service"/>
    <x v="16"/>
    <s v="Feature"/>
    <s v="Done"/>
    <s v="CEMEXWEB-230"/>
    <s v="Products Overview"/>
    <s v="00230 - Products Overview"/>
    <x v="130"/>
    <x v="2"/>
    <s v="Done"/>
    <s v="CEMEXWEB-269"/>
    <s v="Review of Products Overview"/>
    <s v="00269 - Review of Products Overview"/>
    <s v="Feature Review | 00269 - Review of Products Overview"/>
    <n v="362971"/>
    <n v="370614"/>
    <n v="371787"/>
    <s v="Plan"/>
    <x v="9"/>
    <n v="0"/>
    <n v="0"/>
    <n v="0"/>
    <n v="0"/>
    <m/>
    <s v="SUBTASK PLAN"/>
    <n v="0"/>
    <n v="0"/>
    <n v="0"/>
    <n v="0"/>
    <n v="0"/>
    <n v="0"/>
    <n v="0"/>
    <n v="0"/>
    <n v="0"/>
    <n v="0"/>
    <n v="0.25"/>
    <n v="5.2631578947368418E-2"/>
    <n v="1"/>
    <n v="0"/>
    <x v="3"/>
    <s v="0.Done"/>
    <x v="2"/>
    <s v="0.Done &gt; Feature Review | 00269 - Review of Products Overview"/>
    <n v="0"/>
    <n v="0"/>
  </r>
  <r>
    <x v="2"/>
    <s v="Demand"/>
    <s v="Done"/>
    <s v="CEMEXWEB-55"/>
    <s v="Products + Service"/>
    <x v="16"/>
    <s v="Feature"/>
    <s v="Done"/>
    <s v="CEMEXWEB-235"/>
    <s v="Building Solutions"/>
    <s v="00235 - Building Solutions"/>
    <x v="111"/>
    <x v="0"/>
    <s v="Done"/>
    <s v="CEMEXWEB-268"/>
    <s v="Alpha for Building Solutions"/>
    <s v="XS | 00268 - Alpha for Building Solutions"/>
    <s v="Alpha Test | XS | 00268 - Alpha for Building Solutions"/>
    <n v="362971"/>
    <n v="370622"/>
    <n v="371774"/>
    <s v="Plan"/>
    <x v="8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5.2631578947368418E-2"/>
    <n v="1"/>
    <n v="1.0638297872340425"/>
    <x v="3"/>
    <s v="0.Done"/>
    <x v="2"/>
    <s v="0.Done &gt; Alpha Test | XS | 00268 - Alpha for Building Solutions"/>
    <n v="0"/>
    <n v="0"/>
  </r>
  <r>
    <x v="2"/>
    <s v="Demand"/>
    <s v="Done"/>
    <s v="CEMEXWEB-265"/>
    <s v="Suppliers Section"/>
    <x v="18"/>
    <s v="Feature"/>
    <s v="Done"/>
    <s v="CEMEXWEB-266"/>
    <s v="Suppliers Overview"/>
    <s v="00266 - Suppliers Overview"/>
    <x v="110"/>
    <x v="3"/>
    <s v="Done"/>
    <s v="CEMEXWEB-267"/>
    <s v="Suppliers overview"/>
    <s v="S | 00267 - Suppliers overview"/>
    <s v="Frontend Development | S | 00267 - Suppliers overview"/>
    <n v="371762"/>
    <n v="371763"/>
    <n v="371764"/>
    <s v="Plan"/>
    <x v="8"/>
    <n v="9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9"/>
    <n v="0"/>
    <n v="0.25"/>
    <n v="6.25E-2"/>
    <n v="1"/>
    <n v="4.2553191489361701"/>
    <x v="3"/>
    <s v="0.Done"/>
    <x v="2"/>
    <s v="0.Done &gt; Frontend Development | S | 00267 - Suppliers overview"/>
    <n v="0"/>
    <n v="0"/>
  </r>
  <r>
    <x v="2"/>
    <s v="Demand"/>
    <s v="Done"/>
    <s v="CEMEXWEB-17"/>
    <s v="Investors"/>
    <x v="19"/>
    <s v="Feature"/>
    <s v="Done"/>
    <s v="CEMEXWEB-174"/>
    <s v="Corporate Governance Page"/>
    <s v="00174 - Corporate Governance Page"/>
    <x v="128"/>
    <x v="0"/>
    <s v="Done"/>
    <s v="CEMEXWEB-264"/>
    <s v="Alpha for Corporate Governance Page"/>
    <s v="XS | 00264 - Alpha for Corporate Governance Page"/>
    <s v="Alpha Test | XS | 00264 - Alpha for Corporate Governance Page"/>
    <n v="362240"/>
    <n v="368558"/>
    <n v="371751"/>
    <s v="Plan"/>
    <x v="8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3.0303030303030304E-2"/>
    <n v="1"/>
    <n v="1.0638297872340425"/>
    <x v="3"/>
    <s v="0.Done"/>
    <x v="2"/>
    <s v="0.Done &gt; Alpha Test | XS | 00264 - Alpha for Corporate Governance Page"/>
    <n v="0"/>
    <n v="0"/>
  </r>
  <r>
    <x v="2"/>
    <m/>
    <m/>
    <m/>
    <m/>
    <x v="1"/>
    <s v="Task"/>
    <s v="Done"/>
    <s v="CEMEXWEB-218"/>
    <s v="As a user, I can see the Cemex stock price for NYSE and BMV"/>
    <s v="00218 - As a user, I can see the Cemex stock price for NYSE and BMV"/>
    <x v="124"/>
    <x v="4"/>
    <s v="Done"/>
    <s v="CEMEXWEB-263"/>
    <s v="Debug why service is not working on initial build"/>
    <s v="00263 - Debug why service is not working on initial build"/>
    <s v="Sub-Task | 00263 - Debug why service is not working on initial build"/>
    <m/>
    <n v="369830"/>
    <n v="37147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"/>
    <n v="0"/>
    <n v="1"/>
    <n v="0"/>
    <x v="1"/>
    <s v="0.Done"/>
    <x v="2"/>
    <s v="0.Done &gt; Sub-Task | 00263 - Debug why service is not working on initial build"/>
    <n v="0"/>
    <n v="0"/>
  </r>
  <r>
    <x v="2"/>
    <s v="Demand"/>
    <s v="Done"/>
    <s v="CEMEXWEB-55"/>
    <s v="Products + Service"/>
    <x v="16"/>
    <s v="Feature"/>
    <s v="Done"/>
    <s v="CEMEXWEB-230"/>
    <s v="Products Overview"/>
    <s v="00230 - Products Overview"/>
    <x v="130"/>
    <x v="0"/>
    <s v="Done"/>
    <s v="CEMEXWEB-262"/>
    <s v="Alpha for Products Overview"/>
    <s v="XS | 00262 - Alpha for Products Overview"/>
    <s v="Alpha Test | XS | 00262 - Alpha for Products Overview"/>
    <n v="362971"/>
    <n v="370614"/>
    <n v="371397"/>
    <s v="Plan"/>
    <x v="9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5.2631578947368418E-2"/>
    <n v="1"/>
    <n v="1.0638297872340425"/>
    <x v="3"/>
    <s v="0.Done"/>
    <x v="2"/>
    <s v="0.Done &gt; Alpha Test | XS | 00262 - Alpha for Products Overview"/>
    <n v="0"/>
    <n v="0"/>
  </r>
  <r>
    <x v="2"/>
    <s v="Demand"/>
    <s v="Done"/>
    <s v="CEMEXWEB-17"/>
    <s v="Investors"/>
    <x v="19"/>
    <s v="Feature"/>
    <s v="Done"/>
    <s v="CEMEXWEB-211"/>
    <s v="Stock Information page"/>
    <s v="00211 - Stock Information page"/>
    <x v="129"/>
    <x v="0"/>
    <s v="Done"/>
    <s v="CEMEXWEB-261"/>
    <s v="Alpha for Stock Information page"/>
    <s v="XS | 00261 - Alpha for Stock Information page"/>
    <s v="Alpha Test | XS | 00261 - Alpha for Stock Information page"/>
    <n v="362240"/>
    <n v="369711"/>
    <n v="371318"/>
    <s v="Plan"/>
    <x v="9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3.0303030303030304E-2"/>
    <n v="1"/>
    <n v="1.0638297872340425"/>
    <x v="3"/>
    <s v="0.Done"/>
    <x v="2"/>
    <s v="0.Done &gt; Alpha Test | XS | 00261 - Alpha for Stock Information page"/>
    <n v="0"/>
    <n v="0"/>
  </r>
  <r>
    <x v="2"/>
    <m/>
    <m/>
    <m/>
    <m/>
    <x v="1"/>
    <s v="Task"/>
    <s v="Done"/>
    <s v="CEMEXWEB-228"/>
    <s v="Allow patches to be source-controlled and installed into bundle by workspace"/>
    <s v="00228 - Allow patches to be source-controlled and installed into bundle by workspace"/>
    <x v="131"/>
    <x v="2"/>
    <s v="Done"/>
    <s v="CEMEXWEB-260"/>
    <s v="Review of Allow patches to be source-controlled and installed into bundle by workspace"/>
    <s v="S | 00260 - Review of Allow patches to be source-controlled and installed into bundle by workspace"/>
    <s v="Feature Review | S | 00260 - Review of Allow patches to be source-controlled and installed into bundle by workspace"/>
    <m/>
    <n v="370590"/>
    <n v="37111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1"/>
    <n v="0"/>
    <n v="1"/>
    <n v="2.1276595744680851"/>
    <x v="1"/>
    <s v="0.Done"/>
    <x v="2"/>
    <s v="0.Done &gt; Feature Review | S | 00260 - Review of Allow patches to be source-controlled and installed into bundle by workspace"/>
    <n v="0"/>
    <n v="0"/>
  </r>
  <r>
    <x v="2"/>
    <s v="Demand"/>
    <s v="Done"/>
    <s v="CEMEXWEB-54"/>
    <s v="About Us"/>
    <x v="17"/>
    <s v="Feature"/>
    <s v="Done"/>
    <s v="CEMEXWEB-144"/>
    <s v="Our history page without timeline section"/>
    <s v="00144 - Our history page without timeline section"/>
    <x v="117"/>
    <x v="0"/>
    <s v="Done"/>
    <s v="CEMEXWEB-259"/>
    <s v="Alpha for Our history page without timeline section"/>
    <s v="XS | 00259 - Alpha for Our history page without timeline section"/>
    <s v="Alpha Test | XS | 00259 - Alpha for Our history page without timeline section"/>
    <n v="362970"/>
    <n v="367341"/>
    <n v="371095"/>
    <s v="Plan"/>
    <x v="9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3.5714285714285712E-2"/>
    <n v="1"/>
    <n v="1.0638297872340425"/>
    <x v="3"/>
    <s v="0.Done"/>
    <x v="2"/>
    <s v="0.Done &gt; Alpha Test | XS | 00259 - Alpha for Our history page without timeline section"/>
    <n v="0"/>
    <n v="0"/>
  </r>
  <r>
    <x v="2"/>
    <m/>
    <m/>
    <m/>
    <m/>
    <x v="1"/>
    <s v="Bug"/>
    <s v="Done"/>
    <s v="CEMEXWEB-180"/>
    <s v="White spaces above images in story pages template 2"/>
    <s v="00180 - White spaces above images in story pages template 2"/>
    <x v="113"/>
    <x v="3"/>
    <s v="Done"/>
    <s v="CEMEXWEB-258"/>
    <s v="White spaces above images in story pages template 2"/>
    <s v="XS | 00258 - White spaces above images in story pages template 2"/>
    <s v="Frontend Development | XS | 00258 - White spaces above images in story pages template 2"/>
    <m/>
    <n v="368569"/>
    <n v="371028"/>
    <s v="Plan"/>
    <x v="8"/>
    <n v="3"/>
    <n v="0"/>
    <n v="0"/>
    <n v="4"/>
    <s v="XS"/>
    <s v="SUBTASK PLAN"/>
    <n v="1.0638297872340425"/>
    <n v="1.2765957446808509"/>
    <n v="0"/>
    <n v="0"/>
    <n v="0"/>
    <n v="1.0638297872340425"/>
    <n v="1.0638297872340425"/>
    <n v="1.2765957446808509"/>
    <n v="3"/>
    <n v="0"/>
    <n v="0.25"/>
    <n v="0"/>
    <n v="1"/>
    <n v="1.0638297872340425"/>
    <x v="1"/>
    <s v="0.Done"/>
    <x v="2"/>
    <s v="0.Done &gt; Frontend Development | XS | 00258 - White spaces above images in story pages template 2"/>
    <n v="1.0638297872340425"/>
    <n v="3"/>
  </r>
  <r>
    <x v="2"/>
    <s v="Demand"/>
    <s v="Done"/>
    <s v="CEMEXWEB-55"/>
    <s v="Products + Service"/>
    <x v="16"/>
    <s v="Feature"/>
    <s v="Done"/>
    <s v="CEMEXWEB-235"/>
    <s v="Building Solutions"/>
    <s v="00235 - Building Solutions"/>
    <x v="111"/>
    <x v="3"/>
    <s v="Done"/>
    <s v="CEMEXWEB-257"/>
    <s v="Building Solutions"/>
    <s v="M | 00257 - Building Solutions"/>
    <s v="Frontend Development | M | 00257 - Building Solutions"/>
    <n v="362971"/>
    <n v="370622"/>
    <n v="370996"/>
    <s v="Plan"/>
    <x v="8"/>
    <n v="5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5"/>
    <n v="0"/>
    <n v="0.25"/>
    <n v="5.2631578947368418E-2"/>
    <n v="1"/>
    <n v="5.3191489361702127"/>
    <x v="3"/>
    <s v="0.Done"/>
    <x v="2"/>
    <s v="0.Done &gt; Frontend Development | M | 00257 - Building Solutions"/>
    <n v="0"/>
    <n v="0"/>
  </r>
  <r>
    <x v="2"/>
    <s v="Demand"/>
    <s v="Done"/>
    <s v="CEMEXWEB-55"/>
    <s v="Products + Service"/>
    <x v="16"/>
    <s v="Feature"/>
    <s v="Done"/>
    <s v="CEMEXWEB-234"/>
    <s v="Services Page"/>
    <s v="00234 - Services Page"/>
    <x v="103"/>
    <x v="3"/>
    <s v="Done"/>
    <s v="CEMEXWEB-256"/>
    <s v="Services Page"/>
    <s v="S | 00256 - Services Page"/>
    <s v="Frontend Development | S | 00256 - Services Page"/>
    <n v="362971"/>
    <n v="370621"/>
    <n v="370995"/>
    <s v="Plan"/>
    <x v="8"/>
    <n v="7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7"/>
    <n v="0"/>
    <n v="0.25"/>
    <n v="5.2631578947368418E-2"/>
    <n v="1"/>
    <n v="4.2553191489361701"/>
    <x v="3"/>
    <s v="0.Done"/>
    <x v="2"/>
    <s v="0.Done &gt; Frontend Development | S | 00256 - Services Page"/>
    <n v="0"/>
    <n v="0"/>
  </r>
  <r>
    <x v="2"/>
    <s v="Demand"/>
    <s v="Done"/>
    <s v="CEMEXWEB-17"/>
    <s v="Investors"/>
    <x v="19"/>
    <s v="Feature"/>
    <s v="Done"/>
    <s v="CEMEXWEB-184"/>
    <s v="Key Company Data"/>
    <s v="00184 - Key Company Data"/>
    <x v="112"/>
    <x v="3"/>
    <s v="Done"/>
    <s v="CEMEXWEB-255"/>
    <s v="Key Company Data"/>
    <s v="M | 00255 - Key Company Data"/>
    <s v="Frontend Development | M | 00255 - Key Company Data"/>
    <n v="362240"/>
    <n v="368645"/>
    <n v="370993"/>
    <s v="Plan"/>
    <x v="8"/>
    <n v="6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6"/>
    <n v="0"/>
    <n v="0.25"/>
    <n v="3.0303030303030304E-2"/>
    <n v="1"/>
    <n v="5.3191489361702127"/>
    <x v="3"/>
    <s v="0.Done"/>
    <x v="2"/>
    <s v="0.Done &gt; Frontend Development | M | 00255 - Key Company Data"/>
    <n v="0"/>
    <n v="0"/>
  </r>
  <r>
    <x v="2"/>
    <s v="Demand"/>
    <s v="Done"/>
    <s v="CEMEXWEB-16"/>
    <s v="Stories"/>
    <x v="15"/>
    <s v="Feature"/>
    <s v="Cancelled"/>
    <s v="CEMEXWEB-167"/>
    <s v="Add behavior to concrete incubator link"/>
    <s v="00167 - Add behavior to concrete incubator link"/>
    <x v="132"/>
    <x v="3"/>
    <s v="Cancelled"/>
    <s v="CEMEXWEB-254"/>
    <s v="Add behavior to concrete incubator link"/>
    <s v="XS | 00254 - Add behavior to concrete incubator link"/>
    <s v="Frontend Development | XS | 00254 - Add behavior to concrete incubator link"/>
    <n v="362239"/>
    <n v="368268"/>
    <n v="370992"/>
    <s v="Plan"/>
    <x v="8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1"/>
    <n v="1.7543859649122806E-2"/>
    <n v="1"/>
    <n v="0"/>
    <x v="3"/>
    <s v="0.Cancelled"/>
    <x v="3"/>
    <s v="0.Cancelled &gt; Frontend Development | XS | 00254 - Add behavior to concrete incubator link"/>
    <n v="0"/>
    <n v="0"/>
  </r>
  <r>
    <x v="2"/>
    <s v="Demand"/>
    <s v="Done"/>
    <s v="CEMEXWEB-16"/>
    <s v="Stories"/>
    <x v="15"/>
    <s v="Feature"/>
    <s v="Done"/>
    <s v="CEMEXWEB-138"/>
    <s v="Carousel for full story pages"/>
    <s v="00138 - Carousel for full story pages"/>
    <x v="118"/>
    <x v="3"/>
    <s v="Done"/>
    <s v="CEMEXWEB-253"/>
    <s v="Carousel for full story page"/>
    <s v="XS | 00253 - Carousel for full story page"/>
    <s v="Frontend Development | XS | 00253 - Carousel for full story page"/>
    <n v="362239"/>
    <n v="366921"/>
    <n v="370991"/>
    <s v="Plan"/>
    <x v="8"/>
    <n v="7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7"/>
    <n v="0"/>
    <n v="0.25"/>
    <n v="1.7543859649122806E-2"/>
    <n v="1"/>
    <n v="1.0638297872340425"/>
    <x v="3"/>
    <s v="0.Done"/>
    <x v="2"/>
    <s v="0.Done &gt; Frontend Development | XS | 00253 - Carousel for full story page"/>
    <n v="0"/>
    <n v="0"/>
  </r>
  <r>
    <x v="2"/>
    <s v="Demand"/>
    <s v="Done"/>
    <s v="CEMEXWEB-16"/>
    <s v="Stories"/>
    <x v="15"/>
    <s v="Feature"/>
    <s v="Done"/>
    <s v="CEMEXWEB-118"/>
    <s v="Include videos on the full story page"/>
    <s v="00118 - Include videos on the full story page"/>
    <x v="105"/>
    <x v="3"/>
    <s v="Done"/>
    <s v="CEMEXWEB-252"/>
    <s v="Include videos on the full story page"/>
    <s v="XS | 00252 - Include videos on the full story page"/>
    <s v="Frontend Development | XS | 00252 - Include videos on the full story page"/>
    <n v="362239"/>
    <n v="366182"/>
    <n v="370990"/>
    <s v="Plan"/>
    <x v="8"/>
    <n v="2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2"/>
    <n v="0"/>
    <n v="0.25"/>
    <n v="1.7543859649122806E-2"/>
    <n v="1"/>
    <n v="1.0638297872340425"/>
    <x v="3"/>
    <s v="0.Done"/>
    <x v="2"/>
    <s v="0.Done &gt; Frontend Development | XS | 00252 - Include videos on the full story page"/>
    <n v="0"/>
    <n v="0"/>
  </r>
  <r>
    <x v="2"/>
    <s v="Demand"/>
    <s v="Done"/>
    <s v="CEMEXWEB-16"/>
    <s v="Stories"/>
    <x v="15"/>
    <s v="Feature"/>
    <s v="Done"/>
    <s v="CEMEXWEB-74"/>
    <s v="Related articles"/>
    <s v="00074 - Related articles"/>
    <x v="91"/>
    <x v="3"/>
    <s v="Done"/>
    <s v="CEMEXWEB-251"/>
    <s v="Related articles"/>
    <s v="M | 00251 - Related articles"/>
    <s v="Frontend Development | M | 00251 - Related articles"/>
    <n v="362239"/>
    <n v="364384"/>
    <n v="370988"/>
    <s v="Plan"/>
    <x v="6"/>
    <n v="45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45"/>
    <n v="0"/>
    <n v="0.25"/>
    <n v="1.7543859649122806E-2"/>
    <n v="1"/>
    <n v="5.3191489361702127"/>
    <x v="3"/>
    <s v="0.Done"/>
    <x v="2"/>
    <s v="0.Done &gt; Frontend Development | M | 00251 - Related articles"/>
    <n v="0"/>
    <n v="0"/>
  </r>
  <r>
    <x v="2"/>
    <s v="Demand"/>
    <s v="Done"/>
    <s v="CEMEXWEB-16"/>
    <s v="Stories"/>
    <x v="15"/>
    <s v="Feature"/>
    <s v="Cancelled"/>
    <s v="CEMEXWEB-73"/>
    <s v="Unified boiler plate text"/>
    <s v="00073 - Unified boiler plate text"/>
    <x v="133"/>
    <x v="3"/>
    <s v="Cancelled"/>
    <s v="CEMEXWEB-250"/>
    <s v="Unified boiler plate text"/>
    <s v="XS | 00250 - Unified boiler plate text"/>
    <s v="Frontend Development | XS | 00250 - Unified boiler plate text"/>
    <n v="362239"/>
    <n v="364383"/>
    <n v="370986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1"/>
    <n v="1.7543859649122806E-2"/>
    <n v="1"/>
    <n v="0"/>
    <x v="3"/>
    <s v="0.Cancelled"/>
    <x v="3"/>
    <s v="0.Cancelled &gt; Frontend Development | XS | 00250 - Unified boiler plate text"/>
    <n v="0"/>
    <n v="0"/>
  </r>
  <r>
    <x v="2"/>
    <s v="Demand"/>
    <s v="Done"/>
    <s v="CEMEXWEB-8"/>
    <s v="Homepage"/>
    <x v="20"/>
    <s v="Feature"/>
    <s v="Done"/>
    <s v="CEMEXWEB-166"/>
    <s v="Add behavior to Homepage links"/>
    <s v="00166 - Add behavior to Homepage links"/>
    <x v="116"/>
    <x v="3"/>
    <s v="Done"/>
    <s v="CEMEXWEB-249"/>
    <s v="Add behavior to Homepage links"/>
    <s v="XS | 00249 - Add behavior to Homepage links"/>
    <s v="Frontend Development | XS | 00249 - Add behavior to Homepage links"/>
    <n v="362226"/>
    <n v="368267"/>
    <n v="370985"/>
    <s v="Plan"/>
    <x v="8"/>
    <n v="6"/>
    <n v="0"/>
    <n v="0"/>
    <n v="5"/>
    <s v="XS"/>
    <s v="SUBTASK PLAN"/>
    <n v="1.0638297872340425"/>
    <n v="1.2765957446808509"/>
    <n v="0"/>
    <n v="0"/>
    <n v="0"/>
    <n v="1.0638297872340425"/>
    <n v="1.0638297872340425"/>
    <n v="1.2765957446808509"/>
    <n v="6"/>
    <n v="0"/>
    <n v="0.25"/>
    <n v="2.6315789473684209E-2"/>
    <n v="1"/>
    <n v="1.0638297872340425"/>
    <x v="3"/>
    <s v="0.Done"/>
    <x v="2"/>
    <s v="0.Done &gt; Frontend Development | XS | 00249 - Add behavior to Homepage links"/>
    <n v="0"/>
    <n v="0"/>
  </r>
  <r>
    <x v="2"/>
    <s v="Demand"/>
    <s v="Done"/>
    <s v="CEMEXWEB-17"/>
    <s v="Investors"/>
    <x v="19"/>
    <s v="Feature"/>
    <s v="Done"/>
    <s v="CEMEXWEB-211"/>
    <s v="Stock Information page"/>
    <s v="00211 - Stock Information page"/>
    <x v="129"/>
    <x v="3"/>
    <s v="Done"/>
    <s v="CEMEXWEB-248"/>
    <s v="Stock information"/>
    <s v="S | 00248 - Stock information"/>
    <s v="Frontend Development | S | 00248 - Stock information"/>
    <n v="362240"/>
    <n v="369711"/>
    <n v="370984"/>
    <s v="Plan"/>
    <x v="9"/>
    <n v="3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3"/>
    <n v="0"/>
    <n v="0.25"/>
    <n v="3.0303030303030304E-2"/>
    <n v="1"/>
    <n v="4.2553191489361701"/>
    <x v="3"/>
    <s v="0.Done"/>
    <x v="2"/>
    <s v="0.Done &gt; Frontend Development | S | 00248 - Stock information"/>
    <n v="0"/>
    <n v="0"/>
  </r>
  <r>
    <x v="2"/>
    <s v="Demand"/>
    <s v="Done"/>
    <s v="CEMEXWEB-17"/>
    <s v="Investors"/>
    <x v="19"/>
    <s v="Feature"/>
    <s v="Done"/>
    <s v="CEMEXWEB-174"/>
    <s v="Corporate Governance Page"/>
    <s v="00174 - Corporate Governance Page"/>
    <x v="128"/>
    <x v="3"/>
    <s v="Done"/>
    <s v="CEMEXWEB-247"/>
    <s v="Corporate Governance"/>
    <s v="S | 00247 - Corporate Governance"/>
    <s v="Frontend Development | S | 00247 - Corporate Governance"/>
    <n v="362240"/>
    <n v="368558"/>
    <n v="370983"/>
    <s v="Plan"/>
    <x v="8"/>
    <n v="6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6"/>
    <n v="0"/>
    <n v="0.25"/>
    <n v="3.0303030303030304E-2"/>
    <n v="1"/>
    <n v="4.2553191489361701"/>
    <x v="3"/>
    <s v="0.Done"/>
    <x v="2"/>
    <s v="0.Done &gt; Frontend Development | S | 00247 - Corporate Governance"/>
    <n v="0"/>
    <n v="0"/>
  </r>
  <r>
    <x v="2"/>
    <s v="Demand"/>
    <s v="Done"/>
    <s v="CEMEXWEB-17"/>
    <s v="Investors"/>
    <x v="19"/>
    <s v="Feature"/>
    <s v="Done"/>
    <s v="CEMEXWEB-172"/>
    <s v="Debt Information"/>
    <s v="00172 - Debt Information"/>
    <x v="127"/>
    <x v="3"/>
    <s v="Done"/>
    <s v="CEMEXWEB-246"/>
    <s v="Debt Information"/>
    <s v="M | 00246 - Debt Information"/>
    <s v="Frontend Development | M | 00246 - Debt Information"/>
    <n v="362240"/>
    <n v="368554"/>
    <n v="370982"/>
    <s v="Plan"/>
    <x v="9"/>
    <n v="2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2"/>
    <n v="0"/>
    <n v="0.25"/>
    <n v="3.0303030303030304E-2"/>
    <n v="1"/>
    <n v="5.3191489361702127"/>
    <x v="3"/>
    <s v="0.Done"/>
    <x v="2"/>
    <s v="0.Done &gt; Frontend Development | M | 00246 - Debt Information"/>
    <n v="0"/>
    <n v="0"/>
  </r>
  <r>
    <x v="2"/>
    <m/>
    <m/>
    <m/>
    <m/>
    <x v="1"/>
    <s v="Task"/>
    <s v="Done"/>
    <s v="CEMEXWEB-218"/>
    <s v="As a user, I can see the Cemex stock price for NYSE and BMV"/>
    <s v="00218 - As a user, I can see the Cemex stock price for NYSE and BMV"/>
    <x v="124"/>
    <x v="4"/>
    <s v="Done"/>
    <s v="CEMEXWEB-245"/>
    <s v="Work on frontend / ADT / UI"/>
    <s v="S | 00245 - Work on frontend / ADT / UI"/>
    <s v="Sub-Task | S | 00245 - Work on frontend / ADT / UI"/>
    <m/>
    <n v="369830"/>
    <n v="370850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1"/>
    <n v="0"/>
    <n v="1"/>
    <n v="4.2553191489361701"/>
    <x v="1"/>
    <s v="0.Done"/>
    <x v="2"/>
    <s v="0.Done &gt; Sub-Task | S | 00245 - Work on frontend / ADT / UI"/>
    <n v="0"/>
    <n v="0"/>
  </r>
  <r>
    <x v="2"/>
    <m/>
    <m/>
    <m/>
    <m/>
    <x v="1"/>
    <s v="Task"/>
    <s v="Done"/>
    <s v="CEMEXWEB-218"/>
    <s v="As a user, I can see the Cemex stock price for NYSE and BMV"/>
    <s v="00218 - As a user, I can see the Cemex stock price for NYSE and BMV"/>
    <x v="124"/>
    <x v="4"/>
    <s v="Done"/>
    <s v="CEMEXWEB-244"/>
    <s v="Investigate more into background task issue"/>
    <s v="00244 - Investigate more into background task issue"/>
    <s v="Sub-Task | 00244 - Investigate more into background task issue"/>
    <m/>
    <n v="369830"/>
    <n v="37084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"/>
    <n v="0"/>
    <n v="1"/>
    <n v="0"/>
    <x v="1"/>
    <s v="0.Done"/>
    <x v="2"/>
    <s v="0.Done &gt; Sub-Task | 00244 - Investigate more into background task issue"/>
    <n v="0"/>
    <n v="0"/>
  </r>
  <r>
    <x v="2"/>
    <m/>
    <m/>
    <m/>
    <m/>
    <x v="1"/>
    <s v="Task"/>
    <s v="Done"/>
    <s v="CEMEXWEB-218"/>
    <s v="As a user, I can see the Cemex stock price for NYSE and BMV"/>
    <s v="00218 - As a user, I can see the Cemex stock price for NYSE and BMV"/>
    <x v="124"/>
    <x v="4"/>
    <s v="Done"/>
    <s v="CEMEXWEB-243"/>
    <s v="Refactor backend"/>
    <s v="00243 - Refactor backend"/>
    <s v="Sub-Task | 00243 - Refactor backend"/>
    <m/>
    <n v="369830"/>
    <n v="37078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"/>
    <n v="0"/>
    <n v="1"/>
    <n v="0"/>
    <x v="1"/>
    <s v="0.Done"/>
    <x v="2"/>
    <s v="0.Done &gt; Sub-Task | 00243 - Refactor backend"/>
    <n v="0"/>
    <n v="0"/>
  </r>
  <r>
    <x v="2"/>
    <s v="Demand"/>
    <s v="Done"/>
    <s v="CEMEXWEB-56"/>
    <s v="Sustainability"/>
    <x v="21"/>
    <s v="Feature"/>
    <s v="Done"/>
    <s v="CEMEXWEB-145"/>
    <s v="Sustainability Overview"/>
    <s v="00145 - Sustainability Overview"/>
    <x v="134"/>
    <x v="1"/>
    <s v="Done"/>
    <s v="CEMEXWEB-242"/>
    <s v="QA for Sustainability Overview"/>
    <s v="00242 - QA for Sustainability Overview"/>
    <s v="QA | 00242 - QA for Sustainability Overview"/>
    <n v="362972"/>
    <n v="367343"/>
    <n v="370701"/>
    <s v="Plan"/>
    <x v="11"/>
    <n v="0"/>
    <n v="0"/>
    <n v="0"/>
    <n v="0"/>
    <m/>
    <s v="SUBTASK PLAN"/>
    <n v="0"/>
    <n v="0"/>
    <n v="0"/>
    <n v="0"/>
    <n v="0"/>
    <n v="0"/>
    <n v="0"/>
    <n v="0"/>
    <n v="0"/>
    <n v="0"/>
    <n v="0.25"/>
    <n v="0.25"/>
    <n v="1"/>
    <n v="0"/>
    <x v="3"/>
    <s v="0.Done"/>
    <x v="2"/>
    <s v="0.Done &gt; QA | 00242 - QA for Sustainability Overview"/>
    <n v="0"/>
    <n v="0"/>
  </r>
  <r>
    <x v="2"/>
    <s v="Demand"/>
    <s v="Done"/>
    <s v="CEMEXWEB-56"/>
    <s v="Sustainability"/>
    <x v="21"/>
    <s v="Feature"/>
    <s v="Done"/>
    <s v="CEMEXWEB-145"/>
    <s v="Sustainability Overview"/>
    <s v="00145 - Sustainability Overview"/>
    <x v="134"/>
    <x v="2"/>
    <s v="Done"/>
    <s v="CEMEXWEB-241"/>
    <s v="Review of Sustainability Overview"/>
    <s v="00241 - Review of Sustainability Overview"/>
    <s v="Feature Review | 00241 - Review of Sustainability Overview"/>
    <n v="362972"/>
    <n v="367343"/>
    <n v="370700"/>
    <s v="Plan"/>
    <x v="9"/>
    <n v="0"/>
    <n v="0"/>
    <n v="0"/>
    <n v="0"/>
    <m/>
    <s v="SUBTASK PLAN"/>
    <n v="0"/>
    <n v="0"/>
    <n v="0"/>
    <n v="0"/>
    <n v="0"/>
    <n v="0"/>
    <n v="0"/>
    <n v="0"/>
    <n v="0"/>
    <n v="0"/>
    <n v="0.25"/>
    <n v="0.25"/>
    <n v="1"/>
    <n v="0"/>
    <x v="3"/>
    <s v="0.Done"/>
    <x v="2"/>
    <s v="0.Done &gt; Feature Review | 00241 - Review of Sustainability Overview"/>
    <n v="0"/>
    <n v="0"/>
  </r>
  <r>
    <x v="2"/>
    <s v="Demand"/>
    <s v="Done"/>
    <s v="CEMEXWEB-54"/>
    <s v="About Us"/>
    <x v="17"/>
    <s v="Feature"/>
    <s v="Done"/>
    <s v="CEMEXWEB-208"/>
    <s v="Press Releases Page"/>
    <s v="00208 - Press Releases Page"/>
    <x v="135"/>
    <x v="1"/>
    <s v="Done"/>
    <s v="CEMEXWEB-240"/>
    <s v="QA for Press Releases Page"/>
    <s v="00240 - QA for Press Releases Page"/>
    <s v="QA | 00240 - QA for Press Releases Page"/>
    <n v="362970"/>
    <n v="369704"/>
    <n v="370698"/>
    <s v="Plan"/>
    <x v="11"/>
    <n v="0"/>
    <n v="0"/>
    <n v="0"/>
    <n v="0"/>
    <m/>
    <s v="SUBTASK PLAN"/>
    <n v="0"/>
    <n v="0"/>
    <n v="0"/>
    <n v="0"/>
    <n v="0"/>
    <n v="0"/>
    <n v="0"/>
    <n v="0"/>
    <n v="0"/>
    <n v="0"/>
    <n v="0.25"/>
    <n v="3.5714285714285712E-2"/>
    <n v="1"/>
    <n v="0"/>
    <x v="3"/>
    <s v="0.Done"/>
    <x v="2"/>
    <s v="0.Done &gt; QA | 00240 - QA for Press Releases Page"/>
    <n v="0"/>
    <n v="0"/>
  </r>
  <r>
    <x v="2"/>
    <s v="Demand"/>
    <s v="Done"/>
    <s v="CEMEXWEB-54"/>
    <s v="About Us"/>
    <x v="17"/>
    <s v="Feature"/>
    <s v="Done"/>
    <s v="CEMEXWEB-208"/>
    <s v="Press Releases Page"/>
    <s v="00208 - Press Releases Page"/>
    <x v="135"/>
    <x v="2"/>
    <s v="Done"/>
    <s v="CEMEXWEB-239"/>
    <s v="Review of Press Releases Page"/>
    <s v="00239 - Review of Press Releases Page"/>
    <s v="Feature Review | 00239 - Review of Press Releases Page"/>
    <n v="362970"/>
    <n v="369704"/>
    <n v="370697"/>
    <s v="Plan"/>
    <x v="9"/>
    <n v="0"/>
    <n v="0"/>
    <n v="0"/>
    <n v="0"/>
    <m/>
    <s v="SUBTASK PLAN"/>
    <n v="0"/>
    <n v="0"/>
    <n v="0"/>
    <n v="0"/>
    <n v="0"/>
    <n v="0"/>
    <n v="0"/>
    <n v="0"/>
    <n v="0"/>
    <n v="0"/>
    <n v="0.25"/>
    <n v="3.5714285714285712E-2"/>
    <n v="1"/>
    <n v="0"/>
    <x v="3"/>
    <s v="0.Done"/>
    <x v="2"/>
    <s v="0.Done &gt; Feature Review | 00239 - Review of Press Releases Page"/>
    <n v="0"/>
    <n v="0"/>
  </r>
  <r>
    <x v="2"/>
    <s v="Demand"/>
    <s v="Done"/>
    <s v="CEMEXWEB-54"/>
    <s v="About Us"/>
    <x v="17"/>
    <s v="Feature"/>
    <s v="Done"/>
    <s v="CEMEXWEB-208"/>
    <s v="Press Releases Page"/>
    <s v="00208 - Press Releases Page"/>
    <x v="135"/>
    <x v="0"/>
    <s v="Done"/>
    <s v="CEMEXWEB-238"/>
    <s v="Alpha for Press Releases Page"/>
    <s v="XS | 00238 - Alpha for Press Releases Page"/>
    <s v="Alpha Test | XS | 00238 - Alpha for Press Releases Page"/>
    <n v="362970"/>
    <n v="369704"/>
    <n v="370696"/>
    <s v="Plan"/>
    <x v="9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3.5714285714285712E-2"/>
    <n v="1"/>
    <n v="1.0638297872340425"/>
    <x v="3"/>
    <s v="0.Done"/>
    <x v="2"/>
    <s v="0.Done &gt; Alpha Test | XS | 00238 - Alpha for Press Releases Page"/>
    <n v="0"/>
    <n v="0"/>
  </r>
  <r>
    <x v="2"/>
    <s v="Demand"/>
    <s v="Done"/>
    <s v="CEMEXWEB-55"/>
    <s v="Products + Service"/>
    <x v="16"/>
    <s v="Feature"/>
    <s v="Done"/>
    <s v="CEMEXWEB-230"/>
    <s v="Products Overview"/>
    <s v="00230 - Products Overview"/>
    <x v="130"/>
    <x v="3"/>
    <s v="Done"/>
    <s v="CEMEXWEB-231"/>
    <s v="Products Overview Page"/>
    <s v="M | 00231 - Products Overview Page"/>
    <s v="Frontend Development | M | 00231 - Products Overview Page"/>
    <n v="362971"/>
    <n v="370614"/>
    <n v="370616"/>
    <s v="Plan"/>
    <x v="9"/>
    <n v="15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15"/>
    <n v="0"/>
    <n v="0.25"/>
    <n v="5.2631578947368418E-2"/>
    <n v="1"/>
    <n v="5.3191489361702127"/>
    <x v="3"/>
    <s v="0.Done"/>
    <x v="2"/>
    <s v="0.Done &gt; Frontend Development | M | 00231 - Products Overview Page"/>
    <n v="0"/>
    <n v="0"/>
  </r>
  <r>
    <x v="2"/>
    <s v="Demand"/>
    <s v="Done"/>
    <s v="CEMEXWEB-54"/>
    <s v="About Us"/>
    <x v="17"/>
    <s v="Feature"/>
    <s v="Done"/>
    <s v="CEMEXWEB-144"/>
    <s v="Our history page without timeline section"/>
    <s v="00144 - Our history page without timeline section"/>
    <x v="117"/>
    <x v="3"/>
    <s v="Done"/>
    <s v="CEMEXWEB-229"/>
    <s v="Our history"/>
    <s v="M | 00229 - Our history"/>
    <s v="Frontend Development | M | 00229 - Our history"/>
    <n v="362970"/>
    <n v="367341"/>
    <n v="370607"/>
    <s v="Plan"/>
    <x v="9"/>
    <n v="16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16"/>
    <n v="0"/>
    <n v="0.25"/>
    <n v="3.5714285714285712E-2"/>
    <n v="1"/>
    <n v="5.3191489361702127"/>
    <x v="3"/>
    <s v="0.Done"/>
    <x v="2"/>
    <s v="0.Done &gt; Frontend Development | M | 00229 - Our history"/>
    <n v="0"/>
    <n v="0"/>
  </r>
  <r>
    <x v="2"/>
    <m/>
    <m/>
    <m/>
    <m/>
    <x v="1"/>
    <s v="Bug"/>
    <s v="Done"/>
    <s v="CEMEXWEB-225"/>
    <s v="In Cemex, fix where the theme gets placed in the bundle by workspace"/>
    <s v="00225 - In Cemex, fix where the theme gets placed in the bundle by workspace"/>
    <x v="58"/>
    <x v="0"/>
    <s v="Done"/>
    <s v="CEMEXWEB-226"/>
    <s v="Alpha for In Cemex, fix where the theme gets placed in the bundle by workspace"/>
    <s v="S | 00226 - Alpha for In Cemex, fix where the theme gets placed in the bundle by workspace"/>
    <s v="Alpha Test | S | 00226 - Alpha for In Cemex, fix where the theme gets placed in the bundle by workspace"/>
    <m/>
    <n v="370582"/>
    <n v="37058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Alpha Test | S | 00226 - Alpha for In Cemex, fix where the theme gets placed in the bundle by workspace"/>
    <n v="2.1276595744680851"/>
    <n v="0"/>
  </r>
  <r>
    <x v="2"/>
    <m/>
    <m/>
    <m/>
    <m/>
    <x v="1"/>
    <s v="Task"/>
    <s v="Done"/>
    <s v="CEMEXWEB-218"/>
    <s v="As a user, I can see the Cemex stock price for NYSE and BMV"/>
    <s v="00218 - As a user, I can see the Cemex stock price for NYSE and BMV"/>
    <x v="124"/>
    <x v="2"/>
    <s v="Cancelled"/>
    <s v="CEMEXWEB-224"/>
    <s v="Review of As a user, I can see the Cemex stock price for NYSE and BMV"/>
    <s v="S | 00224 - Review of As a user, I can see the Cemex stock price for NYSE and BMV"/>
    <s v="Feature Review | S | 00224 - Review of As a user, I can see the Cemex stock price for NYSE and BMV"/>
    <m/>
    <n v="369830"/>
    <n v="37039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"/>
    <n v="0"/>
    <n v="1"/>
    <n v="0"/>
    <x v="1"/>
    <s v="0.Done"/>
    <x v="3"/>
    <s v="0.Cancelled &gt; Feature Review | S | 00224 - Review of As a user, I can see the Cemex stock price for NYSE and BMV"/>
    <n v="0"/>
    <n v="0"/>
  </r>
  <r>
    <x v="2"/>
    <s v="Demand"/>
    <s v="Done"/>
    <s v="CEMEXWEB-56"/>
    <s v="Sustainability"/>
    <x v="21"/>
    <s v="Feature"/>
    <s v="Done"/>
    <s v="CEMEXWEB-145"/>
    <s v="Sustainability Overview"/>
    <s v="00145 - Sustainability Overview"/>
    <x v="134"/>
    <x v="0"/>
    <s v="Done"/>
    <s v="CEMEXWEB-223"/>
    <s v="Alpha for Sustainability Overview"/>
    <s v="S | 00223 - Alpha for Sustainability Overview"/>
    <s v="Alpha Test | S | 00223 - Alpha for Sustainability Overview"/>
    <n v="362972"/>
    <n v="367343"/>
    <n v="370126"/>
    <s v="Plan"/>
    <x v="9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.25"/>
    <n v="1"/>
    <n v="2.1276595744680851"/>
    <x v="3"/>
    <s v="0.Done"/>
    <x v="2"/>
    <s v="0.Done &gt; Alpha Test | S | 00223 - Alpha for Sustainability Overview"/>
    <n v="0"/>
    <n v="0"/>
  </r>
  <r>
    <x v="2"/>
    <m/>
    <m/>
    <m/>
    <m/>
    <x v="1"/>
    <s v="Task"/>
    <s v="Done"/>
    <s v="CEMEXWEB-220"/>
    <s v="Research: Error when creating a WebContent with nested WebContent"/>
    <s v="00220 - Research: Error when creating a WebContent with nested WebContent"/>
    <x v="136"/>
    <x v="2"/>
    <s v="Done"/>
    <s v="CEMEXWEB-222"/>
    <s v="Review of Research: Error when creating a WebContent with nested WebContent"/>
    <s v="S | 00222 - Review of Research: Error when creating a WebContent with nested WebContent"/>
    <s v="Feature Review | S | 00222 - Review of Research: Error when creating a WebContent with nested WebContent"/>
    <m/>
    <n v="370091"/>
    <n v="37010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1"/>
    <n v="0"/>
    <n v="1"/>
    <n v="2.1276595744680851"/>
    <x v="1"/>
    <s v="0.Done"/>
    <x v="2"/>
    <s v="0.Done &gt; Feature Review | S | 00222 - Review of Research: Error when creating a WebContent with nested WebContent"/>
    <n v="0"/>
    <n v="0"/>
  </r>
  <r>
    <x v="2"/>
    <m/>
    <m/>
    <m/>
    <m/>
    <x v="1"/>
    <s v="Task"/>
    <s v="Done"/>
    <s v="CEMEXWEB-218"/>
    <s v="As a user, I can see the Cemex stock price for NYSE and BMV"/>
    <s v="00218 - As a user, I can see the Cemex stock price for NYSE and BMV"/>
    <x v="124"/>
    <x v="4"/>
    <s v="Done"/>
    <s v="CEMEXWEB-221"/>
    <s v="Pull in data from Eurolandir XML"/>
    <s v="00221 - Pull in data from Eurolandir XML"/>
    <s v="Sub-Task | 00221 - Pull in data from Eurolandir XML"/>
    <m/>
    <n v="369830"/>
    <n v="37009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"/>
    <n v="0"/>
    <n v="1"/>
    <n v="0"/>
    <x v="1"/>
    <s v="0.Done"/>
    <x v="2"/>
    <s v="0.Done &gt; Sub-Task | 00221 - Pull in data from Eurolandir XML"/>
    <n v="0"/>
    <n v="0"/>
  </r>
  <r>
    <x v="2"/>
    <m/>
    <m/>
    <m/>
    <m/>
    <x v="1"/>
    <s v="Task"/>
    <s v="Done"/>
    <s v="CEMEXWEB-218"/>
    <s v="As a user, I can see the Cemex stock price for NYSE and BMV"/>
    <s v="00218 - As a user, I can see the Cemex stock price for NYSE and BMV"/>
    <x v="124"/>
    <x v="4"/>
    <s v="Done"/>
    <s v="CEMEXWEB-219"/>
    <s v="Change service to have a composite primary key"/>
    <s v="00219 - Change service to have a composite primary key"/>
    <s v="Sub-Task | 00219 - Change service to have a composite primary key"/>
    <m/>
    <n v="369830"/>
    <n v="37009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"/>
    <n v="0"/>
    <n v="1"/>
    <n v="0"/>
    <x v="1"/>
    <s v="0.Done"/>
    <x v="2"/>
    <s v="0.Done &gt; Sub-Task | 00219 - Change service to have a composite primary key"/>
    <n v="0"/>
    <n v="0"/>
  </r>
  <r>
    <x v="2"/>
    <s v="Demand"/>
    <s v="Done"/>
    <s v="CEMEXWEB-8"/>
    <s v="Homepage"/>
    <x v="20"/>
    <s v="Feature"/>
    <s v="Done"/>
    <s v="CEMEXWEB-141"/>
    <s v="Country micro site subpages"/>
    <s v="00141 - Country micro site subpages"/>
    <x v="137"/>
    <x v="1"/>
    <s v="Done"/>
    <s v="CEMEXWEB-217"/>
    <s v="QA for Country micro site subpages"/>
    <s v="00217 - QA for Country micro site subpages"/>
    <s v="QA | 00217 - QA for Country micro site subpages"/>
    <n v="362226"/>
    <n v="367334"/>
    <n v="369719"/>
    <s v="Plan"/>
    <x v="12"/>
    <n v="0"/>
    <n v="0"/>
    <n v="0"/>
    <n v="0"/>
    <m/>
    <s v="SUBTASK PLAN"/>
    <n v="0"/>
    <n v="0"/>
    <n v="0"/>
    <n v="0"/>
    <n v="0"/>
    <n v="0"/>
    <n v="0"/>
    <n v="0"/>
    <n v="0"/>
    <n v="0"/>
    <n v="0.25"/>
    <n v="2.6315789473684209E-2"/>
    <n v="1"/>
    <n v="0"/>
    <x v="3"/>
    <s v="0.Done"/>
    <x v="2"/>
    <s v="0.Done &gt; QA | 00217 - QA for Country micro site subpages"/>
    <n v="0"/>
    <n v="0"/>
  </r>
  <r>
    <x v="2"/>
    <s v="Demand"/>
    <s v="Done"/>
    <s v="CEMEXWEB-8"/>
    <s v="Homepage"/>
    <x v="20"/>
    <s v="Feature"/>
    <s v="Done"/>
    <s v="CEMEXWEB-141"/>
    <s v="Country micro site subpages"/>
    <s v="00141 - Country micro site subpages"/>
    <x v="137"/>
    <x v="2"/>
    <s v="Done"/>
    <s v="CEMEXWEB-216"/>
    <s v="Review of Country micro site subpages"/>
    <s v="00216 - Review of Country micro site subpages"/>
    <s v="Feature Review | 00216 - Review of Country micro site subpages"/>
    <n v="362226"/>
    <n v="367334"/>
    <n v="369718"/>
    <s v="Plan"/>
    <x v="13"/>
    <n v="0"/>
    <n v="0"/>
    <n v="0"/>
    <n v="0"/>
    <m/>
    <s v="SUBTASK PLAN"/>
    <n v="0"/>
    <n v="0"/>
    <n v="0"/>
    <n v="0"/>
    <n v="0"/>
    <n v="0"/>
    <n v="0"/>
    <n v="0"/>
    <n v="0"/>
    <n v="0"/>
    <n v="0.25"/>
    <n v="2.6315789473684209E-2"/>
    <n v="1"/>
    <n v="0"/>
    <x v="3"/>
    <s v="0.Done"/>
    <x v="2"/>
    <s v="0.Done &gt; Feature Review | 00216 - Review of Country micro site subpages"/>
    <n v="0"/>
    <n v="0"/>
  </r>
  <r>
    <x v="2"/>
    <s v="Demand"/>
    <s v="Done"/>
    <s v="CEMEXWEB-54"/>
    <s v="About Us"/>
    <x v="17"/>
    <s v="Feature"/>
    <s v="Done"/>
    <s v="CEMEXWEB-143"/>
    <s v="Ethics and compliance page"/>
    <s v="00143 - Ethics and compliance page"/>
    <x v="138"/>
    <x v="1"/>
    <s v="Done"/>
    <s v="CEMEXWEB-215"/>
    <s v="QA for Ethics and compliance page"/>
    <s v="00215 - QA for Ethics and compliance page"/>
    <s v="QA | 00215 - QA for Ethics and compliance page"/>
    <n v="362970"/>
    <n v="367336"/>
    <n v="369717"/>
    <s v="Plan"/>
    <x v="12"/>
    <n v="0"/>
    <n v="0"/>
    <n v="0"/>
    <n v="0"/>
    <m/>
    <s v="SUBTASK PLAN"/>
    <n v="0"/>
    <n v="0"/>
    <n v="0"/>
    <n v="0"/>
    <n v="0"/>
    <n v="0"/>
    <n v="0"/>
    <n v="0"/>
    <n v="0"/>
    <n v="0"/>
    <n v="0.25"/>
    <n v="3.5714285714285712E-2"/>
    <n v="1"/>
    <n v="0"/>
    <x v="3"/>
    <s v="0.Done"/>
    <x v="2"/>
    <s v="0.Done &gt; QA | 00215 - QA for Ethics and compliance page"/>
    <n v="0"/>
    <n v="0"/>
  </r>
  <r>
    <x v="2"/>
    <s v="Demand"/>
    <s v="Done"/>
    <s v="CEMEXWEB-54"/>
    <s v="About Us"/>
    <x v="17"/>
    <s v="Feature"/>
    <s v="Done"/>
    <s v="CEMEXWEB-143"/>
    <s v="Ethics and compliance page"/>
    <s v="00143 - Ethics and compliance page"/>
    <x v="138"/>
    <x v="2"/>
    <s v="Done"/>
    <s v="CEMEXWEB-214"/>
    <s v="Review of Ethics and compliance page"/>
    <s v="00214 - Review of Ethics and compliance page"/>
    <s v="Feature Review | 00214 - Review of Ethics and compliance page"/>
    <n v="362970"/>
    <n v="367336"/>
    <n v="369716"/>
    <s v="Plan"/>
    <x v="13"/>
    <n v="0"/>
    <n v="0"/>
    <n v="0"/>
    <n v="0"/>
    <m/>
    <s v="SUBTASK PLAN"/>
    <n v="0"/>
    <n v="0"/>
    <n v="0"/>
    <n v="0"/>
    <n v="0"/>
    <n v="0"/>
    <n v="0"/>
    <n v="0"/>
    <n v="0"/>
    <n v="0"/>
    <n v="0.25"/>
    <n v="3.5714285714285712E-2"/>
    <n v="1"/>
    <n v="0"/>
    <x v="3"/>
    <s v="0.Done"/>
    <x v="2"/>
    <s v="0.Done &gt; Feature Review | 00214 - Review of Ethics and compliance page"/>
    <n v="0"/>
    <n v="0"/>
  </r>
  <r>
    <x v="2"/>
    <s v="Demand"/>
    <s v="Done"/>
    <s v="CEMEXWEB-54"/>
    <s v="About Us"/>
    <x v="17"/>
    <s v="Feature"/>
    <s v="Done"/>
    <s v="CEMEXWEB-150"/>
    <s v="Company profile page"/>
    <s v="00150 - Company profile page"/>
    <x v="139"/>
    <x v="1"/>
    <s v="Done"/>
    <s v="CEMEXWEB-213"/>
    <s v="QA for Company profile page"/>
    <s v="00213 - QA for Company profile page"/>
    <s v="QA | 00213 - QA for Company profile page"/>
    <n v="362970"/>
    <n v="367792"/>
    <n v="369715"/>
    <s v="Plan"/>
    <x v="12"/>
    <n v="0"/>
    <n v="0"/>
    <n v="0"/>
    <n v="0"/>
    <m/>
    <s v="SUBTASK PLAN"/>
    <n v="0"/>
    <n v="0"/>
    <n v="0"/>
    <n v="0"/>
    <n v="0"/>
    <n v="0"/>
    <n v="0"/>
    <n v="0"/>
    <n v="0"/>
    <n v="0"/>
    <n v="0.25"/>
    <n v="3.5714285714285712E-2"/>
    <n v="1"/>
    <n v="0"/>
    <x v="3"/>
    <s v="0.Done"/>
    <x v="2"/>
    <s v="0.Done &gt; QA | 00213 - QA for Company profile page"/>
    <n v="0"/>
    <n v="0"/>
  </r>
  <r>
    <x v="2"/>
    <s v="Demand"/>
    <s v="Done"/>
    <s v="CEMEXWEB-54"/>
    <s v="About Us"/>
    <x v="17"/>
    <s v="Feature"/>
    <s v="Done"/>
    <s v="CEMEXWEB-150"/>
    <s v="Company profile page"/>
    <s v="00150 - Company profile page"/>
    <x v="139"/>
    <x v="2"/>
    <s v="Done"/>
    <s v="CEMEXWEB-212"/>
    <s v="Review of Company profile page"/>
    <s v="00212 - Review of Company profile page"/>
    <s v="Feature Review | 00212 - Review of Company profile page"/>
    <n v="362970"/>
    <n v="367792"/>
    <n v="369714"/>
    <s v="Plan"/>
    <x v="13"/>
    <n v="0"/>
    <n v="0"/>
    <n v="0"/>
    <n v="0"/>
    <m/>
    <s v="SUBTASK PLAN"/>
    <n v="0"/>
    <n v="0"/>
    <n v="0"/>
    <n v="0"/>
    <n v="0"/>
    <n v="0"/>
    <n v="0"/>
    <n v="0"/>
    <n v="0"/>
    <n v="0"/>
    <n v="0.25"/>
    <n v="3.5714285714285712E-2"/>
    <n v="1"/>
    <n v="0"/>
    <x v="3"/>
    <s v="0.Done"/>
    <x v="2"/>
    <s v="0.Done &gt; Feature Review | 00212 - Review of Company profile page"/>
    <n v="0"/>
    <n v="0"/>
  </r>
  <r>
    <x v="2"/>
    <s v="Demand"/>
    <s v="Done"/>
    <s v="CEMEXWEB-54"/>
    <s v="About Us"/>
    <x v="17"/>
    <s v="Feature"/>
    <s v="Done"/>
    <s v="CEMEXWEB-208"/>
    <s v="Press Releases Page"/>
    <s v="00208 - Press Releases Page"/>
    <x v="135"/>
    <x v="3"/>
    <s v="Done"/>
    <s v="CEMEXWEB-209"/>
    <s v="Press Releases Page"/>
    <s v="M | 00209 - Press Releases Page"/>
    <s v="Frontend Development | M | 00209 - Press Releases Page"/>
    <n v="362970"/>
    <n v="369704"/>
    <n v="369705"/>
    <s v="Plan"/>
    <x v="9"/>
    <n v="8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8"/>
    <n v="0"/>
    <n v="0.25"/>
    <n v="3.5714285714285712E-2"/>
    <n v="1"/>
    <n v="5.3191489361702127"/>
    <x v="3"/>
    <s v="0.Done"/>
    <x v="2"/>
    <s v="0.Done &gt; Frontend Development | M | 00209 - Press Releases Page"/>
    <n v="0"/>
    <n v="0"/>
  </r>
  <r>
    <x v="2"/>
    <s v="Demand"/>
    <s v="Done"/>
    <s v="CEMEXWEB-54"/>
    <s v="About Us"/>
    <x v="17"/>
    <s v="Feature"/>
    <s v="Done"/>
    <s v="CEMEXWEB-152"/>
    <s v="Management Team"/>
    <s v="00152 - Management Team"/>
    <x v="140"/>
    <x v="1"/>
    <s v="Done"/>
    <s v="CEMEXWEB-206"/>
    <s v="QA for Management Team"/>
    <s v="00206 - QA for Management Team"/>
    <s v="QA | 00206 - QA for Management Team"/>
    <n v="362970"/>
    <n v="367794"/>
    <n v="369700"/>
    <s v="Plan"/>
    <x v="12"/>
    <n v="0"/>
    <n v="0"/>
    <n v="0"/>
    <n v="0"/>
    <m/>
    <s v="SUBTASK PLAN"/>
    <n v="0"/>
    <n v="0"/>
    <n v="0"/>
    <n v="0"/>
    <n v="0"/>
    <n v="0"/>
    <n v="0"/>
    <n v="0"/>
    <n v="0"/>
    <n v="0"/>
    <n v="0.25"/>
    <n v="3.5714285714285712E-2"/>
    <n v="1"/>
    <n v="0"/>
    <x v="3"/>
    <s v="0.Done"/>
    <x v="2"/>
    <s v="0.Done &gt; QA | 00206 - QA for Management Team"/>
    <n v="0"/>
    <n v="0"/>
  </r>
  <r>
    <x v="2"/>
    <s v="Demand"/>
    <s v="Done"/>
    <s v="CEMEXWEB-54"/>
    <s v="About Us"/>
    <x v="17"/>
    <s v="Feature"/>
    <s v="Done"/>
    <s v="CEMEXWEB-152"/>
    <s v="Management Team"/>
    <s v="00152 - Management Team"/>
    <x v="140"/>
    <x v="2"/>
    <s v="Done"/>
    <s v="CEMEXWEB-205"/>
    <s v="Review of Management Team"/>
    <s v="00205 - Review of Management Team"/>
    <s v="Feature Review | 00205 - Review of Management Team"/>
    <n v="362970"/>
    <n v="367794"/>
    <n v="369699"/>
    <s v="Plan"/>
    <x v="13"/>
    <n v="0"/>
    <n v="0"/>
    <n v="0"/>
    <n v="0"/>
    <m/>
    <s v="SUBTASK PLAN"/>
    <n v="0"/>
    <n v="0"/>
    <n v="0"/>
    <n v="0"/>
    <n v="0"/>
    <n v="0"/>
    <n v="0"/>
    <n v="0"/>
    <n v="0"/>
    <n v="0"/>
    <n v="0.25"/>
    <n v="3.5714285714285712E-2"/>
    <n v="1"/>
    <n v="0"/>
    <x v="3"/>
    <s v="0.Done"/>
    <x v="2"/>
    <s v="0.Done &gt; Feature Review | 00205 - Review of Management Team"/>
    <n v="0"/>
    <n v="0"/>
  </r>
  <r>
    <x v="2"/>
    <s v="Demand"/>
    <s v="Done"/>
    <s v="CEMEXWEB-54"/>
    <s v="About Us"/>
    <x v="17"/>
    <s v="Feature"/>
    <s v="Done"/>
    <s v="CEMEXWEB-152"/>
    <s v="Management Team"/>
    <s v="00152 - Management Team"/>
    <x v="140"/>
    <x v="0"/>
    <s v="Done"/>
    <s v="CEMEXWEB-204"/>
    <s v="Alpha for Management Team"/>
    <s v="XS | 00204 - Alpha for Management Team"/>
    <s v="Alpha Test | XS | 00204 - Alpha for Management Team"/>
    <n v="362970"/>
    <n v="367794"/>
    <n v="369698"/>
    <s v="Plan"/>
    <x v="13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3.5714285714285712E-2"/>
    <n v="1"/>
    <n v="1.0638297872340425"/>
    <x v="3"/>
    <s v="0.Done"/>
    <x v="2"/>
    <s v="0.Done &gt; Alpha Test | XS | 00204 - Alpha for Management Team"/>
    <n v="0"/>
    <n v="0"/>
  </r>
  <r>
    <x v="2"/>
    <m/>
    <m/>
    <m/>
    <m/>
    <x v="1"/>
    <s v="Bug"/>
    <s v="Done"/>
    <s v="CEMEXWEB-194"/>
    <s v="Make bootstrap grid match theme media widths"/>
    <s v="00194 - Make bootstrap grid match theme media widths"/>
    <x v="141"/>
    <x v="1"/>
    <s v="Done"/>
    <s v="CEMEXWEB-203"/>
    <s v="QA for Make bootstrap grid match theme media widths"/>
    <s v="00203 - QA for Make bootstrap grid match theme media widths"/>
    <s v="QA | 00203 - QA for Make bootstrap grid match theme media widths"/>
    <m/>
    <n v="369442"/>
    <n v="369697"/>
    <s v="Plan"/>
    <x v="12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QA | 00203 - QA for Make bootstrap grid match theme media widths"/>
    <n v="0"/>
    <n v="0"/>
  </r>
  <r>
    <x v="2"/>
    <m/>
    <m/>
    <m/>
    <m/>
    <x v="1"/>
    <s v="Bug"/>
    <s v="Done"/>
    <s v="CEMEXWEB-194"/>
    <s v="Make bootstrap grid match theme media widths"/>
    <s v="00194 - Make bootstrap grid match theme media widths"/>
    <x v="141"/>
    <x v="2"/>
    <s v="Done"/>
    <s v="CEMEXWEB-202"/>
    <s v="Review of Make bootstrap grid match theme media widths"/>
    <s v="00202 - Review of Make bootstrap grid match theme media widths"/>
    <s v="Feature Review | 00202 - Review of Make bootstrap grid match theme media widths"/>
    <m/>
    <n v="369442"/>
    <n v="369696"/>
    <s v="Plan"/>
    <x v="13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0202 - Review of Make bootstrap grid match theme media widths"/>
    <n v="0"/>
    <n v="0"/>
  </r>
  <r>
    <x v="2"/>
    <m/>
    <m/>
    <m/>
    <m/>
    <x v="1"/>
    <s v="Bug"/>
    <s v="Done"/>
    <s v="CEMEXWEB-194"/>
    <s v="Make bootstrap grid match theme media widths"/>
    <s v="00194 - Make bootstrap grid match theme media widths"/>
    <x v="141"/>
    <x v="0"/>
    <s v="Done"/>
    <s v="CEMEXWEB-201"/>
    <s v="Alpha for Make bootstrap grid match theme media widths"/>
    <s v="00201 - Alpha for Make bootstrap grid match theme media widths"/>
    <s v="Alpha Test | 00201 - Alpha for Make bootstrap grid match theme media widths"/>
    <m/>
    <n v="369442"/>
    <n v="369695"/>
    <s v="Plan"/>
    <x v="13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0201 - Alpha for Make bootstrap grid match theme media widths"/>
    <n v="0"/>
    <n v="0"/>
  </r>
  <r>
    <x v="2"/>
    <m/>
    <m/>
    <m/>
    <m/>
    <x v="1"/>
    <s v="Bug"/>
    <s v="Done"/>
    <s v="CEMEXWEB-188"/>
    <s v="Fix java script errors"/>
    <s v="00188 - Fix java script errors"/>
    <x v="142"/>
    <x v="1"/>
    <s v="Done"/>
    <s v="CEMEXWEB-200"/>
    <s v="QA for Fix java script errors"/>
    <s v="00200 - QA for Fix java script errors"/>
    <s v="QA | 00200 - QA for Fix java script errors"/>
    <m/>
    <n v="369049"/>
    <n v="369694"/>
    <s v="Plan"/>
    <x v="12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QA | 00200 - QA for Fix java script errors"/>
    <n v="0"/>
    <n v="0"/>
  </r>
  <r>
    <x v="2"/>
    <m/>
    <m/>
    <m/>
    <m/>
    <x v="1"/>
    <s v="Bug"/>
    <s v="Done"/>
    <s v="CEMEXWEB-188"/>
    <s v="Fix java script errors"/>
    <s v="00188 - Fix java script errors"/>
    <x v="142"/>
    <x v="2"/>
    <s v="Done"/>
    <s v="CEMEXWEB-199"/>
    <s v="Review of Fix java script errors"/>
    <s v="00199 - Review of Fix java script errors"/>
    <s v="Feature Review | 00199 - Review of Fix java script errors"/>
    <m/>
    <n v="369049"/>
    <n v="369693"/>
    <s v="Plan"/>
    <x v="13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0199 - Review of Fix java script errors"/>
    <n v="0"/>
    <n v="0"/>
  </r>
  <r>
    <x v="2"/>
    <m/>
    <m/>
    <m/>
    <m/>
    <x v="1"/>
    <s v="Bug"/>
    <s v="Done"/>
    <s v="CEMEXWEB-188"/>
    <s v="Fix java script errors"/>
    <s v="00188 - Fix java script errors"/>
    <x v="142"/>
    <x v="0"/>
    <s v="Done"/>
    <s v="CEMEXWEB-198"/>
    <s v="Alpha for Fix java script errors"/>
    <s v="00198 - Alpha for Fix java script errors"/>
    <s v="Alpha Test | 00198 - Alpha for Fix java script errors"/>
    <m/>
    <n v="369049"/>
    <n v="369692"/>
    <s v="Plan"/>
    <x v="13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0198 - Alpha for Fix java script errors"/>
    <n v="0"/>
    <n v="0"/>
  </r>
  <r>
    <x v="2"/>
    <m/>
    <m/>
    <m/>
    <m/>
    <x v="1"/>
    <s v="Bug"/>
    <s v="Done"/>
    <s v="CEMEXWEB-196"/>
    <s v="Adjust company profile page"/>
    <s v="00196 - Adjust company profile page"/>
    <x v="119"/>
    <x v="3"/>
    <s v="Done"/>
    <s v="CEMEXWEB-197"/>
    <s v="Adjust company profile page"/>
    <s v="XS | 00197 - Adjust company profile page"/>
    <s v="Frontend Development | XS | 00197 - Adjust company profile page"/>
    <m/>
    <n v="369451"/>
    <n v="369452"/>
    <s v="Plan"/>
    <x v="8"/>
    <n v="6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6"/>
    <n v="0"/>
    <n v="0.25"/>
    <n v="0"/>
    <n v="1"/>
    <n v="1.0638297872340425"/>
    <x v="1"/>
    <s v="0.Done"/>
    <x v="2"/>
    <s v="0.Done &gt; Frontend Development | XS | 00197 - Adjust company profile page"/>
    <n v="1.0638297872340425"/>
    <n v="6"/>
  </r>
  <r>
    <x v="2"/>
    <m/>
    <m/>
    <m/>
    <m/>
    <x v="1"/>
    <s v="Bug"/>
    <s v="Done"/>
    <s v="CEMEXWEB-194"/>
    <s v="Make bootstrap grid match theme media widths"/>
    <s v="00194 - Make bootstrap grid match theme media widths"/>
    <x v="141"/>
    <x v="3"/>
    <s v="Done"/>
    <s v="CEMEXWEB-195"/>
    <s v="Make bootstrap grid match theme media widths"/>
    <s v="M | 00195 - Make bootstrap grid match theme media widths"/>
    <s v="Frontend Development | M | 00195 - Make bootstrap grid match theme media widths"/>
    <m/>
    <n v="369442"/>
    <n v="369446"/>
    <s v="Plan"/>
    <x v="13"/>
    <n v="3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3"/>
    <n v="0"/>
    <n v="0.25"/>
    <n v="0"/>
    <n v="1"/>
    <n v="5.3191489361702127"/>
    <x v="1"/>
    <s v="0.Done"/>
    <x v="2"/>
    <s v="0.Done &gt; Frontend Development | M | 00195 - Make bootstrap grid match theme media widths"/>
    <n v="5.3191489361702127"/>
    <n v="3"/>
  </r>
  <r>
    <x v="2"/>
    <m/>
    <m/>
    <m/>
    <m/>
    <x v="1"/>
    <s v="Task"/>
    <s v="Cancelled"/>
    <s v="CEMEXWEB-57"/>
    <s v="Management work"/>
    <s v="00057 - Management work"/>
    <x v="85"/>
    <x v="4"/>
    <s v="Done"/>
    <s v="CEMEXWEB-193"/>
    <s v="Scrum master - February - 1 to 28"/>
    <s v="M | 00193 - Scrum master - February - 1 to 28"/>
    <s v="Sub-Task | M | 00193 - Scrum master - February - 1 to 28"/>
    <m/>
    <n v="362994"/>
    <n v="369364"/>
    <s v="Plan"/>
    <x v="7"/>
    <n v="125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125"/>
    <n v="0"/>
    <n v="0.14285714285714285"/>
    <n v="0"/>
    <n v="1"/>
    <n v="8.5106382978723403"/>
    <x v="1"/>
    <s v="0.Cancelled"/>
    <x v="2"/>
    <s v="0.Done &gt; Sub-Task | M | 00193 - Scrum master - February - 1 to 28"/>
    <n v="0"/>
    <n v="0"/>
  </r>
  <r>
    <x v="2"/>
    <s v="Demand"/>
    <s v="Done"/>
    <s v="CEMEXWEB-8"/>
    <s v="Homepage"/>
    <x v="20"/>
    <s v="Feature"/>
    <s v="Done"/>
    <s v="CEMEXWEB-140"/>
    <s v="Country micro site single page"/>
    <s v="00140 - Country micro site single page"/>
    <x v="143"/>
    <x v="1"/>
    <s v="Done"/>
    <s v="CEMEXWEB-192"/>
    <s v="QA for Country micro site single page"/>
    <s v="00192 - QA for Country micro site single page"/>
    <s v="QA | 00192 - QA for Country micro site single page"/>
    <n v="362226"/>
    <n v="367328"/>
    <n v="369113"/>
    <s v="Plan"/>
    <x v="12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2.6315789473684209E-2"/>
    <n v="1"/>
    <n v="0"/>
    <x v="3"/>
    <s v="0.Done"/>
    <x v="2"/>
    <s v="0.Done &gt; QA | 00192 - QA for Country micro site single page"/>
    <n v="0"/>
    <n v="0"/>
  </r>
  <r>
    <x v="2"/>
    <s v="Demand"/>
    <s v="Done"/>
    <s v="CEMEXWEB-8"/>
    <s v="Homepage"/>
    <x v="20"/>
    <s v="Feature"/>
    <s v="Done"/>
    <s v="CEMEXWEB-140"/>
    <s v="Country micro site single page"/>
    <s v="00140 - Country micro site single page"/>
    <x v="143"/>
    <x v="2"/>
    <s v="Done"/>
    <s v="CEMEXWEB-191"/>
    <s v="Review of Country micro site single page"/>
    <s v="00191 - Review of Country micro site single page"/>
    <s v="Feature Review | 00191 - Review of Country micro site single page"/>
    <n v="362226"/>
    <n v="367328"/>
    <n v="369110"/>
    <s v="Plan"/>
    <x v="13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2.6315789473684209E-2"/>
    <n v="1"/>
    <n v="0"/>
    <x v="3"/>
    <s v="0.Done"/>
    <x v="2"/>
    <s v="0.Done &gt; Feature Review | 00191 - Review of Country micro site single page"/>
    <n v="0"/>
    <n v="0"/>
  </r>
  <r>
    <x v="2"/>
    <s v="Demand"/>
    <s v="Done"/>
    <s v="CEMEXWEB-8"/>
    <s v="Homepage"/>
    <x v="20"/>
    <s v="Feature"/>
    <s v="Done"/>
    <s v="CEMEXWEB-140"/>
    <s v="Country micro site single page"/>
    <s v="00140 - Country micro site single page"/>
    <x v="143"/>
    <x v="0"/>
    <s v="Done"/>
    <s v="CEMEXWEB-190"/>
    <s v="Alpha for Country micro site single page"/>
    <s v="XS | 00190 - Alpha for Country micro site single page"/>
    <s v="Alpha Test | XS | 00190 - Alpha for Country micro site single page"/>
    <n v="362226"/>
    <n v="367328"/>
    <n v="369109"/>
    <s v="Plan"/>
    <x v="13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33333333333333331"/>
    <n v="2.6315789473684209E-2"/>
    <n v="1"/>
    <n v="1.0638297872340425"/>
    <x v="3"/>
    <s v="0.Done"/>
    <x v="2"/>
    <s v="0.Done &gt; Alpha Test | XS | 00190 - Alpha for Country micro site single page"/>
    <n v="0"/>
    <n v="0"/>
  </r>
  <r>
    <x v="2"/>
    <m/>
    <m/>
    <m/>
    <m/>
    <x v="1"/>
    <s v="Bug"/>
    <s v="Done"/>
    <s v="CEMEXWEB-188"/>
    <s v="Fix java script errors"/>
    <s v="00188 - Fix java script errors"/>
    <x v="142"/>
    <x v="3"/>
    <s v="Done"/>
    <s v="CEMEXWEB-189"/>
    <s v="Fix Javascript errors"/>
    <s v="M | 00189 - Fix Javascript errors"/>
    <s v="Frontend Development | M | 00189 - Fix Javascript errors"/>
    <m/>
    <n v="369049"/>
    <n v="369050"/>
    <s v="Plan"/>
    <x v="13"/>
    <n v="17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17"/>
    <n v="0"/>
    <n v="0.25"/>
    <n v="0"/>
    <n v="1"/>
    <n v="5.3191489361702127"/>
    <x v="1"/>
    <s v="0.Done"/>
    <x v="2"/>
    <s v="0.Done &gt; Frontend Development | M | 00189 - Fix Javascript errors"/>
    <n v="5.3191489361702127"/>
    <n v="17"/>
  </r>
  <r>
    <x v="2"/>
    <s v="Demand"/>
    <s v="Done"/>
    <s v="CEMEXWEB-56"/>
    <s v="Sustainability"/>
    <x v="21"/>
    <s v="Feature"/>
    <s v="Done"/>
    <s v="CEMEXWEB-145"/>
    <s v="Sustainability Overview"/>
    <s v="00145 - Sustainability Overview"/>
    <x v="134"/>
    <x v="3"/>
    <s v="Done"/>
    <s v="CEMEXWEB-187"/>
    <s v="Sustainability Overview"/>
    <s v="M | 00187 - Sustainability Overview"/>
    <s v="Frontend Development | M | 00187 - Sustainability Overview"/>
    <n v="362972"/>
    <n v="367343"/>
    <n v="368970"/>
    <s v="Plan"/>
    <x v="9"/>
    <n v="32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32"/>
    <n v="0"/>
    <n v="0.25"/>
    <n v="0.25"/>
    <n v="1"/>
    <n v="5.3191489361702127"/>
    <x v="3"/>
    <s v="0.Done"/>
    <x v="2"/>
    <s v="0.Done &gt; Frontend Development | M | 00187 - Sustainability Overview"/>
    <n v="0"/>
    <n v="0"/>
  </r>
  <r>
    <x v="2"/>
    <s v="Demand"/>
    <s v="Done"/>
    <s v="CEMEXWEB-54"/>
    <s v="About Us"/>
    <x v="17"/>
    <s v="Feature"/>
    <s v="Done"/>
    <s v="CEMEXWEB-150"/>
    <s v="Company profile page"/>
    <s v="00150 - Company profile page"/>
    <x v="139"/>
    <x v="0"/>
    <s v="Done"/>
    <s v="CEMEXWEB-186"/>
    <s v="Alpha for Company profile page"/>
    <s v="XS | 00186 - Alpha for Company profile page"/>
    <s v="Alpha Test | XS | 00186 - Alpha for Company profile page"/>
    <n v="362970"/>
    <n v="367792"/>
    <n v="368951"/>
    <s v="Plan"/>
    <x v="13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3.5714285714285712E-2"/>
    <n v="1"/>
    <n v="1.0638297872340425"/>
    <x v="3"/>
    <s v="0.Done"/>
    <x v="2"/>
    <s v="0.Done &gt; Alpha Test | XS | 00186 - Alpha for Company profile page"/>
    <n v="0"/>
    <n v="0"/>
  </r>
  <r>
    <x v="2"/>
    <s v="Demand"/>
    <s v="Done"/>
    <s v="CEMEXWEB-54"/>
    <s v="About Us"/>
    <x v="17"/>
    <s v="Feature"/>
    <s v="Done"/>
    <s v="CEMEXWEB-143"/>
    <s v="Ethics and compliance page"/>
    <s v="00143 - Ethics and compliance page"/>
    <x v="138"/>
    <x v="0"/>
    <s v="Done"/>
    <s v="CEMEXWEB-182"/>
    <s v="Alpha for Ethics and compliance page"/>
    <s v="XS | 00182 - Alpha for Ethics and compliance page"/>
    <s v="Alpha Test | XS | 00182 - Alpha for Ethics and compliance page"/>
    <n v="362970"/>
    <n v="367336"/>
    <n v="368642"/>
    <s v="Plan"/>
    <x v="13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3.5714285714285712E-2"/>
    <n v="1"/>
    <n v="1.0638297872340425"/>
    <x v="3"/>
    <s v="0.Done"/>
    <x v="2"/>
    <s v="0.Done &gt; Alpha Test | XS | 00182 - Alpha for Ethics and compliance page"/>
    <n v="0"/>
    <n v="0"/>
  </r>
  <r>
    <x v="2"/>
    <s v="Demand"/>
    <s v="Done"/>
    <s v="CEMEXWEB-54"/>
    <s v="About Us"/>
    <x v="17"/>
    <s v="Feature"/>
    <s v="Done"/>
    <s v="CEMEXWEB-152"/>
    <s v="Management Team"/>
    <s v="00152 - Management Team"/>
    <x v="140"/>
    <x v="3"/>
    <s v="Done"/>
    <s v="CEMEXWEB-181"/>
    <s v="Management Team"/>
    <s v="S | 00181 - Management Team"/>
    <s v="Frontend Development | S | 00181 - Management Team"/>
    <n v="362970"/>
    <n v="367794"/>
    <n v="368641"/>
    <s v="Plan"/>
    <x v="13"/>
    <n v="5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5"/>
    <n v="0"/>
    <n v="0.25"/>
    <n v="3.5714285714285712E-2"/>
    <n v="1"/>
    <n v="4.2553191489361701"/>
    <x v="3"/>
    <s v="0.Done"/>
    <x v="2"/>
    <s v="0.Done &gt; Frontend Development | S | 00181 - Management Team"/>
    <n v="0"/>
    <n v="0"/>
  </r>
  <r>
    <x v="2"/>
    <m/>
    <m/>
    <m/>
    <m/>
    <x v="1"/>
    <s v="Bug"/>
    <s v="Done"/>
    <s v="CEMEXWEB-168"/>
    <s v="Redirect Not Allowed"/>
    <s v="00168 - Redirect Not Allowed"/>
    <x v="126"/>
    <x v="0"/>
    <s v="Done"/>
    <s v="CEMEXWEB-170"/>
    <s v="Alpha for Redirect Not Allowed"/>
    <s v="00170 - Alpha for Redirect Not Allowed"/>
    <s v="Alpha Test | 00170 - Alpha for Redirect Not Allowed"/>
    <m/>
    <n v="368346"/>
    <n v="36835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Alpha Test | 00170 - Alpha for Redirect Not Allowed"/>
    <n v="0"/>
    <n v="0"/>
  </r>
  <r>
    <x v="2"/>
    <s v="Demand"/>
    <s v="Done"/>
    <s v="CEMEXWEB-54"/>
    <s v="About Us"/>
    <x v="17"/>
    <s v="Feature"/>
    <s v="Done"/>
    <s v="CEMEXWEB-150"/>
    <s v="Company profile page"/>
    <s v="00150 - Company profile page"/>
    <x v="139"/>
    <x v="3"/>
    <s v="Done"/>
    <s v="CEMEXWEB-165"/>
    <s v="Company profile page"/>
    <s v="M | 00165 - Company profile page"/>
    <s v="Frontend Development | M | 00165 - Company profile page"/>
    <n v="362970"/>
    <n v="367792"/>
    <n v="368229"/>
    <s v="Plan"/>
    <x v="13"/>
    <n v="8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8"/>
    <n v="0"/>
    <n v="0.25"/>
    <n v="3.5714285714285712E-2"/>
    <n v="1"/>
    <n v="5.3191489361702127"/>
    <x v="3"/>
    <s v="0.Done"/>
    <x v="2"/>
    <s v="0.Done &gt; Frontend Development | M | 00165 - Company profile page"/>
    <n v="0"/>
    <n v="0"/>
  </r>
  <r>
    <x v="2"/>
    <s v="Demand"/>
    <s v="Done"/>
    <s v="CEMEXWEB-8"/>
    <s v="Homepage"/>
    <x v="20"/>
    <s v="Feature"/>
    <s v="Done"/>
    <s v="CEMEXWEB-141"/>
    <s v="Country micro site subpages"/>
    <s v="00141 - Country micro site subpages"/>
    <x v="137"/>
    <x v="0"/>
    <s v="Done"/>
    <s v="CEMEXWEB-163"/>
    <s v="Alpha for Country micro site subpages"/>
    <s v="XS | 00163 - Alpha for Country micro site subpages"/>
    <s v="Alpha Test | XS | 00163 - Alpha for Country micro site subpages"/>
    <n v="362226"/>
    <n v="367334"/>
    <n v="368225"/>
    <s v="Plan"/>
    <x v="13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2.6315789473684209E-2"/>
    <n v="1"/>
    <n v="1.0638297872340425"/>
    <x v="3"/>
    <s v="0.Done"/>
    <x v="2"/>
    <s v="0.Done &gt; Alpha Test | XS | 00163 - Alpha for Country micro site subpages"/>
    <n v="0"/>
    <n v="0"/>
  </r>
  <r>
    <x v="2"/>
    <s v="Demand"/>
    <s v="Done"/>
    <s v="CEMEXWEB-6"/>
    <s v="Theme"/>
    <x v="14"/>
    <s v="Bug"/>
    <s v="Done"/>
    <s v="CEMEXWEB-69"/>
    <s v="Menu not working when on mobile mode"/>
    <s v="00069 - Menu not working when on mobile mode"/>
    <x v="144"/>
    <x v="1"/>
    <s v="Done"/>
    <s v="CEMEXWEB-160"/>
    <s v="QA for Menu not working when on mobile mode"/>
    <s v="00160 - QA for Menu not working when on mobile mode"/>
    <s v="QA | 00160 - QA for Menu not working when on mobile mode"/>
    <n v="362223"/>
    <n v="364140"/>
    <n v="367965"/>
    <s v="Plan"/>
    <x v="14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s v="0.Done"/>
    <x v="2"/>
    <s v="0.Done &gt; QA | 00160 - QA for Menu not working when on mobile mode"/>
    <n v="0"/>
    <n v="0"/>
  </r>
  <r>
    <x v="2"/>
    <s v="Demand"/>
    <s v="Done"/>
    <s v="CEMEXWEB-6"/>
    <s v="Theme"/>
    <x v="14"/>
    <s v="Bug"/>
    <s v="Done"/>
    <s v="CEMEXWEB-69"/>
    <s v="Menu not working when on mobile mode"/>
    <s v="00069 - Menu not working when on mobile mode"/>
    <x v="144"/>
    <x v="2"/>
    <s v="Done"/>
    <s v="CEMEXWEB-159"/>
    <s v="Review of Menu not working when on mobile mode"/>
    <s v="00159 - Review of Menu not working when on mobile mode"/>
    <s v="Feature Review | 00159 - Review of Menu not working when on mobile mode"/>
    <n v="362223"/>
    <n v="364140"/>
    <n v="367964"/>
    <s v="Plan"/>
    <x v="10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s v="0.Done"/>
    <x v="2"/>
    <s v="0.Done &gt; Feature Review | 00159 - Review of Menu not working when on mobile mode"/>
    <n v="0"/>
    <n v="0"/>
  </r>
  <r>
    <x v="2"/>
    <s v="Demand"/>
    <s v="Done"/>
    <s v="CEMEXWEB-6"/>
    <s v="Theme"/>
    <x v="14"/>
    <s v="Bug"/>
    <s v="Done"/>
    <s v="CEMEXWEB-69"/>
    <s v="Menu not working when on mobile mode"/>
    <s v="00069 - Menu not working when on mobile mode"/>
    <x v="144"/>
    <x v="0"/>
    <s v="Done"/>
    <s v="CEMEXWEB-158"/>
    <s v="Alpha for Menu not working when on mobile mode"/>
    <s v="00158 - Alpha for Menu not working when on mobile mode"/>
    <s v="Alpha Test | 00158 - Alpha for Menu not working when on mobile mode"/>
    <n v="362223"/>
    <n v="364140"/>
    <n v="367963"/>
    <s v="Plan"/>
    <x v="10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s v="0.Done"/>
    <x v="2"/>
    <s v="0.Done &gt; Alpha Test | 00158 - Alpha for Menu not working when on mobile mode"/>
    <n v="0"/>
    <n v="0"/>
  </r>
  <r>
    <x v="2"/>
    <s v="Demand"/>
    <s v="Done"/>
    <s v="CEMEXWEB-16"/>
    <s v="Stories"/>
    <x v="15"/>
    <s v="Feature"/>
    <s v="Done"/>
    <s v="CEMEXWEB-21"/>
    <s v="Asset publisher filter"/>
    <s v="00021 - Asset publisher filter"/>
    <x v="145"/>
    <x v="1"/>
    <s v="Done"/>
    <s v="CEMEXWEB-157"/>
    <s v="QA for Asset publisher filter"/>
    <s v="00157 - QA for Asset publisher filter"/>
    <s v="QA | 00157 - QA for Asset publisher filter"/>
    <n v="362239"/>
    <n v="362247"/>
    <n v="367956"/>
    <s v="Plan"/>
    <x v="14"/>
    <n v="0"/>
    <n v="0"/>
    <n v="0"/>
    <n v="0"/>
    <m/>
    <s v="SUBTASK PLAN"/>
    <n v="0"/>
    <n v="0"/>
    <n v="0"/>
    <n v="0"/>
    <n v="0"/>
    <n v="0"/>
    <n v="0"/>
    <n v="0"/>
    <n v="0"/>
    <n v="0"/>
    <n v="0.25"/>
    <n v="1.7543859649122806E-2"/>
    <n v="1"/>
    <n v="0"/>
    <x v="3"/>
    <s v="0.Done"/>
    <x v="2"/>
    <s v="0.Done &gt; QA | 00157 - QA for Asset publisher filter"/>
    <n v="0"/>
    <n v="0"/>
  </r>
  <r>
    <x v="2"/>
    <s v="Demand"/>
    <s v="Done"/>
    <s v="CEMEXWEB-16"/>
    <s v="Stories"/>
    <x v="15"/>
    <s v="Feature"/>
    <s v="Done"/>
    <s v="CEMEXWEB-21"/>
    <s v="Asset publisher filter"/>
    <s v="00021 - Asset publisher filter"/>
    <x v="145"/>
    <x v="2"/>
    <s v="Done"/>
    <s v="CEMEXWEB-156"/>
    <s v="Review of Asset publisher filter"/>
    <s v="00156 - Review of Asset publisher filter"/>
    <s v="Feature Review | 00156 - Review of Asset publisher filter"/>
    <n v="362239"/>
    <n v="362247"/>
    <n v="367955"/>
    <s v="Plan"/>
    <x v="10"/>
    <n v="0"/>
    <n v="0"/>
    <n v="0"/>
    <n v="0"/>
    <m/>
    <s v="SUBTASK PLAN"/>
    <n v="0"/>
    <n v="0"/>
    <n v="0"/>
    <n v="0"/>
    <n v="0"/>
    <n v="0"/>
    <n v="0"/>
    <n v="0"/>
    <n v="0"/>
    <n v="0"/>
    <n v="0.25"/>
    <n v="1.7543859649122806E-2"/>
    <n v="1"/>
    <n v="0"/>
    <x v="3"/>
    <s v="0.Done"/>
    <x v="2"/>
    <s v="0.Done &gt; Feature Review | 00156 - Review of Asset publisher filter"/>
    <n v="0"/>
    <n v="0"/>
  </r>
  <r>
    <x v="2"/>
    <s v="Demand"/>
    <s v="Done"/>
    <s v="CEMEXWEB-16"/>
    <s v="Stories"/>
    <x v="15"/>
    <s v="Feature"/>
    <s v="Done"/>
    <s v="CEMEXWEB-21"/>
    <s v="Asset publisher filter"/>
    <s v="00021 - Asset publisher filter"/>
    <x v="145"/>
    <x v="0"/>
    <s v="Done"/>
    <s v="CEMEXWEB-155"/>
    <s v="Alpha for Asset publisher filter"/>
    <s v="S | 00155 - Alpha for Asset publisher filter"/>
    <s v="Alpha Test | S | 00155 - Alpha for Asset publisher filter"/>
    <n v="362239"/>
    <n v="362247"/>
    <n v="367954"/>
    <s v="Plan"/>
    <x v="1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1.7543859649122806E-2"/>
    <n v="1"/>
    <n v="2.1276595744680851"/>
    <x v="3"/>
    <s v="0.Done"/>
    <x v="2"/>
    <s v="0.Done &gt; Alpha Test | S | 00155 - Alpha for Asset publisher filter"/>
    <n v="0"/>
    <n v="0"/>
  </r>
  <r>
    <x v="2"/>
    <m/>
    <m/>
    <m/>
    <m/>
    <x v="1"/>
    <s v="Bug"/>
    <s v="Done"/>
    <s v="CEMEXWEB-128"/>
    <s v="Adjust homepage layout in different screen resolutions"/>
    <s v="00128 - Adjust homepage layout in different screen resolutions"/>
    <x v="146"/>
    <x v="1"/>
    <s v="Done"/>
    <s v="CEMEXWEB-154"/>
    <s v="QA for Adjust homepage layout in different screen resolutions"/>
    <s v="00154 - QA for Adjust homepage layout in different screen resolutions"/>
    <s v="QA | 00154 - QA for Adjust homepage layout in different screen resolutions"/>
    <m/>
    <n v="366618"/>
    <n v="367953"/>
    <s v="Plan"/>
    <x v="14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QA | 00154 - QA for Adjust homepage layout in different screen resolutions"/>
    <n v="0"/>
    <n v="0"/>
  </r>
  <r>
    <x v="2"/>
    <m/>
    <m/>
    <m/>
    <m/>
    <x v="1"/>
    <s v="Bug"/>
    <s v="Done"/>
    <s v="CEMEXWEB-128"/>
    <s v="Adjust homepage layout in different screen resolutions"/>
    <s v="00128 - Adjust homepage layout in different screen resolutions"/>
    <x v="146"/>
    <x v="2"/>
    <s v="Done"/>
    <s v="CEMEXWEB-153"/>
    <s v="Review of Adjust homepage layout in different screen resolutions"/>
    <s v="00153 - Review of Adjust homepage layout in different screen resolutions"/>
    <s v="Feature Review | 00153 - Review of Adjust homepage layout in different screen resolutions"/>
    <m/>
    <n v="366618"/>
    <n v="367952"/>
    <s v="Plan"/>
    <x v="1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0153 - Review of Adjust homepage layout in different screen resolutions"/>
    <n v="0"/>
    <n v="0"/>
  </r>
  <r>
    <x v="2"/>
    <s v="Demand"/>
    <s v="Done"/>
    <s v="CEMEXWEB-8"/>
    <s v="Homepage"/>
    <x v="20"/>
    <s v="Feature"/>
    <s v="Done"/>
    <s v="CEMEXWEB-141"/>
    <s v="Country micro site subpages"/>
    <s v="00141 - Country micro site subpages"/>
    <x v="137"/>
    <x v="3"/>
    <s v="Done"/>
    <s v="CEMEXWEB-148"/>
    <s v="Create micro site page"/>
    <s v="S | 00148 - Create micro site page"/>
    <s v="Frontend Development | S | 00148 - Create micro site page"/>
    <n v="362226"/>
    <n v="367334"/>
    <n v="367654"/>
    <s v="Plan"/>
    <x v="13"/>
    <n v="16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16"/>
    <n v="0"/>
    <n v="0.25"/>
    <n v="2.6315789473684209E-2"/>
    <n v="1"/>
    <n v="4.2553191489361701"/>
    <x v="3"/>
    <s v="0.Done"/>
    <x v="2"/>
    <s v="0.Done &gt; Frontend Development | S | 00148 - Create micro site page"/>
    <n v="0"/>
    <n v="0"/>
  </r>
  <r>
    <x v="2"/>
    <m/>
    <m/>
    <m/>
    <m/>
    <x v="1"/>
    <s v="Bug"/>
    <s v="Done"/>
    <s v="CEMEXWEB-128"/>
    <s v="Adjust homepage layout in different screen resolutions"/>
    <s v="00128 - Adjust homepage layout in different screen resolutions"/>
    <x v="146"/>
    <x v="0"/>
    <s v="Done"/>
    <s v="CEMEXWEB-147"/>
    <s v="Alpha for Adjust homepage layout in different screen resolutions"/>
    <s v="XS | 00147 - Alpha for Adjust homepage layout in different screen resolutions"/>
    <s v="Alpha Test | XS | 00147 - Alpha for Adjust homepage layout in different screen resolutions"/>
    <m/>
    <n v="366618"/>
    <n v="367549"/>
    <s v="Plan"/>
    <x v="1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0"/>
    <n v="1"/>
    <n v="1.0638297872340425"/>
    <x v="1"/>
    <s v="0.Done"/>
    <x v="2"/>
    <s v="0.Done &gt; Alpha Test | XS | 00147 - Alpha for Adjust homepage layout in different screen resolutions"/>
    <n v="1.0638297872340425"/>
    <n v="0"/>
  </r>
  <r>
    <x v="2"/>
    <s v="Demand"/>
    <s v="Done"/>
    <s v="CEMEXWEB-54"/>
    <s v="About Us"/>
    <x v="17"/>
    <s v="Feature"/>
    <s v="Done"/>
    <s v="CEMEXWEB-143"/>
    <s v="Ethics and compliance page"/>
    <s v="00143 - Ethics and compliance page"/>
    <x v="138"/>
    <x v="3"/>
    <s v="Done"/>
    <s v="CEMEXWEB-146"/>
    <s v="Ethics and compliance page"/>
    <s v="M | 00146 - Ethics and compliance page"/>
    <s v="Frontend Development | M | 00146 - Ethics and compliance page"/>
    <n v="362970"/>
    <n v="367336"/>
    <n v="367547"/>
    <s v="Plan"/>
    <x v="13"/>
    <n v="24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24"/>
    <n v="0"/>
    <n v="0.25"/>
    <n v="3.5714285714285712E-2"/>
    <n v="1"/>
    <n v="5.3191489361702127"/>
    <x v="3"/>
    <s v="0.Done"/>
    <x v="2"/>
    <s v="0.Done &gt; Frontend Development | M | 00146 - Ethics and compliance page"/>
    <n v="0"/>
    <n v="0"/>
  </r>
  <r>
    <x v="2"/>
    <s v="Demand"/>
    <s v="Done"/>
    <s v="CEMEXWEB-16"/>
    <s v="Stories"/>
    <x v="15"/>
    <s v="Feature"/>
    <s v="Done"/>
    <s v="CEMEXWEB-136"/>
    <s v="Choose the section of the image to show"/>
    <s v="00136 - Choose the section of the image to show"/>
    <x v="104"/>
    <x v="8"/>
    <s v="Done"/>
    <s v="CEMEXWEB-137"/>
    <s v="Analyze the best options to select the part of the image to display"/>
    <s v="XS | 00137 - Analyze the best options to select the part of the image to display"/>
    <s v="Feature Planning | XS | 00137 - Analyze the best options to select the part of the image to display"/>
    <n v="362239"/>
    <n v="366917"/>
    <n v="366918"/>
    <s v="Plan"/>
    <x v="8"/>
    <n v="5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5"/>
    <n v="0"/>
    <n v="0.2"/>
    <n v="1.7543859649122806E-2"/>
    <n v="1"/>
    <n v="1.0638297872340425"/>
    <x v="3"/>
    <s v="0.Done"/>
    <x v="2"/>
    <s v="0.Done &gt; Feature Planning | XS | 00137 - Analyze the best options to select the part of the image to display"/>
    <n v="0"/>
    <n v="0"/>
  </r>
  <r>
    <x v="2"/>
    <s v="Demand"/>
    <s v="Done"/>
    <s v="CEMEXWEB-6"/>
    <s v="Theme"/>
    <x v="14"/>
    <s v="Feature"/>
    <s v="Done"/>
    <s v="CEMEXWEB-14"/>
    <s v="Language selection functionality"/>
    <s v="00014 - Language selection functionality"/>
    <x v="147"/>
    <x v="1"/>
    <s v="Done"/>
    <s v="CEMEXWEB-135"/>
    <s v="QA for Language selection functionality"/>
    <s v="00135 - QA for Language selection functionality"/>
    <s v="QA | 00135 - QA for Language selection functionality"/>
    <n v="362223"/>
    <n v="362237"/>
    <n v="366915"/>
    <s v="Plan"/>
    <x v="14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s v="0.Done"/>
    <x v="2"/>
    <s v="0.Done &gt; QA | 00135 - QA for Language selection functionality"/>
    <n v="0"/>
    <n v="0"/>
  </r>
  <r>
    <x v="2"/>
    <s v="Demand"/>
    <s v="Done"/>
    <s v="CEMEXWEB-16"/>
    <s v="Stories"/>
    <x v="15"/>
    <s v="Bug"/>
    <s v="Done"/>
    <s v="CEMEXWEB-115"/>
    <s v="Ajustments in full stories layout"/>
    <s v="00115 - Ajustments in full stories layout"/>
    <x v="125"/>
    <x v="1"/>
    <s v="Done"/>
    <s v="CEMEXWEB-134"/>
    <s v="QA for Ajustments in full stories layout"/>
    <s v="00134 - QA for Ajustments in full stories layout"/>
    <s v="QA | 00134 - QA for Ajustments in full stories layout"/>
    <n v="362239"/>
    <n v="365943"/>
    <n v="366914"/>
    <s v="Plan"/>
    <x v="14"/>
    <n v="0"/>
    <n v="0"/>
    <n v="0"/>
    <n v="0"/>
    <m/>
    <s v="SUBTASK PLAN"/>
    <n v="0"/>
    <n v="0"/>
    <n v="0"/>
    <n v="0"/>
    <n v="0"/>
    <n v="0"/>
    <n v="0"/>
    <n v="0"/>
    <n v="0"/>
    <n v="0"/>
    <n v="0.2"/>
    <n v="1.7543859649122806E-2"/>
    <n v="1"/>
    <n v="0"/>
    <x v="3"/>
    <s v="0.Done"/>
    <x v="2"/>
    <s v="0.Done &gt; QA | 00134 - QA for Ajustments in full stories layout"/>
    <n v="0"/>
    <n v="0"/>
  </r>
  <r>
    <x v="2"/>
    <s v="Demand"/>
    <s v="Done"/>
    <s v="CEMEXWEB-6"/>
    <s v="Theme"/>
    <x v="14"/>
    <s v="Feature"/>
    <s v="Done"/>
    <s v="CEMEXWEB-14"/>
    <s v="Language selection functionality"/>
    <s v="00014 - Language selection functionality"/>
    <x v="147"/>
    <x v="2"/>
    <s v="Done"/>
    <s v="CEMEXWEB-133"/>
    <s v="Review of Language selection functionality"/>
    <s v="00133 - Review of Language selection functionality"/>
    <s v="Feature Review | 00133 - Review of Language selection functionality"/>
    <n v="362223"/>
    <n v="362237"/>
    <n v="366913"/>
    <s v="Plan"/>
    <x v="10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s v="0.Done"/>
    <x v="2"/>
    <s v="0.Done &gt; Feature Review | 00133 - Review of Language selection functionality"/>
    <n v="0"/>
    <n v="0"/>
  </r>
  <r>
    <x v="2"/>
    <s v="Demand"/>
    <s v="Done"/>
    <s v="CEMEXWEB-16"/>
    <s v="Stories"/>
    <x v="15"/>
    <s v="Bug"/>
    <s v="Done"/>
    <s v="CEMEXWEB-115"/>
    <s v="Ajustments in full stories layout"/>
    <s v="00115 - Ajustments in full stories layout"/>
    <x v="125"/>
    <x v="2"/>
    <s v="Done"/>
    <s v="CEMEXWEB-132"/>
    <s v="Review of Ajustments in full stories layout"/>
    <s v="00132 - Review of Ajustments in full stories layout"/>
    <s v="Feature Review | 00132 - Review of Ajustments in full stories layout"/>
    <n v="362239"/>
    <n v="365943"/>
    <n v="366912"/>
    <s v="Plan"/>
    <x v="10"/>
    <n v="0"/>
    <n v="0"/>
    <n v="0"/>
    <n v="0"/>
    <m/>
    <s v="SUBTASK PLAN"/>
    <n v="0"/>
    <n v="0"/>
    <n v="0"/>
    <n v="0"/>
    <n v="0"/>
    <n v="0"/>
    <n v="0"/>
    <n v="0"/>
    <n v="0"/>
    <n v="0"/>
    <n v="0.2"/>
    <n v="1.7543859649122806E-2"/>
    <n v="1"/>
    <n v="0"/>
    <x v="3"/>
    <s v="0.Done"/>
    <x v="2"/>
    <s v="0.Done &gt; Feature Review | 00132 - Review of Ajustments in full stories layout"/>
    <n v="0"/>
    <n v="0"/>
  </r>
  <r>
    <x v="2"/>
    <s v="Demand"/>
    <s v="Done"/>
    <s v="CEMEXWEB-16"/>
    <s v="Stories"/>
    <x v="15"/>
    <s v="Bug"/>
    <s v="Done"/>
    <s v="CEMEXWEB-115"/>
    <s v="Ajustments in full stories layout"/>
    <s v="00115 - Ajustments in full stories layout"/>
    <x v="125"/>
    <x v="0"/>
    <s v="Done"/>
    <s v="CEMEXWEB-131"/>
    <s v="Alpha for Ajustments in full stories layout"/>
    <s v="XS | 00131 - Alpha for Ajustments in full stories layout"/>
    <s v="Alpha Test | XS | 00131 - Alpha for Ajustments in full stories layout"/>
    <n v="362239"/>
    <n v="365943"/>
    <n v="366903"/>
    <s v="Plan"/>
    <x v="10"/>
    <n v="0.25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.25"/>
    <n v="0"/>
    <n v="0.2"/>
    <n v="1.7543859649122806E-2"/>
    <n v="1"/>
    <n v="1.0638297872340425"/>
    <x v="3"/>
    <s v="0.Done"/>
    <x v="2"/>
    <s v="0.Done &gt; Alpha Test | XS | 00131 - Alpha for Ajustments in full stories layout"/>
    <n v="1.0638297872340425"/>
    <n v="0.25"/>
  </r>
  <r>
    <x v="2"/>
    <s v="Demand"/>
    <s v="Done"/>
    <s v="CEMEXWEB-6"/>
    <s v="Theme"/>
    <x v="14"/>
    <s v="Feature"/>
    <s v="Done"/>
    <s v="CEMEXWEB-14"/>
    <s v="Language selection functionality"/>
    <s v="00014 - Language selection functionality"/>
    <x v="147"/>
    <x v="0"/>
    <s v="Done"/>
    <s v="CEMEXWEB-130"/>
    <s v="Alpha for Language selection functionality"/>
    <s v="XS | 00130 - Alpha for Language selection functionality"/>
    <s v="Alpha Test | XS | 00130 - Alpha for Language selection functionality"/>
    <n v="362223"/>
    <n v="362237"/>
    <n v="366890"/>
    <s v="Plan"/>
    <x v="10"/>
    <n v="0.25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.25"/>
    <n v="0"/>
    <n v="0.25"/>
    <n v="8.3333333333333332E-3"/>
    <n v="1"/>
    <n v="1.0638297872340425"/>
    <x v="3"/>
    <s v="0.Done"/>
    <x v="2"/>
    <s v="0.Done &gt; Alpha Test | XS | 00130 - Alpha for Language selection functionality"/>
    <n v="0"/>
    <n v="0"/>
  </r>
  <r>
    <x v="2"/>
    <m/>
    <m/>
    <m/>
    <m/>
    <x v="1"/>
    <s v="Bug"/>
    <s v="Done"/>
    <s v="CEMEXWEB-128"/>
    <s v="Adjust homepage layout in different screen resolutions"/>
    <s v="00128 - Adjust homepage layout in different screen resolutions"/>
    <x v="146"/>
    <x v="3"/>
    <s v="Done"/>
    <s v="CEMEXWEB-129"/>
    <s v="Adjust homepage layout in different screen resolutions"/>
    <s v="M | 00129 - Adjust homepage layout in different screen resolutions"/>
    <s v="Frontend Development | M | 00129 - Adjust homepage layout in different screen resolutions"/>
    <m/>
    <n v="366618"/>
    <n v="366619"/>
    <s v="Plan"/>
    <x v="10"/>
    <n v="24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24"/>
    <n v="0"/>
    <n v="0.25"/>
    <n v="0"/>
    <n v="1"/>
    <n v="5.3191489361702127"/>
    <x v="1"/>
    <s v="0.Done"/>
    <x v="2"/>
    <s v="0.Done &gt; Frontend Development | M | 00129 - Adjust homepage layout in different screen resolutions"/>
    <n v="5.3191489361702127"/>
    <n v="24"/>
  </r>
  <r>
    <x v="2"/>
    <s v="Demand"/>
    <s v="Done"/>
    <s v="CEMEXWEB-16"/>
    <s v="Stories"/>
    <x v="15"/>
    <s v="Feature"/>
    <s v="Done"/>
    <s v="CEMEXWEB-72"/>
    <s v="Full story version 4"/>
    <s v="00072 - Full story version 4"/>
    <x v="148"/>
    <x v="1"/>
    <s v="Done"/>
    <s v="CEMEXWEB-127"/>
    <s v="QA for Full story version 4"/>
    <s v="00127 - QA for Full story version 4"/>
    <s v="QA | 00127 - QA for Full story version 4"/>
    <n v="362239"/>
    <n v="364380"/>
    <n v="366585"/>
    <s v="Plan"/>
    <x v="14"/>
    <n v="0"/>
    <n v="0"/>
    <n v="0"/>
    <n v="0"/>
    <m/>
    <s v="SUBTASK PLAN"/>
    <n v="0"/>
    <n v="0"/>
    <n v="0"/>
    <n v="0"/>
    <n v="0"/>
    <n v="0"/>
    <n v="0"/>
    <n v="0"/>
    <n v="0"/>
    <n v="0"/>
    <n v="0.25"/>
    <n v="1.7543859649122806E-2"/>
    <n v="1"/>
    <n v="0"/>
    <x v="3"/>
    <s v="0.Done"/>
    <x v="2"/>
    <s v="0.Done &gt; QA | 00127 - QA for Full story version 4"/>
    <n v="0"/>
    <n v="0"/>
  </r>
  <r>
    <x v="2"/>
    <m/>
    <m/>
    <m/>
    <m/>
    <x v="1"/>
    <s v="Bug"/>
    <s v="Done"/>
    <s v="CEMEXWEB-120"/>
    <s v="Story carrousel on homepage does not animate (zoom)"/>
    <s v="00120 - Story carrousel on homepage does not animate (zoom)"/>
    <x v="149"/>
    <x v="1"/>
    <s v="Done"/>
    <s v="CEMEXWEB-126"/>
    <s v="QA for Story carrousel on homepage does not animate (zoom)"/>
    <s v="00126 - QA for Story carrousel on homepage does not animate (zoom)"/>
    <s v="QA | 00126 - QA for Story carrousel on homepage does not animate (zoom)"/>
    <m/>
    <n v="366380"/>
    <n v="366584"/>
    <s v="Plan"/>
    <x v="14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QA | 00126 - QA for Story carrousel on homepage does not animate (zoom)"/>
    <n v="0"/>
    <n v="0"/>
  </r>
  <r>
    <x v="2"/>
    <s v="Demand"/>
    <s v="Done"/>
    <s v="CEMEXWEB-16"/>
    <s v="Stories"/>
    <x v="15"/>
    <s v="Feature"/>
    <s v="Done"/>
    <s v="CEMEXWEB-72"/>
    <s v="Full story version 4"/>
    <s v="00072 - Full story version 4"/>
    <x v="148"/>
    <x v="2"/>
    <s v="Done"/>
    <s v="CEMEXWEB-125"/>
    <s v="Review of Full story version 4"/>
    <s v="00125 - Review of Full story version 4"/>
    <s v="Feature Review | 00125 - Review of Full story version 4"/>
    <n v="362239"/>
    <n v="364380"/>
    <n v="366583"/>
    <s v="Plan"/>
    <x v="10"/>
    <n v="0"/>
    <n v="0"/>
    <n v="0"/>
    <n v="0"/>
    <m/>
    <s v="SUBTASK PLAN"/>
    <n v="0"/>
    <n v="0"/>
    <n v="0"/>
    <n v="0"/>
    <n v="0"/>
    <n v="0"/>
    <n v="0"/>
    <n v="0"/>
    <n v="0"/>
    <n v="0"/>
    <n v="0.25"/>
    <n v="1.7543859649122806E-2"/>
    <n v="1"/>
    <n v="0"/>
    <x v="3"/>
    <s v="0.Done"/>
    <x v="2"/>
    <s v="0.Done &gt; Feature Review | 00125 - Review of Full story version 4"/>
    <n v="0"/>
    <n v="0"/>
  </r>
  <r>
    <x v="2"/>
    <m/>
    <m/>
    <m/>
    <m/>
    <x v="1"/>
    <s v="Bug"/>
    <s v="Done"/>
    <s v="CEMEXWEB-120"/>
    <s v="Story carrousel on homepage does not animate (zoom)"/>
    <s v="00120 - Story carrousel on homepage does not animate (zoom)"/>
    <x v="149"/>
    <x v="2"/>
    <s v="Done"/>
    <s v="CEMEXWEB-124"/>
    <s v="Review of Story carrousel on homepage does not animate (zoom)"/>
    <s v="00124 - Review of Story carrousel on homepage does not animate (zoom)"/>
    <s v="Feature Review | 00124 - Review of Story carrousel on homepage does not animate (zoom)"/>
    <m/>
    <n v="366380"/>
    <n v="366582"/>
    <s v="Plan"/>
    <x v="1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0124 - Review of Story carrousel on homepage does not animate (zoom)"/>
    <n v="0"/>
    <n v="0"/>
  </r>
  <r>
    <x v="2"/>
    <s v="Demand"/>
    <s v="Done"/>
    <s v="CEMEXWEB-6"/>
    <s v="Theme"/>
    <x v="14"/>
    <s v="Feature"/>
    <s v="Done"/>
    <s v="CEMEXWEB-14"/>
    <s v="Language selection functionality"/>
    <s v="00014 - Language selection functionality"/>
    <x v="147"/>
    <x v="3"/>
    <s v="Done"/>
    <s v="CEMEXWEB-123"/>
    <s v="Language selection functionality"/>
    <s v="M | 00123 - Language selection functionality"/>
    <s v="Frontend Development | M | 00123 - Language selection functionality"/>
    <n v="362223"/>
    <n v="362237"/>
    <n v="366416"/>
    <s v="Plan"/>
    <x v="10"/>
    <n v="19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19"/>
    <n v="0"/>
    <n v="0.25"/>
    <n v="8.3333333333333332E-3"/>
    <n v="1"/>
    <n v="5.3191489361702127"/>
    <x v="3"/>
    <s v="0.Done"/>
    <x v="2"/>
    <s v="0.Done &gt; Frontend Development | M | 00123 - Language selection functionality"/>
    <n v="0"/>
    <n v="0"/>
  </r>
  <r>
    <x v="2"/>
    <m/>
    <m/>
    <m/>
    <m/>
    <x v="1"/>
    <s v="Bug"/>
    <s v="Done"/>
    <s v="CEMEXWEB-120"/>
    <s v="Story carrousel on homepage does not animate (zoom)"/>
    <s v="00120 - Story carrousel on homepage does not animate (zoom)"/>
    <x v="149"/>
    <x v="0"/>
    <s v="Done"/>
    <s v="CEMEXWEB-122"/>
    <s v="Alpha for Story carrousel on homepage does not animate (zoom)"/>
    <s v="00122 - Alpha for Story carrousel on homepage does not animate (zoom)"/>
    <s v="Alpha Test | 00122 - Alpha for Story carrousel on homepage does not animate (zoom)"/>
    <m/>
    <n v="366380"/>
    <n v="366414"/>
    <s v="Plan"/>
    <x v="10"/>
    <n v="0.3"/>
    <n v="0"/>
    <n v="0"/>
    <n v="0"/>
    <m/>
    <s v="SUBTASK PLAN"/>
    <n v="0"/>
    <n v="0"/>
    <n v="0"/>
    <n v="0"/>
    <n v="0"/>
    <n v="0"/>
    <n v="0"/>
    <n v="0"/>
    <n v="0.3"/>
    <n v="0"/>
    <n v="0.25"/>
    <n v="0"/>
    <n v="1"/>
    <n v="0"/>
    <x v="1"/>
    <s v="0.Done"/>
    <x v="2"/>
    <s v="0.Done &gt; Alpha Test | 00122 - Alpha for Story carrousel on homepage does not animate (zoom)"/>
    <n v="0"/>
    <n v="0.3"/>
  </r>
  <r>
    <x v="2"/>
    <m/>
    <m/>
    <m/>
    <m/>
    <x v="1"/>
    <s v="Bug"/>
    <s v="Done"/>
    <s v="CEMEXWEB-120"/>
    <s v="Story carrousel on homepage does not animate (zoom)"/>
    <s v="00120 - Story carrousel on homepage does not animate (zoom)"/>
    <x v="149"/>
    <x v="3"/>
    <s v="Done"/>
    <s v="CEMEXWEB-121"/>
    <s v="Add zoom animation to featured stories template"/>
    <s v="M | 00121 - Add zoom animation to featured stories template"/>
    <s v="Frontend Development | M | 00121 - Add zoom animation to featured stories template"/>
    <m/>
    <n v="366380"/>
    <n v="366413"/>
    <s v="Plan"/>
    <x v="1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0121 - Add zoom animation to featured stories template"/>
    <n v="5.3191489361702127"/>
    <n v="0"/>
  </r>
  <r>
    <x v="2"/>
    <s v="Demand"/>
    <s v="Done"/>
    <s v="CEMEXWEB-16"/>
    <s v="Stories"/>
    <x v="15"/>
    <s v="Bug"/>
    <s v="Done"/>
    <s v="CEMEXWEB-115"/>
    <s v="Ajustments in full stories layout"/>
    <s v="00115 - Ajustments in full stories layout"/>
    <x v="125"/>
    <x v="3"/>
    <s v="Done"/>
    <s v="CEMEXWEB-117"/>
    <s v="Adjustments in full stories layout"/>
    <s v="S | 00117 - Adjustments in full stories layout"/>
    <s v="Frontend Development | S | 00117 - Adjustments in full stories layout"/>
    <n v="362239"/>
    <n v="365943"/>
    <n v="366122"/>
    <s v="Plan"/>
    <x v="10"/>
    <n v="35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35"/>
    <n v="0"/>
    <n v="0.2"/>
    <n v="1.7543859649122806E-2"/>
    <n v="1"/>
    <n v="4.2553191489361701"/>
    <x v="3"/>
    <s v="0.Done"/>
    <x v="2"/>
    <s v="0.Done &gt; Frontend Development | S | 00117 - Adjustments in full stories layout"/>
    <n v="4.2553191489361701"/>
    <n v="35"/>
  </r>
  <r>
    <x v="2"/>
    <s v="Demand"/>
    <s v="Done"/>
    <s v="CEMEXWEB-16"/>
    <s v="Stories"/>
    <x v="15"/>
    <s v="Feature"/>
    <s v="Done"/>
    <s v="CEMEXWEB-72"/>
    <s v="Full story version 4"/>
    <s v="00072 - Full story version 4"/>
    <x v="148"/>
    <x v="0"/>
    <s v="Done"/>
    <s v="CEMEXWEB-116"/>
    <s v="Alpha for Full story version 4"/>
    <s v="XS | 00116 - Alpha for Full story version 4"/>
    <s v="Alpha Test | XS | 00116 - Alpha for Full story version 4"/>
    <n v="362239"/>
    <n v="364380"/>
    <n v="365964"/>
    <s v="Plan"/>
    <x v="1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1.7543859649122806E-2"/>
    <n v="1"/>
    <n v="1.0638297872340425"/>
    <x v="3"/>
    <s v="0.Done"/>
    <x v="2"/>
    <s v="0.Done &gt; Alpha Test | XS | 00116 - Alpha for Full story version 4"/>
    <n v="0"/>
    <n v="0"/>
  </r>
  <r>
    <x v="2"/>
    <s v="Demand"/>
    <s v="Done"/>
    <s v="CEMEXWEB-17"/>
    <s v="Investors"/>
    <x v="19"/>
    <s v="Feature"/>
    <s v="Done"/>
    <s v="CEMEXWEB-24"/>
    <s v="Questions Portlet"/>
    <s v="00024 - Questions Portlet"/>
    <x v="150"/>
    <x v="1"/>
    <s v="Done"/>
    <s v="CEMEXWEB-114"/>
    <s v="QA for Questions Portlet"/>
    <s v="00114 - QA for Questions Portlet"/>
    <s v="QA | 00114 - QA for Questions Portlet"/>
    <n v="362240"/>
    <n v="362250"/>
    <n v="365941"/>
    <s v="Plan"/>
    <x v="15"/>
    <n v="0"/>
    <n v="0"/>
    <n v="0"/>
    <n v="0"/>
    <m/>
    <s v="SUBTASK PLAN"/>
    <n v="0"/>
    <n v="0"/>
    <n v="0"/>
    <n v="0"/>
    <n v="0"/>
    <n v="0"/>
    <n v="0"/>
    <n v="0"/>
    <n v="0"/>
    <n v="0"/>
    <n v="0.25"/>
    <n v="3.0303030303030304E-2"/>
    <n v="1"/>
    <n v="0"/>
    <x v="3"/>
    <s v="0.Done"/>
    <x v="2"/>
    <s v="0.Done &gt; QA | 00114 - QA for Questions Portlet"/>
    <n v="0"/>
    <n v="0"/>
  </r>
  <r>
    <x v="2"/>
    <s v="Demand"/>
    <s v="Done"/>
    <s v="CEMEXWEB-17"/>
    <s v="Investors"/>
    <x v="19"/>
    <s v="Feature"/>
    <s v="Done"/>
    <s v="CEMEXWEB-24"/>
    <s v="Questions Portlet"/>
    <s v="00024 - Questions Portlet"/>
    <x v="150"/>
    <x v="2"/>
    <s v="Done"/>
    <s v="CEMEXWEB-113"/>
    <s v="Review of Questions Portlet"/>
    <s v="00113 - Review of Questions Portlet"/>
    <s v="Feature Review | 00113 - Review of Questions Portlet"/>
    <n v="362240"/>
    <n v="362250"/>
    <n v="365939"/>
    <s v="Plan"/>
    <x v="1"/>
    <n v="0"/>
    <n v="0"/>
    <n v="0"/>
    <n v="0"/>
    <m/>
    <s v="SUBTASK PLAN"/>
    <n v="0"/>
    <n v="0"/>
    <n v="0"/>
    <n v="0"/>
    <n v="0"/>
    <n v="0"/>
    <n v="0"/>
    <n v="0"/>
    <n v="0"/>
    <n v="0"/>
    <n v="0.25"/>
    <n v="3.0303030303030304E-2"/>
    <n v="1"/>
    <n v="0"/>
    <x v="3"/>
    <s v="0.Done"/>
    <x v="2"/>
    <s v="0.Done &gt; Feature Review | 00113 - Review of Questions Portlet"/>
    <n v="0"/>
    <n v="0"/>
  </r>
  <r>
    <x v="2"/>
    <s v="Demand"/>
    <s v="Done"/>
    <s v="CEMEXWEB-17"/>
    <s v="Investors"/>
    <x v="19"/>
    <s v="Feature"/>
    <s v="Done"/>
    <s v="CEMEXWEB-23"/>
    <s v="Events + Calendar Portlet"/>
    <s v="00023 - Events + Calendar Portlet"/>
    <x v="151"/>
    <x v="1"/>
    <s v="Done"/>
    <s v="CEMEXWEB-112"/>
    <s v="QA for Events + Calendar Portlet"/>
    <s v="00112 - QA for Events + Calendar Portlet"/>
    <s v="QA | 00112 - QA for Events + Calendar Portlet"/>
    <n v="362240"/>
    <n v="362249"/>
    <n v="365938"/>
    <s v="Plan"/>
    <x v="15"/>
    <n v="0"/>
    <n v="0"/>
    <n v="0"/>
    <n v="0"/>
    <m/>
    <s v="SUBTASK PLAN"/>
    <n v="0"/>
    <n v="0"/>
    <n v="0"/>
    <n v="0"/>
    <n v="0"/>
    <n v="0"/>
    <n v="0"/>
    <n v="0"/>
    <n v="0"/>
    <n v="0"/>
    <n v="0.25"/>
    <n v="3.0303030303030304E-2"/>
    <n v="1"/>
    <n v="0"/>
    <x v="3"/>
    <s v="0.Done"/>
    <x v="2"/>
    <s v="0.Done &gt; QA | 00112 - QA for Events + Calendar Portlet"/>
    <n v="0"/>
    <n v="0"/>
  </r>
  <r>
    <x v="2"/>
    <s v="Demand"/>
    <s v="Done"/>
    <s v="CEMEXWEB-17"/>
    <s v="Investors"/>
    <x v="19"/>
    <s v="Feature"/>
    <s v="Done"/>
    <s v="CEMEXWEB-23"/>
    <s v="Events + Calendar Portlet"/>
    <s v="00023 - Events + Calendar Portlet"/>
    <x v="151"/>
    <x v="2"/>
    <s v="Done"/>
    <s v="CEMEXWEB-111"/>
    <s v="Review of Events + Calendar Portlet"/>
    <s v="00111 - Review of Events + Calendar Portlet"/>
    <s v="Feature Review | 00111 - Review of Events + Calendar Portlet"/>
    <n v="362240"/>
    <n v="362249"/>
    <n v="365937"/>
    <s v="Plan"/>
    <x v="1"/>
    <n v="0"/>
    <n v="0"/>
    <n v="0"/>
    <n v="0"/>
    <m/>
    <s v="SUBTASK PLAN"/>
    <n v="0"/>
    <n v="0"/>
    <n v="0"/>
    <n v="0"/>
    <n v="0"/>
    <n v="0"/>
    <n v="0"/>
    <n v="0"/>
    <n v="0"/>
    <n v="0"/>
    <n v="0.25"/>
    <n v="3.0303030303030304E-2"/>
    <n v="1"/>
    <n v="0"/>
    <x v="3"/>
    <s v="0.Done"/>
    <x v="2"/>
    <s v="0.Done &gt; Feature Review | 00111 - Review of Events + Calendar Portlet"/>
    <n v="0"/>
    <n v="0"/>
  </r>
  <r>
    <x v="2"/>
    <s v="Demand"/>
    <s v="Done"/>
    <s v="CEMEXWEB-17"/>
    <s v="Investors"/>
    <x v="19"/>
    <s v="Feature"/>
    <s v="Done"/>
    <s v="CEMEXWEB-22"/>
    <s v="Investors - Overview"/>
    <s v="00022 - Investors - Overview"/>
    <x v="152"/>
    <x v="1"/>
    <s v="Done"/>
    <s v="CEMEXWEB-110"/>
    <s v="QA for Webcontent - Investors to Key Statistics"/>
    <s v="00110 - QA for Webcontent - Investors to Key Statistics"/>
    <s v="QA | 00110 - QA for Webcontent - Investors to Key Statistics"/>
    <n v="362240"/>
    <n v="362248"/>
    <n v="365936"/>
    <s v="Plan"/>
    <x v="15"/>
    <n v="0"/>
    <n v="0"/>
    <n v="0"/>
    <n v="0"/>
    <m/>
    <s v="SUBTASK PLAN"/>
    <n v="0"/>
    <n v="0"/>
    <n v="0"/>
    <n v="0"/>
    <n v="0"/>
    <n v="0"/>
    <n v="0"/>
    <n v="0"/>
    <n v="0"/>
    <n v="0"/>
    <n v="0.2"/>
    <n v="3.0303030303030304E-2"/>
    <n v="1"/>
    <n v="0"/>
    <x v="3"/>
    <s v="0.Done"/>
    <x v="2"/>
    <s v="0.Done &gt; QA | 00110 - QA for Webcontent - Investors to Key Statistics"/>
    <n v="0"/>
    <n v="0"/>
  </r>
  <r>
    <x v="2"/>
    <s v="Demand"/>
    <s v="Done"/>
    <s v="CEMEXWEB-17"/>
    <s v="Investors"/>
    <x v="19"/>
    <s v="Feature"/>
    <s v="Done"/>
    <s v="CEMEXWEB-22"/>
    <s v="Investors - Overview"/>
    <s v="00022 - Investors - Overview"/>
    <x v="152"/>
    <x v="2"/>
    <s v="Done"/>
    <s v="CEMEXWEB-109"/>
    <s v="Review of Webcontent - Investors to Key Statistics"/>
    <s v="00109 - Review of Webcontent - Investors to Key Statistics"/>
    <s v="Feature Review | 00109 - Review of Webcontent - Investors to Key Statistics"/>
    <n v="362240"/>
    <n v="362248"/>
    <n v="365935"/>
    <s v="Plan"/>
    <x v="1"/>
    <n v="0"/>
    <n v="0"/>
    <n v="0"/>
    <n v="0"/>
    <m/>
    <s v="SUBTASK PLAN"/>
    <n v="0"/>
    <n v="0"/>
    <n v="0"/>
    <n v="0"/>
    <n v="0"/>
    <n v="0"/>
    <n v="0"/>
    <n v="0"/>
    <n v="0"/>
    <n v="0"/>
    <n v="0.2"/>
    <n v="3.0303030303030304E-2"/>
    <n v="1"/>
    <n v="0"/>
    <x v="3"/>
    <s v="0.Done"/>
    <x v="2"/>
    <s v="0.Done &gt; Feature Review | 00109 - Review of Webcontent - Investors to Key Statistics"/>
    <n v="0"/>
    <n v="0"/>
  </r>
  <r>
    <x v="2"/>
    <s v="Demand"/>
    <s v="Done"/>
    <s v="CEMEXWEB-16"/>
    <s v="Stories"/>
    <x v="15"/>
    <s v="Feature"/>
    <s v="Done"/>
    <s v="CEMEXWEB-72"/>
    <s v="Full story version 4"/>
    <s v="00072 - Full story version 4"/>
    <x v="148"/>
    <x v="3"/>
    <s v="Done"/>
    <s v="CEMEXWEB-108"/>
    <s v="Full story version 4"/>
    <s v="S | 00108 - Full story version 4"/>
    <s v="Frontend Development | S | 00108 - Full story version 4"/>
    <n v="362239"/>
    <n v="364380"/>
    <n v="365918"/>
    <s v="Plan"/>
    <x v="10"/>
    <n v="2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2"/>
    <n v="0"/>
    <n v="0.25"/>
    <n v="1.7543859649122806E-2"/>
    <n v="1"/>
    <n v="4.2553191489361701"/>
    <x v="3"/>
    <s v="0.Done"/>
    <x v="2"/>
    <s v="0.Done &gt; Frontend Development | S | 00108 - Full story version 4"/>
    <n v="0"/>
    <n v="0"/>
  </r>
  <r>
    <x v="2"/>
    <s v="Demand"/>
    <s v="Done"/>
    <s v="CEMEXWEB-16"/>
    <s v="Stories"/>
    <x v="15"/>
    <s v="Feature"/>
    <s v="Done"/>
    <s v="CEMEXWEB-71"/>
    <s v="Full story version 2"/>
    <s v="00071 - Full story version 2"/>
    <x v="153"/>
    <x v="1"/>
    <s v="Done"/>
    <s v="CEMEXWEB-107"/>
    <s v="QA for Full story version 2"/>
    <s v="00107 - QA for Full story version 2"/>
    <s v="QA | 00107 - QA for Full story version 2"/>
    <n v="362239"/>
    <n v="364378"/>
    <n v="365680"/>
    <s v="Plan"/>
    <x v="16"/>
    <n v="0"/>
    <n v="0"/>
    <n v="0"/>
    <n v="0"/>
    <m/>
    <s v="SUBTASK PLAN"/>
    <n v="0"/>
    <n v="0"/>
    <n v="0"/>
    <n v="0"/>
    <n v="0"/>
    <n v="0"/>
    <n v="0"/>
    <n v="0"/>
    <n v="0"/>
    <n v="0"/>
    <n v="0.25"/>
    <n v="1.7543859649122806E-2"/>
    <n v="1"/>
    <n v="0"/>
    <x v="3"/>
    <s v="0.Done"/>
    <x v="2"/>
    <s v="0.Done &gt; QA | 00107 - QA for Full story version 2"/>
    <n v="0"/>
    <n v="0"/>
  </r>
  <r>
    <x v="2"/>
    <s v="Demand"/>
    <s v="Done"/>
    <s v="CEMEXWEB-16"/>
    <s v="Stories"/>
    <x v="15"/>
    <s v="Feature"/>
    <s v="Done"/>
    <s v="CEMEXWEB-71"/>
    <s v="Full story version 2"/>
    <s v="00071 - Full story version 2"/>
    <x v="153"/>
    <x v="2"/>
    <s v="Done"/>
    <s v="CEMEXWEB-106"/>
    <s v="Review of Full story version 2"/>
    <s v="00106 - Review of Full story version 2"/>
    <s v="Feature Review | 00106 - Review of Full story version 2"/>
    <n v="362239"/>
    <n v="364378"/>
    <n v="365679"/>
    <s v="Plan"/>
    <x v="17"/>
    <n v="0"/>
    <n v="0"/>
    <n v="0"/>
    <n v="0"/>
    <m/>
    <s v="SUBTASK PLAN"/>
    <n v="0"/>
    <n v="0"/>
    <n v="0"/>
    <n v="0"/>
    <n v="0"/>
    <n v="0"/>
    <n v="0"/>
    <n v="0"/>
    <n v="0"/>
    <n v="0"/>
    <n v="0.25"/>
    <n v="1.7543859649122806E-2"/>
    <n v="1"/>
    <n v="0"/>
    <x v="3"/>
    <s v="0.Done"/>
    <x v="2"/>
    <s v="0.Done &gt; Feature Review | 00106 - Review of Full story version 2"/>
    <n v="0"/>
    <n v="0"/>
  </r>
  <r>
    <x v="2"/>
    <s v="Demand"/>
    <s v="Done"/>
    <s v="CEMEXWEB-8"/>
    <s v="Homepage"/>
    <x v="20"/>
    <s v="Feature"/>
    <s v="Done"/>
    <s v="CEMEXWEB-10"/>
    <s v="Modern tile with &quot;MORE&quot; animation"/>
    <s v="00010 - Modern tile with &quot;MORE&quot; animation"/>
    <x v="154"/>
    <x v="1"/>
    <s v="Done"/>
    <s v="CEMEXWEB-105"/>
    <s v="QA for Modern tile with &quot;MORE&quot; animation"/>
    <s v="00105 - QA for Modern tile with &quot;MORE&quot; animation"/>
    <s v="QA | 00105 - QA for Modern tile with &quot;MORE&quot; animation"/>
    <n v="362226"/>
    <n v="362228"/>
    <n v="365678"/>
    <s v="Plan"/>
    <x v="16"/>
    <n v="0"/>
    <n v="0"/>
    <n v="0"/>
    <n v="0"/>
    <m/>
    <s v="SUBTASK PLAN"/>
    <n v="0"/>
    <n v="0"/>
    <n v="0"/>
    <n v="0"/>
    <n v="0"/>
    <n v="0"/>
    <n v="0"/>
    <n v="0"/>
    <n v="0"/>
    <n v="0"/>
    <n v="0.2"/>
    <n v="2.6315789473684209E-2"/>
    <n v="1"/>
    <n v="0"/>
    <x v="3"/>
    <s v="0.Done"/>
    <x v="2"/>
    <s v="0.Done &gt; QA | 00105 - QA for Modern tile with &quot;MORE&quot; animation"/>
    <n v="0"/>
    <n v="0"/>
  </r>
  <r>
    <x v="2"/>
    <s v="Demand"/>
    <s v="Done"/>
    <s v="CEMEXWEB-16"/>
    <s v="Stories"/>
    <x v="15"/>
    <s v="Feature"/>
    <s v="Done"/>
    <s v="CEMEXWEB-18"/>
    <s v="Concrete Incubator webcontent"/>
    <s v="00018 - Concrete Incubator webcontent"/>
    <x v="155"/>
    <x v="1"/>
    <s v="Done"/>
    <s v="CEMEXWEB-104"/>
    <s v="QA for Concrete Incubator webcontent"/>
    <s v="00104 - QA for Concrete Incubator webcontent"/>
    <s v="QA | 00104 - QA for Concrete Incubator webcontent"/>
    <n v="362239"/>
    <n v="362242"/>
    <n v="365673"/>
    <s v="Plan"/>
    <x v="15"/>
    <n v="0"/>
    <n v="0"/>
    <n v="0"/>
    <n v="0"/>
    <m/>
    <s v="SUBTASK PLAN"/>
    <n v="0"/>
    <n v="0"/>
    <n v="0"/>
    <n v="0"/>
    <n v="0"/>
    <n v="0"/>
    <n v="0"/>
    <n v="0"/>
    <n v="0"/>
    <n v="0"/>
    <n v="0.25"/>
    <n v="1.7543859649122806E-2"/>
    <n v="1"/>
    <n v="0"/>
    <x v="3"/>
    <s v="0.Done"/>
    <x v="2"/>
    <s v="0.Done &gt; QA | 00104 - QA for Concrete Incubator webcontent"/>
    <n v="0"/>
    <n v="0"/>
  </r>
  <r>
    <x v="2"/>
    <s v="Demand"/>
    <s v="Done"/>
    <s v="CEMEXWEB-16"/>
    <s v="Stories"/>
    <x v="15"/>
    <s v="Feature"/>
    <s v="Done"/>
    <s v="CEMEXWEB-18"/>
    <s v="Concrete Incubator webcontent"/>
    <s v="00018 - Concrete Incubator webcontent"/>
    <x v="155"/>
    <x v="2"/>
    <s v="Done"/>
    <s v="CEMEXWEB-103"/>
    <s v="Review of Concrete Incubator webcontent"/>
    <s v="00103 - Review of Concrete Incubator webcontent"/>
    <s v="Feature Review | 00103 - Review of Concrete Incubator webcontent"/>
    <n v="362239"/>
    <n v="362242"/>
    <n v="365594"/>
    <s v="Plan"/>
    <x v="1"/>
    <n v="0"/>
    <n v="0"/>
    <n v="0"/>
    <n v="0"/>
    <m/>
    <s v="SUBTASK PLAN"/>
    <n v="0"/>
    <n v="0"/>
    <n v="0"/>
    <n v="0"/>
    <n v="0"/>
    <n v="0"/>
    <n v="0"/>
    <n v="0"/>
    <n v="0"/>
    <n v="0"/>
    <n v="0.25"/>
    <n v="1.7543859649122806E-2"/>
    <n v="1"/>
    <n v="0"/>
    <x v="3"/>
    <s v="0.Done"/>
    <x v="2"/>
    <s v="0.Done &gt; Feature Review | 00103 - Review of Concrete Incubator webcontent"/>
    <n v="0"/>
    <n v="0"/>
  </r>
  <r>
    <x v="2"/>
    <s v="Demand"/>
    <s v="Done"/>
    <s v="CEMEXWEB-16"/>
    <s v="Stories"/>
    <x v="15"/>
    <s v="Feature"/>
    <s v="Done"/>
    <s v="CEMEXWEB-63"/>
    <s v="Show full story on Media Center"/>
    <s v="00063 - Show full story on Media Center"/>
    <x v="156"/>
    <x v="1"/>
    <s v="Done"/>
    <s v="CEMEXWEB-102"/>
    <s v="QA for Show full story on Media Center"/>
    <s v="00102 - QA for Show full story on Media Center"/>
    <s v="QA | 00102 - QA for Show full story on Media Center"/>
    <n v="362239"/>
    <n v="363800"/>
    <n v="365592"/>
    <s v="Plan"/>
    <x v="16"/>
    <n v="0"/>
    <n v="0"/>
    <n v="0"/>
    <n v="0"/>
    <m/>
    <s v="SUBTASK PLAN"/>
    <n v="0"/>
    <n v="0"/>
    <n v="0"/>
    <n v="0"/>
    <n v="0"/>
    <n v="0"/>
    <n v="0"/>
    <n v="0"/>
    <n v="0"/>
    <n v="0"/>
    <n v="0.2"/>
    <n v="1.7543859649122806E-2"/>
    <n v="1"/>
    <n v="0"/>
    <x v="3"/>
    <s v="0.Done"/>
    <x v="2"/>
    <s v="0.Done &gt; QA | 00102 - QA for Show full story on Media Center"/>
    <n v="0"/>
    <n v="0"/>
  </r>
  <r>
    <x v="2"/>
    <s v="Demand"/>
    <s v="Done"/>
    <s v="CEMEXWEB-16"/>
    <s v="Stories"/>
    <x v="15"/>
    <s v="Feature"/>
    <s v="Done"/>
    <s v="CEMEXWEB-63"/>
    <s v="Show full story on Media Center"/>
    <s v="00063 - Show full story on Media Center"/>
    <x v="156"/>
    <x v="2"/>
    <s v="Done"/>
    <s v="CEMEXWEB-101"/>
    <s v="Review of Show full story on Media Center"/>
    <s v="00101 - Review of Show full story on Media Center"/>
    <s v="Feature Review | 00101 - Review of Show full story on Media Center"/>
    <n v="362239"/>
    <n v="363800"/>
    <n v="365591"/>
    <s v="Plan"/>
    <x v="17"/>
    <n v="0"/>
    <n v="0"/>
    <n v="0"/>
    <n v="0"/>
    <m/>
    <s v="SUBTASK PLAN"/>
    <n v="0"/>
    <n v="0"/>
    <n v="0"/>
    <n v="0"/>
    <n v="0"/>
    <n v="0"/>
    <n v="0"/>
    <n v="0"/>
    <n v="0"/>
    <n v="0"/>
    <n v="0.2"/>
    <n v="1.7543859649122806E-2"/>
    <n v="1"/>
    <n v="0"/>
    <x v="3"/>
    <s v="0.Done"/>
    <x v="2"/>
    <s v="0.Done &gt; Feature Review | 00101 - Review of Show full story on Media Center"/>
    <n v="0"/>
    <n v="0"/>
  </r>
  <r>
    <x v="2"/>
    <s v="Demand"/>
    <s v="Done"/>
    <s v="CEMEXWEB-17"/>
    <s v="Investors"/>
    <x v="19"/>
    <s v="Feature"/>
    <s v="Done"/>
    <s v="CEMEXWEB-22"/>
    <s v="Investors - Overview"/>
    <s v="00022 - Investors - Overview"/>
    <x v="152"/>
    <x v="6"/>
    <s v="Done"/>
    <s v="CEMEXWEB-100"/>
    <s v="Layout breaks on mobile mode"/>
    <s v="S | 00100 - Layout breaks on mobile mode"/>
    <s v="Alpha Bug | S | 00100 - Layout breaks on mobile mode"/>
    <n v="362240"/>
    <n v="362248"/>
    <n v="365589"/>
    <s v="Plan"/>
    <x v="1"/>
    <n v="1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10"/>
    <n v="0"/>
    <n v="0.2"/>
    <n v="3.0303030303030304E-2"/>
    <n v="1"/>
    <n v="2.1276595744680851"/>
    <x v="3"/>
    <s v="0.Done"/>
    <x v="2"/>
    <s v="0.Done &gt; Alpha Bug | S | 00100 - Layout breaks on mobile mode"/>
    <n v="0"/>
    <n v="0"/>
  </r>
  <r>
    <x v="2"/>
    <s v="Demand"/>
    <s v="Done"/>
    <s v="CEMEXWEB-16"/>
    <s v="Stories"/>
    <x v="15"/>
    <s v="Feature"/>
    <s v="Done"/>
    <s v="CEMEXWEB-20"/>
    <s v="Asset publisher layout"/>
    <s v="00020 - Asset publisher layout"/>
    <x v="157"/>
    <x v="1"/>
    <s v="Done"/>
    <s v="CEMEXWEB-99"/>
    <s v="QA for Asset publisher layout"/>
    <s v="00099 - QA for Asset publisher layout"/>
    <s v="QA | 00099 - QA for Asset publisher layout"/>
    <n v="362239"/>
    <n v="362246"/>
    <n v="365378"/>
    <s v="Plan"/>
    <x v="16"/>
    <n v="0"/>
    <n v="0"/>
    <n v="0"/>
    <n v="0"/>
    <m/>
    <s v="SUBTASK PLAN"/>
    <n v="0"/>
    <n v="0"/>
    <n v="0"/>
    <n v="0"/>
    <n v="0"/>
    <n v="0"/>
    <n v="0"/>
    <n v="0"/>
    <n v="0"/>
    <n v="0"/>
    <n v="0.25"/>
    <n v="1.7543859649122806E-2"/>
    <n v="1"/>
    <n v="0"/>
    <x v="3"/>
    <s v="0.Done"/>
    <x v="2"/>
    <s v="0.Done &gt; QA | 00099 - QA for Asset publisher layout"/>
    <n v="0"/>
    <n v="0"/>
  </r>
  <r>
    <x v="2"/>
    <s v="Demand"/>
    <s v="Done"/>
    <s v="CEMEXWEB-16"/>
    <s v="Stories"/>
    <x v="15"/>
    <s v="Feature"/>
    <s v="Done"/>
    <s v="CEMEXWEB-20"/>
    <s v="Asset publisher layout"/>
    <s v="00020 - Asset publisher layout"/>
    <x v="157"/>
    <x v="2"/>
    <s v="Done"/>
    <s v="CEMEXWEB-98"/>
    <s v="Review of Asset publisher layout"/>
    <s v="00098 - Review of Asset publisher layout"/>
    <s v="Feature Review | 00098 - Review of Asset publisher layout"/>
    <n v="362239"/>
    <n v="362246"/>
    <n v="365377"/>
    <s v="Plan"/>
    <x v="17"/>
    <n v="0"/>
    <n v="0"/>
    <n v="0"/>
    <n v="0"/>
    <m/>
    <s v="SUBTASK PLAN"/>
    <n v="0"/>
    <n v="0"/>
    <n v="0"/>
    <n v="0"/>
    <n v="0"/>
    <n v="0"/>
    <n v="0"/>
    <n v="0"/>
    <n v="0"/>
    <n v="0"/>
    <n v="0.25"/>
    <n v="1.7543859649122806E-2"/>
    <n v="1"/>
    <n v="0"/>
    <x v="3"/>
    <s v="0.Done"/>
    <x v="2"/>
    <s v="0.Done &gt; Feature Review | 00098 - Review of Asset publisher layout"/>
    <n v="0"/>
    <n v="0"/>
  </r>
  <r>
    <x v="2"/>
    <s v="Demand"/>
    <s v="Done"/>
    <s v="CEMEXWEB-16"/>
    <s v="Stories"/>
    <x v="15"/>
    <s v="Feature"/>
    <s v="Done"/>
    <s v="CEMEXWEB-19"/>
    <s v="Asset publisher - Simple version"/>
    <s v="00019 - Asset publisher - Simple version"/>
    <x v="158"/>
    <x v="1"/>
    <s v="Done"/>
    <s v="CEMEXWEB-97"/>
    <s v="QA for Asset publisher - Simple version"/>
    <s v="00097 - QA for Asset publisher - Simple version"/>
    <s v="QA | 00097 - QA for Asset publisher - Simple version"/>
    <n v="362239"/>
    <n v="362244"/>
    <n v="365376"/>
    <s v="Plan"/>
    <x v="15"/>
    <n v="0"/>
    <n v="0"/>
    <n v="0"/>
    <n v="0"/>
    <m/>
    <s v="SUBTASK PLAN"/>
    <n v="0"/>
    <n v="0"/>
    <n v="0"/>
    <n v="0"/>
    <n v="0"/>
    <n v="0"/>
    <n v="0"/>
    <n v="0"/>
    <n v="0"/>
    <n v="0"/>
    <n v="0.25"/>
    <n v="1.7543859649122806E-2"/>
    <n v="1"/>
    <n v="0"/>
    <x v="3"/>
    <s v="0.Done"/>
    <x v="2"/>
    <s v="0.Done &gt; QA | 00097 - QA for Asset publisher - Simple version"/>
    <n v="0"/>
    <n v="0"/>
  </r>
  <r>
    <x v="2"/>
    <s v="Demand"/>
    <s v="Done"/>
    <s v="CEMEXWEB-16"/>
    <s v="Stories"/>
    <x v="15"/>
    <s v="Feature"/>
    <s v="Done"/>
    <s v="CEMEXWEB-19"/>
    <s v="Asset publisher - Simple version"/>
    <s v="00019 - Asset publisher - Simple version"/>
    <x v="158"/>
    <x v="2"/>
    <s v="Done"/>
    <s v="CEMEXWEB-96"/>
    <s v="Review of Asset publisher - Simple version"/>
    <s v="00096 - Review of Asset publisher - Simple version"/>
    <s v="Feature Review | 00096 - Review of Asset publisher - Simple version"/>
    <n v="362239"/>
    <n v="362244"/>
    <n v="365375"/>
    <s v="Plan"/>
    <x v="1"/>
    <n v="0"/>
    <n v="0"/>
    <n v="0"/>
    <n v="0"/>
    <m/>
    <s v="SUBTASK PLAN"/>
    <n v="0"/>
    <n v="0"/>
    <n v="0"/>
    <n v="0"/>
    <n v="0"/>
    <n v="0"/>
    <n v="0"/>
    <n v="0"/>
    <n v="0"/>
    <n v="0"/>
    <n v="0.25"/>
    <n v="1.7543859649122806E-2"/>
    <n v="1"/>
    <n v="0"/>
    <x v="3"/>
    <s v="0.Done"/>
    <x v="2"/>
    <s v="0.Done &gt; Feature Review | 00096 - Review of Asset publisher - Simple version"/>
    <n v="0"/>
    <n v="0"/>
  </r>
  <r>
    <x v="2"/>
    <s v="Demand"/>
    <s v="Done"/>
    <s v="CEMEXWEB-8"/>
    <s v="Homepage"/>
    <x v="20"/>
    <s v="Feature"/>
    <s v="Done"/>
    <s v="CEMEXWEB-12"/>
    <s v="Country Selection content"/>
    <s v="00012 - Country Selection content"/>
    <x v="159"/>
    <x v="1"/>
    <s v="Done"/>
    <s v="CEMEXWEB-94"/>
    <s v="QA for Country Selection content"/>
    <s v="00094 - QA for Country Selection content"/>
    <s v="QA | 00094 - QA for Country Selection content"/>
    <n v="362226"/>
    <n v="362232"/>
    <n v="365367"/>
    <s v="Plan"/>
    <x v="14"/>
    <n v="0"/>
    <n v="0"/>
    <n v="0"/>
    <n v="0"/>
    <m/>
    <s v="SUBTASK PLAN"/>
    <n v="0"/>
    <n v="0"/>
    <n v="0"/>
    <n v="0"/>
    <n v="0"/>
    <n v="0"/>
    <n v="0"/>
    <n v="0"/>
    <n v="0"/>
    <n v="0"/>
    <n v="0.2"/>
    <n v="2.6315789473684209E-2"/>
    <n v="1"/>
    <n v="0"/>
    <x v="3"/>
    <s v="0.Done"/>
    <x v="2"/>
    <s v="0.Done &gt; QA | 00094 - QA for Country Selection content"/>
    <n v="0"/>
    <n v="0"/>
  </r>
  <r>
    <x v="2"/>
    <s v="Demand"/>
    <s v="Done"/>
    <s v="CEMEXWEB-8"/>
    <s v="Homepage"/>
    <x v="20"/>
    <s v="Feature"/>
    <s v="Done"/>
    <s v="CEMEXWEB-12"/>
    <s v="Country Selection content"/>
    <s v="00012 - Country Selection content"/>
    <x v="159"/>
    <x v="2"/>
    <s v="Done"/>
    <s v="CEMEXWEB-93"/>
    <s v="Review of Country Selection content"/>
    <s v="00093 - Review of Country Selection content"/>
    <s v="Feature Review | 00093 - Review of Country Selection content"/>
    <n v="362226"/>
    <n v="362232"/>
    <n v="365366"/>
    <s v="Plan"/>
    <x v="10"/>
    <n v="0"/>
    <n v="0"/>
    <n v="0"/>
    <n v="0"/>
    <m/>
    <s v="SUBTASK PLAN"/>
    <n v="0"/>
    <n v="0"/>
    <n v="0"/>
    <n v="0"/>
    <n v="0"/>
    <n v="0"/>
    <n v="0"/>
    <n v="0"/>
    <n v="0"/>
    <n v="0"/>
    <n v="0.2"/>
    <n v="2.6315789473684209E-2"/>
    <n v="1"/>
    <n v="0"/>
    <x v="3"/>
    <s v="0.Done"/>
    <x v="2"/>
    <s v="0.Done &gt; Feature Review | 00093 - Review of Country Selection content"/>
    <n v="0"/>
    <n v="0"/>
  </r>
  <r>
    <x v="2"/>
    <s v="Demand"/>
    <s v="Done"/>
    <s v="CEMEXWEB-8"/>
    <s v="Homepage"/>
    <x v="20"/>
    <s v="Feature"/>
    <s v="Done"/>
    <s v="CEMEXWEB-12"/>
    <s v="Country Selection content"/>
    <s v="00012 - Country Selection content"/>
    <x v="159"/>
    <x v="0"/>
    <s v="Done"/>
    <s v="CEMEXWEB-92"/>
    <s v="Alpha for Country Selection content"/>
    <s v="S | 00092 - Alpha for Country Selection content"/>
    <s v="Alpha Test | S | 00092 - Alpha for Country Selection content"/>
    <n v="362226"/>
    <n v="362232"/>
    <n v="365365"/>
    <s v="Plan"/>
    <x v="10"/>
    <n v="0.25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.25"/>
    <n v="0"/>
    <n v="0.2"/>
    <n v="2.6315789473684209E-2"/>
    <n v="1"/>
    <n v="2.1276595744680851"/>
    <x v="3"/>
    <s v="0.Done"/>
    <x v="2"/>
    <s v="0.Done &gt; Alpha Test | S | 00092 - Alpha for Country Selection content"/>
    <n v="0"/>
    <n v="0"/>
  </r>
  <r>
    <x v="2"/>
    <s v="Demand"/>
    <s v="Done"/>
    <s v="CEMEXWEB-8"/>
    <s v="Homepage"/>
    <x v="20"/>
    <s v="Feature"/>
    <s v="Done"/>
    <s v="CEMEXWEB-15"/>
    <s v="Place remaining Webcontents on Homepage"/>
    <s v="00015 - Place remaining Webcontents on Homepage"/>
    <x v="160"/>
    <x v="1"/>
    <s v="Done"/>
    <s v="CEMEXWEB-91"/>
    <s v="QA for Place remaining Webcontents on Homepage"/>
    <s v="00091 - QA for Place remaining Webcontents on Homepage"/>
    <s v="QA | 00091 - QA for Place remaining Webcontents on Homepage"/>
    <n v="362226"/>
    <n v="362238"/>
    <n v="365363"/>
    <s v="Plan"/>
    <x v="16"/>
    <n v="0"/>
    <n v="0"/>
    <n v="0"/>
    <n v="0"/>
    <m/>
    <s v="SUBTASK PLAN"/>
    <n v="0"/>
    <n v="0"/>
    <n v="0"/>
    <n v="0"/>
    <n v="0"/>
    <n v="0"/>
    <n v="0"/>
    <n v="0"/>
    <n v="0"/>
    <n v="0"/>
    <n v="0.25"/>
    <n v="2.6315789473684209E-2"/>
    <n v="1"/>
    <n v="0"/>
    <x v="3"/>
    <s v="0.Done"/>
    <x v="2"/>
    <s v="0.Done &gt; QA | 00091 - QA for Place remaining Webcontents on Homepage"/>
    <n v="0"/>
    <n v="0"/>
  </r>
  <r>
    <x v="2"/>
    <s v="Demand"/>
    <s v="Done"/>
    <s v="CEMEXWEB-8"/>
    <s v="Homepage"/>
    <x v="20"/>
    <s v="Feature"/>
    <s v="Done"/>
    <s v="CEMEXWEB-15"/>
    <s v="Place remaining Webcontents on Homepage"/>
    <s v="00015 - Place remaining Webcontents on Homepage"/>
    <x v="160"/>
    <x v="2"/>
    <s v="Done"/>
    <s v="CEMEXWEB-90"/>
    <s v="Review of Place remaining Webcontents on Homepage"/>
    <s v="00090 - Review of Place remaining Webcontents on Homepage"/>
    <s v="Feature Review | 00090 - Review of Place remaining Webcontents on Homepage"/>
    <n v="362226"/>
    <n v="362238"/>
    <n v="365362"/>
    <s v="Plan"/>
    <x v="17"/>
    <n v="0"/>
    <n v="0"/>
    <n v="0"/>
    <n v="0"/>
    <m/>
    <s v="SUBTASK PLAN"/>
    <n v="0"/>
    <n v="0"/>
    <n v="0"/>
    <n v="0"/>
    <n v="0"/>
    <n v="0"/>
    <n v="0"/>
    <n v="0"/>
    <n v="0"/>
    <n v="0"/>
    <n v="0.25"/>
    <n v="2.6315789473684209E-2"/>
    <n v="1"/>
    <n v="0"/>
    <x v="3"/>
    <s v="0.Done"/>
    <x v="2"/>
    <s v="0.Done &gt; Feature Review | 00090 - Review of Place remaining Webcontents on Homepage"/>
    <n v="0"/>
    <n v="0"/>
  </r>
  <r>
    <x v="2"/>
    <s v="Demand"/>
    <s v="Done"/>
    <s v="CEMEXWEB-8"/>
    <s v="Homepage"/>
    <x v="20"/>
    <s v="Feature"/>
    <s v="Done"/>
    <s v="CEMEXWEB-11"/>
    <s v="Carousel with three images and timer"/>
    <s v="00011 - Carousel with three images and timer"/>
    <x v="161"/>
    <x v="1"/>
    <s v="Done"/>
    <s v="CEMEXWEB-89"/>
    <s v="QA for Carousel with three images and timer"/>
    <s v="00089 - QA for Carousel with three images and timer"/>
    <s v="QA | 00089 - QA for Carousel with three images and timer"/>
    <n v="362226"/>
    <n v="362230"/>
    <n v="365361"/>
    <s v="Plan"/>
    <x v="16"/>
    <n v="0"/>
    <n v="0"/>
    <n v="0"/>
    <n v="0"/>
    <m/>
    <s v="SUBTASK PLAN"/>
    <n v="0"/>
    <n v="0"/>
    <n v="0"/>
    <n v="0"/>
    <n v="0"/>
    <n v="0"/>
    <n v="0"/>
    <n v="0"/>
    <n v="0"/>
    <n v="0"/>
    <n v="0.25"/>
    <n v="2.6315789473684209E-2"/>
    <n v="1"/>
    <n v="0"/>
    <x v="3"/>
    <s v="0.Done"/>
    <x v="2"/>
    <s v="0.Done &gt; QA | 00089 - QA for Carousel with three images and timer"/>
    <n v="0"/>
    <n v="0"/>
  </r>
  <r>
    <x v="2"/>
    <s v="Demand"/>
    <s v="Done"/>
    <s v="CEMEXWEB-8"/>
    <s v="Homepage"/>
    <x v="20"/>
    <s v="Feature"/>
    <s v="Done"/>
    <s v="CEMEXWEB-11"/>
    <s v="Carousel with three images and timer"/>
    <s v="00011 - Carousel with three images and timer"/>
    <x v="161"/>
    <x v="2"/>
    <s v="Done"/>
    <s v="CEMEXWEB-88"/>
    <s v="Review of Carousel with three images and timer"/>
    <s v="00088 - Review of Carousel with three images and timer"/>
    <s v="Feature Review | 00088 - Review of Carousel with three images and timer"/>
    <n v="362226"/>
    <n v="362230"/>
    <n v="365360"/>
    <s v="Plan"/>
    <x v="17"/>
    <n v="0"/>
    <n v="0"/>
    <n v="0"/>
    <n v="0"/>
    <m/>
    <s v="SUBTASK PLAN"/>
    <n v="0"/>
    <n v="0"/>
    <n v="0"/>
    <n v="0"/>
    <n v="0"/>
    <n v="0"/>
    <n v="0"/>
    <n v="0"/>
    <n v="0"/>
    <n v="0"/>
    <n v="0.25"/>
    <n v="2.6315789473684209E-2"/>
    <n v="1"/>
    <n v="0"/>
    <x v="3"/>
    <s v="0.Done"/>
    <x v="2"/>
    <s v="0.Done &gt; Feature Review | 00088 - Review of Carousel with three images and timer"/>
    <n v="0"/>
    <n v="0"/>
  </r>
  <r>
    <x v="2"/>
    <s v="Demand"/>
    <s v="Done"/>
    <s v="CEMEXWEB-8"/>
    <s v="Homepage"/>
    <x v="20"/>
    <s v="Feature"/>
    <s v="Done"/>
    <s v="CEMEXWEB-10"/>
    <s v="Modern tile with &quot;MORE&quot; animation"/>
    <s v="00010 - Modern tile with &quot;MORE&quot; animation"/>
    <x v="154"/>
    <x v="2"/>
    <s v="Done"/>
    <s v="CEMEXWEB-86"/>
    <s v="Review of Modern tile with &quot;MORE&quot; animation"/>
    <s v="00086 - Review of Modern tile with &quot;MORE&quot; animation"/>
    <s v="Feature Review | 00086 - Review of Modern tile with &quot;MORE&quot; animation"/>
    <n v="362226"/>
    <n v="362228"/>
    <n v="365357"/>
    <s v="Plan"/>
    <x v="17"/>
    <n v="0"/>
    <n v="0"/>
    <n v="0"/>
    <n v="0"/>
    <m/>
    <s v="SUBTASK PLAN"/>
    <n v="0"/>
    <n v="0"/>
    <n v="0"/>
    <n v="0"/>
    <n v="0"/>
    <n v="0"/>
    <n v="0"/>
    <n v="0"/>
    <n v="0"/>
    <n v="0"/>
    <n v="0.2"/>
    <n v="2.6315789473684209E-2"/>
    <n v="1"/>
    <n v="0"/>
    <x v="3"/>
    <s v="0.Done"/>
    <x v="2"/>
    <s v="0.Done &gt; Feature Review | 00086 - Review of Modern tile with &quot;MORE&quot; animation"/>
    <n v="0"/>
    <n v="0"/>
  </r>
  <r>
    <x v="2"/>
    <s v="Demand"/>
    <s v="Done"/>
    <s v="CEMEXWEB-8"/>
    <s v="Homepage"/>
    <x v="20"/>
    <s v="Feature"/>
    <s v="Done"/>
    <s v="CEMEXWEB-9"/>
    <s v="Place webcontent in the grid acording to wireframe"/>
    <s v="00009 - Place webcontent in the grid acording to wireframe"/>
    <x v="162"/>
    <x v="1"/>
    <s v="Done"/>
    <s v="CEMEXWEB-85"/>
    <s v="QA for Place webcontent in the grid acording to wireframe"/>
    <s v="00085 - QA for Place webcontent in the grid acording to wireframe"/>
    <s v="QA | 00085 - QA for Place webcontent in the grid acording to wireframe"/>
    <n v="362226"/>
    <n v="362227"/>
    <n v="365353"/>
    <s v="Plan"/>
    <x v="15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2.6315789473684209E-2"/>
    <n v="1"/>
    <n v="0"/>
    <x v="3"/>
    <s v="0.Done"/>
    <x v="2"/>
    <s v="0.Done &gt; QA | 00085 - QA for Place webcontent in the grid acording to wireframe"/>
    <n v="0"/>
    <n v="0"/>
  </r>
  <r>
    <x v="2"/>
    <s v="Demand"/>
    <s v="Done"/>
    <s v="CEMEXWEB-8"/>
    <s v="Homepage"/>
    <x v="20"/>
    <s v="Feature"/>
    <s v="Done"/>
    <s v="CEMEXWEB-9"/>
    <s v="Place webcontent in the grid acording to wireframe"/>
    <s v="00009 - Place webcontent in the grid acording to wireframe"/>
    <x v="162"/>
    <x v="2"/>
    <s v="Done"/>
    <s v="CEMEXWEB-84"/>
    <s v="Review of Place webcontent in the grid acording to wireframe"/>
    <s v="00084 - Review of Place webcontent in the grid acording to wireframe"/>
    <s v="Feature Review | 00084 - Review of Place webcontent in the grid acording to wireframe"/>
    <n v="362226"/>
    <n v="362227"/>
    <n v="365352"/>
    <s v="Plan"/>
    <x v="1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2.6315789473684209E-2"/>
    <n v="1"/>
    <n v="0"/>
    <x v="3"/>
    <s v="0.Done"/>
    <x v="2"/>
    <s v="0.Done &gt; Feature Review | 00084 - Review of Place webcontent in the grid acording to wireframe"/>
    <n v="0"/>
    <n v="0"/>
  </r>
  <r>
    <x v="2"/>
    <s v="Demand"/>
    <s v="Done"/>
    <s v="CEMEXWEB-6"/>
    <s v="Theme"/>
    <x v="14"/>
    <s v="Feature"/>
    <s v="Done"/>
    <s v="CEMEXWEB-7"/>
    <s v="Design menus"/>
    <s v="00007 - Design menus"/>
    <x v="163"/>
    <x v="1"/>
    <s v="Done"/>
    <s v="CEMEXWEB-83"/>
    <s v="QA for Design menus"/>
    <s v="00083 - QA for Design menus"/>
    <s v="QA | 00083 - QA for Design menus"/>
    <n v="362223"/>
    <n v="362225"/>
    <n v="365347"/>
    <s v="Plan"/>
    <x v="15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s v="0.Done"/>
    <x v="2"/>
    <s v="0.Done &gt; QA | 00083 - QA for Design menus"/>
    <n v="0"/>
    <n v="0"/>
  </r>
  <r>
    <x v="2"/>
    <s v="Demand"/>
    <s v="Done"/>
    <s v="CEMEXWEB-6"/>
    <s v="Theme"/>
    <x v="14"/>
    <s v="Feature"/>
    <s v="Done"/>
    <s v="CEMEXWEB-7"/>
    <s v="Design menus"/>
    <s v="00007 - Design menus"/>
    <x v="163"/>
    <x v="2"/>
    <s v="Done"/>
    <s v="CEMEXWEB-82"/>
    <s v="Review of Design menus"/>
    <s v="00082 - Review of Design menus"/>
    <s v="Feature Review | 00082 - Review of Design menus"/>
    <n v="362223"/>
    <n v="362225"/>
    <n v="365346"/>
    <s v="Plan"/>
    <x v="1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s v="0.Done"/>
    <x v="2"/>
    <s v="0.Done &gt; Feature Review | 00082 - Review of Design menus"/>
    <n v="0"/>
    <n v="0"/>
  </r>
  <r>
    <x v="2"/>
    <m/>
    <m/>
    <m/>
    <m/>
    <x v="1"/>
    <s v="Task"/>
    <s v="Cancelled"/>
    <s v="CEMEXWEB-57"/>
    <s v="Management work"/>
    <s v="00057 - Management work"/>
    <x v="85"/>
    <x v="4"/>
    <s v="Done"/>
    <s v="CEMEXWEB-81"/>
    <s v="Scrum master - January - 16 to 31"/>
    <s v="L | 00081 - Scrum master - January - 16 to 31"/>
    <s v="Sub-Task | L | 00081 - Scrum master - January - 16 to 31"/>
    <m/>
    <n v="362994"/>
    <n v="365306"/>
    <s v="Plan"/>
    <x v="7"/>
    <n v="81.7"/>
    <n v="0"/>
    <n v="0"/>
    <n v="0"/>
    <s v="L"/>
    <s v="SUBTASK PLAN"/>
    <n v="17.021276595744681"/>
    <n v="20.425531914893615"/>
    <n v="0"/>
    <n v="0"/>
    <n v="0"/>
    <n v="17.021276595744681"/>
    <n v="17.021276595744681"/>
    <n v="20.425531914893615"/>
    <n v="81.7"/>
    <n v="0"/>
    <n v="0.14285714285714285"/>
    <n v="0"/>
    <n v="1"/>
    <n v="17.021276595744681"/>
    <x v="1"/>
    <s v="0.Cancelled"/>
    <x v="2"/>
    <s v="0.Done &gt; Sub-Task | L | 00081 - Scrum master - January - 16 to 31"/>
    <n v="0"/>
    <n v="0"/>
  </r>
  <r>
    <x v="2"/>
    <s v="Demand"/>
    <s v="Done"/>
    <s v="CEMEXWEB-16"/>
    <s v="Stories"/>
    <x v="15"/>
    <s v="Feature"/>
    <s v="Done"/>
    <s v="CEMEXWEB-71"/>
    <s v="Full story version 2"/>
    <s v="00071 - Full story version 2"/>
    <x v="153"/>
    <x v="0"/>
    <s v="Done"/>
    <s v="CEMEXWEB-80"/>
    <s v="Alpha for Full story version 2"/>
    <s v="S | 00080 - Alpha for Full story version 2"/>
    <s v="Alpha Test | S | 00080 - Alpha for Full story version 2"/>
    <n v="362239"/>
    <n v="364378"/>
    <n v="365305"/>
    <s v="Plan"/>
    <x v="17"/>
    <n v="0.25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.25"/>
    <n v="0"/>
    <n v="0.25"/>
    <n v="1.7543859649122806E-2"/>
    <n v="1"/>
    <n v="2.1276595744680851"/>
    <x v="3"/>
    <s v="0.Done"/>
    <x v="2"/>
    <s v="0.Done &gt; Alpha Test | S | 00080 - Alpha for Full story version 2"/>
    <n v="0"/>
    <n v="0"/>
  </r>
  <r>
    <x v="2"/>
    <s v="Demand"/>
    <s v="Done"/>
    <s v="CEMEXWEB-8"/>
    <s v="Homepage"/>
    <x v="20"/>
    <s v="Feature"/>
    <s v="Done"/>
    <s v="CEMEXWEB-15"/>
    <s v="Place remaining Webcontents on Homepage"/>
    <s v="00015 - Place remaining Webcontents on Homepage"/>
    <x v="160"/>
    <x v="0"/>
    <s v="Done"/>
    <s v="CEMEXWEB-79"/>
    <s v="Alpha for Place remaining Webcontents on Homepage"/>
    <s v="S | 00079 - Alpha for Place remaining Webcontents on Homepage"/>
    <s v="Alpha Test | S | 00079 - Alpha for Place remaining Webcontents on Homepage"/>
    <n v="362226"/>
    <n v="362238"/>
    <n v="364997"/>
    <s v="Plan"/>
    <x v="17"/>
    <n v="0.5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.5"/>
    <n v="0"/>
    <n v="0.25"/>
    <n v="2.6315789473684209E-2"/>
    <n v="1"/>
    <n v="2.1276595744680851"/>
    <x v="3"/>
    <s v="0.Done"/>
    <x v="2"/>
    <s v="0.Done &gt; Alpha Test | S | 00079 - Alpha for Place remaining Webcontents on Homepage"/>
    <n v="0"/>
    <n v="0"/>
  </r>
  <r>
    <x v="2"/>
    <s v="Demand"/>
    <s v="Done"/>
    <s v="CEMEXWEB-8"/>
    <s v="Homepage"/>
    <x v="20"/>
    <s v="Feature"/>
    <s v="Done"/>
    <s v="CEMEXWEB-11"/>
    <s v="Carousel with three images and timer"/>
    <s v="00011 - Carousel with three images and timer"/>
    <x v="161"/>
    <x v="0"/>
    <s v="Done"/>
    <s v="CEMEXWEB-78"/>
    <s v="Alpha for Carousel with three images and timer"/>
    <s v="S | 00078 - Alpha for Carousel with three images and timer"/>
    <s v="Alpha Test | S | 00078 - Alpha for Carousel with three images and timer"/>
    <n v="362226"/>
    <n v="362230"/>
    <n v="364996"/>
    <s v="Plan"/>
    <x v="17"/>
    <n v="0.33333333333333331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.33333333333333331"/>
    <n v="0"/>
    <n v="0.25"/>
    <n v="2.6315789473684209E-2"/>
    <n v="1"/>
    <n v="2.1276595744680851"/>
    <x v="3"/>
    <s v="0.Done"/>
    <x v="2"/>
    <s v="0.Done &gt; Alpha Test | S | 00078 - Alpha for Carousel with three images and timer"/>
    <n v="0"/>
    <n v="0"/>
  </r>
  <r>
    <x v="2"/>
    <s v="Demand"/>
    <s v="Done"/>
    <s v="CEMEXWEB-16"/>
    <s v="Stories"/>
    <x v="15"/>
    <s v="Feature"/>
    <s v="Done"/>
    <s v="CEMEXWEB-63"/>
    <s v="Show full story on Media Center"/>
    <s v="00063 - Show full story on Media Center"/>
    <x v="156"/>
    <x v="3"/>
    <s v="Done"/>
    <s v="CEMEXWEB-77"/>
    <s v="Full story version 1"/>
    <s v="M | 00077 - Full story version 1"/>
    <s v="Frontend Development | M | 00077 - Full story version 1"/>
    <n v="362239"/>
    <n v="363800"/>
    <n v="364839"/>
    <s v="Plan"/>
    <x v="17"/>
    <n v="16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16"/>
    <n v="0"/>
    <n v="0.2"/>
    <n v="1.7543859649122806E-2"/>
    <n v="1"/>
    <n v="5.3191489361702127"/>
    <x v="3"/>
    <s v="0.Done"/>
    <x v="2"/>
    <s v="0.Done &gt; Frontend Development | M | 00077 - Full story version 1"/>
    <n v="0"/>
    <n v="0"/>
  </r>
  <r>
    <x v="2"/>
    <s v="Demand"/>
    <s v="Done"/>
    <s v="CEMEXWEB-16"/>
    <s v="Stories"/>
    <x v="15"/>
    <s v="Feature"/>
    <s v="Done"/>
    <s v="CEMEXWEB-63"/>
    <s v="Show full story on Media Center"/>
    <s v="00063 - Show full story on Media Center"/>
    <x v="156"/>
    <x v="0"/>
    <s v="Done"/>
    <s v="CEMEXWEB-76"/>
    <s v="Alpha for Show full story on Media Center"/>
    <s v="S | 00076 - Alpha for Show full story on Media Center"/>
    <s v="Alpha Test | S | 00076 - Alpha for Show full story on Media Center"/>
    <n v="362239"/>
    <n v="363800"/>
    <n v="364837"/>
    <s v="Plan"/>
    <x v="17"/>
    <n v="0.33333333333333331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.33333333333333331"/>
    <n v="0"/>
    <n v="0.2"/>
    <n v="1.7543859649122806E-2"/>
    <n v="1"/>
    <n v="2.1276595744680851"/>
    <x v="3"/>
    <s v="0.Done"/>
    <x v="2"/>
    <s v="0.Done &gt; Alpha Test | S | 00076 - Alpha for Show full story on Media Center"/>
    <n v="0"/>
    <n v="0"/>
  </r>
  <r>
    <x v="2"/>
    <s v="Demand"/>
    <s v="Done"/>
    <s v="CEMEXWEB-16"/>
    <s v="Stories"/>
    <x v="15"/>
    <s v="Feature"/>
    <s v="Done"/>
    <s v="CEMEXWEB-71"/>
    <s v="Full story version 2"/>
    <s v="00071 - Full story version 2"/>
    <x v="153"/>
    <x v="3"/>
    <s v="Done"/>
    <s v="CEMEXWEB-75"/>
    <s v="Full story version 2"/>
    <s v="M | 00075 - Full story version 2"/>
    <s v="Frontend Development | M | 00075 - Full story version 2"/>
    <n v="362239"/>
    <n v="364378"/>
    <n v="364834"/>
    <s v="Plan"/>
    <x v="17"/>
    <n v="8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8"/>
    <n v="0"/>
    <n v="0.25"/>
    <n v="1.7543859649122806E-2"/>
    <n v="1"/>
    <n v="5.3191489361702127"/>
    <x v="3"/>
    <s v="0.Done"/>
    <x v="2"/>
    <s v="0.Done &gt; Frontend Development | M | 00075 - Full story version 2"/>
    <n v="0"/>
    <n v="0"/>
  </r>
  <r>
    <x v="2"/>
    <s v="Demand"/>
    <s v="Done"/>
    <s v="CEMEXWEB-6"/>
    <s v="Theme"/>
    <x v="14"/>
    <s v="Bug"/>
    <s v="Done"/>
    <s v="CEMEXWEB-69"/>
    <s v="Menu not working when on mobile mode"/>
    <s v="00069 - Menu not working when on mobile mode"/>
    <x v="144"/>
    <x v="3"/>
    <s v="Done"/>
    <s v="CEMEXWEB-70"/>
    <s v="Fix menu when on mobile mode"/>
    <s v="S | 00070 - Fix menu when on mobile mode"/>
    <s v="Frontend Development | S | 00070 - Fix menu when on mobile mode"/>
    <n v="362223"/>
    <n v="364140"/>
    <n v="364142"/>
    <s v="Plan"/>
    <x v="10"/>
    <n v="28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28"/>
    <n v="0"/>
    <n v="0.25"/>
    <n v="8.3333333333333332E-3"/>
    <n v="1"/>
    <n v="4.2553191489361701"/>
    <x v="3"/>
    <s v="0.Done"/>
    <x v="2"/>
    <s v="0.Done &gt; Frontend Development | S | 00070 - Fix menu when on mobile mode"/>
    <n v="4.2553191489361701"/>
    <n v="28"/>
  </r>
  <r>
    <x v="2"/>
    <s v="Demand"/>
    <s v="Done"/>
    <s v="CEMEXWEB-16"/>
    <s v="Stories"/>
    <x v="15"/>
    <s v="Feature"/>
    <s v="Done"/>
    <s v="CEMEXWEB-20"/>
    <s v="Asset publisher layout"/>
    <s v="00020 - Asset publisher layout"/>
    <x v="157"/>
    <x v="0"/>
    <s v="Done"/>
    <s v="CEMEXWEB-68"/>
    <s v="Alpha for Asset publisher layout"/>
    <s v="S | 00068 - Alpha for Asset publisher layout"/>
    <s v="Alpha Test | S | 00068 - Alpha for Asset publisher layout"/>
    <n v="362239"/>
    <n v="362246"/>
    <n v="364042"/>
    <s v="Plan"/>
    <x v="17"/>
    <n v="0.41666666666666669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.41666666666666669"/>
    <n v="0"/>
    <n v="0.25"/>
    <n v="1.7543859649122806E-2"/>
    <n v="1"/>
    <n v="2.1276595744680851"/>
    <x v="3"/>
    <s v="0.Done"/>
    <x v="2"/>
    <s v="0.Done &gt; Alpha Test | S | 00068 - Alpha for Asset publisher layout"/>
    <n v="0"/>
    <n v="0"/>
  </r>
  <r>
    <x v="2"/>
    <s v="Demand"/>
    <s v="Done"/>
    <s v="CEMEXWEB-8"/>
    <s v="Homepage"/>
    <x v="20"/>
    <s v="Feature"/>
    <s v="Done"/>
    <s v="CEMEXWEB-10"/>
    <s v="Modern tile with &quot;MORE&quot; animation"/>
    <s v="00010 - Modern tile with &quot;MORE&quot; animation"/>
    <x v="154"/>
    <x v="0"/>
    <s v="Done"/>
    <s v="CEMEXWEB-67"/>
    <s v="Alpha for Modern tile with &quot;MORE&quot; animation"/>
    <s v="S | 00067 - Alpha for Modern tile with &quot;MORE&quot; animation"/>
    <s v="Alpha Test | S | 00067 - Alpha for Modern tile with &quot;MORE&quot; animation"/>
    <n v="362226"/>
    <n v="362228"/>
    <n v="364039"/>
    <s v="Plan"/>
    <x v="17"/>
    <n v="0.41666666666666669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.41666666666666669"/>
    <n v="0"/>
    <n v="0.2"/>
    <n v="2.6315789473684209E-2"/>
    <n v="1"/>
    <n v="2.1276595744680851"/>
    <x v="3"/>
    <s v="0.Done"/>
    <x v="2"/>
    <s v="0.Done &gt; Alpha Test | S | 00067 - Alpha for Modern tile with &quot;MORE&quot; animation"/>
    <n v="0"/>
    <n v="0"/>
  </r>
  <r>
    <x v="2"/>
    <s v="Demand"/>
    <s v="Done"/>
    <s v="CEMEXWEB-16"/>
    <s v="Stories"/>
    <x v="15"/>
    <s v="Feature"/>
    <s v="Done"/>
    <s v="CEMEXWEB-63"/>
    <s v="Show full story on Media Center"/>
    <s v="00063 - Show full story on Media Center"/>
    <x v="156"/>
    <x v="3"/>
    <s v="Done"/>
    <s v="CEMEXWEB-64"/>
    <s v="Show full story on media center"/>
    <s v="M | 00064 - Show full story on media center"/>
    <s v="Frontend Development | M | 00064 - Show full story on media center"/>
    <n v="362239"/>
    <n v="363800"/>
    <n v="363802"/>
    <s v="Plan"/>
    <x v="17"/>
    <n v="13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13"/>
    <n v="0"/>
    <n v="0.2"/>
    <n v="1.7543859649122806E-2"/>
    <n v="1"/>
    <n v="5.3191489361702127"/>
    <x v="3"/>
    <s v="0.Done"/>
    <x v="2"/>
    <s v="0.Done &gt; Frontend Development | M | 00064 - Show full story on media center"/>
    <n v="0"/>
    <n v="0"/>
  </r>
  <r>
    <x v="2"/>
    <m/>
    <m/>
    <m/>
    <m/>
    <x v="1"/>
    <s v="Task"/>
    <s v="Cancelled"/>
    <s v="CEMEXWEB-57"/>
    <s v="Management work"/>
    <s v="00057 - Management work"/>
    <x v="85"/>
    <x v="4"/>
    <s v="Done"/>
    <s v="CEMEXWEB-62"/>
    <s v="Deploy changes in QA environment"/>
    <s v="M | 00062 - Deploy changes in QA environment"/>
    <s v="Sub-Task | M | 00062 - Deploy changes in QA environment"/>
    <m/>
    <n v="362994"/>
    <n v="363798"/>
    <s v="Plan"/>
    <x v="7"/>
    <n v="23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23"/>
    <n v="0"/>
    <n v="0.14285714285714285"/>
    <n v="0"/>
    <n v="1"/>
    <n v="8.5106382978723403"/>
    <x v="1"/>
    <s v="0.Cancelled"/>
    <x v="2"/>
    <s v="0.Done &gt; Sub-Task | M | 00062 - Deploy changes in QA environment"/>
    <n v="0"/>
    <n v="0"/>
  </r>
  <r>
    <x v="2"/>
    <m/>
    <m/>
    <m/>
    <m/>
    <x v="1"/>
    <s v="Task"/>
    <s v="Cancelled"/>
    <s v="CEMEXWEB-57"/>
    <s v="Management work"/>
    <s v="00057 - Management work"/>
    <x v="85"/>
    <x v="4"/>
    <s v="Done"/>
    <s v="CEMEXWEB-61"/>
    <s v="Scrum master - January - 2 to 13"/>
    <s v="M | 00061 - Scrum master - January - 2 to 13"/>
    <s v="Sub-Task | M | 00061 - Scrum master - January - 2 to 13"/>
    <m/>
    <n v="362994"/>
    <n v="363287"/>
    <s v="Plan"/>
    <x v="7"/>
    <n v="72.5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72.5"/>
    <n v="0"/>
    <n v="0.14285714285714285"/>
    <n v="0"/>
    <n v="1"/>
    <n v="8.5106382978723403"/>
    <x v="1"/>
    <s v="0.Cancelled"/>
    <x v="2"/>
    <s v="0.Done &gt; Sub-Task | M | 00061 - Scrum master - January - 2 to 13"/>
    <n v="0"/>
    <n v="0"/>
  </r>
  <r>
    <x v="2"/>
    <s v="Demand"/>
    <s v="Done"/>
    <s v="CEMEXWEB-17"/>
    <s v="Investors"/>
    <x v="19"/>
    <s v="Feature"/>
    <s v="Done"/>
    <s v="CEMEXWEB-23"/>
    <s v="Events + Calendar Portlet"/>
    <s v="00023 - Events + Calendar Portlet"/>
    <x v="151"/>
    <x v="0"/>
    <s v="Done"/>
    <s v="CEMEXWEB-60"/>
    <s v="Alpha for Events + Calendar Portlet"/>
    <s v="S | 00060 - Alpha for Events + Calendar Portlet"/>
    <s v="Alpha Test | S | 00060 - Alpha for Events + Calendar Portlet"/>
    <n v="362240"/>
    <n v="362249"/>
    <n v="363096"/>
    <s v="Plan"/>
    <x v="1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3.0303030303030304E-2"/>
    <n v="1"/>
    <n v="2.1276595744680851"/>
    <x v="3"/>
    <s v="0.Done"/>
    <x v="2"/>
    <s v="0.Done &gt; Alpha Test | S | 00060 - Alpha for Events + Calendar Portlet"/>
    <n v="0"/>
    <n v="0"/>
  </r>
  <r>
    <x v="2"/>
    <m/>
    <m/>
    <m/>
    <m/>
    <x v="1"/>
    <s v="Task"/>
    <s v="Cancelled"/>
    <s v="CEMEXWEB-57"/>
    <s v="Management work"/>
    <s v="00057 - Management work"/>
    <x v="85"/>
    <x v="4"/>
    <s v="Done"/>
    <s v="CEMEXWEB-59"/>
    <s v="Scrum master - December 2016"/>
    <s v="M | 00059 - Scrum master - December 2016"/>
    <s v="Sub-Task | M | 00059 - Scrum master - December 2016"/>
    <m/>
    <n v="362994"/>
    <n v="362996"/>
    <s v="Plan"/>
    <x v="7"/>
    <n v="71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71"/>
    <n v="0"/>
    <n v="0.14285714285714285"/>
    <n v="0"/>
    <n v="1"/>
    <n v="8.5106382978723403"/>
    <x v="1"/>
    <s v="0.Cancelled"/>
    <x v="2"/>
    <s v="0.Done &gt; Sub-Task | M | 00059 - Scrum master - December 2016"/>
    <n v="0"/>
    <n v="0"/>
  </r>
  <r>
    <x v="2"/>
    <m/>
    <m/>
    <m/>
    <m/>
    <x v="1"/>
    <s v="Task"/>
    <s v="Cancelled"/>
    <s v="CEMEXWEB-57"/>
    <s v="Management work"/>
    <s v="00057 - Management work"/>
    <x v="85"/>
    <x v="4"/>
    <s v="Done"/>
    <s v="CEMEXWEB-58"/>
    <s v="Meetings with client"/>
    <s v="M | 00058 - Meetings with client"/>
    <s v="Sub-Task | M | 00058 - Meetings with client"/>
    <m/>
    <n v="362994"/>
    <n v="362995"/>
    <s v="Plan"/>
    <x v="7"/>
    <n v="33.25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33.25"/>
    <n v="0"/>
    <n v="0.14285714285714285"/>
    <n v="0"/>
    <n v="1"/>
    <n v="8.5106382978723403"/>
    <x v="1"/>
    <s v="0.Cancelled"/>
    <x v="2"/>
    <s v="0.Done &gt; Sub-Task | M | 00058 - Meetings with client"/>
    <n v="0"/>
    <n v="0"/>
  </r>
  <r>
    <x v="2"/>
    <s v="Demand"/>
    <s v="Done"/>
    <s v="CEMEXWEB-17"/>
    <s v="Investors"/>
    <x v="19"/>
    <s v="Feature"/>
    <s v="Done"/>
    <s v="CEMEXWEB-24"/>
    <s v="Questions Portlet"/>
    <s v="00024 - Questions Portlet"/>
    <x v="150"/>
    <x v="0"/>
    <s v="Done"/>
    <s v="CEMEXWEB-53"/>
    <s v="Alpha for Questions Portlet"/>
    <s v="S | 00053 - Alpha for Questions Portlet"/>
    <s v="Alpha Test | S | 00053 - Alpha for Questions Portlet"/>
    <n v="362240"/>
    <n v="362250"/>
    <n v="362640"/>
    <s v="Plan"/>
    <x v="1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3.0303030303030304E-2"/>
    <n v="1"/>
    <n v="2.1276595744680851"/>
    <x v="3"/>
    <s v="0.Done"/>
    <x v="2"/>
    <s v="0.Done &gt; Alpha Test | S | 00053 - Alpha for Questions Portlet"/>
    <n v="0"/>
    <n v="0"/>
  </r>
  <r>
    <x v="2"/>
    <s v="Demand"/>
    <s v="Done"/>
    <s v="CEMEXWEB-17"/>
    <s v="Investors"/>
    <x v="19"/>
    <s v="Feature"/>
    <s v="Done"/>
    <s v="CEMEXWEB-24"/>
    <s v="Questions Portlet"/>
    <s v="00024 - Questions Portlet"/>
    <x v="150"/>
    <x v="3"/>
    <s v="Done"/>
    <s v="CEMEXWEB-52"/>
    <s v="Questions Portlet"/>
    <s v="S | 00052 - Questions Portlet"/>
    <s v="Frontend Development | S | 00052 - Questions Portlet"/>
    <n v="362240"/>
    <n v="362250"/>
    <n v="362639"/>
    <s v="Plan"/>
    <x v="1"/>
    <n v="8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8"/>
    <n v="0"/>
    <n v="0.25"/>
    <n v="3.0303030303030304E-2"/>
    <n v="1"/>
    <n v="4.2553191489361701"/>
    <x v="3"/>
    <s v="0.Done"/>
    <x v="2"/>
    <s v="0.Done &gt; Frontend Development | S | 00052 - Questions Portlet"/>
    <n v="0"/>
    <n v="0"/>
  </r>
  <r>
    <x v="2"/>
    <s v="Demand"/>
    <s v="Done"/>
    <s v="CEMEXWEB-17"/>
    <s v="Investors"/>
    <x v="19"/>
    <s v="Feature"/>
    <s v="Done"/>
    <s v="CEMEXWEB-23"/>
    <s v="Events + Calendar Portlet"/>
    <s v="00023 - Events + Calendar Portlet"/>
    <x v="151"/>
    <x v="3"/>
    <s v="Done"/>
    <s v="CEMEXWEB-51"/>
    <s v="Events + Calendar Portlet"/>
    <s v="S | 00051 - Events + Calendar Portlet"/>
    <s v="Frontend Development | S | 00051 - Events + Calendar Portlet"/>
    <n v="362240"/>
    <n v="362249"/>
    <n v="362637"/>
    <s v="Plan"/>
    <x v="1"/>
    <n v="8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8"/>
    <n v="0"/>
    <n v="0.25"/>
    <n v="3.0303030303030304E-2"/>
    <n v="1"/>
    <n v="4.2553191489361701"/>
    <x v="3"/>
    <s v="0.Done"/>
    <x v="2"/>
    <s v="0.Done &gt; Frontend Development | S | 00051 - Events + Calendar Portlet"/>
    <n v="0"/>
    <n v="0"/>
  </r>
  <r>
    <x v="2"/>
    <s v="Demand"/>
    <s v="Done"/>
    <s v="CEMEXWEB-17"/>
    <s v="Investors"/>
    <x v="19"/>
    <s v="Feature"/>
    <s v="Done"/>
    <s v="CEMEXWEB-22"/>
    <s v="Investors - Overview"/>
    <s v="00022 - Investors - Overview"/>
    <x v="152"/>
    <x v="3"/>
    <s v="Done"/>
    <s v="CEMEXWEB-50"/>
    <s v="Webcontent - Investors to Key Statistics"/>
    <s v="S | 00050 - Webcontent - Investors to Key Statistics"/>
    <s v="Frontend Development | S | 00050 - Webcontent - Investors to Key Statistics"/>
    <n v="362240"/>
    <n v="362248"/>
    <n v="362636"/>
    <s v="Plan"/>
    <x v="1"/>
    <n v="15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15"/>
    <n v="0"/>
    <n v="0.2"/>
    <n v="3.0303030303030304E-2"/>
    <n v="1"/>
    <n v="4.2553191489361701"/>
    <x v="3"/>
    <s v="0.Done"/>
    <x v="2"/>
    <s v="0.Done &gt; Frontend Development | S | 00050 - Webcontent - Investors to Key Statistics"/>
    <n v="0"/>
    <n v="0"/>
  </r>
  <r>
    <x v="2"/>
    <s v="Demand"/>
    <s v="Done"/>
    <s v="CEMEXWEB-16"/>
    <s v="Stories"/>
    <x v="15"/>
    <s v="Feature"/>
    <s v="Done"/>
    <s v="CEMEXWEB-21"/>
    <s v="Asset publisher filter"/>
    <s v="00021 - Asset publisher filter"/>
    <x v="145"/>
    <x v="3"/>
    <s v="Done"/>
    <s v="CEMEXWEB-49"/>
    <s v="Set up the filter for the asset publisher"/>
    <s v="M | 00049 - Set up the filter for the asset publisher"/>
    <s v="Frontend Development | M | 00049 - Set up the filter for the asset publisher"/>
    <n v="362239"/>
    <n v="362247"/>
    <n v="362634"/>
    <s v="Plan"/>
    <x v="10"/>
    <n v="9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9"/>
    <n v="0"/>
    <n v="0.25"/>
    <n v="1.7543859649122806E-2"/>
    <n v="1"/>
    <n v="5.3191489361702127"/>
    <x v="3"/>
    <s v="0.Done"/>
    <x v="2"/>
    <s v="0.Done &gt; Frontend Development | M | 00049 - Set up the filter for the asset publisher"/>
    <n v="0"/>
    <n v="0"/>
  </r>
  <r>
    <x v="2"/>
    <s v="Demand"/>
    <s v="Done"/>
    <s v="CEMEXWEB-16"/>
    <s v="Stories"/>
    <x v="15"/>
    <s v="Feature"/>
    <s v="Done"/>
    <s v="CEMEXWEB-20"/>
    <s v="Asset publisher layout"/>
    <s v="00020 - Asset publisher layout"/>
    <x v="157"/>
    <x v="3"/>
    <s v="Done"/>
    <s v="CEMEXWEB-48"/>
    <s v="Configure Layout for the Asset Publisher"/>
    <s v="M | 00048 - Configure Layout for the Asset Publisher"/>
    <s v="Frontend Development | M | 00048 - Configure Layout for the Asset Publisher"/>
    <n v="362239"/>
    <n v="362246"/>
    <n v="362632"/>
    <s v="Plan"/>
    <x v="17"/>
    <n v="3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3"/>
    <n v="0"/>
    <n v="0.25"/>
    <n v="1.7543859649122806E-2"/>
    <n v="1"/>
    <n v="5.3191489361702127"/>
    <x v="3"/>
    <s v="0.Done"/>
    <x v="2"/>
    <s v="0.Done &gt; Frontend Development | M | 00048 - Configure Layout for the Asset Publisher"/>
    <n v="0"/>
    <n v="0"/>
  </r>
  <r>
    <x v="2"/>
    <s v="Demand"/>
    <s v="Done"/>
    <s v="CEMEXWEB-16"/>
    <s v="Stories"/>
    <x v="15"/>
    <s v="Feature"/>
    <s v="Done"/>
    <s v="CEMEXWEB-19"/>
    <s v="Asset publisher - Simple version"/>
    <s v="00019 - Asset publisher - Simple version"/>
    <x v="158"/>
    <x v="3"/>
    <s v="Done"/>
    <s v="CEMEXWEB-47"/>
    <s v="Create Asset Publisher"/>
    <s v="S | 00047 - Create Asset Publisher"/>
    <s v="Frontend Development | S | 00047 - Create Asset Publisher"/>
    <n v="362239"/>
    <n v="362244"/>
    <n v="362631"/>
    <s v="Plan"/>
    <x v="1"/>
    <n v="12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12"/>
    <n v="0"/>
    <n v="0.25"/>
    <n v="1.7543859649122806E-2"/>
    <n v="1"/>
    <n v="4.2553191489361701"/>
    <x v="3"/>
    <s v="0.Done"/>
    <x v="2"/>
    <s v="0.Done &gt; Frontend Development | S | 00047 - Create Asset Publisher"/>
    <n v="0"/>
    <n v="0"/>
  </r>
  <r>
    <x v="2"/>
    <s v="Demand"/>
    <s v="Done"/>
    <s v="CEMEXWEB-16"/>
    <s v="Stories"/>
    <x v="15"/>
    <s v="Feature"/>
    <s v="Done"/>
    <s v="CEMEXWEB-18"/>
    <s v="Concrete Incubator webcontent"/>
    <s v="00018 - Concrete Incubator webcontent"/>
    <x v="155"/>
    <x v="3"/>
    <s v="Done"/>
    <s v="CEMEXWEB-46"/>
    <s v="Concrete Incubator webcontent"/>
    <s v="S | 00046 - Concrete Incubator webcontent"/>
    <s v="Frontend Development | S | 00046 - Concrete Incubator webcontent"/>
    <n v="362239"/>
    <n v="362242"/>
    <n v="362630"/>
    <s v="Plan"/>
    <x v="1"/>
    <n v="4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4"/>
    <n v="0"/>
    <n v="0.25"/>
    <n v="1.7543859649122806E-2"/>
    <n v="1"/>
    <n v="4.2553191489361701"/>
    <x v="3"/>
    <s v="0.Done"/>
    <x v="2"/>
    <s v="0.Done &gt; Frontend Development | S | 00046 - Concrete Incubator webcontent"/>
    <n v="0"/>
    <n v="0"/>
  </r>
  <r>
    <x v="2"/>
    <s v="Demand"/>
    <s v="Done"/>
    <s v="CEMEXWEB-8"/>
    <s v="Homepage"/>
    <x v="20"/>
    <s v="Feature"/>
    <s v="Done"/>
    <s v="CEMEXWEB-15"/>
    <s v="Place remaining Webcontents on Homepage"/>
    <s v="00015 - Place remaining Webcontents on Homepage"/>
    <x v="160"/>
    <x v="3"/>
    <s v="Done"/>
    <s v="CEMEXWEB-45"/>
    <s v="Ajust the layout of contents"/>
    <s v="M | 00045 - Ajust the layout of contents"/>
    <s v="Frontend Development | M | 00045 - Ajust the layout of contents"/>
    <n v="362226"/>
    <n v="362238"/>
    <n v="362629"/>
    <s v="Plan"/>
    <x v="17"/>
    <n v="12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12"/>
    <n v="0"/>
    <n v="0.25"/>
    <n v="2.6315789473684209E-2"/>
    <n v="1"/>
    <n v="5.3191489361702127"/>
    <x v="3"/>
    <s v="0.Done"/>
    <x v="2"/>
    <s v="0.Done &gt; Frontend Development | M | 00045 - Ajust the layout of contents"/>
    <n v="0"/>
    <n v="0"/>
  </r>
  <r>
    <x v="2"/>
    <s v="Demand"/>
    <s v="Done"/>
    <s v="CEMEXWEB-6"/>
    <s v="Theme"/>
    <x v="14"/>
    <s v="Feature"/>
    <s v="Done"/>
    <s v="CEMEXWEB-13"/>
    <s v="Footer"/>
    <s v="00013 - Footer"/>
    <x v="81"/>
    <x v="3"/>
    <s v="Done"/>
    <s v="CEMEXWEB-44"/>
    <s v="Create a configurable footer"/>
    <s v="S | 00044 - Create a configurable footer"/>
    <s v="Frontend Development | S | 00044 - Create a configurable footer"/>
    <n v="362223"/>
    <n v="362234"/>
    <n v="362625"/>
    <s v="Plan"/>
    <x v="6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8.3333333333333332E-3"/>
    <n v="1"/>
    <n v="4.2553191489361701"/>
    <x v="3"/>
    <s v="0.Done"/>
    <x v="2"/>
    <s v="0.Done &gt; Frontend Development | S | 00044 - Create a configurable footer"/>
    <n v="0"/>
    <n v="0"/>
  </r>
  <r>
    <x v="2"/>
    <s v="Demand"/>
    <s v="Done"/>
    <s v="CEMEXWEB-8"/>
    <s v="Homepage"/>
    <x v="20"/>
    <s v="Feature"/>
    <s v="Done"/>
    <s v="CEMEXWEB-12"/>
    <s v="Country Selection content"/>
    <s v="00012 - Country Selection content"/>
    <x v="159"/>
    <x v="3"/>
    <s v="Done"/>
    <s v="CEMEXWEB-43"/>
    <s v="Set up change country component"/>
    <s v="S | 00043 - Set up change country component"/>
    <s v="Frontend Development | S | 00043 - Set up change country component"/>
    <n v="362226"/>
    <n v="362232"/>
    <n v="362624"/>
    <s v="Plan"/>
    <x v="10"/>
    <n v="16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16"/>
    <n v="0"/>
    <n v="0.2"/>
    <n v="2.6315789473684209E-2"/>
    <n v="1"/>
    <n v="4.2553191489361701"/>
    <x v="3"/>
    <s v="0.Done"/>
    <x v="2"/>
    <s v="0.Done &gt; Frontend Development | S | 00043 - Set up change country component"/>
    <n v="0"/>
    <n v="0"/>
  </r>
  <r>
    <x v="2"/>
    <s v="Demand"/>
    <s v="Done"/>
    <s v="CEMEXWEB-8"/>
    <s v="Homepage"/>
    <x v="20"/>
    <s v="Feature"/>
    <s v="Done"/>
    <s v="CEMEXWEB-12"/>
    <s v="Country Selection content"/>
    <s v="00012 - Country Selection content"/>
    <x v="159"/>
    <x v="3"/>
    <s v="Done"/>
    <s v="CEMEXWEB-42"/>
    <s v="Create effect when click on &quot;Change country&quot; link"/>
    <s v="S | 00042 - Create effect when click on &quot;Change country&quot; link"/>
    <s v="Frontend Development | S | 00042 - Create effect when click on &quot;Change country&quot; link"/>
    <n v="362226"/>
    <n v="362232"/>
    <n v="362623"/>
    <s v="Plan"/>
    <x v="10"/>
    <n v="2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2"/>
    <n v="0"/>
    <n v="0.2"/>
    <n v="2.6315789473684209E-2"/>
    <n v="1"/>
    <n v="4.2553191489361701"/>
    <x v="3"/>
    <s v="0.Done"/>
    <x v="2"/>
    <s v="0.Done &gt; Frontend Development | S | 00042 - Create effect when click on &quot;Change country&quot; link"/>
    <n v="0"/>
    <n v="0"/>
  </r>
  <r>
    <x v="2"/>
    <s v="Demand"/>
    <s v="Done"/>
    <s v="CEMEXWEB-8"/>
    <s v="Homepage"/>
    <x v="20"/>
    <s v="Feature"/>
    <s v="Done"/>
    <s v="CEMEXWEB-11"/>
    <s v="Carousel with three images and timer"/>
    <s v="00011 - Carousel with three images and timer"/>
    <x v="161"/>
    <x v="3"/>
    <s v="Done"/>
    <s v="CEMEXWEB-41"/>
    <s v="Carousel with three images and timer"/>
    <s v="M | 00041 - Carousel with three images and timer"/>
    <s v="Frontend Development | M | 00041 - Carousel with three images and timer"/>
    <n v="362226"/>
    <n v="362230"/>
    <n v="362621"/>
    <s v="Plan"/>
    <x v="17"/>
    <n v="8.5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8.5"/>
    <n v="0"/>
    <n v="0.25"/>
    <n v="2.6315789473684209E-2"/>
    <n v="1"/>
    <n v="5.3191489361702127"/>
    <x v="3"/>
    <s v="0.Done"/>
    <x v="2"/>
    <s v="0.Done &gt; Frontend Development | M | 00041 - Carousel with three images and timer"/>
    <n v="0"/>
    <n v="0"/>
  </r>
  <r>
    <x v="2"/>
    <s v="Demand"/>
    <s v="Done"/>
    <s v="CEMEXWEB-8"/>
    <s v="Homepage"/>
    <x v="20"/>
    <s v="Feature"/>
    <s v="Done"/>
    <s v="CEMEXWEB-10"/>
    <s v="Modern tile with &quot;MORE&quot; animation"/>
    <s v="00010 - Modern tile with &quot;MORE&quot; animation"/>
    <x v="154"/>
    <x v="3"/>
    <s v="Done"/>
    <s v="CEMEXWEB-40"/>
    <s v="Adjust the layout of webcontent"/>
    <s v="S | 00040 - Adjust the layout of webcontent"/>
    <s v="Frontend Development | S | 00040 - Adjust the layout of webcontent"/>
    <n v="362226"/>
    <n v="362228"/>
    <n v="362620"/>
    <s v="Plan"/>
    <x v="17"/>
    <n v="21.5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21.5"/>
    <n v="0"/>
    <n v="0.2"/>
    <n v="2.6315789473684209E-2"/>
    <n v="1"/>
    <n v="4.2553191489361701"/>
    <x v="3"/>
    <s v="0.Done"/>
    <x v="2"/>
    <s v="0.Done &gt; Frontend Development | S | 00040 - Adjust the layout of webcontent"/>
    <n v="0"/>
    <n v="0"/>
  </r>
  <r>
    <x v="2"/>
    <s v="Demand"/>
    <s v="Done"/>
    <s v="CEMEXWEB-8"/>
    <s v="Homepage"/>
    <x v="20"/>
    <s v="Feature"/>
    <s v="Done"/>
    <s v="CEMEXWEB-10"/>
    <s v="Modern tile with &quot;MORE&quot; animation"/>
    <s v="00010 - Modern tile with &quot;MORE&quot; animation"/>
    <x v="154"/>
    <x v="3"/>
    <s v="Done"/>
    <s v="CEMEXWEB-39"/>
    <s v="Recreate the more effect"/>
    <s v="S | 00039 - Recreate the more effect"/>
    <s v="Frontend Development | S | 00039 - Recreate the more effect"/>
    <n v="362226"/>
    <n v="362228"/>
    <n v="362619"/>
    <s v="Plan"/>
    <x v="17"/>
    <n v="8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8"/>
    <n v="0"/>
    <n v="0.2"/>
    <n v="2.6315789473684209E-2"/>
    <n v="1"/>
    <n v="4.2553191489361701"/>
    <x v="3"/>
    <s v="0.Done"/>
    <x v="2"/>
    <s v="0.Done &gt; Frontend Development | S | 00039 - Recreate the more effect"/>
    <n v="0"/>
    <n v="0"/>
  </r>
  <r>
    <x v="2"/>
    <s v="Demand"/>
    <s v="Done"/>
    <s v="CEMEXWEB-8"/>
    <s v="Homepage"/>
    <x v="20"/>
    <s v="Feature"/>
    <s v="Done"/>
    <s v="CEMEXWEB-9"/>
    <s v="Place webcontent in the grid acording to wireframe"/>
    <s v="00009 - Place webcontent in the grid acording to wireframe"/>
    <x v="162"/>
    <x v="3"/>
    <s v="Done"/>
    <s v="CEMEXWEB-38"/>
    <s v="Create layout on new grid system"/>
    <s v="S | 00038 - Create layout on new grid system"/>
    <s v="Frontend Development | S | 00038 - Create layout on new grid system"/>
    <n v="362226"/>
    <n v="362227"/>
    <n v="362618"/>
    <s v="Plan"/>
    <x v="1"/>
    <n v="8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8"/>
    <n v="0"/>
    <n v="0.16666666666666666"/>
    <n v="2.6315789473684209E-2"/>
    <n v="1"/>
    <n v="4.2553191489361701"/>
    <x v="3"/>
    <s v="0.Done"/>
    <x v="2"/>
    <s v="0.Done &gt; Frontend Development | S | 00038 - Create layout on new grid system"/>
    <n v="0"/>
    <n v="0"/>
  </r>
  <r>
    <x v="2"/>
    <s v="Demand"/>
    <s v="Done"/>
    <s v="CEMEXWEB-8"/>
    <s v="Homepage"/>
    <x v="20"/>
    <s v="Feature"/>
    <s v="Done"/>
    <s v="CEMEXWEB-9"/>
    <s v="Place webcontent in the grid acording to wireframe"/>
    <s v="00009 - Place webcontent in the grid acording to wireframe"/>
    <x v="162"/>
    <x v="3"/>
    <s v="Done"/>
    <s v="CEMEXWEB-37"/>
    <s v="Rewrite grid system"/>
    <s v="M | 00037 - Rewrite grid system"/>
    <s v="Frontend Development | M | 00037 - Rewrite grid system"/>
    <n v="362226"/>
    <n v="362227"/>
    <n v="362617"/>
    <s v="Plan"/>
    <x v="1"/>
    <n v="28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28"/>
    <n v="0"/>
    <n v="0.16666666666666666"/>
    <n v="2.6315789473684209E-2"/>
    <n v="1"/>
    <n v="5.3191489361702127"/>
    <x v="3"/>
    <s v="0.Done"/>
    <x v="2"/>
    <s v="0.Done &gt; Frontend Development | M | 00037 - Rewrite grid system"/>
    <n v="0"/>
    <n v="0"/>
  </r>
  <r>
    <x v="2"/>
    <s v="Demand"/>
    <s v="Done"/>
    <s v="CEMEXWEB-8"/>
    <s v="Homepage"/>
    <x v="20"/>
    <s v="Feature"/>
    <s v="Done"/>
    <s v="CEMEXWEB-9"/>
    <s v="Place webcontent in the grid acording to wireframe"/>
    <s v="00009 - Place webcontent in the grid acording to wireframe"/>
    <x v="162"/>
    <x v="7"/>
    <s v="Done"/>
    <s v="CEMEXWEB-36"/>
    <s v="Analysis of viability of wireframe code"/>
    <s v="M | 00036 - Analysis of viability of wireframe code"/>
    <s v="Tech Planning | M | 00036 - Analysis of viability of wireframe code"/>
    <n v="362226"/>
    <n v="362227"/>
    <n v="362616"/>
    <s v="Plan"/>
    <x v="1"/>
    <n v="24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24"/>
    <n v="0"/>
    <n v="0.16666666666666666"/>
    <n v="2.6315789473684209E-2"/>
    <n v="1"/>
    <n v="4.2553191489361701"/>
    <x v="3"/>
    <s v="0.Done"/>
    <x v="2"/>
    <s v="0.Done &gt; Tech Planning | M | 00036 - Analysis of viability of wireframe code"/>
    <n v="0"/>
    <n v="0"/>
  </r>
  <r>
    <x v="2"/>
    <s v="Demand"/>
    <s v="Done"/>
    <s v="CEMEXWEB-8"/>
    <s v="Homepage"/>
    <x v="20"/>
    <s v="Feature"/>
    <s v="Done"/>
    <s v="CEMEXWEB-9"/>
    <s v="Place webcontent in the grid acording to wireframe"/>
    <s v="00009 - Place webcontent in the grid acording to wireframe"/>
    <x v="162"/>
    <x v="0"/>
    <s v="Done"/>
    <s v="CEMEXWEB-35"/>
    <s v="Alpha for Place webcontent in the grid acording to wireframe"/>
    <s v="S | 00035 - Alpha for Place webcontent in the grid acording to wireframe"/>
    <s v="Alpha Test | S | 00035 - Alpha for Place webcontent in the grid acording to wireframe"/>
    <n v="362226"/>
    <n v="362227"/>
    <n v="362615"/>
    <s v="Plan"/>
    <x v="1"/>
    <n v="0.25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.25"/>
    <n v="0"/>
    <n v="0.16666666666666666"/>
    <n v="2.6315789473684209E-2"/>
    <n v="1"/>
    <n v="2.1276595744680851"/>
    <x v="3"/>
    <s v="0.Done"/>
    <x v="2"/>
    <s v="0.Done &gt; Alpha Test | S | 00035 - Alpha for Place webcontent in the grid acording to wireframe"/>
    <n v="0"/>
    <n v="0"/>
  </r>
  <r>
    <x v="2"/>
    <s v="Demand"/>
    <s v="Done"/>
    <s v="CEMEXWEB-6"/>
    <s v="Theme"/>
    <x v="14"/>
    <s v="Feature"/>
    <s v="Done"/>
    <s v="CEMEXWEB-7"/>
    <s v="Design menus"/>
    <s v="00007 - Design menus"/>
    <x v="163"/>
    <x v="3"/>
    <s v="Done"/>
    <s v="CEMEXWEB-34"/>
    <s v="Menu design"/>
    <s v="M | 00034 - Menu design"/>
    <s v="Frontend Development | M | 00034 - Menu design"/>
    <n v="362223"/>
    <n v="362225"/>
    <n v="362440"/>
    <s v="Plan"/>
    <x v="1"/>
    <n v="24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24"/>
    <n v="0"/>
    <n v="0.25"/>
    <n v="8.3333333333333332E-3"/>
    <n v="1"/>
    <n v="5.3191489361702127"/>
    <x v="3"/>
    <s v="0.Done"/>
    <x v="2"/>
    <s v="0.Done &gt; Frontend Development | M | 00034 - Menu design"/>
    <n v="0"/>
    <n v="0"/>
  </r>
  <r>
    <x v="2"/>
    <s v="Demand"/>
    <s v="Done"/>
    <s v="CEMEXWEB-17"/>
    <s v="Investors"/>
    <x v="19"/>
    <s v="Feature"/>
    <s v="Done"/>
    <s v="CEMEXWEB-22"/>
    <s v="Investors - Overview"/>
    <s v="00022 - Investors - Overview"/>
    <x v="152"/>
    <x v="0"/>
    <s v="Done"/>
    <s v="CEMEXWEB-28"/>
    <s v="Alpha for Webcontent - Investors to Key Statistics"/>
    <s v="S | 00028 - Alpha for Webcontent - Investors to Key Statistics"/>
    <s v="Alpha Test | S | 00028 - Alpha for Webcontent - Investors to Key Statistics"/>
    <n v="362240"/>
    <n v="362248"/>
    <n v="362334"/>
    <s v="Plan"/>
    <x v="1"/>
    <n v="0.33333333333333331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.33333333333333331"/>
    <n v="0"/>
    <n v="0.2"/>
    <n v="3.0303030303030304E-2"/>
    <n v="1"/>
    <n v="2.1276595744680851"/>
    <x v="3"/>
    <s v="0.Done"/>
    <x v="2"/>
    <s v="0.Done &gt; Alpha Test | S | 00028 - Alpha for Webcontent - Investors to Key Statistics"/>
    <n v="0"/>
    <n v="0"/>
  </r>
  <r>
    <x v="2"/>
    <s v="Demand"/>
    <s v="Done"/>
    <s v="CEMEXWEB-16"/>
    <s v="Stories"/>
    <x v="15"/>
    <s v="Feature"/>
    <s v="Done"/>
    <s v="CEMEXWEB-19"/>
    <s v="Asset publisher - Simple version"/>
    <s v="00019 - Asset publisher - Simple version"/>
    <x v="158"/>
    <x v="0"/>
    <s v="Done"/>
    <s v="CEMEXWEB-27"/>
    <s v="Alpha for Asset publisher - Simple version"/>
    <s v="S | 00027 - Alpha for Asset publisher - Simple version"/>
    <s v="Alpha Test | S | 00027 - Alpha for Asset publisher - Simple version"/>
    <n v="362239"/>
    <n v="362244"/>
    <n v="362333"/>
    <s v="Plan"/>
    <x v="1"/>
    <n v="0.58333333333333337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.58333333333333337"/>
    <n v="0"/>
    <n v="0.25"/>
    <n v="1.7543859649122806E-2"/>
    <n v="1"/>
    <n v="2.1276595744680851"/>
    <x v="3"/>
    <s v="0.Done"/>
    <x v="2"/>
    <s v="0.Done &gt; Alpha Test | S | 00027 - Alpha for Asset publisher - Simple version"/>
    <n v="0"/>
    <n v="0"/>
  </r>
  <r>
    <x v="2"/>
    <s v="Demand"/>
    <s v="Done"/>
    <s v="CEMEXWEB-16"/>
    <s v="Stories"/>
    <x v="15"/>
    <s v="Feature"/>
    <s v="Done"/>
    <s v="CEMEXWEB-18"/>
    <s v="Concrete Incubator webcontent"/>
    <s v="00018 - Concrete Incubator webcontent"/>
    <x v="155"/>
    <x v="0"/>
    <s v="Done"/>
    <s v="CEMEXWEB-26"/>
    <s v="Alpha for Concrete Incubator webcontent"/>
    <s v="S | 00026 - Alpha for Concrete Incubator webcontent"/>
    <s v="Alpha Test | S | 00026 - Alpha for Concrete Incubator webcontent"/>
    <n v="362239"/>
    <n v="362242"/>
    <n v="362332"/>
    <s v="Plan"/>
    <x v="1"/>
    <n v="0.25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.25"/>
    <n v="0"/>
    <n v="0.25"/>
    <n v="1.7543859649122806E-2"/>
    <n v="1"/>
    <n v="2.1276595744680851"/>
    <x v="3"/>
    <s v="0.Done"/>
    <x v="2"/>
    <s v="0.Done &gt; Alpha Test | S | 00026 - Alpha for Concrete Incubator webcontent"/>
    <n v="0"/>
    <n v="0"/>
  </r>
  <r>
    <x v="2"/>
    <s v="Demand"/>
    <s v="Done"/>
    <s v="CEMEXWEB-6"/>
    <s v="Theme"/>
    <x v="14"/>
    <s v="Feature"/>
    <s v="Done"/>
    <s v="CEMEXWEB-7"/>
    <s v="Design menus"/>
    <s v="00007 - Design menus"/>
    <x v="163"/>
    <x v="0"/>
    <s v="Done"/>
    <s v="CEMEXWEB-25"/>
    <s v="Alpha for Design menus"/>
    <s v="S | 00025 - Alpha for Design menus"/>
    <s v="Alpha Test | S | 00025 - Alpha for Design menus"/>
    <n v="362223"/>
    <n v="362225"/>
    <n v="362331"/>
    <s v="Plan"/>
    <x v="1"/>
    <n v="0.16666666666666666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.16666666666666666"/>
    <n v="0"/>
    <n v="0.25"/>
    <n v="8.3333333333333332E-3"/>
    <n v="1"/>
    <n v="2.1276595744680851"/>
    <x v="3"/>
    <s v="0.Done"/>
    <x v="2"/>
    <s v="0.Done &gt; Alpha Test | S | 00025 - Alpha for Design menus"/>
    <n v="0"/>
    <n v="0"/>
  </r>
  <r>
    <x v="2"/>
    <m/>
    <m/>
    <m/>
    <m/>
    <x v="1"/>
    <s v="Task"/>
    <s v="Done"/>
    <s v="CEMEXWEB-3"/>
    <s v="Setup LCS activation"/>
    <s v="00003 - Setup LCS activation"/>
    <x v="53"/>
    <x v="4"/>
    <s v="Done"/>
    <s v="CEMEXWEB-5"/>
    <s v="Activate Production"/>
    <s v="XS | 00005 - Activate Production"/>
    <s v="Sub-Task | XS | 00005 - Activate Production"/>
    <m/>
    <n v="361679"/>
    <n v="361681"/>
    <s v="Plan"/>
    <x v="0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Sub-Task | XS | 00005 - Activate Production"/>
    <n v="0"/>
    <n v="0"/>
  </r>
  <r>
    <x v="2"/>
    <m/>
    <m/>
    <m/>
    <m/>
    <x v="1"/>
    <s v="Task"/>
    <s v="Done"/>
    <s v="CEMEXWEB-3"/>
    <s v="Setup LCS activation"/>
    <s v="00003 - Setup LCS activation"/>
    <x v="53"/>
    <x v="4"/>
    <s v="Done"/>
    <s v="CEMEXWEB-4"/>
    <s v="Activate QA"/>
    <s v="XS | 00004 - Activate QA"/>
    <s v="Sub-Task | XS | 00004 - Activate QA"/>
    <m/>
    <n v="361679"/>
    <n v="361680"/>
    <s v="Plan"/>
    <x v="0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Sub-Task | XS | 00004 - Activate QA"/>
    <n v="0"/>
    <n v="0"/>
  </r>
  <r>
    <x v="3"/>
    <m/>
    <m/>
    <m/>
    <m/>
    <x v="1"/>
    <s v="Task"/>
    <s v="Doing"/>
    <s v="BEMISCP-3233"/>
    <s v="Task without assignee BEMISCP"/>
    <s v="03233 - Task without assignee BEMISCP"/>
    <x v="164"/>
    <x v="4"/>
    <s v="Doing"/>
    <s v="BEMISCP-3235"/>
    <s v="Sub-task of the task without assignee"/>
    <s v="S | 03235 - Sub-task of the task without assignee"/>
    <s v="Sub-Task | S | 03235 - Sub-task of the task without assignee"/>
    <m/>
    <n v="396824"/>
    <n v="396826"/>
    <s v="Plan"/>
    <x v="0"/>
    <n v="0"/>
    <n v="0"/>
    <n v="0"/>
    <n v="0"/>
    <s v="S"/>
    <s v="SUBTASK PLAN"/>
    <n v="4.2553191489361701"/>
    <n v="5.1063829787234036"/>
    <n v="4.2553191489361701"/>
    <n v="5.1063829787234036"/>
    <n v="0"/>
    <n v="4.2553191489361701"/>
    <n v="0"/>
    <n v="0"/>
    <n v="0"/>
    <n v="0"/>
    <n v="1"/>
    <n v="0"/>
    <n v="1"/>
    <n v="0"/>
    <x v="1"/>
    <s v="7.Doing"/>
    <x v="0"/>
    <s v="3.Doing &gt; Sub-Task | S | 03235 - Sub-task of the task without assignee"/>
    <n v="0"/>
    <n v="0"/>
  </r>
  <r>
    <x v="3"/>
    <m/>
    <m/>
    <m/>
    <m/>
    <x v="1"/>
    <s v="Feature"/>
    <s v="Queued for Review"/>
    <s v="BEMISCP-3229"/>
    <s v="Feature without assignee BEMISCP"/>
    <s v="03229 - Feature without assignee BEMISCP"/>
    <x v="165"/>
    <x v="4"/>
    <s v="Queued for Review"/>
    <s v="BEMISCP-3230"/>
    <s v="Sub-task of the feature without assignee"/>
    <s v="S | 03230 - Sub-task of the feature without assignee"/>
    <s v="Sub-Task | S | 03230 - Sub-task of the feature without assignee"/>
    <m/>
    <n v="396813"/>
    <n v="396814"/>
    <s v="Plan"/>
    <x v="0"/>
    <n v="0"/>
    <n v="0"/>
    <n v="0"/>
    <n v="0"/>
    <s v="S"/>
    <s v="SUBTASK PLAN"/>
    <n v="4.2553191489361701"/>
    <n v="5.1063829787234036"/>
    <n v="4.2553191489361701"/>
    <n v="5.1063829787234036"/>
    <n v="0"/>
    <n v="4.2553191489361701"/>
    <n v="0"/>
    <n v="0"/>
    <n v="0"/>
    <n v="0"/>
    <n v="0.33333333333333331"/>
    <n v="0"/>
    <n v="1"/>
    <n v="0"/>
    <x v="1"/>
    <e v="#N/A"/>
    <x v="1"/>
    <e v="#N/A"/>
    <n v="0"/>
    <n v="0"/>
  </r>
  <r>
    <x v="3"/>
    <m/>
    <m/>
    <m/>
    <m/>
    <x v="1"/>
    <s v="Bug"/>
    <s v="Doing"/>
    <s v="BEMISCP-3209"/>
    <s v="Carrier List not updated in The Hub Production system (BDT 609)"/>
    <s v="03209 - Carrier List not updated in The Hub Production system (BDT 609)"/>
    <x v="166"/>
    <x v="5"/>
    <s v="Doing"/>
    <s v="BEMISCP-3225"/>
    <s v="Update Carrier List"/>
    <s v="S | 03225 - Update Carrier List"/>
    <s v="Backend Development | S | 03225 - Update Carrier List"/>
    <m/>
    <n v="395955"/>
    <n v="396671"/>
    <s v="Plan"/>
    <x v="0"/>
    <n v="0"/>
    <n v="0"/>
    <n v="0"/>
    <n v="0"/>
    <s v="S"/>
    <s v="SUBTASK PLAN"/>
    <n v="8.5106382978723403"/>
    <n v="10.212765957446807"/>
    <n v="8.5106382978723403"/>
    <n v="10.212765957446807"/>
    <n v="0"/>
    <n v="8.5106382978723403"/>
    <n v="0"/>
    <n v="0"/>
    <n v="0"/>
    <n v="0"/>
    <n v="0.25"/>
    <n v="0"/>
    <n v="1"/>
    <n v="0"/>
    <x v="1"/>
    <s v="7.Doing"/>
    <x v="0"/>
    <s v="3.Doing &gt; Backend Development | S | 03225 - Update Carrier List"/>
    <n v="8.5106382978723403"/>
    <n v="0"/>
  </r>
  <r>
    <x v="3"/>
    <m/>
    <m/>
    <m/>
    <m/>
    <x v="1"/>
    <s v="Bug"/>
    <s v="Doing"/>
    <s v="BEMISCP-3170"/>
    <s v="Mars Inventory Total Location Qty UOM Incorrect (BDT 588)"/>
    <s v="03170 - Mars Inventory Total Location Qty UOM Incorrect (BDT 588)"/>
    <x v="167"/>
    <x v="5"/>
    <s v="To Review"/>
    <s v="BEMISCP-3223"/>
    <s v="Regenerate WS artifacts and update UoM field mapping"/>
    <s v="S | 03223 - Regenerate WS artifacts and update UoM field mapping"/>
    <s v="Backend Development | S | 03223 - Regenerate WS artifacts and update UoM field mapping"/>
    <m/>
    <n v="394892"/>
    <n v="396520"/>
    <s v="Plan"/>
    <x v="0"/>
    <n v="0"/>
    <n v="0"/>
    <n v="0"/>
    <n v="0"/>
    <s v="S"/>
    <s v="SUBTASK PLAN"/>
    <n v="8.5106382978723403"/>
    <n v="10.212765957446807"/>
    <n v="8.5106382978723403"/>
    <n v="10.212765957446807"/>
    <n v="0"/>
    <n v="8.5106382978723403"/>
    <n v="0"/>
    <n v="0"/>
    <n v="0"/>
    <n v="0"/>
    <n v="0.25"/>
    <n v="0"/>
    <n v="1"/>
    <n v="0"/>
    <x v="1"/>
    <s v="7.Doing"/>
    <x v="4"/>
    <s v="2.To Review &gt; Backend Development | S | 03223 - Regenerate WS artifacts and update UoM field mapping"/>
    <n v="8.5106382978723403"/>
    <n v="0"/>
  </r>
  <r>
    <x v="3"/>
    <m/>
    <m/>
    <m/>
    <m/>
    <x v="1"/>
    <s v="Bug"/>
    <s v="To Alpha Test"/>
    <s v="BEMISCP-3193"/>
    <s v="BDT 596- Connectivity issues in production "/>
    <s v="03193 - BDT 596- Connectivity issues in production "/>
    <x v="168"/>
    <x v="0"/>
    <s v="Queued for Review"/>
    <s v="BEMISCP-3222"/>
    <s v="Alpha for BDT 596- Connectivity issues in production "/>
    <s v="S | 03222 - Alpha for BDT 596- Connectivity issues in production "/>
    <s v="Alpha Test | S | 03222 - Alpha for BDT 596- Connectivity issues in production "/>
    <m/>
    <n v="395742"/>
    <n v="396518"/>
    <s v="Plan"/>
    <x v="0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25"/>
    <n v="0"/>
    <n v="1"/>
    <n v="0"/>
    <x v="1"/>
    <s v="6.To Alpha Test"/>
    <x v="1"/>
    <e v="#N/A"/>
    <n v="2.1276595744680851"/>
    <n v="0"/>
  </r>
  <r>
    <x v="3"/>
    <m/>
    <m/>
    <m/>
    <m/>
    <x v="1"/>
    <s v="Bug"/>
    <s v="To Alpha Test"/>
    <s v="BEMISCP-3195"/>
    <s v="BDT 601- CSR/Admin View error and inconsistencies displaying customer profile "/>
    <s v="03195 - BDT 601- CSR/Admin View error and inconsistencies displaying customer profile "/>
    <x v="169"/>
    <x v="0"/>
    <s v="Queued for Review"/>
    <s v="BEMISCP-3221"/>
    <s v="Alpha for BDT 601- CSR/Admin View error and inconsistencies displaying customer profile "/>
    <s v="S | 03221 - Alpha for BDT 601- CSR/Admin View error and inconsistencies displaying customer profile "/>
    <s v="Alpha Test | S | 03221 - Alpha for BDT 601- CSR/Admin View error and inconsistencies displaying customer profile "/>
    <m/>
    <n v="395793"/>
    <n v="396493"/>
    <s v="Plan"/>
    <x v="0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25"/>
    <n v="0"/>
    <n v="1"/>
    <n v="0"/>
    <x v="1"/>
    <s v="6.To Alpha Test"/>
    <x v="1"/>
    <e v="#N/A"/>
    <n v="2.1276595744680851"/>
    <n v="0"/>
  </r>
  <r>
    <x v="3"/>
    <m/>
    <m/>
    <m/>
    <m/>
    <x v="1"/>
    <s v="Bug"/>
    <s v="To Alpha Test"/>
    <s v="BEMISCP-3191"/>
    <s v="BDT 597- Production issue- internal user being asked to validate device "/>
    <s v="03191 - BDT 597- Production issue- internal user being asked to validate device "/>
    <x v="170"/>
    <x v="0"/>
    <s v="Queued for Review"/>
    <s v="BEMISCP-3220"/>
    <s v="Alpha for BDT 597- Production issue- internal user being asked to validate device "/>
    <s v="S | 03220 - Alpha for BDT 597- Production issue- internal user being asked to validate device "/>
    <s v="Alpha Test | S | 03220 - Alpha for BDT 597- Production issue- internal user being asked to validate device "/>
    <m/>
    <n v="395739"/>
    <n v="396303"/>
    <s v="Plan"/>
    <x v="0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25"/>
    <n v="0"/>
    <n v="1"/>
    <n v="0"/>
    <x v="1"/>
    <s v="6.To Alpha Test"/>
    <x v="1"/>
    <e v="#N/A"/>
    <n v="2.1276595744680851"/>
    <n v="0"/>
  </r>
  <r>
    <x v="3"/>
    <m/>
    <m/>
    <m/>
    <m/>
    <x v="1"/>
    <s v="Bug"/>
    <s v="To Alpha Test"/>
    <s v="BEMISCP-3193"/>
    <s v="BDT 596- Connectivity issues in production "/>
    <s v="03193 - BDT 596- Connectivity issues in production "/>
    <x v="168"/>
    <x v="5"/>
    <s v="Done"/>
    <s v="BEMISCP-3219"/>
    <s v="Evaluate &amp; fix wrong login redirection issue"/>
    <s v="S | 03219 - Evaluate &amp; fix wrong login redirection issue"/>
    <s v="Backend Development | S | 03219 - Evaluate &amp; fix wrong login redirection issue"/>
    <m/>
    <n v="395742"/>
    <n v="396295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s v="6.To Alpha Test"/>
    <x v="2"/>
    <s v="0.Done &gt; Backend Development | S | 03219 - Evaluate &amp; fix wrong login redirection issue"/>
    <n v="8.5106382978723403"/>
    <n v="0"/>
  </r>
  <r>
    <x v="3"/>
    <m/>
    <m/>
    <m/>
    <m/>
    <x v="1"/>
    <s v="Bug"/>
    <s v="To Alpha Test"/>
    <s v="BEMISCP-3195"/>
    <s v="BDT 601- CSR/Admin View error and inconsistencies displaying customer profile "/>
    <s v="03195 - BDT 601- CSR/Admin View error and inconsistencies displaying customer profile "/>
    <x v="169"/>
    <x v="5"/>
    <s v="Done"/>
    <s v="BEMISCP-3218"/>
    <s v="Update URL for Customer Profiles"/>
    <s v="S | 03218 - Update URL for Customer Profiles"/>
    <s v="Backend Development | S | 03218 - Update URL for Customer Profiles"/>
    <m/>
    <n v="395793"/>
    <n v="396162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s v="6.To Alpha Test"/>
    <x v="2"/>
    <s v="0.Done &gt; Backend Development | S | 03218 - Update URL for Customer Profiles"/>
    <n v="8.5106382978723403"/>
    <n v="0"/>
  </r>
  <r>
    <x v="3"/>
    <m/>
    <m/>
    <m/>
    <m/>
    <x v="1"/>
    <s v="Bug"/>
    <s v="To QA"/>
    <s v="BEMISCP-3192"/>
    <s v="BDt 598- All environments - log in screen"/>
    <s v="03192 - BDt 598- All environments - log in screen"/>
    <x v="171"/>
    <x v="1"/>
    <s v="Queued for Review"/>
    <s v="BEMISCP-3214"/>
    <s v="QA for BDt 598- All environments - log in screen"/>
    <s v="S | 03214 - QA for BDt 598- All environments - log in screen"/>
    <s v="QA | S | 03214 - QA for BDt 598- All environments - log in screen"/>
    <m/>
    <n v="395741"/>
    <n v="395962"/>
    <s v="Plan"/>
    <x v="0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25"/>
    <n v="0"/>
    <n v="1"/>
    <n v="0"/>
    <x v="1"/>
    <s v="2.To QA"/>
    <x v="1"/>
    <e v="#N/A"/>
    <n v="2.1276595744680851"/>
    <n v="0"/>
  </r>
  <r>
    <x v="3"/>
    <m/>
    <m/>
    <m/>
    <m/>
    <x v="1"/>
    <s v="Bug"/>
    <s v="To QA"/>
    <s v="BEMISCP-3192"/>
    <s v="BDt 598- All environments - log in screen"/>
    <s v="03192 - BDt 598- All environments - log in screen"/>
    <x v="171"/>
    <x v="2"/>
    <s v="Done"/>
    <s v="BEMISCP-3213"/>
    <s v="Review of BDt 598- All environments - log in screen"/>
    <s v="S | 03213 - Review of BDt 598- All environments - log in screen"/>
    <s v="Feature Review | S | 03213 - Review of BDt 598- All environments - log in screen"/>
    <m/>
    <n v="395741"/>
    <n v="39596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2.To QA"/>
    <x v="2"/>
    <s v="0.Done &gt; Feature Review | S | 03213 - Review of BDt 598- All environments - log in screen"/>
    <n v="2.1276595744680851"/>
    <n v="0"/>
  </r>
  <r>
    <x v="3"/>
    <m/>
    <m/>
    <m/>
    <m/>
    <x v="1"/>
    <s v="Bug"/>
    <s v="Done"/>
    <s v="BEMISCP-3176"/>
    <s v="Sales Order Schedule Line with ConfirmedQty 0 displayed (BDT 590)"/>
    <s v="03176 - Sales Order Schedule Line with ConfirmedQty 0 displayed (BDT 590)"/>
    <x v="172"/>
    <x v="1"/>
    <s v="Done"/>
    <s v="BEMISCP-3212"/>
    <s v="QA for Sales Order Schedule Line with ConfirmedQty 0 displayed (BDT 590)"/>
    <s v="S | 03212 - QA for Sales Order Schedule Line with ConfirmedQty 0 displayed (BDT 590)"/>
    <s v="QA | S | 03212 - QA for Sales Order Schedule Line with ConfirmedQty 0 displayed (BDT 590)"/>
    <m/>
    <n v="394931"/>
    <n v="39595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QA | S | 03212 - QA for Sales Order Schedule Line with ConfirmedQty 0 displayed (BDT 590)"/>
    <n v="2.1276595744680851"/>
    <n v="0"/>
  </r>
  <r>
    <x v="3"/>
    <m/>
    <m/>
    <m/>
    <m/>
    <x v="1"/>
    <s v="Bug"/>
    <s v="Done"/>
    <s v="BEMISCP-3176"/>
    <s v="Sales Order Schedule Line with ConfirmedQty 0 displayed (BDT 590)"/>
    <s v="03176 - Sales Order Schedule Line with ConfirmedQty 0 displayed (BDT 590)"/>
    <x v="172"/>
    <x v="2"/>
    <s v="Done"/>
    <s v="BEMISCP-3211"/>
    <s v="Review of Sales Order Schedule Line with ConfirmedQty 0 displayed (BDT 590)"/>
    <s v="S | 03211 - Review of Sales Order Schedule Line with ConfirmedQty 0 displayed (BDT 590)"/>
    <s v="Feature Review | S | 03211 - Review of Sales Order Schedule Line with ConfirmedQty 0 displayed (BDT 590)"/>
    <m/>
    <n v="394931"/>
    <n v="39595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Feature Review | S | 03211 - Review of Sales Order Schedule Line with ConfirmedQty 0 displayed (BDT 590)"/>
    <n v="2.1276595744680851"/>
    <n v="0"/>
  </r>
  <r>
    <x v="3"/>
    <m/>
    <m/>
    <m/>
    <m/>
    <x v="1"/>
    <s v="Bug"/>
    <s v="Done"/>
    <s v="BEMISCP-3176"/>
    <s v="Sales Order Schedule Line with ConfirmedQty 0 displayed (BDT 590)"/>
    <s v="03176 - Sales Order Schedule Line with ConfirmedQty 0 displayed (BDT 590)"/>
    <x v="172"/>
    <x v="0"/>
    <s v="Done"/>
    <s v="BEMISCP-3210"/>
    <s v="Alpha for Sales Order Schedule Line with ConfirmedQty 0 displayed (BDT 590)"/>
    <s v="S | 03210 - Alpha for Sales Order Schedule Line with ConfirmedQty 0 displayed (BDT 590)"/>
    <s v="Alpha Test | S | 03210 - Alpha for Sales Order Schedule Line with ConfirmedQty 0 displayed (BDT 590)"/>
    <m/>
    <n v="394931"/>
    <n v="39595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Alpha Test | S | 03210 - Alpha for Sales Order Schedule Line with ConfirmedQty 0 displayed (BDT 590)"/>
    <n v="2.1276595744680851"/>
    <n v="0"/>
  </r>
  <r>
    <x v="3"/>
    <m/>
    <m/>
    <m/>
    <m/>
    <x v="1"/>
    <s v="Bug"/>
    <s v="To Feature Review"/>
    <s v="BEMISCP-3187"/>
    <s v="595 BDT - Out of memory error"/>
    <s v="03187 - 595 BDT - Out of memory error"/>
    <x v="173"/>
    <x v="2"/>
    <s v="Queued for Review"/>
    <s v="BEMISCP-3208"/>
    <s v="Review of 595 BDT - Out of memory error"/>
    <s v="S | 03208 - Review of 595 BDT - Out of memory error"/>
    <s v="Feature Review | S | 03208 - Review of 595 BDT - Out of memory error"/>
    <m/>
    <n v="395560"/>
    <n v="395940"/>
    <s v="Plan"/>
    <x v="0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33333333333333331"/>
    <n v="0"/>
    <n v="1"/>
    <n v="0"/>
    <x v="1"/>
    <s v="4.To Feature Review"/>
    <x v="1"/>
    <e v="#N/A"/>
    <n v="2.1276595744680851"/>
    <n v="0"/>
  </r>
  <r>
    <x v="3"/>
    <m/>
    <m/>
    <m/>
    <m/>
    <x v="1"/>
    <s v="Bug"/>
    <s v="To Feature Review"/>
    <s v="BEMISCP-3187"/>
    <s v="595 BDT - Out of memory error"/>
    <s v="03187 - 595 BDT - Out of memory error"/>
    <x v="173"/>
    <x v="0"/>
    <s v="Done"/>
    <s v="BEMISCP-3207"/>
    <s v="Alpha for 595 BDT - Out of memory error"/>
    <s v="S | 03207 - Alpha for 595 BDT - Out of memory error"/>
    <s v="Alpha Test | S | 03207 - Alpha for 595 BDT - Out of memory error"/>
    <m/>
    <n v="395560"/>
    <n v="39593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4.To Feature Review"/>
    <x v="2"/>
    <s v="0.Done &gt; Alpha Test | S | 03207 - Alpha for 595 BDT - Out of memory error"/>
    <n v="2.1276595744680851"/>
    <n v="0"/>
  </r>
  <r>
    <x v="3"/>
    <m/>
    <m/>
    <m/>
    <m/>
    <x v="1"/>
    <s v="Bug"/>
    <s v="To Feature Review"/>
    <s v="BEMISCP-3187"/>
    <s v="595 BDT - Out of memory error"/>
    <s v="03187 - 595 BDT - Out of memory error"/>
    <x v="173"/>
    <x v="4"/>
    <s v="Done"/>
    <s v="BEMISCP-3206"/>
    <s v="Updated memory config for production environment"/>
    <s v="S | 03206 - Updated memory config for production environment"/>
    <s v="Sub-Task | S | 03206 - Updated memory config for production environment"/>
    <m/>
    <n v="395560"/>
    <n v="395935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33333333333333331"/>
    <n v="0"/>
    <n v="1"/>
    <n v="4.2553191489361701"/>
    <x v="1"/>
    <s v="4.To Feature Review"/>
    <x v="2"/>
    <s v="0.Done &gt; Sub-Task | S | 03206 - Updated memory config for production environment"/>
    <n v="4.2553191489361701"/>
    <n v="0"/>
  </r>
  <r>
    <x v="3"/>
    <m/>
    <m/>
    <m/>
    <m/>
    <x v="1"/>
    <s v="Feature"/>
    <s v="Done"/>
    <s v="BEMISCP-2998"/>
    <s v="Create Hub Admin documentation"/>
    <s v="02998 - Create Hub Admin documentation"/>
    <x v="174"/>
    <x v="1"/>
    <s v="Done"/>
    <s v="BEMISCP-3205"/>
    <s v="QA for Create Hub Admin documentation"/>
    <s v="S | 03205 - QA for Create Hub Admin documentation"/>
    <s v="QA | S | 03205 - QA for Create Hub Admin documentation"/>
    <m/>
    <n v="388279"/>
    <n v="39593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3205 - QA for Create Hub Admin documentation"/>
    <n v="0"/>
    <n v="0"/>
  </r>
  <r>
    <x v="3"/>
    <m/>
    <m/>
    <m/>
    <m/>
    <x v="1"/>
    <s v="Feature"/>
    <s v="Done"/>
    <s v="BEMISCP-2998"/>
    <s v="Create Hub Admin documentation"/>
    <s v="02998 - Create Hub Admin documentation"/>
    <x v="174"/>
    <x v="2"/>
    <s v="Done"/>
    <s v="BEMISCP-3204"/>
    <s v="Review of Create Hub Admin documentation"/>
    <s v="S | 03204 - Review of Create Hub Admin documentation"/>
    <s v="Feature Review | S | 03204 - Review of Create Hub Admin documentation"/>
    <m/>
    <n v="388279"/>
    <n v="39593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Feature Review | S | 03204 - Review of Create Hub Admin documentation"/>
    <n v="0"/>
    <n v="0"/>
  </r>
  <r>
    <x v="3"/>
    <m/>
    <m/>
    <m/>
    <m/>
    <x v="1"/>
    <s v="Feature"/>
    <s v="Done"/>
    <s v="BEMISCP-2998"/>
    <s v="Create Hub Admin documentation"/>
    <s v="02998 - Create Hub Admin documentation"/>
    <x v="174"/>
    <x v="0"/>
    <s v="Done"/>
    <s v="BEMISCP-3203"/>
    <s v="Alpha for Create Hub Admin documentation"/>
    <s v="S | 03203 - Alpha for Create Hub Admin documentation"/>
    <s v="Alpha Test | S | 03203 - Alpha for Create Hub Admin documentation"/>
    <m/>
    <n v="388279"/>
    <n v="39593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Alpha Test | S | 03203 - Alpha for Create Hub Admin documentation"/>
    <n v="0"/>
    <n v="0"/>
  </r>
  <r>
    <x v="3"/>
    <m/>
    <m/>
    <m/>
    <m/>
    <x v="1"/>
    <s v="Bug"/>
    <s v="Done"/>
    <s v="BEMISCP-3179"/>
    <s v="BDT 591- AS CSR or Admin, unable to edit user profile from profile page. "/>
    <s v="03179 - BDT 591- AS CSR or Admin, unable to edit user profile from profile page. "/>
    <x v="175"/>
    <x v="1"/>
    <s v="Done"/>
    <s v="BEMISCP-3202"/>
    <s v="QA for BDT 591- AS CSR or Admin, unable to edit user profile from profile page. "/>
    <s v="S | 03202 - QA for BDT 591- AS CSR or Admin, unable to edit user profile from profile page. "/>
    <s v="QA | S | 03202 - QA for BDT 591- AS CSR or Admin, unable to edit user profile from profile page. "/>
    <m/>
    <n v="395195"/>
    <n v="39592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3202 - QA for BDT 591- AS CSR or Admin, unable to edit user profile from profile page. "/>
    <n v="2.1276595744680851"/>
    <n v="0"/>
  </r>
  <r>
    <x v="3"/>
    <m/>
    <m/>
    <m/>
    <m/>
    <x v="1"/>
    <s v="Bug"/>
    <s v="Done"/>
    <s v="BEMISCP-3179"/>
    <s v="BDT 591- AS CSR or Admin, unable to edit user profile from profile page. "/>
    <s v="03179 - BDT 591- AS CSR or Admin, unable to edit user profile from profile page. "/>
    <x v="175"/>
    <x v="2"/>
    <s v="Done"/>
    <s v="BEMISCP-3201"/>
    <s v="Review of BDT 591- AS CSR or Admin, unable to edit user profile from profile page. "/>
    <s v="S | 03201 - Review of BDT 591- AS CSR or Admin, unable to edit user profile from profile page. "/>
    <s v="Feature Review | S | 03201 - Review of BDT 591- AS CSR or Admin, unable to edit user profile from profile page. "/>
    <m/>
    <n v="395195"/>
    <n v="39592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3201 - Review of BDT 591- AS CSR or Admin, unable to edit user profile from profile page. "/>
    <n v="2.1276595744680851"/>
    <n v="0"/>
  </r>
  <r>
    <x v="3"/>
    <m/>
    <m/>
    <m/>
    <m/>
    <x v="1"/>
    <s v="Bug"/>
    <s v="Done"/>
    <s v="BEMISCP-3179"/>
    <s v="BDT 591- AS CSR or Admin, unable to edit user profile from profile page. "/>
    <s v="03179 - BDT 591- AS CSR or Admin, unable to edit user profile from profile page. "/>
    <x v="175"/>
    <x v="0"/>
    <s v="Done"/>
    <s v="BEMISCP-3200"/>
    <s v="Alpha for BDT 591- AS CSR or Admin, unable to edit user profile from profile page. "/>
    <s v="S | 03200 - Alpha for BDT 591- AS CSR or Admin, unable to edit user profile from profile page. "/>
    <s v="Alpha Test | S | 03200 - Alpha for BDT 591- AS CSR or Admin, unable to edit user profile from profile page. "/>
    <m/>
    <n v="395195"/>
    <n v="39592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3200 - Alpha for BDT 591- AS CSR or Admin, unable to edit user profile from profile page. "/>
    <n v="2.1276595744680851"/>
    <n v="0"/>
  </r>
  <r>
    <x v="3"/>
    <m/>
    <m/>
    <m/>
    <m/>
    <x v="1"/>
    <s v="Bug"/>
    <s v="To Alpha Test"/>
    <s v="BEMISCP-3191"/>
    <s v="BDT 597- Production issue- internal user being asked to validate device "/>
    <s v="03191 - BDT 597- Production issue- internal user being asked to validate device "/>
    <x v="170"/>
    <x v="5"/>
    <s v="Done"/>
    <s v="BEMISCP-3199"/>
    <s v="Skip 2fa for internal users"/>
    <s v="S | 03199 - Skip 2fa for internal users"/>
    <s v="Backend Development | S | 03199 - Skip 2fa for internal users"/>
    <m/>
    <n v="395739"/>
    <n v="395925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s v="6.To Alpha Test"/>
    <x v="2"/>
    <s v="0.Done &gt; Backend Development | S | 03199 - Skip 2fa for internal users"/>
    <n v="8.5106382978723403"/>
    <n v="0"/>
  </r>
  <r>
    <x v="3"/>
    <m/>
    <m/>
    <m/>
    <m/>
    <x v="1"/>
    <s v="Bug"/>
    <s v="To QA"/>
    <s v="BEMISCP-3192"/>
    <s v="BDt 598- All environments - log in screen"/>
    <s v="03192 - BDt 598- All environments - log in screen"/>
    <x v="171"/>
    <x v="0"/>
    <s v="Done"/>
    <s v="BEMISCP-3196"/>
    <s v="Alpha for BDt 598- All environments - log in screen"/>
    <s v="S | 03196 - Alpha for BDt 598- All environments - log in screen"/>
    <s v="Alpha Test | S | 03196 - Alpha for BDt 598- All environments - log in screen"/>
    <m/>
    <n v="395741"/>
    <n v="39580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2.To QA"/>
    <x v="2"/>
    <s v="0.Done &gt; Alpha Test | S | 03196 - Alpha for BDt 598- All environments - log in screen"/>
    <n v="2.1276595744680851"/>
    <n v="0"/>
  </r>
  <r>
    <x v="3"/>
    <m/>
    <m/>
    <m/>
    <m/>
    <x v="1"/>
    <s v="Bug"/>
    <s v="To QA"/>
    <s v="BEMISCP-3192"/>
    <s v="BDt 598- All environments - log in screen"/>
    <s v="03192 - BDt 598- All environments - log in screen"/>
    <x v="171"/>
    <x v="3"/>
    <s v="Done"/>
    <s v="BEMISCP-3194"/>
    <s v="Development for - All environments - log in screen"/>
    <s v="S | 03194 - Development for - All environments - log in screen"/>
    <s v="Frontend Development | S | 03194 - Development for - All environments - log in screen"/>
    <m/>
    <n v="395741"/>
    <n v="395760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s v="2.To QA"/>
    <x v="2"/>
    <s v="0.Done &gt; Frontend Development | S | 03194 - Development for - All environments - log in screen"/>
    <n v="4.2553191489361701"/>
    <n v="0"/>
  </r>
  <r>
    <x v="3"/>
    <m/>
    <m/>
    <m/>
    <m/>
    <x v="1"/>
    <s v="Feature"/>
    <s v="Doing"/>
    <s v="BEMISCP-2996"/>
    <s v="Final Clean QA Deploy"/>
    <s v="02996 - Final Clean QA Deploy"/>
    <x v="176"/>
    <x v="5"/>
    <s v="To Review"/>
    <s v="BEMISCP-3190"/>
    <s v="Remove metaspace maximum jvm arg"/>
    <s v="S | 03190 - Remove metaspace maximum jvm arg"/>
    <s v="Backend Development | S | 03190 - Remove metaspace maximum jvm arg"/>
    <m/>
    <n v="388271"/>
    <n v="395595"/>
    <s v="Plan"/>
    <x v="0"/>
    <n v="0"/>
    <n v="0"/>
    <n v="0"/>
    <n v="0"/>
    <s v="S"/>
    <s v="SUBTASK PLAN"/>
    <n v="8.5106382978723403"/>
    <n v="10.212765957446807"/>
    <n v="8.5106382978723403"/>
    <n v="10.212765957446807"/>
    <n v="0"/>
    <n v="8.5106382978723403"/>
    <n v="0"/>
    <n v="0"/>
    <n v="0"/>
    <n v="0"/>
    <n v="0.14285714285714285"/>
    <n v="0"/>
    <n v="1"/>
    <n v="0"/>
    <x v="1"/>
    <s v="7.Doing"/>
    <x v="4"/>
    <s v="2.To Review &gt; Backend Development | S | 03190 - Remove metaspace maximum jvm arg"/>
    <n v="0"/>
    <n v="0"/>
  </r>
  <r>
    <x v="3"/>
    <m/>
    <m/>
    <m/>
    <m/>
    <x v="1"/>
    <s v="Feature"/>
    <s v="Doing"/>
    <s v="BEMISCP-2996"/>
    <s v="Final Clean QA Deploy"/>
    <s v="02996 - Final Clean QA Deploy"/>
    <x v="176"/>
    <x v="5"/>
    <s v="Done"/>
    <s v="BEMISCP-3189"/>
    <s v="Improve ibb test button logging"/>
    <s v="XS | 03189 - Improve ibb test button logging"/>
    <s v="Backend Development | XS | 03189 - Improve ibb test button logging"/>
    <m/>
    <n v="388271"/>
    <n v="395594"/>
    <s v="Plan"/>
    <x v="0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0"/>
    <n v="1"/>
    <n v="2.1276595744680851"/>
    <x v="1"/>
    <s v="7.Doing"/>
    <x v="2"/>
    <s v="0.Done &gt; Backend Development | XS | 03189 - Improve ibb test button logging"/>
    <n v="0"/>
    <n v="0"/>
  </r>
  <r>
    <x v="3"/>
    <m/>
    <m/>
    <m/>
    <m/>
    <x v="1"/>
    <s v="Bug"/>
    <s v="Done"/>
    <s v="BEMISCP-3180"/>
    <s v="BDT 575 Tablet menu does not automatically collapse"/>
    <s v="03180 - BDT 575 Tablet menu does not automatically collapse"/>
    <x v="177"/>
    <x v="1"/>
    <s v="Done"/>
    <s v="BEMISCP-3188"/>
    <s v="QA for BDT 575 Tablet menu does not automatically collapse"/>
    <s v="S | 03188 - QA for BDT 575 Tablet menu does not automatically collapse"/>
    <s v="QA | S | 03188 - QA for BDT 575 Tablet menu does not automatically collapse"/>
    <m/>
    <n v="395238"/>
    <n v="39557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3188 - QA for BDT 575 Tablet menu does not automatically collapse"/>
    <n v="2.1276595744680851"/>
    <n v="0"/>
  </r>
  <r>
    <x v="3"/>
    <m/>
    <m/>
    <m/>
    <m/>
    <x v="1"/>
    <s v="Bug"/>
    <s v="Done"/>
    <s v="BEMISCP-3180"/>
    <s v="BDT 575 Tablet menu does not automatically collapse"/>
    <s v="03180 - BDT 575 Tablet menu does not automatically collapse"/>
    <x v="177"/>
    <x v="2"/>
    <s v="Done"/>
    <s v="BEMISCP-3186"/>
    <s v="Review of BDT 575 Tablet menu does not automatically collapse"/>
    <s v="S | 03186 - Review of BDT 575 Tablet menu does not automatically collapse"/>
    <s v="Feature Review | S | 03186 - Review of BDT 575 Tablet menu does not automatically collapse"/>
    <m/>
    <n v="395238"/>
    <n v="39555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Feature Review | S | 03186 - Review of BDT 575 Tablet menu does not automatically collapse"/>
    <n v="2.1276595744680851"/>
    <n v="0"/>
  </r>
  <r>
    <x v="3"/>
    <m/>
    <m/>
    <m/>
    <m/>
    <x v="1"/>
    <s v="Bug"/>
    <s v="Done"/>
    <s v="BEMISCP-3180"/>
    <s v="BDT 575 Tablet menu does not automatically collapse"/>
    <s v="03180 - BDT 575 Tablet menu does not automatically collapse"/>
    <x v="177"/>
    <x v="0"/>
    <s v="Done"/>
    <s v="BEMISCP-3185"/>
    <s v="Alpha for BDT 575 Tablet menu does not automatically collapse"/>
    <s v="S | 03185 - Alpha for BDT 575 Tablet menu does not automatically collapse"/>
    <s v="Alpha Test | S | 03185 - Alpha for BDT 575 Tablet menu does not automatically collapse"/>
    <m/>
    <n v="395238"/>
    <n v="39555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Alpha Test | S | 03185 - Alpha for BDT 575 Tablet menu does not automatically collapse"/>
    <n v="2.1276595744680851"/>
    <n v="0"/>
  </r>
  <r>
    <x v="3"/>
    <m/>
    <m/>
    <m/>
    <m/>
    <x v="1"/>
    <s v="Bug"/>
    <s v="Done"/>
    <s v="BEMISCP-3176"/>
    <s v="Sales Order Schedule Line with ConfirmedQty 0 displayed (BDT 590)"/>
    <s v="03176 - Sales Order Schedule Line with ConfirmedQty 0 displayed (BDT 590)"/>
    <x v="172"/>
    <x v="5"/>
    <s v="Done"/>
    <s v="BEMISCP-3183"/>
    <s v="Update WS filtering logic and schedule line delete logic"/>
    <s v="S | 03183 - Update WS filtering logic and schedule line delete logic"/>
    <s v="Backend Development | S | 03183 - Update WS filtering logic and schedule line delete logic"/>
    <m/>
    <n v="394931"/>
    <n v="395416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"/>
    <n v="0"/>
    <n v="1"/>
    <n v="8.5106382978723403"/>
    <x v="1"/>
    <s v="0.Done"/>
    <x v="2"/>
    <s v="0.Done &gt; Backend Development | S | 03183 - Update WS filtering logic and schedule line delete logic"/>
    <n v="8.5106382978723403"/>
    <n v="0"/>
  </r>
  <r>
    <x v="3"/>
    <m/>
    <m/>
    <m/>
    <m/>
    <x v="1"/>
    <s v="Bug"/>
    <s v="To QA"/>
    <s v="BEMISCP-3152"/>
    <s v="575 BDT - Tablet- menu icon not in correct place on page"/>
    <s v="03152 - 575 BDT - Tablet- menu icon not in correct place on page"/>
    <x v="178"/>
    <x v="3"/>
    <s v="To Review"/>
    <s v="BEMISCP-3182"/>
    <s v="Development for - Menu open after navigation on Tablet"/>
    <s v="S | 03182 - Development for - Menu open after navigation on Tablet"/>
    <s v="Frontend Development | S | 03182 - Development for - Menu open after navigation on Tablet"/>
    <m/>
    <n v="394098"/>
    <n v="395259"/>
    <s v="Plan"/>
    <x v="0"/>
    <n v="0"/>
    <n v="0"/>
    <n v="0"/>
    <n v="0"/>
    <s v="S"/>
    <s v="SUBTASK PLAN"/>
    <n v="4.2553191489361701"/>
    <n v="5.1063829787234036"/>
    <n v="4.2553191489361701"/>
    <n v="5.1063829787234036"/>
    <n v="0"/>
    <n v="4.2553191489361701"/>
    <n v="0"/>
    <n v="0"/>
    <n v="0"/>
    <n v="0"/>
    <n v="0.2"/>
    <n v="0"/>
    <n v="1"/>
    <n v="0"/>
    <x v="1"/>
    <s v="2.To QA"/>
    <x v="4"/>
    <s v="2.To Review &gt; Frontend Development | S | 03182 - Development for - Menu open after navigation on Tablet"/>
    <n v="4.2553191489361701"/>
    <n v="0"/>
  </r>
  <r>
    <x v="3"/>
    <m/>
    <m/>
    <m/>
    <m/>
    <x v="1"/>
    <s v="Bug"/>
    <s v="Done"/>
    <s v="BEMISCP-3179"/>
    <s v="BDT 591- AS CSR or Admin, unable to edit user profile from profile page. "/>
    <s v="03179 - BDT 591- AS CSR or Admin, unable to edit user profile from profile page. "/>
    <x v="175"/>
    <x v="3"/>
    <s v="Done"/>
    <s v="BEMISCP-3181"/>
    <s v="Development for - AS CSR or Admin, unable to edit user profile from profile page."/>
    <s v="S | 03181 - Development for - AS CSR or Admin, unable to edit user profile from profile page."/>
    <s v="Frontend Development | S | 03181 - Development for - AS CSR or Admin, unable to edit user profile from profile page."/>
    <m/>
    <n v="395195"/>
    <n v="395246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s v="0.Done"/>
    <x v="2"/>
    <s v="0.Done &gt; Frontend Development | S | 03181 - Development for - AS CSR or Admin, unable to edit user profile from profile page."/>
    <n v="4.2553191489361701"/>
    <n v="0"/>
  </r>
  <r>
    <x v="3"/>
    <m/>
    <m/>
    <m/>
    <m/>
    <x v="1"/>
    <s v="Bug"/>
    <s v="Doing"/>
    <s v="BEMISCP-3170"/>
    <s v="Mars Inventory Total Location Qty UOM Incorrect (BDT 588)"/>
    <s v="03170 - Mars Inventory Total Location Qty UOM Incorrect (BDT 588)"/>
    <x v="167"/>
    <x v="4"/>
    <s v="Done"/>
    <s v="BEMISCP-3178"/>
    <s v="Update Documentation for web service fields  "/>
    <s v="S | 03178 - Update Documentation for web service fields  "/>
    <s v="Sub-Task | S | 03178 - Update Documentation for web service fields  "/>
    <m/>
    <n v="394892"/>
    <n v="395031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s v="7.Doing"/>
    <x v="2"/>
    <s v="0.Done &gt; Sub-Task | S | 03178 - Update Documentation for web service fields  "/>
    <n v="4.2553191489361701"/>
    <n v="0"/>
  </r>
  <r>
    <x v="3"/>
    <m/>
    <m/>
    <m/>
    <m/>
    <x v="1"/>
    <s v="Bug"/>
    <s v="Done"/>
    <s v="BEMISCP-3176"/>
    <s v="Sales Order Schedule Line with ConfirmedQty 0 displayed (BDT 590)"/>
    <s v="03176 - Sales Order Schedule Line with ConfirmedQty 0 displayed (BDT 590)"/>
    <x v="172"/>
    <x v="7"/>
    <s v="Done"/>
    <s v="BEMISCP-3177"/>
    <s v="Tech Planning for Sales Order Schedule Line with ConfirmedQty 0 displayed (BDT 590)"/>
    <s v="S | 03177 - Tech Planning for Sales Order Schedule Line with ConfirmedQty 0 displayed (BDT 590)"/>
    <s v="Tech Planning | S | 03177 - Tech Planning for Sales Order Schedule Line with ConfirmedQty 0 displayed (BDT 590)"/>
    <m/>
    <n v="394931"/>
    <n v="39503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Tech Planning | S | 03177 - Tech Planning for Sales Order Schedule Line with ConfirmedQty 0 displayed (BDT 590)"/>
    <n v="2.1276595744680851"/>
    <n v="0"/>
  </r>
  <r>
    <x v="3"/>
    <m/>
    <m/>
    <m/>
    <m/>
    <x v="1"/>
    <s v="Bug"/>
    <s v="Done"/>
    <s v="BEMISCP-3160"/>
    <s v="Inventory Sync Delete happens before data is processed causing 0 inventory to show."/>
    <s v="03160 - Inventory Sync Delete happens before data is processed causing 0 inventory to show."/>
    <x v="179"/>
    <x v="1"/>
    <s v="Done"/>
    <s v="BEMISCP-3175"/>
    <s v="QA for Inventory Sync Delete happens before data is processed causing 0 inventory to show."/>
    <s v="S | 03175 - QA for Inventory Sync Delete happens before data is processed causing 0 inventory to show."/>
    <s v="QA | S | 03175 - QA for Inventory Sync Delete happens before data is processed causing 0 inventory to show."/>
    <m/>
    <n v="394526"/>
    <n v="39492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3175 - QA for Inventory Sync Delete happens before data is processed causing 0 inventory to show."/>
    <n v="2.1276595744680851"/>
    <n v="0"/>
  </r>
  <r>
    <x v="3"/>
    <m/>
    <m/>
    <m/>
    <m/>
    <x v="1"/>
    <s v="Bug"/>
    <s v="To QA"/>
    <s v="BEMISCP-3139"/>
    <s v="570 BDT - Reports download view is not automatically refreshing"/>
    <s v="03139 - 570 BDT - Reports download view is not automatically refreshing"/>
    <x v="180"/>
    <x v="1"/>
    <s v="Queued for Review"/>
    <s v="BEMISCP-3174"/>
    <s v="QA for 570 BDT - Reports download view is not automatically refreshing"/>
    <s v="S | 03174 - QA for 570 BDT - Reports download view is not automatically refreshing"/>
    <s v="QA | S | 03174 - QA for 570 BDT - Reports download view is not automatically refreshing"/>
    <m/>
    <n v="393750"/>
    <n v="394920"/>
    <s v="Plan"/>
    <x v="0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25"/>
    <n v="0"/>
    <n v="1"/>
    <n v="0"/>
    <x v="1"/>
    <s v="2.To QA"/>
    <x v="1"/>
    <e v="#N/A"/>
    <n v="2.1276595744680851"/>
    <n v="0"/>
  </r>
  <r>
    <x v="3"/>
    <m/>
    <m/>
    <m/>
    <m/>
    <x v="1"/>
    <s v="Bug"/>
    <s v="To QA"/>
    <s v="BEMISCP-3151"/>
    <s v="576  BDT - Log in page in Chrome blurry"/>
    <s v="03151 - 576  BDT - Log in page in Chrome blurry"/>
    <x v="181"/>
    <x v="1"/>
    <s v="Queued for Review"/>
    <s v="BEMISCP-3173"/>
    <s v="QA for 576  BDT - Log in page in Chrome blurry"/>
    <s v="S | 03173 - QA for 576  BDT - Log in page in Chrome blurry"/>
    <s v="QA | S | 03173 - QA for 576  BDT - Log in page in Chrome blurry"/>
    <m/>
    <n v="394097"/>
    <n v="394919"/>
    <s v="Plan"/>
    <x v="0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25"/>
    <n v="0"/>
    <n v="1"/>
    <n v="0"/>
    <x v="1"/>
    <s v="2.To QA"/>
    <x v="1"/>
    <e v="#N/A"/>
    <n v="2.1276595744680851"/>
    <n v="0"/>
  </r>
  <r>
    <x v="3"/>
    <m/>
    <m/>
    <m/>
    <m/>
    <x v="1"/>
    <s v="Bug"/>
    <s v="To QA"/>
    <s v="BEMISCP-3152"/>
    <s v="575 BDT - Tablet- menu icon not in correct place on page"/>
    <s v="03152 - 575 BDT - Tablet- menu icon not in correct place on page"/>
    <x v="178"/>
    <x v="1"/>
    <s v="Queued for Review"/>
    <s v="BEMISCP-3172"/>
    <s v="QA for 575 BDT - Tablet- menu icon not in correct place on page"/>
    <s v="S | 03172 - QA for 575 BDT - Tablet- menu icon not in correct place on page"/>
    <s v="QA | S | 03172 - QA for 575 BDT - Tablet- menu icon not in correct place on page"/>
    <m/>
    <n v="394098"/>
    <n v="394918"/>
    <s v="Plan"/>
    <x v="0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2"/>
    <n v="0"/>
    <n v="1"/>
    <n v="0"/>
    <x v="1"/>
    <s v="2.To QA"/>
    <x v="1"/>
    <e v="#N/A"/>
    <n v="2.1276595744680851"/>
    <n v="0"/>
  </r>
  <r>
    <x v="3"/>
    <m/>
    <m/>
    <m/>
    <m/>
    <x v="1"/>
    <s v="Bug"/>
    <s v="Done"/>
    <s v="BEMISCP-3154"/>
    <s v="Customer PO Search Case Sensitive"/>
    <s v="03154 - _x0009_Customer PO Search Case Sensitive"/>
    <x v="182"/>
    <x v="1"/>
    <s v="Done"/>
    <s v="BEMISCP-3171"/>
    <s v="QA for _x0009_Customer PO Search Case Sensitive"/>
    <s v="S | 03171 - QA for _x0009_Customer PO Search Case Sensitive"/>
    <s v="QA | S | 03171 - QA for _x0009_Customer PO Search Case Sensitive"/>
    <m/>
    <n v="394117"/>
    <n v="39491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3171 - QA for _x0009_Customer PO Search Case Sensitive"/>
    <n v="2.1276595744680851"/>
    <n v="0"/>
  </r>
  <r>
    <x v="3"/>
    <m/>
    <m/>
    <m/>
    <m/>
    <x v="1"/>
    <s v="Bug"/>
    <s v="Done"/>
    <s v="BEMISCP-3160"/>
    <s v="Inventory Sync Delete happens before data is processed causing 0 inventory to show."/>
    <s v="03160 - Inventory Sync Delete happens before data is processed causing 0 inventory to show."/>
    <x v="179"/>
    <x v="2"/>
    <s v="Done"/>
    <s v="BEMISCP-3169"/>
    <s v="Review of Inventory Sync Delete needs to happen as part of same transaction as add"/>
    <s v="S | 03169 - Review of Inventory Sync Delete needs to happen as part of same transaction as add"/>
    <s v="Feature Review | S | 03169 - Review of Inventory Sync Delete needs to happen as part of same transaction as add"/>
    <m/>
    <n v="394526"/>
    <n v="39486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3169 - Review of Inventory Sync Delete needs to happen as part of same transaction as add"/>
    <n v="2.1276595744680851"/>
    <n v="0"/>
  </r>
  <r>
    <x v="3"/>
    <m/>
    <m/>
    <m/>
    <m/>
    <x v="1"/>
    <s v="Bug"/>
    <s v="To QA"/>
    <s v="BEMISCP-3139"/>
    <s v="570 BDT - Reports download view is not automatically refreshing"/>
    <s v="03139 - 570 BDT - Reports download view is not automatically refreshing"/>
    <x v="180"/>
    <x v="2"/>
    <s v="Done"/>
    <s v="BEMISCP-3168"/>
    <s v="Review of 570 BDT - Reports download view is not automatically refreshing"/>
    <s v="S | 03168 - Review of 570 BDT - Reports download view is not automatically refreshing"/>
    <s v="Feature Review | S | 03168 - Review of 570 BDT - Reports download view is not automatically refreshing"/>
    <m/>
    <n v="393750"/>
    <n v="39485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2.To QA"/>
    <x v="2"/>
    <s v="0.Done &gt; Feature Review | S | 03168 - Review of 570 BDT - Reports download view is not automatically refreshing"/>
    <n v="2.1276595744680851"/>
    <n v="0"/>
  </r>
  <r>
    <x v="3"/>
    <m/>
    <m/>
    <m/>
    <m/>
    <x v="1"/>
    <s v="Bug"/>
    <s v="To QA"/>
    <s v="BEMISCP-3152"/>
    <s v="575 BDT - Tablet- menu icon not in correct place on page"/>
    <s v="03152 - 575 BDT - Tablet- menu icon not in correct place on page"/>
    <x v="178"/>
    <x v="2"/>
    <s v="Done"/>
    <s v="BEMISCP-3167"/>
    <s v="Review of 575 BDT - Tablet- menu icon not in correct place on page"/>
    <s v="S | 03167 - Review of 575 BDT - Tablet- menu icon not in correct place on page"/>
    <s v="Feature Review | S | 03167 - Review of 575 BDT - Tablet- menu icon not in correct place on page"/>
    <m/>
    <n v="394098"/>
    <n v="39485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2.To QA"/>
    <x v="2"/>
    <s v="0.Done &gt; Feature Review | S | 03167 - Review of 575 BDT - Tablet- menu icon not in correct place on page"/>
    <n v="2.1276595744680851"/>
    <n v="0"/>
  </r>
  <r>
    <x v="3"/>
    <m/>
    <m/>
    <m/>
    <m/>
    <x v="1"/>
    <s v="Bug"/>
    <s v="To QA"/>
    <s v="BEMISCP-3151"/>
    <s v="576  BDT - Log in page in Chrome blurry"/>
    <s v="03151 - 576  BDT - Log in page in Chrome blurry"/>
    <x v="181"/>
    <x v="2"/>
    <s v="Done"/>
    <s v="BEMISCP-3166"/>
    <s v="Review of 576  BDT - Log in page in Chrome blurry"/>
    <s v="S | 03166 - Review of 576  BDT - Log in page in Chrome blurry"/>
    <s v="Feature Review | S | 03166 - Review of 576  BDT - Log in page in Chrome blurry"/>
    <m/>
    <n v="394097"/>
    <n v="39485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2.To QA"/>
    <x v="2"/>
    <s v="0.Done &gt; Feature Review | S | 03166 - Review of 576  BDT - Log in page in Chrome blurry"/>
    <n v="2.1276595744680851"/>
    <n v="0"/>
  </r>
  <r>
    <x v="3"/>
    <m/>
    <m/>
    <m/>
    <m/>
    <x v="1"/>
    <s v="Bug"/>
    <s v="Done"/>
    <s v="BEMISCP-3154"/>
    <s v="Customer PO Search Case Sensitive"/>
    <s v="03154 - _x0009_Customer PO Search Case Sensitive"/>
    <x v="182"/>
    <x v="2"/>
    <s v="Done"/>
    <s v="BEMISCP-3165"/>
    <s v="Review of _x0009_Customer PO Search Case Sensitive"/>
    <s v="S | 03165 - Review of _x0009_Customer PO Search Case Sensitive"/>
    <s v="Feature Review | S | 03165 - Review of _x0009_Customer PO Search Case Sensitive"/>
    <m/>
    <n v="394117"/>
    <n v="39485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3165 - Review of _x0009_Customer PO Search Case Sensitive"/>
    <n v="2.1276595744680851"/>
    <n v="0"/>
  </r>
  <r>
    <x v="3"/>
    <m/>
    <m/>
    <m/>
    <m/>
    <x v="1"/>
    <s v="Bug"/>
    <s v="Done"/>
    <s v="BEMISCP-3154"/>
    <s v="Customer PO Search Case Sensitive"/>
    <s v="03154 - _x0009_Customer PO Search Case Sensitive"/>
    <x v="182"/>
    <x v="0"/>
    <s v="Done"/>
    <s v="BEMISCP-3164"/>
    <s v="Alpha for _x0009_Customer PO Search Case Sensitive"/>
    <s v="S | 03164 - Alpha for _x0009_Customer PO Search Case Sensitive"/>
    <s v="Alpha Test | S | 03164 - Alpha for _x0009_Customer PO Search Case Sensitive"/>
    <m/>
    <n v="394117"/>
    <n v="39481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3164 - Alpha for _x0009_Customer PO Search Case Sensitive"/>
    <n v="2.1276595744680851"/>
    <n v="0"/>
  </r>
  <r>
    <x v="3"/>
    <m/>
    <m/>
    <m/>
    <m/>
    <x v="1"/>
    <s v="Bug"/>
    <s v="Done"/>
    <s v="BEMISCP-3160"/>
    <s v="Inventory Sync Delete happens before data is processed causing 0 inventory to show."/>
    <s v="03160 - Inventory Sync Delete happens before data is processed causing 0 inventory to show."/>
    <x v="179"/>
    <x v="0"/>
    <s v="Done"/>
    <s v="BEMISCP-3163"/>
    <s v="Alpha for Inventory Sync Delete needs to happen as part of same transaction as add"/>
    <s v="S | 03163 - Alpha for Inventory Sync Delete needs to happen as part of same transaction as add"/>
    <s v="Alpha Test | S | 03163 - Alpha for Inventory Sync Delete needs to happen as part of same transaction as add"/>
    <m/>
    <n v="394526"/>
    <n v="39475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3163 - Alpha for Inventory Sync Delete needs to happen as part of same transaction as add"/>
    <n v="2.1276595744680851"/>
    <n v="0"/>
  </r>
  <r>
    <x v="3"/>
    <m/>
    <m/>
    <m/>
    <m/>
    <x v="1"/>
    <s v="Bug"/>
    <s v="To QA"/>
    <s v="BEMISCP-3139"/>
    <s v="570 BDT - Reports download view is not automatically refreshing"/>
    <s v="03139 - 570 BDT - Reports download view is not automatically refreshing"/>
    <x v="180"/>
    <x v="0"/>
    <s v="Done"/>
    <s v="BEMISCP-3162"/>
    <s v="Alpha for 570 BDT - Reports download view is not automatically refreshing"/>
    <s v="S | 03162 - Alpha for 570 BDT - Reports download view is not automatically refreshing"/>
    <s v="Alpha Test | S | 03162 - Alpha for 570 BDT - Reports download view is not automatically refreshing"/>
    <m/>
    <n v="393750"/>
    <n v="39475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2.To QA"/>
    <x v="2"/>
    <s v="0.Done &gt; Alpha Test | S | 03162 - Alpha for 570 BDT - Reports download view is not automatically refreshing"/>
    <n v="2.1276595744680851"/>
    <n v="0"/>
  </r>
  <r>
    <x v="3"/>
    <m/>
    <m/>
    <m/>
    <m/>
    <x v="1"/>
    <s v="Bug"/>
    <s v="Done"/>
    <s v="BEMISCP-3160"/>
    <s v="Inventory Sync Delete happens before data is processed causing 0 inventory to show."/>
    <s v="03160 - Inventory Sync Delete happens before data is processed causing 0 inventory to show."/>
    <x v="179"/>
    <x v="5"/>
    <s v="Done"/>
    <s v="BEMISCP-3161"/>
    <s v="Drop all stored inventories after new inventory is processed"/>
    <s v="S | 03161 - Drop all stored inventories after new inventory is processed"/>
    <s v="Backend Development | S | 03161 - Drop all stored inventories after new inventory is processed"/>
    <m/>
    <n v="394526"/>
    <n v="394527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s v="0.Done"/>
    <x v="2"/>
    <s v="0.Done &gt; Backend Development | S | 03161 - Drop all stored inventories after new inventory is processed"/>
    <n v="8.5106382978723403"/>
    <n v="0"/>
  </r>
  <r>
    <x v="3"/>
    <m/>
    <m/>
    <m/>
    <m/>
    <x v="1"/>
    <s v="Bug"/>
    <s v="To QA"/>
    <s v="BEMISCP-3152"/>
    <s v="575 BDT - Tablet- menu icon not in correct place on page"/>
    <s v="03152 - 575 BDT - Tablet- menu icon not in correct place on page"/>
    <x v="178"/>
    <x v="0"/>
    <s v="Done"/>
    <s v="BEMISCP-3159"/>
    <s v="Alpha for 575 BDT - Tablet- menu icon not in correct place on page"/>
    <s v="S | 03159 - Alpha for 575 BDT - Tablet- menu icon not in correct place on page"/>
    <s v="Alpha Test | S | 03159 - Alpha for 575 BDT - Tablet- menu icon not in correct place on page"/>
    <m/>
    <n v="394098"/>
    <n v="39443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2.To QA"/>
    <x v="2"/>
    <s v="0.Done &gt; Alpha Test | S | 03159 - Alpha for 575 BDT - Tablet- menu icon not in correct place on page"/>
    <n v="2.1276595744680851"/>
    <n v="0"/>
  </r>
  <r>
    <x v="3"/>
    <m/>
    <m/>
    <m/>
    <m/>
    <x v="1"/>
    <s v="Bug"/>
    <s v="To QA"/>
    <s v="BEMISCP-3151"/>
    <s v="576  BDT - Log in page in Chrome blurry"/>
    <s v="03151 - 576  BDT - Log in page in Chrome blurry"/>
    <x v="181"/>
    <x v="0"/>
    <s v="Done"/>
    <s v="BEMISCP-3158"/>
    <s v="Alpha for 576  BDT - Log in page in Chrome blurry"/>
    <s v="S | 03158 - Alpha for 576  BDT - Log in page in Chrome blurry"/>
    <s v="Alpha Test | S | 03158 - Alpha for 576  BDT - Log in page in Chrome blurry"/>
    <m/>
    <n v="394097"/>
    <n v="39442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2.To QA"/>
    <x v="2"/>
    <s v="0.Done &gt; Alpha Test | S | 03158 - Alpha for 576  BDT - Log in page in Chrome blurry"/>
    <n v="2.1276595744680851"/>
    <n v="0"/>
  </r>
  <r>
    <x v="3"/>
    <m/>
    <m/>
    <m/>
    <m/>
    <x v="1"/>
    <s v="Bug"/>
    <s v="To QA"/>
    <s v="BEMISCP-3151"/>
    <s v="576  BDT - Log in page in Chrome blurry"/>
    <s v="03151 - 576  BDT - Log in page in Chrome blurry"/>
    <x v="181"/>
    <x v="3"/>
    <s v="Done"/>
    <s v="BEMISCP-3157"/>
    <s v="Development for - Log in page in Chrome blurry"/>
    <s v="S | 03157 - Development for - Log in page in Chrome blurry"/>
    <s v="Frontend Development | S | 03157 - Development for - Log in page in Chrome blurry"/>
    <m/>
    <n v="394097"/>
    <n v="394237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s v="2.To QA"/>
    <x v="2"/>
    <s v="0.Done &gt; Frontend Development | S | 03157 - Development for - Log in page in Chrome blurry"/>
    <n v="4.2553191489361701"/>
    <n v="0"/>
  </r>
  <r>
    <x v="3"/>
    <m/>
    <m/>
    <m/>
    <m/>
    <x v="1"/>
    <s v="Bug"/>
    <s v="To QA"/>
    <s v="BEMISCP-3152"/>
    <s v="575 BDT - Tablet- menu icon not in correct place on page"/>
    <s v="03152 - 575 BDT - Tablet- menu icon not in correct place on page"/>
    <x v="178"/>
    <x v="3"/>
    <s v="Done"/>
    <s v="BEMISCP-3156"/>
    <s v="Development for - Tablet- menu icon not in correct place on page"/>
    <s v="S | 03156 - Development for - Tablet- menu icon not in correct place on page"/>
    <s v="Frontend Development | S | 03156 - Development for - Tablet- menu icon not in correct place on page"/>
    <m/>
    <n v="394098"/>
    <n v="394193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s v="2.To QA"/>
    <x v="2"/>
    <s v="0.Done &gt; Frontend Development | S | 03156 - Development for - Tablet- menu icon not in correct place on page"/>
    <n v="4.2553191489361701"/>
    <n v="0"/>
  </r>
  <r>
    <x v="3"/>
    <m/>
    <m/>
    <m/>
    <m/>
    <x v="1"/>
    <s v="Bug"/>
    <s v="Done"/>
    <s v="BEMISCP-3154"/>
    <s v="Customer PO Search Case Sensitive"/>
    <s v="03154 - _x0009_Customer PO Search Case Sensitive"/>
    <x v="182"/>
    <x v="5"/>
    <s v="Done"/>
    <s v="BEMISCP-3155"/>
    <s v="Change case sensitivity for Purchase order"/>
    <s v="S | 03155 - Change case sensitivity for Purchase order"/>
    <s v="Backend Development | S | 03155 - Change case sensitivity for Purchase order"/>
    <m/>
    <n v="394117"/>
    <n v="394132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s v="0.Done"/>
    <x v="2"/>
    <s v="0.Done &gt; Backend Development | S | 03155 - Change case sensitivity for Purchase order"/>
    <n v="8.5106382978723403"/>
    <n v="0"/>
  </r>
  <r>
    <x v="3"/>
    <m/>
    <m/>
    <m/>
    <m/>
    <x v="1"/>
    <s v="Bug"/>
    <s v="To QA"/>
    <s v="BEMISCP-3139"/>
    <s v="570 BDT - Reports download view is not automatically refreshing"/>
    <s v="03139 - 570 BDT - Reports download view is not automatically refreshing"/>
    <x v="180"/>
    <x v="3"/>
    <s v="Done"/>
    <s v="BEMISCP-3153"/>
    <s v="Development for - Reports download view is not automatically refreshing CSS updates"/>
    <s v="S | 03153 - Development for - Reports download view is not automatically refreshing CSS updates"/>
    <s v="Frontend Development | S | 03153 - Development for - Reports download view is not automatically refreshing CSS updates"/>
    <m/>
    <n v="393750"/>
    <n v="394103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s v="2.To QA"/>
    <x v="2"/>
    <s v="0.Done &gt; Frontend Development | S | 03153 - Development for - Reports download view is not automatically refreshing CSS updates"/>
    <n v="4.2553191489361701"/>
    <n v="0"/>
  </r>
  <r>
    <x v="3"/>
    <m/>
    <m/>
    <m/>
    <m/>
    <x v="1"/>
    <s v="Bug"/>
    <s v="Done"/>
    <s v="BEMISCP-3131"/>
    <s v="Inventory Sync Timestamp issue"/>
    <s v="03131 - Inventory Sync Timestamp issue"/>
    <x v="183"/>
    <x v="1"/>
    <s v="Done"/>
    <s v="BEMISCP-3150"/>
    <s v="QA for Inventory Sync Timestamp issue"/>
    <s v="S | 03150 - QA for Inventory Sync Timestamp issue"/>
    <s v="QA | S | 03150 - QA for Inventory Sync Timestamp issue"/>
    <m/>
    <n v="393070"/>
    <n v="39392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3150 - QA for Inventory Sync Timestamp issue"/>
    <n v="2.1276595744680851"/>
    <n v="0"/>
  </r>
  <r>
    <x v="3"/>
    <m/>
    <m/>
    <m/>
    <m/>
    <x v="1"/>
    <s v="Bug"/>
    <s v="Done"/>
    <s v="BEMISCP-3131"/>
    <s v="Inventory Sync Timestamp issue"/>
    <s v="03131 - Inventory Sync Timestamp issue"/>
    <x v="183"/>
    <x v="2"/>
    <s v="Done"/>
    <s v="BEMISCP-3149"/>
    <s v="Review of Inventory Sync Timestamp issue"/>
    <s v="S | 03149 - Review of Inventory Sync Timestamp issue"/>
    <s v="Feature Review | S | 03149 - Review of Inventory Sync Timestamp issue"/>
    <m/>
    <n v="393070"/>
    <n v="39392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3149 - Review of Inventory Sync Timestamp issue"/>
    <n v="2.1276595744680851"/>
    <n v="0"/>
  </r>
  <r>
    <x v="3"/>
    <m/>
    <m/>
    <m/>
    <m/>
    <x v="1"/>
    <s v="Feature"/>
    <s v="Done"/>
    <s v="BEMISCP-3134"/>
    <s v="ShipTo Filter - Change default behavior and help text"/>
    <s v="03134 - ShipTo Filter - Change default behavior and help text"/>
    <x v="184"/>
    <x v="1"/>
    <s v="Done"/>
    <s v="BEMISCP-3148"/>
    <s v="QA for ShipTo Filter - Change default behavior and help text"/>
    <s v="S | 03148 - QA for ShipTo Filter - Change default behavior and help text"/>
    <s v="QA | S | 03148 - QA for ShipTo Filter - Change default behavior and help text"/>
    <m/>
    <n v="393491"/>
    <n v="39392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3148 - QA for ShipTo Filter - Change default behavior and help text"/>
    <n v="0"/>
    <n v="0"/>
  </r>
  <r>
    <x v="3"/>
    <m/>
    <m/>
    <m/>
    <m/>
    <x v="1"/>
    <s v="Feature"/>
    <s v="Done"/>
    <s v="BEMISCP-3134"/>
    <s v="ShipTo Filter - Change default behavior and help text"/>
    <s v="03134 - ShipTo Filter - Change default behavior and help text"/>
    <x v="184"/>
    <x v="2"/>
    <s v="Done"/>
    <s v="BEMISCP-3147"/>
    <s v="Review of ShipTo Filter - Change default behavior and help text"/>
    <s v="S | 03147 - Review of ShipTo Filter - Change default behavior and help text"/>
    <s v="Feature Review | S | 03147 - Review of ShipTo Filter - Change default behavior and help text"/>
    <m/>
    <n v="393491"/>
    <n v="39392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3147 - Review of ShipTo Filter - Change default behavior and help text"/>
    <n v="0"/>
    <n v="0"/>
  </r>
  <r>
    <x v="3"/>
    <m/>
    <m/>
    <m/>
    <m/>
    <x v="1"/>
    <s v="Bug"/>
    <s v="Done"/>
    <s v="BEMISCP-3136"/>
    <s v="Portal display of On Hand inventory quantity is incorrect  "/>
    <s v="03136 - Portal display of On Hand inventory quantity is incorrect  "/>
    <x v="185"/>
    <x v="1"/>
    <s v="Done"/>
    <s v="BEMISCP-3146"/>
    <s v="QA for Portal display of On Hand inventory quantity is incorrect  "/>
    <s v="S | 03146 - QA for Portal display of On Hand inventory quantity is incorrect  "/>
    <s v="QA | S | 03146 - QA for Portal display of On Hand inventory quantity is incorrect  "/>
    <m/>
    <n v="393656"/>
    <n v="39392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QA | S | 03146 - QA for Portal display of On Hand inventory quantity is incorrect  "/>
    <n v="2.1276595744680851"/>
    <n v="0"/>
  </r>
  <r>
    <x v="3"/>
    <m/>
    <m/>
    <m/>
    <m/>
    <x v="1"/>
    <s v="Bug"/>
    <s v="Done"/>
    <s v="BEMISCP-3136"/>
    <s v="Portal display of On Hand inventory quantity is incorrect  "/>
    <s v="03136 - Portal display of On Hand inventory quantity is incorrect  "/>
    <x v="185"/>
    <x v="2"/>
    <s v="Done"/>
    <s v="BEMISCP-3145"/>
    <s v="Review of Portal display of On Hand inventory quantity is incorrect  "/>
    <s v="S | 03145 - Review of Portal display of On Hand inventory quantity is incorrect  "/>
    <s v="Feature Review | S | 03145 - Review of Portal display of On Hand inventory quantity is incorrect  "/>
    <m/>
    <n v="393656"/>
    <n v="39392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Feature Review | S | 03145 - Review of Portal display of On Hand inventory quantity is incorrect  "/>
    <n v="2.1276595744680851"/>
    <n v="0"/>
  </r>
  <r>
    <x v="3"/>
    <m/>
    <m/>
    <m/>
    <m/>
    <x v="1"/>
    <s v="Bug"/>
    <s v="Done"/>
    <s v="BEMISCP-3136"/>
    <s v="Portal display of On Hand inventory quantity is incorrect  "/>
    <s v="03136 - Portal display of On Hand inventory quantity is incorrect  "/>
    <x v="185"/>
    <x v="0"/>
    <s v="Done"/>
    <s v="BEMISCP-3144"/>
    <s v="Alpha for Portal display of On Hand inventory quantity is incorrect  "/>
    <s v="S | 03144 - Alpha for Portal display of On Hand inventory quantity is incorrect  "/>
    <s v="Alpha Test | S | 03144 - Alpha for Portal display of On Hand inventory quantity is incorrect  "/>
    <m/>
    <n v="393656"/>
    <n v="39391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Alpha Test | S | 03144 - Alpha for Portal display of On Hand inventory quantity is incorrect  "/>
    <n v="2.1276595744680851"/>
    <n v="0"/>
  </r>
  <r>
    <x v="3"/>
    <m/>
    <m/>
    <m/>
    <m/>
    <x v="1"/>
    <s v="Feature"/>
    <s v="Done"/>
    <s v="BEMISCP-3134"/>
    <s v="ShipTo Filter - Change default behavior and help text"/>
    <s v="03134 - ShipTo Filter - Change default behavior and help text"/>
    <x v="184"/>
    <x v="0"/>
    <s v="Done"/>
    <s v="BEMISCP-3143"/>
    <s v="Alpha for ShipTo Filter - Change default behavior and help text"/>
    <s v="S | 03143 - Alpha for ShipTo Filter - Change default behavior and help text"/>
    <s v="Alpha Test | S | 03143 - Alpha for ShipTo Filter - Change default behavior and help text"/>
    <m/>
    <n v="393491"/>
    <n v="39391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3143 - Alpha for ShipTo Filter - Change default behavior and help text"/>
    <n v="0"/>
    <n v="0"/>
  </r>
  <r>
    <x v="3"/>
    <m/>
    <m/>
    <m/>
    <m/>
    <x v="1"/>
    <s v="Bug"/>
    <s v="Done"/>
    <s v="BEMISCP-3136"/>
    <s v="Portal display of On Hand inventory quantity is incorrect  "/>
    <s v="03136 - Portal display of On Hand inventory quantity is incorrect  "/>
    <x v="185"/>
    <x v="5"/>
    <s v="Done"/>
    <s v="BEMISCP-3141"/>
    <s v="Add a check for order, after it is fetched from the Sales order web service"/>
    <s v="S | 03141 - Add a check for order, after it is fetched from the Sales order web service"/>
    <s v="Backend Development | S | 03141 - Add a check for order, after it is fetched from the Sales order web service"/>
    <m/>
    <n v="393656"/>
    <n v="393789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"/>
    <n v="0"/>
    <n v="1"/>
    <n v="8.5106382978723403"/>
    <x v="1"/>
    <s v="0.Done"/>
    <x v="2"/>
    <s v="0.Done &gt; Backend Development | S | 03141 - Add a check for order, after it is fetched from the Sales order web service"/>
    <n v="8.5106382978723403"/>
    <n v="0"/>
  </r>
  <r>
    <x v="3"/>
    <m/>
    <m/>
    <m/>
    <m/>
    <x v="1"/>
    <s v="Bug"/>
    <s v="Cancelled"/>
    <s v="BEMISCP-3138"/>
    <s v="Quantities display difference between parent and child buyer views"/>
    <s v="03138 - Quantities display difference between parent and child buyer views"/>
    <x v="186"/>
    <x v="5"/>
    <s v="Cancelled"/>
    <s v="BEMISCP-3140"/>
    <s v="Quantities display difference between parent and child buyer views"/>
    <s v="S | 03140 - Quantities display difference between parent and child buyer views"/>
    <s v="Backend Development | S | 03140 - Quantities display difference between parent and child buyer views"/>
    <m/>
    <n v="393729"/>
    <n v="393752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1"/>
    <n v="0"/>
    <n v="1"/>
    <n v="0"/>
    <x v="1"/>
    <s v="0.Cancelled"/>
    <x v="3"/>
    <s v="0.Cancelled &gt; Backend Development | S | 03140 - Quantities display difference between parent and child buyer views"/>
    <n v="8.5106382978723403"/>
    <n v="0"/>
  </r>
  <r>
    <x v="3"/>
    <m/>
    <m/>
    <m/>
    <m/>
    <x v="1"/>
    <s v="Bug"/>
    <s v="Done"/>
    <s v="BEMISCP-3136"/>
    <s v="Portal display of On Hand inventory quantity is incorrect  "/>
    <s v="03136 - Portal display of On Hand inventory quantity is incorrect  "/>
    <x v="185"/>
    <x v="7"/>
    <s v="Done"/>
    <s v="BEMISCP-3137"/>
    <s v="Tech Planning for Portal inventory quantity"/>
    <s v="S | 03137 - Tech Planning for Portal inventory quantity"/>
    <s v="Tech Planning | S | 03137 - Tech Planning for Portal inventory quantity"/>
    <m/>
    <n v="393656"/>
    <n v="39372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Tech Planning | S | 03137 - Tech Planning for Portal inventory quantity"/>
    <n v="2.1276595744680851"/>
    <n v="0"/>
  </r>
  <r>
    <x v="3"/>
    <m/>
    <m/>
    <m/>
    <m/>
    <x v="1"/>
    <s v="Feature"/>
    <s v="Done"/>
    <s v="BEMISCP-3134"/>
    <s v="ShipTo Filter - Change default behavior and help text"/>
    <s v="03134 - ShipTo Filter - Change default behavior and help text"/>
    <x v="184"/>
    <x v="5"/>
    <s v="Done"/>
    <s v="BEMISCP-3135"/>
    <s v="Update ShipTo Filter"/>
    <s v="S | 03135 - Update ShipTo Filter"/>
    <s v="Backend Development | S | 03135 - Update ShipTo Filter"/>
    <m/>
    <n v="393491"/>
    <n v="393496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s v="0.Done"/>
    <x v="2"/>
    <s v="0.Done &gt; Backend Development | S | 03135 - Update ShipTo Filter"/>
    <n v="0"/>
    <n v="0"/>
  </r>
  <r>
    <x v="3"/>
    <m/>
    <m/>
    <m/>
    <m/>
    <x v="1"/>
    <s v="Bug"/>
    <s v="Done"/>
    <s v="BEMISCP-3131"/>
    <s v="Inventory Sync Timestamp issue"/>
    <s v="03131 - Inventory Sync Timestamp issue"/>
    <x v="183"/>
    <x v="0"/>
    <s v="Done"/>
    <s v="BEMISCP-3133"/>
    <s v="Alpha for Inventory Sync Timestamp issue"/>
    <s v="S | 03133 - Alpha for Inventory Sync Timestamp issue"/>
    <s v="Alpha Test | S | 03133 - Alpha for Inventory Sync Timestamp issue"/>
    <m/>
    <n v="393070"/>
    <n v="39316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3133 - Alpha for Inventory Sync Timestamp issue"/>
    <n v="2.1276595744680851"/>
    <n v="0"/>
  </r>
  <r>
    <x v="3"/>
    <m/>
    <m/>
    <m/>
    <m/>
    <x v="1"/>
    <s v="Bug"/>
    <s v="Done"/>
    <s v="BEMISCP-3131"/>
    <s v="Inventory Sync Timestamp issue"/>
    <s v="03131 - Inventory Sync Timestamp issue"/>
    <x v="183"/>
    <x v="5"/>
    <s v="Done"/>
    <s v="BEMISCP-3132"/>
    <s v="Update TimeStamp for inventory data sync report"/>
    <s v="XS | 03132 - Update TimeStamp for inventory data sync report"/>
    <s v="Backend Development | XS | 03132 - Update TimeStamp for inventory data sync report"/>
    <m/>
    <n v="393070"/>
    <n v="393076"/>
    <s v="Plan"/>
    <x v="0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Backend Development | XS | 03132 - Update TimeStamp for inventory data sync report"/>
    <n v="2.1276595744680851"/>
    <n v="0"/>
  </r>
  <r>
    <x v="3"/>
    <m/>
    <m/>
    <m/>
    <m/>
    <x v="1"/>
    <s v="Feature"/>
    <s v="Doing"/>
    <s v="BEMISCP-2996"/>
    <s v="Final Clean QA Deploy"/>
    <s v="02996 - Final Clean QA Deploy"/>
    <x v="176"/>
    <x v="4"/>
    <s v="To Review"/>
    <s v="BEMISCP-3130"/>
    <s v="Set time-out for data sync table locks"/>
    <s v="M | 03130 - Set time-out for data sync table locks"/>
    <s v="Sub-Task | M | 03130 - Set time-out for data sync table locks"/>
    <m/>
    <n v="388271"/>
    <n v="393017"/>
    <s v="Plan"/>
    <x v="0"/>
    <n v="0"/>
    <n v="0"/>
    <n v="0"/>
    <n v="0"/>
    <s v="M"/>
    <s v="SUBTASK PLAN"/>
    <n v="8.5106382978723403"/>
    <n v="10.212765957446807"/>
    <n v="8.5106382978723403"/>
    <n v="10.212765957446807"/>
    <n v="0"/>
    <n v="8.5106382978723403"/>
    <n v="0"/>
    <n v="0"/>
    <n v="0"/>
    <n v="0"/>
    <n v="0.14285714285714285"/>
    <n v="0"/>
    <n v="1"/>
    <n v="0"/>
    <x v="1"/>
    <s v="7.Doing"/>
    <x v="4"/>
    <s v="2.To Review &gt; Sub-Task | M | 03130 - Set time-out for data sync table locks"/>
    <n v="0"/>
    <n v="0"/>
  </r>
  <r>
    <x v="3"/>
    <m/>
    <m/>
    <m/>
    <m/>
    <x v="1"/>
    <s v="Feature"/>
    <s v="Done"/>
    <s v="BEMISCP-3036"/>
    <s v="On Hand Qty displayed for Doned shipment (BDT 518) CR53"/>
    <s v="03036 - On Hand Qty displayed for Doned shipment (BDT 518) CR53"/>
    <x v="187"/>
    <x v="1"/>
    <s v="Done"/>
    <s v="BEMISCP-3128"/>
    <s v="QA for On Hand Qty displayed for Doned shipment (BDT 518) CR53"/>
    <s v="S | 03128 - QA for On Hand Qty displayed for Doned shipment (BDT 518) CR53"/>
    <s v="QA | S | 03128 - QA for On Hand Qty displayed for Doned shipment (BDT 518) CR53"/>
    <m/>
    <n v="389741"/>
    <n v="39298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3128 - QA for On Hand Qty displayed for Doned shipment (BDT 518) CR53"/>
    <n v="0"/>
    <n v="0"/>
  </r>
  <r>
    <x v="3"/>
    <m/>
    <m/>
    <m/>
    <m/>
    <x v="1"/>
    <s v="Feature"/>
    <s v="Done"/>
    <s v="BEMISCP-3036"/>
    <s v="On Hand Qty displayed for Doned shipment (BDT 518) CR53"/>
    <s v="03036 - On Hand Qty displayed for Doned shipment (BDT 518) CR53"/>
    <x v="187"/>
    <x v="2"/>
    <s v="Done"/>
    <s v="BEMISCP-3127"/>
    <s v="Review of On Hand Qty displayed for Doned shipment (BDT 518) CR53"/>
    <s v="S | 03127 - Review of On Hand Qty displayed for Doned shipment (BDT 518) CR53"/>
    <s v="Feature Review | S | 03127 - Review of On Hand Qty displayed for Doned shipment (BDT 518) CR53"/>
    <m/>
    <n v="389741"/>
    <n v="39298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Feature Review | S | 03127 - Review of On Hand Qty displayed for Doned shipment (BDT 518) CR53"/>
    <n v="0"/>
    <n v="0"/>
  </r>
  <r>
    <x v="3"/>
    <m/>
    <m/>
    <m/>
    <m/>
    <x v="1"/>
    <s v="Bug"/>
    <s v="Done"/>
    <s v="BEMISCP-3083"/>
    <s v="ORM exceptions for salesOrder data sync "/>
    <s v="03083 - ORM exceptions for salesOrder data sync "/>
    <x v="188"/>
    <x v="1"/>
    <s v="Done"/>
    <s v="BEMISCP-3126"/>
    <s v="QA for ORM exceptions for salesOrder data sync "/>
    <s v="S | 03126 - QA for ORM exceptions for salesOrder data sync "/>
    <s v="QA | S | 03126 - QA for ORM exceptions for salesOrder data sync "/>
    <m/>
    <n v="391944"/>
    <n v="39297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3126 - QA for ORM exceptions for salesOrder data sync "/>
    <n v="2.1276595744680851"/>
    <n v="0"/>
  </r>
  <r>
    <x v="3"/>
    <m/>
    <m/>
    <m/>
    <m/>
    <x v="1"/>
    <s v="Bug"/>
    <s v="Done"/>
    <s v="BEMISCP-3083"/>
    <s v="ORM exceptions for salesOrder data sync "/>
    <s v="03083 - ORM exceptions for salesOrder data sync "/>
    <x v="188"/>
    <x v="2"/>
    <s v="Done"/>
    <s v="BEMISCP-3125"/>
    <s v="Review of ORM exceptions for salesOrder data sync "/>
    <s v="S | 03125 - Review of ORM exceptions for salesOrder data sync "/>
    <s v="Feature Review | S | 03125 - Review of ORM exceptions for salesOrder data sync "/>
    <m/>
    <n v="391944"/>
    <n v="39297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3125 - Review of ORM exceptions for salesOrder data sync "/>
    <n v="2.1276595744680851"/>
    <n v="0"/>
  </r>
  <r>
    <x v="3"/>
    <m/>
    <m/>
    <m/>
    <m/>
    <x v="1"/>
    <s v="Bug"/>
    <s v="Doing"/>
    <s v="BEMISCP-3087"/>
    <s v="549 BDT - Connectivity Issues"/>
    <s v="03087 - 549 BDT - Connectivity Issues"/>
    <x v="189"/>
    <x v="7"/>
    <s v="Done"/>
    <s v="BEMISCP-3124"/>
    <s v="Tech Planning for Connectivity Issues"/>
    <s v="S | 03124 - Tech Planning for Connectivity Issues"/>
    <s v="Tech Planning | S | 03124 - Tech Planning for Connectivity Issues"/>
    <m/>
    <n v="392266"/>
    <n v="39297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7.Doing"/>
    <x v="2"/>
    <s v="0.Done &gt; Tech Planning | S | 03124 - Tech Planning for Connectivity Issues"/>
    <n v="2.1276595744680851"/>
    <n v="0"/>
  </r>
  <r>
    <x v="3"/>
    <m/>
    <m/>
    <m/>
    <m/>
    <x v="1"/>
    <s v="Feature"/>
    <s v="Done"/>
    <s v="BEMISCP-3036"/>
    <s v="On Hand Qty displayed for Doned shipment (BDT 518) CR53"/>
    <s v="03036 - On Hand Qty displayed for Doned shipment (BDT 518) CR53"/>
    <x v="187"/>
    <x v="0"/>
    <s v="Done"/>
    <s v="BEMISCP-3123"/>
    <s v="Alpha for On Hand Qty displayed for Doned shipment (BDT 518) CR53"/>
    <s v="S | 03123 - Alpha for On Hand Qty displayed for Doned shipment (BDT 518) CR53"/>
    <s v="Alpha Test | S | 03123 - Alpha for On Hand Qty displayed for Doned shipment (BDT 518) CR53"/>
    <m/>
    <n v="389741"/>
    <n v="39296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Alpha Test | S | 03123 - Alpha for On Hand Qty displayed for Doned shipment (BDT 518) CR53"/>
    <n v="0"/>
    <n v="0"/>
  </r>
  <r>
    <x v="3"/>
    <m/>
    <m/>
    <m/>
    <m/>
    <x v="1"/>
    <s v="Bug"/>
    <s v="Done"/>
    <s v="BEMISCP-3094"/>
    <s v="Ghost entries seen after order, release, shipment deletes"/>
    <s v="03094 - Ghost entries seen after order, release, shipment deletes"/>
    <x v="190"/>
    <x v="1"/>
    <s v="Done"/>
    <s v="BEMISCP-3122"/>
    <s v="QA for Ghost entries seen after order, release, shipment deletes"/>
    <s v="S | 03122 - QA for Ghost entries seen after order, release, shipment deletes"/>
    <s v="QA | S | 03122 - QA for Ghost entries seen after order, release, shipment deletes"/>
    <m/>
    <n v="392363"/>
    <n v="39284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3122 - QA for Ghost entries seen after order, release, shipment deletes"/>
    <n v="2.1276595744680851"/>
    <n v="0"/>
  </r>
  <r>
    <x v="3"/>
    <m/>
    <m/>
    <m/>
    <m/>
    <x v="1"/>
    <s v="Bug"/>
    <s v="Done"/>
    <s v="BEMISCP-3094"/>
    <s v="Ghost entries seen after order, release, shipment deletes"/>
    <s v="03094 - Ghost entries seen after order, release, shipment deletes"/>
    <x v="190"/>
    <x v="2"/>
    <s v="Done"/>
    <s v="BEMISCP-3121"/>
    <s v="Review of Ghost entries seen after order, release, shipment deletes"/>
    <s v="S | 03121 - Review of Ghost entries seen after order, release, shipment deletes"/>
    <s v="Feature Review | S | 03121 - Review of Ghost entries seen after order, release, shipment deletes"/>
    <m/>
    <n v="392363"/>
    <n v="39284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3121 - Review of Ghost entries seen after order, release, shipment deletes"/>
    <n v="2.1276595744680851"/>
    <n v="0"/>
  </r>
  <r>
    <x v="3"/>
    <m/>
    <m/>
    <m/>
    <m/>
    <x v="1"/>
    <s v="Bug"/>
    <s v="Done"/>
    <s v="BEMISCP-3094"/>
    <s v="Ghost entries seen after order, release, shipment deletes"/>
    <s v="03094 - Ghost entries seen after order, release, shipment deletes"/>
    <x v="190"/>
    <x v="0"/>
    <s v="Done"/>
    <s v="BEMISCP-3120"/>
    <s v="Alpha for Ghost entries seen after order, release, shipment deletes"/>
    <s v="S | 03120 - Alpha for Ghost entries seen after order, release, shipment deletes"/>
    <s v="Alpha Test | S | 03120 - Alpha for Ghost entries seen after order, release, shipment deletes"/>
    <m/>
    <n v="392363"/>
    <n v="39284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3120 - Alpha for Ghost entries seen after order, release, shipment deletes"/>
    <n v="2.1276595744680851"/>
    <n v="0"/>
  </r>
  <r>
    <x v="3"/>
    <m/>
    <m/>
    <m/>
    <m/>
    <x v="1"/>
    <s v="Feature"/>
    <s v="Done"/>
    <s v="BEMISCP-3088"/>
    <s v="Apply Database configuration changes to improve resiliency"/>
    <s v="03088 - Apply Database configuration changes to improve resiliency"/>
    <x v="191"/>
    <x v="1"/>
    <s v="Done"/>
    <s v="BEMISCP-3119"/>
    <s v="QA for Apply Database configuration changes to improve resiliency"/>
    <s v="S | 03119 - QA for Apply Database configuration changes to improve resiliency"/>
    <s v="QA | S | 03119 - QA for Apply Database configuration changes to improve resiliency"/>
    <m/>
    <n v="392312"/>
    <n v="39284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3119 - QA for Apply Database configuration changes to improve resiliency"/>
    <n v="0"/>
    <n v="0"/>
  </r>
  <r>
    <x v="3"/>
    <m/>
    <m/>
    <m/>
    <m/>
    <x v="1"/>
    <s v="Feature"/>
    <s v="Done"/>
    <s v="BEMISCP-3088"/>
    <s v="Apply Database configuration changes to improve resiliency"/>
    <s v="03088 - Apply Database configuration changes to improve resiliency"/>
    <x v="191"/>
    <x v="2"/>
    <s v="Done"/>
    <s v="BEMISCP-3118"/>
    <s v="Review of Apply Database configuration changes to improve resiliency"/>
    <s v="S | 03118 - Review of Apply Database configuration changes to improve resiliency"/>
    <s v="Feature Review | S | 03118 - Review of Apply Database configuration changes to improve resiliency"/>
    <m/>
    <n v="392312"/>
    <n v="39284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3118 - Review of Apply Database configuration changes to improve resiliency"/>
    <n v="0"/>
    <n v="0"/>
  </r>
  <r>
    <x v="3"/>
    <m/>
    <m/>
    <m/>
    <m/>
    <x v="1"/>
    <s v="Bug"/>
    <s v="Done"/>
    <s v="BEMISCP-3081"/>
    <s v="542 (BDT) - The page was not displayed because the Request URI is too long."/>
    <s v="03081 - 542 (BDT) - The page was not displayed because the Request URI is too long."/>
    <x v="192"/>
    <x v="1"/>
    <s v="Done"/>
    <s v="BEMISCP-3117"/>
    <s v="QA for 542 (BDT) - The page was not displayed because the Request URI is too long."/>
    <s v="S | 03117 - QA for 542 (BDT) - The page was not displayed because the Request URI is too long."/>
    <s v="QA | S | 03117 - QA for 542 (BDT) - The page was not displayed because the Request URI is too long."/>
    <m/>
    <n v="391711"/>
    <n v="39284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3117 - QA for 542 (BDT) - The page was not displayed because the Request URI is too long."/>
    <n v="2.1276595744680851"/>
    <n v="0"/>
  </r>
  <r>
    <x v="3"/>
    <m/>
    <m/>
    <m/>
    <m/>
    <x v="1"/>
    <s v="Bug"/>
    <s v="Done"/>
    <s v="BEMISCP-3081"/>
    <s v="542 (BDT) - The page was not displayed because the Request URI is too long."/>
    <s v="03081 - 542 (BDT) - The page was not displayed because the Request URI is too long."/>
    <x v="192"/>
    <x v="2"/>
    <s v="Done"/>
    <s v="BEMISCP-3116"/>
    <s v="Review of 542 (BDT) - The page was not displayed because the Request URI is too long."/>
    <s v="S | 03116 - Review of 542 (BDT) - The page was not displayed because the Request URI is too long."/>
    <s v="Feature Review | S | 03116 - Review of 542 (BDT) - The page was not displayed because the Request URI is too long."/>
    <m/>
    <n v="391711"/>
    <n v="39284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3116 - Review of 542 (BDT) - The page was not displayed because the Request URI is too long."/>
    <n v="2.1276595744680851"/>
    <n v="0"/>
  </r>
  <r>
    <x v="3"/>
    <m/>
    <m/>
    <m/>
    <m/>
    <x v="1"/>
    <s v="Feature"/>
    <s v="Done"/>
    <s v="BEMISCP-3029"/>
    <s v="BDT 507 - C&amp;S Closed Orders showing inventory displayed in portal "/>
    <s v="03029 - BDT 507 - C&amp;S Closed Orders showing inventory displayed in portal "/>
    <x v="193"/>
    <x v="1"/>
    <s v="Done"/>
    <s v="BEMISCP-3115"/>
    <s v="QA for BDT 507 - C&amp;S Closed Orders showing inventory displayed in portal "/>
    <s v="S | 03115 - QA for BDT 507 - C&amp;S Closed Orders showing inventory displayed in portal "/>
    <s v="QA | S | 03115 - QA for BDT 507 - C&amp;S Closed Orders showing inventory displayed in portal "/>
    <m/>
    <n v="389039"/>
    <n v="39283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3115 - QA for BDT 507 - C&amp;S Closed Orders showing inventory displayed in portal "/>
    <n v="0"/>
    <n v="0"/>
  </r>
  <r>
    <x v="3"/>
    <m/>
    <m/>
    <m/>
    <m/>
    <x v="1"/>
    <s v="Feature"/>
    <s v="Done"/>
    <s v="BEMISCP-3029"/>
    <s v="BDT 507 - C&amp;S Closed Orders showing inventory displayed in portal "/>
    <s v="03029 - BDT 507 - C&amp;S Closed Orders showing inventory displayed in portal "/>
    <x v="193"/>
    <x v="2"/>
    <s v="Done"/>
    <s v="BEMISCP-3114"/>
    <s v="Review of BDT 507 - C&amp;S Closed Orders showing inventory displayed in portal "/>
    <s v="S | 03114 - Review of BDT 507 - C&amp;S Closed Orders showing inventory displayed in portal "/>
    <s v="Feature Review | S | 03114 - Review of BDT 507 - C&amp;S Closed Orders showing inventory displayed in portal "/>
    <m/>
    <n v="389039"/>
    <n v="39283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3114 - Review of BDT 507 - C&amp;S Closed Orders showing inventory displayed in portal "/>
    <n v="0"/>
    <n v="0"/>
  </r>
  <r>
    <x v="3"/>
    <m/>
    <m/>
    <m/>
    <m/>
    <x v="1"/>
    <s v="Bug"/>
    <s v="To QA"/>
    <s v="BEMISCP-3097"/>
    <s v="CR56 - Change display of Release and Shipment Reports in the Portal  Inbox "/>
    <s v="03097 - CR56 - Change display of Release and Shipment Reports in the Portal  Inbox "/>
    <x v="194"/>
    <x v="1"/>
    <s v="Queued for Review"/>
    <s v="BEMISCP-3113"/>
    <s v="QA for CR56 - Change display of Release and Shipment Reports in the Portal  Inbox "/>
    <s v="S | 03113 - QA for CR56 - Change display of Release and Shipment Reports in the Portal  Inbox "/>
    <s v="QA | S | 03113 - QA for CR56 - Change display of Release and Shipment Reports in the Portal  Inbox "/>
    <m/>
    <n v="392405"/>
    <n v="392743"/>
    <s v="Plan"/>
    <x v="0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25"/>
    <n v="0"/>
    <n v="1"/>
    <n v="0"/>
    <x v="1"/>
    <s v="2.To QA"/>
    <x v="1"/>
    <e v="#N/A"/>
    <n v="2.1276595744680851"/>
    <n v="0"/>
  </r>
  <r>
    <x v="3"/>
    <m/>
    <m/>
    <m/>
    <m/>
    <x v="1"/>
    <s v="Bug"/>
    <s v="Done"/>
    <s v="BEMISCP-3079"/>
    <s v="Ship to filter Cancel and Search Box not working as designed (BDT 539)"/>
    <s v="03079 - Ship to filter Cancel and Search Box not working as designed (BDT 539)"/>
    <x v="195"/>
    <x v="1"/>
    <s v="Done"/>
    <s v="BEMISCP-3112"/>
    <s v="QA for Ship to filter Cancel and Search Box not working as designed (BDT 539)"/>
    <s v="S | 03112 - QA for Ship to filter Cancel and Search Box not working as designed (BDT 539)"/>
    <s v="QA | S | 03112 - QA for Ship to filter Cancel and Search Box not working as designed (BDT 539)"/>
    <m/>
    <n v="391612"/>
    <n v="39274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3112 - QA for Ship to filter Cancel and Search Box not working as designed (BDT 539)"/>
    <n v="2.1276595744680851"/>
    <n v="0"/>
  </r>
  <r>
    <x v="3"/>
    <m/>
    <m/>
    <m/>
    <m/>
    <x v="1"/>
    <s v="Bug"/>
    <s v="To QA"/>
    <s v="BEMISCP-3097"/>
    <s v="CR56 - Change display of Release and Shipment Reports in the Portal  Inbox "/>
    <s v="03097 - CR56 - Change display of Release and Shipment Reports in the Portal  Inbox "/>
    <x v="194"/>
    <x v="2"/>
    <s v="Done"/>
    <s v="BEMISCP-3111"/>
    <s v="Review of CR56 - Change display of Release and Shipment Reports in the Portal  Inbox "/>
    <s v="S | 03111 - Review of CR56 - Change display of Release and Shipment Reports in the Portal  Inbox "/>
    <s v="Feature Review | S | 03111 - Review of CR56 - Change display of Release and Shipment Reports in the Portal  Inbox "/>
    <m/>
    <n v="392405"/>
    <n v="39273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2.To QA"/>
    <x v="2"/>
    <s v="0.Done &gt; Feature Review | S | 03111 - Review of CR56 - Change display of Release and Shipment Reports in the Portal  Inbox "/>
    <n v="2.1276595744680851"/>
    <n v="0"/>
  </r>
  <r>
    <x v="3"/>
    <m/>
    <m/>
    <m/>
    <m/>
    <x v="1"/>
    <s v="Feature"/>
    <s v="Doing"/>
    <s v="BEMISCP-2996"/>
    <s v="Final Clean QA Deploy"/>
    <s v="02996 - Final Clean QA Deploy"/>
    <x v="176"/>
    <x v="5"/>
    <s v="Done"/>
    <s v="BEMISCP-3110"/>
    <s v="Improve error logging for report generation"/>
    <s v="XS | 03110 - Improve error logging for report generation"/>
    <s v="Backend Development | XS | 03110 - Improve error logging for report generation"/>
    <m/>
    <n v="388271"/>
    <n v="392734"/>
    <s v="Plan"/>
    <x v="0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0"/>
    <n v="1"/>
    <n v="2.1276595744680851"/>
    <x v="1"/>
    <s v="7.Doing"/>
    <x v="2"/>
    <s v="0.Done &gt; Backend Development | XS | 03110 - Improve error logging for report generation"/>
    <n v="0"/>
    <n v="0"/>
  </r>
  <r>
    <x v="3"/>
    <m/>
    <m/>
    <m/>
    <m/>
    <x v="1"/>
    <s v="Feature"/>
    <s v="To QA"/>
    <s v="BEMISCP-3090"/>
    <s v="Add node visibility property for all environments"/>
    <s v="03090 - Add node visibility property for all environments"/>
    <x v="196"/>
    <x v="1"/>
    <s v="Done"/>
    <s v="BEMISCP-3109"/>
    <s v="QA for Add node visibility property for all environments"/>
    <s v="S | 03109 - QA for Add node visibility property for all environments"/>
    <s v="QA | S | 03109 - QA for Add node visibility property for all environments"/>
    <m/>
    <n v="392338"/>
    <n v="39271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2.To QA"/>
    <x v="2"/>
    <s v="0.Done &gt; QA | S | 03109 - QA for Add node visibility property for all environments"/>
    <n v="0"/>
    <n v="0"/>
  </r>
  <r>
    <x v="3"/>
    <m/>
    <m/>
    <m/>
    <m/>
    <x v="1"/>
    <s v="Feature"/>
    <s v="To QA"/>
    <s v="BEMISCP-3090"/>
    <s v="Add node visibility property for all environments"/>
    <s v="03090 - Add node visibility property for all environments"/>
    <x v="196"/>
    <x v="2"/>
    <s v="Done"/>
    <s v="BEMISCP-3108"/>
    <s v="Review of Add node visibility property for all environments"/>
    <s v="S | 03108 - Review of Add node visibility property for all environments"/>
    <s v="Feature Review | S | 03108 - Review of Add node visibility property for all environments"/>
    <m/>
    <n v="392338"/>
    <n v="39271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2.To QA"/>
    <x v="2"/>
    <s v="0.Done &gt; Feature Review | S | 03108 - Review of Add node visibility property for all environments"/>
    <n v="0"/>
    <n v="0"/>
  </r>
  <r>
    <x v="3"/>
    <m/>
    <m/>
    <m/>
    <m/>
    <x v="1"/>
    <s v="Bug"/>
    <s v="Done"/>
    <s v="BEMISCP-3079"/>
    <s v="Ship to filter Cancel and Search Box not working as designed (BDT 539)"/>
    <s v="03079 - Ship to filter Cancel and Search Box not working as designed (BDT 539)"/>
    <x v="195"/>
    <x v="2"/>
    <s v="Done"/>
    <s v="BEMISCP-3107"/>
    <s v="Review of Ship to filter Cancel and Search Box not working as designed (BDT 539)"/>
    <s v="S | 03107 - Review of Ship to filter Cancel and Search Box not working as designed (BDT 539)"/>
    <s v="Feature Review | S | 03107 - Review of Ship to filter Cancel and Search Box not working as designed (BDT 539)"/>
    <m/>
    <n v="391612"/>
    <n v="39271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3107 - Review of Ship to filter Cancel and Search Box not working as designed (BDT 539)"/>
    <n v="2.1276595744680851"/>
    <n v="0"/>
  </r>
  <r>
    <x v="3"/>
    <m/>
    <m/>
    <m/>
    <m/>
    <x v="1"/>
    <s v="Feature"/>
    <s v="Doing"/>
    <s v="BEMISCP-2996"/>
    <s v="Final Clean QA Deploy"/>
    <s v="02996 - Final Clean QA Deploy"/>
    <x v="176"/>
    <x v="4"/>
    <s v="Done"/>
    <s v="BEMISCP-3105"/>
    <s v="Change portal properties to point to Prod url"/>
    <s v="S | 03105 - Change portal properties to point to Prod url"/>
    <s v="Sub-Task | S | 03105 - Change portal properties to point to Prod url"/>
    <m/>
    <n v="388271"/>
    <n v="392644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14285714285714285"/>
    <n v="0"/>
    <n v="1"/>
    <n v="4.2553191489361701"/>
    <x v="1"/>
    <s v="7.Doing"/>
    <x v="2"/>
    <s v="0.Done &gt; Sub-Task | S | 03105 - Change portal properties to point to Prod url"/>
    <n v="0"/>
    <n v="0"/>
  </r>
  <r>
    <x v="3"/>
    <m/>
    <m/>
    <m/>
    <m/>
    <x v="1"/>
    <s v="Bug"/>
    <s v="Done"/>
    <s v="BEMISCP-3083"/>
    <s v="ORM exceptions for salesOrder data sync "/>
    <s v="03083 - ORM exceptions for salesOrder data sync "/>
    <x v="188"/>
    <x v="0"/>
    <s v="Done"/>
    <s v="BEMISCP-3104"/>
    <s v="Alpha for ORM exceptions for salesOrder data sync "/>
    <s v="S | 03104 - Alpha for ORM exceptions for salesOrder data sync "/>
    <s v="Alpha Test | S | 03104 - Alpha for ORM exceptions for salesOrder data sync "/>
    <m/>
    <n v="391944"/>
    <n v="39263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3104 - Alpha for ORM exceptions for salesOrder data sync "/>
    <n v="2.1276595744680851"/>
    <n v="0"/>
  </r>
  <r>
    <x v="3"/>
    <m/>
    <m/>
    <m/>
    <m/>
    <x v="1"/>
    <s v="Feature"/>
    <s v="Done"/>
    <s v="BEMISCP-3029"/>
    <s v="BDT 507 - C&amp;S Closed Orders showing inventory displayed in portal "/>
    <s v="03029 - BDT 507 - C&amp;S Closed Orders showing inventory displayed in portal "/>
    <x v="193"/>
    <x v="0"/>
    <s v="Done"/>
    <s v="BEMISCP-3103"/>
    <s v="Alpha for BDT 507 - C&amp;S Closed Orders showing inventory displayed in portal "/>
    <s v="S | 03103 - Alpha for BDT 507 - C&amp;S Closed Orders showing inventory displayed in portal "/>
    <s v="Alpha Test | S | 03103 - Alpha for BDT 507 - C&amp;S Closed Orders showing inventory displayed in portal "/>
    <m/>
    <n v="389039"/>
    <n v="39262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3103 - Alpha for BDT 507 - C&amp;S Closed Orders showing inventory displayed in portal "/>
    <n v="0"/>
    <n v="0"/>
  </r>
  <r>
    <x v="3"/>
    <m/>
    <m/>
    <m/>
    <m/>
    <x v="1"/>
    <s v="Bug"/>
    <s v="To QA"/>
    <s v="BEMISCP-3097"/>
    <s v="CR56 - Change display of Release and Shipment Reports in the Portal  Inbox "/>
    <s v="03097 - CR56 - Change display of Release and Shipment Reports in the Portal  Inbox "/>
    <x v="194"/>
    <x v="0"/>
    <s v="Done"/>
    <s v="BEMISCP-3101"/>
    <s v="Alpha for CR56 - Change display of Release and Shipment Reports in the Portal  Inbox "/>
    <s v="S | 03101 - Alpha for CR56 - Change display of Release and Shipment Reports in the Portal  Inbox "/>
    <s v="Alpha Test | S | 03101 - Alpha for CR56 - Change display of Release and Shipment Reports in the Portal  Inbox "/>
    <m/>
    <n v="392405"/>
    <n v="39244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2.To QA"/>
    <x v="2"/>
    <s v="0.Done &gt; Alpha Test | S | 03101 - Alpha for CR56 - Change display of Release and Shipment Reports in the Portal  Inbox "/>
    <n v="2.1276595744680851"/>
    <n v="0"/>
  </r>
  <r>
    <x v="3"/>
    <m/>
    <m/>
    <m/>
    <m/>
    <x v="1"/>
    <s v="Feature"/>
    <s v="To QA"/>
    <s v="BEMISCP-3090"/>
    <s v="Add node visibility property for all environments"/>
    <s v="03090 - Add node visibility property for all environments"/>
    <x v="196"/>
    <x v="0"/>
    <s v="Done"/>
    <s v="BEMISCP-3099"/>
    <s v="Alpha for Add node visibility property for all environments"/>
    <s v="S | 03099 - Alpha for Add node visibility property for all environments"/>
    <s v="Alpha Test | S | 03099 - Alpha for Add node visibility property for all environments"/>
    <m/>
    <n v="392338"/>
    <n v="39241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2.To QA"/>
    <x v="2"/>
    <s v="0.Done &gt; Alpha Test | S | 03099 - Alpha for Add node visibility property for all environments"/>
    <n v="0"/>
    <n v="0"/>
  </r>
  <r>
    <x v="3"/>
    <m/>
    <m/>
    <m/>
    <m/>
    <x v="1"/>
    <s v="Bug"/>
    <s v="To QA"/>
    <s v="BEMISCP-3097"/>
    <s v="CR56 - Change display of Release and Shipment Reports in the Portal  Inbox "/>
    <s v="03097 - CR56 - Change display of Release and Shipment Reports in the Portal  Inbox "/>
    <x v="194"/>
    <x v="5"/>
    <s v="Done"/>
    <s v="BEMISCP-3098"/>
    <s v="Hide Report Buttons and Remove status filter for Releases and Shipments"/>
    <s v="S | 03098 - Hide Report Buttons and Remove status filter for Releases and Shipments"/>
    <s v="Backend Development | S | 03098 - Hide Report Buttons and Remove status filter for Releases and Shipments"/>
    <m/>
    <n v="392405"/>
    <n v="392406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s v="2.To QA"/>
    <x v="2"/>
    <s v="0.Done &gt; Backend Development | S | 03098 - Hide Report Buttons and Remove status filter for Releases and Shipments"/>
    <n v="8.5106382978723403"/>
    <n v="0"/>
  </r>
  <r>
    <x v="3"/>
    <m/>
    <m/>
    <m/>
    <m/>
    <x v="1"/>
    <s v="Bug"/>
    <s v="Done"/>
    <s v="BEMISCP-3094"/>
    <s v="Ghost entries seen after order, release, shipment deletes"/>
    <s v="03094 - Ghost entries seen after order, release, shipment deletes"/>
    <x v="190"/>
    <x v="5"/>
    <s v="Done"/>
    <s v="BEMISCP-3095"/>
    <s v="Fix Indexing to remove ghosts"/>
    <s v="S | 03095 - Fix Indexing to remove ghosts"/>
    <s v="Backend Development | S | 03095 - Fix Indexing to remove ghosts"/>
    <m/>
    <n v="392363"/>
    <n v="392364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s v="0.Done"/>
    <x v="2"/>
    <s v="0.Done &gt; Backend Development | S | 03095 - Fix Indexing to remove ghosts"/>
    <n v="8.5106382978723403"/>
    <n v="0"/>
  </r>
  <r>
    <x v="3"/>
    <m/>
    <m/>
    <m/>
    <m/>
    <x v="1"/>
    <s v="Feature"/>
    <s v="Done"/>
    <s v="BEMISCP-3088"/>
    <s v="Apply Database configuration changes to improve resiliency"/>
    <s v="03088 - Apply Database configuration changes to improve resiliency"/>
    <x v="191"/>
    <x v="0"/>
    <s v="Done"/>
    <s v="BEMISCP-3093"/>
    <s v="Alpha for Apply Database configuration changes to improve resiliency"/>
    <s v="S | 03093 - Alpha for Apply Database configuration changes to improve resiliency"/>
    <s v="Alpha Test | S | 03093 - Alpha for Apply Database configuration changes to improve resiliency"/>
    <m/>
    <n v="392312"/>
    <n v="39236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3093 - Alpha for Apply Database configuration changes to improve resiliency"/>
    <n v="0"/>
    <n v="0"/>
  </r>
  <r>
    <x v="3"/>
    <m/>
    <m/>
    <m/>
    <m/>
    <x v="1"/>
    <s v="Bug"/>
    <s v="Done"/>
    <s v="BEMISCP-3081"/>
    <s v="542 (BDT) - The page was not displayed because the Request URI is too long."/>
    <s v="03081 - 542 (BDT) - The page was not displayed because the Request URI is too long."/>
    <x v="192"/>
    <x v="0"/>
    <s v="Done"/>
    <s v="BEMISCP-3092"/>
    <s v="Alpha for 542 (BDT) - The page was not displayed because the Request URI is too long."/>
    <s v="S | 03092 - Alpha for 542 (BDT) - The page was not displayed because the Request URI is too long."/>
    <s v="Alpha Test | S | 03092 - Alpha for 542 (BDT) - The page was not displayed because the Request URI is too long."/>
    <m/>
    <n v="391711"/>
    <n v="39234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3092 - Alpha for 542 (BDT) - The page was not displayed because the Request URI is too long."/>
    <n v="2.1276595744680851"/>
    <n v="0"/>
  </r>
  <r>
    <x v="3"/>
    <m/>
    <m/>
    <m/>
    <m/>
    <x v="1"/>
    <s v="Feature"/>
    <s v="To QA"/>
    <s v="BEMISCP-3090"/>
    <s v="Add node visibility property for all environments"/>
    <s v="03090 - Add node visibility property for all environments"/>
    <x v="196"/>
    <x v="5"/>
    <s v="Done"/>
    <s v="BEMISCP-3091"/>
    <s v="Add web.server.display.node portal.property to QA and Prod"/>
    <s v="S | 03091 - Add web.server.display.node portal.property to QA and Prod"/>
    <s v="Backend Development | S | 03091 - Add web.server.display.node portal.property to QA and Prod"/>
    <m/>
    <n v="392338"/>
    <n v="392341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s v="2.To QA"/>
    <x v="2"/>
    <s v="0.Done &gt; Backend Development | S | 03091 - Add web.server.display.node portal.property to QA and Prod"/>
    <n v="0"/>
    <n v="0"/>
  </r>
  <r>
    <x v="3"/>
    <m/>
    <m/>
    <m/>
    <m/>
    <x v="1"/>
    <s v="Feature"/>
    <s v="Done"/>
    <s v="BEMISCP-3088"/>
    <s v="Apply Database configuration changes to improve resiliency"/>
    <s v="03088 - Apply Database configuration changes to improve resiliency"/>
    <x v="191"/>
    <x v="5"/>
    <s v="Done"/>
    <s v="BEMISCP-3089"/>
    <s v="Add parameter to each server's Root.xml"/>
    <s v="S | 03089 - Add parameter to each server's Root.xml"/>
    <s v="Backend Development | S | 03089 - Add parameter to each server's Root.xml"/>
    <m/>
    <n v="392312"/>
    <n v="392314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s v="0.Done"/>
    <x v="2"/>
    <s v="0.Done &gt; Backend Development | S | 03089 - Add parameter to each server's Root.xml"/>
    <n v="0"/>
    <n v="0"/>
  </r>
  <r>
    <x v="3"/>
    <m/>
    <m/>
    <m/>
    <m/>
    <x v="1"/>
    <s v="Bug"/>
    <s v="Done"/>
    <s v="BEMISCP-3079"/>
    <s v="Ship to filter Cancel and Search Box not working as designed (BDT 539)"/>
    <s v="03079 - Ship to filter Cancel and Search Box not working as designed (BDT 539)"/>
    <x v="195"/>
    <x v="0"/>
    <s v="Done"/>
    <s v="BEMISCP-3085"/>
    <s v="Alpha for Ship to filter Cancel and Search Box not working as designed (BDT 539)"/>
    <s v="S | 03085 - Alpha for Ship to filter Cancel and Search Box not working as designed (BDT 539)"/>
    <s v="Alpha Test | S | 03085 - Alpha for Ship to filter Cancel and Search Box not working as designed (BDT 539)"/>
    <m/>
    <n v="391612"/>
    <n v="39213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3085 - Alpha for Ship to filter Cancel and Search Box not working as designed (BDT 539)"/>
    <n v="2.1276595744680851"/>
    <n v="0"/>
  </r>
  <r>
    <x v="3"/>
    <m/>
    <m/>
    <m/>
    <m/>
    <x v="1"/>
    <s v="Bug"/>
    <s v="Done"/>
    <s v="BEMISCP-3083"/>
    <s v="ORM exceptions for salesOrder data sync "/>
    <s v="03083 - ORM exceptions for salesOrder data sync "/>
    <x v="188"/>
    <x v="5"/>
    <s v="Done"/>
    <s v="BEMISCP-3084"/>
    <s v="Evaluate and fix ORM Exceptions for orders"/>
    <s v="S | 03084 - Evaluate and fix ORM Exceptions for orders"/>
    <s v="Backend Development | S | 03084 - Evaluate and fix ORM Exceptions for orders"/>
    <m/>
    <n v="391944"/>
    <n v="391947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s v="0.Done"/>
    <x v="2"/>
    <s v="0.Done &gt; Backend Development | S | 03084 - Evaluate and fix ORM Exceptions for orders"/>
    <n v="8.5106382978723403"/>
    <n v="0"/>
  </r>
  <r>
    <x v="3"/>
    <m/>
    <m/>
    <m/>
    <m/>
    <x v="1"/>
    <s v="Bug"/>
    <s v="Done"/>
    <s v="BEMISCP-3081"/>
    <s v="542 (BDT) - The page was not displayed because the Request URI is too long."/>
    <s v="03081 - 542 (BDT) - The page was not displayed because the Request URI is too long."/>
    <x v="192"/>
    <x v="3"/>
    <s v="Done"/>
    <s v="BEMISCP-3082"/>
    <s v="Development for - The page was not displayed because the Request URI is too long"/>
    <s v="S | 03082 - Development for - The page was not displayed because the Request URI is too long"/>
    <s v="Frontend Development | S | 03082 - Development for - The page was not displayed because the Request URI is too long"/>
    <m/>
    <n v="391711"/>
    <n v="391735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s v="0.Done"/>
    <x v="2"/>
    <s v="0.Done &gt; Frontend Development | S | 03082 - Development for - The page was not displayed because the Request URI is too long"/>
    <n v="4.2553191489361701"/>
    <n v="0"/>
  </r>
  <r>
    <x v="3"/>
    <m/>
    <m/>
    <m/>
    <m/>
    <x v="1"/>
    <s v="Bug"/>
    <s v="Done"/>
    <s v="BEMISCP-3079"/>
    <s v="Ship to filter Cancel and Search Box not working as designed (BDT 539)"/>
    <s v="03079 - Ship to filter Cancel and Search Box not working as designed (BDT 539)"/>
    <x v="195"/>
    <x v="3"/>
    <s v="Done"/>
    <s v="BEMISCP-3080"/>
    <s v="Development for - Ship to filter Cancel and Search Box not working as designed"/>
    <s v="S | 03080 - Development for - Ship to filter Cancel and Search Box not working as designed"/>
    <s v="Frontend Development | S | 03080 - Development for - Ship to filter Cancel and Search Box not working as designed"/>
    <m/>
    <n v="391612"/>
    <n v="391635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s v="0.Done"/>
    <x v="2"/>
    <s v="0.Done &gt; Frontend Development | S | 03080 - Development for - Ship to filter Cancel and Search Box not working as designed"/>
    <n v="4.2553191489361701"/>
    <n v="0"/>
  </r>
  <r>
    <x v="3"/>
    <m/>
    <m/>
    <m/>
    <m/>
    <x v="1"/>
    <s v="Feature"/>
    <s v="Done"/>
    <s v="BEMISCP-2976"/>
    <s v="Source System Deletes - CR50 and CR51"/>
    <s v="02976 - Source System Deletes - CR50 and CR51"/>
    <x v="197"/>
    <x v="1"/>
    <s v="Done"/>
    <s v="BEMISCP-3078"/>
    <s v="QA for Source System Deletes - CR50 and CR51"/>
    <s v="M | 03078 - QA for Source System Deletes - CR50 and CR51"/>
    <s v="QA | M | 03078 - QA for Source System Deletes - CR50 and CR51"/>
    <m/>
    <n v="388019"/>
    <n v="391551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"/>
    <n v="0"/>
    <n v="1"/>
    <n v="3.191489361702128"/>
    <x v="1"/>
    <s v="0.Done"/>
    <x v="2"/>
    <s v="0.Done &gt; QA | M | 03078 - QA for Source System Deletes - CR50 and CR51"/>
    <n v="0"/>
    <n v="0"/>
  </r>
  <r>
    <x v="3"/>
    <m/>
    <m/>
    <m/>
    <m/>
    <x v="1"/>
    <s v="Feature"/>
    <s v="Done"/>
    <s v="BEMISCP-2976"/>
    <s v="Source System Deletes - CR50 and CR51"/>
    <s v="02976 - Source System Deletes - CR50 and CR51"/>
    <x v="197"/>
    <x v="2"/>
    <s v="Done"/>
    <s v="BEMISCP-3077"/>
    <s v="Review of Source System Deletes - CR50 and CR51"/>
    <s v="S | 03077 - Review of Source System Deletes - CR50 and CR51"/>
    <s v="Feature Review | S | 03077 - Review of Source System Deletes - CR50 and CR51"/>
    <m/>
    <n v="388019"/>
    <n v="39154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Feature Review | S | 03077 - Review of Source System Deletes - CR50 and CR51"/>
    <n v="0"/>
    <n v="0"/>
  </r>
  <r>
    <x v="3"/>
    <m/>
    <m/>
    <m/>
    <m/>
    <x v="1"/>
    <s v="Feature"/>
    <s v="Done"/>
    <s v="BEMISCP-3010"/>
    <s v="494 BDT - Handle IBB NULL responses in initial data sync"/>
    <s v="03010 - 494 BDT - Handle IBB NULL responses in initial data sync"/>
    <x v="198"/>
    <x v="1"/>
    <s v="Done"/>
    <s v="BEMISCP-3076"/>
    <s v="QA for 494 BDT - Handle IBB NULL responses in initial data sync"/>
    <s v="S | 03076 - QA for 494 BDT - Handle IBB NULL responses in initial data sync"/>
    <s v="QA | S | 03076 - QA for 494 BDT - Handle IBB NULL responses in initial data sync"/>
    <m/>
    <n v="388708"/>
    <n v="39146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QA | S | 03076 - QA for 494 BDT - Handle IBB NULL responses in initial data sync"/>
    <n v="0"/>
    <n v="0"/>
  </r>
  <r>
    <x v="3"/>
    <m/>
    <m/>
    <m/>
    <m/>
    <x v="1"/>
    <s v="Feature"/>
    <s v="Done"/>
    <s v="BEMISCP-3010"/>
    <s v="494 BDT - Handle IBB NULL responses in initial data sync"/>
    <s v="03010 - 494 BDT - Handle IBB NULL responses in initial data sync"/>
    <x v="198"/>
    <x v="2"/>
    <s v="Done"/>
    <s v="BEMISCP-3075"/>
    <s v="Review of 494 BDT - Handle IBB NULL responses in initial data sync"/>
    <s v="S | 03075 - Review of 494 BDT - Handle IBB NULL responses in initial data sync"/>
    <s v="Feature Review | S | 03075 - Review of 494 BDT - Handle IBB NULL responses in initial data sync"/>
    <m/>
    <n v="388708"/>
    <n v="39139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Feature Review | S | 03075 - Review of 494 BDT - Handle IBB NULL responses in initial data sync"/>
    <n v="0"/>
    <n v="0"/>
  </r>
  <r>
    <x v="3"/>
    <m/>
    <m/>
    <m/>
    <m/>
    <x v="1"/>
    <s v="Feature"/>
    <s v="Done"/>
    <s v="BEMISCP-3029"/>
    <s v="BDT 507 - C&amp;S Closed Orders showing inventory displayed in portal "/>
    <s v="03029 - BDT 507 - C&amp;S Closed Orders showing inventory displayed in portal "/>
    <x v="193"/>
    <x v="5"/>
    <s v="Done"/>
    <s v="BEMISCP-3074"/>
    <s v="Update Inventory Data Sync"/>
    <s v="M | 03074 - Update Inventory Data Sync"/>
    <s v="Backend Development | M | 03074 - Update Inventory Data Sync"/>
    <m/>
    <n v="389039"/>
    <n v="391385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s v="0.Done"/>
    <x v="2"/>
    <s v="0.Done &gt; Backend Development | M | 03074 - Update Inventory Data Sync"/>
    <n v="0"/>
    <n v="0"/>
  </r>
  <r>
    <x v="3"/>
    <m/>
    <m/>
    <m/>
    <m/>
    <x v="1"/>
    <s v="Feature"/>
    <s v="To QA"/>
    <s v="BEMISCP-3020"/>
    <s v="Shipments - handle BAG UoM values"/>
    <s v="03020 - Shipments - handle BAG UoM values"/>
    <x v="199"/>
    <x v="1"/>
    <s v="Queued for Review"/>
    <s v="BEMISCP-3073"/>
    <s v="QA for Shipments - handle BAG UoM values"/>
    <s v="S | 03073 - QA for Shipments - handle BAG UoM values"/>
    <s v="QA | S | 03073 - QA for Shipments - handle BAG UoM values"/>
    <m/>
    <n v="388908"/>
    <n v="391101"/>
    <s v="Plan"/>
    <x v="0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25"/>
    <n v="0"/>
    <n v="1"/>
    <n v="0"/>
    <x v="1"/>
    <s v="2.To QA"/>
    <x v="1"/>
    <e v="#N/A"/>
    <n v="0"/>
    <n v="0"/>
  </r>
  <r>
    <x v="3"/>
    <m/>
    <m/>
    <m/>
    <m/>
    <x v="1"/>
    <s v="Feature"/>
    <s v="To QA"/>
    <s v="BEMISCP-3020"/>
    <s v="Shipments - handle BAG UoM values"/>
    <s v="03020 - Shipments - handle BAG UoM values"/>
    <x v="199"/>
    <x v="2"/>
    <s v="Done"/>
    <s v="BEMISCP-3072"/>
    <s v="Review of Shipments - handle BAG UoM values"/>
    <s v="S | 03072 - Review of Shipments - handle BAG UoM values"/>
    <s v="Feature Review | S | 03072 - Review of Shipments - handle BAG UoM values"/>
    <m/>
    <n v="388908"/>
    <n v="39109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2.To QA"/>
    <x v="2"/>
    <s v="0.Done &gt; Feature Review | S | 03072 - Review of Shipments - handle BAG UoM values"/>
    <n v="0"/>
    <n v="0"/>
  </r>
  <r>
    <x v="3"/>
    <m/>
    <m/>
    <m/>
    <m/>
    <x v="1"/>
    <s v="Feature"/>
    <s v="To QA"/>
    <s v="BEMISCP-3020"/>
    <s v="Shipments - handle BAG UoM values"/>
    <s v="03020 - Shipments - handle BAG UoM values"/>
    <x v="199"/>
    <x v="0"/>
    <s v="Done"/>
    <s v="BEMISCP-3071"/>
    <s v="Alpha for Shipments - handle BAG UoM values"/>
    <s v="S | 03071 - Alpha for Shipments - handle BAG UoM values"/>
    <s v="Alpha Test | S | 03071 - Alpha for Shipments - handle BAG UoM values"/>
    <m/>
    <n v="388908"/>
    <n v="39109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2.To QA"/>
    <x v="2"/>
    <s v="0.Done &gt; Alpha Test | S | 03071 - Alpha for Shipments - handle BAG UoM values"/>
    <n v="0"/>
    <n v="0"/>
  </r>
  <r>
    <x v="3"/>
    <m/>
    <m/>
    <m/>
    <m/>
    <x v="1"/>
    <s v="Feature"/>
    <s v="Done"/>
    <s v="BEMISCP-3045"/>
    <s v="BDT 489 - Portal LDAP configuration change"/>
    <s v="03045 -  BDT 489 - Portal LDAP configuration change"/>
    <x v="200"/>
    <x v="1"/>
    <s v="Done"/>
    <s v="BEMISCP-3070"/>
    <s v="QA for  BDT 489 - Portal LDAP configuration change"/>
    <s v="S | 03070 - QA for  BDT 489 - Portal LDAP configuration change"/>
    <s v="QA | S | 03070 - QA for  BDT 489 - Portal LDAP configuration change"/>
    <m/>
    <n v="390014"/>
    <n v="39108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3070 - QA for  BDT 489 - Portal LDAP configuration change"/>
    <n v="0"/>
    <n v="0"/>
  </r>
  <r>
    <x v="3"/>
    <m/>
    <m/>
    <m/>
    <m/>
    <x v="1"/>
    <s v="Feature"/>
    <s v="Done"/>
    <s v="BEMISCP-2976"/>
    <s v="Source System Deletes - CR50 and CR51"/>
    <s v="02976 - Source System Deletes - CR50 and CR51"/>
    <x v="197"/>
    <x v="0"/>
    <s v="Done"/>
    <s v="BEMISCP-3069"/>
    <s v="Alpha for Source System Deletes - CR50 and CR51"/>
    <s v="S | 03069 - Alpha for Source System Deletes - CR50 and CR51"/>
    <s v="Alpha Test | S | 03069 - Alpha for Source System Deletes - CR50 and CR51"/>
    <m/>
    <n v="388019"/>
    <n v="39108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Alpha Test | S | 03069 - Alpha for Source System Deletes - CR50 and CR51"/>
    <n v="0"/>
    <n v="0"/>
  </r>
  <r>
    <x v="3"/>
    <m/>
    <m/>
    <m/>
    <m/>
    <x v="1"/>
    <s v="Feature"/>
    <s v="Done"/>
    <s v="BEMISCP-3045"/>
    <s v="BDT 489 - Portal LDAP configuration change"/>
    <s v="03045 -  BDT 489 - Portal LDAP configuration change"/>
    <x v="200"/>
    <x v="2"/>
    <s v="Done"/>
    <s v="BEMISCP-3068"/>
    <s v="Review of  BDT 489 - Portal LDAP configuration change"/>
    <s v="S | 03068 - Review of  BDT 489 - Portal LDAP configuration change"/>
    <s v="Feature Review | S | 03068 - Review of  BDT 489 - Portal LDAP configuration change"/>
    <m/>
    <n v="390014"/>
    <n v="39108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3068 - Review of  BDT 489 - Portal LDAP configuration change"/>
    <n v="0"/>
    <n v="0"/>
  </r>
  <r>
    <x v="3"/>
    <m/>
    <m/>
    <m/>
    <m/>
    <x v="1"/>
    <s v="Bug"/>
    <s v="Done"/>
    <s v="BEMISCP-3021"/>
    <s v="Date Range on Release and Shipment History Report - all systems"/>
    <s v="03021 - Date Range on Release and Shipment History Report - all systems"/>
    <x v="201"/>
    <x v="1"/>
    <s v="Done"/>
    <s v="BEMISCP-3067"/>
    <s v="QA for Date Range on Release and Shipment History Report - all systems"/>
    <s v="S | 03067 - QA for Date Range on Release and Shipment History Report - all systems"/>
    <s v="QA | S | 03067 - QA for Date Range on Release and Shipment History Report - all systems"/>
    <m/>
    <n v="388933"/>
    <n v="39101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3067 - QA for Date Range on Release and Shipment History Report - all systems"/>
    <n v="2.1276595744680851"/>
    <n v="0"/>
  </r>
  <r>
    <x v="3"/>
    <m/>
    <m/>
    <m/>
    <m/>
    <x v="1"/>
    <s v="Bug"/>
    <s v="Done"/>
    <s v="BEMISCP-1729"/>
    <s v="Error on Report Definition Control Panel when editing "/>
    <s v="01729 - Error on Report Definition Control Panel when editing "/>
    <x v="202"/>
    <x v="1"/>
    <s v="Done"/>
    <s v="BEMISCP-3066"/>
    <s v="QA for Error on Report Definition Control Panel when editing "/>
    <s v="03066 - QA for Error on Report Definition Control Panel when editing "/>
    <s v="QA | 03066 - QA for Error on Report Definition Control Panel when editing "/>
    <m/>
    <n v="371470"/>
    <n v="39093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QA | 03066 - QA for Error on Report Definition Control Panel when editing "/>
    <n v="0"/>
    <n v="0"/>
  </r>
  <r>
    <x v="3"/>
    <m/>
    <m/>
    <m/>
    <m/>
    <x v="1"/>
    <s v="Feature"/>
    <s v="Done"/>
    <s v="BEMISCP-3037"/>
    <s v="517 BDT - Ship To filters should be checked"/>
    <s v="03037 - 517 BDT - Ship To filters should be checked"/>
    <x v="203"/>
    <x v="1"/>
    <s v="Done"/>
    <s v="BEMISCP-3065"/>
    <s v="QA for 517 BDT - Ship To filters should be checked"/>
    <s v="S | 03065 - QA for 517 BDT - Ship To filters should be checked"/>
    <s v="QA | S | 03065 - QA for 517 BDT - Ship To filters should be checked"/>
    <m/>
    <n v="389744"/>
    <n v="39092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3065 - QA for 517 BDT - Ship To filters should be checked"/>
    <n v="0"/>
    <n v="0"/>
  </r>
  <r>
    <x v="3"/>
    <m/>
    <m/>
    <m/>
    <m/>
    <x v="1"/>
    <s v="Feature"/>
    <s v="Done"/>
    <s v="BEMISCP-3037"/>
    <s v="517 BDT - Ship To filters should be checked"/>
    <s v="03037 - 517 BDT - Ship To filters should be checked"/>
    <x v="203"/>
    <x v="2"/>
    <s v="Done"/>
    <s v="BEMISCP-3064"/>
    <s v="Review of 517 BDT - Ship To filters should be checked"/>
    <s v="S | 03064 - Review of 517 BDT - Ship To filters should be checked"/>
    <s v="Feature Review | S | 03064 - Review of 517 BDT - Ship To filters should be checked"/>
    <m/>
    <n v="389744"/>
    <n v="39070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3064 - Review of 517 BDT - Ship To filters should be checked"/>
    <n v="0"/>
    <n v="0"/>
  </r>
  <r>
    <x v="3"/>
    <m/>
    <m/>
    <m/>
    <m/>
    <x v="1"/>
    <s v="Bug"/>
    <s v="Done"/>
    <s v="BEMISCP-1729"/>
    <s v="Error on Report Definition Control Panel when editing "/>
    <s v="01729 - Error on Report Definition Control Panel when editing "/>
    <x v="202"/>
    <x v="2"/>
    <s v="Done"/>
    <s v="BEMISCP-3063"/>
    <s v="Review of Error on Report Definition Control Panel when editing "/>
    <s v="03063 - Review of Error on Report Definition Control Panel when editing "/>
    <s v="Feature Review | 03063 - Review of Error on Report Definition Control Panel when editing "/>
    <m/>
    <n v="371470"/>
    <n v="39070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3063 - Review of Error on Report Definition Control Panel when editing "/>
    <n v="0"/>
    <n v="0"/>
  </r>
  <r>
    <x v="3"/>
    <m/>
    <m/>
    <m/>
    <m/>
    <x v="1"/>
    <s v="Bug"/>
    <s v="Done"/>
    <s v="BEMISCP-3021"/>
    <s v="Date Range on Release and Shipment History Report - all systems"/>
    <s v="03021 - Date Range on Release and Shipment History Report - all systems"/>
    <x v="201"/>
    <x v="2"/>
    <s v="Done"/>
    <s v="BEMISCP-3062"/>
    <s v="Review of Date Range on Release and Shipment History Report - all systems"/>
    <s v="S | 03062 - Review of Date Range on Release and Shipment History Report - all systems"/>
    <s v="Feature Review | S | 03062 - Review of Date Range on Release and Shipment History Report - all systems"/>
    <m/>
    <n v="388933"/>
    <n v="39069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3062 - Review of Date Range on Release and Shipment History Report - all systems"/>
    <n v="2.1276595744680851"/>
    <n v="0"/>
  </r>
  <r>
    <x v="3"/>
    <m/>
    <m/>
    <m/>
    <m/>
    <x v="1"/>
    <s v="Feature"/>
    <s v="To QA"/>
    <s v="BEMISCP-1891"/>
    <s v="Add Google Analytics to the Customer Portal Sites"/>
    <s v="01891 - Add Google Analytics to the Customer Portal Sites"/>
    <x v="204"/>
    <x v="3"/>
    <s v="Done"/>
    <s v="BEMISCP-3061"/>
    <s v="Development for - Add Google Analytics to the Customer Portal Sites"/>
    <s v="S | 03061 - Development for - Add Google Analytics to the Customer Portal Sites"/>
    <s v="Frontend Development | S | 03061 - Development for - Add Google Analytics to the Customer Portal Sites"/>
    <m/>
    <n v="374810"/>
    <n v="390687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"/>
    <n v="1"/>
    <n v="4.2553191489361701"/>
    <x v="1"/>
    <s v="2.To QA"/>
    <x v="2"/>
    <s v="0.Done &gt; Frontend Development | S | 03061 - Development for - Add Google Analytics to the Customer Portal Sites"/>
    <n v="0"/>
    <n v="0"/>
  </r>
  <r>
    <x v="3"/>
    <m/>
    <m/>
    <m/>
    <m/>
    <x v="1"/>
    <s v="Feature"/>
    <s v="Done"/>
    <s v="BEMISCP-3010"/>
    <s v="494 BDT - Handle IBB NULL responses in initial data sync"/>
    <s v="03010 - 494 BDT - Handle IBB NULL responses in initial data sync"/>
    <x v="198"/>
    <x v="0"/>
    <s v="Done"/>
    <s v="BEMISCP-3060"/>
    <s v="Alpha for 494 BDT - Handle IBB NULL responses in initial data sync"/>
    <s v="S | 03060 - Alpha for 494 BDT - Handle IBB NULL responses in initial data sync"/>
    <s v="Alpha Test | S | 03060 - Alpha for 494 BDT - Handle IBB NULL responses in initial data sync"/>
    <m/>
    <n v="388708"/>
    <n v="39061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Alpha Test | S | 03060 - Alpha for 494 BDT - Handle IBB NULL responses in initial data sync"/>
    <n v="0"/>
    <n v="0"/>
  </r>
  <r>
    <x v="3"/>
    <m/>
    <m/>
    <m/>
    <m/>
    <x v="1"/>
    <s v="Feature"/>
    <s v="To QA"/>
    <s v="BEMISCP-3020"/>
    <s v="Shipments - handle BAG UoM values"/>
    <s v="03020 - Shipments - handle BAG UoM values"/>
    <x v="199"/>
    <x v="5"/>
    <s v="Done"/>
    <s v="BEMISCP-3058"/>
    <s v="BDev - Shipments - handle BAG UoM values"/>
    <s v="S | 03058 - BDev - Shipments - handle BAG UoM values"/>
    <s v="Backend Development | S | 03058 - BDev - Shipments - handle BAG UoM values"/>
    <m/>
    <n v="388908"/>
    <n v="390567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s v="2.To QA"/>
    <x v="2"/>
    <s v="0.Done &gt; Backend Development | S | 03058 - BDev - Shipments - handle BAG UoM values"/>
    <n v="0"/>
    <n v="0"/>
  </r>
  <r>
    <x v="3"/>
    <m/>
    <m/>
    <m/>
    <m/>
    <x v="1"/>
    <s v="Feature"/>
    <s v="Done"/>
    <s v="BEMISCP-3045"/>
    <s v="BDT 489 - Portal LDAP configuration change"/>
    <s v="03045 -  BDT 489 - Portal LDAP configuration change"/>
    <x v="200"/>
    <x v="0"/>
    <s v="Done"/>
    <s v="BEMISCP-3057"/>
    <s v="Alpha for  BDT 489 - Portal LDAP configuration change"/>
    <s v="S | 03057 - Alpha for  BDT 489 - Portal LDAP configuration change"/>
    <s v="Alpha Test | S | 03057 - Alpha for  BDT 489 - Portal LDAP configuration change"/>
    <m/>
    <n v="390014"/>
    <n v="39051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3057 - Alpha for  BDT 489 - Portal LDAP configuration change"/>
    <n v="0"/>
    <n v="0"/>
  </r>
  <r>
    <x v="3"/>
    <m/>
    <m/>
    <m/>
    <m/>
    <x v="1"/>
    <s v="Feature"/>
    <s v="Done"/>
    <s v="BEMISCP-3037"/>
    <s v="517 BDT - Ship To filters should be checked"/>
    <s v="03037 - 517 BDT - Ship To filters should be checked"/>
    <x v="203"/>
    <x v="0"/>
    <s v="Done"/>
    <s v="BEMISCP-3056"/>
    <s v="Alpha for 517 BDT - Ship To filters should be checked"/>
    <s v="S | 03056 - Alpha for 517 BDT - Ship To filters should be checked"/>
    <s v="Alpha Test | S | 03056 - Alpha for 517 BDT - Ship To filters should be checked"/>
    <m/>
    <n v="389744"/>
    <n v="39034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3056 - Alpha for 517 BDT - Ship To filters should be checked"/>
    <n v="0"/>
    <n v="0"/>
  </r>
  <r>
    <x v="3"/>
    <m/>
    <m/>
    <m/>
    <m/>
    <x v="1"/>
    <s v="Bug"/>
    <s v="Done"/>
    <s v="BEMISCP-1729"/>
    <s v="Error on Report Definition Control Panel when editing "/>
    <s v="01729 - Error on Report Definition Control Panel when editing "/>
    <x v="202"/>
    <x v="0"/>
    <s v="Done"/>
    <s v="BEMISCP-3055"/>
    <s v="Alpha for Error on Report Definition Control Panel when editing "/>
    <s v="03055 - Alpha for Error on Report Definition Control Panel when editing "/>
    <s v="Alpha Test | 03055 - Alpha for Error on Report Definition Control Panel when editing "/>
    <m/>
    <n v="371470"/>
    <n v="39033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3055 - Alpha for Error on Report Definition Control Panel when editing "/>
    <n v="0"/>
    <n v="0"/>
  </r>
  <r>
    <x v="3"/>
    <m/>
    <m/>
    <m/>
    <m/>
    <x v="1"/>
    <s v="Bug"/>
    <s v="Done"/>
    <s v="BEMISCP-3021"/>
    <s v="Date Range on Release and Shipment History Report - all systems"/>
    <s v="03021 - Date Range on Release and Shipment History Report - all systems"/>
    <x v="201"/>
    <x v="0"/>
    <s v="Done"/>
    <s v="BEMISCP-3054"/>
    <s v="Alpha for Date Range on Release and Shipment History Report - all systems"/>
    <s v="S | 03054 - Alpha for Date Range on Release and Shipment History Report - all systems"/>
    <s v="Alpha Test | S | 03054 - Alpha for Date Range on Release and Shipment History Report - all systems"/>
    <m/>
    <n v="388933"/>
    <n v="39033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3054 - Alpha for Date Range on Release and Shipment History Report - all systems"/>
    <n v="2.1276595744680851"/>
    <n v="0"/>
  </r>
  <r>
    <x v="3"/>
    <m/>
    <m/>
    <m/>
    <m/>
    <x v="1"/>
    <s v="Bug"/>
    <s v="Cancelled"/>
    <s v="BEMISCP-3032"/>
    <s v="510 BDT - Shipments landing page not showing recent shipments"/>
    <s v="03032 - 510 BDT - Shipments landing page not showing recent shipments"/>
    <x v="205"/>
    <x v="7"/>
    <s v="Done"/>
    <s v="BEMISCP-3052"/>
    <s v="Evaluate 510 BDT - Shipments landing page not showing recent shipments"/>
    <s v="S | 03052 - Evaluate 510 BDT - Shipments landing page not showing recent shipments"/>
    <s v="Tech Planning | S | 03052 - Evaluate 510 BDT - Shipments landing page not showing recent shipments"/>
    <m/>
    <n v="389541"/>
    <n v="39031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1"/>
    <n v="0"/>
    <n v="1"/>
    <n v="2.1276595744680851"/>
    <x v="1"/>
    <s v="0.Cancelled"/>
    <x v="2"/>
    <s v="0.Done &gt; Tech Planning | S | 03052 - Evaluate 510 BDT - Shipments landing page not showing recent shipments"/>
    <n v="2.1276595744680851"/>
    <n v="0"/>
  </r>
  <r>
    <x v="3"/>
    <m/>
    <m/>
    <m/>
    <m/>
    <x v="1"/>
    <s v="Bug"/>
    <s v="Cancelled"/>
    <s v="BEMISCP-3048"/>
    <s v="526 BDT - Sales order line not displaying on Orders page depending on who is logged on to the account"/>
    <s v="03048 - 526 BDT - Sales order line not displaying on Orders page depending on who is logged on to the account"/>
    <x v="206"/>
    <x v="4"/>
    <s v="Cancelled"/>
    <s v="BEMISCP-3051"/>
    <s v="Tech Planning for 526 BDT - Sales order line not displaying on Orders page depending on who is logged on to the account"/>
    <s v="S | 03051 - Tech Planning for 526 BDT - Sales order line not displaying on Orders page depending on who is logged on to the account"/>
    <s v="Sub-Task | S | 03051 - Tech Planning for 526 BDT - Sales order line not displaying on Orders page depending on who is logged on to the account"/>
    <m/>
    <n v="390197"/>
    <n v="390293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1"/>
    <n v="0"/>
    <n v="1"/>
    <n v="0"/>
    <x v="1"/>
    <s v="0.Cancelled"/>
    <x v="3"/>
    <s v="0.Cancelled &gt; Sub-Task | S | 03051 - Tech Planning for 526 BDT - Sales order line not displaying on Orders page depending on who is logged on to the account"/>
    <n v="4.2553191489361701"/>
    <n v="0"/>
  </r>
  <r>
    <x v="3"/>
    <m/>
    <m/>
    <m/>
    <m/>
    <x v="1"/>
    <s v="Feature"/>
    <s v="Done"/>
    <s v="BEMISCP-3037"/>
    <s v="517 BDT - Ship To filters should be checked"/>
    <s v="03037 - 517 BDT - Ship To filters should be checked"/>
    <x v="203"/>
    <x v="3"/>
    <s v="Done"/>
    <s v="BEMISCP-3050"/>
    <s v="Development for - Ship To filters should be checked"/>
    <s v="S | 03050 - Development for - Ship To filters should be checked"/>
    <s v="Frontend Development | S | 03050 - Development for - Ship To filters should be checked"/>
    <m/>
    <n v="389744"/>
    <n v="390250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s v="0.Done"/>
    <x v="2"/>
    <s v="0.Done &gt; Frontend Development | S | 03050 - Development for - Ship To filters should be checked"/>
    <n v="0"/>
    <n v="0"/>
  </r>
  <r>
    <x v="3"/>
    <s v="Demand"/>
    <s v="Doing"/>
    <s v="BEMISCP-531"/>
    <s v="System Architecture"/>
    <x v="22"/>
    <s v="Feature"/>
    <s v="Done"/>
    <s v="BEMISCP-1480"/>
    <s v="Performance Testing and Tuning"/>
    <s v="01480 - Performance Testing and Tuning"/>
    <x v="207"/>
    <x v="4"/>
    <s v="Done"/>
    <s v="BEMISCP-3049"/>
    <s v="Final Load Test post fix pack up-grade"/>
    <s v="S | 03049 - Final Load Test post fix pack up-grade"/>
    <s v="Sub-Task | S | 03049 - Final Load Test post fix pack up-grade"/>
    <n v="351453"/>
    <n v="367474"/>
    <n v="390230"/>
    <s v="Plan"/>
    <x v="0"/>
    <n v="0"/>
    <n v="0"/>
    <n v="20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5.8823529411764705E-2"/>
    <n v="1.8518518518518517E-2"/>
    <n v="1"/>
    <n v="4.2553191489361701"/>
    <x v="0"/>
    <s v="0.Done"/>
    <x v="2"/>
    <s v="0.Done &gt; Sub-Task | S | 03049 - Final Load Test post fix pack up-grade"/>
    <n v="0"/>
    <n v="0"/>
  </r>
  <r>
    <x v="3"/>
    <m/>
    <m/>
    <m/>
    <m/>
    <x v="1"/>
    <s v="Feature"/>
    <s v="Done"/>
    <s v="BEMISCP-3045"/>
    <s v="BDT 489 - Portal LDAP configuration change"/>
    <s v="03045 -  BDT 489 - Portal LDAP configuration change"/>
    <x v="200"/>
    <x v="5"/>
    <s v="Done"/>
    <s v="BEMISCP-3047"/>
    <s v="Create System Setting Configuration to simplify AD Group name changes"/>
    <s v="S | 03047 - Create System Setting Configuration to simplify AD Group name changes"/>
    <s v="Backend Development | S | 03047 - Create System Setting Configuration to simplify AD Group name changes"/>
    <m/>
    <n v="390014"/>
    <n v="390016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s v="0.Done"/>
    <x v="2"/>
    <s v="0.Done &gt; Backend Development | S | 03047 - Create System Setting Configuration to simplify AD Group name changes"/>
    <n v="0"/>
    <n v="0"/>
  </r>
  <r>
    <x v="3"/>
    <m/>
    <m/>
    <m/>
    <m/>
    <x v="1"/>
    <s v="Feature"/>
    <s v="Done"/>
    <s v="BEMISCP-3010"/>
    <s v="494 BDT - Handle IBB NULL responses in initial data sync"/>
    <s v="03010 - 494 BDT - Handle IBB NULL responses in initial data sync"/>
    <x v="198"/>
    <x v="5"/>
    <s v="Done"/>
    <s v="BEMISCP-3046"/>
    <s v="Fix caching of orders"/>
    <s v="S | 03046 - Fix caching of orders"/>
    <s v="Backend Development | S | 03046 - Fix caching of orders"/>
    <m/>
    <n v="388708"/>
    <n v="390015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16666666666666666"/>
    <n v="0"/>
    <n v="1"/>
    <n v="8.5106382978723403"/>
    <x v="1"/>
    <s v="0.Done"/>
    <x v="2"/>
    <s v="0.Done &gt; Backend Development | S | 03046 - Fix caching of orders"/>
    <n v="0"/>
    <n v="0"/>
  </r>
  <r>
    <x v="3"/>
    <m/>
    <m/>
    <m/>
    <m/>
    <x v="1"/>
    <s v="Feature"/>
    <s v="Done"/>
    <s v="BEMISCP-2875"/>
    <s v="Deployment Documentation "/>
    <s v="02875 - Deployment Documentation "/>
    <x v="208"/>
    <x v="1"/>
    <s v="Done"/>
    <s v="BEMISCP-3044"/>
    <s v="QA for Deployment Documentation "/>
    <s v="S | 03044 - QA for Deployment Documentation "/>
    <s v="QA | S | 03044 - QA for Deployment Documentation "/>
    <m/>
    <n v="384856"/>
    <n v="38998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3044 - QA for Deployment Documentation "/>
    <n v="0"/>
    <n v="0"/>
  </r>
  <r>
    <x v="3"/>
    <m/>
    <m/>
    <m/>
    <m/>
    <x v="1"/>
    <s v="Feature"/>
    <s v="Done"/>
    <s v="BEMISCP-2875"/>
    <s v="Deployment Documentation "/>
    <s v="02875 - Deployment Documentation "/>
    <x v="208"/>
    <x v="2"/>
    <s v="Done"/>
    <s v="BEMISCP-3043"/>
    <s v="Review of Deployment Documentation "/>
    <s v="S | 03043 - Review of Deployment Documentation "/>
    <s v="Feature Review | S | 03043 - Review of Deployment Documentation "/>
    <m/>
    <n v="384856"/>
    <n v="38998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Feature Review | S | 03043 - Review of Deployment Documentation "/>
    <n v="0"/>
    <n v="0"/>
  </r>
  <r>
    <x v="3"/>
    <m/>
    <m/>
    <m/>
    <m/>
    <x v="1"/>
    <s v="Feature"/>
    <s v="Done"/>
    <s v="BEMISCP-2875"/>
    <s v="Deployment Documentation "/>
    <s v="02875 - Deployment Documentation "/>
    <x v="208"/>
    <x v="0"/>
    <s v="Done"/>
    <s v="BEMISCP-3042"/>
    <s v="Alpha for Deployment Documentation "/>
    <s v="S | 03042 - Alpha for Deployment Documentation "/>
    <s v="Alpha Test | S | 03042 - Alpha for Deployment Documentation "/>
    <m/>
    <n v="384856"/>
    <n v="38998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Alpha Test | S | 03042 - Alpha for Deployment Documentation "/>
    <n v="0"/>
    <n v="0"/>
  </r>
  <r>
    <x v="3"/>
    <m/>
    <m/>
    <m/>
    <m/>
    <x v="1"/>
    <s v="Bug"/>
    <s v="Done"/>
    <s v="BEMISCP-3034"/>
    <s v="Failover Testing: 500 - Internal Server Error"/>
    <s v="03034 - Failover Testing: 500 - Internal Server Error"/>
    <x v="209"/>
    <x v="1"/>
    <s v="Done"/>
    <s v="BEMISCP-3041"/>
    <s v="QA for Failover Testing: 500 - Internal Server Error"/>
    <s v="S | 03041 - QA for Failover Testing: 500 - Internal Server Error"/>
    <s v="QA | S | 03041 - QA for Failover Testing: 500 - Internal Server Error"/>
    <m/>
    <n v="389665"/>
    <n v="38997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3041 - QA for Failover Testing: 500 - Internal Server Error"/>
    <n v="2.1276595744680851"/>
    <n v="0"/>
  </r>
  <r>
    <x v="3"/>
    <m/>
    <m/>
    <m/>
    <m/>
    <x v="1"/>
    <s v="Bug"/>
    <s v="Done"/>
    <s v="BEMISCP-3034"/>
    <s v="Failover Testing: 500 - Internal Server Error"/>
    <s v="03034 - Failover Testing: 500 - Internal Server Error"/>
    <x v="209"/>
    <x v="2"/>
    <s v="Done"/>
    <s v="BEMISCP-3040"/>
    <s v="Review of Failover Testing: 500 - Internal Server Error"/>
    <s v="S | 03040 - Review of Failover Testing: 500 - Internal Server Error"/>
    <s v="Feature Review | S | 03040 - Review of Failover Testing: 500 - Internal Server Error"/>
    <m/>
    <n v="389665"/>
    <n v="38997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3040 - Review of Failover Testing: 500 - Internal Server Error"/>
    <n v="2.1276595744680851"/>
    <n v="0"/>
  </r>
  <r>
    <x v="3"/>
    <m/>
    <m/>
    <m/>
    <m/>
    <x v="1"/>
    <s v="Bug"/>
    <s v="Done"/>
    <s v="BEMISCP-3034"/>
    <s v="Failover Testing: 500 - Internal Server Error"/>
    <s v="03034 - Failover Testing: 500 - Internal Server Error"/>
    <x v="209"/>
    <x v="0"/>
    <s v="Done"/>
    <s v="BEMISCP-3039"/>
    <s v="Alpha for Failover Testing: 500 - Internal Server Error"/>
    <s v="S | 03039 - Alpha for Failover Testing: 500 - Internal Server Error"/>
    <s v="Alpha Test | S | 03039 - Alpha for Failover Testing: 500 - Internal Server Error"/>
    <m/>
    <n v="389665"/>
    <n v="38997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3039 - Alpha for Failover Testing: 500 - Internal Server Error"/>
    <n v="2.1276595744680851"/>
    <n v="0"/>
  </r>
  <r>
    <x v="3"/>
    <m/>
    <m/>
    <m/>
    <m/>
    <x v="1"/>
    <s v="Bug"/>
    <s v="Done"/>
    <s v="BEMISCP-3034"/>
    <s v="Failover Testing: 500 - Internal Server Error"/>
    <s v="03034 - Failover Testing: 500 - Internal Server Error"/>
    <x v="209"/>
    <x v="7"/>
    <s v="Done"/>
    <s v="BEMISCP-3038"/>
    <s v="Investigate cause of issue"/>
    <s v="S | 03038 - Investigate cause of issue"/>
    <s v="Tech Planning | S | 03038 - Investigate cause of issue"/>
    <m/>
    <n v="389665"/>
    <n v="38975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Tech Planning | S | 03038 - Investigate cause of issue"/>
    <n v="2.1276595744680851"/>
    <n v="0"/>
  </r>
  <r>
    <x v="3"/>
    <m/>
    <m/>
    <m/>
    <m/>
    <x v="1"/>
    <s v="Bug"/>
    <s v="Done"/>
    <s v="BEMISCP-1729"/>
    <s v="Error on Report Definition Control Panel when editing "/>
    <s v="01729 - Error on Report Definition Control Panel when editing "/>
    <x v="202"/>
    <x v="5"/>
    <s v="Done"/>
    <s v="BEMISCP-3035"/>
    <s v="Fix required and maxlength flags when editing report definitions"/>
    <s v="S | 03035 - Fix required and maxlength flags when editing report definitions"/>
    <s v="Backend Development | S | 03035 - Fix required and maxlength flags when editing report definitions"/>
    <m/>
    <n v="371470"/>
    <n v="389712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s v="0.Done"/>
    <x v="2"/>
    <s v="0.Done &gt; Backend Development | S | 03035 - Fix required and maxlength flags when editing report definitions"/>
    <n v="8.5106382978723403"/>
    <n v="0"/>
  </r>
  <r>
    <x v="3"/>
    <m/>
    <m/>
    <m/>
    <m/>
    <x v="1"/>
    <s v="Feature"/>
    <s v="Cancelled"/>
    <s v="BEMISCP-3031"/>
    <s v="Data3 Invoice# Incorrect for a Cust Item "/>
    <s v="03031 - Data3 Invoice# Incorrect for a Cust Item "/>
    <x v="210"/>
    <x v="7"/>
    <s v="Done"/>
    <s v="BEMISCP-3033"/>
    <s v="Tech Planning for Data3 Shipments Bemis Order and Invoice Numbers are Incorrect for Customer Item"/>
    <s v="S | 03033 - Tech Planning for Data3 Shipments Bemis Order and Invoice Numbers are Incorrect for Customer Item"/>
    <s v="Tech Planning | S | 03033 - Tech Planning for Data3 Shipments Bemis Order and Invoice Numbers are Incorrect for Customer Item"/>
    <m/>
    <n v="389538"/>
    <n v="38966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1"/>
    <n v="0"/>
    <n v="1"/>
    <n v="2.1276595744680851"/>
    <x v="1"/>
    <s v="0.Cancelled"/>
    <x v="2"/>
    <s v="0.Done &gt; Tech Planning | S | 03033 - Tech Planning for Data3 Shipments Bemis Order and Invoice Numbers are Incorrect for Customer Item"/>
    <n v="0"/>
    <n v="0"/>
  </r>
  <r>
    <x v="3"/>
    <m/>
    <m/>
    <m/>
    <m/>
    <x v="1"/>
    <s v="Bug"/>
    <s v="Done"/>
    <s v="BEMISCP-3021"/>
    <s v="Date Range on Release and Shipment History Report - all systems"/>
    <s v="03021 - Date Range on Release and Shipment History Report - all systems"/>
    <x v="201"/>
    <x v="3"/>
    <s v="Done"/>
    <s v="BEMISCP-3030"/>
    <s v="Development for - Date Range on Release and Shipment History Report - all systems"/>
    <s v="S | 03030 - Development for - Date Range on Release and Shipment History Report - all systems"/>
    <s v="Frontend Development | S | 03030 - Development for - Date Range on Release and Shipment History Report - all systems"/>
    <m/>
    <n v="388933"/>
    <n v="389277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s v="0.Done"/>
    <x v="2"/>
    <s v="0.Done &gt; Frontend Development | S | 03030 - Development for - Date Range on Release and Shipment History Report - all systems"/>
    <n v="4.2553191489361701"/>
    <n v="0"/>
  </r>
  <r>
    <x v="3"/>
    <m/>
    <m/>
    <m/>
    <m/>
    <x v="1"/>
    <s v="Feature"/>
    <s v="Done"/>
    <s v="BEMISCP-2977"/>
    <s v="Set search highlighting property to false"/>
    <s v="02977 - Set search highlighting property to false"/>
    <x v="211"/>
    <x v="1"/>
    <s v="Done"/>
    <s v="BEMISCP-3028"/>
    <s v="QA for Set search highlighting property to false"/>
    <s v="S | 03028 - QA for Set search highlighting property to false"/>
    <s v="QA | S | 03028 - QA for Set search highlighting property to false"/>
    <m/>
    <n v="388025"/>
    <n v="38894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3028 - QA for Set search highlighting property to false"/>
    <n v="0"/>
    <n v="0"/>
  </r>
  <r>
    <x v="3"/>
    <m/>
    <m/>
    <m/>
    <m/>
    <x v="1"/>
    <s v="Feature"/>
    <s v="Done"/>
    <s v="BEMISCP-2977"/>
    <s v="Set search highlighting property to false"/>
    <s v="02977 - Set search highlighting property to false"/>
    <x v="211"/>
    <x v="2"/>
    <s v="Done"/>
    <s v="BEMISCP-3027"/>
    <s v="Review of Set search highlighting property to false"/>
    <s v="S | 03027 - Review of Set search highlighting property to false"/>
    <s v="Feature Review | S | 03027 - Review of Set search highlighting property to false"/>
    <m/>
    <n v="388025"/>
    <n v="38894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3027 - Review of Set search highlighting property to false"/>
    <n v="0"/>
    <n v="0"/>
  </r>
  <r>
    <x v="3"/>
    <m/>
    <m/>
    <m/>
    <m/>
    <x v="1"/>
    <s v="Feature"/>
    <s v="Done"/>
    <s v="BEMISCP-2997"/>
    <s v="Check latest versions of image magick and ghost script are in the repository"/>
    <s v="02997 - Check latest versions of image magick and ghost script are in the repository"/>
    <x v="212"/>
    <x v="1"/>
    <s v="Cancelled"/>
    <s v="BEMISCP-3026"/>
    <s v="QA for Check latest versions of image magick and ghost script are in the repository"/>
    <s v="S | 03026 - QA for Check latest versions of image magick and ghost script are in the repository"/>
    <s v="QA | S | 03026 - QA for Check latest versions of image magick and ghost script are in the repository"/>
    <m/>
    <n v="388273"/>
    <n v="38894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0"/>
    <x v="1"/>
    <s v="0.Done"/>
    <x v="3"/>
    <s v="0.Cancelled &gt; QA | S | 03026 - QA for Check latest versions of image magick and ghost script are in the repository"/>
    <n v="0"/>
    <n v="0"/>
  </r>
  <r>
    <x v="3"/>
    <m/>
    <m/>
    <m/>
    <m/>
    <x v="1"/>
    <s v="Feature"/>
    <s v="Done"/>
    <s v="BEMISCP-2997"/>
    <s v="Check latest versions of image magick and ghost script are in the repository"/>
    <s v="02997 - Check latest versions of image magick and ghost script are in the repository"/>
    <x v="212"/>
    <x v="2"/>
    <s v="Done"/>
    <s v="BEMISCP-3025"/>
    <s v="Review of Check latest versions of image magick and ghost script are in the repository"/>
    <s v="S | 03025 - Review of Check latest versions of image magick and ghost script are in the repository"/>
    <s v="Feature Review | S | 03025 - Review of Check latest versions of image magick and ghost script are in the repository"/>
    <m/>
    <n v="388273"/>
    <n v="38894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3025 - Review of Check latest versions of image magick and ghost script are in the repository"/>
    <n v="0"/>
    <n v="0"/>
  </r>
  <r>
    <x v="3"/>
    <m/>
    <m/>
    <m/>
    <m/>
    <x v="1"/>
    <s v="Feature"/>
    <s v="Done"/>
    <s v="BEMISCP-2990"/>
    <s v="Update deployment scripts to preserve old releases"/>
    <s v="02990 - Update deployment scripts to preserve old releases"/>
    <x v="213"/>
    <x v="1"/>
    <s v="Done"/>
    <s v="BEMISCP-3024"/>
    <s v="QA for Update deployment scripts to preserve old releases"/>
    <s v="S | 03024 - QA for Update deployment scripts to preserve old releases"/>
    <s v="QA | S | 03024 - QA for Update deployment scripts to preserve old releases"/>
    <m/>
    <n v="388212"/>
    <n v="38893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3024 - QA for Update deployment scripts to preserve old releases"/>
    <n v="0"/>
    <n v="0"/>
  </r>
  <r>
    <x v="3"/>
    <m/>
    <m/>
    <m/>
    <m/>
    <x v="1"/>
    <s v="Feature"/>
    <s v="Done"/>
    <s v="BEMISCP-2990"/>
    <s v="Update deployment scripts to preserve old releases"/>
    <s v="02990 - Update deployment scripts to preserve old releases"/>
    <x v="213"/>
    <x v="2"/>
    <s v="Cancelled"/>
    <s v="BEMISCP-3023"/>
    <s v="Review of Update deployment scripts to preserve old releases"/>
    <s v="S | 03023 - Review of Update deployment scripts to preserve old releases"/>
    <s v="Feature Review | S | 03023 - Review of Update deployment scripts to preserve old releases"/>
    <m/>
    <n v="388212"/>
    <n v="38893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0"/>
    <x v="1"/>
    <s v="0.Done"/>
    <x v="3"/>
    <s v="0.Cancelled &gt; Feature Review | S | 03023 - Review of Update deployment scripts to preserve old releases"/>
    <n v="0"/>
    <n v="0"/>
  </r>
  <r>
    <x v="3"/>
    <m/>
    <m/>
    <m/>
    <m/>
    <x v="1"/>
    <s v="Feature"/>
    <s v="Done"/>
    <s v="BEMISCP-3010"/>
    <s v="494 BDT - Handle IBB NULL responses in initial data sync"/>
    <s v="03010 - 494 BDT - Handle IBB NULL responses in initial data sync"/>
    <x v="198"/>
    <x v="5"/>
    <s v="Done"/>
    <s v="BEMISCP-3022"/>
    <s v="Handle IBB Null Responses"/>
    <s v="S | 03022 - Handle IBB Null Responses"/>
    <s v="Backend Development | S | 03022 - Handle IBB Null Responses"/>
    <m/>
    <n v="388708"/>
    <n v="388935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16666666666666666"/>
    <n v="0"/>
    <n v="1"/>
    <n v="8.5106382978723403"/>
    <x v="1"/>
    <s v="0.Done"/>
    <x v="2"/>
    <s v="0.Done &gt; Backend Development | S | 03022 - Handle IBB Null Responses"/>
    <n v="0"/>
    <n v="0"/>
  </r>
  <r>
    <x v="3"/>
    <m/>
    <m/>
    <m/>
    <m/>
    <x v="1"/>
    <s v="Bug"/>
    <s v="Done"/>
    <s v="BEMISCP-2964"/>
    <s v="487 (BDT) - Issues with ship to filter"/>
    <s v="02964 - 487 (BDT) - Issues with ship to filter"/>
    <x v="214"/>
    <x v="1"/>
    <s v="Done"/>
    <s v="BEMISCP-3019"/>
    <s v="QA for 487 (BDT) - Issues with ship to filter"/>
    <s v="S | 03019 - QA for 487 (BDT) - Issues with ship to filter"/>
    <s v="QA | S | 03019 - QA for 487 (BDT) - Issues with ship to filter"/>
    <m/>
    <n v="387646"/>
    <n v="38877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3019 - QA for 487 (BDT) - Issues with ship to filter"/>
    <n v="2.1276595744680851"/>
    <n v="0"/>
  </r>
  <r>
    <x v="3"/>
    <m/>
    <m/>
    <m/>
    <m/>
    <x v="1"/>
    <s v="Bug"/>
    <s v="Done"/>
    <s v="BEMISCP-2962"/>
    <s v="Pinnacle Foods Bemis Order# 40009316 Shipment Missing (BDT 486)"/>
    <s v="02962 - Pinnacle Foods Bemis Order# 40009316 Shipment Missing (BDT 486)"/>
    <x v="215"/>
    <x v="1"/>
    <s v="Done"/>
    <s v="BEMISCP-3018"/>
    <s v="QA for Pinnacle Foods Bemis Order# 40009316 Shipment Missing (BDT 486)"/>
    <s v="S | 03018 - QA for Pinnacle Foods Bemis Order# 40009316 Shipment Missing (BDT 486)"/>
    <s v="QA | S | 03018 - QA for Pinnacle Foods Bemis Order# 40009316 Shipment Missing (BDT 486)"/>
    <m/>
    <n v="387528"/>
    <n v="38877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3018 - QA for Pinnacle Foods Bemis Order# 40009316 Shipment Missing (BDT 486)"/>
    <n v="2.1276595744680851"/>
    <n v="0"/>
  </r>
  <r>
    <x v="3"/>
    <m/>
    <m/>
    <m/>
    <m/>
    <x v="1"/>
    <s v="Bug"/>
    <s v="Done"/>
    <s v="BEMISCP-2962"/>
    <s v="Pinnacle Foods Bemis Order# 40009316 Shipment Missing (BDT 486)"/>
    <s v="02962 - Pinnacle Foods Bemis Order# 40009316 Shipment Missing (BDT 486)"/>
    <x v="215"/>
    <x v="2"/>
    <s v="Done"/>
    <s v="BEMISCP-3017"/>
    <s v="Review of Pinnacle Foods Bemis Order# 40009316 Shipment Missing (BDT 486)"/>
    <s v="S | 03017 - Review of Pinnacle Foods Bemis Order# 40009316 Shipment Missing (BDT 486)"/>
    <s v="Feature Review | S | 03017 - Review of Pinnacle Foods Bemis Order# 40009316 Shipment Missing (BDT 486)"/>
    <m/>
    <n v="387528"/>
    <n v="38877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3017 - Review of Pinnacle Foods Bemis Order# 40009316 Shipment Missing (BDT 486)"/>
    <n v="2.1276595744680851"/>
    <n v="0"/>
  </r>
  <r>
    <x v="3"/>
    <m/>
    <m/>
    <m/>
    <m/>
    <x v="1"/>
    <s v="Bug"/>
    <s v="Done"/>
    <s v="BEMISCP-2995"/>
    <s v="490 BDT - Invoice or BOL link on Doned shipments subpage does not work"/>
    <s v="02995 - 490 BDT - Invoice or BOL link on Doned shipments subpage does not work"/>
    <x v="216"/>
    <x v="1"/>
    <s v="Done"/>
    <s v="BEMISCP-3016"/>
    <s v="QA for 490 BDT - Invoice or BOL link on Doned shipments subpage does not work"/>
    <s v="S | 03016 - QA for 490 BDT - Invoice or BOL link on Doned shipments subpage does not work"/>
    <s v="QA | S | 03016 - QA for 490 BDT - Invoice or BOL link on Doned shipments subpage does not work"/>
    <m/>
    <n v="388269"/>
    <n v="38877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3016 - QA for 490 BDT - Invoice or BOL link on Doned shipments subpage does not work"/>
    <n v="2.1276595744680851"/>
    <n v="0"/>
  </r>
  <r>
    <x v="3"/>
    <m/>
    <m/>
    <m/>
    <m/>
    <x v="1"/>
    <s v="Bug"/>
    <s v="Done"/>
    <s v="BEMISCP-2995"/>
    <s v="490 BDT - Invoice or BOL link on Doned shipments subpage does not work"/>
    <s v="02995 - 490 BDT - Invoice or BOL link on Doned shipments subpage does not work"/>
    <x v="216"/>
    <x v="2"/>
    <s v="Done"/>
    <s v="BEMISCP-3015"/>
    <s v="Review of 490 BDT - Invoice or BOL link on Doned shipments subpage does not work"/>
    <s v="S | 03015 - Review of 490 BDT - Invoice or BOL link on Doned shipments subpage does not work"/>
    <s v="Feature Review | S | 03015 - Review of 490 BDT - Invoice or BOL link on Doned shipments subpage does not work"/>
    <m/>
    <n v="388269"/>
    <n v="38877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3015 - Review of 490 BDT - Invoice or BOL link on Doned shipments subpage does not work"/>
    <n v="2.1276595744680851"/>
    <n v="0"/>
  </r>
  <r>
    <x v="3"/>
    <m/>
    <m/>
    <m/>
    <m/>
    <x v="1"/>
    <s v="Bug"/>
    <s v="Cancelled"/>
    <s v="BEMISCP-3003"/>
    <s v="BDT 493 - Consignment Delivery Invoice Missing "/>
    <s v="03003 - BDT 493 - Consignment Delivery Invoice Missing "/>
    <x v="217"/>
    <x v="7"/>
    <s v="Cancelled"/>
    <s v="BEMISCP-3014"/>
    <s v="RCA for missing invoice"/>
    <s v="S | 03014 - RCA for missing invoice"/>
    <s v="Tech Planning | S | 03014 - RCA for missing invoice"/>
    <m/>
    <n v="388474"/>
    <n v="38872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1"/>
    <n v="0"/>
    <n v="1"/>
    <n v="0"/>
    <x v="1"/>
    <s v="0.Cancelled"/>
    <x v="3"/>
    <s v="0.Cancelled &gt; Tech Planning | S | 03014 - RCA for missing invoice"/>
    <n v="2.1276595744680851"/>
    <n v="0"/>
  </r>
  <r>
    <x v="3"/>
    <m/>
    <m/>
    <m/>
    <m/>
    <x v="1"/>
    <s v="Bug"/>
    <s v="Done"/>
    <s v="BEMISCP-2964"/>
    <s v="487 (BDT) - Issues with ship to filter"/>
    <s v="02964 - 487 (BDT) - Issues with ship to filter"/>
    <x v="214"/>
    <x v="2"/>
    <s v="Done"/>
    <s v="BEMISCP-3013"/>
    <s v="Review of 487 (BDT) - Issues with ship to filter"/>
    <s v="S | 03013 - Review of 487 (BDT) - Issues with ship to filter"/>
    <s v="Feature Review | S | 03013 - Review of 487 (BDT) - Issues with ship to filter"/>
    <m/>
    <n v="387646"/>
    <n v="38872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3013 - Review of 487 (BDT) - Issues with ship to filter"/>
    <n v="2.1276595744680851"/>
    <n v="0"/>
  </r>
  <r>
    <x v="3"/>
    <m/>
    <m/>
    <m/>
    <m/>
    <x v="1"/>
    <s v="Bug"/>
    <s v="Done"/>
    <s v="BEMISCP-2962"/>
    <s v="Pinnacle Foods Bemis Order# 40009316 Shipment Missing (BDT 486)"/>
    <s v="02962 - Pinnacle Foods Bemis Order# 40009316 Shipment Missing (BDT 486)"/>
    <x v="215"/>
    <x v="0"/>
    <s v="Done"/>
    <s v="BEMISCP-3012"/>
    <s v="Alpha for Pinnacle Foods Bemis Order# 40009316 Shipment Missing (BDT 486)"/>
    <s v="S | 03012 - Alpha for Pinnacle Foods Bemis Order# 40009316 Shipment Missing (BDT 486)"/>
    <s v="Alpha Test | S | 03012 - Alpha for Pinnacle Foods Bemis Order# 40009316 Shipment Missing (BDT 486)"/>
    <m/>
    <n v="387528"/>
    <n v="38871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3012 - Alpha for Pinnacle Foods Bemis Order# 40009316 Shipment Missing (BDT 486)"/>
    <n v="2.1276595744680851"/>
    <n v="0"/>
  </r>
  <r>
    <x v="3"/>
    <m/>
    <m/>
    <m/>
    <m/>
    <x v="1"/>
    <s v="Feature"/>
    <s v="Done"/>
    <s v="BEMISCP-3010"/>
    <s v="494 BDT - Handle IBB NULL responses in initial data sync"/>
    <s v="03010 - 494 BDT - Handle IBB NULL responses in initial data sync"/>
    <x v="198"/>
    <x v="7"/>
    <s v="Done"/>
    <s v="BEMISCP-3011"/>
    <s v="Tech Planning for IBB NULL responses"/>
    <s v="S | 03011 - Tech Planning for IBB NULL responses"/>
    <s v="Tech Planning | S | 03011 - Tech Planning for IBB NULL responses"/>
    <m/>
    <n v="388708"/>
    <n v="38871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Tech Planning | S | 03011 - Tech Planning for IBB NULL responses"/>
    <n v="0"/>
    <n v="0"/>
  </r>
  <r>
    <x v="3"/>
    <m/>
    <m/>
    <m/>
    <m/>
    <x v="1"/>
    <s v="Bug"/>
    <s v="Done"/>
    <s v="BEMISCP-2995"/>
    <s v="490 BDT - Invoice or BOL link on Doned shipments subpage does not work"/>
    <s v="02995 - 490 BDT - Invoice or BOL link on Doned shipments subpage does not work"/>
    <x v="216"/>
    <x v="0"/>
    <s v="Done"/>
    <s v="BEMISCP-3009"/>
    <s v="Alpha for 490 BDT - Invoice or BOL link on Doned shipments subpage does not work"/>
    <s v="S | 03009 - Alpha for 490 BDT - Invoice or BOL link on Doned shipments subpage does not work"/>
    <s v="Alpha Test | S | 03009 - Alpha for 490 BDT - Invoice or BOL link on Doned shipments subpage does not work"/>
    <m/>
    <n v="388269"/>
    <n v="38868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3009 - Alpha for 490 BDT - Invoice or BOL link on Doned shipments subpage does not work"/>
    <n v="2.1276595744680851"/>
    <n v="0"/>
  </r>
  <r>
    <x v="3"/>
    <m/>
    <m/>
    <m/>
    <m/>
    <x v="1"/>
    <s v="Feature"/>
    <s v="Done"/>
    <s v="BEMISCP-2997"/>
    <s v="Check latest versions of image magick and ghost script are in the repository"/>
    <s v="02997 - Check latest versions of image magick and ghost script are in the repository"/>
    <x v="212"/>
    <x v="0"/>
    <s v="Done"/>
    <s v="BEMISCP-3008"/>
    <s v="Alpha for Check latest versions of image magick and ghost script are in the repository"/>
    <s v="S | 03008 - Alpha for Check latest versions of image magick and ghost script are in the repository"/>
    <s v="Alpha Test | S | 03008 - Alpha for Check latest versions of image magick and ghost script are in the repository"/>
    <m/>
    <n v="388273"/>
    <n v="38866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3008 - Alpha for Check latest versions of image magick and ghost script are in the repository"/>
    <n v="0"/>
    <n v="0"/>
  </r>
  <r>
    <x v="3"/>
    <m/>
    <m/>
    <m/>
    <m/>
    <x v="1"/>
    <s v="Feature"/>
    <s v="Done"/>
    <s v="BEMISCP-2997"/>
    <s v="Check latest versions of image magick and ghost script are in the repository"/>
    <s v="02997 - Check latest versions of image magick and ghost script are in the repository"/>
    <x v="212"/>
    <x v="5"/>
    <s v="Done"/>
    <s v="BEMISCP-3007"/>
    <s v="Update IM and GS paths in properties"/>
    <s v="S | 03007 - Update IM and GS paths in properties"/>
    <s v="Backend Development | S | 03007 - Update IM and GS paths in properties"/>
    <m/>
    <n v="388273"/>
    <n v="388584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s v="0.Done"/>
    <x v="2"/>
    <s v="0.Done &gt; Backend Development | S | 03007 - Update IM and GS paths in properties"/>
    <n v="0"/>
    <n v="0"/>
  </r>
  <r>
    <x v="3"/>
    <m/>
    <m/>
    <m/>
    <m/>
    <x v="1"/>
    <s v="Bug"/>
    <s v="Done"/>
    <s v="BEMISCP-2995"/>
    <s v="490 BDT - Invoice or BOL link on Doned shipments subpage does not work"/>
    <s v="02995 - 490 BDT - Invoice or BOL link on Doned shipments subpage does not work"/>
    <x v="216"/>
    <x v="5"/>
    <s v="Done"/>
    <s v="BEMISCP-3006"/>
    <s v="Fix Download Request "/>
    <s v="S | 03006 - Fix Download Request "/>
    <s v="Backend Development | S | 03006 - Fix Download Request "/>
    <m/>
    <n v="388269"/>
    <n v="388582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s v="0.Done"/>
    <x v="2"/>
    <s v="0.Done &gt; Backend Development | S | 03006 - Fix Download Request "/>
    <n v="8.5106382978723403"/>
    <n v="0"/>
  </r>
  <r>
    <x v="3"/>
    <m/>
    <m/>
    <m/>
    <m/>
    <x v="1"/>
    <s v="Task"/>
    <s v="To Feature Review"/>
    <s v="BEMISCP-2993"/>
    <s v="Enable log4j debug on Bemis Dev"/>
    <s v="02993 - Enable log4j debug on Bemis Dev"/>
    <x v="218"/>
    <x v="2"/>
    <s v="Queued for Review"/>
    <s v="BEMISCP-3005"/>
    <s v="Review of Enable log4j debug on Bemis Dev"/>
    <s v="03005 - Review of Enable log4j debug on Bemis Dev"/>
    <s v="Feature Review | 03005 - Review of Enable log4j debug on Bemis Dev"/>
    <m/>
    <n v="388238"/>
    <n v="38856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5"/>
    <n v="0"/>
    <n v="1"/>
    <n v="0"/>
    <x v="1"/>
    <s v="4.To Feature Review"/>
    <x v="1"/>
    <e v="#N/A"/>
    <n v="0"/>
    <n v="0"/>
  </r>
  <r>
    <x v="3"/>
    <m/>
    <m/>
    <m/>
    <m/>
    <x v="1"/>
    <s v="Feature"/>
    <s v="Done"/>
    <s v="BEMISCP-2990"/>
    <s v="Update deployment scripts to preserve old releases"/>
    <s v="02990 - Update deployment scripts to preserve old releases"/>
    <x v="213"/>
    <x v="0"/>
    <s v="Done"/>
    <s v="BEMISCP-3004"/>
    <s v="Alpha for Finalize deployment scripts"/>
    <s v="S | 03004 - Alpha for Finalize deployment scripts"/>
    <s v="Alpha Test | S | 03004 - Alpha for Finalize deployment scripts"/>
    <m/>
    <n v="388212"/>
    <n v="38854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3004 - Alpha for Finalize deployment scripts"/>
    <n v="0"/>
    <n v="0"/>
  </r>
  <r>
    <x v="3"/>
    <m/>
    <m/>
    <m/>
    <m/>
    <x v="1"/>
    <s v="Bug"/>
    <s v="Done"/>
    <s v="BEMISCP-2964"/>
    <s v="487 (BDT) - Issues with ship to filter"/>
    <s v="02964 - 487 (BDT) - Issues with ship to filter"/>
    <x v="214"/>
    <x v="0"/>
    <s v="Done"/>
    <s v="BEMISCP-3002"/>
    <s v="Alpha for 487 (BDT) - Issues with ship to filter"/>
    <s v="S | 03002 - Alpha for 487 (BDT) - Issues with ship to filter"/>
    <s v="Alpha Test | S | 03002 - Alpha for 487 (BDT) - Issues with ship to filter"/>
    <m/>
    <n v="387646"/>
    <n v="38836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3002 - Alpha for 487 (BDT) - Issues with ship to filter"/>
    <n v="2.1276595744680851"/>
    <n v="0"/>
  </r>
  <r>
    <x v="3"/>
    <m/>
    <m/>
    <m/>
    <m/>
    <x v="1"/>
    <s v="Feature"/>
    <s v="Done"/>
    <s v="BEMISCP-2957"/>
    <s v="482 BDT - Optimizing report performance to 4 sec"/>
    <s v="02957 - 482 BDT - Optimizing report performance to 4 sec"/>
    <x v="219"/>
    <x v="1"/>
    <s v="Done"/>
    <s v="BEMISCP-3001"/>
    <s v="QA for 482 BDT - Optimizing report performance to 4 sec"/>
    <s v="S | 03001 - QA for 482 BDT - Optimizing report performance to 4 sec"/>
    <s v="QA | S | 03001 - QA for 482 BDT - Optimizing report performance to 4 sec"/>
    <m/>
    <n v="387315"/>
    <n v="38834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3001 - QA for 482 BDT - Optimizing report performance to 4 sec"/>
    <n v="0"/>
    <n v="0"/>
  </r>
  <r>
    <x v="3"/>
    <m/>
    <m/>
    <m/>
    <m/>
    <x v="1"/>
    <s v="Feature"/>
    <s v="Done"/>
    <s v="BEMISCP-2864"/>
    <s v="CR45 - Shipment Deletes"/>
    <s v="02864 - CR45 - Shipment Deletes"/>
    <x v="220"/>
    <x v="1"/>
    <s v="Done"/>
    <s v="BEMISCP-2999"/>
    <s v="QA for CR45 - Shipment Deletes"/>
    <s v="S | 02999 - QA for CR45 - Shipment Deletes"/>
    <s v="QA | S | 02999 - QA for CR45 - Shipment Deletes"/>
    <m/>
    <n v="384598"/>
    <n v="38832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QA | S | 02999 - QA for CR45 - Shipment Deletes"/>
    <n v="0"/>
    <n v="0"/>
  </r>
  <r>
    <x v="3"/>
    <m/>
    <m/>
    <m/>
    <m/>
    <x v="1"/>
    <s v="Task"/>
    <s v="To Feature Review"/>
    <s v="BEMISCP-2993"/>
    <s v="Enable log4j debug on Bemis Dev"/>
    <s v="02993 - Enable log4j debug on Bemis Dev"/>
    <x v="218"/>
    <x v="5"/>
    <s v="Done"/>
    <s v="BEMISCP-2994"/>
    <s v="Add jvm argument to enable log4j debug"/>
    <s v="XS | 02994 - Add jvm argument to enable log4j debug"/>
    <s v="Backend Development | XS | 02994 - Add jvm argument to enable log4j debug"/>
    <m/>
    <n v="388238"/>
    <n v="388239"/>
    <s v="Plan"/>
    <x v="0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5"/>
    <n v="0"/>
    <n v="1"/>
    <n v="2.1276595744680851"/>
    <x v="1"/>
    <s v="4.To Feature Review"/>
    <x v="2"/>
    <s v="0.Done &gt; Backend Development | XS | 02994 - Add jvm argument to enable log4j debug"/>
    <n v="0"/>
    <n v="0"/>
  </r>
  <r>
    <x v="3"/>
    <m/>
    <m/>
    <m/>
    <m/>
    <x v="1"/>
    <s v="Feature"/>
    <s v="Done"/>
    <s v="BEMISCP-2990"/>
    <s v="Update deployment scripts to preserve old releases"/>
    <s v="02990 - Update deployment scripts to preserve old releases"/>
    <x v="213"/>
    <x v="5"/>
    <s v="Done"/>
    <s v="BEMISCP-2991"/>
    <s v="Update deployment scripts to retain all old releases and general cleanup"/>
    <s v="S | 02991 - Update deployment scripts to retain all old releases and general cleanup"/>
    <s v="Backend Development | S | 02991 - Update deployment scripts to retain all old releases and general cleanup"/>
    <m/>
    <n v="388212"/>
    <n v="388220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s v="0.Done"/>
    <x v="2"/>
    <s v="0.Done &gt; Backend Development | S | 02991 - Update deployment scripts to retain all old releases and general cleanup"/>
    <n v="0"/>
    <n v="0"/>
  </r>
  <r>
    <x v="3"/>
    <m/>
    <m/>
    <m/>
    <m/>
    <x v="1"/>
    <s v="Feature"/>
    <s v="Done"/>
    <s v="BEMISCP-2977"/>
    <s v="Set search highlighting property to false"/>
    <s v="02977 - Set search highlighting property to false"/>
    <x v="211"/>
    <x v="0"/>
    <s v="Done"/>
    <s v="BEMISCP-2989"/>
    <s v="Alpha for Set search highlighting property to false"/>
    <s v="S | 02989 - Alpha for Set search highlighting property to false"/>
    <s v="Alpha Test | S | 02989 - Alpha for Set search highlighting property to false"/>
    <m/>
    <n v="388025"/>
    <n v="38820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989 - Alpha for Set search highlighting property to false"/>
    <n v="0"/>
    <n v="0"/>
  </r>
  <r>
    <x v="3"/>
    <m/>
    <m/>
    <m/>
    <m/>
    <x v="1"/>
    <s v="Feature"/>
    <s v="Done"/>
    <s v="BEMISCP-2977"/>
    <s v="Set search highlighting property to false"/>
    <s v="02977 - Set search highlighting property to false"/>
    <x v="211"/>
    <x v="5"/>
    <s v="Done"/>
    <s v="BEMISCP-2988"/>
    <s v="Add highlighting property to common portal-general.properties"/>
    <s v="XS | 02988 - Add highlighting property to common portal-general.properties"/>
    <s v="Backend Development | XS | 02988 - Add highlighting property to common portal-general.properties"/>
    <m/>
    <n v="388025"/>
    <n v="388202"/>
    <s v="Plan"/>
    <x v="0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Backend Development | XS | 02988 - Add highlighting property to common portal-general.properties"/>
    <n v="0"/>
    <n v="0"/>
  </r>
  <r>
    <x v="3"/>
    <m/>
    <m/>
    <m/>
    <m/>
    <x v="1"/>
    <s v="Feature"/>
    <s v="Done"/>
    <s v="BEMISCP-2864"/>
    <s v="CR45 - Shipment Deletes"/>
    <s v="02864 - CR45 - Shipment Deletes"/>
    <x v="220"/>
    <x v="2"/>
    <s v="Done"/>
    <s v="BEMISCP-2986"/>
    <s v="Review of CR45 - Shipment Deletes"/>
    <s v="S | 02986 - Review of CR45 - Shipment Deletes"/>
    <s v="Feature Review | S | 02986 - Review of CR45 - Shipment Deletes"/>
    <m/>
    <n v="384598"/>
    <n v="38809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Feature Review | S | 02986 - Review of CR45 - Shipment Deletes"/>
    <n v="0"/>
    <n v="0"/>
  </r>
  <r>
    <x v="3"/>
    <m/>
    <m/>
    <m/>
    <m/>
    <x v="1"/>
    <s v="Bug"/>
    <s v="Done"/>
    <s v="BEMISCP-2934"/>
    <s v="BIN Doc Service Test Invoice URL Parameters"/>
    <s v="02934 - BIN Doc Service Test Invoice URL Parameters"/>
    <x v="221"/>
    <x v="1"/>
    <s v="Done"/>
    <s v="BEMISCP-2985"/>
    <s v="QA for BIN Doc Service Test Invoice URL Parameters"/>
    <s v="S | 02985 - QA for BIN Doc Service Test Invoice URL Parameters"/>
    <s v="QA | S | 02985 - QA for BIN Doc Service Test Invoice URL Parameters"/>
    <m/>
    <n v="387020"/>
    <n v="38809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985 - QA for BIN Doc Service Test Invoice URL Parameters"/>
    <n v="2.1276595744680851"/>
    <n v="0"/>
  </r>
  <r>
    <x v="3"/>
    <m/>
    <m/>
    <m/>
    <m/>
    <x v="1"/>
    <s v="Feature"/>
    <s v="Done"/>
    <s v="BEMISCP-2976"/>
    <s v="Source System Deletes - CR50 and CR51"/>
    <s v="02976 - Source System Deletes - CR50 and CR51"/>
    <x v="197"/>
    <x v="5"/>
    <s v="Done"/>
    <s v="BEMISCP-2984"/>
    <s v="Source System Deletes/Add entries based on IBB ActiveCode"/>
    <s v="M | 02984 - Source System Deletes/Add entries based on IBB ActiveCode"/>
    <s v="Backend Development | M | 02984 - Source System Deletes/Add entries based on IBB ActiveCode"/>
    <m/>
    <n v="388019"/>
    <n v="388052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"/>
    <n v="0"/>
    <n v="1"/>
    <n v="10.638297872340425"/>
    <x v="1"/>
    <s v="0.Done"/>
    <x v="2"/>
    <s v="0.Done &gt; Backend Development | M | 02984 - Source System Deletes/Add entries based on IBB ActiveCode"/>
    <n v="0"/>
    <n v="0"/>
  </r>
  <r>
    <x v="3"/>
    <s v="Demand"/>
    <s v="Doing"/>
    <s v="BEMISCP-519"/>
    <s v="Buyer - Portal Foundations"/>
    <x v="23"/>
    <s v="Feature"/>
    <s v="Done"/>
    <s v="BEMISCP-2862"/>
    <s v="Customize Email Templates for users "/>
    <s v="02862 - Customize Email Templates for users "/>
    <x v="222"/>
    <x v="1"/>
    <s v="Done"/>
    <s v="BEMISCP-2983"/>
    <s v="QA for Customize Email Templates for users "/>
    <s v="S | 02983 - QA for Customize Email Templates for users "/>
    <s v="QA | S | 02983 - QA for Customize Email Templates for users "/>
    <n v="350832"/>
    <n v="384555"/>
    <n v="38803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8.2644628099173556E-3"/>
    <n v="1"/>
    <n v="2.1276595744680851"/>
    <x v="0"/>
    <s v="0.Done"/>
    <x v="2"/>
    <s v="0.Done &gt; QA | S | 02983 - QA for Customize Email Templates for users "/>
    <n v="0"/>
    <n v="0"/>
  </r>
  <r>
    <x v="3"/>
    <s v="Demand"/>
    <s v="Doing"/>
    <s v="BEMISCP-519"/>
    <s v="Buyer - Portal Foundations"/>
    <x v="23"/>
    <s v="Feature"/>
    <s v="Done"/>
    <s v="BEMISCP-2862"/>
    <s v="Customize Email Templates for users "/>
    <s v="02862 - Customize Email Templates for users "/>
    <x v="222"/>
    <x v="2"/>
    <s v="Done"/>
    <s v="BEMISCP-2982"/>
    <s v="Review of Customize Email Templates for users "/>
    <s v="S | 02982 - Review of Customize Email Templates for users "/>
    <s v="Feature Review | S | 02982 - Review of Customize Email Templates for users "/>
    <n v="350832"/>
    <n v="384555"/>
    <n v="38803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8.2644628099173556E-3"/>
    <n v="1"/>
    <n v="2.1276595744680851"/>
    <x v="0"/>
    <s v="0.Done"/>
    <x v="2"/>
    <s v="0.Done &gt; Feature Review | S | 02982 - Review of Customize Email Templates for users "/>
    <n v="0"/>
    <n v="0"/>
  </r>
  <r>
    <x v="3"/>
    <m/>
    <m/>
    <m/>
    <m/>
    <x v="1"/>
    <s v="Feature"/>
    <s v="Done"/>
    <s v="BEMISCP-2976"/>
    <s v="Source System Deletes - CR50 and CR51"/>
    <s v="02976 - Source System Deletes - CR50 and CR51"/>
    <x v="197"/>
    <x v="7"/>
    <s v="Done"/>
    <s v="BEMISCP-2981"/>
    <s v="Tech Planning for Schedule Line Deletes"/>
    <s v="S | 02981 - Tech Planning for Schedule Line Deletes"/>
    <s v="Tech Planning | S | 02981 - Tech Planning for Schedule Line Deletes"/>
    <m/>
    <n v="388019"/>
    <n v="38803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Tech Planning | S | 02981 - Tech Planning for Schedule Line Deletes"/>
    <n v="0"/>
    <n v="0"/>
  </r>
  <r>
    <x v="3"/>
    <m/>
    <m/>
    <m/>
    <m/>
    <x v="1"/>
    <s v="Bug"/>
    <s v="Done"/>
    <s v="BEMISCP-2934"/>
    <s v="BIN Doc Service Test Invoice URL Parameters"/>
    <s v="02934 - BIN Doc Service Test Invoice URL Parameters"/>
    <x v="221"/>
    <x v="2"/>
    <s v="Done"/>
    <s v="BEMISCP-2980"/>
    <s v="Review of BIN Doc Service Test Invoice URL Parameters"/>
    <s v="S | 02980 - Review of BIN Doc Service Test Invoice URL Parameters"/>
    <s v="Feature Review | S | 02980 - Review of BIN Doc Service Test Invoice URL Parameters"/>
    <m/>
    <n v="387020"/>
    <n v="38803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980 - Review of BIN Doc Service Test Invoice URL Parameters"/>
    <n v="2.1276595744680851"/>
    <n v="0"/>
  </r>
  <r>
    <x v="3"/>
    <m/>
    <m/>
    <m/>
    <m/>
    <x v="1"/>
    <s v="Bug"/>
    <s v="Done"/>
    <s v="BEMISCP-2959"/>
    <s v="BDT 483- Forgot Password error message"/>
    <s v="02959 - BDT 483- Forgot Password error message"/>
    <x v="223"/>
    <x v="1"/>
    <s v="Done"/>
    <s v="BEMISCP-2979"/>
    <s v="QA for BDT 483- Forgot Password error message"/>
    <s v="S | 02979 - QA for BDT 483- Forgot Password error message"/>
    <s v="QA | S | 02979 - QA for BDT 483- Forgot Password error message"/>
    <m/>
    <n v="387464"/>
    <n v="38803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979 - QA for BDT 483- Forgot Password error message"/>
    <n v="2.1276595744680851"/>
    <n v="0"/>
  </r>
  <r>
    <x v="3"/>
    <m/>
    <m/>
    <m/>
    <m/>
    <x v="1"/>
    <s v="Bug"/>
    <s v="Done"/>
    <s v="BEMISCP-2935"/>
    <s v="Documents page- title running off of screen box"/>
    <s v="02935 - Documents page- title running off of screen box"/>
    <x v="224"/>
    <x v="1"/>
    <s v="Done"/>
    <s v="BEMISCP-2978"/>
    <s v="QA for Documents page- title running off of screen box"/>
    <s v="S | 02978 - QA for Documents page- title running off of screen box"/>
    <s v="QA | S | 02978 - QA for Documents page- title running off of screen box"/>
    <m/>
    <n v="387024"/>
    <n v="38803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978 - QA for Documents page- title running off of screen box"/>
    <n v="2.1276595744680851"/>
    <n v="0"/>
  </r>
  <r>
    <x v="3"/>
    <m/>
    <m/>
    <m/>
    <m/>
    <x v="1"/>
    <s v="Feature"/>
    <s v="Done"/>
    <s v="BEMISCP-2842"/>
    <s v="Remove test users from deployment scripts"/>
    <s v="02842 - Remove test users from deployment scripts"/>
    <x v="225"/>
    <x v="1"/>
    <s v="Done"/>
    <s v="BEMISCP-2975"/>
    <s v="QA for Remove test users from deployment scripts"/>
    <s v="S | 02975 - QA for Remove test users from deployment scripts"/>
    <s v="QA | S | 02975 - QA for Remove test users from deployment scripts"/>
    <m/>
    <n v="384104"/>
    <n v="38801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975 - QA for Remove test users from deployment scripts"/>
    <n v="0"/>
    <n v="0"/>
  </r>
  <r>
    <x v="3"/>
    <m/>
    <m/>
    <m/>
    <m/>
    <x v="1"/>
    <s v="Feature"/>
    <s v="Done"/>
    <s v="BEMISCP-2842"/>
    <s v="Remove test users from deployment scripts"/>
    <s v="02842 - Remove test users from deployment scripts"/>
    <x v="225"/>
    <x v="2"/>
    <s v="Done"/>
    <s v="BEMISCP-2974"/>
    <s v="Review of Remove test users from deployment scripts"/>
    <s v="S | 02974 - Review of Remove test users from deployment scripts"/>
    <s v="Feature Review | S | 02974 - Review of Remove test users from deployment scripts"/>
    <m/>
    <n v="384104"/>
    <n v="38801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974 - Review of Remove test users from deployment scripts"/>
    <n v="0"/>
    <n v="0"/>
  </r>
  <r>
    <x v="3"/>
    <m/>
    <m/>
    <m/>
    <m/>
    <x v="1"/>
    <s v="Bug"/>
    <s v="Done"/>
    <s v="BEMISCP-2959"/>
    <s v="BDT 483- Forgot Password error message"/>
    <s v="02959 - BDT 483- Forgot Password error message"/>
    <x v="223"/>
    <x v="2"/>
    <s v="Done"/>
    <s v="BEMISCP-2973"/>
    <s v="Review of BDT 483- Forgot Password error message"/>
    <s v="S | 02973 - Review of BDT 483- Forgot Password error message"/>
    <s v="Feature Review | S | 02973 - Review of BDT 483- Forgot Password error message"/>
    <m/>
    <n v="387464"/>
    <n v="38792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973 - Review of BDT 483- Forgot Password error message"/>
    <n v="2.1276595744680851"/>
    <n v="0"/>
  </r>
  <r>
    <x v="3"/>
    <m/>
    <m/>
    <m/>
    <m/>
    <x v="1"/>
    <s v="Bug"/>
    <s v="Done"/>
    <s v="BEMISCP-2935"/>
    <s v="Documents page- title running off of screen box"/>
    <s v="02935 - Documents page- title running off of screen box"/>
    <x v="224"/>
    <x v="2"/>
    <s v="Done"/>
    <s v="BEMISCP-2972"/>
    <s v="Review of Documents page- title running off of screen box"/>
    <s v="S | 02972 - Review of Documents page- title running off of screen box"/>
    <s v="Feature Review | S | 02972 - Review of Documents page- title running off of screen box"/>
    <m/>
    <n v="387024"/>
    <n v="38791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972 - Review of Documents page- title running off of screen box"/>
    <n v="2.1276595744680851"/>
    <n v="0"/>
  </r>
  <r>
    <x v="3"/>
    <m/>
    <m/>
    <m/>
    <m/>
    <x v="1"/>
    <s v="Feature"/>
    <s v="Done"/>
    <s v="BEMISCP-2957"/>
    <s v="482 BDT - Optimizing report performance to 4 sec"/>
    <s v="02957 - 482 BDT - Optimizing report performance to 4 sec"/>
    <x v="219"/>
    <x v="2"/>
    <s v="Done"/>
    <s v="BEMISCP-2971"/>
    <s v="Review of 482 BDT - Optimizing report performance to 4 sec"/>
    <s v="S | 02971 - Review of 482 BDT - Optimizing report performance to 4 sec"/>
    <s v="Feature Review | S | 02971 - Review of 482 BDT - Optimizing report performance to 4 sec"/>
    <m/>
    <n v="387315"/>
    <n v="38790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971 - Review of 482 BDT - Optimizing report performance to 4 sec"/>
    <n v="0"/>
    <n v="0"/>
  </r>
  <r>
    <x v="3"/>
    <m/>
    <m/>
    <m/>
    <m/>
    <x v="1"/>
    <s v="Bug"/>
    <s v="Done"/>
    <s v="BEMISCP-2964"/>
    <s v="487 (BDT) - Issues with ship to filter"/>
    <s v="02964 - 487 (BDT) - Issues with ship to filter"/>
    <x v="214"/>
    <x v="3"/>
    <s v="Done"/>
    <s v="BEMISCP-2970"/>
    <s v="Development for - Issues with ship to filter"/>
    <s v="S | 02970 - Development for - Issues with ship to filter"/>
    <s v="Frontend Development | S | 02970 - Development for - Issues with ship to filter"/>
    <m/>
    <n v="387646"/>
    <n v="387764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s v="0.Done"/>
    <x v="2"/>
    <s v="0.Done &gt; Frontend Development | S | 02970 - Development for - Issues with ship to filter"/>
    <n v="4.2553191489361701"/>
    <n v="0"/>
  </r>
  <r>
    <x v="3"/>
    <m/>
    <m/>
    <m/>
    <m/>
    <x v="1"/>
    <s v="Feature"/>
    <s v="Done"/>
    <s v="BEMISCP-2957"/>
    <s v="482 BDT - Optimizing report performance to 4 sec"/>
    <s v="02957 - 482 BDT - Optimizing report performance to 4 sec"/>
    <x v="219"/>
    <x v="0"/>
    <s v="Done"/>
    <s v="BEMISCP-2969"/>
    <s v="Alpha for 482 BDT - Optimizing report performance to 4 sec"/>
    <s v="S | 02969 - Alpha for 482 BDT - Optimizing report performance to 4 sec"/>
    <s v="Alpha Test | S | 02969 - Alpha for 482 BDT - Optimizing report performance to 4 sec"/>
    <m/>
    <n v="387315"/>
    <n v="38775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969 - Alpha for 482 BDT - Optimizing report performance to 4 sec"/>
    <n v="0"/>
    <n v="0"/>
  </r>
  <r>
    <x v="3"/>
    <m/>
    <m/>
    <m/>
    <m/>
    <x v="1"/>
    <s v="Bug"/>
    <s v="Done"/>
    <s v="BEMISCP-2934"/>
    <s v="BIN Doc Service Test Invoice URL Parameters"/>
    <s v="02934 - BIN Doc Service Test Invoice URL Parameters"/>
    <x v="221"/>
    <x v="0"/>
    <s v="Done"/>
    <s v="BEMISCP-2968"/>
    <s v="Alpha for BIN Doc Service Test Invoice URL Parameters"/>
    <s v="S | 02968 - Alpha for BIN Doc Service Test Invoice URL Parameters"/>
    <s v="Alpha Test | S | 02968 - Alpha for BIN Doc Service Test Invoice URL Parameters"/>
    <m/>
    <n v="387020"/>
    <n v="38775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968 - Alpha for BIN Doc Service Test Invoice URL Parameters"/>
    <n v="2.1276595744680851"/>
    <n v="0"/>
  </r>
  <r>
    <x v="3"/>
    <m/>
    <m/>
    <m/>
    <m/>
    <x v="1"/>
    <s v="Feature"/>
    <s v="Done"/>
    <s v="BEMISCP-2957"/>
    <s v="482 BDT - Optimizing report performance to 4 sec"/>
    <s v="02957 - 482 BDT - Optimizing report performance to 4 sec"/>
    <x v="219"/>
    <x v="5"/>
    <s v="Done"/>
    <s v="BEMISCP-2967"/>
    <s v="Add debug logging to capture SSRS response time"/>
    <s v="XS | 02967 - Add debug logging to capture SSRS response time"/>
    <s v="Backend Development | XS | 02967 - Add debug logging to capture SSRS response time"/>
    <m/>
    <n v="387315"/>
    <n v="387744"/>
    <s v="Plan"/>
    <x v="0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Backend Development | XS | 02967 - Add debug logging to capture SSRS response time"/>
    <n v="0"/>
    <n v="0"/>
  </r>
  <r>
    <x v="3"/>
    <m/>
    <m/>
    <m/>
    <m/>
    <x v="1"/>
    <s v="Bug"/>
    <s v="Done"/>
    <s v="BEMISCP-2959"/>
    <s v="BDT 483- Forgot Password error message"/>
    <s v="02959 - BDT 483- Forgot Password error message"/>
    <x v="223"/>
    <x v="0"/>
    <s v="Done"/>
    <s v="BEMISCP-2966"/>
    <s v="Alpha for BDT 483- Forgot Password error message"/>
    <s v="S | 02966 - Alpha for BDT 483- Forgot Password error message"/>
    <s v="Alpha Test | S | 02966 - Alpha for BDT 483- Forgot Password error message"/>
    <m/>
    <n v="387464"/>
    <n v="38768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966 - Alpha for BDT 483- Forgot Password error message"/>
    <n v="2.1276595744680851"/>
    <n v="0"/>
  </r>
  <r>
    <x v="3"/>
    <m/>
    <m/>
    <m/>
    <m/>
    <x v="1"/>
    <s v="Bug"/>
    <s v="Done"/>
    <s v="BEMISCP-2962"/>
    <s v="Pinnacle Foods Bemis Order# 40009316 Shipment Missing (BDT 486)"/>
    <s v="02962 - Pinnacle Foods Bemis Order# 40009316 Shipment Missing (BDT 486)"/>
    <x v="215"/>
    <x v="7"/>
    <s v="Done"/>
    <s v="BEMISCP-2965"/>
    <s v="Tech Planning for Pinnacle Food Bemis Order"/>
    <s v="S | 02965 - Tech Planning for Pinnacle Food Bemis Order"/>
    <s v="Tech Planning | S | 02965 - Tech Planning for Pinnacle Food Bemis Order"/>
    <m/>
    <n v="387528"/>
    <n v="38767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Tech Planning | S | 02965 - Tech Planning for Pinnacle Food Bemis Order"/>
    <n v="2.1276595744680851"/>
    <n v="0"/>
  </r>
  <r>
    <x v="3"/>
    <m/>
    <m/>
    <m/>
    <m/>
    <x v="1"/>
    <s v="Bug"/>
    <s v="Done"/>
    <s v="BEMISCP-2959"/>
    <s v="BDT 483- Forgot Password error message"/>
    <s v="02959 - BDT 483- Forgot Password error message"/>
    <x v="223"/>
    <x v="3"/>
    <s v="Done"/>
    <s v="BEMISCP-2963"/>
    <s v="Development for - Forgot Password error message"/>
    <s v="S | 02963 - Development for - Forgot Password error message"/>
    <s v="Frontend Development | S | 02963 - Development for - Forgot Password error message"/>
    <m/>
    <n v="387464"/>
    <n v="387557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s v="0.Done"/>
    <x v="2"/>
    <s v="0.Done &gt; Frontend Development | S | 02963 - Development for - Forgot Password error message"/>
    <n v="4.2553191489361701"/>
    <n v="0"/>
  </r>
  <r>
    <x v="3"/>
    <m/>
    <m/>
    <m/>
    <m/>
    <x v="1"/>
    <s v="Feature"/>
    <s v="Done"/>
    <s v="BEMISCP-2864"/>
    <s v="CR45 - Shipment Deletes"/>
    <s v="02864 - CR45 - Shipment Deletes"/>
    <x v="220"/>
    <x v="0"/>
    <s v="Done"/>
    <s v="BEMISCP-2960"/>
    <s v="Alpha for CR45 - Shipment Deletes"/>
    <s v="M | 02960 - Alpha for CR45 - Shipment Deletes"/>
    <s v="Alpha Test | M | 02960 - Alpha for CR45 - Shipment Deletes"/>
    <m/>
    <n v="384598"/>
    <n v="387501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s v="0.Done"/>
    <x v="2"/>
    <s v="0.Done &gt; Alpha Test | M | 02960 - Alpha for CR45 - Shipment Deletes"/>
    <n v="0"/>
    <n v="0"/>
  </r>
  <r>
    <x v="3"/>
    <m/>
    <m/>
    <m/>
    <m/>
    <x v="1"/>
    <s v="Bug"/>
    <s v="Done"/>
    <s v="BEMISCP-2934"/>
    <s v="BIN Doc Service Test Invoice URL Parameters"/>
    <s v="02934 - BIN Doc Service Test Invoice URL Parameters"/>
    <x v="221"/>
    <x v="5"/>
    <s v="Done"/>
    <s v="BEMISCP-2958"/>
    <s v="Backend changes for BIN Doc Service Invoice URL Parameters"/>
    <s v="S | 02958 - Backend changes for BIN Doc Service Invoice URL Parameters"/>
    <s v="Backend Development | S | 02958 - Backend changes for BIN Doc Service Invoice URL Parameters"/>
    <m/>
    <n v="387020"/>
    <n v="387364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s v="0.Done"/>
    <x v="2"/>
    <s v="0.Done &gt; Backend Development | S | 02958 - Backend changes for BIN Doc Service Invoice URL Parameters"/>
    <n v="8.5106382978723403"/>
    <n v="0"/>
  </r>
  <r>
    <x v="3"/>
    <m/>
    <m/>
    <m/>
    <m/>
    <x v="1"/>
    <s v="Bug"/>
    <s v="Done"/>
    <s v="BEMISCP-2935"/>
    <s v="Documents page- title running off of screen box"/>
    <s v="02935 - Documents page- title running off of screen box"/>
    <x v="224"/>
    <x v="0"/>
    <s v="Done"/>
    <s v="BEMISCP-2956"/>
    <s v="Alpha for Documents page- title running off of screen box"/>
    <s v="S | 02956 - Alpha for Documents page- title running off of screen box"/>
    <s v="Alpha Test | S | 02956 - Alpha for Documents page- title running off of screen box"/>
    <m/>
    <n v="387024"/>
    <n v="38730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956 - Alpha for Documents page- title running off of screen box"/>
    <n v="2.1276595744680851"/>
    <n v="0"/>
  </r>
  <r>
    <x v="3"/>
    <m/>
    <m/>
    <m/>
    <m/>
    <x v="1"/>
    <s v="Task"/>
    <s v="Done"/>
    <s v="BEMISCP-2830"/>
    <s v="IBB configs need to be updated to use a different service account on QA"/>
    <s v="02830 - IBB configs need to be updated to use a different service account on QA"/>
    <x v="226"/>
    <x v="2"/>
    <s v="Done"/>
    <s v="BEMISCP-2955"/>
    <s v="Review of IBB configs need to be updated to use a different service account on QA"/>
    <s v="02955 - Review of IBB configs need to be updated to use a different service account on QA"/>
    <s v="Feature Review | 02955 - Review of IBB configs need to be updated to use a different service account on QA"/>
    <m/>
    <n v="383808"/>
    <n v="38730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5"/>
    <n v="0"/>
    <n v="1"/>
    <n v="0"/>
    <x v="1"/>
    <s v="0.Done"/>
    <x v="2"/>
    <s v="0.Done &gt; Feature Review | 02955 - Review of IBB configs need to be updated to use a different service account on QA"/>
    <n v="0"/>
    <n v="0"/>
  </r>
  <r>
    <x v="3"/>
    <m/>
    <m/>
    <m/>
    <m/>
    <x v="1"/>
    <s v="Task"/>
    <s v="To Feature Review"/>
    <s v="BEMISCP-2939"/>
    <s v="Update LDAP configs now that FP 13 has fixed automatic loading of configs"/>
    <s v="02939 - Update LDAP configs now that FP 13 has fixed automatic loading of configs"/>
    <x v="227"/>
    <x v="2"/>
    <s v="Queued for Review"/>
    <s v="BEMISCP-2954"/>
    <s v="Review of Update LDAP configs now that FP 13 has fixed automatic loading of configs"/>
    <s v="02954 - Review of Update LDAP configs now that FP 13 has fixed automatic loading of configs"/>
    <s v="Feature Review | 02954 - Review of Update LDAP configs now that FP 13 has fixed automatic loading of configs"/>
    <m/>
    <n v="387074"/>
    <n v="38729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5"/>
    <n v="0"/>
    <n v="1"/>
    <n v="0"/>
    <x v="1"/>
    <s v="4.To Feature Review"/>
    <x v="1"/>
    <e v="#N/A"/>
    <n v="0"/>
    <n v="0"/>
  </r>
  <r>
    <x v="3"/>
    <m/>
    <m/>
    <m/>
    <m/>
    <x v="1"/>
    <s v="Feature"/>
    <s v="Done"/>
    <s v="BEMISCP-2905"/>
    <s v="470 (BDT) Updates to Consignment logic - Doned Shipments Sub-page shipped qty mismatched"/>
    <s v="02905 - 470 (BDT) Updates to Consignment logic - Doned Shipments Sub-page shipped qty mismatched"/>
    <x v="228"/>
    <x v="1"/>
    <s v="Done"/>
    <s v="BEMISCP-2953"/>
    <s v="QA for 470 (BDT) Updates to Consignment logic - Doned Shipments Sub-page shipped qty mismatched"/>
    <s v="S | 02953 - QA for 470 (BDT) Updates to Consignment logic - Doned Shipments Sub-page shipped qty mismatched"/>
    <s v="QA | S | 02953 - QA for 470 (BDT) Updates to Consignment logic - Doned Shipments Sub-page shipped qty mismatched"/>
    <m/>
    <n v="386196"/>
    <n v="38721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953 - QA for 470 (BDT) Updates to Consignment logic - Doned Shipments Sub-page shipped qty mismatched"/>
    <n v="0"/>
    <n v="0"/>
  </r>
  <r>
    <x v="3"/>
    <m/>
    <m/>
    <m/>
    <m/>
    <x v="1"/>
    <s v="Feature"/>
    <s v="Done"/>
    <s v="BEMISCP-2905"/>
    <s v="470 (BDT) Updates to Consignment logic - Doned Shipments Sub-page shipped qty mismatched"/>
    <s v="02905 - 470 (BDT) Updates to Consignment logic - Doned Shipments Sub-page shipped qty mismatched"/>
    <x v="228"/>
    <x v="2"/>
    <s v="Done"/>
    <s v="BEMISCP-2952"/>
    <s v="Review of 470 (BDT) Updates to Consignment logic - Doned Shipments Sub-page shipped qty mismatched"/>
    <s v="S | 02952 - Review of 470 (BDT) Updates to Consignment logic - Doned Shipments Sub-page shipped qty mismatched"/>
    <s v="Feature Review | S | 02952 - Review of 470 (BDT) Updates to Consignment logic - Doned Shipments Sub-page shipped qty mismatched"/>
    <m/>
    <n v="386196"/>
    <n v="38721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952 - Review of 470 (BDT) Updates to Consignment logic - Doned Shipments Sub-page shipped qty mismatched"/>
    <n v="0"/>
    <n v="0"/>
  </r>
  <r>
    <x v="3"/>
    <m/>
    <m/>
    <m/>
    <m/>
    <x v="1"/>
    <s v="Bug"/>
    <s v="Done"/>
    <s v="BEMISCP-2883"/>
    <s v="Consignment Inventory Whse Location/No Incorrect"/>
    <s v="02883 - Consignment Inventory Whse Location/No Incorrect"/>
    <x v="229"/>
    <x v="1"/>
    <s v="Done"/>
    <s v="BEMISCP-2951"/>
    <s v="QA for Consignment Inventory Whse Location/No Incorrect"/>
    <s v="S | 02951 - QA for Consignment Inventory Whse Location/No Incorrect"/>
    <s v="QA | S | 02951 - QA for Consignment Inventory Whse Location/No Incorrect"/>
    <m/>
    <n v="385037"/>
    <n v="38721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951 - QA for Consignment Inventory Whse Location/No Incorrect"/>
    <n v="2.1276595744680851"/>
    <n v="0"/>
  </r>
  <r>
    <x v="3"/>
    <m/>
    <m/>
    <m/>
    <m/>
    <x v="1"/>
    <s v="Feature"/>
    <s v="Done"/>
    <s v="BEMISCP-2878"/>
    <s v="Update Carrier list for portal "/>
    <s v="02878 - Update Carrier list for portal "/>
    <x v="230"/>
    <x v="1"/>
    <s v="Done"/>
    <s v="BEMISCP-2950"/>
    <s v="QA for Update Carrier list for portal "/>
    <s v="S | 02950 - QA for Update Carrier list for portal "/>
    <s v="QA | S | 02950 - QA for Update Carrier list for portal "/>
    <m/>
    <n v="384863"/>
    <n v="38721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950 - QA for Update Carrier list for portal "/>
    <n v="0"/>
    <n v="0"/>
  </r>
  <r>
    <x v="3"/>
    <s v="Demand"/>
    <s v="Doing"/>
    <s v="BEMISCP-531"/>
    <s v="System Architecture"/>
    <x v="22"/>
    <s v="Feature"/>
    <s v="Done"/>
    <s v="BEMISCP-1480"/>
    <s v="Performance Testing and Tuning"/>
    <s v="01480 - Performance Testing and Tuning"/>
    <x v="207"/>
    <x v="1"/>
    <s v="Done"/>
    <s v="BEMISCP-2949"/>
    <s v="QA for Performance Testing and Tunning"/>
    <s v="S | 02949 - QA for Performance Testing and Tunning"/>
    <s v="QA | S | 02949 - QA for Performance Testing and Tunning"/>
    <n v="351453"/>
    <n v="367474"/>
    <n v="387212"/>
    <s v="Plan"/>
    <x v="0"/>
    <n v="0"/>
    <n v="0"/>
    <n v="20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5.8823529411764705E-2"/>
    <n v="1.8518518518518517E-2"/>
    <n v="1"/>
    <n v="2.1276595744680851"/>
    <x v="0"/>
    <s v="0.Done"/>
    <x v="2"/>
    <s v="0.Done &gt; QA | S | 02949 - QA for Performance Testing and Tunning"/>
    <n v="0"/>
    <n v="0"/>
  </r>
  <r>
    <x v="3"/>
    <s v="Demand"/>
    <s v="Doing"/>
    <s v="BEMISCP-531"/>
    <s v="System Architecture"/>
    <x v="22"/>
    <s v="Feature"/>
    <s v="Done"/>
    <s v="BEMISCP-1480"/>
    <s v="Performance Testing and Tuning"/>
    <s v="01480 - Performance Testing and Tuning"/>
    <x v="207"/>
    <x v="2"/>
    <s v="Done"/>
    <s v="BEMISCP-2948"/>
    <s v="Review of Performance Testing and Tunning"/>
    <s v="S | 02948 - Review of Performance Testing and Tunning"/>
    <s v="Feature Review | S | 02948 - Review of Performance Testing and Tunning"/>
    <n v="351453"/>
    <n v="367474"/>
    <n v="387211"/>
    <s v="Plan"/>
    <x v="0"/>
    <n v="0"/>
    <n v="0"/>
    <n v="20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5.8823529411764705E-2"/>
    <n v="1.8518518518518517E-2"/>
    <n v="1"/>
    <n v="2.1276595744680851"/>
    <x v="0"/>
    <s v="0.Done"/>
    <x v="2"/>
    <s v="0.Done &gt; Feature Review | S | 02948 - Review of Performance Testing and Tunning"/>
    <n v="0"/>
    <n v="0"/>
  </r>
  <r>
    <x v="3"/>
    <s v="Demand"/>
    <s v="Doing"/>
    <s v="BEMISCP-531"/>
    <s v="System Architecture"/>
    <x v="22"/>
    <s v="Feature"/>
    <s v="Done"/>
    <s v="BEMISCP-1480"/>
    <s v="Performance Testing and Tuning"/>
    <s v="01480 - Performance Testing and Tuning"/>
    <x v="207"/>
    <x v="0"/>
    <s v="Done"/>
    <s v="BEMISCP-2947"/>
    <s v="Alpha for Performance Testing and Tunning"/>
    <s v="M | 02947 - Alpha for Performance Testing and Tunning"/>
    <s v="Alpha Test | M | 02947 - Alpha for Performance Testing and Tunning"/>
    <n v="351453"/>
    <n v="367474"/>
    <n v="387210"/>
    <s v="Plan"/>
    <x v="0"/>
    <n v="0"/>
    <n v="0"/>
    <n v="20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5.8823529411764705E-2"/>
    <n v="1.8518518518518517E-2"/>
    <n v="1"/>
    <n v="4.2553191489361701"/>
    <x v="0"/>
    <s v="0.Done"/>
    <x v="2"/>
    <s v="0.Done &gt; Alpha Test | M | 02947 - Alpha for Performance Testing and Tunning"/>
    <n v="0"/>
    <n v="0"/>
  </r>
  <r>
    <x v="3"/>
    <m/>
    <m/>
    <m/>
    <m/>
    <x v="1"/>
    <s v="Bug"/>
    <s v="Done"/>
    <s v="BEMISCP-2883"/>
    <s v="Consignment Inventory Whse Location/No Incorrect"/>
    <s v="02883 - Consignment Inventory Whse Location/No Incorrect"/>
    <x v="229"/>
    <x v="2"/>
    <s v="Done"/>
    <s v="BEMISCP-2946"/>
    <s v="Review of Consignment Inventory Whse Location/No Incorrect"/>
    <s v="S | 02946 - Review of Consignment Inventory Whse Location/No Incorrect"/>
    <s v="Feature Review | S | 02946 - Review of Consignment Inventory Whse Location/No Incorrect"/>
    <m/>
    <n v="385037"/>
    <n v="38711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946 - Review of Consignment Inventory Whse Location/No Incorrect"/>
    <n v="2.1276595744680851"/>
    <n v="0"/>
  </r>
  <r>
    <x v="3"/>
    <m/>
    <m/>
    <m/>
    <m/>
    <x v="1"/>
    <s v="Bug"/>
    <s v="Done"/>
    <s v="BEMISCP-2883"/>
    <s v="Consignment Inventory Whse Location/No Incorrect"/>
    <s v="02883 - Consignment Inventory Whse Location/No Incorrect"/>
    <x v="229"/>
    <x v="0"/>
    <s v="Done"/>
    <s v="BEMISCP-2945"/>
    <s v="Alpha for Consignment Inventory Whse Location/No Incorrect"/>
    <s v="S | 02945 - Alpha for Consignment Inventory Whse Location/No Incorrect"/>
    <s v="Alpha Test | S | 02945 - Alpha for Consignment Inventory Whse Location/No Incorrect"/>
    <m/>
    <n v="385037"/>
    <n v="38711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945 - Alpha for Consignment Inventory Whse Location/No Incorrect"/>
    <n v="2.1276595744680851"/>
    <n v="0"/>
  </r>
  <r>
    <x v="3"/>
    <m/>
    <m/>
    <m/>
    <m/>
    <x v="1"/>
    <s v="Feature"/>
    <s v="Done"/>
    <s v="BEMISCP-2823"/>
    <s v="Reverse PGI'd Shipment displayed in Portal (BDT 454)"/>
    <s v="02823 - Reverse PGI'd Shipment displayed in Portal (BDT 454)"/>
    <x v="231"/>
    <x v="1"/>
    <s v="Done"/>
    <s v="BEMISCP-2944"/>
    <s v="QA for Reverse PGI'd Shipment displayed in Portal (BDT 454)"/>
    <s v="S | 02944 - QA for Reverse PGI'd Shipment displayed in Portal (BDT 454)"/>
    <s v="QA | S | 02944 - QA for Reverse PGI'd Shipment displayed in Portal (BDT 454)"/>
    <m/>
    <n v="383622"/>
    <n v="38710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QA | S | 02944 - QA for Reverse PGI'd Shipment displayed in Portal (BDT 454)"/>
    <n v="0"/>
    <n v="0"/>
  </r>
  <r>
    <x v="3"/>
    <m/>
    <m/>
    <m/>
    <m/>
    <x v="1"/>
    <s v="Feature"/>
    <s v="Done"/>
    <s v="BEMISCP-2823"/>
    <s v="Reverse PGI'd Shipment displayed in Portal (BDT 454)"/>
    <s v="02823 - Reverse PGI'd Shipment displayed in Portal (BDT 454)"/>
    <x v="231"/>
    <x v="2"/>
    <s v="Done"/>
    <s v="BEMISCP-2943"/>
    <s v="Review of Reverse PGI'd Shipment displayed in Portal (BDT 454)"/>
    <s v="S | 02943 - Review of Reverse PGI'd Shipment displayed in Portal (BDT 454)"/>
    <s v="Feature Review | S | 02943 - Review of Reverse PGI'd Shipment displayed in Portal (BDT 454)"/>
    <m/>
    <n v="383622"/>
    <n v="38710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Feature Review | S | 02943 - Review of Reverse PGI'd Shipment displayed in Portal (BDT 454)"/>
    <n v="0"/>
    <n v="0"/>
  </r>
  <r>
    <x v="3"/>
    <m/>
    <m/>
    <m/>
    <m/>
    <x v="1"/>
    <s v="Feature"/>
    <s v="Done"/>
    <s v="BEMISCP-2864"/>
    <s v="CR45 - Shipment Deletes"/>
    <s v="02864 - CR45 - Shipment Deletes"/>
    <x v="220"/>
    <x v="5"/>
    <s v="Done"/>
    <s v="BEMISCP-2942"/>
    <s v="Delete Shipments based on IBBActiveCode flag"/>
    <s v="S | 02942 - Delete Shipments based on IBBActiveCode flag"/>
    <s v="Backend Development | S | 02942 - Delete Shipments based on IBBActiveCode flag"/>
    <m/>
    <n v="384598"/>
    <n v="387098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"/>
    <n v="0"/>
    <n v="1"/>
    <n v="8.5106382978723403"/>
    <x v="1"/>
    <s v="0.Done"/>
    <x v="2"/>
    <s v="0.Done &gt; Backend Development | S | 02942 - Delete Shipments based on IBBActiveCode flag"/>
    <n v="0"/>
    <n v="0"/>
  </r>
  <r>
    <x v="3"/>
    <m/>
    <m/>
    <m/>
    <m/>
    <x v="1"/>
    <s v="Bug"/>
    <s v="Done"/>
    <s v="BEMISCP-2935"/>
    <s v="Documents page- title running off of screen box"/>
    <s v="02935 - Documents page- title running off of screen box"/>
    <x v="224"/>
    <x v="3"/>
    <s v="Done"/>
    <s v="BEMISCP-2941"/>
    <s v="Development for - Documents page- title running off of screen box"/>
    <s v="S | 02941 - Development for - Documents page- title running off of screen box"/>
    <s v="Frontend Development | S | 02941 - Development for - Documents page- title running off of screen box"/>
    <m/>
    <n v="387024"/>
    <n v="387079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s v="0.Done"/>
    <x v="2"/>
    <s v="0.Done &gt; Frontend Development | S | 02941 - Development for - Documents page- title running off of screen box"/>
    <n v="4.2553191489361701"/>
    <n v="0"/>
  </r>
  <r>
    <x v="3"/>
    <m/>
    <m/>
    <m/>
    <m/>
    <x v="1"/>
    <s v="Task"/>
    <s v="To Feature Review"/>
    <s v="BEMISCP-2939"/>
    <s v="Update LDAP configs now that FP 13 has fixed automatic loading of configs"/>
    <s v="02939 - Update LDAP configs now that FP 13 has fixed automatic loading of configs"/>
    <x v="227"/>
    <x v="4"/>
    <s v="Done"/>
    <s v="BEMISCP-2940"/>
    <s v="Update Auth and Import configs"/>
    <s v="XS | 02940 - Update Auth and Import configs"/>
    <s v="Sub-Task | XS | 02940 - Update Auth and Import configs"/>
    <m/>
    <n v="387074"/>
    <n v="387075"/>
    <s v="Plan"/>
    <x v="0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5"/>
    <n v="0"/>
    <n v="1"/>
    <n v="2.1276595744680851"/>
    <x v="1"/>
    <s v="4.To Feature Review"/>
    <x v="2"/>
    <s v="0.Done &gt; Sub-Task | XS | 02940 - Update Auth and Import configs"/>
    <n v="0"/>
    <n v="0"/>
  </r>
  <r>
    <x v="3"/>
    <m/>
    <m/>
    <m/>
    <m/>
    <x v="1"/>
    <s v="Feature"/>
    <s v="Done"/>
    <s v="BEMISCP-2878"/>
    <s v="Update Carrier list for portal "/>
    <s v="02878 - Update Carrier list for portal "/>
    <x v="230"/>
    <x v="2"/>
    <s v="Done"/>
    <s v="BEMISCP-2938"/>
    <s v="Review of Update Carrier list for portal "/>
    <s v="S | 02938 - Review of Update Carrier list for portal "/>
    <s v="Feature Review | S | 02938 - Review of Update Carrier list for portal "/>
    <m/>
    <n v="384863"/>
    <n v="38703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938 - Review of Update Carrier list for portal "/>
    <n v="0"/>
    <n v="0"/>
  </r>
  <r>
    <x v="3"/>
    <m/>
    <m/>
    <m/>
    <m/>
    <x v="1"/>
    <s v="Bug"/>
    <s v="Done"/>
    <s v="BEMISCP-2918"/>
    <s v="BDT 474 Reporting errors for Customer id 0138680"/>
    <s v="02918 - BDT 474 Reporting errors for Customer id 0138680"/>
    <x v="232"/>
    <x v="1"/>
    <s v="Done"/>
    <s v="BEMISCP-2937"/>
    <s v="QA for BDT 474 Reporting errors for Customer id 0138680"/>
    <s v="S | 02937 - QA for BDT 474 Reporting errors for Customer id 0138680"/>
    <s v="QA | S | 02937 - QA for BDT 474 Reporting errors for Customer id 0138680"/>
    <m/>
    <n v="386770"/>
    <n v="38702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937 - QA for BDT 474 Reporting errors for Customer id 0138680"/>
    <n v="2.1276595744680851"/>
    <n v="0"/>
  </r>
  <r>
    <x v="3"/>
    <m/>
    <m/>
    <m/>
    <m/>
    <x v="1"/>
    <s v="Bug"/>
    <s v="Done"/>
    <s v="BEMISCP-2918"/>
    <s v="BDT 474 Reporting errors for Customer id 0138680"/>
    <s v="02918 - BDT 474 Reporting errors for Customer id 0138680"/>
    <x v="232"/>
    <x v="2"/>
    <s v="Done"/>
    <s v="BEMISCP-2936"/>
    <s v="Review of BDT 474 Reporting errors for Customer id 0138680"/>
    <s v="S | 02936 - Review of BDT 474 Reporting errors for Customer id 0138680"/>
    <s v="Feature Review | S | 02936 - Review of BDT 474 Reporting errors for Customer id 0138680"/>
    <m/>
    <n v="386770"/>
    <n v="38702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936 - Review of BDT 474 Reporting errors for Customer id 0138680"/>
    <n v="2.1276595744680851"/>
    <n v="0"/>
  </r>
  <r>
    <x v="3"/>
    <m/>
    <m/>
    <m/>
    <m/>
    <x v="1"/>
    <s v="Feature"/>
    <s v="Done"/>
    <s v="BEMISCP-2886"/>
    <s v="Always display BOL and Invoice links"/>
    <s v="02886 - Always display BOL and Invoice links"/>
    <x v="233"/>
    <x v="1"/>
    <s v="Done"/>
    <s v="BEMISCP-2933"/>
    <s v="QA for Always display BOL and Invoice links"/>
    <s v="S | 02933 - QA for Always display BOL and Invoice links"/>
    <s v="QA | S | 02933 - QA for Always display BOL and Invoice links"/>
    <m/>
    <n v="385199"/>
    <n v="38701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933 - QA for Always display BOL and Invoice links"/>
    <n v="0"/>
    <n v="0"/>
  </r>
  <r>
    <x v="3"/>
    <m/>
    <m/>
    <m/>
    <m/>
    <x v="1"/>
    <s v="Bug"/>
    <s v="Done"/>
    <s v="BEMISCP-2918"/>
    <s v="BDT 474 Reporting errors for Customer id 0138680"/>
    <s v="02918 - BDT 474 Reporting errors for Customer id 0138680"/>
    <x v="232"/>
    <x v="0"/>
    <s v="Done"/>
    <s v="BEMISCP-2932"/>
    <s v="Alpha for BDT 474 Reporting errors for Customer id 0138680"/>
    <s v="S | 02932 - Alpha for BDT 474 Reporting errors for Customer id 0138680"/>
    <s v="Alpha Test | S | 02932 - Alpha for BDT 474 Reporting errors for Customer id 0138680"/>
    <m/>
    <n v="386770"/>
    <n v="38690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932 - Alpha for BDT 474 Reporting errors for Customer id 0138680"/>
    <n v="2.1276595744680851"/>
    <n v="0"/>
  </r>
  <r>
    <x v="3"/>
    <m/>
    <m/>
    <m/>
    <m/>
    <x v="1"/>
    <s v="Feature"/>
    <s v="Done"/>
    <s v="BEMISCP-2823"/>
    <s v="Reverse PGI'd Shipment displayed in Portal (BDT 454)"/>
    <s v="02823 - Reverse PGI'd Shipment displayed in Portal (BDT 454)"/>
    <x v="231"/>
    <x v="0"/>
    <s v="Done"/>
    <s v="BEMISCP-2931"/>
    <s v="Alpha for Reverse PGI'd Shipment displayed in Portal (BDT 454)"/>
    <s v="S | 02931 - Alpha for Reverse PGI'd Shipment displayed in Portal (BDT 454)"/>
    <s v="Alpha Test | S | 02931 - Alpha for Reverse PGI'd Shipment displayed in Portal (BDT 454)"/>
    <m/>
    <n v="383622"/>
    <n v="38690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Alpha Test | S | 02931 - Alpha for Reverse PGI'd Shipment displayed in Portal (BDT 454)"/>
    <n v="0"/>
    <n v="0"/>
  </r>
  <r>
    <x v="3"/>
    <m/>
    <m/>
    <m/>
    <m/>
    <x v="1"/>
    <s v="Feature"/>
    <s v="Done"/>
    <s v="BEMISCP-2842"/>
    <s v="Remove test users from deployment scripts"/>
    <s v="02842 - Remove test users from deployment scripts"/>
    <x v="225"/>
    <x v="0"/>
    <s v="Done"/>
    <s v="BEMISCP-2930"/>
    <s v="Alpha for Remove test users from deployment scripts"/>
    <s v="S | 02930 - Alpha for Remove test users from deployment scripts"/>
    <s v="Alpha Test | S | 02930 - Alpha for Remove test users from deployment scripts"/>
    <m/>
    <n v="384104"/>
    <n v="38690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930 - Alpha for Remove test users from deployment scripts"/>
    <n v="0"/>
    <n v="0"/>
  </r>
  <r>
    <x v="3"/>
    <m/>
    <m/>
    <m/>
    <m/>
    <x v="1"/>
    <s v="Feature"/>
    <s v="Done"/>
    <s v="BEMISCP-2905"/>
    <s v="470 (BDT) Updates to Consignment logic - Doned Shipments Sub-page shipped qty mismatched"/>
    <s v="02905 - 470 (BDT) Updates to Consignment logic - Doned Shipments Sub-page shipped qty mismatched"/>
    <x v="228"/>
    <x v="0"/>
    <s v="Done"/>
    <s v="BEMISCP-2929"/>
    <s v="Alpha for 470 (BDT) Updates to Consignment logic - Doned Shipments Sub-page shipped qty mismatched"/>
    <s v="S | 02929 - Alpha for 470 (BDT) Updates to Consignment logic - Doned Shipments Sub-page shipped qty mismatched"/>
    <s v="Alpha Test | S | 02929 - Alpha for 470 (BDT) Updates to Consignment logic - Doned Shipments Sub-page shipped qty mismatched"/>
    <m/>
    <n v="386196"/>
    <n v="38690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929 - Alpha for 470 (BDT) Updates to Consignment logic - Doned Shipments Sub-page shipped qty mismatched"/>
    <n v="0"/>
    <n v="0"/>
  </r>
  <r>
    <x v="3"/>
    <m/>
    <m/>
    <m/>
    <m/>
    <x v="1"/>
    <s v="Bug"/>
    <s v="Done"/>
    <s v="BEMISCP-2918"/>
    <s v="BDT 474 Reporting errors for Customer id 0138680"/>
    <s v="02918 - BDT 474 Reporting errors for Customer id 0138680"/>
    <x v="232"/>
    <x v="5"/>
    <s v="Done"/>
    <s v="BEMISCP-2928"/>
    <s v="Adjust logic to not depend on parent orgs having IDs set"/>
    <s v="XS | 02928 - Adjust logic to not depend on parent orgs having IDs set"/>
    <s v="Backend Development | XS | 02928 - Adjust logic to not depend on parent orgs having IDs set"/>
    <m/>
    <n v="386770"/>
    <n v="386832"/>
    <s v="Plan"/>
    <x v="0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Backend Development | XS | 02928 - Adjust logic to not depend on parent orgs having IDs set"/>
    <n v="2.1276595744680851"/>
    <n v="0"/>
  </r>
  <r>
    <x v="3"/>
    <m/>
    <m/>
    <m/>
    <m/>
    <x v="1"/>
    <s v="Feature"/>
    <s v="Done"/>
    <s v="BEMISCP-2878"/>
    <s v="Update Carrier list for portal "/>
    <s v="02878 - Update Carrier list for portal "/>
    <x v="230"/>
    <x v="0"/>
    <s v="Done"/>
    <s v="BEMISCP-2927"/>
    <s v="Alpha for Update Carrier list for portal "/>
    <s v="S | 02927 - Alpha for Update Carrier list for portal "/>
    <s v="Alpha Test | S | 02927 - Alpha for Update Carrier list for portal "/>
    <m/>
    <n v="384863"/>
    <n v="38683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927 - Alpha for Update Carrier list for portal "/>
    <n v="0"/>
    <n v="0"/>
  </r>
  <r>
    <x v="3"/>
    <s v="Demand"/>
    <s v="Doing"/>
    <s v="BEMISCP-519"/>
    <s v="Buyer - Portal Foundations"/>
    <x v="23"/>
    <s v="Feature"/>
    <s v="Done"/>
    <s v="BEMISCP-2862"/>
    <s v="Customize Email Templates for users "/>
    <s v="02862 - Customize Email Templates for users "/>
    <x v="222"/>
    <x v="0"/>
    <s v="Done"/>
    <s v="BEMISCP-2926"/>
    <s v="Alpha for Customize Email Templates for users "/>
    <s v="S | 02926 - Alpha for Customize Email Templates for users "/>
    <s v="Alpha Test | S | 02926 - Alpha for Customize Email Templates for users "/>
    <n v="350832"/>
    <n v="384555"/>
    <n v="38682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8.2644628099173556E-3"/>
    <n v="1"/>
    <n v="2.1276595744680851"/>
    <x v="0"/>
    <s v="0.Done"/>
    <x v="2"/>
    <s v="0.Done &gt; Alpha Test | S | 02926 - Alpha for Customize Email Templates for users "/>
    <n v="0"/>
    <n v="0"/>
  </r>
  <r>
    <x v="3"/>
    <m/>
    <m/>
    <m/>
    <m/>
    <x v="1"/>
    <s v="Bug"/>
    <s v="Done"/>
    <s v="BEMISCP-2899"/>
    <s v="469 BDT - Logos on IE are blurry"/>
    <s v="02899 - 469 BDT - Logos on IE are blurry"/>
    <x v="234"/>
    <x v="1"/>
    <s v="Done"/>
    <s v="BEMISCP-2925"/>
    <s v="QA for 469 BDT - Logos on IE are blurry"/>
    <s v="S | 02925 - QA for 469 BDT - Logos on IE are blurry"/>
    <s v="QA | S | 02925 - QA for 469 BDT - Logos on IE are blurry"/>
    <m/>
    <n v="385611"/>
    <n v="38681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925 - QA for 469 BDT - Logos on IE are blurry"/>
    <n v="2.1276595744680851"/>
    <n v="0"/>
  </r>
  <r>
    <x v="3"/>
    <m/>
    <m/>
    <m/>
    <m/>
    <x v="1"/>
    <s v="Bug"/>
    <s v="Done"/>
    <s v="BEMISCP-2885"/>
    <s v="(BDT 467) - Releases and Shipments do not display for new customer setup "/>
    <s v="02885 - (BDT 467) - Releases and Shipments do not display for new customer setup "/>
    <x v="235"/>
    <x v="1"/>
    <s v="Done"/>
    <s v="BEMISCP-2924"/>
    <s v="QA for (BDT 467) - Releases and Shipments do not display for new customer setup "/>
    <s v="S | 02924 - QA for (BDT 467) - Releases and Shipments do not display for new customer setup "/>
    <s v="QA | S | 02924 - QA for (BDT 467) - Releases and Shipments do not display for new customer setup "/>
    <m/>
    <n v="385193"/>
    <n v="38681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QA | S | 02924 - QA for (BDT 467) - Releases and Shipments do not display for new customer setup "/>
    <n v="2.1276595744680851"/>
    <n v="0"/>
  </r>
  <r>
    <x v="3"/>
    <m/>
    <m/>
    <m/>
    <m/>
    <x v="1"/>
    <s v="Bug"/>
    <s v="Done"/>
    <s v="BEMISCP-2899"/>
    <s v="469 BDT - Logos on IE are blurry"/>
    <s v="02899 - 469 BDT - Logos on IE are blurry"/>
    <x v="234"/>
    <x v="2"/>
    <s v="Done"/>
    <s v="BEMISCP-2923"/>
    <s v="Review of 469 BDT - Logos on IE are blurry"/>
    <s v="S | 02923 - Review of 469 BDT - Logos on IE are blurry"/>
    <s v="Feature Review | S | 02923 - Review of 469 BDT - Logos on IE are blurry"/>
    <m/>
    <n v="385611"/>
    <n v="38681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923 - Review of 469 BDT - Logos on IE are blurry"/>
    <n v="2.1276595744680851"/>
    <n v="0"/>
  </r>
  <r>
    <x v="3"/>
    <m/>
    <m/>
    <m/>
    <m/>
    <x v="1"/>
    <s v="Bug"/>
    <s v="Done"/>
    <s v="BEMISCP-2885"/>
    <s v="(BDT 467) - Releases and Shipments do not display for new customer setup "/>
    <s v="02885 - (BDT 467) - Releases and Shipments do not display for new customer setup "/>
    <x v="235"/>
    <x v="2"/>
    <s v="Done"/>
    <s v="BEMISCP-2922"/>
    <s v="Review of (BDT 467) - Releases and Shipments do not display for new customer setup "/>
    <s v="S | 02922 - Review of (BDT 467) - Releases and Shipments do not display for new customer setup "/>
    <s v="Feature Review | S | 02922 - Review of (BDT 467) - Releases and Shipments do not display for new customer setup "/>
    <m/>
    <n v="385193"/>
    <n v="38680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Feature Review | S | 02922 - Review of (BDT 467) - Releases and Shipments do not display for new customer setup "/>
    <n v="2.1276595744680851"/>
    <n v="0"/>
  </r>
  <r>
    <x v="3"/>
    <m/>
    <m/>
    <m/>
    <m/>
    <x v="1"/>
    <s v="Bug"/>
    <s v="Done"/>
    <s v="BEMISCP-2904"/>
    <s v="Premium Waters Index Issue"/>
    <s v="02904 - Premium Waters Index Issue"/>
    <x v="236"/>
    <x v="1"/>
    <s v="Done"/>
    <s v="BEMISCP-2921"/>
    <s v="QA for Premium Waters Index Issue"/>
    <s v="S | 02921 - QA for Premium Waters Index Issue"/>
    <s v="QA | S | 02921 - QA for Premium Waters Index Issue"/>
    <m/>
    <n v="386079"/>
    <n v="38679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2921 - QA for Premium Waters Index Issue"/>
    <n v="2.1276595744680851"/>
    <n v="0"/>
  </r>
  <r>
    <x v="3"/>
    <m/>
    <m/>
    <m/>
    <m/>
    <x v="1"/>
    <s v="Bug"/>
    <s v="Done"/>
    <s v="BEMISCP-2904"/>
    <s v="Premium Waters Index Issue"/>
    <s v="02904 - Premium Waters Index Issue"/>
    <x v="236"/>
    <x v="2"/>
    <s v="Done"/>
    <s v="BEMISCP-2920"/>
    <s v="Review of Premium Waters Index Issue"/>
    <s v="S | 02920 - Review of Premium Waters Index Issue"/>
    <s v="Feature Review | S | 02920 - Review of Premium Waters Index Issue"/>
    <m/>
    <n v="386079"/>
    <n v="38679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Feature Review | S | 02920 - Review of Premium Waters Index Issue"/>
    <n v="2.1276595744680851"/>
    <n v="0"/>
  </r>
  <r>
    <x v="3"/>
    <m/>
    <m/>
    <m/>
    <m/>
    <x v="1"/>
    <s v="Bug"/>
    <s v="Done"/>
    <s v="BEMISCP-2904"/>
    <s v="Premium Waters Index Issue"/>
    <s v="02904 - Premium Waters Index Issue"/>
    <x v="236"/>
    <x v="0"/>
    <s v="Done"/>
    <s v="BEMISCP-2919"/>
    <s v="Alpha for Premium Waters Index Issue"/>
    <s v="S | 02919 - Alpha for Premium Waters Index Issue"/>
    <s v="Alpha Test | S | 02919 - Alpha for Premium Waters Index Issue"/>
    <m/>
    <n v="386079"/>
    <n v="38679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Alpha Test | S | 02919 - Alpha for Premium Waters Index Issue"/>
    <n v="2.1276595744680851"/>
    <n v="0"/>
  </r>
  <r>
    <x v="3"/>
    <m/>
    <m/>
    <m/>
    <m/>
    <x v="1"/>
    <s v="Bug"/>
    <s v="Done"/>
    <s v="BEMISCP-2885"/>
    <s v="(BDT 467) - Releases and Shipments do not display for new customer setup "/>
    <s v="02885 - (BDT 467) - Releases and Shipments do not display for new customer setup "/>
    <x v="235"/>
    <x v="6"/>
    <s v="Cancelled"/>
    <s v="BEMISCP-2917"/>
    <s v="Closed Order with Inventory is not displayed in the portal "/>
    <s v="S | 02917 - Closed Order with Inventory is not displayed in the portal "/>
    <s v="Alpha Bug | S | 02917 - Closed Order with Inventory is not displayed in the portal "/>
    <m/>
    <n v="385193"/>
    <n v="38663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0"/>
    <x v="1"/>
    <s v="0.Done"/>
    <x v="3"/>
    <s v="0.Cancelled &gt; Alpha Bug | S | 02917 - Closed Order with Inventory is not displayed in the portal "/>
    <n v="2.1276595744680851"/>
    <n v="0"/>
  </r>
  <r>
    <x v="3"/>
    <m/>
    <m/>
    <m/>
    <m/>
    <x v="1"/>
    <s v="Feature"/>
    <s v="Done"/>
    <s v="BEMISCP-2886"/>
    <s v="Always display BOL and Invoice links"/>
    <s v="02886 - Always display BOL and Invoice links"/>
    <x v="233"/>
    <x v="2"/>
    <s v="Done"/>
    <s v="BEMISCP-2916"/>
    <s v="Review of Always display BOL and Invoice links"/>
    <s v="S | 02916 - Review of Always display BOL and Invoice links"/>
    <s v="Feature Review | S | 02916 - Review of Always display BOL and Invoice links"/>
    <m/>
    <n v="385199"/>
    <n v="38657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916 - Review of Always display BOL and Invoice links"/>
    <n v="0"/>
    <n v="0"/>
  </r>
  <r>
    <x v="3"/>
    <m/>
    <m/>
    <m/>
    <m/>
    <x v="1"/>
    <s v="Feature"/>
    <s v="Done"/>
    <s v="BEMISCP-2853"/>
    <s v="Upgrade liferay bundle to DE fix-pack 13"/>
    <s v="02853 - Upgrade liferay bundle to DE fix-pack 13"/>
    <x v="237"/>
    <x v="1"/>
    <s v="Done"/>
    <s v="BEMISCP-2915"/>
    <s v="QA for Upgrade liferay bundle to DE fix-pack 13"/>
    <s v="S | 02915 - QA for Upgrade liferay bundle to DE fix-pack 13"/>
    <s v="QA | S | 02915 - QA for Upgrade liferay bundle to DE fix-pack 13"/>
    <m/>
    <n v="384340"/>
    <n v="38657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1"/>
    <n v="0"/>
    <n v="1"/>
    <n v="2.1276595744680851"/>
    <x v="1"/>
    <s v="0.Done"/>
    <x v="2"/>
    <s v="0.Done &gt; QA | S | 02915 - QA for Upgrade liferay bundle to DE fix-pack 13"/>
    <n v="0"/>
    <n v="0"/>
  </r>
  <r>
    <x v="3"/>
    <m/>
    <m/>
    <m/>
    <m/>
    <x v="1"/>
    <s v="Feature"/>
    <s v="Done"/>
    <s v="BEMISCP-2823"/>
    <s v="Reverse PGI'd Shipment displayed in Portal (BDT 454)"/>
    <s v="02823 - Reverse PGI'd Shipment displayed in Portal (BDT 454)"/>
    <x v="231"/>
    <x v="5"/>
    <s v="Done"/>
    <s v="BEMISCP-2914"/>
    <s v="Reverse PGI'd Shipments should not exist in the portal"/>
    <s v="S | 02914 - Reverse PGI'd Shipments should not exist in the portal"/>
    <s v="Backend Development | S | 02914 - Reverse PGI'd Shipments should not exist in the portal"/>
    <m/>
    <n v="383622"/>
    <n v="386531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"/>
    <n v="0"/>
    <n v="1"/>
    <n v="8.5106382978723403"/>
    <x v="1"/>
    <s v="0.Done"/>
    <x v="2"/>
    <s v="0.Done &gt; Backend Development | S | 02914 - Reverse PGI'd Shipments should not exist in the portal"/>
    <n v="0"/>
    <n v="0"/>
  </r>
  <r>
    <x v="3"/>
    <s v="Demand"/>
    <s v="Doing"/>
    <s v="BEMISCP-519"/>
    <s v="Buyer - Portal Foundations"/>
    <x v="23"/>
    <s v="Feature"/>
    <s v="Done"/>
    <s v="BEMISCP-2862"/>
    <s v="Customize Email Templates for users "/>
    <s v="02862 - Customize Email Templates for users "/>
    <x v="222"/>
    <x v="5"/>
    <s v="Cancelled"/>
    <s v="BEMISCP-2913"/>
    <s v="Update sender name in verification email xml"/>
    <s v="S | 02913 - Update sender name in verification email xml"/>
    <s v="Backend Development | S | 02913 - Update sender name in verification email xml"/>
    <n v="350832"/>
    <n v="384555"/>
    <n v="386443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"/>
    <n v="8.2644628099173556E-3"/>
    <n v="1"/>
    <n v="0"/>
    <x v="0"/>
    <s v="0.Done"/>
    <x v="3"/>
    <s v="0.Cancelled &gt; Backend Development | S | 02913 - Update sender name in verification email xml"/>
    <n v="0"/>
    <n v="0"/>
  </r>
  <r>
    <x v="3"/>
    <m/>
    <m/>
    <m/>
    <m/>
    <x v="1"/>
    <s v="Bug"/>
    <s v="Done"/>
    <s v="BEMISCP-2885"/>
    <s v="(BDT 467) - Releases and Shipments do not display for new customer setup "/>
    <s v="02885 - (BDT 467) - Releases and Shipments do not display for new customer setup "/>
    <x v="235"/>
    <x v="0"/>
    <s v="Done"/>
    <s v="BEMISCP-2912"/>
    <s v="Alpha for (BDT 467) - Releases and Shipments do not display for new customer setup "/>
    <s v="S | 02912 - Alpha for (BDT 467) - Releases and Shipments do not display for new customer setup "/>
    <s v="Alpha Test | S | 02912 - Alpha for (BDT 467) - Releases and Shipments do not display for new customer setup "/>
    <m/>
    <n v="385193"/>
    <n v="38644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Alpha Test | S | 02912 - Alpha for (BDT 467) - Releases and Shipments do not display for new customer setup "/>
    <n v="2.1276595744680851"/>
    <n v="0"/>
  </r>
  <r>
    <x v="3"/>
    <m/>
    <m/>
    <m/>
    <m/>
    <x v="1"/>
    <s v="Feature"/>
    <s v="Done"/>
    <s v="BEMISCP-2886"/>
    <s v="Always display BOL and Invoice links"/>
    <s v="02886 - Always display BOL and Invoice links"/>
    <x v="233"/>
    <x v="0"/>
    <s v="Done"/>
    <s v="BEMISCP-2911"/>
    <s v="Alpha for Always display BOL and Invoice links"/>
    <s v="S | 02911 - Alpha for Always display BOL and Invoice links"/>
    <s v="Alpha Test | S | 02911 - Alpha for Always display BOL and Invoice links"/>
    <m/>
    <n v="385199"/>
    <n v="38642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911 - Alpha for Always display BOL and Invoice links"/>
    <n v="0"/>
    <n v="0"/>
  </r>
  <r>
    <x v="3"/>
    <m/>
    <m/>
    <m/>
    <m/>
    <x v="1"/>
    <s v="Bug"/>
    <s v="Done"/>
    <s v="BEMISCP-2899"/>
    <s v="469 BDT - Logos on IE are blurry"/>
    <s v="02899 - 469 BDT - Logos on IE are blurry"/>
    <x v="234"/>
    <x v="0"/>
    <s v="Done"/>
    <s v="BEMISCP-2910"/>
    <s v="Alpha for 469 BDT - Logos on IE are blurry"/>
    <s v="S | 02910 - Alpha for 469 BDT - Logos on IE are blurry"/>
    <s v="Alpha Test | S | 02910 - Alpha for 469 BDT - Logos on IE are blurry"/>
    <m/>
    <n v="385611"/>
    <n v="38642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910 - Alpha for 469 BDT - Logos on IE are blurry"/>
    <n v="2.1276595744680851"/>
    <n v="0"/>
  </r>
  <r>
    <x v="3"/>
    <m/>
    <m/>
    <m/>
    <m/>
    <x v="1"/>
    <s v="Bug"/>
    <s v="Done"/>
    <s v="BEMISCP-2880"/>
    <s v="User navigates to blank portal page  "/>
    <s v="02880 - User navigates to blank portal page  "/>
    <x v="238"/>
    <x v="1"/>
    <s v="Done"/>
    <s v="BEMISCP-2909"/>
    <s v="QA for User navigates to blank portal page  "/>
    <s v="S | 02909 - QA for User navigates to blank portal page  "/>
    <s v="QA | S | 02909 - QA for User navigates to blank portal page  "/>
    <m/>
    <n v="384934"/>
    <n v="38631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QA | S | 02909 - QA for User navigates to blank portal page  "/>
    <n v="2.1276595744680851"/>
    <n v="0"/>
  </r>
  <r>
    <x v="3"/>
    <m/>
    <m/>
    <m/>
    <m/>
    <x v="1"/>
    <s v="Bug"/>
    <s v="Done"/>
    <s v="BEMISCP-2880"/>
    <s v="User navigates to blank portal page  "/>
    <s v="02880 - User navigates to blank portal page  "/>
    <x v="238"/>
    <x v="2"/>
    <s v="Done"/>
    <s v="BEMISCP-2908"/>
    <s v="Review of User navigates to blank portal page  "/>
    <s v="S | 02908 - Review of User navigates to blank portal page  "/>
    <s v="Feature Review | S | 02908 - Review of User navigates to blank portal page  "/>
    <m/>
    <n v="384934"/>
    <n v="38631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Feature Review | S | 02908 - Review of User navigates to blank portal page  "/>
    <n v="2.1276595744680851"/>
    <n v="0"/>
  </r>
  <r>
    <x v="3"/>
    <s v="Demand"/>
    <s v="Doing"/>
    <s v="BEMISCP-519"/>
    <s v="Buyer - Portal Foundations"/>
    <x v="23"/>
    <s v="Feature"/>
    <s v="Done"/>
    <s v="BEMISCP-2862"/>
    <s v="Customize Email Templates for users "/>
    <s v="02862 - Customize Email Templates for users "/>
    <x v="222"/>
    <x v="3"/>
    <s v="Done"/>
    <s v="BEMISCP-2907"/>
    <s v="Development - Customize Email Templates for users"/>
    <s v="S | 02907 - Development - Customize Email Templates for users"/>
    <s v="Frontend Development | S | 02907 - Development - Customize Email Templates for users"/>
    <n v="350832"/>
    <n v="384555"/>
    <n v="386242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8.2644628099173556E-3"/>
    <n v="1"/>
    <n v="4.2553191489361701"/>
    <x v="0"/>
    <s v="0.Done"/>
    <x v="2"/>
    <s v="0.Done &gt; Frontend Development | S | 02907 - Development - Customize Email Templates for users"/>
    <n v="0"/>
    <n v="0"/>
  </r>
  <r>
    <x v="3"/>
    <m/>
    <m/>
    <m/>
    <m/>
    <x v="1"/>
    <s v="Feature"/>
    <s v="Done"/>
    <s v="BEMISCP-2905"/>
    <s v="470 (BDT) Updates to Consignment logic - Doned Shipments Sub-page shipped qty mismatched"/>
    <s v="02905 - 470 (BDT) Updates to Consignment logic - Doned Shipments Sub-page shipped qty mismatched"/>
    <x v="228"/>
    <x v="5"/>
    <s v="Done"/>
    <s v="BEMISCP-2906"/>
    <s v="Update Inventory to reflect consignments"/>
    <s v="S | 02906 - Update Inventory to reflect consignments"/>
    <s v="Backend Development | S | 02906 - Update Inventory to reflect consignments"/>
    <m/>
    <n v="386196"/>
    <n v="386197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s v="0.Done"/>
    <x v="2"/>
    <s v="0.Done &gt; Backend Development | S | 02906 - Update Inventory to reflect consignments"/>
    <n v="0"/>
    <n v="0"/>
  </r>
  <r>
    <x v="3"/>
    <m/>
    <m/>
    <m/>
    <m/>
    <x v="1"/>
    <s v="Bug"/>
    <s v="Done"/>
    <s v="BEMISCP-2885"/>
    <s v="(BDT 467) - Releases and Shipments do not display for new customer setup "/>
    <s v="02885 - (BDT 467) - Releases and Shipments do not display for new customer setup "/>
    <x v="235"/>
    <x v="5"/>
    <s v="Done"/>
    <s v="BEMISCP-2903"/>
    <s v="Fix Releases/Shipments not being displayed for Kroger"/>
    <s v="S | 02903 - Fix Releases/Shipments not being displayed for Kroger"/>
    <s v="Backend Development | S | 02903 - Fix Releases/Shipments not being displayed for Kroger"/>
    <m/>
    <n v="385193"/>
    <n v="386073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16666666666666666"/>
    <n v="0"/>
    <n v="1"/>
    <n v="8.5106382978723403"/>
    <x v="1"/>
    <s v="0.Done"/>
    <x v="2"/>
    <s v="0.Done &gt; Backend Development | S | 02903 - Fix Releases/Shipments not being displayed for Kroger"/>
    <n v="8.5106382978723403"/>
    <n v="0"/>
  </r>
  <r>
    <x v="3"/>
    <m/>
    <m/>
    <m/>
    <m/>
    <x v="1"/>
    <s v="Bug"/>
    <s v="Done"/>
    <s v="BEMISCP-2899"/>
    <s v="469 BDT - Logos on IE are blurry"/>
    <s v="02899 - 469 BDT - Logos on IE are blurry"/>
    <x v="234"/>
    <x v="3"/>
    <s v="Done"/>
    <s v="BEMISCP-2902"/>
    <s v="Development for - Logos on IE are blurry"/>
    <s v="S | 02902 - Development for - Logos on IE are blurry"/>
    <s v="Frontend Development | S | 02902 - Development for - Logos on IE are blurry"/>
    <m/>
    <n v="385611"/>
    <n v="385710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s v="0.Done"/>
    <x v="2"/>
    <s v="0.Done &gt; Frontend Development | S | 02902 - Development for - Logos on IE are blurry"/>
    <n v="4.2553191489361701"/>
    <n v="0"/>
  </r>
  <r>
    <x v="3"/>
    <m/>
    <m/>
    <m/>
    <m/>
    <x v="1"/>
    <s v="Bug"/>
    <s v="Done"/>
    <s v="BEMISCP-2880"/>
    <s v="User navigates to blank portal page  "/>
    <s v="02880 - User navigates to blank portal page  "/>
    <x v="238"/>
    <x v="0"/>
    <s v="Done"/>
    <s v="BEMISCP-2901"/>
    <s v="Alpha for User navigates to blank portal page  "/>
    <s v="S | 02901 - Alpha for User navigates to blank portal page  "/>
    <s v="Alpha Test | S | 02901 - Alpha for User navigates to blank portal page  "/>
    <m/>
    <n v="384934"/>
    <n v="38567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Alpha Test | S | 02901 - Alpha for User navigates to blank portal page  "/>
    <n v="2.1276595744680851"/>
    <n v="0"/>
  </r>
  <r>
    <x v="3"/>
    <m/>
    <m/>
    <m/>
    <m/>
    <x v="1"/>
    <s v="Bug"/>
    <s v="Done"/>
    <s v="BEMISCP-2885"/>
    <s v="(BDT 467) - Releases and Shipments do not display for new customer setup "/>
    <s v="02885 - (BDT 467) - Releases and Shipments do not display for new customer setup "/>
    <x v="235"/>
    <x v="7"/>
    <s v="Done"/>
    <s v="BEMISCP-2900"/>
    <s v="Evaluate Releases and shipments not being displayed for Kroger"/>
    <s v="S | 02900 - Evaluate Releases and shipments not being displayed for Kroger"/>
    <s v="Tech Planning | S | 02900 - Evaluate Releases and shipments not being displayed for Kroger"/>
    <m/>
    <n v="385193"/>
    <n v="38566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Tech Planning | S | 02900 - Evaluate Releases and shipments not being displayed for Kroger"/>
    <n v="2.1276595744680851"/>
    <n v="0"/>
  </r>
  <r>
    <x v="3"/>
    <m/>
    <m/>
    <m/>
    <m/>
    <x v="1"/>
    <s v="Feature"/>
    <s v="Done"/>
    <s v="BEMISCP-2878"/>
    <s v="Update Carrier list for portal "/>
    <s v="02878 - Update Carrier list for portal "/>
    <x v="230"/>
    <x v="5"/>
    <s v="Done"/>
    <s v="BEMISCP-2898"/>
    <s v="Development to Update Carrier List   "/>
    <s v="S | 02898 - Development to Update Carrier List   "/>
    <s v="Backend Development | S | 02898 - Development to Update Carrier List   "/>
    <m/>
    <n v="384863"/>
    <n v="385554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s v="0.Done"/>
    <x v="2"/>
    <s v="0.Done &gt; Backend Development | S | 02898 - Development to Update Carrier List   "/>
    <n v="0"/>
    <n v="0"/>
  </r>
  <r>
    <x v="3"/>
    <m/>
    <m/>
    <m/>
    <m/>
    <x v="1"/>
    <s v="Feature"/>
    <s v="Done"/>
    <s v="BEMISCP-2886"/>
    <s v="Always display BOL and Invoice links"/>
    <s v="02886 - Always display BOL and Invoice links"/>
    <x v="233"/>
    <x v="5"/>
    <s v="Done"/>
    <s v="BEMISCP-2897"/>
    <s v="Always display BOL and Invoice links"/>
    <s v="S | 02897 - Always display BOL and Invoice links"/>
    <s v="Backend Development | S | 02897 - Always display BOL and Invoice links"/>
    <m/>
    <n v="385199"/>
    <n v="385551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s v="0.Done"/>
    <x v="2"/>
    <s v="0.Done &gt; Backend Development | S | 02897 - Always display BOL and Invoice links"/>
    <n v="0"/>
    <n v="0"/>
  </r>
  <r>
    <x v="3"/>
    <m/>
    <m/>
    <m/>
    <m/>
    <x v="1"/>
    <s v="Bug"/>
    <s v="Done"/>
    <s v="BEMISCP-2883"/>
    <s v="Consignment Inventory Whse Location/No Incorrect"/>
    <s v="02883 - Consignment Inventory Whse Location/No Incorrect"/>
    <x v="229"/>
    <x v="7"/>
    <s v="Done"/>
    <s v="BEMISCP-2896"/>
    <s v="Tech Planning for Consignment Inventory Whse Location/No Incorrect"/>
    <s v="S | 02896 - Tech Planning for Consignment Inventory Whse Location/No Incorrect"/>
    <s v="Tech Planning | S | 02896 - Tech Planning for Consignment Inventory Whse Location/No Incorrect"/>
    <m/>
    <n v="385037"/>
    <n v="38555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Tech Planning | S | 02896 - Tech Planning for Consignment Inventory Whse Location/No Incorrect"/>
    <n v="2.1276595744680851"/>
    <n v="0"/>
  </r>
  <r>
    <x v="3"/>
    <m/>
    <m/>
    <m/>
    <m/>
    <x v="1"/>
    <s v="Bug"/>
    <s v="Done"/>
    <s v="BEMISCP-2860"/>
    <s v="User Profile dropdown is wrapping "/>
    <s v="02860 - User Profile dropdown is wrapping "/>
    <x v="239"/>
    <x v="1"/>
    <s v="Done"/>
    <s v="BEMISCP-2895"/>
    <s v="QA for User Profile dropdown is wrapping "/>
    <s v="S | 02895 - QA for User Profile dropdown is wrapping "/>
    <s v="QA | S | 02895 - QA for User Profile dropdown is wrapping "/>
    <m/>
    <n v="384538"/>
    <n v="38543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QA | S | 02895 - QA for User Profile dropdown is wrapping "/>
    <n v="2.1276595744680851"/>
    <n v="0"/>
  </r>
  <r>
    <x v="3"/>
    <m/>
    <m/>
    <m/>
    <m/>
    <x v="1"/>
    <s v="Bug"/>
    <s v="Done"/>
    <s v="BEMISCP-2860"/>
    <s v="User Profile dropdown is wrapping "/>
    <s v="02860 - User Profile dropdown is wrapping "/>
    <x v="239"/>
    <x v="2"/>
    <s v="Done"/>
    <s v="BEMISCP-2894"/>
    <s v="Review of User Profile dropdown is wrapping "/>
    <s v="S | 02894 - Review of User Profile dropdown is wrapping "/>
    <s v="Feature Review | S | 02894 - Review of User Profile dropdown is wrapping "/>
    <m/>
    <n v="384538"/>
    <n v="38543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Feature Review | S | 02894 - Review of User Profile dropdown is wrapping "/>
    <n v="2.1276595744680851"/>
    <n v="0"/>
  </r>
  <r>
    <x v="3"/>
    <m/>
    <m/>
    <m/>
    <m/>
    <x v="1"/>
    <s v="Feature"/>
    <s v="Done"/>
    <s v="BEMISCP-2702"/>
    <s v="417 (BDT) - Consignment Overstated Shipped Qty on Orders Pg"/>
    <s v="02702 - 417 (BDT) - Consignment Overstated Shipped Qty on Orders Pg"/>
    <x v="240"/>
    <x v="1"/>
    <s v="Done"/>
    <s v="BEMISCP-2893"/>
    <s v="QA for 417 (BDT) - Consignment Overstated Shipped Qty on Orders Pg"/>
    <s v="S | 02893 - QA for 417 (BDT) - Consignment Overstated Shipped Qty on Orders Pg"/>
    <s v="QA | S | 02893 - QA for 417 (BDT) - Consignment Overstated Shipped Qty on Orders Pg"/>
    <m/>
    <n v="381577"/>
    <n v="38543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QA | S | 02893 - QA for 417 (BDT) - Consignment Overstated Shipped Qty on Orders Pg"/>
    <n v="0"/>
    <n v="0"/>
  </r>
  <r>
    <x v="3"/>
    <m/>
    <m/>
    <m/>
    <m/>
    <x v="1"/>
    <s v="Feature"/>
    <s v="Done"/>
    <s v="BEMISCP-2702"/>
    <s v="417 (BDT) - Consignment Overstated Shipped Qty on Orders Pg"/>
    <s v="02702 - 417 (BDT) - Consignment Overstated Shipped Qty on Orders Pg"/>
    <x v="240"/>
    <x v="2"/>
    <s v="Done"/>
    <s v="BEMISCP-2892"/>
    <s v="Review of 417 (BDT) - Consignment Overstated Shipped Qty on Orders Pg"/>
    <s v="S | 02892 - Review of 417 (BDT) - Consignment Overstated Shipped Qty on Orders Pg"/>
    <s v="Feature Review | S | 02892 - Review of 417 (BDT) - Consignment Overstated Shipped Qty on Orders Pg"/>
    <m/>
    <n v="381577"/>
    <n v="38543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Feature Review | S | 02892 - Review of 417 (BDT) - Consignment Overstated Shipped Qty on Orders Pg"/>
    <n v="0"/>
    <n v="0"/>
  </r>
  <r>
    <x v="3"/>
    <m/>
    <m/>
    <m/>
    <m/>
    <x v="1"/>
    <s v="Feature"/>
    <s v="Done"/>
    <s v="BEMISCP-2702"/>
    <s v="417 (BDT) - Consignment Overstated Shipped Qty on Orders Pg"/>
    <s v="02702 - 417 (BDT) - Consignment Overstated Shipped Qty on Orders Pg"/>
    <x v="240"/>
    <x v="0"/>
    <s v="Done"/>
    <s v="BEMISCP-2891"/>
    <s v="Alpha for 417 (BDT) - Consignment Overstated Shipped Qty on Orders Pg"/>
    <s v="S | 02891 - Alpha for 417 (BDT) - Consignment Overstated Shipped Qty on Orders Pg"/>
    <s v="Alpha Test | S | 02891 - Alpha for 417 (BDT) - Consignment Overstated Shipped Qty on Orders Pg"/>
    <m/>
    <n v="381577"/>
    <n v="38543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Alpha Test | S | 02891 - Alpha for 417 (BDT) - Consignment Overstated Shipped Qty on Orders Pg"/>
    <n v="0"/>
    <n v="0"/>
  </r>
  <r>
    <x v="3"/>
    <m/>
    <m/>
    <m/>
    <m/>
    <x v="1"/>
    <s v="Bug"/>
    <s v="Done"/>
    <s v="BEMISCP-2860"/>
    <s v="User Profile dropdown is wrapping "/>
    <s v="02860 - User Profile dropdown is wrapping "/>
    <x v="239"/>
    <x v="0"/>
    <s v="Done"/>
    <s v="BEMISCP-2889"/>
    <s v="Alpha for User Profile dropdown is wrapping "/>
    <s v="S | 02889 - Alpha for User Profile dropdown is wrapping "/>
    <s v="Alpha Test | S | 02889 - Alpha for User Profile dropdown is wrapping "/>
    <m/>
    <n v="384538"/>
    <n v="38523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Alpha Test | S | 02889 - Alpha for User Profile dropdown is wrapping "/>
    <n v="2.1276595744680851"/>
    <n v="0"/>
  </r>
  <r>
    <x v="3"/>
    <m/>
    <m/>
    <m/>
    <m/>
    <x v="1"/>
    <s v="Bug"/>
    <s v="Done"/>
    <s v="BEMISCP-2880"/>
    <s v="User navigates to blank portal page  "/>
    <s v="02880 - User navigates to blank portal page  "/>
    <x v="238"/>
    <x v="5"/>
    <s v="Done"/>
    <s v="BEMISCP-2888"/>
    <s v="Fix User navigation "/>
    <s v="S | 02888 - Fix User navigation "/>
    <s v="Backend Development | S | 02888 - Fix User navigation "/>
    <m/>
    <n v="384934"/>
    <n v="385217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"/>
    <n v="0"/>
    <n v="1"/>
    <n v="8.5106382978723403"/>
    <x v="1"/>
    <s v="0.Done"/>
    <x v="2"/>
    <s v="0.Done &gt; Backend Development | S | 02888 - Fix User navigation "/>
    <n v="8.5106382978723403"/>
    <n v="0"/>
  </r>
  <r>
    <x v="3"/>
    <m/>
    <m/>
    <m/>
    <m/>
    <x v="1"/>
    <s v="Bug"/>
    <s v="Done"/>
    <s v="BEMISCP-2880"/>
    <s v="User navigates to blank portal page  "/>
    <s v="02880 - User navigates to blank portal page  "/>
    <x v="238"/>
    <x v="7"/>
    <s v="Done"/>
    <s v="BEMISCP-2887"/>
    <s v="Evaluate User navigation to blank home page"/>
    <s v="S | 02887 - Evaluate User navigation to blank home page"/>
    <s v="Tech Planning | S | 02887 - Evaluate User navigation to blank home page"/>
    <m/>
    <n v="384934"/>
    <n v="38521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Tech Planning | S | 02887 - Evaluate User navigation to blank home page"/>
    <n v="2.1276595744680851"/>
    <n v="0"/>
  </r>
  <r>
    <x v="3"/>
    <m/>
    <m/>
    <m/>
    <m/>
    <x v="1"/>
    <s v="Feature"/>
    <s v="Done"/>
    <s v="BEMISCP-2846"/>
    <s v="Add a test user to the deployment scripts"/>
    <s v="02846 - Add a test user to the deployment scripts"/>
    <x v="241"/>
    <x v="1"/>
    <s v="Done"/>
    <s v="BEMISCP-2884"/>
    <s v="QA for Add a test user to the deployment scripts"/>
    <s v="S | 02884 - QA for Add a test user to the deployment scripts"/>
    <s v="QA | S | 02884 - QA for Add a test user to the deployment scripts"/>
    <m/>
    <n v="384253"/>
    <n v="38515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884 - QA for Add a test user to the deployment scripts"/>
    <n v="0"/>
    <n v="0"/>
  </r>
  <r>
    <x v="3"/>
    <s v="Demand"/>
    <s v="Doing"/>
    <s v="BEMISCP-501"/>
    <s v="IBB Integration"/>
    <x v="24"/>
    <s v="Task"/>
    <s v="Done"/>
    <s v="BEMISCP-503"/>
    <s v="WS Commons"/>
    <s v="00503 - WS Commons"/>
    <x v="242"/>
    <x v="2"/>
    <s v="Done"/>
    <s v="BEMISCP-2882"/>
    <s v="Review of WS Commons"/>
    <s v="02882 - Review of WS Commons"/>
    <s v="Feature Review | 02882 - Review of WS Commons"/>
    <n v="350255"/>
    <n v="350258"/>
    <n v="384966"/>
    <s v="Plan"/>
    <x v="0"/>
    <n v="0"/>
    <n v="0"/>
    <n v="0"/>
    <n v="16"/>
    <m/>
    <s v="SUBTASK PLAN"/>
    <n v="0"/>
    <n v="0"/>
    <n v="0"/>
    <n v="0"/>
    <n v="0"/>
    <n v="0"/>
    <n v="0"/>
    <n v="0"/>
    <n v="0"/>
    <n v="0"/>
    <n v="0.1111111111111111"/>
    <n v="3.3333333333333333E-2"/>
    <n v="1"/>
    <n v="0"/>
    <x v="0"/>
    <s v="0.Done"/>
    <x v="2"/>
    <s v="0.Done &gt; Feature Review | 02882 - Review of WS Commons"/>
    <n v="0"/>
    <n v="0"/>
  </r>
  <r>
    <x v="3"/>
    <m/>
    <m/>
    <m/>
    <m/>
    <x v="1"/>
    <s v="Feature"/>
    <s v="Done"/>
    <s v="BEMISCP-2842"/>
    <s v="Remove test users from deployment scripts"/>
    <s v="02842 - Remove test users from deployment scripts"/>
    <x v="225"/>
    <x v="5"/>
    <s v="Done"/>
    <s v="BEMISCP-2879"/>
    <s v="Update test scripts to remove test user creation"/>
    <s v="S | 02879 - Update test scripts to remove test user creation"/>
    <s v="Backend Development | S | 02879 - Update test scripts to remove test user creation"/>
    <m/>
    <n v="384104"/>
    <n v="384915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s v="0.Done"/>
    <x v="2"/>
    <s v="0.Done &gt; Backend Development | S | 02879 - Update test scripts to remove test user creation"/>
    <n v="0"/>
    <n v="0"/>
  </r>
  <r>
    <x v="3"/>
    <s v="Demand"/>
    <s v="Doing"/>
    <s v="BEMISCP-531"/>
    <s v="System Architecture"/>
    <x v="22"/>
    <s v="Feature"/>
    <s v="Done"/>
    <s v="BEMISCP-1480"/>
    <s v="Performance Testing and Tuning"/>
    <s v="01480 - Performance Testing and Tuning"/>
    <x v="207"/>
    <x v="4"/>
    <s v="Done"/>
    <s v="BEMISCP-2877"/>
    <s v="Performance enhancements in QA"/>
    <s v="S | 02877 - Performance enhancements in QA"/>
    <s v="Sub-Task | S | 02877 - Performance enhancements in QA"/>
    <n v="351453"/>
    <n v="367474"/>
    <n v="384861"/>
    <s v="Plan"/>
    <x v="0"/>
    <n v="0"/>
    <n v="0"/>
    <n v="20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5.8823529411764705E-2"/>
    <n v="1.8518518518518517E-2"/>
    <n v="1"/>
    <n v="4.2553191489361701"/>
    <x v="0"/>
    <s v="0.Done"/>
    <x v="2"/>
    <s v="0.Done &gt; Sub-Task | S | 02877 - Performance enhancements in QA"/>
    <n v="0"/>
    <n v="0"/>
  </r>
  <r>
    <x v="3"/>
    <s v="Demand"/>
    <s v="Doing"/>
    <s v="BEMISCP-444"/>
    <s v="CSR - Customer and User Profile"/>
    <x v="25"/>
    <s v="Feature"/>
    <s v="Done"/>
    <s v="BEMISCP-1127"/>
    <s v="Create Page for CSRs to View Customer Locations "/>
    <s v="01127 - Create Page for CSRs to View Customer Locations "/>
    <x v="243"/>
    <x v="1"/>
    <s v="Done"/>
    <s v="BEMISCP-2874"/>
    <s v="QA for Create Page for CSRs to View Customer Locations "/>
    <s v="S | 02874 - QA for Create Page for CSRs to View Customer Locations "/>
    <s v="QA | S | 02874 - QA for Create Page for CSRs to View Customer Locations "/>
    <n v="348696"/>
    <n v="362834"/>
    <n v="38482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8.3333333333333329E-2"/>
    <n v="2.9411764705882353E-2"/>
    <n v="1"/>
    <n v="2.1276595744680851"/>
    <x v="0"/>
    <s v="0.Done"/>
    <x v="2"/>
    <s v="0.Done &gt; QA | S | 02874 - QA for Create Page for CSRs to View Customer Locations "/>
    <n v="0"/>
    <n v="0"/>
  </r>
  <r>
    <x v="3"/>
    <m/>
    <m/>
    <m/>
    <m/>
    <x v="1"/>
    <s v="Feature"/>
    <s v="Done"/>
    <s v="BEMISCP-2783"/>
    <s v="441(BDT) - Data Sync Module Execution "/>
    <s v="02783 - 441(BDT) - Data Sync Module Execution "/>
    <x v="244"/>
    <x v="1"/>
    <s v="Done"/>
    <s v="BEMISCP-2873"/>
    <s v="QA for 441(BDT) - Data Sync Module Execution "/>
    <s v="S | 02873 - QA for 441(BDT) - Data Sync Module Execution "/>
    <s v="QA | S | 02873 - QA for 441(BDT) - Data Sync Module Execution "/>
    <m/>
    <n v="382992"/>
    <n v="38469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QA | S | 02873 - QA for 441(BDT) - Data Sync Module Execution "/>
    <n v="0"/>
    <n v="0"/>
  </r>
  <r>
    <x v="3"/>
    <m/>
    <m/>
    <m/>
    <m/>
    <x v="1"/>
    <s v="Bug"/>
    <s v="Done"/>
    <s v="BEMISCP-2679"/>
    <s v="410 (BDT) - Change the Discovery settings in elasticsearch.yml file to use host names"/>
    <s v="02679 - 410 (BDT) - Change the Discovery settings in elasticsearch.yml file to use host names"/>
    <x v="245"/>
    <x v="1"/>
    <s v="Done"/>
    <s v="BEMISCP-2872"/>
    <s v="QA for 410 (BDT) - Change the Discovery settings in elasticsearch.yml file to use host names"/>
    <s v="S | 02872 - QA for 410 (BDT) - Change the Discovery settings in elasticsearch.yml file to use host names"/>
    <s v="QA | S | 02872 - QA for 410 (BDT) - Change the Discovery settings in elasticsearch.yml file to use host names"/>
    <m/>
    <n v="381451"/>
    <n v="38469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2872 - QA for 410 (BDT) - Change the Discovery settings in elasticsearch.yml file to use host names"/>
    <n v="2.1276595744680851"/>
    <n v="0"/>
  </r>
  <r>
    <x v="3"/>
    <m/>
    <m/>
    <m/>
    <m/>
    <x v="1"/>
    <s v="Bug"/>
    <s v="Done"/>
    <s v="BEMISCP-2570"/>
    <s v="Bemis User Agreement is not displaying on first time log in  "/>
    <s v="02570 - Bemis User Agreement is not displaying on first time log in  "/>
    <x v="246"/>
    <x v="1"/>
    <s v="Done"/>
    <s v="BEMISCP-2869"/>
    <s v="QA for Bemis User Agreement is not displaying on first time log in  "/>
    <s v="S | 02869 - QA for Bemis User Agreement is not displaying on first time log in  "/>
    <s v="QA | S | 02869 - QA for Bemis User Agreement is not displaying on first time log in  "/>
    <m/>
    <n v="380573"/>
    <n v="38461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869 - QA for Bemis User Agreement is not displaying on first time log in  "/>
    <n v="2.1276595744680851"/>
    <n v="0"/>
  </r>
  <r>
    <x v="3"/>
    <m/>
    <m/>
    <m/>
    <m/>
    <x v="1"/>
    <s v="Feature"/>
    <s v="Done"/>
    <s v="BEMISCP-2716"/>
    <s v="423 (BDT) - Have LDAP and portal Password policy both enabled "/>
    <s v="02716 - 423 (BDT) - Have LDAP and portal Password policy both enabled "/>
    <x v="247"/>
    <x v="1"/>
    <s v="Done"/>
    <s v="BEMISCP-2868"/>
    <s v="QA for 423 (BDT) - Have LDAP and portal Password policy both enabled "/>
    <s v="S | 02868 - QA for 423 (BDT) - Have LDAP and portal Password policy both enabled "/>
    <s v="QA | S | 02868 - QA for 423 (BDT) - Have LDAP and portal Password policy both enabled "/>
    <m/>
    <n v="381870"/>
    <n v="38461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QA | S | 02868 - QA for 423 (BDT) - Have LDAP and portal Password policy both enabled "/>
    <n v="0"/>
    <n v="0"/>
  </r>
  <r>
    <x v="3"/>
    <m/>
    <m/>
    <m/>
    <m/>
    <x v="1"/>
    <s v="Bug"/>
    <s v="Done"/>
    <s v="BEMISCP-2827"/>
    <s v="Typo in reset password page"/>
    <s v="02827 - Typo in reset password page"/>
    <x v="248"/>
    <x v="1"/>
    <s v="Done"/>
    <s v="BEMISCP-2867"/>
    <s v="QA for Typo in reset password page"/>
    <s v="S | 02867 - QA for Typo in reset password page"/>
    <s v="QA | S | 02867 - QA for Typo in reset password page"/>
    <m/>
    <n v="383790"/>
    <n v="38461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867 - QA for Typo in reset password page"/>
    <n v="2.1276595744680851"/>
    <n v="0"/>
  </r>
  <r>
    <x v="3"/>
    <m/>
    <m/>
    <m/>
    <m/>
    <x v="1"/>
    <s v="Feature"/>
    <s v="Done"/>
    <s v="BEMISCP-2692"/>
    <s v="ID 4191/4190 Update the CSR permissions to be organization based"/>
    <s v="02692 - ID 4191/4190 Update the CSR permissions to be organization based"/>
    <x v="249"/>
    <x v="1"/>
    <s v="Done"/>
    <s v="BEMISCP-2866"/>
    <s v="QA for ID 4191/4190 Update the CSR permissions to be organization based"/>
    <s v="S | 02866 - QA for ID 4191/4190 Update the CSR permissions to be organization based"/>
    <s v="QA | S | 02866 - QA for ID 4191/4190 Update the CSR permissions to be organization based"/>
    <m/>
    <n v="381491"/>
    <n v="38460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QA | S | 02866 - QA for ID 4191/4190 Update the CSR permissions to be organization based"/>
    <n v="0"/>
    <n v="0"/>
  </r>
  <r>
    <x v="3"/>
    <m/>
    <m/>
    <m/>
    <m/>
    <x v="1"/>
    <s v="Feature"/>
    <s v="Done"/>
    <s v="BEMISCP-2864"/>
    <s v="CR45 - Shipment Deletes"/>
    <s v="02864 - CR45 - Shipment Deletes"/>
    <x v="220"/>
    <x v="8"/>
    <s v="Done"/>
    <s v="BEMISCP-2865"/>
    <s v="Feature Planning"/>
    <s v="S | 02865 - Feature Planning"/>
    <s v="Feature Planning | S | 02865 - Feature Planning"/>
    <m/>
    <n v="384598"/>
    <n v="38460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Feature Planning | S | 02865 - Feature Planning"/>
    <n v="0"/>
    <n v="0"/>
  </r>
  <r>
    <x v="3"/>
    <m/>
    <m/>
    <m/>
    <m/>
    <x v="1"/>
    <s v="Bug"/>
    <s v="Done"/>
    <s v="BEMISCP-2860"/>
    <s v="User Profile dropdown is wrapping "/>
    <s v="02860 - User Profile dropdown is wrapping "/>
    <x v="239"/>
    <x v="3"/>
    <s v="Cancelled"/>
    <s v="BEMISCP-2863"/>
    <s v="Development for - User Profile dropdown is wrapping "/>
    <s v="S | 02863 - Development for - User Profile dropdown is wrapping "/>
    <s v="Frontend Development | S | 02863 - Development for - User Profile dropdown is wrapping "/>
    <m/>
    <n v="384538"/>
    <n v="384565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0"/>
    <x v="1"/>
    <s v="0.Done"/>
    <x v="3"/>
    <s v="0.Cancelled &gt; Frontend Development | S | 02863 - Development for - User Profile dropdown is wrapping "/>
    <n v="4.2553191489361701"/>
    <n v="0"/>
  </r>
  <r>
    <x v="3"/>
    <m/>
    <m/>
    <m/>
    <m/>
    <x v="1"/>
    <s v="Bug"/>
    <s v="Done"/>
    <s v="BEMISCP-2860"/>
    <s v="User Profile dropdown is wrapping "/>
    <s v="02860 - User Profile dropdown is wrapping "/>
    <x v="239"/>
    <x v="7"/>
    <s v="Done"/>
    <s v="BEMISCP-2861"/>
    <s v="Tech Planning for User Profile dropdown"/>
    <s v="S | 02861 - Tech Planning for User Profile dropdown"/>
    <s v="Tech Planning | S | 02861 - Tech Planning for User Profile dropdown"/>
    <m/>
    <n v="384538"/>
    <n v="38453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Tech Planning | S | 02861 - Tech Planning for User Profile dropdown"/>
    <n v="2.1276595744680851"/>
    <n v="0"/>
  </r>
  <r>
    <x v="3"/>
    <m/>
    <m/>
    <m/>
    <m/>
    <x v="1"/>
    <s v="Bug"/>
    <s v="Done"/>
    <s v="BEMISCP-2679"/>
    <s v="410 (BDT) - Change the Discovery settings in elasticsearch.yml file to use host names"/>
    <s v="02679 - 410 (BDT) - Change the Discovery settings in elasticsearch.yml file to use host names"/>
    <x v="245"/>
    <x v="2"/>
    <s v="Done"/>
    <s v="BEMISCP-2858"/>
    <s v="Review of 410 (BDT) - Change the Discovery settings in elasticsearch.yml file to use host names"/>
    <s v="S | 02858 - Review of 410 (BDT) - Change the Discovery settings in elasticsearch.yml file to use host names"/>
    <s v="Feature Review | S | 02858 - Review of 410 (BDT) - Change the Discovery settings in elasticsearch.yml file to use host names"/>
    <m/>
    <n v="381451"/>
    <n v="38451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Feature Review | S | 02858 - Review of 410 (BDT) - Change the Discovery settings in elasticsearch.yml file to use host names"/>
    <n v="2.1276595744680851"/>
    <n v="0"/>
  </r>
  <r>
    <x v="3"/>
    <s v="Demand"/>
    <s v="Doing"/>
    <s v="BEMISCP-531"/>
    <s v="System Architecture"/>
    <x v="22"/>
    <s v="Feature"/>
    <s v="Done"/>
    <s v="BEMISCP-1480"/>
    <s v="Performance Testing and Tuning"/>
    <s v="01480 - Performance Testing and Tuning"/>
    <x v="207"/>
    <x v="4"/>
    <s v="Done"/>
    <s v="BEMISCP-2857"/>
    <s v="Disable auto-index creation "/>
    <s v="S | 02857 - Disable auto-index creation "/>
    <s v="Sub-Task | S | 02857 - Disable auto-index creation "/>
    <n v="351453"/>
    <n v="367474"/>
    <n v="384518"/>
    <s v="Plan"/>
    <x v="0"/>
    <n v="0"/>
    <n v="0"/>
    <n v="20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5.8823529411764705E-2"/>
    <n v="1.8518518518518517E-2"/>
    <n v="1"/>
    <n v="4.2553191489361701"/>
    <x v="0"/>
    <s v="0.Done"/>
    <x v="2"/>
    <s v="0.Done &gt; Sub-Task | S | 02857 - Disable auto-index creation "/>
    <n v="0"/>
    <n v="0"/>
  </r>
  <r>
    <x v="3"/>
    <m/>
    <m/>
    <m/>
    <m/>
    <x v="1"/>
    <s v="Feature"/>
    <s v="Done"/>
    <s v="BEMISCP-2702"/>
    <s v="417 (BDT) - Consignment Overstated Shipped Qty on Orders Pg"/>
    <s v="02702 - 417 (BDT) - Consignment Overstated Shipped Qty on Orders Pg"/>
    <x v="240"/>
    <x v="5"/>
    <s v="Done"/>
    <s v="BEMISCP-2856"/>
    <s v="Backend changes to support consignment calcs"/>
    <s v="S | 02856 - Backend changes to support consignment calcs"/>
    <s v="Backend Development | S | 02856 - Backend changes to support consignment calcs"/>
    <m/>
    <n v="381577"/>
    <n v="384496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"/>
    <n v="0"/>
    <n v="1"/>
    <n v="8.5106382978723403"/>
    <x v="1"/>
    <s v="0.Done"/>
    <x v="2"/>
    <s v="0.Done &gt; Backend Development | S | 02856 - Backend changes to support consignment calcs"/>
    <n v="0"/>
    <n v="0"/>
  </r>
  <r>
    <x v="3"/>
    <m/>
    <m/>
    <m/>
    <m/>
    <x v="1"/>
    <s v="Feature"/>
    <s v="Done"/>
    <s v="BEMISCP-2716"/>
    <s v="423 (BDT) - Have LDAP and portal Password policy both enabled "/>
    <s v="02716 - 423 (BDT) - Have LDAP and portal Password policy both enabled "/>
    <x v="247"/>
    <x v="2"/>
    <s v="Done"/>
    <s v="BEMISCP-2855"/>
    <s v="Review of Have LDAP and portal Password policy both enabled "/>
    <s v="S | 02855 - Review of Have LDAP and portal Password policy both enabled "/>
    <s v="Feature Review | S | 02855 - Review of Have LDAP and portal Password policy both enabled "/>
    <m/>
    <n v="381870"/>
    <n v="38449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Feature Review | S | 02855 - Review of Have LDAP and portal Password policy both enabled "/>
    <n v="0"/>
    <n v="0"/>
  </r>
  <r>
    <x v="3"/>
    <m/>
    <m/>
    <m/>
    <m/>
    <x v="1"/>
    <s v="Feature"/>
    <s v="Done"/>
    <s v="BEMISCP-2692"/>
    <s v="ID 4191/4190 Update the CSR permissions to be organization based"/>
    <s v="02692 - ID 4191/4190 Update the CSR permissions to be organization based"/>
    <x v="249"/>
    <x v="2"/>
    <s v="Done"/>
    <s v="BEMISCP-2854"/>
    <s v="Review of ID 4191/4190 Update the CSR permissions to be organization based"/>
    <s v="S | 02854 - Review of ID 4191/4190 Update the CSR permissions to be organization based"/>
    <s v="Feature Review | S | 02854 - Review of ID 4191/4190 Update the CSR permissions to be organization based"/>
    <m/>
    <n v="381491"/>
    <n v="38440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Feature Review | S | 02854 - Review of ID 4191/4190 Update the CSR permissions to be organization based"/>
    <n v="0"/>
    <n v="0"/>
  </r>
  <r>
    <x v="3"/>
    <m/>
    <m/>
    <m/>
    <m/>
    <x v="1"/>
    <s v="Feature"/>
    <s v="Done"/>
    <s v="BEMISCP-2846"/>
    <s v="Add a test user to the deployment scripts"/>
    <s v="02846 - Add a test user to the deployment scripts"/>
    <x v="241"/>
    <x v="2"/>
    <s v="Done"/>
    <s v="BEMISCP-2852"/>
    <s v="Review of Add a test user to the deployment scripts"/>
    <s v="S | 02852 - Review of Add a test user to the deployment scripts"/>
    <s v="Feature Review | S | 02852 - Review of Add a test user to the deployment scripts"/>
    <m/>
    <n v="384253"/>
    <n v="38431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852 - Review of Add a test user to the deployment scripts"/>
    <n v="0"/>
    <n v="0"/>
  </r>
  <r>
    <x v="3"/>
    <m/>
    <m/>
    <m/>
    <m/>
    <x v="1"/>
    <s v="Feature"/>
    <s v="Cancelled"/>
    <s v="BEMISCP-1857"/>
    <s v="199 (BDT)Report Parameter - Date range can have a null value"/>
    <s v="01857 - 199 (BDT)Report Parameter - Date range can have a null value"/>
    <x v="250"/>
    <x v="5"/>
    <s v="Cancelled"/>
    <s v="BEMISCP-2851"/>
    <s v="Update SSRS request to allow null for the 'To' date on the Open Closed Order Status "/>
    <s v="S | 02851 - Update SSRS request to allow null for the 'To' date on the Open Closed Order Status "/>
    <s v="Backend Development | S | 02851 - Update SSRS request to allow null for the 'To' date on the Open Closed Order Status "/>
    <m/>
    <n v="373954"/>
    <n v="384299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33333333333333331"/>
    <n v="0"/>
    <n v="1"/>
    <n v="0"/>
    <x v="1"/>
    <s v="0.Cancelled"/>
    <x v="3"/>
    <s v="0.Cancelled &gt; Backend Development | S | 02851 - Update SSRS request to allow null for the 'To' date on the Open Closed Order Status "/>
    <n v="0"/>
    <n v="0"/>
  </r>
  <r>
    <x v="3"/>
    <m/>
    <m/>
    <m/>
    <m/>
    <x v="1"/>
    <s v="Feature"/>
    <s v="Cancelled"/>
    <s v="BEMISCP-1857"/>
    <s v="199 (BDT)Report Parameter - Date range can have a null value"/>
    <s v="01857 - 199 (BDT)Report Parameter - Date range can have a null value"/>
    <x v="250"/>
    <x v="3"/>
    <s v="Cancelled"/>
    <s v="BEMISCP-2850"/>
    <s v="Add nullable option to the To Date on the Open and Closed Order Status Report "/>
    <s v="S | 02850 - Add nullable option to the To Date on the Open and Closed Order Status Report "/>
    <s v="Frontend Development | S | 02850 - Add nullable option to the To Date on the Open and Closed Order Status Report "/>
    <m/>
    <n v="373954"/>
    <n v="384296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33333333333333331"/>
    <n v="0"/>
    <n v="1"/>
    <n v="0"/>
    <x v="1"/>
    <s v="0.Cancelled"/>
    <x v="3"/>
    <s v="0.Cancelled &gt; Frontend Development | S | 02850 - Add nullable option to the To Date on the Open and Closed Order Status Report "/>
    <n v="0"/>
    <n v="0"/>
  </r>
  <r>
    <x v="3"/>
    <m/>
    <m/>
    <m/>
    <m/>
    <x v="1"/>
    <s v="Feature"/>
    <s v="Done"/>
    <s v="BEMISCP-2846"/>
    <s v="Add a test user to the deployment scripts"/>
    <s v="02846 - Add a test user to the deployment scripts"/>
    <x v="241"/>
    <x v="0"/>
    <s v="Done"/>
    <s v="BEMISCP-2849"/>
    <s v="Alpha for Add a test user to the deployment scripts"/>
    <s v="S | 02849 - Alpha for Add a test user to the deployment scripts"/>
    <s v="Alpha Test | S | 02849 - Alpha for Add a test user to the deployment scripts"/>
    <m/>
    <n v="384253"/>
    <n v="38429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849 - Alpha for Add a test user to the deployment scripts"/>
    <n v="0"/>
    <n v="0"/>
  </r>
  <r>
    <x v="3"/>
    <m/>
    <m/>
    <m/>
    <m/>
    <x v="1"/>
    <s v="Feature"/>
    <s v="Done"/>
    <s v="BEMISCP-2783"/>
    <s v="441(BDT) - Data Sync Module Execution "/>
    <s v="02783 - 441(BDT) - Data Sync Module Execution "/>
    <x v="244"/>
    <x v="2"/>
    <s v="Done"/>
    <s v="BEMISCP-2848"/>
    <s v="Review of Data Sync Module Execution (BDT 441)"/>
    <s v="S | 02848 - Review of Data Sync Module Execution (BDT 441)"/>
    <s v="Feature Review | S | 02848 - Review of Data Sync Module Execution (BDT 441)"/>
    <m/>
    <n v="382992"/>
    <n v="38425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Feature Review | S | 02848 - Review of Data Sync Module Execution (BDT 441)"/>
    <n v="0"/>
    <n v="0"/>
  </r>
  <r>
    <x v="3"/>
    <m/>
    <m/>
    <m/>
    <m/>
    <x v="1"/>
    <s v="Feature"/>
    <s v="Done"/>
    <s v="BEMISCP-2846"/>
    <s v="Add a test user to the deployment scripts"/>
    <s v="02846 - Add a test user to the deployment scripts"/>
    <x v="241"/>
    <x v="5"/>
    <s v="Done"/>
    <s v="BEMISCP-2847"/>
    <s v="Add new user."/>
    <s v="S | 02847 - Add new user."/>
    <s v="Backend Development | S | 02847 - Add new user."/>
    <m/>
    <n v="384253"/>
    <n v="384254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s v="0.Done"/>
    <x v="2"/>
    <s v="0.Done &gt; Backend Development | S | 02847 - Add new user."/>
    <n v="0"/>
    <n v="0"/>
  </r>
  <r>
    <x v="3"/>
    <m/>
    <m/>
    <m/>
    <m/>
    <x v="1"/>
    <s v="Bug"/>
    <s v="Done"/>
    <s v="BEMISCP-2827"/>
    <s v="Typo in reset password page"/>
    <s v="02827 - Typo in reset password page"/>
    <x v="248"/>
    <x v="2"/>
    <s v="Done"/>
    <s v="BEMISCP-2844"/>
    <s v="Review of Typo in reset password page"/>
    <s v="S | 02844 - Review of Typo in reset password page"/>
    <s v="Feature Review | S | 02844 - Review of Typo in reset password page"/>
    <m/>
    <n v="383790"/>
    <n v="38422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844 - Review of Typo in reset password page"/>
    <n v="2.1276595744680851"/>
    <n v="0"/>
  </r>
  <r>
    <x v="3"/>
    <m/>
    <m/>
    <m/>
    <m/>
    <x v="1"/>
    <s v="Bug"/>
    <s v="Done"/>
    <s v="BEMISCP-2570"/>
    <s v="Bemis User Agreement is not displaying on first time log in  "/>
    <s v="02570 - Bemis User Agreement is not displaying on first time log in  "/>
    <x v="246"/>
    <x v="2"/>
    <s v="Done"/>
    <s v="BEMISCP-2843"/>
    <s v="Review of Bemis User Agreement is not displaying on first time log in  "/>
    <s v="S | 02843 - Review of Bemis User Agreement is not displaying on first time log in  "/>
    <s v="Feature Review | S | 02843 - Review of Bemis User Agreement is not displaying on first time log in  "/>
    <m/>
    <n v="380573"/>
    <n v="38422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843 - Review of Bemis User Agreement is not displaying on first time log in  "/>
    <n v="2.1276595744680851"/>
    <n v="0"/>
  </r>
  <r>
    <x v="3"/>
    <m/>
    <m/>
    <m/>
    <m/>
    <x v="1"/>
    <s v="Feature"/>
    <s v="Done"/>
    <s v="BEMISCP-2692"/>
    <s v="ID 4191/4190 Update the CSR permissions to be organization based"/>
    <s v="02692 - ID 4191/4190 Update the CSR permissions to be organization based"/>
    <x v="249"/>
    <x v="0"/>
    <s v="Done"/>
    <s v="BEMISCP-2841"/>
    <s v="Alpha for ID 4191/4190 Update the CSR permissions to be organization based"/>
    <s v="S | 02841 - Alpha for ID 4191/4190 Update the CSR permissions to be organization based"/>
    <s v="Alpha Test | S | 02841 - Alpha for ID 4191/4190 Update the CSR permissions to be organization based"/>
    <m/>
    <n v="381491"/>
    <n v="38408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Alpha Test | S | 02841 - Alpha for ID 4191/4190 Update the CSR permissions to be organization based"/>
    <n v="0"/>
    <n v="0"/>
  </r>
  <r>
    <x v="3"/>
    <m/>
    <m/>
    <m/>
    <m/>
    <x v="1"/>
    <s v="Feature"/>
    <s v="Done"/>
    <s v="BEMISCP-2716"/>
    <s v="423 (BDT) - Have LDAP and portal Password policy both enabled "/>
    <s v="02716 - 423 (BDT) - Have LDAP and portal Password policy both enabled "/>
    <x v="247"/>
    <x v="0"/>
    <s v="Done"/>
    <s v="BEMISCP-2840"/>
    <s v="Alpha for Have LDAP and portal Password policy both enabled "/>
    <s v="S | 02840 - Alpha for Have LDAP and portal Password policy both enabled "/>
    <s v="Alpha Test | S | 02840 - Alpha for Have LDAP and portal Password policy both enabled "/>
    <m/>
    <n v="381870"/>
    <n v="38393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Alpha Test | S | 02840 - Alpha for Have LDAP and portal Password policy both enabled "/>
    <n v="0"/>
    <n v="0"/>
  </r>
  <r>
    <x v="3"/>
    <m/>
    <m/>
    <m/>
    <m/>
    <x v="1"/>
    <s v="Bug"/>
    <s v="Done"/>
    <s v="BEMISCP-2679"/>
    <s v="410 (BDT) - Change the Discovery settings in elasticsearch.yml file to use host names"/>
    <s v="02679 - 410 (BDT) - Change the Discovery settings in elasticsearch.yml file to use host names"/>
    <x v="245"/>
    <x v="0"/>
    <s v="Done"/>
    <s v="BEMISCP-2839"/>
    <s v="Alpha for 410 (BDT) - Change the Discovery settings in elasticsearch.yml file to use host names"/>
    <s v="S | 02839 - Alpha for 410 (BDT) - Change the Discovery settings in elasticsearch.yml file to use host names"/>
    <s v="Alpha Test | S | 02839 - Alpha for 410 (BDT) - Change the Discovery settings in elasticsearch.yml file to use host names"/>
    <m/>
    <n v="381451"/>
    <n v="38393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Alpha Test | S | 02839 - Alpha for 410 (BDT) - Change the Discovery settings in elasticsearch.yml file to use host names"/>
    <n v="2.1276595744680851"/>
    <n v="0"/>
  </r>
  <r>
    <x v="3"/>
    <m/>
    <m/>
    <m/>
    <m/>
    <x v="1"/>
    <s v="Bug"/>
    <s v="Done"/>
    <s v="BEMISCP-2827"/>
    <s v="Typo in reset password page"/>
    <s v="02827 - Typo in reset password page"/>
    <x v="248"/>
    <x v="0"/>
    <s v="Done"/>
    <s v="BEMISCP-2838"/>
    <s v="Alpha for Typo in reset password page"/>
    <s v="S | 02838 - Alpha for Typo in reset password page"/>
    <s v="Alpha Test | S | 02838 - Alpha for Typo in reset password page"/>
    <m/>
    <n v="383790"/>
    <n v="38393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838 - Alpha for Typo in reset password page"/>
    <n v="2.1276595744680851"/>
    <n v="0"/>
  </r>
  <r>
    <x v="3"/>
    <m/>
    <m/>
    <m/>
    <m/>
    <x v="1"/>
    <s v="Feature"/>
    <s v="Done"/>
    <s v="BEMISCP-2783"/>
    <s v="441(BDT) - Data Sync Module Execution "/>
    <s v="02783 - 441(BDT) - Data Sync Module Execution "/>
    <x v="244"/>
    <x v="0"/>
    <s v="Done"/>
    <s v="BEMISCP-2837"/>
    <s v="Alpha for Data Sync Module Execution (BDT 441)"/>
    <s v="S | 02837 - Alpha for Data Sync Module Execution (BDT 441)"/>
    <s v="Alpha Test | S | 02837 - Alpha for Data Sync Module Execution (BDT 441)"/>
    <m/>
    <n v="382992"/>
    <n v="38390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Alpha Test | S | 02837 - Alpha for Data Sync Module Execution (BDT 441)"/>
    <n v="0"/>
    <n v="0"/>
  </r>
  <r>
    <x v="3"/>
    <m/>
    <m/>
    <m/>
    <m/>
    <x v="1"/>
    <s v="Bug"/>
    <s v="Done"/>
    <s v="BEMISCP-2827"/>
    <s v="Typo in reset password page"/>
    <s v="02827 - Typo in reset password page"/>
    <x v="248"/>
    <x v="3"/>
    <s v="Done"/>
    <s v="BEMISCP-2835"/>
    <s v="Development for - Typo in reset password page"/>
    <s v="S | 02835 - Development for - Typo in reset password page"/>
    <s v="Frontend Development | S | 02835 - Development for - Typo in reset password page"/>
    <m/>
    <n v="383790"/>
    <n v="383874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s v="0.Done"/>
    <x v="2"/>
    <s v="0.Done &gt; Frontend Development | S | 02835 - Development for - Typo in reset password page"/>
    <n v="4.2553191489361701"/>
    <n v="0"/>
  </r>
  <r>
    <x v="3"/>
    <m/>
    <m/>
    <m/>
    <m/>
    <x v="1"/>
    <s v="Feature"/>
    <s v="Done"/>
    <s v="BEMISCP-2823"/>
    <s v="Reverse PGI'd Shipment displayed in Portal (BDT 454)"/>
    <s v="02823 - Reverse PGI'd Shipment displayed in Portal (BDT 454)"/>
    <x v="231"/>
    <x v="7"/>
    <s v="Done"/>
    <s v="BEMISCP-2834"/>
    <s v="Tech planning - PGI'ed Shipments"/>
    <s v="S | 02834 - Tech planning - PGI'ed Shipments"/>
    <s v="Tech Planning | S | 02834 - Tech planning - PGI'ed Shipments"/>
    <m/>
    <n v="383622"/>
    <n v="38383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Tech Planning | S | 02834 - Tech planning - PGI'ed Shipments"/>
    <n v="0"/>
    <n v="0"/>
  </r>
  <r>
    <x v="3"/>
    <s v="Demand"/>
    <s v="Doing"/>
    <s v="BEMISCP-531"/>
    <s v="System Architecture"/>
    <x v="22"/>
    <s v="Feature"/>
    <s v="Done"/>
    <s v="BEMISCP-1480"/>
    <s v="Performance Testing and Tuning"/>
    <s v="01480 - Performance Testing and Tuning"/>
    <x v="207"/>
    <x v="3"/>
    <s v="Done"/>
    <s v="BEMISCP-2833"/>
    <s v="Remove user personal portlet from theme"/>
    <s v="S | 02833 - Remove user personal portlet from theme"/>
    <s v="Frontend Development | S | 02833 - Remove user personal portlet from theme"/>
    <n v="351453"/>
    <n v="367474"/>
    <n v="383830"/>
    <s v="Plan"/>
    <x v="0"/>
    <n v="0"/>
    <n v="0"/>
    <n v="20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5.8823529411764705E-2"/>
    <n v="1.8518518518518517E-2"/>
    <n v="1"/>
    <n v="4.2553191489361701"/>
    <x v="0"/>
    <s v="0.Done"/>
    <x v="2"/>
    <s v="0.Done &gt; Frontend Development | S | 02833 - Remove user personal portlet from theme"/>
    <n v="0"/>
    <n v="0"/>
  </r>
  <r>
    <x v="3"/>
    <m/>
    <m/>
    <m/>
    <m/>
    <x v="1"/>
    <s v="Bug"/>
    <s v="Done"/>
    <s v="BEMISCP-1256"/>
    <s v="BOL and INVOICE Hyperlink fails to load PDF"/>
    <s v="01256 - BOL and INVOICE Hyperlink fails to load PDF"/>
    <x v="251"/>
    <x v="6"/>
    <s v="Done"/>
    <s v="BEMISCP-2832"/>
    <s v="BOL links do not work in Bemis environment but work outside."/>
    <s v="S | 02832 - BOL links do not work in Bemis environment but work outside."/>
    <s v="Alpha Bug | S | 02832 - BOL links do not work in Bemis environment but work outside."/>
    <m/>
    <n v="364220"/>
    <n v="38381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Alpha Bug | S | 02832 - BOL links do not work in Bemis environment but work outside."/>
    <n v="2.1276595744680851"/>
    <n v="0"/>
  </r>
  <r>
    <x v="3"/>
    <m/>
    <m/>
    <m/>
    <m/>
    <x v="1"/>
    <s v="Task"/>
    <s v="Done"/>
    <s v="BEMISCP-2830"/>
    <s v="IBB configs need to be updated to use a different service account on QA"/>
    <s v="02830 - IBB configs need to be updated to use a different service account on QA"/>
    <x v="226"/>
    <x v="5"/>
    <s v="Done"/>
    <s v="BEMISCP-2831"/>
    <s v="Update IBB configs to use different service account"/>
    <s v="XS | 02831 - Update IBB configs to use different service account"/>
    <s v="Backend Development | XS | 02831 - Update IBB configs to use different service account"/>
    <m/>
    <n v="383808"/>
    <n v="383809"/>
    <s v="Plan"/>
    <x v="0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5"/>
    <n v="0"/>
    <n v="1"/>
    <n v="2.1276595744680851"/>
    <x v="1"/>
    <s v="0.Done"/>
    <x v="2"/>
    <s v="0.Done &gt; Backend Development | XS | 02831 - Update IBB configs to use different service account"/>
    <n v="0"/>
    <n v="0"/>
  </r>
  <r>
    <x v="3"/>
    <s v="Demand"/>
    <s v="Doing"/>
    <s v="BEMISCP-444"/>
    <s v="CSR - Customer and User Profile"/>
    <x v="25"/>
    <s v="Feature"/>
    <s v="Done"/>
    <s v="BEMISCP-1127"/>
    <s v="Create Page for CSRs to View Customer Locations "/>
    <s v="01127 - Create Page for CSRs to View Customer Locations "/>
    <x v="243"/>
    <x v="3"/>
    <s v="Done"/>
    <s v="BEMISCP-2829"/>
    <s v="Update Customer List content to use new sorted parent list"/>
    <s v="S | 02829 - Update Customer List content to use new sorted parent list"/>
    <s v="Frontend Development | S | 02829 - Update Customer List content to use new sorted parent list"/>
    <n v="348696"/>
    <n v="362834"/>
    <n v="383807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8.3333333333333329E-2"/>
    <n v="2.9411764705882353E-2"/>
    <n v="1"/>
    <n v="4.2553191489361701"/>
    <x v="0"/>
    <s v="0.Done"/>
    <x v="2"/>
    <s v="0.Done &gt; Frontend Development | S | 02829 - Update Customer List content to use new sorted parent list"/>
    <n v="0"/>
    <n v="0"/>
  </r>
  <r>
    <x v="3"/>
    <m/>
    <m/>
    <m/>
    <m/>
    <x v="1"/>
    <s v="Feature"/>
    <s v="Done"/>
    <s v="BEMISCP-2702"/>
    <s v="417 (BDT) - Consignment Overstated Shipped Qty on Orders Pg"/>
    <s v="02702 - 417 (BDT) - Consignment Overstated Shipped Qty on Orders Pg"/>
    <x v="240"/>
    <x v="7"/>
    <s v="Done"/>
    <s v="BEMISCP-2826"/>
    <s v="Tech planning - Consignment calculations"/>
    <s v="S | 02826 - Tech planning - Consignment calculations"/>
    <s v="Tech Planning | S | 02826 - Tech planning - Consignment calculations"/>
    <m/>
    <n v="381577"/>
    <n v="38378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Tech Planning | S | 02826 - Tech planning - Consignment calculations"/>
    <n v="0"/>
    <n v="0"/>
  </r>
  <r>
    <x v="3"/>
    <m/>
    <m/>
    <m/>
    <m/>
    <x v="1"/>
    <s v="Bug"/>
    <s v="Done"/>
    <s v="BEMISCP-2697"/>
    <s v="Duplicate key row in object 'dbo.Bemis_Order'"/>
    <s v="02697 - Duplicate key row in object 'dbo.Bemis_Order'"/>
    <x v="252"/>
    <x v="1"/>
    <s v="Done"/>
    <s v="BEMISCP-2825"/>
    <s v="QA for Duplicate key row in object 'dbo.Bemis_Order'"/>
    <s v="S | 02825 - QA for Duplicate key row in object 'dbo.Bemis_Order'"/>
    <s v="QA | S | 02825 - QA for Duplicate key row in object 'dbo.Bemis_Order'"/>
    <m/>
    <n v="381546"/>
    <n v="38378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QA | S | 02825 - QA for Duplicate key row in object 'dbo.Bemis_Order'"/>
    <n v="2.1276595744680851"/>
    <n v="0"/>
  </r>
  <r>
    <x v="3"/>
    <m/>
    <m/>
    <m/>
    <m/>
    <x v="1"/>
    <s v="Feature"/>
    <s v="Done"/>
    <s v="BEMISCP-2680"/>
    <s v="409 (BDT) - Inventory Batch with Multiple Mfg Dates"/>
    <s v="02680 - 409 (BDT) - Inventory Batch with Multiple Mfg Dates"/>
    <x v="253"/>
    <x v="1"/>
    <s v="Done"/>
    <s v="BEMISCP-2824"/>
    <s v="QA for 409 (BDT) - Inventory Batch with Multiple Mfg Dates"/>
    <s v="S | 02824 - QA for 409 (BDT) - Inventory Batch with Multiple Mfg Dates"/>
    <s v="QA | S | 02824 - QA for 409 (BDT) - Inventory Batch with Multiple Mfg Dates"/>
    <m/>
    <n v="381452"/>
    <n v="38369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QA | S | 02824 - QA for 409 (BDT) - Inventory Batch with Multiple Mfg Dates"/>
    <n v="0"/>
    <n v="0"/>
  </r>
  <r>
    <x v="3"/>
    <m/>
    <m/>
    <m/>
    <m/>
    <x v="1"/>
    <s v="Feature"/>
    <s v="Done"/>
    <s v="BEMISCP-2716"/>
    <s v="423 (BDT) - Have LDAP and portal Password policy both enabled "/>
    <s v="02716 - 423 (BDT) - Have LDAP and portal Password policy both enabled "/>
    <x v="247"/>
    <x v="5"/>
    <s v="Done"/>
    <s v="BEMISCP-2822"/>
    <s v="Create separate policy for internal users"/>
    <s v="S | 02822 - Create separate policy for internal users"/>
    <s v="Backend Development | S | 02822 - Create separate policy for internal users"/>
    <m/>
    <n v="381870"/>
    <n v="383618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"/>
    <n v="0"/>
    <n v="1"/>
    <n v="8.5106382978723403"/>
    <x v="1"/>
    <s v="0.Done"/>
    <x v="2"/>
    <s v="0.Done &gt; Backend Development | S | 02822 - Create separate policy for internal users"/>
    <n v="0"/>
    <n v="0"/>
  </r>
  <r>
    <x v="3"/>
    <m/>
    <m/>
    <m/>
    <m/>
    <x v="1"/>
    <s v="Bug"/>
    <s v="Done"/>
    <s v="BEMISCP-2453"/>
    <s v="375 (BDT) - Inventory Report - URL too long error "/>
    <s v="02453 - 375 (BDT) - Inventory Report - URL too long error "/>
    <x v="254"/>
    <x v="5"/>
    <s v="Done"/>
    <s v="BEMISCP-2821"/>
    <s v="Shorten portlet Id of Bemis Portlets"/>
    <s v="S | 02821 - Shorten portlet Id of Bemis Portlets"/>
    <s v="Backend Development | S | 02821 - Shorten portlet Id of Bemis Portlets"/>
    <m/>
    <n v="379614"/>
    <n v="383616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16666666666666666"/>
    <n v="0"/>
    <n v="1"/>
    <n v="8.5106382978723403"/>
    <x v="1"/>
    <s v="0.Done"/>
    <x v="2"/>
    <s v="0.Done &gt; Backend Development | S | 02821 - Shorten portlet Id of Bemis Portlets"/>
    <n v="8.5106382978723403"/>
    <n v="0"/>
  </r>
  <r>
    <x v="3"/>
    <m/>
    <m/>
    <m/>
    <m/>
    <x v="1"/>
    <s v="Bug"/>
    <s v="Done"/>
    <s v="BEMISCP-1256"/>
    <s v="BOL and INVOICE Hyperlink fails to load PDF"/>
    <s v="01256 - BOL and INVOICE Hyperlink fails to load PDF"/>
    <x v="251"/>
    <x v="1"/>
    <s v="Done"/>
    <s v="BEMISCP-2820"/>
    <s v="QA for BOL and INVOICE Hyperlink fails to load PDF"/>
    <s v="S | 02820 - QA for BOL and INVOICE Hyperlink fails to load PDF"/>
    <s v="QA | S | 02820 - QA for BOL and INVOICE Hyperlink fails to load PDF"/>
    <m/>
    <n v="364220"/>
    <n v="38360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QA | S | 02820 - QA for BOL and INVOICE Hyperlink fails to load PDF"/>
    <n v="2.1276595744680851"/>
    <n v="0"/>
  </r>
  <r>
    <x v="3"/>
    <m/>
    <m/>
    <m/>
    <m/>
    <x v="1"/>
    <s v="Bug"/>
    <s v="Done"/>
    <s v="BEMISCP-1256"/>
    <s v="BOL and INVOICE Hyperlink fails to load PDF"/>
    <s v="01256 - BOL and INVOICE Hyperlink fails to load PDF"/>
    <x v="251"/>
    <x v="2"/>
    <s v="Done"/>
    <s v="BEMISCP-2819"/>
    <s v="Review of BOL and INVOICE Hyperlink fails to load PDF"/>
    <s v="S | 02819 - Review of BOL and INVOICE Hyperlink fails to load PDF"/>
    <s v="Feature Review | S | 02819 - Review of BOL and INVOICE Hyperlink fails to load PDF"/>
    <m/>
    <n v="364220"/>
    <n v="38360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Feature Review | S | 02819 - Review of BOL and INVOICE Hyperlink fails to load PDF"/>
    <n v="2.1276595744680851"/>
    <n v="0"/>
  </r>
  <r>
    <x v="3"/>
    <s v="Demand"/>
    <s v="Doing"/>
    <s v="BEMISCP-420"/>
    <s v="Buyer - Shipment Management"/>
    <x v="26"/>
    <s v="Feature"/>
    <s v="Done"/>
    <s v="BEMISCP-509"/>
    <s v="View and Download Invoice and BoL "/>
    <s v="00509 - View and Download Invoice and BoL "/>
    <x v="255"/>
    <x v="2"/>
    <s v="Done"/>
    <s v="BEMISCP-2818"/>
    <s v="Review of View and Download Invoice and BoL "/>
    <s v="S | 02818 - Review of View and Download Invoice and BoL "/>
    <s v="Feature Review | S | 02818 - Review of View and Download Invoice and BoL "/>
    <n v="347928"/>
    <n v="350405"/>
    <n v="38359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9.0909090909090912E-2"/>
    <n v="1.5873015873015872E-2"/>
    <n v="1"/>
    <n v="2.1276595744680851"/>
    <x v="0"/>
    <s v="0.Done"/>
    <x v="2"/>
    <s v="0.Done &gt; Feature Review | S | 02818 - Review of View and Download Invoice and BoL "/>
    <n v="0"/>
    <n v="0"/>
  </r>
  <r>
    <x v="3"/>
    <m/>
    <m/>
    <m/>
    <m/>
    <x v="1"/>
    <s v="Bug"/>
    <s v="Done"/>
    <s v="BEMISCP-2453"/>
    <s v="375 (BDT) - Inventory Report - URL too long error "/>
    <s v="02453 - 375 (BDT) - Inventory Report - URL too long error "/>
    <x v="254"/>
    <x v="7"/>
    <s v="Done"/>
    <s v="BEMISCP-2817"/>
    <s v="Investigate Report URL too long "/>
    <s v="S | 02817 - Investigate Report URL too long "/>
    <s v="Tech Planning | S | 02817 - Investigate Report URL too long "/>
    <m/>
    <n v="379614"/>
    <n v="38356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Tech Planning | S | 02817 - Investigate Report URL too long "/>
    <n v="2.1276595744680851"/>
    <n v="0"/>
  </r>
  <r>
    <x v="3"/>
    <m/>
    <m/>
    <m/>
    <m/>
    <x v="1"/>
    <s v="Feature"/>
    <s v="Cancelled"/>
    <s v="BEMISCP-1857"/>
    <s v="199 (BDT)Report Parameter - Date range can have a null value"/>
    <s v="01857 - 199 (BDT)Report Parameter - Date range can have a null value"/>
    <x v="250"/>
    <x v="5"/>
    <s v="Cancelled"/>
    <s v="BEMISCP-2816"/>
    <s v="Make Report date fields nullable"/>
    <s v="S | 02816 - Make Report date fields nullable"/>
    <s v="Backend Development | S | 02816 - Make Report date fields nullable"/>
    <m/>
    <n v="373954"/>
    <n v="383559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33333333333333331"/>
    <n v="0"/>
    <n v="1"/>
    <n v="0"/>
    <x v="1"/>
    <s v="0.Cancelled"/>
    <x v="3"/>
    <s v="0.Cancelled &gt; Backend Development | S | 02816 - Make Report date fields nullable"/>
    <n v="0"/>
    <n v="0"/>
  </r>
  <r>
    <x v="3"/>
    <m/>
    <m/>
    <m/>
    <m/>
    <x v="1"/>
    <s v="Bug"/>
    <s v="Done"/>
    <s v="BEMISCP-2711"/>
    <s v="416 (BDT) - Order Pg Shipment Qty Missing"/>
    <s v="02711 - 416 (BDT) - Order Pg Shipment Qty Missing"/>
    <x v="256"/>
    <x v="1"/>
    <s v="Done"/>
    <s v="BEMISCP-2815"/>
    <s v="QA for 416 (BDT) - Order Pg Shipment Qty Missing"/>
    <s v="S | 02815 - QA for 416 (BDT) - Order Pg Shipment Qty Missing"/>
    <s v="QA | S | 02815 - QA for 416 (BDT) - Order Pg Shipment Qty Missing"/>
    <m/>
    <n v="381788"/>
    <n v="38355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QA | S | 02815 - QA for 416 (BDT) - Order Pg Shipment Qty Missing"/>
    <n v="2.1276595744680851"/>
    <n v="0"/>
  </r>
  <r>
    <x v="3"/>
    <m/>
    <m/>
    <m/>
    <m/>
    <x v="1"/>
    <s v="Bug"/>
    <s v="Done"/>
    <s v="BEMISCP-2563"/>
    <s v="392 (BDT) - Inventory Pg Standard Pallet Qty and UoM missing"/>
    <s v="02563 - 392 (BDT) - Inventory Pg Standard Pallet Qty and UoM missing"/>
    <x v="257"/>
    <x v="1"/>
    <s v="Done"/>
    <s v="BEMISCP-2814"/>
    <s v="QA for 392 (BDT) - Inventory Pg Standard Pallet Qty and UoM missing"/>
    <s v="S | 02814 - QA for 392 (BDT) - Inventory Pg Standard Pallet Qty and UoM missing"/>
    <s v="QA | S | 02814 - QA for 392 (BDT) - Inventory Pg Standard Pallet Qty and UoM missing"/>
    <m/>
    <n v="380541"/>
    <n v="38355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814 - QA for 392 (BDT) - Inventory Pg Standard Pallet Qty and UoM missing"/>
    <n v="2.1276595744680851"/>
    <n v="0"/>
  </r>
  <r>
    <x v="3"/>
    <m/>
    <m/>
    <m/>
    <m/>
    <x v="1"/>
    <s v="Bug"/>
    <s v="Done"/>
    <s v="BEMISCP-2563"/>
    <s v="392 (BDT) - Inventory Pg Standard Pallet Qty and UoM missing"/>
    <s v="02563 - 392 (BDT) - Inventory Pg Standard Pallet Qty and UoM missing"/>
    <x v="257"/>
    <x v="2"/>
    <s v="Done"/>
    <s v="BEMISCP-2813"/>
    <s v="Review of 392 (BDT) - Inventory Pg Standard Pallet Qty and UoM missing"/>
    <s v="S | 02813 - Review of 392 (BDT) - Inventory Pg Standard Pallet Qty and UoM missing"/>
    <s v="Feature Review | S | 02813 - Review of 392 (BDT) - Inventory Pg Standard Pallet Qty and UoM missing"/>
    <m/>
    <n v="380541"/>
    <n v="38355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813 - Review of 392 (BDT) - Inventory Pg Standard Pallet Qty and UoM missing"/>
    <n v="2.1276595744680851"/>
    <n v="0"/>
  </r>
  <r>
    <x v="3"/>
    <m/>
    <m/>
    <m/>
    <m/>
    <x v="1"/>
    <s v="Feature"/>
    <s v="Done"/>
    <s v="BEMISCP-2560"/>
    <s v="424 (BDT) - Change password policy verbiage for external users"/>
    <s v="02560 - 424 (BDT) - Change password policy verbiage for external users"/>
    <x v="258"/>
    <x v="1"/>
    <s v="Done"/>
    <s v="BEMISCP-2812"/>
    <s v="QA for 424 (BDT) - Change password policy verbiage for external users"/>
    <s v="S | 02812 - QA for 424 (BDT) - Change password policy verbiage for external users"/>
    <s v="QA | S | 02812 - QA for 424 (BDT) - Change password policy verbiage for external users"/>
    <m/>
    <n v="380536"/>
    <n v="38354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QA | S | 02812 - QA for 424 (BDT) - Change password policy verbiage for external users"/>
    <n v="0"/>
    <n v="0"/>
  </r>
  <r>
    <x v="3"/>
    <m/>
    <m/>
    <m/>
    <m/>
    <x v="1"/>
    <s v="Feature"/>
    <s v="Done"/>
    <s v="BEMISCP-2680"/>
    <s v="409 (BDT) - Inventory Batch with Multiple Mfg Dates"/>
    <s v="02680 - 409 (BDT) - Inventory Batch with Multiple Mfg Dates"/>
    <x v="253"/>
    <x v="5"/>
    <s v="Done"/>
    <s v="BEMISCP-2811"/>
    <s v="Update logic to avoid NPE"/>
    <s v="S | 02811 - Update logic to avoid NPE"/>
    <s v="Backend Development | S | 02811 - Update logic to avoid NPE"/>
    <m/>
    <n v="381452"/>
    <n v="383534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16666666666666666"/>
    <n v="0"/>
    <n v="1"/>
    <n v="8.5106382978723403"/>
    <x v="1"/>
    <s v="0.Done"/>
    <x v="2"/>
    <s v="0.Done &gt; Backend Development | S | 02811 - Update logic to avoid NPE"/>
    <n v="0"/>
    <n v="0"/>
  </r>
  <r>
    <x v="3"/>
    <m/>
    <m/>
    <m/>
    <m/>
    <x v="1"/>
    <s v="Feature"/>
    <s v="Done"/>
    <s v="BEMISCP-2560"/>
    <s v="424 (BDT) - Change password policy verbiage for external users"/>
    <s v="02560 - 424 (BDT) - Change password policy verbiage for external users"/>
    <x v="258"/>
    <x v="2"/>
    <s v="Done"/>
    <s v="BEMISCP-2810"/>
    <s v="Review of Change password policy for external users"/>
    <s v="S | 02810 - Review of Change password policy for external users"/>
    <s v="Feature Review | S | 02810 - Review of Change password policy for external users"/>
    <m/>
    <n v="380536"/>
    <n v="38343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Feature Review | S | 02810 - Review of Change password policy for external users"/>
    <n v="0"/>
    <n v="0"/>
  </r>
  <r>
    <x v="3"/>
    <m/>
    <m/>
    <m/>
    <m/>
    <x v="1"/>
    <s v="Feature"/>
    <s v="Done"/>
    <s v="BEMISCP-2560"/>
    <s v="424 (BDT) - Change password policy verbiage for external users"/>
    <s v="02560 - 424 (BDT) - Change password policy verbiage for external users"/>
    <x v="258"/>
    <x v="0"/>
    <s v="Done"/>
    <s v="BEMISCP-2809"/>
    <s v="Alpha for Change password policy for external users"/>
    <s v="S | 02809 - Alpha for Change password policy for external users"/>
    <s v="Alpha Test | S | 02809 - Alpha for Change password policy for external users"/>
    <m/>
    <n v="380536"/>
    <n v="38336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Alpha Test | S | 02809 - Alpha for Change password policy for external users"/>
    <n v="0"/>
    <n v="0"/>
  </r>
  <r>
    <x v="3"/>
    <m/>
    <m/>
    <m/>
    <m/>
    <x v="1"/>
    <s v="Bug"/>
    <s v="Done"/>
    <s v="BEMISCP-2711"/>
    <s v="416 (BDT) - Order Pg Shipment Qty Missing"/>
    <s v="02711 - 416 (BDT) - Order Pg Shipment Qty Missing"/>
    <x v="256"/>
    <x v="5"/>
    <s v="Done"/>
    <s v="BEMISCP-2808"/>
    <s v="Update scales for UOM Mapping "/>
    <s v="S | 02808 - Update scales for UOM Mapping "/>
    <s v="Backend Development | S | 02808 - Update scales for UOM Mapping "/>
    <m/>
    <n v="381788"/>
    <n v="383353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"/>
    <n v="0"/>
    <n v="1"/>
    <n v="8.5106382978723403"/>
    <x v="1"/>
    <s v="0.Done"/>
    <x v="2"/>
    <s v="0.Done &gt; Backend Development | S | 02808 - Update scales for UOM Mapping "/>
    <n v="8.5106382978723403"/>
    <n v="0"/>
  </r>
  <r>
    <x v="3"/>
    <m/>
    <m/>
    <m/>
    <m/>
    <x v="1"/>
    <s v="Feature"/>
    <s v="Done"/>
    <s v="BEMISCP-2560"/>
    <s v="424 (BDT) - Change password policy verbiage for external users"/>
    <s v="02560 - 424 (BDT) - Change password policy verbiage for external users"/>
    <x v="258"/>
    <x v="3"/>
    <s v="Done"/>
    <s v="BEMISCP-2807"/>
    <s v="Update Password Policy wording "/>
    <s v="S | 02807 - Update Password Policy wording "/>
    <s v="Frontend Development | S | 02807 - Update Password Policy wording "/>
    <m/>
    <n v="380536"/>
    <n v="383346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"/>
    <n v="1"/>
    <n v="4.2553191489361701"/>
    <x v="1"/>
    <s v="0.Done"/>
    <x v="2"/>
    <s v="0.Done &gt; Frontend Development | S | 02807 - Update Password Policy wording "/>
    <n v="0"/>
    <n v="0"/>
  </r>
  <r>
    <x v="3"/>
    <m/>
    <m/>
    <m/>
    <m/>
    <x v="1"/>
    <s v="Bug"/>
    <s v="Done"/>
    <s v="BEMISCP-2563"/>
    <s v="392 (BDT) - Inventory Pg Standard Pallet Qty and UoM missing"/>
    <s v="02563 - 392 (BDT) - Inventory Pg Standard Pallet Qty and UoM missing"/>
    <x v="257"/>
    <x v="0"/>
    <s v="Done"/>
    <s v="BEMISCP-2806"/>
    <s v="Alpha for 392 (BDT) - Inventory Pg Standard Pallet Qty and UoM missing"/>
    <s v="S | 02806 - Alpha for 392 (BDT) - Inventory Pg Standard Pallet Qty and UoM missing"/>
    <s v="Alpha Test | S | 02806 - Alpha for 392 (BDT) - Inventory Pg Standard Pallet Qty and UoM missing"/>
    <m/>
    <n v="380541"/>
    <n v="38333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806 - Alpha for 392 (BDT) - Inventory Pg Standard Pallet Qty and UoM missing"/>
    <n v="2.1276595744680851"/>
    <n v="0"/>
  </r>
  <r>
    <x v="3"/>
    <m/>
    <m/>
    <m/>
    <m/>
    <x v="1"/>
    <s v="Feature"/>
    <s v="Done"/>
    <s v="BEMISCP-2783"/>
    <s v="441(BDT) - Data Sync Module Execution "/>
    <s v="02783 - 441(BDT) - Data Sync Module Execution "/>
    <x v="244"/>
    <x v="5"/>
    <s v="Done"/>
    <s v="BEMISCP-2805"/>
    <s v="Update DataSync priorities values"/>
    <s v="S | 02805 - Update DataSync priorities values"/>
    <s v="Backend Development | S | 02805 - Update DataSync priorities values"/>
    <m/>
    <n v="382992"/>
    <n v="383336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"/>
    <n v="0"/>
    <n v="1"/>
    <n v="8.5106382978723403"/>
    <x v="1"/>
    <s v="0.Done"/>
    <x v="2"/>
    <s v="0.Done &gt; Backend Development | S | 02805 - Update DataSync priorities values"/>
    <n v="0"/>
    <n v="0"/>
  </r>
  <r>
    <x v="3"/>
    <m/>
    <m/>
    <m/>
    <m/>
    <x v="1"/>
    <s v="Feature"/>
    <s v="Done"/>
    <s v="BEMISCP-1718"/>
    <s v="BIT 176 -  BOL# Incorrect for SAP Shipment"/>
    <s v="01718 - BIT 176 -  BOL# Incorrect for SAP Shipment"/>
    <x v="259"/>
    <x v="1"/>
    <s v="Done"/>
    <s v="BEMISCP-2804"/>
    <s v="QA for BIT 176 -  BOL# Incorrect for SAP Shipment"/>
    <s v="S | 02804 - QA for BIT 176 -  BOL# Incorrect for SAP Shipment"/>
    <s v="QA | S | 02804 - QA for BIT 176 -  BOL# Incorrect for SAP Shipment"/>
    <m/>
    <n v="371152"/>
    <n v="38333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804 - QA for BIT 176 -  BOL# Incorrect for SAP Shipment"/>
    <n v="0"/>
    <n v="0"/>
  </r>
  <r>
    <x v="3"/>
    <m/>
    <m/>
    <m/>
    <m/>
    <x v="1"/>
    <s v="Feature"/>
    <s v="Done"/>
    <s v="BEMISCP-1718"/>
    <s v="BIT 176 -  BOL# Incorrect for SAP Shipment"/>
    <s v="01718 - BIT 176 -  BOL# Incorrect for SAP Shipment"/>
    <x v="259"/>
    <x v="2"/>
    <s v="Done"/>
    <s v="BEMISCP-2803"/>
    <s v="Review of BIT 176 -  BOL# Incorrect for SAP Shipment"/>
    <s v="S | 02803 - Review of BIT 176 -  BOL# Incorrect for SAP Shipment"/>
    <s v="Feature Review | S | 02803 - Review of BIT 176 -  BOL# Incorrect for SAP Shipment"/>
    <m/>
    <n v="371152"/>
    <n v="38333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803 - Review of BIT 176 -  BOL# Incorrect for SAP Shipment"/>
    <n v="0"/>
    <n v="0"/>
  </r>
  <r>
    <x v="3"/>
    <m/>
    <m/>
    <m/>
    <m/>
    <x v="1"/>
    <s v="Feature"/>
    <s v="Done"/>
    <s v="BEMISCP-2783"/>
    <s v="441(BDT) - Data Sync Module Execution "/>
    <s v="02783 - 441(BDT) - Data Sync Module Execution "/>
    <x v="244"/>
    <x v="7"/>
    <s v="Done"/>
    <s v="BEMISCP-2802"/>
    <s v="Tech planning - DS Module Order Execution"/>
    <s v="S | 02802 - Tech planning - DS Module Order Execution"/>
    <s v="Tech Planning | S | 02802 - Tech planning - DS Module Order Execution"/>
    <m/>
    <n v="382992"/>
    <n v="38328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Tech Planning | S | 02802 - Tech planning - DS Module Order Execution"/>
    <n v="0"/>
    <n v="0"/>
  </r>
  <r>
    <x v="3"/>
    <m/>
    <m/>
    <m/>
    <m/>
    <x v="1"/>
    <s v="Feature"/>
    <s v="Done"/>
    <s v="BEMISCP-2692"/>
    <s v="ID 4191/4190 Update the CSR permissions to be organization based"/>
    <s v="02692 - ID 4191/4190 Update the CSR permissions to be organization based"/>
    <x v="249"/>
    <x v="5"/>
    <s v="Done"/>
    <s v="BEMISCP-2801"/>
    <s v="Automatically assign CSRs to Org Admin role for each Parent Location"/>
    <s v="S | 02801 - Automatically assign CSRs to Org Admin role for each Parent Location"/>
    <s v="Backend Development | S | 02801 - Automatically assign CSRs to Org Admin role for each Parent Location"/>
    <m/>
    <n v="381491"/>
    <n v="383276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"/>
    <n v="0"/>
    <n v="1"/>
    <n v="8.5106382978723403"/>
    <x v="1"/>
    <s v="0.Done"/>
    <x v="2"/>
    <s v="0.Done &gt; Backend Development | S | 02801 - Automatically assign CSRs to Org Admin role for each Parent Location"/>
    <n v="0"/>
    <n v="0"/>
  </r>
  <r>
    <x v="3"/>
    <m/>
    <m/>
    <m/>
    <m/>
    <x v="1"/>
    <s v="Bug"/>
    <s v="Done"/>
    <s v="BEMISCP-2563"/>
    <s v="392 (BDT) - Inventory Pg Standard Pallet Qty and UoM missing"/>
    <s v="02563 - 392 (BDT) - Inventory Pg Standard Pallet Qty and UoM missing"/>
    <x v="257"/>
    <x v="7"/>
    <s v="Done"/>
    <s v="BEMISCP-2800"/>
    <s v="Investigate Inventory Qty UOM missing"/>
    <s v="S | 02800 - Investigate Inventory Qty UOM missing"/>
    <s v="Tech Planning | S | 02800 - Investigate Inventory Qty UOM missing"/>
    <m/>
    <n v="380541"/>
    <n v="38327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Tech Planning | S | 02800 - Investigate Inventory Qty UOM missing"/>
    <n v="2.1276595744680851"/>
    <n v="0"/>
  </r>
  <r>
    <x v="3"/>
    <m/>
    <m/>
    <m/>
    <m/>
    <x v="1"/>
    <s v="Feature"/>
    <s v="Done"/>
    <s v="BEMISCP-2680"/>
    <s v="409 (BDT) - Inventory Batch with Multiple Mfg Dates"/>
    <s v="02680 - 409 (BDT) - Inventory Batch with Multiple Mfg Dates"/>
    <x v="253"/>
    <x v="2"/>
    <s v="Done"/>
    <s v="BEMISCP-2799"/>
    <s v="Review of 409 (BDT) - Inventory Batch with Multiple Mfg Dates"/>
    <s v="S | 02799 - Review of 409 (BDT) - Inventory Batch with Multiple Mfg Dates"/>
    <s v="Feature Review | S | 02799 - Review of 409 (BDT) - Inventory Batch with Multiple Mfg Dates"/>
    <m/>
    <n v="381452"/>
    <n v="38327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Feature Review | S | 02799 - Review of 409 (BDT) - Inventory Batch with Multiple Mfg Dates"/>
    <n v="0"/>
    <n v="0"/>
  </r>
  <r>
    <x v="3"/>
    <m/>
    <m/>
    <m/>
    <m/>
    <x v="1"/>
    <s v="Bug"/>
    <s v="Done"/>
    <s v="BEMISCP-2570"/>
    <s v="Bemis User Agreement is not displaying on first time log in  "/>
    <s v="02570 - Bemis User Agreement is not displaying on first time log in  "/>
    <x v="246"/>
    <x v="5"/>
    <s v="Done"/>
    <s v="BEMISCP-2798"/>
    <s v="Tech planning - Bemis TOS not showing up for new users"/>
    <s v="S | 02798 - Tech planning - Bemis TOS not showing up for new users"/>
    <s v="Backend Development | S | 02798 - Tech planning - Bemis TOS not showing up for new users"/>
    <m/>
    <n v="380573"/>
    <n v="383231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s v="0.Done"/>
    <x v="2"/>
    <s v="0.Done &gt; Backend Development | S | 02798 - Tech planning - Bemis TOS not showing up for new users"/>
    <n v="8.5106382978723403"/>
    <n v="0"/>
  </r>
  <r>
    <x v="3"/>
    <m/>
    <m/>
    <m/>
    <m/>
    <x v="1"/>
    <s v="Bug"/>
    <s v="Done"/>
    <s v="BEMISCP-2694"/>
    <s v="ORM exceptions for Inventory data sync "/>
    <s v="02694 - ORM exceptions for Inventory data sync "/>
    <x v="260"/>
    <x v="1"/>
    <s v="Done"/>
    <s v="BEMISCP-2797"/>
    <s v="QA for ORM exceptions for Inventory data sync "/>
    <s v="S | 02797 - QA for ORM exceptions for Inventory data sync "/>
    <s v="QA | S | 02797 - QA for ORM exceptions for Inventory data sync "/>
    <m/>
    <n v="381517"/>
    <n v="38314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QA | S | 02797 - QA for ORM exceptions for Inventory data sync "/>
    <n v="2.1276595744680851"/>
    <n v="0"/>
  </r>
  <r>
    <x v="3"/>
    <m/>
    <m/>
    <m/>
    <m/>
    <x v="1"/>
    <s v="Bug"/>
    <s v="Done"/>
    <s v="BEMISCP-2682"/>
    <s v="405 (BDT) - Inventory Update Issues"/>
    <s v="02682 - 405 (BDT) - Inventory Update Issues"/>
    <x v="261"/>
    <x v="1"/>
    <s v="Done"/>
    <s v="BEMISCP-2796"/>
    <s v="QA for 405 (BDT) - Inventory Update Issues"/>
    <s v="S | 02796 - QA for 405 (BDT) - Inventory Update Issues"/>
    <s v="QA | S | 02796 - QA for 405 (BDT) - Inventory Update Issues"/>
    <m/>
    <n v="381455"/>
    <n v="38314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QA | S | 02796 - QA for 405 (BDT) - Inventory Update Issues"/>
    <n v="2.1276595744680851"/>
    <n v="0"/>
  </r>
  <r>
    <x v="3"/>
    <m/>
    <m/>
    <m/>
    <m/>
    <x v="1"/>
    <s v="Bug"/>
    <s v="Done"/>
    <s v="BEMISCP-2734"/>
    <s v="BDT 430 Reports are not downloading and refreshing automatically"/>
    <s v="02734 - BDT 430 Reports are not downloading and refreshing automatically"/>
    <x v="262"/>
    <x v="1"/>
    <s v="Done"/>
    <s v="BEMISCP-2795"/>
    <s v="QA for BDT 430 Reports are not downloading and refreshing automatically"/>
    <s v="S | 02795 - QA for BDT 430 Reports are not downloading and refreshing automatically"/>
    <s v="QA | S | 02795 - QA for BDT 430 Reports are not downloading and refreshing automatically"/>
    <m/>
    <n v="382263"/>
    <n v="38314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795 - QA for BDT 430 Reports are not downloading and refreshing automatically"/>
    <n v="2.1276595744680851"/>
    <n v="0"/>
  </r>
  <r>
    <x v="3"/>
    <m/>
    <m/>
    <m/>
    <m/>
    <x v="1"/>
    <s v="Bug"/>
    <s v="Done"/>
    <s v="BEMISCP-2635"/>
    <s v="402 (BDT) - Data Sync process does not clear the &quot;lastErrorMessage&quot; col. when sync is successful"/>
    <s v="02635 - 402 (BDT) - Data Sync process does not clear the &quot;lastErrorMessage&quot; col. when sync is successful"/>
    <x v="263"/>
    <x v="1"/>
    <s v="Done"/>
    <s v="BEMISCP-2794"/>
    <s v="QA for 402 (BDT) - Data Sync process does not clear the &quot;lastErrorMessage&quot; col. when sync is successful"/>
    <s v="S | 02794 - QA for 402 (BDT) - Data Sync process does not clear the &quot;lastErrorMessage&quot; col. when sync is successful"/>
    <s v="QA | S | 02794 - QA for 402 (BDT) - Data Sync process does not clear the &quot;lastErrorMessage&quot; col. when sync is successful"/>
    <m/>
    <n v="380980"/>
    <n v="38314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794 - QA for 402 (BDT) - Data Sync process does not clear the &quot;lastErrorMessage&quot; col. when sync is successful"/>
    <n v="2.1276595744680851"/>
    <n v="0"/>
  </r>
  <r>
    <x v="3"/>
    <m/>
    <m/>
    <m/>
    <m/>
    <x v="1"/>
    <s v="Feature"/>
    <s v="Done"/>
    <s v="BEMISCP-2680"/>
    <s v="409 (BDT) - Inventory Batch with Multiple Mfg Dates"/>
    <s v="02680 - 409 (BDT) - Inventory Batch with Multiple Mfg Dates"/>
    <x v="253"/>
    <x v="0"/>
    <s v="Done"/>
    <s v="BEMISCP-2793"/>
    <s v="Alpha for 409 (BDT) - Inventory Batch with Multiple Mfg Dates"/>
    <s v="S | 02793 - Alpha for 409 (BDT) - Inventory Batch with Multiple Mfg Dates"/>
    <s v="Alpha Test | S | 02793 - Alpha for 409 (BDT) - Inventory Batch with Multiple Mfg Dates"/>
    <m/>
    <n v="381452"/>
    <n v="38314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Alpha Test | S | 02793 - Alpha for 409 (BDT) - Inventory Batch with Multiple Mfg Dates"/>
    <n v="0"/>
    <n v="0"/>
  </r>
  <r>
    <x v="3"/>
    <m/>
    <m/>
    <m/>
    <m/>
    <x v="1"/>
    <s v="Bug"/>
    <s v="Done"/>
    <s v="BEMISCP-2734"/>
    <s v="BDT 430 Reports are not downloading and refreshing automatically"/>
    <s v="02734 - BDT 430 Reports are not downloading and refreshing automatically"/>
    <x v="262"/>
    <x v="2"/>
    <s v="Done"/>
    <s v="BEMISCP-2792"/>
    <s v="Review of BDT 430 Reports are not downloading and refreshing automatically"/>
    <s v="S | 02792 - Review of BDT 430 Reports are not downloading and refreshing automatically"/>
    <s v="Feature Review | S | 02792 - Review of BDT 430 Reports are not downloading and refreshing automatically"/>
    <m/>
    <n v="382263"/>
    <n v="38307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792 - Review of BDT 430 Reports are not downloading and refreshing automatically"/>
    <n v="2.1276595744680851"/>
    <n v="0"/>
  </r>
  <r>
    <x v="3"/>
    <m/>
    <m/>
    <m/>
    <m/>
    <x v="1"/>
    <s v="Bug"/>
    <s v="Done"/>
    <s v="BEMISCP-2682"/>
    <s v="405 (BDT) - Inventory Update Issues"/>
    <s v="02682 - 405 (BDT) - Inventory Update Issues"/>
    <x v="261"/>
    <x v="2"/>
    <s v="Done"/>
    <s v="BEMISCP-2791"/>
    <s v="Review of 405 (BDT) - Inventory Update Issues"/>
    <s v="S | 02791 - Review of 405 (BDT) - Inventory Update Issues"/>
    <s v="Feature Review | S | 02791 - Review of 405 (BDT) - Inventory Update Issues"/>
    <m/>
    <n v="381455"/>
    <n v="38307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Feature Review | S | 02791 - Review of 405 (BDT) - Inventory Update Issues"/>
    <n v="2.1276595744680851"/>
    <n v="0"/>
  </r>
  <r>
    <x v="3"/>
    <m/>
    <m/>
    <m/>
    <m/>
    <x v="1"/>
    <s v="Bug"/>
    <s v="Done"/>
    <s v="BEMISCP-2635"/>
    <s v="402 (BDT) - Data Sync process does not clear the &quot;lastErrorMessage&quot; col. when sync is successful"/>
    <s v="02635 - 402 (BDT) - Data Sync process does not clear the &quot;lastErrorMessage&quot; col. when sync is successful"/>
    <x v="263"/>
    <x v="2"/>
    <s v="Done"/>
    <s v="BEMISCP-2790"/>
    <s v="Review of 402 (BDT) - Data Sync process does not clear the &quot;lastErrorMessage&quot; col. when sync is successful"/>
    <s v="S | 02790 - Review of 402 (BDT) - Data Sync process does not clear the &quot;lastErrorMessage&quot; col. when sync is successful"/>
    <s v="Feature Review | S | 02790 - Review of 402 (BDT) - Data Sync process does not clear the &quot;lastErrorMessage&quot; col. when sync is successful"/>
    <m/>
    <n v="380980"/>
    <n v="38307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790 - Review of 402 (BDT) - Data Sync process does not clear the &quot;lastErrorMessage&quot; col. when sync is successful"/>
    <n v="2.1276595744680851"/>
    <n v="0"/>
  </r>
  <r>
    <x v="3"/>
    <m/>
    <m/>
    <m/>
    <m/>
    <x v="1"/>
    <s v="Bug"/>
    <s v="Done"/>
    <s v="BEMISCP-2697"/>
    <s v="Duplicate key row in object 'dbo.Bemis_Order'"/>
    <s v="02697 - Duplicate key row in object 'dbo.Bemis_Order'"/>
    <x v="252"/>
    <x v="2"/>
    <s v="Done"/>
    <s v="BEMISCP-2789"/>
    <s v="Review of Duplicate key row in object 'dbo.Bemis_Order'"/>
    <s v="S | 02789 - Review of Duplicate key row in object 'dbo.Bemis_Order'"/>
    <s v="Feature Review | S | 02789 - Review of Duplicate key row in object 'dbo.Bemis_Order'"/>
    <m/>
    <n v="381546"/>
    <n v="38307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Feature Review | S | 02789 - Review of Duplicate key row in object 'dbo.Bemis_Order'"/>
    <n v="2.1276595744680851"/>
    <n v="0"/>
  </r>
  <r>
    <x v="3"/>
    <m/>
    <m/>
    <m/>
    <m/>
    <x v="1"/>
    <s v="Bug"/>
    <s v="Done"/>
    <s v="BEMISCP-2694"/>
    <s v="ORM exceptions for Inventory data sync "/>
    <s v="02694 - ORM exceptions for Inventory data sync "/>
    <x v="260"/>
    <x v="2"/>
    <s v="Done"/>
    <s v="BEMISCP-2788"/>
    <s v="Review of ORM exceptions for Inventory data sync "/>
    <s v="S | 02788 - Review of ORM exceptions for Inventory data sync "/>
    <s v="Feature Review | S | 02788 - Review of ORM exceptions for Inventory data sync "/>
    <m/>
    <n v="381517"/>
    <n v="38305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Feature Review | S | 02788 - Review of ORM exceptions for Inventory data sync "/>
    <n v="2.1276595744680851"/>
    <n v="0"/>
  </r>
  <r>
    <x v="3"/>
    <m/>
    <m/>
    <m/>
    <m/>
    <x v="1"/>
    <s v="Bug"/>
    <s v="Done"/>
    <s v="BEMISCP-2733"/>
    <s v="425 (BDT) - Documents- buyer not able to delete a document"/>
    <s v="02733 - 425 (BDT) - Documents- buyer not able to delete a document"/>
    <x v="264"/>
    <x v="1"/>
    <s v="Done"/>
    <s v="BEMISCP-2787"/>
    <s v="QA for 425 (BDT) - Documents- buyer not able to delete a document"/>
    <s v="S | 02787 - QA for 425 (BDT) - Documents- buyer not able to delete a document"/>
    <s v="QA | S | 02787 - QA for 425 (BDT) - Documents- buyer not able to delete a document"/>
    <m/>
    <n v="382102"/>
    <n v="38301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2787 - QA for 425 (BDT) - Documents- buyer not able to delete a document"/>
    <n v="2.1276595744680851"/>
    <n v="0"/>
  </r>
  <r>
    <x v="3"/>
    <m/>
    <m/>
    <m/>
    <m/>
    <x v="1"/>
    <s v="Bug"/>
    <s v="Done"/>
    <s v="BEMISCP-2733"/>
    <s v="425 (BDT) - Documents- buyer not able to delete a document"/>
    <s v="02733 - 425 (BDT) - Documents- buyer not able to delete a document"/>
    <x v="264"/>
    <x v="2"/>
    <s v="Done"/>
    <s v="BEMISCP-2786"/>
    <s v="Review of 425 (BDT) - Documents- buyer not able to delete a document"/>
    <s v="S | 02786 - Review of 425 (BDT) - Documents- buyer not able to delete a document"/>
    <s v="Feature Review | S | 02786 - Review of 425 (BDT) - Documents- buyer not able to delete a document"/>
    <m/>
    <n v="382102"/>
    <n v="38301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Feature Review | S | 02786 - Review of 425 (BDT) - Documents- buyer not able to delete a document"/>
    <n v="2.1276595744680851"/>
    <n v="0"/>
  </r>
  <r>
    <x v="3"/>
    <m/>
    <m/>
    <m/>
    <m/>
    <x v="1"/>
    <s v="Bug"/>
    <s v="Done"/>
    <s v="BEMISCP-2711"/>
    <s v="416 (BDT) - Order Pg Shipment Qty Missing"/>
    <s v="02711 - 416 (BDT) - Order Pg Shipment Qty Missing"/>
    <x v="256"/>
    <x v="7"/>
    <s v="Done"/>
    <s v="BEMISCP-2785"/>
    <s v="416 (BDT) - Evaluate Order Pg Shipment Qty Missing"/>
    <s v="S | 02785 - 416 (BDT) - Evaluate Order Pg Shipment Qty Missing"/>
    <s v="Tech Planning | S | 02785 - 416 (BDT) - Evaluate Order Pg Shipment Qty Missing"/>
    <m/>
    <n v="381788"/>
    <n v="38301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Tech Planning | S | 02785 - 416 (BDT) - Evaluate Order Pg Shipment Qty Missing"/>
    <n v="2.1276595744680851"/>
    <n v="0"/>
  </r>
  <r>
    <x v="3"/>
    <m/>
    <m/>
    <m/>
    <m/>
    <x v="1"/>
    <s v="Bug"/>
    <s v="Done"/>
    <s v="BEMISCP-2453"/>
    <s v="375 (BDT) - Inventory Report - URL too long error "/>
    <s v="02453 - 375 (BDT) - Inventory Report - URL too long error "/>
    <x v="254"/>
    <x v="1"/>
    <s v="Done"/>
    <s v="BEMISCP-2782"/>
    <s v="QA for 375 (BDT) - Inventory Report - URL too long error "/>
    <s v="S | 02782 - QA for 375 (BDT) - Inventory Report - URL too long error "/>
    <s v="QA | S | 02782 - QA for 375 (BDT) - Inventory Report - URL too long error "/>
    <m/>
    <n v="379614"/>
    <n v="38299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QA | S | 02782 - QA for 375 (BDT) - Inventory Report - URL too long error "/>
    <n v="2.1276595744680851"/>
    <n v="0"/>
  </r>
  <r>
    <x v="3"/>
    <m/>
    <m/>
    <m/>
    <m/>
    <x v="1"/>
    <s v="Bug"/>
    <s v="Done"/>
    <s v="BEMISCP-2453"/>
    <s v="375 (BDT) - Inventory Report - URL too long error "/>
    <s v="02453 - 375 (BDT) - Inventory Report - URL too long error "/>
    <x v="254"/>
    <x v="2"/>
    <s v="Done"/>
    <s v="BEMISCP-2781"/>
    <s v="Review of 375 (BDT) - Inventory Report - URL too long error "/>
    <s v="S | 02781 - Review of 375 (BDT) - Inventory Report - URL too long error "/>
    <s v="Feature Review | S | 02781 - Review of 375 (BDT) - Inventory Report - URL too long error "/>
    <m/>
    <n v="379614"/>
    <n v="38299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Feature Review | S | 02781 - Review of 375 (BDT) - Inventory Report - URL too long error "/>
    <n v="2.1276595744680851"/>
    <n v="0"/>
  </r>
  <r>
    <x v="3"/>
    <m/>
    <m/>
    <m/>
    <m/>
    <x v="1"/>
    <s v="Bug"/>
    <s v="Done"/>
    <s v="BEMISCP-2700"/>
    <s v="Buyers need to have ability to delete for specific folders "/>
    <s v="02700 - Buyers need to have ability to delete for specific folders "/>
    <x v="265"/>
    <x v="1"/>
    <s v="Done"/>
    <s v="BEMISCP-2780"/>
    <s v="QA for Buyers need to have ability to delete for specific folders "/>
    <s v="S | 02780 - QA for Buyers need to have ability to delete for specific folders "/>
    <s v="QA | S | 02780 - QA for Buyers need to have ability to delete for specific folders "/>
    <m/>
    <n v="381561"/>
    <n v="38298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0"/>
    <n v="1"/>
    <n v="2.1276595744680851"/>
    <x v="1"/>
    <s v="0.Done"/>
    <x v="2"/>
    <s v="0.Done &gt; QA | S | 02780 - QA for Buyers need to have ability to delete for specific folders "/>
    <n v="2.1276595744680851"/>
    <n v="0"/>
  </r>
  <r>
    <x v="3"/>
    <m/>
    <m/>
    <m/>
    <m/>
    <x v="1"/>
    <s v="Bug"/>
    <s v="Done"/>
    <s v="BEMISCP-2700"/>
    <s v="Buyers need to have ability to delete for specific folders "/>
    <s v="02700 - Buyers need to have ability to delete for specific folders "/>
    <x v="265"/>
    <x v="2"/>
    <s v="Done"/>
    <s v="BEMISCP-2779"/>
    <s v="Review of Buyers need to have ability to delete for specific folders "/>
    <s v="S | 02779 - Review of Buyers need to have ability to delete for specific folders "/>
    <s v="Feature Review | S | 02779 - Review of Buyers need to have ability to delete for specific folders "/>
    <m/>
    <n v="381561"/>
    <n v="38298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0"/>
    <n v="1"/>
    <n v="2.1276595744680851"/>
    <x v="1"/>
    <s v="0.Done"/>
    <x v="2"/>
    <s v="0.Done &gt; Feature Review | S | 02779 - Review of Buyers need to have ability to delete for specific folders "/>
    <n v="2.1276595744680851"/>
    <n v="0"/>
  </r>
  <r>
    <x v="3"/>
    <m/>
    <m/>
    <m/>
    <m/>
    <x v="1"/>
    <s v="Bug"/>
    <s v="Done"/>
    <s v="BEMISCP-2570"/>
    <s v="Bemis User Agreement is not displaying on first time log in  "/>
    <s v="02570 - Bemis User Agreement is not displaying on first time log in  "/>
    <x v="246"/>
    <x v="0"/>
    <s v="Done"/>
    <s v="BEMISCP-2778"/>
    <s v="Alpha for Bemis User Agreement is not displaying on first time log in  "/>
    <s v="S | 02778 - Alpha for Bemis User Agreement is not displaying on first time log in  "/>
    <s v="Alpha Test | S | 02778 - Alpha for Bemis User Agreement is not displaying on first time log in  "/>
    <m/>
    <n v="380573"/>
    <n v="38297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778 - Alpha for Bemis User Agreement is not displaying on first time log in  "/>
    <n v="2.1276595744680851"/>
    <n v="0"/>
  </r>
  <r>
    <x v="3"/>
    <m/>
    <m/>
    <m/>
    <m/>
    <x v="1"/>
    <s v="Feature"/>
    <s v="Done"/>
    <s v="BEMISCP-2692"/>
    <s v="ID 4191/4190 Update the CSR permissions to be organization based"/>
    <s v="02692 - ID 4191/4190 Update the CSR permissions to be organization based"/>
    <x v="249"/>
    <x v="7"/>
    <s v="Done"/>
    <s v="BEMISCP-2777"/>
    <s v="Tech Planning for Udate the CSR Permissions to be organization based"/>
    <s v="S | 02777 - Tech Planning for Udate the CSR Permissions to be organization based"/>
    <s v="Tech Planning | S | 02777 - Tech Planning for Udate the CSR Permissions to be organization based"/>
    <m/>
    <n v="381491"/>
    <n v="38292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Tech Planning | S | 02777 - Tech Planning for Udate the CSR Permissions to be organization based"/>
    <n v="0"/>
    <n v="0"/>
  </r>
  <r>
    <x v="3"/>
    <s v="Demand"/>
    <s v="Doing"/>
    <s v="BEMISCP-531"/>
    <s v="System Architecture"/>
    <x v="22"/>
    <s v="Feature"/>
    <s v="Done"/>
    <s v="BEMISCP-1480"/>
    <s v="Performance Testing and Tuning"/>
    <s v="01480 - Performance Testing and Tuning"/>
    <x v="207"/>
    <x v="3"/>
    <s v="Done"/>
    <s v="BEMISCP-2776"/>
    <s v="Form for report configuration is submitting twice development"/>
    <s v="S | 02776 - Form for report configuration is submitting twice development"/>
    <s v="Frontend Development | S | 02776 - Form for report configuration is submitting twice development"/>
    <n v="351453"/>
    <n v="367474"/>
    <n v="382799"/>
    <s v="Plan"/>
    <x v="0"/>
    <n v="0"/>
    <n v="0"/>
    <n v="20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5.8823529411764705E-2"/>
    <n v="1.8518518518518517E-2"/>
    <n v="1"/>
    <n v="4.2553191489361701"/>
    <x v="0"/>
    <s v="0.Done"/>
    <x v="2"/>
    <s v="0.Done &gt; Frontend Development | S | 02776 - Form for report configuration is submitting twice development"/>
    <n v="0"/>
    <n v="0"/>
  </r>
  <r>
    <x v="3"/>
    <m/>
    <m/>
    <m/>
    <m/>
    <x v="1"/>
    <s v="Feature"/>
    <s v="Done"/>
    <s v="BEMISCP-2560"/>
    <s v="424 (BDT) - Change password policy verbiage for external users"/>
    <s v="02560 - 424 (BDT) - Change password policy verbiage for external users"/>
    <x v="258"/>
    <x v="3"/>
    <s v="Done"/>
    <s v="BEMISCP-2774"/>
    <s v="Update verbiage across password screens"/>
    <s v="S | 02774 - Update verbiage across password screens"/>
    <s v="Frontend Development | S | 02774 - Update verbiage across password screens"/>
    <m/>
    <n v="380536"/>
    <n v="382788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"/>
    <n v="1"/>
    <n v="4.2553191489361701"/>
    <x v="1"/>
    <s v="0.Done"/>
    <x v="2"/>
    <s v="0.Done &gt; Frontend Development | S | 02774 - Update verbiage across password screens"/>
    <n v="0"/>
    <n v="0"/>
  </r>
  <r>
    <x v="3"/>
    <m/>
    <m/>
    <m/>
    <m/>
    <x v="1"/>
    <s v="Feature"/>
    <s v="Done"/>
    <s v="BEMISCP-2680"/>
    <s v="409 (BDT) - Inventory Batch with Multiple Mfg Dates"/>
    <s v="02680 - 409 (BDT) - Inventory Batch with Multiple Mfg Dates"/>
    <x v="253"/>
    <x v="5"/>
    <s v="Done"/>
    <s v="BEMISCP-2773"/>
    <s v="Update mfgDate for an Order Inventory Batch "/>
    <s v="M | 02773 - Update mfgDate for an Order Inventory Batch "/>
    <s v="Backend Development | M | 02773 - Update mfgDate for an Order Inventory Batch "/>
    <m/>
    <n v="381452"/>
    <n v="382767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16666666666666666"/>
    <n v="0"/>
    <n v="1"/>
    <n v="10.638297872340425"/>
    <x v="1"/>
    <s v="0.Done"/>
    <x v="2"/>
    <s v="0.Done &gt; Backend Development | M | 02773 - Update mfgDate for an Order Inventory Batch "/>
    <n v="0"/>
    <n v="0"/>
  </r>
  <r>
    <x v="3"/>
    <m/>
    <m/>
    <m/>
    <m/>
    <x v="1"/>
    <s v="Bug"/>
    <s v="Done"/>
    <s v="BEMISCP-2348"/>
    <s v="237 (BDT) - Inventory Report - Excel will not generate in portal"/>
    <s v="02348 - 237 (BDT) - Inventory Report - Excel will not generate in portal"/>
    <x v="266"/>
    <x v="1"/>
    <s v="Done"/>
    <s v="BEMISCP-2772"/>
    <s v="QA for 237 (BDT) - Inventory Report - Excel will not generate in portal"/>
    <s v="S | 02772 - QA for 237 (BDT) - Inventory Report - Excel will not generate in portal"/>
    <s v="QA | S | 02772 - QA for 237 (BDT) - Inventory Report - Excel will not generate in portal"/>
    <m/>
    <n v="378618"/>
    <n v="38276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2772 - QA for 237 (BDT) - Inventory Report - Excel will not generate in portal"/>
    <n v="2.1276595744680851"/>
    <n v="0"/>
  </r>
  <r>
    <x v="3"/>
    <m/>
    <m/>
    <m/>
    <m/>
    <x v="1"/>
    <s v="Bug"/>
    <s v="Done"/>
    <s v="BEMISCP-2348"/>
    <s v="237 (BDT) - Inventory Report - Excel will not generate in portal"/>
    <s v="02348 - 237 (BDT) - Inventory Report - Excel will not generate in portal"/>
    <x v="266"/>
    <x v="2"/>
    <s v="Cancelled"/>
    <s v="BEMISCP-2771"/>
    <s v="Review of 237 (BDT) - Inventory Report - Excel will not generate in portal"/>
    <s v="S | 02771 - Review of 237 (BDT) - Inventory Report - Excel will not generate in portal"/>
    <s v="Feature Review | S | 02771 - Review of 237 (BDT) - Inventory Report - Excel will not generate in portal"/>
    <m/>
    <n v="378618"/>
    <n v="38276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0"/>
    <x v="1"/>
    <s v="0.Done"/>
    <x v="3"/>
    <s v="0.Cancelled &gt; Feature Review | S | 02771 - Review of 237 (BDT) - Inventory Report - Excel will not generate in portal"/>
    <n v="2.1276595744680851"/>
    <n v="0"/>
  </r>
  <r>
    <x v="3"/>
    <m/>
    <m/>
    <m/>
    <m/>
    <x v="1"/>
    <s v="Bug"/>
    <s v="Done"/>
    <s v="BEMISCP-2348"/>
    <s v="237 (BDT) - Inventory Report - Excel will not generate in portal"/>
    <s v="02348 - 237 (BDT) - Inventory Report - Excel will not generate in portal"/>
    <x v="266"/>
    <x v="0"/>
    <s v="Done"/>
    <s v="BEMISCP-2770"/>
    <s v="Alpha for 237 (BDT) - Inventory Report - Excel will not generate in portal"/>
    <s v="S | 02770 - Alpha for 237 (BDT) - Inventory Report - Excel will not generate in portal"/>
    <s v="Alpha Test | S | 02770 - Alpha for 237 (BDT) - Inventory Report - Excel will not generate in portal"/>
    <m/>
    <n v="378618"/>
    <n v="38276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Alpha Test | S | 02770 - Alpha for 237 (BDT) - Inventory Report - Excel will not generate in portal"/>
    <n v="2.1276595744680851"/>
    <n v="0"/>
  </r>
  <r>
    <x v="3"/>
    <m/>
    <m/>
    <m/>
    <m/>
    <x v="1"/>
    <s v="Bug"/>
    <s v="Done"/>
    <s v="BEMISCP-2555"/>
    <s v="386 (BDT) - Poly IBB On Hand Qty Incorrect"/>
    <s v="02555 - 386 (BDT) - Poly IBB On Hand Qty Incorrect"/>
    <x v="267"/>
    <x v="1"/>
    <s v="Cancelled"/>
    <s v="BEMISCP-2769"/>
    <s v="QA for 386 (BDT) - Poly IBB On Hand Qty Incorrect"/>
    <s v="S | 02769 - QA for 386 (BDT) - Poly IBB On Hand Qty Incorrect"/>
    <s v="QA | S | 02769 - QA for 386 (BDT) - Poly IBB On Hand Qty Incorrect"/>
    <m/>
    <n v="380474"/>
    <n v="38275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0"/>
    <x v="1"/>
    <s v="0.Done"/>
    <x v="3"/>
    <s v="0.Cancelled &gt; QA | S | 02769 - QA for 386 (BDT) - Poly IBB On Hand Qty Incorrect"/>
    <n v="2.1276595744680851"/>
    <n v="0"/>
  </r>
  <r>
    <x v="3"/>
    <m/>
    <m/>
    <m/>
    <m/>
    <x v="1"/>
    <s v="Bug"/>
    <s v="Done"/>
    <s v="BEMISCP-2555"/>
    <s v="386 (BDT) - Poly IBB On Hand Qty Incorrect"/>
    <s v="02555 - 386 (BDT) - Poly IBB On Hand Qty Incorrect"/>
    <x v="267"/>
    <x v="2"/>
    <s v="Cancelled"/>
    <s v="BEMISCP-2768"/>
    <s v="Review of 386 (BDT) - Poly IBB On Hand Qty Incorrect"/>
    <s v="S | 02768 - Review of 386 (BDT) - Poly IBB On Hand Qty Incorrect"/>
    <s v="Feature Review | S | 02768 - Review of 386 (BDT) - Poly IBB On Hand Qty Incorrect"/>
    <m/>
    <n v="380474"/>
    <n v="38275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0"/>
    <x v="1"/>
    <s v="0.Done"/>
    <x v="3"/>
    <s v="0.Cancelled &gt; Feature Review | S | 02768 - Review of 386 (BDT) - Poly IBB On Hand Qty Incorrect"/>
    <n v="2.1276595744680851"/>
    <n v="0"/>
  </r>
  <r>
    <x v="3"/>
    <m/>
    <m/>
    <m/>
    <m/>
    <x v="1"/>
    <s v="Bug"/>
    <s v="Done"/>
    <s v="BEMISCP-2555"/>
    <s v="386 (BDT) - Poly IBB On Hand Qty Incorrect"/>
    <s v="02555 - 386 (BDT) - Poly IBB On Hand Qty Incorrect"/>
    <x v="267"/>
    <x v="0"/>
    <s v="Cancelled"/>
    <s v="BEMISCP-2767"/>
    <s v="Alpha for 386 (BDT) - Poly IBB On Hand Qty Incorrect"/>
    <s v="S | 02767 - Alpha for 386 (BDT) - Poly IBB On Hand Qty Incorrect"/>
    <s v="Alpha Test | S | 02767 - Alpha for 386 (BDT) - Poly IBB On Hand Qty Incorrect"/>
    <m/>
    <n v="380474"/>
    <n v="38275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0"/>
    <x v="1"/>
    <s v="0.Done"/>
    <x v="3"/>
    <s v="0.Cancelled &gt; Alpha Test | S | 02767 - Alpha for 386 (BDT) - Poly IBB On Hand Qty Incorrect"/>
    <n v="2.1276595744680851"/>
    <n v="0"/>
  </r>
  <r>
    <x v="3"/>
    <m/>
    <m/>
    <m/>
    <m/>
    <x v="1"/>
    <s v="Bug"/>
    <s v="Done"/>
    <s v="BEMISCP-2453"/>
    <s v="375 (BDT) - Inventory Report - URL too long error "/>
    <s v="02453 - 375 (BDT) - Inventory Report - URL too long error "/>
    <x v="254"/>
    <x v="0"/>
    <s v="Done"/>
    <s v="BEMISCP-2766"/>
    <s v="Alpha for 375 (BDT) - Inventory Report - URL too long error "/>
    <s v="S | 02766 - Alpha for 375 (BDT) - Inventory Report - URL too long error "/>
    <s v="Alpha Test | S | 02766 - Alpha for 375 (BDT) - Inventory Report - URL too long error "/>
    <m/>
    <n v="379614"/>
    <n v="38274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Alpha Test | S | 02766 - Alpha for 375 (BDT) - Inventory Report - URL too long error "/>
    <n v="2.1276595744680851"/>
    <n v="0"/>
  </r>
  <r>
    <x v="3"/>
    <m/>
    <m/>
    <m/>
    <m/>
    <x v="1"/>
    <s v="Bug"/>
    <s v="Done"/>
    <s v="BEMISCP-2710"/>
    <s v="389 (BDT) - CSR AD group users are not set up properly"/>
    <s v="02710 - 389 (BDT) - CSR AD group users are not set up properly"/>
    <x v="268"/>
    <x v="1"/>
    <s v="Done"/>
    <s v="BEMISCP-2765"/>
    <s v="QA for 389 (BDT) - CSR AD group users are not set up properly"/>
    <s v="S | 02765 - QA for 389 (BDT) - CSR AD group users are not set up properly"/>
    <s v="QA | S | 02765 - QA for 389 (BDT) - CSR AD group users are not set up properly"/>
    <m/>
    <n v="381787"/>
    <n v="38274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2765 - QA for 389 (BDT) - CSR AD group users are not set up properly"/>
    <n v="2.1276595744680851"/>
    <n v="0"/>
  </r>
  <r>
    <x v="3"/>
    <m/>
    <m/>
    <m/>
    <m/>
    <x v="1"/>
    <s v="Bug"/>
    <s v="Done"/>
    <s v="BEMISCP-2710"/>
    <s v="389 (BDT) - CSR AD group users are not set up properly"/>
    <s v="02710 - 389 (BDT) - CSR AD group users are not set up properly"/>
    <x v="268"/>
    <x v="2"/>
    <s v="Cancelled"/>
    <s v="BEMISCP-2764"/>
    <s v="Review of 389 (BDT) - CSR AD group users are not set up properly"/>
    <s v="S | 02764 - Review of 389 (BDT) - CSR AD group users are not set up properly"/>
    <s v="Feature Review | S | 02764 - Review of 389 (BDT) - CSR AD group users are not set up properly"/>
    <m/>
    <n v="381787"/>
    <n v="38274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0"/>
    <x v="1"/>
    <s v="0.Done"/>
    <x v="3"/>
    <s v="0.Cancelled &gt; Feature Review | S | 02764 - Review of 389 (BDT) - CSR AD group users are not set up properly"/>
    <n v="2.1276595744680851"/>
    <n v="0"/>
  </r>
  <r>
    <x v="3"/>
    <m/>
    <m/>
    <m/>
    <m/>
    <x v="1"/>
    <s v="Bug"/>
    <s v="Done"/>
    <s v="BEMISCP-2710"/>
    <s v="389 (BDT) - CSR AD group users are not set up properly"/>
    <s v="02710 - 389 (BDT) - CSR AD group users are not set up properly"/>
    <x v="268"/>
    <x v="0"/>
    <s v="Done"/>
    <s v="BEMISCP-2763"/>
    <s v="Alpha for 389 (BDT) - CSR AD group users are not set up properly"/>
    <s v="S | 02763 - Alpha for 389 (BDT) - CSR AD group users are not set up properly"/>
    <s v="Alpha Test | S | 02763 - Alpha for 389 (BDT) - CSR AD group users are not set up properly"/>
    <m/>
    <n v="381787"/>
    <n v="38274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Alpha Test | S | 02763 - Alpha for 389 (BDT) - CSR AD group users are not set up properly"/>
    <n v="2.1276595744680851"/>
    <n v="0"/>
  </r>
  <r>
    <x v="3"/>
    <m/>
    <m/>
    <m/>
    <m/>
    <x v="1"/>
    <s v="Bug"/>
    <s v="Done"/>
    <s v="BEMISCP-2711"/>
    <s v="416 (BDT) - Order Pg Shipment Qty Missing"/>
    <s v="02711 - 416 (BDT) - Order Pg Shipment Qty Missing"/>
    <x v="256"/>
    <x v="2"/>
    <s v="Done"/>
    <s v="BEMISCP-2762"/>
    <s v="Review of 416 (BDT) - Order Pg Shipment Missing"/>
    <s v="S | 02762 - Review of 416 (BDT) - Order Pg Shipment Missing"/>
    <s v="Feature Review | S | 02762 - Review of 416 (BDT) - Order Pg Shipment Missing"/>
    <m/>
    <n v="381788"/>
    <n v="38274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Feature Review | S | 02762 - Review of 416 (BDT) - Order Pg Shipment Missing"/>
    <n v="2.1276595744680851"/>
    <n v="0"/>
  </r>
  <r>
    <x v="3"/>
    <m/>
    <m/>
    <m/>
    <m/>
    <x v="1"/>
    <s v="Bug"/>
    <s v="Done"/>
    <s v="BEMISCP-2711"/>
    <s v="416 (BDT) - Order Pg Shipment Qty Missing"/>
    <s v="02711 - 416 (BDT) - Order Pg Shipment Qty Missing"/>
    <x v="256"/>
    <x v="0"/>
    <s v="Done"/>
    <s v="BEMISCP-2761"/>
    <s v="Alpha for 416 (BDT) - Order Pg Shipment Missing"/>
    <s v="S | 02761 - Alpha for 416 (BDT) - Order Pg Shipment Missing"/>
    <s v="Alpha Test | S | 02761 - Alpha for 416 (BDT) - Order Pg Shipment Missing"/>
    <m/>
    <n v="381788"/>
    <n v="38274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Alpha Test | S | 02761 - Alpha for 416 (BDT) - Order Pg Shipment Missing"/>
    <n v="2.1276595744680851"/>
    <n v="0"/>
  </r>
  <r>
    <x v="3"/>
    <m/>
    <m/>
    <m/>
    <m/>
    <x v="1"/>
    <s v="Bug"/>
    <s v="Cancelled"/>
    <s v="BEMISCP-2703"/>
    <s v="398 (BDT) - Tyson Shipments missing"/>
    <s v="02703 - 398 (BDT) - Tyson Shipments missing"/>
    <x v="269"/>
    <x v="7"/>
    <s v="Done"/>
    <s v="BEMISCP-2760"/>
    <s v="Evaluate missing shipments - Tyson"/>
    <s v="S | 02760 - Evaluate missing shipments - Tyson"/>
    <s v="Tech Planning | S | 02760 - Evaluate missing shipments - Tyson"/>
    <m/>
    <n v="381579"/>
    <n v="38273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1"/>
    <n v="0"/>
    <n v="1"/>
    <n v="2.1276595744680851"/>
    <x v="1"/>
    <s v="0.Cancelled"/>
    <x v="2"/>
    <s v="0.Done &gt; Tech Planning | S | 02760 - Evaluate missing shipments - Tyson"/>
    <n v="2.1276595744680851"/>
    <n v="0"/>
  </r>
  <r>
    <x v="3"/>
    <m/>
    <m/>
    <m/>
    <m/>
    <x v="1"/>
    <s v="Bug"/>
    <s v="Done"/>
    <s v="BEMISCP-2694"/>
    <s v="ORM exceptions for Inventory data sync "/>
    <s v="02694 - ORM exceptions for Inventory data sync "/>
    <x v="260"/>
    <x v="0"/>
    <s v="Done"/>
    <s v="BEMISCP-2759"/>
    <s v="Alpha for ORM exceptions for Inventory data sync "/>
    <s v="S | 02759 - Alpha for ORM exceptions for Inventory data sync "/>
    <s v="Alpha Test | S | 02759 - Alpha for ORM exceptions for Inventory data sync "/>
    <m/>
    <n v="381517"/>
    <n v="38273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Alpha Test | S | 02759 - Alpha for ORM exceptions for Inventory data sync "/>
    <n v="2.1276595744680851"/>
    <n v="0"/>
  </r>
  <r>
    <x v="3"/>
    <m/>
    <m/>
    <m/>
    <m/>
    <x v="1"/>
    <s v="Bug"/>
    <s v="Done"/>
    <s v="BEMISCP-2731"/>
    <s v="427 (BDT) - Shipments Pg Floating Text, Not on Card"/>
    <s v="02731 - 427 (BDT) - Shipments Pg Floating Text, Not on Card"/>
    <x v="270"/>
    <x v="1"/>
    <s v="Done"/>
    <s v="BEMISCP-2758"/>
    <s v="QA for 427 (BDT) - Shipments Pg Floating Text, Not on Card"/>
    <s v="S | 02758 - QA for 427 (BDT) - Shipments Pg Floating Text, Not on Card"/>
    <s v="QA | S | 02758 - QA for 427 (BDT) - Shipments Pg Floating Text, Not on Card"/>
    <m/>
    <n v="382100"/>
    <n v="38271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2758 - QA for 427 (BDT) - Shipments Pg Floating Text, Not on Card"/>
    <n v="2.1276595744680851"/>
    <n v="0"/>
  </r>
  <r>
    <x v="3"/>
    <m/>
    <m/>
    <m/>
    <m/>
    <x v="1"/>
    <s v="Bug"/>
    <s v="Done"/>
    <s v="BEMISCP-2731"/>
    <s v="427 (BDT) - Shipments Pg Floating Text, Not on Card"/>
    <s v="02731 - 427 (BDT) - Shipments Pg Floating Text, Not on Card"/>
    <x v="270"/>
    <x v="2"/>
    <s v="Cancelled"/>
    <s v="BEMISCP-2757"/>
    <s v="Review of 427 (BDT) - Shipments Pg Floating Text, Not on Card"/>
    <s v="S | 02757 - Review of 427 (BDT) - Shipments Pg Floating Text, Not on Card"/>
    <s v="Feature Review | S | 02757 - Review of 427 (BDT) - Shipments Pg Floating Text, Not on Card"/>
    <m/>
    <n v="382100"/>
    <n v="38271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0"/>
    <x v="1"/>
    <s v="0.Done"/>
    <x v="3"/>
    <s v="0.Cancelled &gt; Feature Review | S | 02757 - Review of 427 (BDT) - Shipments Pg Floating Text, Not on Card"/>
    <n v="2.1276595744680851"/>
    <n v="0"/>
  </r>
  <r>
    <x v="3"/>
    <m/>
    <m/>
    <m/>
    <m/>
    <x v="1"/>
    <s v="Bug"/>
    <s v="Done"/>
    <s v="BEMISCP-2731"/>
    <s v="427 (BDT) - Shipments Pg Floating Text, Not on Card"/>
    <s v="02731 - 427 (BDT) - Shipments Pg Floating Text, Not on Card"/>
    <x v="270"/>
    <x v="0"/>
    <s v="Done"/>
    <s v="BEMISCP-2756"/>
    <s v="Alpha for 427 (BDT) - Shipments Pg Floating Text, Not on Card"/>
    <s v="S | 02756 - Alpha for 427 (BDT) - Shipments Pg Floating Text, Not on Card"/>
    <s v="Alpha Test | S | 02756 - Alpha for 427 (BDT) - Shipments Pg Floating Text, Not on Card"/>
    <m/>
    <n v="382100"/>
    <n v="38271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Alpha Test | S | 02756 - Alpha for 427 (BDT) - Shipments Pg Floating Text, Not on Card"/>
    <n v="2.1276595744680851"/>
    <n v="0"/>
  </r>
  <r>
    <x v="3"/>
    <m/>
    <m/>
    <m/>
    <m/>
    <x v="1"/>
    <s v="Bug"/>
    <s v="Done"/>
    <s v="BEMISCP-2737"/>
    <s v="434-GLC Release Missing"/>
    <s v="02737 - 434-GLC Release Missing"/>
    <x v="271"/>
    <x v="1"/>
    <s v="Done"/>
    <s v="BEMISCP-2755"/>
    <s v="QA for 434-GLC Release Missing"/>
    <s v="S | 02755 - QA for 434-GLC Release Missing"/>
    <s v="QA | S | 02755 - QA for 434-GLC Release Missing"/>
    <m/>
    <n v="382309"/>
    <n v="38270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2755 - QA for 434-GLC Release Missing"/>
    <n v="2.1276595744680851"/>
    <n v="0"/>
  </r>
  <r>
    <x v="3"/>
    <m/>
    <m/>
    <m/>
    <m/>
    <x v="1"/>
    <s v="Bug"/>
    <s v="Done"/>
    <s v="BEMISCP-2737"/>
    <s v="434-GLC Release Missing"/>
    <s v="02737 - 434-GLC Release Missing"/>
    <x v="271"/>
    <x v="2"/>
    <s v="Cancelled"/>
    <s v="BEMISCP-2754"/>
    <s v="Review of 434-GLC Release Missing"/>
    <s v="S | 02754 - Review of 434-GLC Release Missing"/>
    <s v="Feature Review | S | 02754 - Review of 434-GLC Release Missing"/>
    <m/>
    <n v="382309"/>
    <n v="38270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0"/>
    <x v="1"/>
    <s v="0.Done"/>
    <x v="3"/>
    <s v="0.Cancelled &gt; Feature Review | S | 02754 - Review of 434-GLC Release Missing"/>
    <n v="2.1276595744680851"/>
    <n v="0"/>
  </r>
  <r>
    <x v="3"/>
    <m/>
    <m/>
    <m/>
    <m/>
    <x v="1"/>
    <s v="Bug"/>
    <s v="Done"/>
    <s v="BEMISCP-2737"/>
    <s v="434-GLC Release Missing"/>
    <s v="02737 - 434-GLC Release Missing"/>
    <x v="271"/>
    <x v="0"/>
    <s v="Done"/>
    <s v="BEMISCP-2753"/>
    <s v="Alpha for 434-GLC Release Missing"/>
    <s v="S | 02753 - Alpha for 434-GLC Release Missing"/>
    <s v="Alpha Test | S | 02753 - Alpha for 434-GLC Release Missing"/>
    <m/>
    <n v="382309"/>
    <n v="38270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Alpha Test | S | 02753 - Alpha for 434-GLC Release Missing"/>
    <n v="2.1276595744680851"/>
    <n v="0"/>
  </r>
  <r>
    <x v="3"/>
    <m/>
    <m/>
    <m/>
    <m/>
    <x v="1"/>
    <s v="Bug"/>
    <s v="Done"/>
    <s v="BEMISCP-2697"/>
    <s v="Duplicate key row in object 'dbo.Bemis_Order'"/>
    <s v="02697 - Duplicate key row in object 'dbo.Bemis_Order'"/>
    <x v="252"/>
    <x v="0"/>
    <s v="Done"/>
    <s v="BEMISCP-2752"/>
    <s v="Alpha for Duplicate key row in object 'dbo.Bemis_Order'"/>
    <s v="S | 02752 - Alpha for Duplicate key row in object 'dbo.Bemis_Order'"/>
    <s v="Alpha Test | S | 02752 - Alpha for Duplicate key row in object 'dbo.Bemis_Order'"/>
    <m/>
    <n v="381546"/>
    <n v="38268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Alpha Test | S | 02752 - Alpha for Duplicate key row in object 'dbo.Bemis_Order'"/>
    <n v="2.1276595744680851"/>
    <n v="0"/>
  </r>
  <r>
    <x v="3"/>
    <m/>
    <m/>
    <m/>
    <m/>
    <x v="1"/>
    <s v="Bug"/>
    <s v="Done"/>
    <s v="BEMISCP-2734"/>
    <s v="BDT 430 Reports are not downloading and refreshing automatically"/>
    <s v="02734 - BDT 430 Reports are not downloading and refreshing automatically"/>
    <x v="262"/>
    <x v="0"/>
    <s v="Done"/>
    <s v="BEMISCP-2751"/>
    <s v="Alpha for BDT 430 Reports are not downloading and refreshing automatically"/>
    <s v="S | 02751 - Alpha for BDT 430 Reports are not downloading and refreshing automatically"/>
    <s v="Alpha Test | S | 02751 - Alpha for BDT 430 Reports are not downloading and refreshing automatically"/>
    <m/>
    <n v="382263"/>
    <n v="38259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751 - Alpha for BDT 430 Reports are not downloading and refreshing automatically"/>
    <n v="2.1276595744680851"/>
    <n v="0"/>
  </r>
  <r>
    <x v="3"/>
    <m/>
    <m/>
    <m/>
    <m/>
    <x v="1"/>
    <s v="Bug"/>
    <s v="Done"/>
    <s v="BEMISCP-2696"/>
    <s v="JDBC Connection Exceptions in logs"/>
    <s v="02696 - JDBC Connection Exceptions in logs"/>
    <x v="272"/>
    <x v="1"/>
    <s v="Done"/>
    <s v="BEMISCP-2750"/>
    <s v="QA for JDBC Connection Exceptions in logs"/>
    <s v="S | 02750 - QA for JDBC Connection Exceptions in logs"/>
    <s v="QA | S | 02750 - QA for JDBC Connection Exceptions in logs"/>
    <m/>
    <n v="381541"/>
    <n v="38259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750 - QA for JDBC Connection Exceptions in logs"/>
    <n v="2.1276595744680851"/>
    <n v="0"/>
  </r>
  <r>
    <x v="3"/>
    <m/>
    <m/>
    <m/>
    <m/>
    <x v="1"/>
    <s v="Bug"/>
    <s v="Done"/>
    <s v="BEMISCP-2696"/>
    <s v="JDBC Connection Exceptions in logs"/>
    <s v="02696 - JDBC Connection Exceptions in logs"/>
    <x v="272"/>
    <x v="2"/>
    <s v="Done"/>
    <s v="BEMISCP-2749"/>
    <s v="Review of JDBC Connection Exceptions in logs"/>
    <s v="S | 02749 - Review of JDBC Connection Exceptions in logs"/>
    <s v="Feature Review | S | 02749 - Review of JDBC Connection Exceptions in logs"/>
    <m/>
    <n v="381541"/>
    <n v="38259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749 - Review of JDBC Connection Exceptions in logs"/>
    <n v="2.1276595744680851"/>
    <n v="0"/>
  </r>
  <r>
    <x v="3"/>
    <m/>
    <m/>
    <m/>
    <m/>
    <x v="1"/>
    <s v="Bug"/>
    <s v="Done"/>
    <s v="BEMISCP-2696"/>
    <s v="JDBC Connection Exceptions in logs"/>
    <s v="02696 - JDBC Connection Exceptions in logs"/>
    <x v="272"/>
    <x v="0"/>
    <s v="Done"/>
    <s v="BEMISCP-2748"/>
    <s v="Alpha for JDBC Connection Exceptions in logs"/>
    <s v="S | 02748 - Alpha for JDBC Connection Exceptions in logs"/>
    <s v="Alpha Test | S | 02748 - Alpha for JDBC Connection Exceptions in logs"/>
    <m/>
    <n v="381541"/>
    <n v="38259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748 - Alpha for JDBC Connection Exceptions in logs"/>
    <n v="2.1276595744680851"/>
    <n v="0"/>
  </r>
  <r>
    <x v="3"/>
    <m/>
    <m/>
    <m/>
    <m/>
    <x v="1"/>
    <s v="Bug"/>
    <s v="Done"/>
    <s v="BEMISCP-2734"/>
    <s v="BDT 430 Reports are not downloading and refreshing automatically"/>
    <s v="02734 - BDT 430 Reports are not downloading and refreshing automatically"/>
    <x v="262"/>
    <x v="3"/>
    <s v="Done"/>
    <s v="BEMISCP-2747"/>
    <s v="Development for - Reports are not downloading and refreshing automatically"/>
    <s v="M | 02747 - Development for - Reports are not downloading and refreshing automatically"/>
    <s v="Frontend Development | M | 02747 - Development for - Reports are not downloading and refreshing automatically"/>
    <m/>
    <n v="382263"/>
    <n v="382591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2747 - Development for - Reports are not downloading and refreshing automatically"/>
    <n v="5.3191489361702127"/>
    <n v="0"/>
  </r>
  <r>
    <x v="3"/>
    <m/>
    <m/>
    <m/>
    <m/>
    <x v="1"/>
    <s v="Bug"/>
    <s v="Done"/>
    <s v="BEMISCP-2697"/>
    <s v="Duplicate key row in object 'dbo.Bemis_Order'"/>
    <s v="02697 - Duplicate key row in object 'dbo.Bemis_Order'"/>
    <x v="252"/>
    <x v="5"/>
    <s v="Done"/>
    <s v="BEMISCP-2746"/>
    <s v="Change finder for orders to avoid ConstraintViolationException"/>
    <s v="S | 02746 - Change finder for orders to avoid ConstraintViolationException"/>
    <s v="Backend Development | S | 02746 - Change finder for orders to avoid ConstraintViolationException"/>
    <m/>
    <n v="381546"/>
    <n v="382590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"/>
    <n v="0"/>
    <n v="1"/>
    <n v="8.5106382978723403"/>
    <x v="1"/>
    <s v="0.Done"/>
    <x v="2"/>
    <s v="0.Done &gt; Backend Development | S | 02746 - Change finder for orders to avoid ConstraintViolationException"/>
    <n v="8.5106382978723403"/>
    <n v="0"/>
  </r>
  <r>
    <x v="3"/>
    <m/>
    <m/>
    <m/>
    <m/>
    <x v="1"/>
    <s v="Bug"/>
    <s v="Cancelled"/>
    <s v="BEMISCP-2732"/>
    <s v="424 (BDT) - Password Policy verbiage changes"/>
    <s v="02732 - 424 (BDT) - Password Policy verbiage changes"/>
    <x v="273"/>
    <x v="0"/>
    <s v="Cancelled"/>
    <s v="BEMISCP-2745"/>
    <s v="Alpha for 424 (BDT) - Password Policy verbiage changes"/>
    <s v="S | 02745 - Alpha for 424 (BDT) - Password Policy verbiage changes"/>
    <s v="Alpha Test | S | 02745 - Alpha for 424 (BDT) - Password Policy verbiage changes"/>
    <m/>
    <n v="382101"/>
    <n v="38258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5"/>
    <n v="0"/>
    <n v="1"/>
    <n v="0"/>
    <x v="1"/>
    <s v="0.Cancelled"/>
    <x v="3"/>
    <s v="0.Cancelled &gt; Alpha Test | S | 02745 - Alpha for 424 (BDT) - Password Policy verbiage changes"/>
    <n v="2.1276595744680851"/>
    <n v="0"/>
  </r>
  <r>
    <x v="3"/>
    <m/>
    <m/>
    <m/>
    <m/>
    <x v="1"/>
    <s v="Bug"/>
    <s v="Done"/>
    <s v="BEMISCP-2733"/>
    <s v="425 (BDT) - Documents- buyer not able to delete a document"/>
    <s v="02733 - 425 (BDT) - Documents- buyer not able to delete a document"/>
    <x v="264"/>
    <x v="0"/>
    <s v="Done"/>
    <s v="BEMISCP-2744"/>
    <s v="Alpha for 425 (BDT) - Documents- buyer not able to delete a document"/>
    <s v="S | 02744 - Alpha for 425 (BDT) - Documents- buyer not able to delete a document"/>
    <s v="Alpha Test | S | 02744 - Alpha for 425 (BDT) - Documents- buyer not able to delete a document"/>
    <m/>
    <n v="382102"/>
    <n v="38258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Alpha Test | S | 02744 - Alpha for 425 (BDT) - Documents- buyer not able to delete a document"/>
    <n v="2.1276595744680851"/>
    <n v="0"/>
  </r>
  <r>
    <x v="3"/>
    <m/>
    <m/>
    <m/>
    <m/>
    <x v="1"/>
    <s v="Bug"/>
    <s v="Done"/>
    <s v="BEMISCP-2719"/>
    <s v="382 (BDT) - Order Pg Requested Date Incorrect"/>
    <s v="02719 - 382 (BDT) - Order Pg Requested Date Incorrect"/>
    <x v="274"/>
    <x v="1"/>
    <s v="Done"/>
    <s v="BEMISCP-2743"/>
    <s v="QA for 382 (BDT) - Order Pg Requested Date Incorrect"/>
    <s v="S | 02743 - QA for 382 (BDT) - Order Pg Requested Date Incorrect"/>
    <s v="QA | S | 02743 - QA for 382 (BDT) - Order Pg Requested Date Incorrect"/>
    <m/>
    <n v="381874"/>
    <n v="38257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2743 - QA for 382 (BDT) - Order Pg Requested Date Incorrect"/>
    <n v="2.1276595744680851"/>
    <n v="0"/>
  </r>
  <r>
    <x v="3"/>
    <m/>
    <m/>
    <m/>
    <m/>
    <x v="1"/>
    <s v="Bug"/>
    <s v="Done"/>
    <s v="BEMISCP-2719"/>
    <s v="382 (BDT) - Order Pg Requested Date Incorrect"/>
    <s v="02719 - 382 (BDT) - Order Pg Requested Date Incorrect"/>
    <x v="274"/>
    <x v="2"/>
    <s v="Done"/>
    <s v="BEMISCP-2742"/>
    <s v="Review of 382 (BDT) - Order Pg Requested Date Incorrect"/>
    <s v="S | 02742 - Review of 382 (BDT) - Order Pg Requested Date Incorrect"/>
    <s v="Feature Review | S | 02742 - Review of 382 (BDT) - Order Pg Requested Date Incorrect"/>
    <m/>
    <n v="381874"/>
    <n v="38257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Feature Review | S | 02742 - Review of 382 (BDT) - Order Pg Requested Date Incorrect"/>
    <n v="2.1276595744680851"/>
    <n v="0"/>
  </r>
  <r>
    <x v="3"/>
    <m/>
    <m/>
    <m/>
    <m/>
    <x v="1"/>
    <s v="Bug"/>
    <s v="Done"/>
    <s v="BEMISCP-2719"/>
    <s v="382 (BDT) - Order Pg Requested Date Incorrect"/>
    <s v="02719 - 382 (BDT) - Order Pg Requested Date Incorrect"/>
    <x v="274"/>
    <x v="0"/>
    <s v="Done"/>
    <s v="BEMISCP-2741"/>
    <s v="Alpha for 382 (BDT) - Order Pg Requested Date Incorrect"/>
    <s v="S | 02741 - Alpha for 382 (BDT) - Order Pg Requested Date Incorrect"/>
    <s v="Alpha Test | S | 02741 - Alpha for 382 (BDT) - Order Pg Requested Date Incorrect"/>
    <m/>
    <n v="381874"/>
    <n v="38257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Alpha Test | S | 02741 - Alpha for 382 (BDT) - Order Pg Requested Date Incorrect"/>
    <n v="2.1276595744680851"/>
    <n v="0"/>
  </r>
  <r>
    <x v="3"/>
    <m/>
    <m/>
    <m/>
    <m/>
    <x v="1"/>
    <s v="Bug"/>
    <s v="Done"/>
    <s v="BEMISCP-2635"/>
    <s v="402 (BDT) - Data Sync process does not clear the &quot;lastErrorMessage&quot; col. when sync is successful"/>
    <s v="02635 - 402 (BDT) - Data Sync process does not clear the &quot;lastErrorMessage&quot; col. when sync is successful"/>
    <x v="263"/>
    <x v="0"/>
    <s v="Done"/>
    <s v="BEMISCP-2740"/>
    <s v="Alpha for 402 (BDT) - Data Sync process does not clear the &quot;lastErrorMessage&quot; col. when sync is successful"/>
    <s v="S | 02740 - Alpha for 402 (BDT) - Data Sync process does not clear the &quot;lastErrorMessage&quot; col. when sync is successful"/>
    <s v="Alpha Test | S | 02740 - Alpha for 402 (BDT) - Data Sync process does not clear the &quot;lastErrorMessage&quot; col. when sync is successful"/>
    <m/>
    <n v="380980"/>
    <n v="38257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740 - Alpha for 402 (BDT) - Data Sync process does not clear the &quot;lastErrorMessage&quot; col. when sync is successful"/>
    <n v="2.1276595744680851"/>
    <n v="0"/>
  </r>
  <r>
    <x v="3"/>
    <m/>
    <m/>
    <m/>
    <m/>
    <x v="1"/>
    <s v="Bug"/>
    <s v="Done"/>
    <s v="BEMISCP-2635"/>
    <s v="402 (BDT) - Data Sync process does not clear the &quot;lastErrorMessage&quot; col. when sync is successful"/>
    <s v="02635 - 402 (BDT) - Data Sync process does not clear the &quot;lastErrorMessage&quot; col. when sync is successful"/>
    <x v="263"/>
    <x v="5"/>
    <s v="Done"/>
    <s v="BEMISCP-2739"/>
    <s v="Fax error handling for data sync"/>
    <s v="M | 02739 - Fax error handling for data sync"/>
    <s v="Backend Development | M | 02739 - Fax error handling for data sync"/>
    <m/>
    <n v="380980"/>
    <n v="382572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s v="0.Done"/>
    <x v="2"/>
    <s v="0.Done &gt; Backend Development | M | 02739 - Fax error handling for data sync"/>
    <n v="10.638297872340425"/>
    <n v="0"/>
  </r>
  <r>
    <x v="3"/>
    <m/>
    <m/>
    <m/>
    <m/>
    <x v="1"/>
    <s v="Bug"/>
    <s v="Cancelled"/>
    <s v="BEMISCP-2732"/>
    <s v="424 (BDT) - Password Policy verbiage changes"/>
    <s v="02732 - 424 (BDT) - Password Policy verbiage changes"/>
    <x v="273"/>
    <x v="3"/>
    <s v="Done"/>
    <s v="BEMISCP-2738"/>
    <s v="Development for - Password Policy verbiage changes"/>
    <s v="M | 02738 - Development for - Password Policy verbiage changes"/>
    <s v="Frontend Development | M | 02738 - Development for - Password Policy verbiage changes"/>
    <m/>
    <n v="382101"/>
    <n v="382318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5"/>
    <n v="0"/>
    <n v="1"/>
    <n v="5.3191489361702127"/>
    <x v="1"/>
    <s v="0.Cancelled"/>
    <x v="2"/>
    <s v="0.Done &gt; Frontend Development | M | 02738 - Development for - Password Policy verbiage changes"/>
    <n v="5.3191489361702127"/>
    <n v="0"/>
  </r>
  <r>
    <x v="3"/>
    <m/>
    <m/>
    <m/>
    <m/>
    <x v="1"/>
    <s v="Bug"/>
    <s v="Done"/>
    <s v="BEMISCP-2682"/>
    <s v="405 (BDT) - Inventory Update Issues"/>
    <s v="02682 - 405 (BDT) - Inventory Update Issues"/>
    <x v="261"/>
    <x v="0"/>
    <s v="Done"/>
    <s v="BEMISCP-2736"/>
    <s v="Alpha for 405 (BDT) - Inventory Update Issues"/>
    <s v="S | 02736 - Alpha for 405 (BDT) - Inventory Update Issues"/>
    <s v="Alpha Test | S | 02736 - Alpha for 405 (BDT) - Inventory Update Issues"/>
    <m/>
    <n v="381455"/>
    <n v="38227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Alpha Test | S | 02736 - Alpha for 405 (BDT) - Inventory Update Issues"/>
    <n v="2.1276595744680851"/>
    <n v="0"/>
  </r>
  <r>
    <x v="3"/>
    <m/>
    <m/>
    <m/>
    <m/>
    <x v="1"/>
    <s v="Bug"/>
    <s v="Done"/>
    <s v="BEMISCP-2342"/>
    <s v="332 (BDT) - Schedule Line View Details Link Missing for some records"/>
    <s v="02342 - 332 (BDT) - Schedule Line View Details Link Missing for some records"/>
    <x v="275"/>
    <x v="1"/>
    <s v="Done"/>
    <s v="BEMISCP-2730"/>
    <s v="QA for 332 (BDT) - Schedule Line View Details Link Missing for some records"/>
    <s v="S | 02730 - QA for 332 (BDT) - Schedule Line View Details Link Missing for some records"/>
    <s v="QA | S | 02730 - QA for 332 (BDT) - Schedule Line View Details Link Missing for some records"/>
    <m/>
    <n v="378607"/>
    <n v="38206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QA | S | 02730 - QA for 332 (BDT) - Schedule Line View Details Link Missing for some records"/>
    <n v="2.1276595744680851"/>
    <n v="0"/>
  </r>
  <r>
    <x v="3"/>
    <m/>
    <m/>
    <m/>
    <m/>
    <x v="1"/>
    <s v="Bug"/>
    <s v="Done"/>
    <s v="BEMISCP-2342"/>
    <s v="332 (BDT) - Schedule Line View Details Link Missing for some records"/>
    <s v="02342 - 332 (BDT) - Schedule Line View Details Link Missing for some records"/>
    <x v="275"/>
    <x v="2"/>
    <s v="Done"/>
    <s v="BEMISCP-2729"/>
    <s v="Review of 332 (BDT) - Schedule Line View Details Link Missing for some records"/>
    <s v="S | 02729 - Review of 332 (BDT) - Schedule Line View Details Link Missing for some records"/>
    <s v="Feature Review | S | 02729 - Review of 332 (BDT) - Schedule Line View Details Link Missing for some records"/>
    <m/>
    <n v="378607"/>
    <n v="38206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Feature Review | S | 02729 - Review of 332 (BDT) - Schedule Line View Details Link Missing for some records"/>
    <n v="2.1276595744680851"/>
    <n v="0"/>
  </r>
  <r>
    <x v="3"/>
    <m/>
    <m/>
    <m/>
    <m/>
    <x v="1"/>
    <s v="Bug"/>
    <s v="Done"/>
    <s v="BEMISCP-2491"/>
    <s v="383 (BDT) If a single schedule line exists, and the Confirmed Qty = 0 LOG AND SKIP RECORD"/>
    <s v="02491 - 383 (BDT) If a single schedule line exists, and the Confirmed Qty = 0 LOG AND SKIP RECORD"/>
    <x v="276"/>
    <x v="1"/>
    <s v="Done"/>
    <s v="BEMISCP-2728"/>
    <s v="QA for 383 (BDT) If a single schedule line exists, and the Confirmed Qty = 0 LOG AND SKIP RECORD"/>
    <s v="S | 02728 - QA for 383 (BDT) If a single schedule line exists, and the Confirmed Qty = 0 LOG AND SKIP RECORD"/>
    <s v="QA | S | 02728 - QA for 383 (BDT) If a single schedule line exists, and the Confirmed Qty = 0 LOG AND SKIP RECORD"/>
    <m/>
    <n v="379877"/>
    <n v="38206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QA | S | 02728 - QA for 383 (BDT) If a single schedule line exists, and the Confirmed Qty = 0 LOG AND SKIP RECORD"/>
    <n v="2.1276595744680851"/>
    <n v="0"/>
  </r>
  <r>
    <x v="3"/>
    <m/>
    <m/>
    <m/>
    <m/>
    <x v="1"/>
    <s v="Bug"/>
    <s v="Done"/>
    <s v="BEMISCP-2491"/>
    <s v="383 (BDT) If a single schedule line exists, and the Confirmed Qty = 0 LOG AND SKIP RECORD"/>
    <s v="02491 - 383 (BDT) If a single schedule line exists, and the Confirmed Qty = 0 LOG AND SKIP RECORD"/>
    <x v="276"/>
    <x v="2"/>
    <s v="Done"/>
    <s v="BEMISCP-2727"/>
    <s v="Review of 383 (BDT) If a single schedule line exists, and the Confirmed Qty = 0 LOG AND SKIP RECORD"/>
    <s v="S | 02727 - Review of 383 (BDT) If a single schedule line exists, and the Confirmed Qty = 0 LOG AND SKIP RECORD"/>
    <s v="Feature Review | S | 02727 - Review of 383 (BDT) If a single schedule line exists, and the Confirmed Qty = 0 LOG AND SKIP RECORD"/>
    <m/>
    <n v="379877"/>
    <n v="38206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Feature Review | S | 02727 - Review of 383 (BDT) If a single schedule line exists, and the Confirmed Qty = 0 LOG AND SKIP RECORD"/>
    <n v="2.1276595744680851"/>
    <n v="0"/>
  </r>
  <r>
    <x v="3"/>
    <m/>
    <m/>
    <m/>
    <m/>
    <x v="1"/>
    <s v="Bug"/>
    <s v="Done"/>
    <s v="BEMISCP-2638"/>
    <s v="BDT 428 -ID 4191- Documents should not be using File Entry LocalService"/>
    <s v="02638 - BDT 428 -ID 4191- Documents should not be using File Entry LocalService"/>
    <x v="277"/>
    <x v="1"/>
    <s v="Done"/>
    <s v="BEMISCP-2726"/>
    <s v="QA for ID 4191- Documents should not be using File Entry LocalService"/>
    <s v="S | 02726 - QA for ID 4191- Documents should not be using File Entry LocalService"/>
    <s v="QA | S | 02726 - QA for ID 4191- Documents should not be using File Entry LocalService"/>
    <m/>
    <n v="381112"/>
    <n v="38206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726 - QA for ID 4191- Documents should not be using File Entry LocalService"/>
    <n v="2.1276595744680851"/>
    <n v="0"/>
  </r>
  <r>
    <x v="3"/>
    <m/>
    <m/>
    <m/>
    <m/>
    <x v="1"/>
    <s v="Bug"/>
    <s v="Done"/>
    <s v="BEMISCP-2638"/>
    <s v="BDT 428 -ID 4191- Documents should not be using File Entry LocalService"/>
    <s v="02638 - BDT 428 -ID 4191- Documents should not be using File Entry LocalService"/>
    <x v="277"/>
    <x v="2"/>
    <s v="Done"/>
    <s v="BEMISCP-2725"/>
    <s v="Review of ID 4191- Documents should not be using File Entry LocalService"/>
    <s v="S | 02725 - Review of ID 4191- Documents should not be using File Entry LocalService"/>
    <s v="Feature Review | S | 02725 - Review of ID 4191- Documents should not be using File Entry LocalService"/>
    <m/>
    <n v="381112"/>
    <n v="38206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725 - Review of ID 4191- Documents should not be using File Entry LocalService"/>
    <n v="2.1276595744680851"/>
    <n v="0"/>
  </r>
  <r>
    <x v="3"/>
    <m/>
    <m/>
    <m/>
    <m/>
    <x v="1"/>
    <s v="Bug"/>
    <s v="Done"/>
    <s v="BEMISCP-2700"/>
    <s v="Buyers need to have ability to delete for specific folders "/>
    <s v="02700 - Buyers need to have ability to delete for specific folders "/>
    <x v="265"/>
    <x v="6"/>
    <s v="Done"/>
    <s v="BEMISCP-2724"/>
    <s v="Buyers need to delete certain files"/>
    <s v="M | 02724 - Buyers need to delete certain files"/>
    <s v="Alpha Bug | M | 02724 - Buyers need to delete certain files"/>
    <m/>
    <n v="381561"/>
    <n v="381980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4285714285714285"/>
    <n v="0"/>
    <n v="1"/>
    <n v="3.191489361702128"/>
    <x v="1"/>
    <s v="0.Done"/>
    <x v="2"/>
    <s v="0.Done &gt; Alpha Bug | M | 02724 - Buyers need to delete certain files"/>
    <n v="3.191489361702128"/>
    <n v="0"/>
  </r>
  <r>
    <x v="3"/>
    <m/>
    <m/>
    <m/>
    <m/>
    <x v="1"/>
    <s v="Bug"/>
    <s v="Done"/>
    <s v="BEMISCP-1256"/>
    <s v="BOL and INVOICE Hyperlink fails to load PDF"/>
    <s v="01256 - BOL and INVOICE Hyperlink fails to load PDF"/>
    <x v="251"/>
    <x v="5"/>
    <s v="Done"/>
    <s v="BEMISCP-2723"/>
    <s v="Trim leading zeros from deliveryNbr to create correct url"/>
    <s v="S | 02723 - Trim leading zeros from deliveryNbr to create correct url"/>
    <s v="Backend Development | S | 02723 - Trim leading zeros from deliveryNbr to create correct url"/>
    <m/>
    <n v="364220"/>
    <n v="381907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16666666666666666"/>
    <n v="0"/>
    <n v="1"/>
    <n v="8.5106382978723403"/>
    <x v="1"/>
    <s v="0.Done"/>
    <x v="2"/>
    <s v="0.Done &gt; Backend Development | S | 02723 - Trim leading zeros from deliveryNbr to create correct url"/>
    <n v="8.5106382978723403"/>
    <n v="0"/>
  </r>
  <r>
    <x v="3"/>
    <m/>
    <m/>
    <m/>
    <m/>
    <x v="1"/>
    <s v="Bug"/>
    <s v="Done"/>
    <s v="BEMISCP-2546"/>
    <s v="388 (BDT) - Inventory Pg Standard Pallet Qty Rounding Issue"/>
    <s v="02546 - 388 (BDT) - Inventory Pg Standard Pallet Qty Rounding Issue"/>
    <x v="278"/>
    <x v="6"/>
    <s v="Cancelled"/>
    <s v="BEMISCP-2722"/>
    <s v="Development for - Inventory Pg Standard Pallet Qty Rounding Issue"/>
    <s v="M | 02722 - Development for - Inventory Pg Standard Pallet Qty Rounding Issue"/>
    <s v="Alpha Bug | M | 02722 - Development for - Inventory Pg Standard Pallet Qty Rounding Issue"/>
    <m/>
    <n v="380225"/>
    <n v="381899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25"/>
    <n v="0"/>
    <n v="1"/>
    <n v="0"/>
    <x v="1"/>
    <s v="0.Done"/>
    <x v="3"/>
    <s v="0.Cancelled &gt; Alpha Bug | M | 02722 - Development for - Inventory Pg Standard Pallet Qty Rounding Issue"/>
    <n v="3.191489361702128"/>
    <n v="0"/>
  </r>
  <r>
    <x v="3"/>
    <s v="Demand"/>
    <s v="Doing"/>
    <s v="BEMISCP-531"/>
    <s v="System Architecture"/>
    <x v="22"/>
    <s v="Feature"/>
    <s v="Done"/>
    <s v="BEMISCP-1480"/>
    <s v="Performance Testing and Tuning"/>
    <s v="01480 - Performance Testing and Tuning"/>
    <x v="207"/>
    <x v="4"/>
    <s v="Done"/>
    <s v="BEMISCP-2721"/>
    <s v="Portal Property changes (Perf Tuning)"/>
    <s v="S | 02721 - Portal Property changes (Perf Tuning)"/>
    <s v="Sub-Task | S | 02721 - Portal Property changes (Perf Tuning)"/>
    <n v="351453"/>
    <n v="367474"/>
    <n v="381887"/>
    <s v="Plan"/>
    <x v="0"/>
    <n v="0"/>
    <n v="0"/>
    <n v="20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5.8823529411764705E-2"/>
    <n v="1.8518518518518517E-2"/>
    <n v="1"/>
    <n v="4.2553191489361701"/>
    <x v="0"/>
    <s v="0.Done"/>
    <x v="2"/>
    <s v="0.Done &gt; Sub-Task | S | 02721 - Portal Property changes (Perf Tuning)"/>
    <n v="0"/>
    <n v="0"/>
  </r>
  <r>
    <x v="3"/>
    <m/>
    <m/>
    <m/>
    <m/>
    <x v="1"/>
    <s v="Bug"/>
    <s v="Done"/>
    <s v="BEMISCP-2114"/>
    <s v="298 (BDT) - Releases - subpage- tablet view error"/>
    <s v="02114 - 298 (BDT) - Releases - subpage- tablet view error"/>
    <x v="279"/>
    <x v="6"/>
    <s v="Done"/>
    <s v="BEMISCP-2720"/>
    <s v="Scheduled Release Date missing from tablet view"/>
    <s v="M | 02720 - Scheduled Release Date missing from tablet view"/>
    <s v="Alpha Bug | M | 02720 - Scheduled Release Date missing from tablet view"/>
    <m/>
    <n v="376942"/>
    <n v="381882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5"/>
    <n v="0"/>
    <n v="1"/>
    <n v="3.191489361702128"/>
    <x v="1"/>
    <s v="0.Done"/>
    <x v="2"/>
    <s v="0.Done &gt; Alpha Bug | M | 02720 - Scheduled Release Date missing from tablet view"/>
    <n v="3.191489361702128"/>
    <n v="0"/>
  </r>
  <r>
    <x v="3"/>
    <m/>
    <m/>
    <m/>
    <m/>
    <x v="1"/>
    <s v="Bug"/>
    <s v="Done"/>
    <s v="BEMISCP-2696"/>
    <s v="JDBC Connection Exceptions in logs"/>
    <s v="02696 - JDBC Connection Exceptions in logs"/>
    <x v="272"/>
    <x v="4"/>
    <s v="Done"/>
    <s v="BEMISCP-2718"/>
    <s v="Add connection validation when idle"/>
    <s v="M | 02718 - Add connection validation when idle"/>
    <s v="Sub-Task | M | 02718 - Add connection validation when idle"/>
    <m/>
    <n v="381541"/>
    <n v="381873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s v="0.Done"/>
    <x v="2"/>
    <s v="0.Done &gt; Sub-Task | M | 02718 - Add connection validation when idle"/>
    <n v="8.5106382978723403"/>
    <n v="0"/>
  </r>
  <r>
    <x v="3"/>
    <m/>
    <m/>
    <m/>
    <m/>
    <x v="1"/>
    <s v="Feature"/>
    <s v="Done"/>
    <s v="BEMISCP-2716"/>
    <s v="423 (BDT) - Have LDAP and portal Password policy both enabled "/>
    <s v="02716 - 423 (BDT) - Have LDAP and portal Password policy both enabled "/>
    <x v="247"/>
    <x v="7"/>
    <s v="Done"/>
    <s v="BEMISCP-2717"/>
    <s v="Tech Planning for LDAP and Password Policy both enabled "/>
    <s v="M | 02717 - Tech Planning for LDAP and Password Policy both enabled "/>
    <s v="Tech Planning | M | 02717 - Tech Planning for LDAP and Password Policy both enabled "/>
    <m/>
    <n v="381870"/>
    <n v="381871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s v="0.Done"/>
    <x v="2"/>
    <s v="0.Done &gt; Tech Planning | M | 02717 - Tech Planning for LDAP and Password Policy both enabled "/>
    <n v="0"/>
    <n v="0"/>
  </r>
  <r>
    <x v="3"/>
    <m/>
    <m/>
    <m/>
    <m/>
    <x v="1"/>
    <s v="Bug"/>
    <s v="Done"/>
    <s v="BEMISCP-2700"/>
    <s v="Buyers need to have ability to delete for specific folders "/>
    <s v="02700 - Buyers need to have ability to delete for specific folders "/>
    <x v="265"/>
    <x v="0"/>
    <s v="Done"/>
    <s v="BEMISCP-2715"/>
    <s v="Alpha for Buyers need to have ability to delete for specific folders "/>
    <s v="S | 02715 - Alpha for Buyers need to have ability to delete for specific folders "/>
    <s v="Alpha Test | S | 02715 - Alpha for Buyers need to have ability to delete for specific folders "/>
    <m/>
    <n v="381561"/>
    <n v="38185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0"/>
    <n v="1"/>
    <n v="2.1276595744680851"/>
    <x v="1"/>
    <s v="0.Done"/>
    <x v="2"/>
    <s v="0.Done &gt; Alpha Test | S | 02715 - Alpha for Buyers need to have ability to delete for specific folders "/>
    <n v="2.1276595744680851"/>
    <n v="0"/>
  </r>
  <r>
    <x v="3"/>
    <s v="Demand"/>
    <s v="Doing"/>
    <s v="BEMISCP-531"/>
    <s v="System Architecture"/>
    <x v="22"/>
    <s v="Task"/>
    <s v="Doing"/>
    <s v="BEMISCP-141"/>
    <s v="CI server setup"/>
    <s v="00141 - CI server setup"/>
    <x v="280"/>
    <x v="4"/>
    <s v="Cancelled"/>
    <s v="BEMISCP-2714"/>
    <s v="Services dockers"/>
    <s v="M | 02714 - Services dockers"/>
    <s v="Sub-Task | M | 02714 - Services dockers"/>
    <n v="351453"/>
    <n v="336162"/>
    <n v="381815"/>
    <s v="Plan"/>
    <x v="0"/>
    <n v="0"/>
    <n v="0"/>
    <n v="20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25"/>
    <n v="1.8518518518518517E-2"/>
    <n v="1"/>
    <n v="0"/>
    <x v="0"/>
    <s v="7.Doing"/>
    <x v="3"/>
    <s v="0.Cancelled &gt; Sub-Task | M | 02714 - Services dockers"/>
    <n v="0"/>
    <n v="0"/>
  </r>
  <r>
    <x v="3"/>
    <m/>
    <m/>
    <m/>
    <m/>
    <x v="1"/>
    <s v="Bug"/>
    <s v="Done"/>
    <s v="BEMISCP-2552"/>
    <s v="394 (BDT) - Scheduled Releases Sub-Pg Bemis Line# Contains Leading Zeroes"/>
    <s v="02552 - 394 (BDT) - Scheduled Releases Sub-Pg Bemis Line# Contains Leading Zeroes"/>
    <x v="281"/>
    <x v="3"/>
    <s v="Done"/>
    <s v="BEMISCP-2713"/>
    <s v="Increase font size of Bemis Order and Line#"/>
    <s v="M | 02713 - Increase font size of Bemis Order and Line#"/>
    <s v="Frontend Development | M | 02713 - Increase font size of Bemis Order and Line#"/>
    <m/>
    <n v="380449"/>
    <n v="381808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0"/>
    <n v="1"/>
    <n v="5.3191489361702127"/>
    <x v="1"/>
    <s v="0.Done"/>
    <x v="2"/>
    <s v="0.Done &gt; Frontend Development | M | 02713 - Increase font size of Bemis Order and Line#"/>
    <n v="5.3191489361702127"/>
    <n v="0"/>
  </r>
  <r>
    <x v="3"/>
    <m/>
    <m/>
    <m/>
    <m/>
    <x v="1"/>
    <s v="Bug"/>
    <s v="Done"/>
    <s v="BEMISCP-2546"/>
    <s v="388 (BDT) - Inventory Pg Standard Pallet Qty Rounding Issue"/>
    <s v="02546 - 388 (BDT) - Inventory Pg Standard Pallet Qty Rounding Issue"/>
    <x v="278"/>
    <x v="4"/>
    <s v="Done"/>
    <s v="BEMISCP-2712"/>
    <s v="Rounding issue on Standard Pallet Qty seen in QA env"/>
    <s v="M | 02712 - Rounding issue on Standard Pallet Qty seen in QA env"/>
    <s v="Sub-Task | M | 02712 - Rounding issue on Standard Pallet Qty seen in QA env"/>
    <m/>
    <n v="380225"/>
    <n v="381799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25"/>
    <n v="0"/>
    <n v="1"/>
    <n v="8.5106382978723403"/>
    <x v="1"/>
    <s v="0.Done"/>
    <x v="2"/>
    <s v="0.Done &gt; Sub-Task | M | 02712 - Rounding issue on Standard Pallet Qty seen in QA env"/>
    <n v="8.5106382978723403"/>
    <n v="0"/>
  </r>
  <r>
    <x v="3"/>
    <s v="Demand"/>
    <s v="Doing"/>
    <s v="BEMISCP-531"/>
    <s v="System Architecture"/>
    <x v="22"/>
    <s v="Feature"/>
    <s v="Done"/>
    <s v="BEMISCP-1480"/>
    <s v="Performance Testing and Tuning"/>
    <s v="01480 - Performance Testing and Tuning"/>
    <x v="207"/>
    <x v="5"/>
    <s v="Done"/>
    <s v="BEMISCP-2709"/>
    <s v="Change frequency of checks for template changes"/>
    <s v="XS | 02709 - Change frequency of checks for template changes"/>
    <s v="Backend Development | XS | 02709 - Change frequency of checks for template changes"/>
    <n v="351453"/>
    <n v="367474"/>
    <n v="381700"/>
    <s v="Plan"/>
    <x v="0"/>
    <n v="0"/>
    <n v="0"/>
    <n v="20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5.8823529411764705E-2"/>
    <n v="1.8518518518518517E-2"/>
    <n v="1"/>
    <n v="2.1276595744680851"/>
    <x v="0"/>
    <s v="0.Done"/>
    <x v="2"/>
    <s v="0.Done &gt; Backend Development | XS | 02709 - Change frequency of checks for template changes"/>
    <n v="0"/>
    <n v="0"/>
  </r>
  <r>
    <x v="3"/>
    <s v="Demand"/>
    <s v="Doing"/>
    <s v="BEMISCP-501"/>
    <s v="IBB Integration"/>
    <x v="24"/>
    <s v="Task"/>
    <s v="To Feature Review"/>
    <s v="BEMISCP-266"/>
    <s v="Create data sync process to bulk upload data from IBB"/>
    <s v="00266 - Create data sync process to bulk upload data from IBB"/>
    <x v="282"/>
    <x v="5"/>
    <s v="Done"/>
    <s v="BEMISCP-2708"/>
    <s v="Remove Background Task mode"/>
    <s v="XS | 02708 - Remove Background Task mode"/>
    <s v="Backend Development | XS | 02708 - Remove Background Task mode"/>
    <n v="350255"/>
    <n v="343068"/>
    <n v="381691"/>
    <s v="Plan"/>
    <x v="0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6.6666666666666666E-2"/>
    <n v="3.3333333333333333E-2"/>
    <n v="1"/>
    <n v="2.1276595744680851"/>
    <x v="0"/>
    <s v="4.To Feature Review"/>
    <x v="2"/>
    <s v="0.Done &gt; Backend Development | XS | 02708 - Remove Background Task mode"/>
    <n v="0"/>
    <n v="0"/>
  </r>
  <r>
    <x v="3"/>
    <m/>
    <m/>
    <m/>
    <m/>
    <x v="1"/>
    <s v="Bug"/>
    <s v="Done"/>
    <s v="BEMISCP-2700"/>
    <s v="Buyers need to have ability to delete for specific folders "/>
    <s v="02700 - Buyers need to have ability to delete for specific folders "/>
    <x v="265"/>
    <x v="3"/>
    <s v="Done"/>
    <s v="BEMISCP-2707"/>
    <s v="Remove ability to delete from root folders"/>
    <s v="M | 02707 - Remove ability to delete from root folders"/>
    <s v="Frontend Development | M | 02707 - Remove ability to delete from root folders"/>
    <m/>
    <n v="381561"/>
    <n v="381635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4285714285714285"/>
    <n v="0"/>
    <n v="1"/>
    <n v="5.3191489361702127"/>
    <x v="1"/>
    <s v="0.Done"/>
    <x v="2"/>
    <s v="0.Done &gt; Frontend Development | M | 02707 - Remove ability to delete from root folders"/>
    <n v="5.3191489361702127"/>
    <n v="0"/>
  </r>
  <r>
    <x v="3"/>
    <m/>
    <m/>
    <m/>
    <m/>
    <x v="1"/>
    <s v="Bug"/>
    <s v="Done"/>
    <s v="BEMISCP-2694"/>
    <s v="ORM exceptions for Inventory data sync "/>
    <s v="02694 - ORM exceptions for Inventory data sync "/>
    <x v="260"/>
    <x v="5"/>
    <s v="Done"/>
    <s v="BEMISCP-2706"/>
    <s v="Fix ORM Exceptions during Inventory data sync"/>
    <s v="M | 02706 - Fix ORM Exceptions during Inventory data sync"/>
    <s v="Backend Development | M | 02706 - Fix ORM Exceptions during Inventory data sync"/>
    <m/>
    <n v="381517"/>
    <n v="381631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"/>
    <n v="0"/>
    <n v="1"/>
    <n v="10.638297872340425"/>
    <x v="1"/>
    <s v="0.Done"/>
    <x v="2"/>
    <s v="0.Done &gt; Backend Development | M | 02706 - Fix ORM Exceptions during Inventory data sync"/>
    <n v="10.638297872340425"/>
    <n v="0"/>
  </r>
  <r>
    <x v="3"/>
    <m/>
    <m/>
    <m/>
    <m/>
    <x v="1"/>
    <s v="Bug"/>
    <s v="Done"/>
    <s v="BEMISCP-2700"/>
    <s v="Buyers need to have ability to delete for specific folders "/>
    <s v="02700 - Buyers need to have ability to delete for specific folders "/>
    <x v="265"/>
    <x v="3"/>
    <s v="Done"/>
    <s v="BEMISCP-2705"/>
    <s v="Development for - Buyers need to have ability to delete for specific folders"/>
    <s v="M | 02705 - Development for - Buyers need to have ability to delete for specific folders"/>
    <s v="Frontend Development | M | 02705 - Development for - Buyers need to have ability to delete for specific folders"/>
    <m/>
    <n v="381561"/>
    <n v="381582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4285714285714285"/>
    <n v="0"/>
    <n v="1"/>
    <n v="5.3191489361702127"/>
    <x v="1"/>
    <s v="0.Done"/>
    <x v="2"/>
    <s v="0.Done &gt; Frontend Development | M | 02705 - Development for - Buyers need to have ability to delete for specific folders"/>
    <n v="5.3191489361702127"/>
    <n v="0"/>
  </r>
  <r>
    <x v="3"/>
    <m/>
    <m/>
    <m/>
    <m/>
    <x v="1"/>
    <s v="Bug"/>
    <s v="Done"/>
    <s v="BEMISCP-2700"/>
    <s v="Buyers need to have ability to delete for specific folders "/>
    <s v="02700 - Buyers need to have ability to delete for specific folders "/>
    <x v="265"/>
    <x v="5"/>
    <s v="Done"/>
    <s v="BEMISCP-2704"/>
    <s v="Development for - Buyers need to have ability to delete for specific folders"/>
    <s v="M | 02704 - Development for - Buyers need to have ability to delete for specific folders"/>
    <s v="Backend Development | M | 02704 - Development for - Buyers need to have ability to delete for specific folders"/>
    <m/>
    <n v="381561"/>
    <n v="381581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14285714285714285"/>
    <n v="0"/>
    <n v="1"/>
    <n v="10.638297872340425"/>
    <x v="1"/>
    <s v="0.Done"/>
    <x v="2"/>
    <s v="0.Done &gt; Backend Development | M | 02704 - Development for - Buyers need to have ability to delete for specific folders"/>
    <n v="10.638297872340425"/>
    <n v="0"/>
  </r>
  <r>
    <x v="3"/>
    <m/>
    <m/>
    <m/>
    <m/>
    <x v="1"/>
    <s v="Bug"/>
    <s v="Done"/>
    <s v="BEMISCP-2697"/>
    <s v="Duplicate key row in object 'dbo.Bemis_Order'"/>
    <s v="02697 - Duplicate key row in object 'dbo.Bemis_Order'"/>
    <x v="252"/>
    <x v="7"/>
    <s v="Done"/>
    <s v="BEMISCP-2701"/>
    <s v="Tech planning - duplicate key"/>
    <s v="M | 02701 - Tech planning - duplicate key"/>
    <s v="Tech Planning | M | 02701 - Tech planning - duplicate key"/>
    <m/>
    <n v="381546"/>
    <n v="381570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s v="0.Done"/>
    <x v="2"/>
    <s v="0.Done &gt; Tech Planning | M | 02701 - Tech planning - duplicate key"/>
    <n v="4.2553191489361701"/>
    <n v="0"/>
  </r>
  <r>
    <x v="3"/>
    <m/>
    <m/>
    <m/>
    <m/>
    <x v="1"/>
    <s v="Bug"/>
    <s v="Done"/>
    <s v="BEMISCP-2638"/>
    <s v="BDT 428 -ID 4191- Documents should not be using File Entry LocalService"/>
    <s v="02638 - BDT 428 -ID 4191- Documents should not be using File Entry LocalService"/>
    <x v="277"/>
    <x v="0"/>
    <s v="Done"/>
    <s v="BEMISCP-2698"/>
    <s v="Alpha for ID 4191- Documents should not be using File Entry LocalService"/>
    <s v="S | 02698 - Alpha for ID 4191- Documents should not be using File Entry LocalService"/>
    <s v="Alpha Test | S | 02698 - Alpha for ID 4191- Documents should not be using File Entry LocalService"/>
    <m/>
    <n v="381112"/>
    <n v="38155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698 - Alpha for ID 4191- Documents should not be using File Entry LocalService"/>
    <n v="2.1276595744680851"/>
    <n v="0"/>
  </r>
  <r>
    <x v="3"/>
    <m/>
    <m/>
    <m/>
    <m/>
    <x v="1"/>
    <s v="Bug"/>
    <s v="Done"/>
    <s v="BEMISCP-2694"/>
    <s v="ORM exceptions for Inventory data sync "/>
    <s v="02694 - ORM exceptions for Inventory data sync "/>
    <x v="260"/>
    <x v="7"/>
    <s v="Done"/>
    <s v="BEMISCP-2695"/>
    <s v="Tech Planning for ORM exceptions for Inventory data sync"/>
    <s v="M | 02695 - Tech Planning for ORM exceptions for Inventory data sync"/>
    <s v="Tech Planning | M | 02695 - Tech Planning for ORM exceptions for Inventory data sync"/>
    <m/>
    <n v="381517"/>
    <n v="381519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s v="0.Done"/>
    <x v="2"/>
    <s v="0.Done &gt; Tech Planning | M | 02695 - Tech Planning for ORM exceptions for Inventory data sync"/>
    <n v="4.2553191489361701"/>
    <n v="0"/>
  </r>
  <r>
    <x v="3"/>
    <m/>
    <m/>
    <m/>
    <m/>
    <x v="1"/>
    <s v="Feature"/>
    <s v="Done"/>
    <s v="BEMISCP-2680"/>
    <s v="409 (BDT) - Inventory Batch with Multiple Mfg Dates"/>
    <s v="02680 - 409 (BDT) - Inventory Batch with Multiple Mfg Dates"/>
    <x v="253"/>
    <x v="7"/>
    <s v="Done"/>
    <s v="BEMISCP-2693"/>
    <s v="Tech Planning for 409 (BDT) - Inventory Batch with Multiple Mfg Dates"/>
    <s v="M | 02693 - Tech Planning for 409 (BDT) - Inventory Batch with Multiple Mfg Dates"/>
    <s v="Tech Planning | M | 02693 - Tech Planning for 409 (BDT) - Inventory Batch with Multiple Mfg Dates"/>
    <m/>
    <n v="381452"/>
    <n v="381500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"/>
    <n v="1"/>
    <n v="4.2553191489361701"/>
    <x v="1"/>
    <s v="0.Done"/>
    <x v="2"/>
    <s v="0.Done &gt; Tech Planning | M | 02693 - Tech Planning for 409 (BDT) - Inventory Batch with Multiple Mfg Dates"/>
    <n v="0"/>
    <n v="0"/>
  </r>
  <r>
    <x v="3"/>
    <m/>
    <m/>
    <m/>
    <m/>
    <x v="1"/>
    <s v="Bug"/>
    <s v="Done"/>
    <s v="BEMISCP-2682"/>
    <s v="405 (BDT) - Inventory Update Issues"/>
    <s v="02682 - 405 (BDT) - Inventory Update Issues"/>
    <x v="261"/>
    <x v="5"/>
    <s v="Done"/>
    <s v="BEMISCP-2691"/>
    <s v="Drop all stored inventories before updating with new inventory response"/>
    <s v="M | 02691 - Drop all stored inventories before updating with new inventory response"/>
    <s v="Backend Development | M | 02691 - Drop all stored inventories before updating with new inventory response"/>
    <m/>
    <n v="381455"/>
    <n v="381484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"/>
    <n v="0"/>
    <n v="1"/>
    <n v="10.638297872340425"/>
    <x v="1"/>
    <s v="0.Done"/>
    <x v="2"/>
    <s v="0.Done &gt; Backend Development | M | 02691 - Drop all stored inventories before updating with new inventory response"/>
    <n v="10.638297872340425"/>
    <n v="0"/>
  </r>
  <r>
    <x v="3"/>
    <m/>
    <m/>
    <m/>
    <m/>
    <x v="1"/>
    <s v="Bug"/>
    <s v="Done"/>
    <s v="BEMISCP-2682"/>
    <s v="405 (BDT) - Inventory Update Issues"/>
    <s v="02682 - 405 (BDT) - Inventory Update Issues"/>
    <x v="261"/>
    <x v="7"/>
    <s v="Done"/>
    <s v="BEMISCP-2690"/>
    <s v="Tech Planning for 405(BDT) - Inventory Update Issues"/>
    <s v="M | 02690 - Tech Planning for 405(BDT) - Inventory Update Issues"/>
    <s v="Tech Planning | M | 02690 - Tech Planning for 405(BDT) - Inventory Update Issues"/>
    <m/>
    <n v="381455"/>
    <n v="381483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s v="0.Done"/>
    <x v="2"/>
    <s v="0.Done &gt; Tech Planning | M | 02690 - Tech Planning for 405(BDT) - Inventory Update Issues"/>
    <n v="4.2553191489361701"/>
    <n v="0"/>
  </r>
  <r>
    <x v="3"/>
    <m/>
    <m/>
    <m/>
    <m/>
    <x v="1"/>
    <s v="Bug"/>
    <s v="Done"/>
    <s v="BEMISCP-2017"/>
    <s v="264 (BDT) - Viewing documents on mobile device"/>
    <s v="02017 - 264 (BDT) - Viewing documents on mobile device"/>
    <x v="283"/>
    <x v="1"/>
    <s v="Done"/>
    <s v="BEMISCP-2677"/>
    <s v="QA for 264 (BDT) - Viewing documents on mobile device"/>
    <s v="S | 02677 - QA for 264 (BDT) - Viewing documents on mobile device"/>
    <s v="QA | S | 02677 - QA for 264 (BDT) - Viewing documents on mobile device"/>
    <m/>
    <n v="376061"/>
    <n v="38129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2677 - QA for 264 (BDT) - Viewing documents on mobile device"/>
    <n v="2.1276595744680851"/>
    <n v="0"/>
  </r>
  <r>
    <x v="3"/>
    <m/>
    <m/>
    <m/>
    <m/>
    <x v="1"/>
    <s v="Bug"/>
    <s v="Done"/>
    <s v="BEMISCP-2017"/>
    <s v="264 (BDT) - Viewing documents on mobile device"/>
    <s v="02017 - 264 (BDT) - Viewing documents on mobile device"/>
    <x v="283"/>
    <x v="2"/>
    <s v="Done"/>
    <s v="BEMISCP-2676"/>
    <s v="Review of 264 (BDT) - Viewing documents on mobile device"/>
    <s v="S | 02676 - Review of 264 (BDT) - Viewing documents on mobile device"/>
    <s v="Feature Review | S | 02676 - Review of 264 (BDT) - Viewing documents on mobile device"/>
    <m/>
    <n v="376061"/>
    <n v="38129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Feature Review | S | 02676 - Review of 264 (BDT) - Viewing documents on mobile device"/>
    <n v="2.1276595744680851"/>
    <n v="0"/>
  </r>
  <r>
    <x v="3"/>
    <m/>
    <m/>
    <m/>
    <m/>
    <x v="1"/>
    <s v="Bug"/>
    <s v="Done"/>
    <s v="BEMISCP-2017"/>
    <s v="264 (BDT) - Viewing documents on mobile device"/>
    <s v="02017 - 264 (BDT) - Viewing documents on mobile device"/>
    <x v="283"/>
    <x v="0"/>
    <s v="Done"/>
    <s v="BEMISCP-2675"/>
    <s v="Alpha for 264 (BDT) - Viewing documents on mobile device"/>
    <s v="S | 02675 - Alpha for 264 (BDT) - Viewing documents on mobile device"/>
    <s v="Alpha Test | S | 02675 - Alpha for 264 (BDT) - Viewing documents on mobile device"/>
    <m/>
    <n v="376061"/>
    <n v="38129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Alpha Test | S | 02675 - Alpha for 264 (BDT) - Viewing documents on mobile device"/>
    <n v="2.1276595744680851"/>
    <n v="0"/>
  </r>
  <r>
    <x v="3"/>
    <m/>
    <m/>
    <m/>
    <m/>
    <x v="1"/>
    <s v="Feature"/>
    <s v="Done"/>
    <s v="BEMISCP-2489"/>
    <s v="Change Requested Date Logic"/>
    <s v="02489 - Change Requested Date Logic"/>
    <x v="284"/>
    <x v="1"/>
    <s v="Done"/>
    <s v="BEMISCP-2674"/>
    <s v="QA for Change Requested Date Logic"/>
    <s v="S | 02674 - QA for Change Requested Date Logic"/>
    <s v="QA | S | 02674 - QA for Change Requested Date Logic"/>
    <m/>
    <n v="379858"/>
    <n v="38128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QA | S | 02674 - QA for Change Requested Date Logic"/>
    <n v="0"/>
    <n v="0"/>
  </r>
  <r>
    <x v="3"/>
    <m/>
    <m/>
    <m/>
    <m/>
    <x v="1"/>
    <s v="Bug"/>
    <s v="Done"/>
    <s v="BEMISCP-2546"/>
    <s v="388 (BDT) - Inventory Pg Standard Pallet Qty Rounding Issue"/>
    <s v="02546 - 388 (BDT) - Inventory Pg Standard Pallet Qty Rounding Issue"/>
    <x v="278"/>
    <x v="1"/>
    <s v="Done"/>
    <s v="BEMISCP-2673"/>
    <s v="QA for 388 (BDT) - Inventory Pg Standard Pallet Qty Rounding Issue"/>
    <s v="S | 02673 - QA for 388 (BDT) - Inventory Pg Standard Pallet Qty Rounding Issue"/>
    <s v="QA | S | 02673 - QA for 388 (BDT) - Inventory Pg Standard Pallet Qty Rounding Issue"/>
    <m/>
    <n v="380225"/>
    <n v="38127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0"/>
    <n v="1"/>
    <n v="2.1276595744680851"/>
    <x v="1"/>
    <s v="0.Done"/>
    <x v="2"/>
    <s v="0.Done &gt; QA | S | 02673 - QA for 388 (BDT) - Inventory Pg Standard Pallet Qty Rounding Issue"/>
    <n v="2.1276595744680851"/>
    <n v="0"/>
  </r>
  <r>
    <x v="3"/>
    <m/>
    <m/>
    <m/>
    <m/>
    <x v="1"/>
    <s v="Bug"/>
    <s v="Done"/>
    <s v="BEMISCP-2591"/>
    <s v="ORM exceptions for Customer Location data sync "/>
    <s v="02591 - ORM exceptions for Customer Location data sync "/>
    <x v="285"/>
    <x v="1"/>
    <s v="Done"/>
    <s v="BEMISCP-2672"/>
    <s v="QA for ORM exceptions for Customer Location data sync "/>
    <s v="S | 02672 - QA for ORM exceptions for Customer Location data sync "/>
    <s v="QA | S | 02672 - QA for ORM exceptions for Customer Location data sync "/>
    <m/>
    <n v="380775"/>
    <n v="38127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672 - QA for ORM exceptions for Customer Location data sync "/>
    <n v="2.1276595744680851"/>
    <n v="0"/>
  </r>
  <r>
    <x v="3"/>
    <m/>
    <m/>
    <m/>
    <m/>
    <x v="1"/>
    <s v="Bug"/>
    <s v="Done"/>
    <s v="BEMISCP-2591"/>
    <s v="ORM exceptions for Customer Location data sync "/>
    <s v="02591 - ORM exceptions for Customer Location data sync "/>
    <x v="285"/>
    <x v="2"/>
    <s v="Done"/>
    <s v="BEMISCP-2671"/>
    <s v="Review of ORM exceptions for Customer Location data sync "/>
    <s v="S | 02671 - Review of ORM exceptions for Customer Location data sync "/>
    <s v="Feature Review | S | 02671 - Review of ORM exceptions for Customer Location data sync "/>
    <m/>
    <n v="380775"/>
    <n v="38127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671 - Review of ORM exceptions for Customer Location data sync "/>
    <n v="2.1276595744680851"/>
    <n v="0"/>
  </r>
  <r>
    <x v="3"/>
    <m/>
    <m/>
    <m/>
    <m/>
    <x v="1"/>
    <s v="Bug"/>
    <s v="Done"/>
    <s v="BEMISCP-2591"/>
    <s v="ORM exceptions for Customer Location data sync "/>
    <s v="02591 - ORM exceptions for Customer Location data sync "/>
    <x v="285"/>
    <x v="0"/>
    <s v="Done"/>
    <s v="BEMISCP-2670"/>
    <s v="Alpha for ORM exceptions for Customer Location data sync "/>
    <s v="S | 02670 - Alpha for ORM exceptions for Customer Location data sync "/>
    <s v="Alpha Test | S | 02670 - Alpha for ORM exceptions for Customer Location data sync "/>
    <m/>
    <n v="380775"/>
    <n v="38127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670 - Alpha for ORM exceptions for Customer Location data sync "/>
    <n v="2.1276595744680851"/>
    <n v="0"/>
  </r>
  <r>
    <x v="3"/>
    <m/>
    <m/>
    <m/>
    <m/>
    <x v="1"/>
    <s v="Bug"/>
    <s v="Done"/>
    <s v="BEMISCP-2552"/>
    <s v="394 (BDT) - Scheduled Releases Sub-Pg Bemis Line# Contains Leading Zeroes"/>
    <s v="02552 - 394 (BDT) - Scheduled Releases Sub-Pg Bemis Line# Contains Leading Zeroes"/>
    <x v="281"/>
    <x v="1"/>
    <s v="Done"/>
    <s v="BEMISCP-2669"/>
    <s v="QA for 394 (BDT) - Scheduled Releases Sub-Pg Bemis Line# Contains Leading Zeroes"/>
    <s v="S | 02669 - QA for 394 (BDT) - Scheduled Releases Sub-Pg Bemis Line# Contains Leading Zeroes"/>
    <s v="QA | S | 02669 - QA for 394 (BDT) - Scheduled Releases Sub-Pg Bemis Line# Contains Leading Zeroes"/>
    <m/>
    <n v="380449"/>
    <n v="38126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QA | S | 02669 - QA for 394 (BDT) - Scheduled Releases Sub-Pg Bemis Line# Contains Leading Zeroes"/>
    <n v="2.1276595744680851"/>
    <n v="0"/>
  </r>
  <r>
    <x v="3"/>
    <m/>
    <m/>
    <m/>
    <m/>
    <x v="1"/>
    <s v="Bug"/>
    <s v="Done"/>
    <s v="BEMISCP-2593"/>
    <s v="Report Preview UI issues "/>
    <s v="02593 - Report Preview UI issues "/>
    <x v="286"/>
    <x v="1"/>
    <s v="Done"/>
    <s v="BEMISCP-2668"/>
    <s v="QA for Report Preview UI issues "/>
    <s v="S | 02668 - QA for Report Preview UI issues "/>
    <s v="QA | S | 02668 - QA for Report Preview UI issues "/>
    <m/>
    <n v="380786"/>
    <n v="38126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668 - QA for Report Preview UI issues "/>
    <n v="2.1276595744680851"/>
    <n v="0"/>
  </r>
  <r>
    <x v="3"/>
    <m/>
    <m/>
    <m/>
    <m/>
    <x v="1"/>
    <s v="Feature"/>
    <s v="Done"/>
    <s v="BEMISCP-1784"/>
    <s v="Improve data display on all pages "/>
    <s v="01784 - Improve data display on all pages "/>
    <x v="287"/>
    <x v="1"/>
    <s v="Done"/>
    <s v="BEMISCP-2667"/>
    <s v="QA for Improve data display on all pages "/>
    <s v="S | 02667 - QA for Improve data display on all pages "/>
    <s v="QA | S | 02667 - QA for Improve data display on all pages "/>
    <m/>
    <n v="372474"/>
    <n v="38126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0"/>
    <n v="1"/>
    <n v="2.1276595744680851"/>
    <x v="1"/>
    <s v="0.Done"/>
    <x v="2"/>
    <s v="0.Done &gt; QA | S | 02667 - QA for Improve data display on all pages "/>
    <n v="0"/>
    <n v="0"/>
  </r>
  <r>
    <x v="3"/>
    <m/>
    <m/>
    <m/>
    <m/>
    <x v="1"/>
    <s v="Feature"/>
    <s v="Done"/>
    <s v="BEMISCP-1784"/>
    <s v="Improve data display on all pages "/>
    <s v="01784 - Improve data display on all pages "/>
    <x v="287"/>
    <x v="2"/>
    <s v="Done"/>
    <s v="BEMISCP-2666"/>
    <s v="Review of Improve data display on all pages "/>
    <s v="S | 02666 - Review of Improve data display on all pages "/>
    <s v="Feature Review | S | 02666 - Review of Improve data display on all pages "/>
    <m/>
    <n v="372474"/>
    <n v="38125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0"/>
    <n v="1"/>
    <n v="2.1276595744680851"/>
    <x v="1"/>
    <s v="0.Done"/>
    <x v="2"/>
    <s v="0.Done &gt; Feature Review | S | 02666 - Review of Improve data display on all pages "/>
    <n v="0"/>
    <n v="0"/>
  </r>
  <r>
    <x v="3"/>
    <m/>
    <m/>
    <m/>
    <m/>
    <x v="1"/>
    <s v="Bug"/>
    <s v="Done"/>
    <s v="BEMISCP-2426"/>
    <s v="378 (BDT) - No pagination on the Reports Download page "/>
    <s v="02426 - 378 (BDT) - No pagination on the Reports Download page "/>
    <x v="288"/>
    <x v="1"/>
    <s v="Done"/>
    <s v="BEMISCP-2665"/>
    <s v="QA for 378 (BDT) - No pagination on the Reports Download page "/>
    <s v="S | 02665 - QA for 378 (BDT) - No pagination on the Reports Download page "/>
    <s v="QA | S | 02665 - QA for 378 (BDT) - No pagination on the Reports Download page "/>
    <m/>
    <n v="379343"/>
    <n v="38125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QA | S | 02665 - QA for 378 (BDT) - No pagination on the Reports Download page "/>
    <n v="2.1276595744680851"/>
    <n v="0"/>
  </r>
  <r>
    <x v="3"/>
    <m/>
    <m/>
    <m/>
    <m/>
    <x v="1"/>
    <s v="Feature"/>
    <s v="Done"/>
    <s v="BEMISCP-1993"/>
    <s v="242 (BDT) - Customer profile - no address pulling in"/>
    <s v="01993 - 242 (BDT) - Customer profile - no address pulling in"/>
    <x v="289"/>
    <x v="1"/>
    <s v="Done"/>
    <s v="BEMISCP-2664"/>
    <s v="QA for 242 (BDT) - Customer profile - no address pulling in"/>
    <s v="XS | 02664 - QA for 242 (BDT) - Customer profile - no address pulling in"/>
    <s v="QA | XS | 02664 - QA for 242 (BDT) - Customer profile - no address pulling in"/>
    <m/>
    <n v="375857"/>
    <n v="381249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"/>
    <n v="0"/>
    <n v="1"/>
    <n v="1.0638297872340425"/>
    <x v="1"/>
    <s v="0.Done"/>
    <x v="2"/>
    <s v="0.Done &gt; QA | XS | 02664 - QA for 242 (BDT) - Customer profile - no address pulling in"/>
    <n v="0"/>
    <n v="0"/>
  </r>
  <r>
    <x v="3"/>
    <m/>
    <m/>
    <m/>
    <m/>
    <x v="1"/>
    <s v="Bug"/>
    <s v="Done"/>
    <s v="BEMISCP-2342"/>
    <s v="332 (BDT) - Schedule Line View Details Link Missing for some records"/>
    <s v="02342 - 332 (BDT) - Schedule Line View Details Link Missing for some records"/>
    <x v="275"/>
    <x v="5"/>
    <s v="Done"/>
    <s v="BEMISCP-2663"/>
    <s v="Validate Order Components before creating OrderKey"/>
    <s v="S | 02663 - Validate Order Components before creating OrderKey"/>
    <s v="Backend Development | S | 02663 - Validate Order Components before creating OrderKey"/>
    <m/>
    <n v="378607"/>
    <n v="381246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"/>
    <n v="0"/>
    <n v="1"/>
    <n v="8.5106382978723403"/>
    <x v="1"/>
    <s v="0.Done"/>
    <x v="2"/>
    <s v="0.Done &gt; Backend Development | S | 02663 - Validate Order Components before creating OrderKey"/>
    <n v="8.5106382978723403"/>
    <n v="0"/>
  </r>
  <r>
    <x v="3"/>
    <m/>
    <m/>
    <m/>
    <m/>
    <x v="1"/>
    <s v="Bug"/>
    <s v="Done"/>
    <s v="BEMISCP-2349"/>
    <s v="238 (BDT) - Item Level Report Preview is blank   "/>
    <s v="02349 - 238 (BDT) - Item Level Report Preview is blank   "/>
    <x v="290"/>
    <x v="1"/>
    <s v="Done"/>
    <s v="BEMISCP-2662"/>
    <s v="QA for 238 (BDT) - Item Level Report Preview is blank   "/>
    <s v="S | 02662 - QA for 238 (BDT) - Item Level Report Preview is blank   "/>
    <s v="QA | S | 02662 - QA for 238 (BDT) - Item Level Report Preview is blank   "/>
    <m/>
    <n v="378621"/>
    <n v="38124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662 - QA for 238 (BDT) - Item Level Report Preview is blank   "/>
    <n v="2.1276595744680851"/>
    <n v="0"/>
  </r>
  <r>
    <x v="3"/>
    <m/>
    <m/>
    <m/>
    <m/>
    <x v="1"/>
    <s v="Bug"/>
    <s v="Done"/>
    <s v="BEMISCP-2349"/>
    <s v="238 (BDT) - Item Level Report Preview is blank   "/>
    <s v="02349 - 238 (BDT) - Item Level Report Preview is blank   "/>
    <x v="290"/>
    <x v="2"/>
    <s v="Done"/>
    <s v="BEMISCP-2661"/>
    <s v="Review of 238 (BDT) - Item Level Report Preview is blank   "/>
    <s v="S | 02661 - Review of 238 (BDT) - Item Level Report Preview is blank   "/>
    <s v="Feature Review | S | 02661 - Review of 238 (BDT) - Item Level Report Preview is blank   "/>
    <m/>
    <n v="378621"/>
    <n v="38123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661 - Review of 238 (BDT) - Item Level Report Preview is blank   "/>
    <n v="2.1276595744680851"/>
    <n v="0"/>
  </r>
  <r>
    <x v="3"/>
    <m/>
    <m/>
    <m/>
    <m/>
    <x v="1"/>
    <s v="Bug"/>
    <s v="Done"/>
    <s v="BEMISCP-2349"/>
    <s v="238 (BDT) - Item Level Report Preview is blank   "/>
    <s v="02349 - 238 (BDT) - Item Level Report Preview is blank   "/>
    <x v="290"/>
    <x v="0"/>
    <s v="Done"/>
    <s v="BEMISCP-2660"/>
    <s v="Alpha for 238 (BDT) - Item Level Report Preview is blank   "/>
    <s v="S | 02660 - Alpha for 238 (BDT) - Item Level Report Preview is blank   "/>
    <s v="Alpha Test | S | 02660 - Alpha for 238 (BDT) - Item Level Report Preview is blank   "/>
    <m/>
    <n v="378621"/>
    <n v="38123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660 - Alpha for 238 (BDT) - Item Level Report Preview is blank   "/>
    <n v="2.1276595744680851"/>
    <n v="0"/>
  </r>
  <r>
    <x v="3"/>
    <m/>
    <m/>
    <m/>
    <m/>
    <x v="1"/>
    <s v="Bug"/>
    <s v="Done"/>
    <s v="BEMISCP-2230"/>
    <s v="325 (BDT) - report preview and generate report issue- mobile devices"/>
    <s v="02230 - 325 (BDT) - report preview and generate report issue- mobile devices"/>
    <x v="291"/>
    <x v="1"/>
    <s v="Done"/>
    <s v="BEMISCP-2659"/>
    <s v="QA for 325 (BDT) - report preview and generate report issue- mobile devices"/>
    <s v="S | 02659 - QA for 325 (BDT) - report preview and generate report issue- mobile devices"/>
    <s v="QA | S | 02659 - QA for 325 (BDT) - report preview and generate report issue- mobile devices"/>
    <m/>
    <n v="378145"/>
    <n v="38122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659 - QA for 325 (BDT) - report preview and generate report issue- mobile devices"/>
    <n v="2.1276595744680851"/>
    <n v="0"/>
  </r>
  <r>
    <x v="3"/>
    <m/>
    <m/>
    <m/>
    <m/>
    <x v="1"/>
    <s v="Bug"/>
    <s v="Done"/>
    <s v="BEMISCP-2364"/>
    <s v="337 (BDT) - Impersonating user- report generation issue stops impersonation"/>
    <s v="02364 - 337 (BDT) - Impersonating user- report generation issue stops impersonation"/>
    <x v="292"/>
    <x v="1"/>
    <s v="Done"/>
    <s v="BEMISCP-2658"/>
    <s v="QA for 337 (BDT) - Impersonating user- report generation issue stops impersonation"/>
    <s v="S | 02658 - QA for 337 (BDT) - Impersonating user- report generation issue stops impersonation"/>
    <s v="QA | S | 02658 - QA for 337 (BDT) - Impersonating user- report generation issue stops impersonation"/>
    <m/>
    <n v="378716"/>
    <n v="38122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658 - QA for 337 (BDT) - Impersonating user- report generation issue stops impersonation"/>
    <n v="2.1276595744680851"/>
    <n v="0"/>
  </r>
  <r>
    <x v="3"/>
    <m/>
    <m/>
    <m/>
    <m/>
    <x v="1"/>
    <s v="Bug"/>
    <s v="Done"/>
    <s v="BEMISCP-2104"/>
    <s v="294 (BDT) - Invoice report iphone and ipad hyperlinks in preview and report"/>
    <s v="02104 - 294 (BDT) - Invoice report iphone and ipad hyperlinks in preview and report"/>
    <x v="293"/>
    <x v="1"/>
    <s v="Done"/>
    <s v="BEMISCP-2657"/>
    <s v="QA for 294 (BDT) - Invoice report iphone and ipad hyperlinks in preview and report"/>
    <s v="S | 02657 - QA for 294 (BDT) - Invoice report iphone and ipad hyperlinks in preview and report"/>
    <s v="QA | S | 02657 - QA for 294 (BDT) - Invoice report iphone and ipad hyperlinks in preview and report"/>
    <m/>
    <n v="376690"/>
    <n v="38122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2657 - QA for 294 (BDT) - Invoice report iphone and ipad hyperlinks in preview and report"/>
    <n v="2.1276595744680851"/>
    <n v="0"/>
  </r>
  <r>
    <x v="3"/>
    <m/>
    <m/>
    <m/>
    <m/>
    <x v="1"/>
    <s v="Bug"/>
    <s v="Done"/>
    <s v="BEMISCP-2104"/>
    <s v="294 (BDT) - Invoice report iphone and ipad hyperlinks in preview and report"/>
    <s v="02104 - 294 (BDT) - Invoice report iphone and ipad hyperlinks in preview and report"/>
    <x v="293"/>
    <x v="2"/>
    <s v="Done"/>
    <s v="BEMISCP-2656"/>
    <s v="Review of 294 (BDT) - Invoice report iphone and ipad hyperlinks in preview and report"/>
    <s v="S | 02656 - Review of 294 (BDT) - Invoice report iphone and ipad hyperlinks in preview and report"/>
    <s v="Feature Review | S | 02656 - Review of 294 (BDT) - Invoice report iphone and ipad hyperlinks in preview and report"/>
    <m/>
    <n v="376690"/>
    <n v="38122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Feature Review | S | 02656 - Review of 294 (BDT) - Invoice report iphone and ipad hyperlinks in preview and report"/>
    <n v="2.1276595744680851"/>
    <n v="0"/>
  </r>
  <r>
    <x v="3"/>
    <m/>
    <m/>
    <m/>
    <m/>
    <x v="1"/>
    <s v="Bug"/>
    <s v="Done"/>
    <s v="BEMISCP-2219"/>
    <s v="324 (BDT) - Inventory report- mobile devices hyperlinks in reports"/>
    <s v="02219 - 324 (BDT) - Inventory report- mobile devices hyperlinks in reports"/>
    <x v="294"/>
    <x v="1"/>
    <s v="Done"/>
    <s v="BEMISCP-2655"/>
    <s v="QA for 324 (BDT) - Inventory report- mobile devices hyperlinks in reports"/>
    <s v="S | 02655 - QA for 324 (BDT) - Inventory report- mobile devices hyperlinks in reports"/>
    <s v="QA | S | 02655 - QA for 324 (BDT) - Inventory report- mobile devices hyperlinks in reports"/>
    <m/>
    <n v="377977"/>
    <n v="38122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2655 - QA for 324 (BDT) - Inventory report- mobile devices hyperlinks in reports"/>
    <n v="2.1276595744680851"/>
    <n v="0"/>
  </r>
  <r>
    <x v="3"/>
    <m/>
    <m/>
    <m/>
    <m/>
    <x v="1"/>
    <s v="Bug"/>
    <s v="Done"/>
    <s v="BEMISCP-2219"/>
    <s v="324 (BDT) - Inventory report- mobile devices hyperlinks in reports"/>
    <s v="02219 - 324 (BDT) - Inventory report- mobile devices hyperlinks in reports"/>
    <x v="294"/>
    <x v="2"/>
    <s v="Done"/>
    <s v="BEMISCP-2654"/>
    <s v="Review of 324 (BDT) - Inventory report- mobile devices hyperlinks in reports"/>
    <s v="S | 02654 - Review of 324 (BDT) - Inventory report- mobile devices hyperlinks in reports"/>
    <s v="Feature Review | S | 02654 - Review of 324 (BDT) - Inventory report- mobile devices hyperlinks in reports"/>
    <m/>
    <n v="377977"/>
    <n v="38121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Feature Review | S | 02654 - Review of 324 (BDT) - Inventory report- mobile devices hyperlinks in reports"/>
    <n v="2.1276595744680851"/>
    <n v="0"/>
  </r>
  <r>
    <x v="3"/>
    <m/>
    <m/>
    <m/>
    <m/>
    <x v="1"/>
    <s v="Bug"/>
    <s v="Done"/>
    <s v="BEMISCP-2362"/>
    <s v="336 (BDT) - CSR logged in first time; the site showing on her home page was jelsert."/>
    <s v="02362 - 336 (BDT) - CSR logged in first time; the site showing on her home page was jelsert."/>
    <x v="295"/>
    <x v="1"/>
    <s v="Cancelled"/>
    <s v="BEMISCP-2652"/>
    <s v="QA for 336 (BDT) - CSR logged in first time; the site showing on her home page was jelsert."/>
    <s v="S | 02652 - QA for 336 (BDT) - CSR logged in first time; the site showing on her home page was jelsert."/>
    <s v="QA | S | 02652 - QA for 336 (BDT) - CSR logged in first time; the site showing on her home page was jelsert."/>
    <m/>
    <n v="378714"/>
    <n v="38119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0"/>
    <x v="1"/>
    <s v="0.Done"/>
    <x v="3"/>
    <s v="0.Cancelled &gt; QA | S | 02652 - QA for 336 (BDT) - CSR logged in first time; the site showing on her home page was jelsert."/>
    <n v="2.1276595744680851"/>
    <n v="0"/>
  </r>
  <r>
    <x v="3"/>
    <m/>
    <m/>
    <m/>
    <m/>
    <x v="1"/>
    <s v="Bug"/>
    <s v="Done"/>
    <s v="BEMISCP-2362"/>
    <s v="336 (BDT) - CSR logged in first time; the site showing on her home page was jelsert."/>
    <s v="02362 - 336 (BDT) - CSR logged in first time; the site showing on her home page was jelsert."/>
    <x v="295"/>
    <x v="2"/>
    <s v="Cancelled"/>
    <s v="BEMISCP-2651"/>
    <s v="Review of 336 (BDT) - CSR logged in first time; the site showing on her home page was jelsert."/>
    <s v="S | 02651 - Review of 336 (BDT) - CSR logged in first time; the site showing on her home page was jelsert."/>
    <s v="Feature Review | S | 02651 - Review of 336 (BDT) - CSR logged in first time; the site showing on her home page was jelsert."/>
    <m/>
    <n v="378714"/>
    <n v="38119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0"/>
    <x v="1"/>
    <s v="0.Done"/>
    <x v="3"/>
    <s v="0.Cancelled &gt; Feature Review | S | 02651 - Review of 336 (BDT) - CSR logged in first time; the site showing on her home page was jelsert."/>
    <n v="2.1276595744680851"/>
    <n v="0"/>
  </r>
  <r>
    <x v="3"/>
    <m/>
    <m/>
    <m/>
    <m/>
    <x v="1"/>
    <s v="Bug"/>
    <s v="Done"/>
    <s v="BEMISCP-2362"/>
    <s v="336 (BDT) - CSR logged in first time; the site showing on her home page was jelsert."/>
    <s v="02362 - 336 (BDT) - CSR logged in first time; the site showing on her home page was jelsert."/>
    <x v="295"/>
    <x v="0"/>
    <s v="Cancelled"/>
    <s v="BEMISCP-2650"/>
    <s v="Alpha for 336 (BDT) - CSR logged in first time; the site showing on her home page was jelsert."/>
    <s v="S | 02650 - Alpha for 336 (BDT) - CSR logged in first time; the site showing on her home page was jelsert."/>
    <s v="Alpha Test | S | 02650 - Alpha for 336 (BDT) - CSR logged in first time; the site showing on her home page was jelsert."/>
    <m/>
    <n v="378714"/>
    <n v="38119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0"/>
    <x v="1"/>
    <s v="0.Done"/>
    <x v="3"/>
    <s v="0.Cancelled &gt; Alpha Test | S | 02650 - Alpha for 336 (BDT) - CSR logged in first time; the site showing on her home page was jelsert."/>
    <n v="2.1276595744680851"/>
    <n v="0"/>
  </r>
  <r>
    <x v="3"/>
    <m/>
    <m/>
    <m/>
    <m/>
    <x v="1"/>
    <s v="Bug"/>
    <s v="Done"/>
    <s v="BEMISCP-2230"/>
    <s v="325 (BDT) - report preview and generate report issue- mobile devices"/>
    <s v="02230 - 325 (BDT) - report preview and generate report issue- mobile devices"/>
    <x v="291"/>
    <x v="2"/>
    <s v="Done"/>
    <s v="BEMISCP-2649"/>
    <s v="Review of 325 (BDT) - report preview and generate report issue- mobile devices"/>
    <s v="S | 02649 - Review of 325 (BDT) - report preview and generate report issue- mobile devices"/>
    <s v="Feature Review | S | 02649 - Review of 325 (BDT) - report preview and generate report issue- mobile devices"/>
    <m/>
    <n v="378145"/>
    <n v="38119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649 - Review of 325 (BDT) - report preview and generate report issue- mobile devices"/>
    <n v="2.1276595744680851"/>
    <n v="0"/>
  </r>
  <r>
    <x v="3"/>
    <m/>
    <m/>
    <m/>
    <m/>
    <x v="1"/>
    <s v="Bug"/>
    <s v="Done"/>
    <s v="BEMISCP-2630"/>
    <s v="Multiple OSGi registration calls from BemisPortalServiceImpl"/>
    <s v="02630 - Multiple OSGi registration calls from BemisPortalServiceImpl"/>
    <x v="296"/>
    <x v="1"/>
    <s v="Done"/>
    <s v="BEMISCP-2648"/>
    <s v="QA for Multiple OSGi registration calls from BemisPortalServiceImpl"/>
    <s v="S | 02648 - QA for Multiple OSGi registration calls from BemisPortalServiceImpl"/>
    <s v="QA | S | 02648 - QA for Multiple OSGi registration calls from BemisPortalServiceImpl"/>
    <m/>
    <n v="380938"/>
    <n v="38118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648 - QA for Multiple OSGi registration calls from BemisPortalServiceImpl"/>
    <n v="2.1276595744680851"/>
    <n v="0"/>
  </r>
  <r>
    <x v="3"/>
    <m/>
    <m/>
    <m/>
    <m/>
    <x v="1"/>
    <s v="Bug"/>
    <s v="Done"/>
    <s v="BEMISCP-2630"/>
    <s v="Multiple OSGi registration calls from BemisPortalServiceImpl"/>
    <s v="02630 - Multiple OSGi registration calls from BemisPortalServiceImpl"/>
    <x v="296"/>
    <x v="2"/>
    <s v="Done"/>
    <s v="BEMISCP-2647"/>
    <s v="Review of Multiple OSGi registration calls from BemisPortalServiceImpl"/>
    <s v="S | 02647 - Review of Multiple OSGi registration calls from BemisPortalServiceImpl"/>
    <s v="Feature Review | S | 02647 - Review of Multiple OSGi registration calls from BemisPortalServiceImpl"/>
    <m/>
    <n v="380938"/>
    <n v="38118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647 - Review of Multiple OSGi registration calls from BemisPortalServiceImpl"/>
    <n v="2.1276595744680851"/>
    <n v="0"/>
  </r>
  <r>
    <x v="3"/>
    <m/>
    <m/>
    <m/>
    <m/>
    <x v="1"/>
    <s v="Bug"/>
    <s v="Done"/>
    <s v="BEMISCP-2468"/>
    <s v="378 (BDT) - Report Functionality- limit to reports showing per page but not additional pages to view"/>
    <s v="02468 - 378 (BDT) - Report Functionality- limit to reports showing per page but not additional pages to view"/>
    <x v="297"/>
    <x v="1"/>
    <s v="Done"/>
    <s v="BEMISCP-2646"/>
    <s v="QA for 378 (BDT) - Report Functionality- limit to reports showing per page but not additional pages to view"/>
    <s v="S | 02646 - QA for 378 (BDT) - Report Functionality- limit to reports showing per page but not additional pages to view"/>
    <s v="QA | S | 02646 - QA for 378 (BDT) - Report Functionality- limit to reports showing per page but not additional pages to view"/>
    <m/>
    <n v="379779"/>
    <n v="38118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2646 - QA for 378 (BDT) - Report Functionality- limit to reports showing per page but not additional pages to view"/>
    <n v="2.1276595744680851"/>
    <n v="0"/>
  </r>
  <r>
    <x v="3"/>
    <m/>
    <m/>
    <m/>
    <m/>
    <x v="1"/>
    <s v="Bug"/>
    <s v="Done"/>
    <s v="BEMISCP-2468"/>
    <s v="378 (BDT) - Report Functionality- limit to reports showing per page but not additional pages to view"/>
    <s v="02468 - 378 (BDT) - Report Functionality- limit to reports showing per page but not additional pages to view"/>
    <x v="297"/>
    <x v="2"/>
    <s v="Done"/>
    <s v="BEMISCP-2645"/>
    <s v="Review of 378 (BDT) - Report Functionality- limit to reports showing per page but not additional pages to view"/>
    <s v="S | 02645 - Review of 378 (BDT) - Report Functionality- limit to reports showing per page but not additional pages to view"/>
    <s v="Feature Review | S | 02645 - Review of 378 (BDT) - Report Functionality- limit to reports showing per page but not additional pages to view"/>
    <m/>
    <n v="379779"/>
    <n v="38118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Feature Review | S | 02645 - Review of 378 (BDT) - Report Functionality- limit to reports showing per page but not additional pages to view"/>
    <n v="2.1276595744680851"/>
    <n v="0"/>
  </r>
  <r>
    <x v="3"/>
    <m/>
    <m/>
    <m/>
    <m/>
    <x v="1"/>
    <s v="Bug"/>
    <s v="Done"/>
    <s v="BEMISCP-2426"/>
    <s v="378 (BDT) - No pagination on the Reports Download page "/>
    <s v="02426 - 378 (BDT) - No pagination on the Reports Download page "/>
    <x v="288"/>
    <x v="2"/>
    <s v="Done"/>
    <s v="BEMISCP-2644"/>
    <s v="Review of 378 (BDT) - No pagination on the Reports Download page "/>
    <s v="S | 02644 - Review of 378 (BDT) - No pagination on the Reports Download page "/>
    <s v="Feature Review | S | 02644 - Review of 378 (BDT) - No pagination on the Reports Download page "/>
    <m/>
    <n v="379343"/>
    <n v="38117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Feature Review | S | 02644 - Review of 378 (BDT) - No pagination on the Reports Download page "/>
    <n v="2.1276595744680851"/>
    <n v="0"/>
  </r>
  <r>
    <x v="3"/>
    <m/>
    <m/>
    <m/>
    <m/>
    <x v="1"/>
    <s v="Bug"/>
    <s v="Done"/>
    <s v="BEMISCP-2468"/>
    <s v="378 (BDT) - Report Functionality- limit to reports showing per page but not additional pages to view"/>
    <s v="02468 - 378 (BDT) - Report Functionality- limit to reports showing per page but not additional pages to view"/>
    <x v="297"/>
    <x v="0"/>
    <s v="Done"/>
    <s v="BEMISCP-2643"/>
    <s v="Alpha for 378 (BDT) - Report Functionality- limit to reports showing per page but not additional pages to view"/>
    <s v="S | 02643 - Alpha for 378 (BDT) - Report Functionality- limit to reports showing per page but not additional pages to view"/>
    <s v="Alpha Test | S | 02643 - Alpha for 378 (BDT) - Report Functionality- limit to reports showing per page but not additional pages to view"/>
    <m/>
    <n v="379779"/>
    <n v="38113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Alpha Test | S | 02643 - Alpha for 378 (BDT) - Report Functionality- limit to reports showing per page but not additional pages to view"/>
    <n v="2.1276595744680851"/>
    <n v="0"/>
  </r>
  <r>
    <x v="3"/>
    <m/>
    <m/>
    <m/>
    <m/>
    <x v="1"/>
    <s v="Bug"/>
    <s v="Done"/>
    <s v="BEMISCP-2633"/>
    <s v="387 (BDT) - Missing any Shipments for Premium Waters"/>
    <s v="02633 - 387 (BDT) - Missing any Shipments for Premium Waters"/>
    <x v="298"/>
    <x v="1"/>
    <s v="Done"/>
    <s v="BEMISCP-2642"/>
    <s v="QA for 387 (BDT) - Missing any Shipments for Premium Waters"/>
    <s v="S | 02642 - QA for 387 (BDT) - Missing any Shipments for Premium Waters"/>
    <s v="QA | S | 02642 - QA for 387 (BDT) - Missing any Shipments for Premium Waters"/>
    <m/>
    <n v="380978"/>
    <n v="38113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2642 - QA for 387 (BDT) - Missing any Shipments for Premium Waters"/>
    <n v="2.1276595744680851"/>
    <n v="0"/>
  </r>
  <r>
    <x v="3"/>
    <m/>
    <m/>
    <m/>
    <m/>
    <x v="1"/>
    <s v="Bug"/>
    <s v="Done"/>
    <s v="BEMISCP-2633"/>
    <s v="387 (BDT) - Missing any Shipments for Premium Waters"/>
    <s v="02633 - 387 (BDT) - Missing any Shipments for Premium Waters"/>
    <x v="298"/>
    <x v="2"/>
    <s v="Done"/>
    <s v="BEMISCP-2641"/>
    <s v="Review of 387 (BDT) - Missing any Shipments for Premium Waters"/>
    <s v="S | 02641 - Review of 387 (BDT) - Missing any Shipments for Premium Waters"/>
    <s v="Feature Review | S | 02641 - Review of 387 (BDT) - Missing any Shipments for Premium Waters"/>
    <m/>
    <n v="380978"/>
    <n v="38113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Feature Review | S | 02641 - Review of 387 (BDT) - Missing any Shipments for Premium Waters"/>
    <n v="2.1276595744680851"/>
    <n v="0"/>
  </r>
  <r>
    <x v="3"/>
    <m/>
    <m/>
    <m/>
    <m/>
    <x v="1"/>
    <s v="Bug"/>
    <s v="Done"/>
    <s v="BEMISCP-2633"/>
    <s v="387 (BDT) - Missing any Shipments for Premium Waters"/>
    <s v="02633 - 387 (BDT) - Missing any Shipments for Premium Waters"/>
    <x v="298"/>
    <x v="0"/>
    <s v="Done"/>
    <s v="BEMISCP-2640"/>
    <s v="Alpha for 387 (BDT) - Missing any Shipments for Premium Waters"/>
    <s v="S | 02640 - Alpha for 387 (BDT) - Missing any Shipments for Premium Waters"/>
    <s v="Alpha Test | S | 02640 - Alpha for 387 (BDT) - Missing any Shipments for Premium Waters"/>
    <m/>
    <n v="380978"/>
    <n v="38113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Alpha Test | S | 02640 - Alpha for 387 (BDT) - Missing any Shipments for Premium Waters"/>
    <n v="2.1276595744680851"/>
    <n v="0"/>
  </r>
  <r>
    <x v="3"/>
    <m/>
    <m/>
    <m/>
    <m/>
    <x v="1"/>
    <s v="Bug"/>
    <s v="Done"/>
    <s v="BEMISCP-2638"/>
    <s v="BDT 428 -ID 4191- Documents should not be using File Entry LocalService"/>
    <s v="02638 - BDT 428 -ID 4191- Documents should not be using File Entry LocalService"/>
    <x v="277"/>
    <x v="5"/>
    <s v="Done"/>
    <s v="BEMISCP-2639"/>
    <s v="Development for - Documents should not be using File Entry LocalService"/>
    <s v="M | 02639 - Development for - Documents should not be using File Entry LocalService"/>
    <s v="Backend Development | M | 02639 - Development for - Documents should not be using File Entry LocalService"/>
    <m/>
    <n v="381112"/>
    <n v="381117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s v="0.Done"/>
    <x v="2"/>
    <s v="0.Done &gt; Backend Development | M | 02639 - Development for - Documents should not be using File Entry LocalService"/>
    <n v="10.638297872340425"/>
    <n v="0"/>
  </r>
  <r>
    <x v="3"/>
    <m/>
    <m/>
    <m/>
    <m/>
    <x v="1"/>
    <s v="Bug"/>
    <s v="Done"/>
    <s v="BEMISCP-2426"/>
    <s v="378 (BDT) - No pagination on the Reports Download page "/>
    <s v="02426 - 378 (BDT) - No pagination on the Reports Download page "/>
    <x v="288"/>
    <x v="3"/>
    <s v="Done"/>
    <s v="BEMISCP-2637"/>
    <s v="UX of tablet is off from mockups"/>
    <s v="M | 02637 - UX of tablet is off from mockups"/>
    <s v="Frontend Development | M | 02637 - UX of tablet is off from mockups"/>
    <m/>
    <n v="379343"/>
    <n v="381106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0"/>
    <n v="1"/>
    <n v="5.3191489361702127"/>
    <x v="1"/>
    <s v="0.Done"/>
    <x v="2"/>
    <s v="0.Done &gt; Frontend Development | M | 02637 - UX of tablet is off from mockups"/>
    <n v="5.3191489361702127"/>
    <n v="0"/>
  </r>
  <r>
    <x v="3"/>
    <m/>
    <m/>
    <m/>
    <m/>
    <x v="1"/>
    <s v="Bug"/>
    <s v="Done"/>
    <s v="BEMISCP-2426"/>
    <s v="378 (BDT) - No pagination on the Reports Download page "/>
    <s v="02426 - 378 (BDT) - No pagination on the Reports Download page "/>
    <x v="288"/>
    <x v="0"/>
    <s v="Done"/>
    <s v="BEMISCP-2636"/>
    <s v="Alpha for No pagination on the Reports Download page "/>
    <s v="S | 02636 - Alpha for No pagination on the Reports Download page "/>
    <s v="Alpha Test | S | 02636 - Alpha for No pagination on the Reports Download page "/>
    <m/>
    <n v="379343"/>
    <n v="38098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Alpha Test | S | 02636 - Alpha for No pagination on the Reports Download page "/>
    <n v="2.1276595744680851"/>
    <n v="0"/>
  </r>
  <r>
    <x v="3"/>
    <m/>
    <m/>
    <m/>
    <m/>
    <x v="1"/>
    <s v="Bug"/>
    <s v="Done"/>
    <s v="BEMISCP-2630"/>
    <s v="Multiple OSGi registration calls from BemisPortalServiceImpl"/>
    <s v="02630 - Multiple OSGi registration calls from BemisPortalServiceImpl"/>
    <x v="296"/>
    <x v="0"/>
    <s v="Done"/>
    <s v="BEMISCP-2632"/>
    <s v="Alpha for Multiple OSGi registration calls from BemisPortalServiceImpl"/>
    <s v="S | 02632 - Alpha for Multiple OSGi registration calls from BemisPortalServiceImpl"/>
    <s v="Alpha Test | S | 02632 - Alpha for Multiple OSGi registration calls from BemisPortalServiceImpl"/>
    <m/>
    <n v="380938"/>
    <n v="38095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632 - Alpha for Multiple OSGi registration calls from BemisPortalServiceImpl"/>
    <n v="2.1276595744680851"/>
    <n v="0"/>
  </r>
  <r>
    <x v="3"/>
    <m/>
    <m/>
    <m/>
    <m/>
    <x v="1"/>
    <s v="Bug"/>
    <s v="Done"/>
    <s v="BEMISCP-2630"/>
    <s v="Multiple OSGi registration calls from BemisPortalServiceImpl"/>
    <s v="02630 - Multiple OSGi registration calls from BemisPortalServiceImpl"/>
    <x v="296"/>
    <x v="4"/>
    <s v="Done"/>
    <s v="BEMISCP-2631"/>
    <s v="Register OSGi service only when organization created"/>
    <s v="S | 02631 - Register OSGi service only when organization created"/>
    <s v="Sub-Task | S | 02631 - Register OSGi service only when organization created"/>
    <m/>
    <n v="380938"/>
    <n v="380939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s v="0.Done"/>
    <x v="2"/>
    <s v="0.Done &gt; Sub-Task | S | 02631 - Register OSGi service only when organization created"/>
    <n v="4.2553191489361701"/>
    <n v="0"/>
  </r>
  <r>
    <x v="3"/>
    <m/>
    <m/>
    <m/>
    <m/>
    <x v="1"/>
    <s v="Feature"/>
    <s v="Done"/>
    <s v="BEMISCP-2599"/>
    <s v="Enable 2FA &quot;Hard Switch&quot; in properties"/>
    <s v="02599 - Enable 2FA &quot;Hard Switch&quot; in properties"/>
    <x v="299"/>
    <x v="1"/>
    <s v="Done"/>
    <s v="BEMISCP-2629"/>
    <s v="QA for Enable 2FA &quot;Hard Switch&quot; in properties"/>
    <s v="S | 02629 - QA for Enable 2FA &quot;Hard Switch&quot; in properties"/>
    <s v="QA | S | 02629 - QA for Enable 2FA &quot;Hard Switch&quot; in properties"/>
    <m/>
    <n v="380809"/>
    <n v="38092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629 - QA for Enable 2FA &quot;Hard Switch&quot; in properties"/>
    <n v="0"/>
    <n v="0"/>
  </r>
  <r>
    <x v="3"/>
    <m/>
    <m/>
    <m/>
    <m/>
    <x v="1"/>
    <s v="Feature"/>
    <s v="Done"/>
    <s v="BEMISCP-2599"/>
    <s v="Enable 2FA &quot;Hard Switch&quot; in properties"/>
    <s v="02599 - Enable 2FA &quot;Hard Switch&quot; in properties"/>
    <x v="299"/>
    <x v="2"/>
    <s v="Done"/>
    <s v="BEMISCP-2628"/>
    <s v="Review of Enable 2FA &quot;Hard Switch&quot; in properties"/>
    <s v="S | 02628 - Review of Enable 2FA &quot;Hard Switch&quot; in properties"/>
    <s v="Feature Review | S | 02628 - Review of Enable 2FA &quot;Hard Switch&quot; in properties"/>
    <m/>
    <n v="380809"/>
    <n v="38092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628 - Review of Enable 2FA &quot;Hard Switch&quot; in properties"/>
    <n v="0"/>
    <n v="0"/>
  </r>
  <r>
    <x v="3"/>
    <m/>
    <m/>
    <m/>
    <m/>
    <x v="1"/>
    <s v="Feature"/>
    <s v="Done"/>
    <s v="BEMISCP-2599"/>
    <s v="Enable 2FA &quot;Hard Switch&quot; in properties"/>
    <s v="02599 - Enable 2FA &quot;Hard Switch&quot; in properties"/>
    <x v="299"/>
    <x v="0"/>
    <s v="Done"/>
    <s v="BEMISCP-2627"/>
    <s v="Alpha for Enable 2FA &quot;Hard Switch&quot; in properties"/>
    <s v="S | 02627 - Alpha for Enable 2FA &quot;Hard Switch&quot; in properties"/>
    <s v="Alpha Test | S | 02627 - Alpha for Enable 2FA &quot;Hard Switch&quot; in properties"/>
    <m/>
    <n v="380809"/>
    <n v="38092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627 - Alpha for Enable 2FA &quot;Hard Switch&quot; in properties"/>
    <n v="0"/>
    <n v="0"/>
  </r>
  <r>
    <x v="3"/>
    <m/>
    <m/>
    <m/>
    <m/>
    <x v="1"/>
    <s v="Feature"/>
    <s v="Done"/>
    <s v="BEMISCP-1993"/>
    <s v="242 (BDT) - Customer profile - no address pulling in"/>
    <s v="01993 - 242 (BDT) - Customer profile - no address pulling in"/>
    <x v="289"/>
    <x v="2"/>
    <s v="Done"/>
    <s v="BEMISCP-2626"/>
    <s v="Review of 242 (BDT) - Customer profile - no address pulling in"/>
    <s v="XS | 02626 - Review of 242 (BDT) - Customer profile - no address pulling in"/>
    <s v="Feature Review | XS | 02626 - Review of 242 (BDT) - Customer profile - no address pulling in"/>
    <m/>
    <n v="375857"/>
    <n v="380924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"/>
    <n v="0"/>
    <n v="1"/>
    <n v="1.0638297872340425"/>
    <x v="1"/>
    <s v="0.Done"/>
    <x v="2"/>
    <s v="0.Done &gt; Feature Review | XS | 02626 - Review of 242 (BDT) - Customer profile - no address pulling in"/>
    <n v="0"/>
    <n v="0"/>
  </r>
  <r>
    <x v="3"/>
    <m/>
    <m/>
    <m/>
    <m/>
    <x v="1"/>
    <s v="Bug"/>
    <s v="Done"/>
    <s v="BEMISCP-2593"/>
    <s v="Report Preview UI issues "/>
    <s v="02593 - Report Preview UI issues "/>
    <x v="286"/>
    <x v="2"/>
    <s v="Done"/>
    <s v="BEMISCP-2625"/>
    <s v="Review of Report Preview UI issues "/>
    <s v="S | 02625 - Review of Report Preview UI issues "/>
    <s v="Feature Review | S | 02625 - Review of Report Preview UI issues "/>
    <m/>
    <n v="380786"/>
    <n v="38092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625 - Review of Report Preview UI issues "/>
    <n v="2.1276595744680851"/>
    <n v="0"/>
  </r>
  <r>
    <x v="3"/>
    <m/>
    <m/>
    <m/>
    <m/>
    <x v="1"/>
    <s v="Bug"/>
    <s v="Done"/>
    <s v="BEMISCP-2117"/>
    <s v="303 (BDT) - Releases page in page wildcard search on description"/>
    <s v="02117 - 303 (BDT) - Releases page in page wildcard search on description"/>
    <x v="300"/>
    <x v="1"/>
    <s v="Done"/>
    <s v="BEMISCP-2624"/>
    <s v="QA for 303 (BDT) - Releases page in page wildcard search on description"/>
    <s v="S | 02624 - QA for 303 (BDT) - Releases page in page wildcard search on description"/>
    <s v="QA | S | 02624 - QA for 303 (BDT) - Releases page in page wildcard search on description"/>
    <m/>
    <n v="376945"/>
    <n v="38092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624 - QA for 303 (BDT) - Releases page in page wildcard search on description"/>
    <n v="2.1276595744680851"/>
    <n v="0"/>
  </r>
  <r>
    <x v="3"/>
    <m/>
    <m/>
    <m/>
    <m/>
    <x v="1"/>
    <s v="Feature"/>
    <s v="Done"/>
    <s v="BEMISCP-1211"/>
    <s v="Wildcard search for certain fields"/>
    <s v="01211 - Wildcard search for certain fields"/>
    <x v="301"/>
    <x v="1"/>
    <s v="Done"/>
    <s v="BEMISCP-2623"/>
    <s v="QA for Wildcard search for certain fields"/>
    <s v="S | 02623 - QA for Wildcard search for certain fields"/>
    <s v="QA | S | 02623 - QA for Wildcard search for certain fields"/>
    <m/>
    <n v="363894"/>
    <n v="38091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623 - QA for Wildcard search for certain fields"/>
    <n v="0"/>
    <n v="0"/>
  </r>
  <r>
    <x v="3"/>
    <m/>
    <m/>
    <m/>
    <m/>
    <x v="1"/>
    <s v="Feature"/>
    <s v="Done"/>
    <s v="BEMISCP-1211"/>
    <s v="Wildcard search for certain fields"/>
    <s v="01211 - Wildcard search for certain fields"/>
    <x v="301"/>
    <x v="2"/>
    <s v="Done"/>
    <s v="BEMISCP-2622"/>
    <s v="Review of Wildcard search for certain fields"/>
    <s v="S | 02622 - Review of Wildcard search for certain fields"/>
    <s v="Feature Review | S | 02622 - Review of Wildcard search for certain fields"/>
    <m/>
    <n v="363894"/>
    <n v="38091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622 - Review of Wildcard search for certain fields"/>
    <n v="0"/>
    <n v="0"/>
  </r>
  <r>
    <x v="3"/>
    <m/>
    <m/>
    <m/>
    <m/>
    <x v="1"/>
    <s v="Bug"/>
    <s v="Done"/>
    <s v="BEMISCP-2552"/>
    <s v="394 (BDT) - Scheduled Releases Sub-Pg Bemis Line# Contains Leading Zeroes"/>
    <s v="02552 - 394 (BDT) - Scheduled Releases Sub-Pg Bemis Line# Contains Leading Zeroes"/>
    <x v="281"/>
    <x v="2"/>
    <s v="Done"/>
    <s v="BEMISCP-2621"/>
    <s v="Review of 394 (BDT) - Scheduled Releases Sub-Pg Bemis Line# Contains Leading Zeroes"/>
    <s v="S | 02621 - Review of 394 (BDT) - Scheduled Releases Sub-Pg Bemis Line# Contains Leading Zeroes"/>
    <s v="Feature Review | S | 02621 - Review of 394 (BDT) - Scheduled Releases Sub-Pg Bemis Line# Contains Leading Zeroes"/>
    <m/>
    <n v="380449"/>
    <n v="38091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Feature Review | S | 02621 - Review of 394 (BDT) - Scheduled Releases Sub-Pg Bemis Line# Contains Leading Zeroes"/>
    <n v="2.1276595744680851"/>
    <n v="0"/>
  </r>
  <r>
    <x v="3"/>
    <m/>
    <m/>
    <m/>
    <m/>
    <x v="1"/>
    <s v="Bug"/>
    <s v="Done"/>
    <s v="BEMISCP-2546"/>
    <s v="388 (BDT) - Inventory Pg Standard Pallet Qty Rounding Issue"/>
    <s v="02546 - 388 (BDT) - Inventory Pg Standard Pallet Qty Rounding Issue"/>
    <x v="278"/>
    <x v="2"/>
    <s v="Done"/>
    <s v="BEMISCP-2620"/>
    <s v="Review of 388 (BDT) - Inventory Pg Standard Pallet Qty Rounding Issue"/>
    <s v="S | 02620 - Review of 388 (BDT) - Inventory Pg Standard Pallet Qty Rounding Issue"/>
    <s v="Feature Review | S | 02620 - Review of 388 (BDT) - Inventory Pg Standard Pallet Qty Rounding Issue"/>
    <m/>
    <n v="380225"/>
    <n v="38090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0"/>
    <n v="1"/>
    <n v="2.1276595744680851"/>
    <x v="1"/>
    <s v="0.Done"/>
    <x v="2"/>
    <s v="0.Done &gt; Feature Review | S | 02620 - Review of 388 (BDT) - Inventory Pg Standard Pallet Qty Rounding Issue"/>
    <n v="2.1276595744680851"/>
    <n v="0"/>
  </r>
  <r>
    <x v="3"/>
    <m/>
    <m/>
    <m/>
    <m/>
    <x v="1"/>
    <s v="Bug"/>
    <s v="Done"/>
    <s v="BEMISCP-2537"/>
    <s v="Preview should display for all document types "/>
    <s v="02537 - Preview should display for all document types "/>
    <x v="302"/>
    <x v="1"/>
    <s v="Done"/>
    <s v="BEMISCP-2619"/>
    <s v="QA for Preview should display for all document types "/>
    <s v="S | 02619 - QA for Preview should display for all document types "/>
    <s v="QA | S | 02619 - QA for Preview should display for all document types "/>
    <m/>
    <n v="380200"/>
    <n v="38089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619 - QA for Preview should display for all document types "/>
    <n v="2.1276595744680851"/>
    <n v="0"/>
  </r>
  <r>
    <x v="3"/>
    <m/>
    <m/>
    <m/>
    <m/>
    <x v="1"/>
    <s v="Bug"/>
    <s v="Done"/>
    <s v="BEMISCP-2537"/>
    <s v="Preview should display for all document types "/>
    <s v="02537 - Preview should display for all document types "/>
    <x v="302"/>
    <x v="2"/>
    <s v="Done"/>
    <s v="BEMISCP-2618"/>
    <s v="Review of Preview should display for all document types "/>
    <s v="S | 02618 - Review of Preview should display for all document types "/>
    <s v="Feature Review | S | 02618 - Review of Preview should display for all document types "/>
    <m/>
    <n v="380200"/>
    <n v="38089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618 - Review of Preview should display for all document types "/>
    <n v="2.1276595744680851"/>
    <n v="0"/>
  </r>
  <r>
    <x v="3"/>
    <m/>
    <m/>
    <m/>
    <m/>
    <x v="1"/>
    <s v="Bug"/>
    <s v="Done"/>
    <s v="BEMISCP-2218"/>
    <s v="323 (BDT) - Shipment Landing Pg/Shipments Missing"/>
    <s v="02218 - 323 (BDT) - Shipment Landing Pg/Shipments Missing"/>
    <x v="303"/>
    <x v="1"/>
    <s v="Done"/>
    <s v="BEMISCP-2617"/>
    <s v="QA for 323 (BDT) - Shipment Landing Pg/Shipments Missing"/>
    <s v="S | 02617 - QA for 323 (BDT) - Shipment Landing Pg/Shipments Missing"/>
    <s v="QA | S | 02617 - QA for 323 (BDT) - Shipment Landing Pg/Shipments Missing"/>
    <m/>
    <n v="377974"/>
    <n v="38089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617 - QA for 323 (BDT) - Shipment Landing Pg/Shipments Missing"/>
    <n v="2.1276595744680851"/>
    <n v="0"/>
  </r>
  <r>
    <x v="3"/>
    <m/>
    <m/>
    <m/>
    <m/>
    <x v="1"/>
    <s v="Bug"/>
    <s v="Done"/>
    <s v="BEMISCP-2218"/>
    <s v="323 (BDT) - Shipment Landing Pg/Shipments Missing"/>
    <s v="02218 - 323 (BDT) - Shipment Landing Pg/Shipments Missing"/>
    <x v="303"/>
    <x v="2"/>
    <s v="Done"/>
    <s v="BEMISCP-2616"/>
    <s v="Review of 323 (BDT) - Shipment Landing Pg/Shipments Missing"/>
    <s v="S | 02616 - Review of 323 (BDT) - Shipment Landing Pg/Shipments Missing"/>
    <s v="Feature Review | S | 02616 - Review of 323 (BDT) - Shipment Landing Pg/Shipments Missing"/>
    <m/>
    <n v="377974"/>
    <n v="38089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616 - Review of 323 (BDT) - Shipment Landing Pg/Shipments Missing"/>
    <n v="2.1276595744680851"/>
    <n v="0"/>
  </r>
  <r>
    <x v="3"/>
    <m/>
    <m/>
    <m/>
    <m/>
    <x v="1"/>
    <s v="Bug"/>
    <s v="Done"/>
    <s v="BEMISCP-2461"/>
    <s v="385 (BDT) Manufacture Data is missing from the On Hand Inventory sub-page"/>
    <s v="02461 - 385 (BDT) Manufacture Data is missing from the On Hand Inventory sub-page"/>
    <x v="304"/>
    <x v="1"/>
    <s v="Done"/>
    <s v="BEMISCP-2615"/>
    <s v="QA for 385 (BDT) Manufacture Data is missing from the On Hand Inventory sub-page"/>
    <s v="S | 02615 - QA for 385 (BDT) Manufacture Data is missing from the On Hand Inventory sub-page"/>
    <s v="QA | S | 02615 - QA for 385 (BDT) Manufacture Data is missing from the On Hand Inventory sub-page"/>
    <m/>
    <n v="379741"/>
    <n v="38089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615 - QA for 385 (BDT) Manufacture Data is missing from the On Hand Inventory sub-page"/>
    <n v="2.1276595744680851"/>
    <n v="0"/>
  </r>
  <r>
    <x v="3"/>
    <m/>
    <m/>
    <m/>
    <m/>
    <x v="1"/>
    <s v="Bug"/>
    <s v="Done"/>
    <s v="BEMISCP-2461"/>
    <s v="385 (BDT) Manufacture Data is missing from the On Hand Inventory sub-page"/>
    <s v="02461 - 385 (BDT) Manufacture Data is missing from the On Hand Inventory sub-page"/>
    <x v="304"/>
    <x v="2"/>
    <s v="Done"/>
    <s v="BEMISCP-2614"/>
    <s v="Review of 385 (BDT) Manufacture Data is missing from the On Hand Inventory sub-page"/>
    <s v="S | 02614 - Review of 385 (BDT) Manufacture Data is missing from the On Hand Inventory sub-page"/>
    <s v="Feature Review | S | 02614 - Review of 385 (BDT) Manufacture Data is missing from the On Hand Inventory sub-page"/>
    <m/>
    <n v="379741"/>
    <n v="38088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614 - Review of 385 (BDT) Manufacture Data is missing from the On Hand Inventory sub-page"/>
    <n v="2.1276595744680851"/>
    <n v="0"/>
  </r>
  <r>
    <x v="3"/>
    <m/>
    <m/>
    <m/>
    <m/>
    <x v="1"/>
    <s v="Bug"/>
    <s v="Done"/>
    <s v="BEMISCP-2461"/>
    <s v="385 (BDT) Manufacture Data is missing from the On Hand Inventory sub-page"/>
    <s v="02461 - 385 (BDT) Manufacture Data is missing from the On Hand Inventory sub-page"/>
    <x v="304"/>
    <x v="0"/>
    <s v="Done"/>
    <s v="BEMISCP-2613"/>
    <s v="Alpha for 385 (BDT) Manufacture Data is missing from the On Hand Inventory sub-page"/>
    <s v="S | 02613 - Alpha for 385 (BDT) Manufacture Data is missing from the On Hand Inventory sub-page"/>
    <s v="Alpha Test | S | 02613 - Alpha for 385 (BDT) Manufacture Data is missing from the On Hand Inventory sub-page"/>
    <m/>
    <n v="379741"/>
    <n v="38088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613 - Alpha for 385 (BDT) Manufacture Data is missing from the On Hand Inventory sub-page"/>
    <n v="2.1276595744680851"/>
    <n v="0"/>
  </r>
  <r>
    <x v="3"/>
    <m/>
    <m/>
    <m/>
    <m/>
    <x v="1"/>
    <s v="Feature"/>
    <s v="Done"/>
    <s v="BEMISCP-1784"/>
    <s v="Improve data display on all pages "/>
    <s v="01784 - Improve data display on all pages "/>
    <x v="287"/>
    <x v="6"/>
    <s v="Done"/>
    <s v="BEMISCP-2612"/>
    <s v="Ellipsis displays when full text is visible on tablet view "/>
    <s v="M | 02612 - Ellipsis displays when full text is visible on tablet view "/>
    <s v="Alpha Bug | M | 02612 - Ellipsis displays when full text is visible on tablet view "/>
    <m/>
    <n v="372474"/>
    <n v="380885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25"/>
    <n v="0"/>
    <n v="1"/>
    <n v="3.191489361702128"/>
    <x v="1"/>
    <s v="0.Done"/>
    <x v="2"/>
    <s v="0.Done &gt; Alpha Bug | M | 02612 - Ellipsis displays when full text is visible on tablet view "/>
    <n v="0"/>
    <n v="0"/>
  </r>
  <r>
    <x v="3"/>
    <m/>
    <m/>
    <m/>
    <m/>
    <x v="1"/>
    <s v="Bug"/>
    <s v="Done"/>
    <s v="BEMISCP-2541"/>
    <s v="328 (BDT) - Shipment Landing page incorrect ship to address"/>
    <s v="02541 - 328 (BDT) - Shipment Landing page incorrect ship to address"/>
    <x v="305"/>
    <x v="1"/>
    <s v="Done"/>
    <s v="BEMISCP-2611"/>
    <s v="QA for 328 (BDT) - Shipment Landing page incorrect ship to address"/>
    <s v="S | 02611 - QA for 328 (BDT) - Shipment Landing page incorrect ship to address"/>
    <s v="QA | S | 02611 - QA for 328 (BDT) - Shipment Landing page incorrect ship to address"/>
    <m/>
    <n v="380207"/>
    <n v="38088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QA | S | 02611 - QA for 328 (BDT) - Shipment Landing page incorrect ship to address"/>
    <n v="2.1276595744680851"/>
    <n v="0"/>
  </r>
  <r>
    <x v="3"/>
    <m/>
    <m/>
    <m/>
    <m/>
    <x v="1"/>
    <s v="Bug"/>
    <s v="Done"/>
    <s v="BEMISCP-2541"/>
    <s v="328 (BDT) - Shipment Landing page incorrect ship to address"/>
    <s v="02541 - 328 (BDT) - Shipment Landing page incorrect ship to address"/>
    <x v="305"/>
    <x v="2"/>
    <s v="Done"/>
    <s v="BEMISCP-2610"/>
    <s v="Review of 328 (BDT) - Shipment Landing page incorrect ship to address"/>
    <s v="S | 02610 - Review of 328 (BDT) - Shipment Landing page incorrect ship to address"/>
    <s v="Feature Review | S | 02610 - Review of 328 (BDT) - Shipment Landing page incorrect ship to address"/>
    <m/>
    <n v="380207"/>
    <n v="38088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Feature Review | S | 02610 - Review of 328 (BDT) - Shipment Landing page incorrect ship to address"/>
    <n v="2.1276595744680851"/>
    <n v="0"/>
  </r>
  <r>
    <x v="3"/>
    <m/>
    <m/>
    <m/>
    <m/>
    <x v="1"/>
    <s v="Bug"/>
    <s v="Done"/>
    <s v="BEMISCP-2541"/>
    <s v="328 (BDT) - Shipment Landing page incorrect ship to address"/>
    <s v="02541 - 328 (BDT) - Shipment Landing page incorrect ship to address"/>
    <x v="305"/>
    <x v="0"/>
    <s v="Done"/>
    <s v="BEMISCP-2609"/>
    <s v="Alpha for 328 (BDT) - Shipment Landing page incorrect ship to address"/>
    <s v="S | 02609 - Alpha for 328 (BDT) - Shipment Landing page incorrect ship to address"/>
    <s v="Alpha Test | S | 02609 - Alpha for 328 (BDT) - Shipment Landing page incorrect ship to address"/>
    <m/>
    <n v="380207"/>
    <n v="38088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Alpha Test | S | 02609 - Alpha for 328 (BDT) - Shipment Landing page incorrect ship to address"/>
    <n v="2.1276595744680851"/>
    <n v="0"/>
  </r>
  <r>
    <x v="3"/>
    <m/>
    <m/>
    <m/>
    <m/>
    <x v="1"/>
    <s v="Bug"/>
    <s v="Done"/>
    <s v="BEMISCP-2114"/>
    <s v="298 (BDT) - Releases - subpage- tablet view error"/>
    <s v="02114 - 298 (BDT) - Releases - subpage- tablet view error"/>
    <x v="279"/>
    <x v="1"/>
    <s v="Done"/>
    <s v="BEMISCP-2608"/>
    <s v="QA for 298 (BDT) - Releases - subpage- tablet view error"/>
    <s v="S | 02608 - QA for 298 (BDT) - Releases - subpage- tablet view error"/>
    <s v="QA | S | 02608 - QA for 298 (BDT) - Releases - subpage- tablet view error"/>
    <m/>
    <n v="376942"/>
    <n v="38087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608 - QA for 298 (BDT) - Releases - subpage- tablet view error"/>
    <n v="2.1276595744680851"/>
    <n v="0"/>
  </r>
  <r>
    <x v="3"/>
    <m/>
    <m/>
    <m/>
    <m/>
    <x v="1"/>
    <s v="Bug"/>
    <s v="Done"/>
    <s v="BEMISCP-2114"/>
    <s v="298 (BDT) - Releases - subpage- tablet view error"/>
    <s v="02114 - 298 (BDT) - Releases - subpage- tablet view error"/>
    <x v="279"/>
    <x v="2"/>
    <s v="Done"/>
    <s v="BEMISCP-2607"/>
    <s v="Review of 298 (BDT) - Releases - subpage- tablet view error"/>
    <s v="S | 02607 - Review of 298 (BDT) - Releases - subpage- tablet view error"/>
    <s v="Feature Review | S | 02607 - Review of 298 (BDT) - Releases - subpage- tablet view error"/>
    <m/>
    <n v="376942"/>
    <n v="38087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607 - Review of 298 (BDT) - Releases - subpage- tablet view error"/>
    <n v="2.1276595744680851"/>
    <n v="0"/>
  </r>
  <r>
    <x v="3"/>
    <m/>
    <m/>
    <m/>
    <m/>
    <x v="1"/>
    <s v="Bug"/>
    <s v="Done"/>
    <s v="BEMISCP-2349"/>
    <s v="238 (BDT) - Item Level Report Preview is blank   "/>
    <s v="02349 - 238 (BDT) - Item Level Report Preview is blank   "/>
    <x v="290"/>
    <x v="3"/>
    <s v="Done"/>
    <s v="BEMISCP-2606"/>
    <s v="Development for - Item Level Report Preview is blank   "/>
    <s v="M | 02606 - Development for - Item Level Report Preview is blank   "/>
    <s v="Frontend Development | M | 02606 - Development for - Item Level Report Preview is blank   "/>
    <m/>
    <n v="378621"/>
    <n v="380866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2606 - Development for - Item Level Report Preview is blank   "/>
    <n v="5.3191489361702127"/>
    <n v="0"/>
  </r>
  <r>
    <x v="3"/>
    <m/>
    <m/>
    <m/>
    <m/>
    <x v="1"/>
    <s v="Feature"/>
    <s v="Done"/>
    <s v="BEMISCP-1784"/>
    <s v="Improve data display on all pages "/>
    <s v="01784 - Improve data display on all pages "/>
    <x v="287"/>
    <x v="6"/>
    <s v="Done"/>
    <s v="BEMISCP-2605"/>
    <s v="Remove ellipsis from Orders sub-page views"/>
    <s v="M | 02605 - Remove ellipsis from Orders sub-page views"/>
    <s v="Alpha Bug | M | 02605 - Remove ellipsis from Orders sub-page views"/>
    <m/>
    <n v="372474"/>
    <n v="380845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25"/>
    <n v="0"/>
    <n v="1"/>
    <n v="3.191489361702128"/>
    <x v="1"/>
    <s v="0.Done"/>
    <x v="2"/>
    <s v="0.Done &gt; Alpha Bug | M | 02605 - Remove ellipsis from Orders sub-page views"/>
    <n v="0"/>
    <n v="0"/>
  </r>
  <r>
    <x v="3"/>
    <m/>
    <m/>
    <m/>
    <m/>
    <x v="1"/>
    <s v="Feature"/>
    <s v="Done"/>
    <s v="BEMISCP-1784"/>
    <s v="Improve data display on all pages "/>
    <s v="01784 - Improve data display on all pages "/>
    <x v="287"/>
    <x v="0"/>
    <s v="Done"/>
    <s v="BEMISCP-2604"/>
    <s v="Alpha for Improve data display on all pages "/>
    <s v="S | 02604 - Alpha for Improve data display on all pages "/>
    <s v="Alpha Test | S | 02604 - Alpha for Improve data display on all pages "/>
    <m/>
    <n v="372474"/>
    <n v="38082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0"/>
    <n v="1"/>
    <n v="2.1276595744680851"/>
    <x v="1"/>
    <s v="0.Done"/>
    <x v="2"/>
    <s v="0.Done &gt; Alpha Test | S | 02604 - Alpha for Improve data display on all pages "/>
    <n v="0"/>
    <n v="0"/>
  </r>
  <r>
    <x v="3"/>
    <m/>
    <m/>
    <m/>
    <m/>
    <x v="1"/>
    <s v="Bug"/>
    <s v="Done"/>
    <s v="BEMISCP-2104"/>
    <s v="294 (BDT) - Invoice report iphone and ipad hyperlinks in preview and report"/>
    <s v="02104 - 294 (BDT) - Invoice report iphone and ipad hyperlinks in preview and report"/>
    <x v="293"/>
    <x v="0"/>
    <s v="Done"/>
    <s v="BEMISCP-2603"/>
    <s v="Alpha for 294 (BDT) - Invoice report iphone and ipad hyperlinks in preview and report"/>
    <s v="S | 02603 - Alpha for 294 (BDT) - Invoice report iphone and ipad hyperlinks in preview and report"/>
    <s v="Alpha Test | S | 02603 - Alpha for 294 (BDT) - Invoice report iphone and ipad hyperlinks in preview and report"/>
    <m/>
    <n v="376690"/>
    <n v="38082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Alpha Test | S | 02603 - Alpha for 294 (BDT) - Invoice report iphone and ipad hyperlinks in preview and report"/>
    <n v="2.1276595744680851"/>
    <n v="0"/>
  </r>
  <r>
    <x v="3"/>
    <m/>
    <m/>
    <m/>
    <m/>
    <x v="1"/>
    <s v="Bug"/>
    <s v="Done"/>
    <s v="BEMISCP-2219"/>
    <s v="324 (BDT) - Inventory report- mobile devices hyperlinks in reports"/>
    <s v="02219 - 324 (BDT) - Inventory report- mobile devices hyperlinks in reports"/>
    <x v="294"/>
    <x v="0"/>
    <s v="Done"/>
    <s v="BEMISCP-2602"/>
    <s v="Alpha for 324 (BDT) - Inventory report- mobile devices hyperlinks in reports"/>
    <s v="S | 02602 - Alpha for 324 (BDT) - Inventory report- mobile devices hyperlinks in reports"/>
    <s v="Alpha Test | S | 02602 - Alpha for 324 (BDT) - Inventory report- mobile devices hyperlinks in reports"/>
    <m/>
    <n v="377977"/>
    <n v="38082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Alpha Test | S | 02602 - Alpha for 324 (BDT) - Inventory report- mobile devices hyperlinks in reports"/>
    <n v="2.1276595744680851"/>
    <n v="0"/>
  </r>
  <r>
    <x v="3"/>
    <m/>
    <m/>
    <m/>
    <m/>
    <x v="1"/>
    <s v="Bug"/>
    <s v="Done"/>
    <s v="BEMISCP-2230"/>
    <s v="325 (BDT) - report preview and generate report issue- mobile devices"/>
    <s v="02230 - 325 (BDT) - report preview and generate report issue- mobile devices"/>
    <x v="291"/>
    <x v="0"/>
    <s v="Done"/>
    <s v="BEMISCP-2601"/>
    <s v="Alpha for 325 (BDT) - report preview and generate report issue- mobile devices"/>
    <s v="S | 02601 - Alpha for 325 (BDT) - report preview and generate report issue- mobile devices"/>
    <s v="Alpha Test | S | 02601 - Alpha for 325 (BDT) - report preview and generate report issue- mobile devices"/>
    <m/>
    <n v="378145"/>
    <n v="38081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601 - Alpha for 325 (BDT) - report preview and generate report issue- mobile devices"/>
    <n v="2.1276595744680851"/>
    <n v="0"/>
  </r>
  <r>
    <x v="3"/>
    <m/>
    <m/>
    <m/>
    <m/>
    <x v="1"/>
    <s v="Feature"/>
    <s v="Done"/>
    <s v="BEMISCP-2599"/>
    <s v="Enable 2FA &quot;Hard Switch&quot; in properties"/>
    <s v="02599 - Enable 2FA &quot;Hard Switch&quot; in properties"/>
    <x v="299"/>
    <x v="5"/>
    <s v="Done"/>
    <s v="BEMISCP-2600"/>
    <s v="Change default switch to true"/>
    <s v="M | 02600 - Change default switch to true"/>
    <s v="Backend Development | M | 02600 - Change default switch to true"/>
    <m/>
    <n v="380809"/>
    <n v="380812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s v="0.Done"/>
    <x v="2"/>
    <s v="0.Done &gt; Backend Development | M | 02600 - Change default switch to true"/>
    <n v="0"/>
    <n v="0"/>
  </r>
  <r>
    <x v="3"/>
    <m/>
    <m/>
    <m/>
    <m/>
    <x v="1"/>
    <s v="Feature"/>
    <s v="Done"/>
    <s v="BEMISCP-2560"/>
    <s v="424 (BDT) - Change password policy verbiage for external users"/>
    <s v="02560 - 424 (BDT) - Change password policy verbiage for external users"/>
    <x v="258"/>
    <x v="5"/>
    <s v="Cancelled"/>
    <s v="BEMISCP-2598"/>
    <s v="Update policy"/>
    <s v="M | 02598 - Update policy"/>
    <s v="Backend Development | M | 02598 - Update policy"/>
    <m/>
    <n v="380536"/>
    <n v="380808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16666666666666666"/>
    <n v="0"/>
    <n v="1"/>
    <n v="0"/>
    <x v="1"/>
    <s v="0.Done"/>
    <x v="3"/>
    <s v="0.Cancelled &gt; Backend Development | M | 02598 - Update policy"/>
    <n v="0"/>
    <n v="0"/>
  </r>
  <r>
    <x v="3"/>
    <m/>
    <m/>
    <m/>
    <m/>
    <x v="1"/>
    <s v="Bug"/>
    <s v="Done"/>
    <s v="BEMISCP-2593"/>
    <s v="Report Preview UI issues "/>
    <s v="02593 - Report Preview UI issues "/>
    <x v="286"/>
    <x v="0"/>
    <s v="Done"/>
    <s v="BEMISCP-2597"/>
    <s v="Alpha for Report Preview UI issues "/>
    <s v="S | 02597 - Alpha for Report Preview UI issues "/>
    <s v="Alpha Test | S | 02597 - Alpha for Report Preview UI issues "/>
    <m/>
    <n v="380786"/>
    <n v="38080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597 - Alpha for Report Preview UI issues "/>
    <n v="2.1276595744680851"/>
    <n v="0"/>
  </r>
  <r>
    <x v="3"/>
    <m/>
    <m/>
    <m/>
    <m/>
    <x v="1"/>
    <s v="Bug"/>
    <s v="Done"/>
    <s v="BEMISCP-2464"/>
    <s v="Update error logs to capture ID and field "/>
    <s v="02464 - Update error logs to capture ID and field "/>
    <x v="306"/>
    <x v="5"/>
    <s v="Done"/>
    <s v="BEMISCP-2596"/>
    <s v="Add fields to error message."/>
    <s v="M | 02596 - Add fields to error message."/>
    <s v="Backend Development | M | 02596 - Add fields to error message."/>
    <m/>
    <n v="379757"/>
    <n v="380794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"/>
    <n v="0"/>
    <n v="1"/>
    <n v="10.638297872340425"/>
    <x v="1"/>
    <s v="0.Done"/>
    <x v="2"/>
    <s v="0.Done &gt; Backend Development | M | 02596 - Add fields to error message."/>
    <n v="10.638297872340425"/>
    <n v="0"/>
  </r>
  <r>
    <x v="3"/>
    <m/>
    <m/>
    <m/>
    <m/>
    <x v="1"/>
    <s v="Bug"/>
    <s v="Done"/>
    <s v="BEMISCP-2593"/>
    <s v="Report Preview UI issues "/>
    <s v="02593 - Report Preview UI issues "/>
    <x v="286"/>
    <x v="3"/>
    <s v="Done"/>
    <s v="BEMISCP-2594"/>
    <s v="Development for - Report Preview UI issues"/>
    <s v="M | 02594 - Development for - Report Preview UI issues"/>
    <s v="Frontend Development | M | 02594 - Development for - Report Preview UI issues"/>
    <m/>
    <n v="380786"/>
    <n v="380787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2594 - Development for - Report Preview UI issues"/>
    <n v="5.3191489361702127"/>
    <n v="0"/>
  </r>
  <r>
    <x v="3"/>
    <m/>
    <m/>
    <m/>
    <m/>
    <x v="1"/>
    <s v="Bug"/>
    <s v="Done"/>
    <s v="BEMISCP-2591"/>
    <s v="ORM exceptions for Customer Location data sync "/>
    <s v="02591 - ORM exceptions for Customer Location data sync "/>
    <x v="285"/>
    <x v="5"/>
    <s v="Done"/>
    <s v="BEMISCP-2592"/>
    <s v="Update CustomerLocation index and DM"/>
    <s v="M | 02592 - Update CustomerLocation index and DM"/>
    <s v="Backend Development | M | 02592 - Update CustomerLocation index and DM"/>
    <m/>
    <n v="380775"/>
    <n v="380778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s v="0.Done"/>
    <x v="2"/>
    <s v="0.Done &gt; Backend Development | M | 02592 - Update CustomerLocation index and DM"/>
    <n v="10.638297872340425"/>
    <n v="0"/>
  </r>
  <r>
    <x v="3"/>
    <m/>
    <m/>
    <m/>
    <m/>
    <x v="1"/>
    <s v="Bug"/>
    <s v="Done"/>
    <s v="BEMISCP-2364"/>
    <s v="337 (BDT) - Impersonating user- report generation issue stops impersonation"/>
    <s v="02364 - 337 (BDT) - Impersonating user- report generation issue stops impersonation"/>
    <x v="292"/>
    <x v="2"/>
    <s v="Done"/>
    <s v="BEMISCP-2590"/>
    <s v="Review of 337 (BDT) - Impersonating user- report generation issue stops impersonation"/>
    <s v="S | 02590 - Review of 337 (BDT) - Impersonating user- report generation issue stops impersonation"/>
    <s v="Feature Review | S | 02590 - Review of 337 (BDT) - Impersonating user- report generation issue stops impersonation"/>
    <m/>
    <n v="378716"/>
    <n v="38076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590 - Review of 337 (BDT) - Impersonating user- report generation issue stops impersonation"/>
    <n v="2.1276595744680851"/>
    <n v="0"/>
  </r>
  <r>
    <x v="3"/>
    <m/>
    <m/>
    <m/>
    <m/>
    <x v="1"/>
    <s v="Bug"/>
    <s v="Done"/>
    <s v="BEMISCP-2231"/>
    <s v="327 (BDT) - Doned Shipments Sub-Page/Shipment Missing"/>
    <s v="02231 - 327 (BDT) - Doned Shipments Sub-Page/Shipment Missing"/>
    <x v="307"/>
    <x v="1"/>
    <s v="Done"/>
    <s v="BEMISCP-2589"/>
    <s v="QA for 327 (BDT) - Doned Shipments Sub-Page/Shipment Missing"/>
    <s v="S | 02589 - QA for 327 (BDT) - Doned Shipments Sub-Page/Shipment Missing"/>
    <s v="QA | S | 02589 - QA for 327 (BDT) - Doned Shipments Sub-Page/Shipment Missing"/>
    <m/>
    <n v="378146"/>
    <n v="38076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589 - QA for 327 (BDT) - Doned Shipments Sub-Page/Shipment Missing"/>
    <n v="2.1276595744680851"/>
    <n v="0"/>
  </r>
  <r>
    <x v="3"/>
    <m/>
    <m/>
    <m/>
    <m/>
    <x v="1"/>
    <s v="Bug"/>
    <s v="Done"/>
    <s v="BEMISCP-2231"/>
    <s v="327 (BDT) - Doned Shipments Sub-Page/Shipment Missing"/>
    <s v="02231 - 327 (BDT) - Doned Shipments Sub-Page/Shipment Missing"/>
    <x v="307"/>
    <x v="2"/>
    <s v="Done"/>
    <s v="BEMISCP-2588"/>
    <s v="Review of 327 (BDT) - Doned Shipments Sub-Page/Shipment Missing"/>
    <s v="S | 02588 - Review of 327 (BDT) - Doned Shipments Sub-Page/Shipment Missing"/>
    <s v="Feature Review | S | 02588 - Review of 327 (BDT) - Doned Shipments Sub-Page/Shipment Missing"/>
    <m/>
    <n v="378146"/>
    <n v="38076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588 - Review of 327 (BDT) - Doned Shipments Sub-Page/Shipment Missing"/>
    <n v="2.1276595744680851"/>
    <n v="0"/>
  </r>
  <r>
    <x v="3"/>
    <m/>
    <m/>
    <m/>
    <m/>
    <x v="1"/>
    <s v="Bug"/>
    <s v="Done"/>
    <s v="BEMISCP-2546"/>
    <s v="388 (BDT) - Inventory Pg Standard Pallet Qty Rounding Issue"/>
    <s v="02546 - 388 (BDT) - Inventory Pg Standard Pallet Qty Rounding Issue"/>
    <x v="278"/>
    <x v="4"/>
    <s v="Cancelled"/>
    <s v="BEMISCP-2587"/>
    <s v="Standard Pallet Qty is still displaying as rounded value "/>
    <s v="M | 02587 - Standard Pallet Qty is still displaying as rounded value "/>
    <s v="Sub-Task | M | 02587 - Standard Pallet Qty is still displaying as rounded value "/>
    <m/>
    <n v="380225"/>
    <n v="380758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25"/>
    <n v="0"/>
    <n v="1"/>
    <n v="0"/>
    <x v="1"/>
    <s v="0.Done"/>
    <x v="3"/>
    <s v="0.Cancelled &gt; Sub-Task | M | 02587 - Standard Pallet Qty is still displaying as rounded value "/>
    <n v="8.5106382978723403"/>
    <n v="0"/>
  </r>
  <r>
    <x v="3"/>
    <m/>
    <m/>
    <m/>
    <m/>
    <x v="1"/>
    <s v="Bug"/>
    <s v="Done"/>
    <s v="BEMISCP-2546"/>
    <s v="388 (BDT) - Inventory Pg Standard Pallet Qty Rounding Issue"/>
    <s v="02546 - 388 (BDT) - Inventory Pg Standard Pallet Qty Rounding Issue"/>
    <x v="278"/>
    <x v="0"/>
    <s v="Done"/>
    <s v="BEMISCP-2585"/>
    <s v="Alpha for 388 (BDT) - Inventory Pg Standard Pallet Qty Rounding Issue"/>
    <s v="S | 02585 - Alpha for 388 (BDT) - Inventory Pg Standard Pallet Qty Rounding Issue"/>
    <s v="Alpha Test | S | 02585 - Alpha for 388 (BDT) - Inventory Pg Standard Pallet Qty Rounding Issue"/>
    <m/>
    <n v="380225"/>
    <n v="38069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0"/>
    <n v="1"/>
    <n v="2.1276595744680851"/>
    <x v="1"/>
    <s v="0.Done"/>
    <x v="2"/>
    <s v="0.Done &gt; Alpha Test | S | 02585 - Alpha for 388 (BDT) - Inventory Pg Standard Pallet Qty Rounding Issue"/>
    <n v="2.1276595744680851"/>
    <n v="0"/>
  </r>
  <r>
    <x v="3"/>
    <m/>
    <m/>
    <m/>
    <m/>
    <x v="1"/>
    <s v="Feature"/>
    <s v="Done"/>
    <s v="BEMISCP-1993"/>
    <s v="242 (BDT) - Customer profile - no address pulling in"/>
    <s v="01993 - 242 (BDT) - Customer profile - no address pulling in"/>
    <x v="289"/>
    <x v="0"/>
    <s v="Done"/>
    <s v="BEMISCP-2584"/>
    <s v="Alpha for 242 (BDT) - Customer profile - no address pulling in"/>
    <s v="XS | 02584 - Alpha for 242 (BDT) - Customer profile - no address pulling in"/>
    <s v="Alpha Test | XS | 02584 - Alpha for 242 (BDT) - Customer profile - no address pulling in"/>
    <m/>
    <n v="375857"/>
    <n v="380691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"/>
    <n v="0"/>
    <n v="1"/>
    <n v="1.0638297872340425"/>
    <x v="1"/>
    <s v="0.Done"/>
    <x v="2"/>
    <s v="0.Done &gt; Alpha Test | XS | 02584 - Alpha for 242 (BDT) - Customer profile - no address pulling in"/>
    <n v="0"/>
    <n v="0"/>
  </r>
  <r>
    <x v="3"/>
    <m/>
    <m/>
    <m/>
    <m/>
    <x v="1"/>
    <s v="Bug"/>
    <s v="Done"/>
    <s v="BEMISCP-2537"/>
    <s v="Preview should display for all document types "/>
    <s v="02537 - Preview should display for all document types "/>
    <x v="302"/>
    <x v="0"/>
    <s v="Done"/>
    <s v="BEMISCP-2583"/>
    <s v="Alpha for Preview should display for all document types "/>
    <s v="S | 02583 - Alpha for Preview should display for all document types "/>
    <s v="Alpha Test | S | 02583 - Alpha for Preview should display for all document types "/>
    <m/>
    <n v="380200"/>
    <n v="38069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583 - Alpha for Preview should display for all document types "/>
    <n v="2.1276595744680851"/>
    <n v="0"/>
  </r>
  <r>
    <x v="3"/>
    <m/>
    <m/>
    <m/>
    <m/>
    <x v="1"/>
    <s v="Feature"/>
    <s v="Done"/>
    <s v="BEMISCP-2489"/>
    <s v="Change Requested Date Logic"/>
    <s v="02489 - Change Requested Date Logic"/>
    <x v="284"/>
    <x v="2"/>
    <s v="Done"/>
    <s v="BEMISCP-2582"/>
    <s v="Review of Change Requested Date Logic"/>
    <s v="S | 02582 - Review of Change Requested Date Logic"/>
    <s v="Feature Review | S | 02582 - Review of Change Requested Date Logic"/>
    <m/>
    <n v="379858"/>
    <n v="38068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Feature Review | S | 02582 - Review of Change Requested Date Logic"/>
    <n v="0"/>
    <n v="0"/>
  </r>
  <r>
    <x v="3"/>
    <m/>
    <m/>
    <m/>
    <m/>
    <x v="1"/>
    <s v="Bug"/>
    <s v="Done"/>
    <s v="BEMISCP-2117"/>
    <s v="303 (BDT) - Releases page in page wildcard search on description"/>
    <s v="02117 - 303 (BDT) - Releases page in page wildcard search on description"/>
    <x v="300"/>
    <x v="2"/>
    <s v="Done"/>
    <s v="BEMISCP-2581"/>
    <s v="Review of 303 (BDT) - Releases page in page wildcard search on description"/>
    <s v="S | 02581 - Review of 303 (BDT) - Releases page in page wildcard search on description"/>
    <s v="Feature Review | S | 02581 - Review of 303 (BDT) - Releases page in page wildcard search on description"/>
    <m/>
    <n v="376945"/>
    <n v="38068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581 - Review of 303 (BDT) - Releases page in page wildcard search on description"/>
    <n v="2.1276595744680851"/>
    <n v="0"/>
  </r>
  <r>
    <x v="3"/>
    <m/>
    <m/>
    <m/>
    <m/>
    <x v="1"/>
    <s v="Bug"/>
    <s v="Done"/>
    <s v="BEMISCP-2485"/>
    <s v="380 (BDT) - Documents functionality missing add Basic Document"/>
    <s v="02485 - 380 (BDT) - Documents functionality missing add Basic Document"/>
    <x v="308"/>
    <x v="1"/>
    <s v="Done"/>
    <s v="BEMISCP-2580"/>
    <s v="QA for 380 (BDT) - Documents functionality missing add Basic Document"/>
    <s v="S | 02580 - QA for 380 (BDT) - Documents functionality missing add Basic Document"/>
    <s v="QA | S | 02580 - QA for 380 (BDT) - Documents functionality missing add Basic Document"/>
    <m/>
    <n v="379837"/>
    <n v="38068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QA | S | 02580 - QA for 380 (BDT) - Documents functionality missing add Basic Document"/>
    <n v="2.1276595744680851"/>
    <n v="0"/>
  </r>
  <r>
    <x v="3"/>
    <m/>
    <m/>
    <m/>
    <m/>
    <x v="1"/>
    <s v="Bug"/>
    <s v="Done"/>
    <s v="BEMISCP-2485"/>
    <s v="380 (BDT) - Documents functionality missing add Basic Document"/>
    <s v="02485 - 380 (BDT) - Documents functionality missing add Basic Document"/>
    <x v="308"/>
    <x v="2"/>
    <s v="Done"/>
    <s v="BEMISCP-2579"/>
    <s v="Review of 380 (BDT) - Documents functionality missing add Basic Document"/>
    <s v="S | 02579 - Review of 380 (BDT) - Documents functionality missing add Basic Document"/>
    <s v="Feature Review | S | 02579 - Review of 380 (BDT) - Documents functionality missing add Basic Document"/>
    <m/>
    <n v="379837"/>
    <n v="38068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Feature Review | S | 02579 - Review of 380 (BDT) - Documents functionality missing add Basic Document"/>
    <n v="2.1276595744680851"/>
    <n v="0"/>
  </r>
  <r>
    <x v="3"/>
    <m/>
    <m/>
    <m/>
    <m/>
    <x v="1"/>
    <s v="Bug"/>
    <s v="Done"/>
    <s v="BEMISCP-2552"/>
    <s v="394 (BDT) - Scheduled Releases Sub-Pg Bemis Line# Contains Leading Zeroes"/>
    <s v="02552 - 394 (BDT) - Scheduled Releases Sub-Pg Bemis Line# Contains Leading Zeroes"/>
    <x v="281"/>
    <x v="3"/>
    <s v="Done"/>
    <s v="BEMISCP-2578"/>
    <s v="'Add' button is now displaying on Scheduled Release sub-page"/>
    <s v="M | 02578 - 'Add' button is now displaying on Scheduled Release sub-page"/>
    <s v="Frontend Development | M | 02578 - 'Add' button is now displaying on Scheduled Release sub-page"/>
    <m/>
    <n v="380449"/>
    <n v="380685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0"/>
    <n v="1"/>
    <n v="5.3191489361702127"/>
    <x v="1"/>
    <s v="0.Done"/>
    <x v="2"/>
    <s v="0.Done &gt; Frontend Development | M | 02578 - 'Add' button is now displaying on Scheduled Release sub-page"/>
    <n v="5.3191489361702127"/>
    <n v="0"/>
  </r>
  <r>
    <x v="3"/>
    <m/>
    <m/>
    <m/>
    <m/>
    <x v="1"/>
    <s v="Feature"/>
    <s v="Done"/>
    <s v="BEMISCP-1211"/>
    <s v="Wildcard search for certain fields"/>
    <s v="01211 - Wildcard search for certain fields"/>
    <x v="301"/>
    <x v="0"/>
    <s v="Done"/>
    <s v="BEMISCP-2577"/>
    <s v="Alpha for Wildcard search for certain fields"/>
    <s v="M | 02577 - Alpha for Wildcard search for certain fields"/>
    <s v="Alpha Test | M | 02577 - Alpha for Wildcard search for certain fields"/>
    <m/>
    <n v="363894"/>
    <n v="380639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s v="0.Done"/>
    <x v="2"/>
    <s v="0.Done &gt; Alpha Test | M | 02577 - Alpha for Wildcard search for certain fields"/>
    <n v="0"/>
    <n v="0"/>
  </r>
  <r>
    <x v="3"/>
    <m/>
    <m/>
    <m/>
    <m/>
    <x v="1"/>
    <s v="Feature"/>
    <s v="Done"/>
    <s v="BEMISCP-2489"/>
    <s v="Change Requested Date Logic"/>
    <s v="02489 - Change Requested Date Logic"/>
    <x v="284"/>
    <x v="0"/>
    <s v="Done"/>
    <s v="BEMISCP-2576"/>
    <s v="Alpha for Change Requested Date Logic"/>
    <s v="S | 02576 - Alpha for Change Requested Date Logic"/>
    <s v="Alpha Test | S | 02576 - Alpha for Change Requested Date Logic"/>
    <m/>
    <n v="379858"/>
    <n v="38063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Alpha Test | S | 02576 - Alpha for Change Requested Date Logic"/>
    <n v="0"/>
    <n v="0"/>
  </r>
  <r>
    <x v="3"/>
    <m/>
    <m/>
    <m/>
    <m/>
    <x v="1"/>
    <s v="Bug"/>
    <s v="Done"/>
    <s v="BEMISCP-2552"/>
    <s v="394 (BDT) - Scheduled Releases Sub-Pg Bemis Line# Contains Leading Zeroes"/>
    <s v="02552 - 394 (BDT) - Scheduled Releases Sub-Pg Bemis Line# Contains Leading Zeroes"/>
    <x v="281"/>
    <x v="0"/>
    <s v="Done"/>
    <s v="BEMISCP-2575"/>
    <s v="Alpha for 394 (BDT) - Scheduled Releases Sub-Pg Bemis Line# Contains Leading Zeroes"/>
    <s v="S | 02575 - Alpha for 394 (BDT) - Scheduled Releases Sub-Pg Bemis Line# Contains Leading Zeroes"/>
    <s v="Alpha Test | S | 02575 - Alpha for 394 (BDT) - Scheduled Releases Sub-Pg Bemis Line# Contains Leading Zeroes"/>
    <m/>
    <n v="380449"/>
    <n v="38062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Alpha Test | S | 02575 - Alpha for 394 (BDT) - Scheduled Releases Sub-Pg Bemis Line# Contains Leading Zeroes"/>
    <n v="2.1276595744680851"/>
    <n v="0"/>
  </r>
  <r>
    <x v="3"/>
    <m/>
    <m/>
    <m/>
    <m/>
    <x v="1"/>
    <s v="Bug"/>
    <s v="Done"/>
    <s v="BEMISCP-1996"/>
    <s v="259 (BDT) - Orders Page- mobile view some customer PO numbers are hyperlinked"/>
    <s v="01996 - 259 (BDT) - Orders Page- mobile view some customer PO numbers are hyperlinked"/>
    <x v="309"/>
    <x v="6"/>
    <s v="Done"/>
    <s v="BEMISCP-2574"/>
    <s v="Development for - Orders Page- mobile view some customer PO numbers are hyperlinked"/>
    <s v="M | 02574 - Development for - Orders Page- mobile view some customer PO numbers are hyperlinked"/>
    <s v="Alpha Bug | M | 02574 - Development for - Orders Page- mobile view some customer PO numbers are hyperlinked"/>
    <m/>
    <n v="375861"/>
    <n v="380620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"/>
    <n v="0"/>
    <n v="1"/>
    <n v="3.191489361702128"/>
    <x v="1"/>
    <s v="0.Done"/>
    <x v="2"/>
    <s v="0.Done &gt; Alpha Bug | M | 02574 - Development for - Orders Page- mobile view some customer PO numbers are hyperlinked"/>
    <n v="3.191489361702128"/>
    <n v="0"/>
  </r>
  <r>
    <x v="3"/>
    <m/>
    <m/>
    <m/>
    <m/>
    <x v="1"/>
    <s v="Bug"/>
    <s v="Done"/>
    <s v="BEMISCP-2485"/>
    <s v="380 (BDT) - Documents functionality missing add Basic Document"/>
    <s v="02485 - 380 (BDT) - Documents functionality missing add Basic Document"/>
    <x v="308"/>
    <x v="6"/>
    <s v="Done"/>
    <s v="BEMISCP-2573"/>
    <s v="On the 'home' location there are still 3 choices"/>
    <s v="M | 02573 - On the 'home' location there are still 3 choices"/>
    <s v="Alpha Bug | M | 02573 - On the 'home' location there are still 3 choices"/>
    <m/>
    <n v="379837"/>
    <n v="380580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0"/>
    <n v="1"/>
    <n v="3.191489361702128"/>
    <x v="1"/>
    <s v="0.Done"/>
    <x v="2"/>
    <s v="0.Done &gt; Alpha Bug | M | 02573 - On the 'home' location there are still 3 choices"/>
    <n v="3.191489361702128"/>
    <n v="0"/>
  </r>
  <r>
    <x v="3"/>
    <m/>
    <m/>
    <m/>
    <m/>
    <x v="1"/>
    <s v="Bug"/>
    <s v="Done"/>
    <s v="BEMISCP-2432"/>
    <s v="366 (BDT) - Releases page- mobile missing ship to info"/>
    <s v="02432 - 366 (BDT) - Releases page- mobile missing ship to info"/>
    <x v="310"/>
    <x v="1"/>
    <s v="Done"/>
    <s v="BEMISCP-2572"/>
    <s v="QA for 366 (BDT) - Releases page- mobile missing ship to info"/>
    <s v="S | 02572 - QA for 366 (BDT) - Releases page- mobile missing ship to info"/>
    <s v="QA | S | 02572 - QA for 366 (BDT) - Releases page- mobile missing ship to info"/>
    <m/>
    <n v="379426"/>
    <n v="38057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QA | S | 02572 - QA for 366 (BDT) - Releases page- mobile missing ship to info"/>
    <n v="2.1276595744680851"/>
    <n v="0"/>
  </r>
  <r>
    <x v="3"/>
    <m/>
    <m/>
    <m/>
    <m/>
    <x v="1"/>
    <s v="Bug"/>
    <s v="Done"/>
    <s v="BEMISCP-2432"/>
    <s v="366 (BDT) - Releases page- mobile missing ship to info"/>
    <s v="02432 - 366 (BDT) - Releases page- mobile missing ship to info"/>
    <x v="310"/>
    <x v="2"/>
    <s v="Done"/>
    <s v="BEMISCP-2571"/>
    <s v="Review of 366 (BDT) - Releases page- mobile missing ship to info"/>
    <s v="S | 02571 - Review of 366 (BDT) - Releases page- mobile missing ship to info"/>
    <s v="Feature Review | S | 02571 - Review of 366 (BDT) - Releases page- mobile missing ship to info"/>
    <m/>
    <n v="379426"/>
    <n v="38057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Feature Review | S | 02571 - Review of 366 (BDT) - Releases page- mobile missing ship to info"/>
    <n v="2.1276595744680851"/>
    <n v="0"/>
  </r>
  <r>
    <x v="3"/>
    <m/>
    <m/>
    <m/>
    <m/>
    <x v="1"/>
    <s v="Bug"/>
    <s v="Done"/>
    <s v="BEMISCP-2431"/>
    <s v="365 (BDT) - On Hand Inventory- mobile- click link on orders page takes you to Doned shipments tab"/>
    <s v="02431 - 365 (BDT) - On Hand Inventory- mobile- click link on orders page takes you to Doned shipments tab"/>
    <x v="311"/>
    <x v="1"/>
    <s v="Done"/>
    <s v="BEMISCP-2569"/>
    <s v="QA for 365 (BDT) - On Hand Inventory- mobile- click link on orders page takes you to Doned shipments tab"/>
    <s v="S | 02569 - QA for 365 (BDT) - On Hand Inventory- mobile- click link on orders page takes you to Doned shipments tab"/>
    <s v="QA | S | 02569 - QA for 365 (BDT) - On Hand Inventory- mobile- click link on orders page takes you to Doned shipments tab"/>
    <m/>
    <n v="379424"/>
    <n v="38056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569 - QA for 365 (BDT) - On Hand Inventory- mobile- click link on orders page takes you to Doned shipments tab"/>
    <n v="2.1276595744680851"/>
    <n v="0"/>
  </r>
  <r>
    <x v="3"/>
    <m/>
    <m/>
    <m/>
    <m/>
    <x v="1"/>
    <s v="Bug"/>
    <s v="Done"/>
    <s v="BEMISCP-2431"/>
    <s v="365 (BDT) - On Hand Inventory- mobile- click link on orders page takes you to Doned shipments tab"/>
    <s v="02431 - 365 (BDT) - On Hand Inventory- mobile- click link on orders page takes you to Doned shipments tab"/>
    <x v="311"/>
    <x v="2"/>
    <s v="Done"/>
    <s v="BEMISCP-2568"/>
    <s v="Review of 365 (BDT) - On Hand Inventory- mobile- click link on orders page takes you to Doned shipments tab"/>
    <s v="S | 02568 - Review of 365 (BDT) - On Hand Inventory- mobile- click link on orders page takes you to Doned shipments tab"/>
    <s v="Feature Review | S | 02568 - Review of 365 (BDT) - On Hand Inventory- mobile- click link on orders page takes you to Doned shipments tab"/>
    <m/>
    <n v="379424"/>
    <n v="38056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568 - Review of 365 (BDT) - On Hand Inventory- mobile- click link on orders page takes you to Doned shipments tab"/>
    <n v="2.1276595744680851"/>
    <n v="0"/>
  </r>
  <r>
    <x v="3"/>
    <m/>
    <m/>
    <m/>
    <m/>
    <x v="1"/>
    <s v="Feature"/>
    <s v="Done"/>
    <s v="BEMISCP-1981"/>
    <s v="Logging Updates"/>
    <s v="01981 - Logging Updates"/>
    <x v="312"/>
    <x v="1"/>
    <s v="Done"/>
    <s v="BEMISCP-2567"/>
    <s v="QA for Logging Updates"/>
    <s v="S | 02567 - QA for Logging Updates"/>
    <s v="QA | S | 02567 - QA for Logging Updates"/>
    <m/>
    <n v="375778"/>
    <n v="38055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0"/>
    <n v="1"/>
    <n v="2.1276595744680851"/>
    <x v="1"/>
    <s v="0.Done"/>
    <x v="2"/>
    <s v="0.Done &gt; QA | S | 02567 - QA for Logging Updates"/>
    <n v="0"/>
    <n v="0"/>
  </r>
  <r>
    <x v="3"/>
    <m/>
    <m/>
    <m/>
    <m/>
    <x v="1"/>
    <s v="Feature"/>
    <s v="Done"/>
    <s v="BEMISCP-1981"/>
    <s v="Logging Updates"/>
    <s v="01981 - Logging Updates"/>
    <x v="312"/>
    <x v="2"/>
    <s v="Done"/>
    <s v="BEMISCP-2566"/>
    <s v="Review of Logging Updates"/>
    <s v="S | 02566 - Review of Logging Updates"/>
    <s v="Feature Review | S | 02566 - Review of Logging Updates"/>
    <m/>
    <n v="375778"/>
    <n v="38055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0"/>
    <n v="1"/>
    <n v="2.1276595744680851"/>
    <x v="1"/>
    <s v="0.Done"/>
    <x v="2"/>
    <s v="0.Done &gt; Feature Review | S | 02566 - Review of Logging Updates"/>
    <n v="0"/>
    <n v="0"/>
  </r>
  <r>
    <x v="3"/>
    <m/>
    <m/>
    <m/>
    <m/>
    <x v="1"/>
    <s v="Feature"/>
    <s v="Done"/>
    <s v="BEMISCP-2454"/>
    <s v="376 (BDT) - Open and Closed Order Status Report- update to parameters from order page card button"/>
    <s v="02454 - 376 (BDT) - Open and Closed Order Status Report- update to parameters from order page card button"/>
    <x v="313"/>
    <x v="1"/>
    <s v="Done"/>
    <s v="BEMISCP-2565"/>
    <s v="QA for 376 (BDT) - Open and Closed Order Status Report- update to parameters from order page card button"/>
    <s v="S | 02565 - QA for 376 (BDT) - Open and Closed Order Status Report- update to parameters from order page card button"/>
    <s v="QA | S | 02565 - QA for 376 (BDT) - Open and Closed Order Status Report- update to parameters from order page card button"/>
    <m/>
    <n v="379616"/>
    <n v="38054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565 - QA for 376 (BDT) - Open and Closed Order Status Report- update to parameters from order page card button"/>
    <n v="0"/>
    <n v="0"/>
  </r>
  <r>
    <x v="3"/>
    <m/>
    <m/>
    <m/>
    <m/>
    <x v="1"/>
    <s v="Feature"/>
    <s v="Done"/>
    <s v="BEMISCP-2454"/>
    <s v="376 (BDT) - Open and Closed Order Status Report- update to parameters from order page card button"/>
    <s v="02454 - 376 (BDT) - Open and Closed Order Status Report- update to parameters from order page card button"/>
    <x v="313"/>
    <x v="2"/>
    <s v="Done"/>
    <s v="BEMISCP-2564"/>
    <s v="Review of 376 (BDT) - Open and Closed Order Status Report- update to parameters from order page card button"/>
    <s v="S | 02564 - Review of 376 (BDT) - Open and Closed Order Status Report- update to parameters from order page card button"/>
    <s v="Feature Review | S | 02564 - Review of 376 (BDT) - Open and Closed Order Status Report- update to parameters from order page card button"/>
    <m/>
    <n v="379616"/>
    <n v="38054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564 - Review of 376 (BDT) - Open and Closed Order Status Report- update to parameters from order page card button"/>
    <n v="0"/>
    <n v="0"/>
  </r>
  <r>
    <x v="3"/>
    <m/>
    <m/>
    <m/>
    <m/>
    <x v="1"/>
    <s v="Bug"/>
    <s v="Done"/>
    <s v="BEMISCP-2464"/>
    <s v="Update error logs to capture ID and field "/>
    <s v="02464 - Update error logs to capture ID and field "/>
    <x v="306"/>
    <x v="1"/>
    <s v="Done"/>
    <s v="BEMISCP-2562"/>
    <s v="QA for Update error logs to capture ID and field "/>
    <s v="S | 02562 - QA for Update error logs to capture ID and field "/>
    <s v="QA | S | 02562 - QA for Update error logs to capture ID and field "/>
    <m/>
    <n v="379757"/>
    <n v="38053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QA | S | 02562 - QA for Update error logs to capture ID and field "/>
    <n v="2.1276595744680851"/>
    <n v="0"/>
  </r>
  <r>
    <x v="3"/>
    <m/>
    <m/>
    <m/>
    <m/>
    <x v="1"/>
    <s v="Bug"/>
    <s v="Done"/>
    <s v="BEMISCP-2464"/>
    <s v="Update error logs to capture ID and field "/>
    <s v="02464 - Update error logs to capture ID and field "/>
    <x v="306"/>
    <x v="2"/>
    <s v="Done"/>
    <s v="BEMISCP-2561"/>
    <s v="Review of Update error logs to capture ID and field "/>
    <s v="S | 02561 - Review of Update error logs to capture ID and field "/>
    <s v="Feature Review | S | 02561 - Review of Update error logs to capture ID and field "/>
    <m/>
    <n v="379757"/>
    <n v="38053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Feature Review | S | 02561 - Review of Update error logs to capture ID and field "/>
    <n v="2.1276595744680851"/>
    <n v="0"/>
  </r>
  <r>
    <x v="3"/>
    <m/>
    <m/>
    <m/>
    <m/>
    <x v="1"/>
    <s v="Feature"/>
    <s v="To QA"/>
    <s v="BEMISCP-1891"/>
    <s v="Add Google Analytics to the Customer Portal Sites"/>
    <s v="01891 - Add Google Analytics to the Customer Portal Sites"/>
    <x v="204"/>
    <x v="1"/>
    <s v="Queued for Review"/>
    <s v="BEMISCP-2559"/>
    <s v="QA for Add Google Analytics to the Customer Portal Sites"/>
    <s v="S | 02559 - QA for Add Google Analytics to the Customer Portal Sites"/>
    <s v="QA | S | 02559 - QA for Add Google Analytics to the Customer Portal Sites"/>
    <m/>
    <n v="374810"/>
    <n v="380519"/>
    <s v="Plan"/>
    <x v="0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16666666666666666"/>
    <n v="0"/>
    <n v="1"/>
    <n v="0"/>
    <x v="1"/>
    <s v="2.To QA"/>
    <x v="1"/>
    <e v="#N/A"/>
    <n v="0"/>
    <n v="0"/>
  </r>
  <r>
    <x v="3"/>
    <m/>
    <m/>
    <m/>
    <m/>
    <x v="1"/>
    <s v="Feature"/>
    <s v="To QA"/>
    <s v="BEMISCP-1891"/>
    <s v="Add Google Analytics to the Customer Portal Sites"/>
    <s v="01891 - Add Google Analytics to the Customer Portal Sites"/>
    <x v="204"/>
    <x v="2"/>
    <s v="Done"/>
    <s v="BEMISCP-2558"/>
    <s v="Review of Add Google Analytics to the Customer Portal Sites"/>
    <s v="S | 02558 - Review of Add Google Analytics to the Customer Portal Sites"/>
    <s v="Feature Review | S | 02558 - Review of Add Google Analytics to the Customer Portal Sites"/>
    <m/>
    <n v="374810"/>
    <n v="38051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2.To QA"/>
    <x v="2"/>
    <s v="0.Done &gt; Feature Review | S | 02558 - Review of Add Google Analytics to the Customer Portal Sites"/>
    <n v="0"/>
    <n v="0"/>
  </r>
  <r>
    <x v="3"/>
    <m/>
    <m/>
    <m/>
    <m/>
    <x v="1"/>
    <s v="Bug"/>
    <s v="Done"/>
    <s v="BEMISCP-2057"/>
    <s v="283 (BDT) - Scheduled Releases Sub-Page Line# Contains Leading Zeroes "/>
    <s v="02057 - 283 (BDT) - Scheduled Releases Sub-Page Line# Contains Leading Zeroes "/>
    <x v="314"/>
    <x v="6"/>
    <s v="Done"/>
    <s v="BEMISCP-2557"/>
    <s v="Remove leading zeros after data display refactor"/>
    <s v="M | 02557 - Remove leading zeros after data display refactor"/>
    <s v="Alpha Bug | M | 02557 - Remove leading zeros after data display refactor"/>
    <m/>
    <n v="376316"/>
    <n v="380497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0"/>
    <n v="1"/>
    <n v="3.191489361702128"/>
    <x v="1"/>
    <s v="0.Done"/>
    <x v="2"/>
    <s v="0.Done &gt; Alpha Bug | M | 02557 - Remove leading zeros after data display refactor"/>
    <n v="3.191489361702128"/>
    <n v="0"/>
  </r>
  <r>
    <x v="3"/>
    <m/>
    <m/>
    <m/>
    <m/>
    <x v="1"/>
    <s v="Bug"/>
    <s v="Done"/>
    <s v="BEMISCP-2541"/>
    <s v="328 (BDT) - Shipment Landing page incorrect ship to address"/>
    <s v="02541 - 328 (BDT) - Shipment Landing page incorrect ship to address"/>
    <x v="305"/>
    <x v="5"/>
    <s v="Cancelled"/>
    <s v="BEMISCP-2556"/>
    <s v="Update release ShipToId field from the release vs. originating sales order"/>
    <s v="M | 02556 - Update release ShipToId field from the release vs. originating sales order"/>
    <s v="Backend Development | M | 02556 - Update release ShipToId field from the release vs. originating sales order"/>
    <m/>
    <n v="380207"/>
    <n v="380477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"/>
    <n v="0"/>
    <n v="1"/>
    <n v="0"/>
    <x v="1"/>
    <s v="0.Done"/>
    <x v="3"/>
    <s v="0.Cancelled &gt; Backend Development | M | 02556 - Update release ShipToId field from the release vs. originating sales order"/>
    <n v="10.638297872340425"/>
    <n v="0"/>
  </r>
  <r>
    <x v="3"/>
    <m/>
    <m/>
    <m/>
    <m/>
    <x v="1"/>
    <s v="Feature"/>
    <s v="Done"/>
    <s v="BEMISCP-2489"/>
    <s v="Change Requested Date Logic"/>
    <s v="02489 - Change Requested Date Logic"/>
    <x v="284"/>
    <x v="7"/>
    <s v="Done"/>
    <s v="BEMISCP-2554"/>
    <s v="Tech planning - RequestedMAD"/>
    <s v="M | 02554 - Tech planning - RequestedMAD"/>
    <s v="Tech Planning | M | 02554 - Tech planning - RequestedMAD"/>
    <m/>
    <n v="379858"/>
    <n v="380471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s v="0.Done"/>
    <x v="2"/>
    <s v="0.Done &gt; Tech Planning | M | 02554 - Tech planning - RequestedMAD"/>
    <n v="0"/>
    <n v="0"/>
  </r>
  <r>
    <x v="3"/>
    <m/>
    <m/>
    <m/>
    <m/>
    <x v="1"/>
    <s v="Bug"/>
    <s v="Done"/>
    <s v="BEMISCP-2552"/>
    <s v="394 (BDT) - Scheduled Releases Sub-Pg Bemis Line# Contains Leading Zeroes"/>
    <s v="02552 - 394 (BDT) - Scheduled Releases Sub-Pg Bemis Line# Contains Leading Zeroes"/>
    <x v="281"/>
    <x v="7"/>
    <s v="Done"/>
    <s v="BEMISCP-2553"/>
    <s v="Tech Planning for 394 (BDT) - Scheduled Releases Sub-Pg Bemis Line# Contains Leading Zeroes"/>
    <s v="M | 02553 - Tech Planning for 394 (BDT) - Scheduled Releases Sub-Pg Bemis Line# Contains Leading Zeroes"/>
    <s v="Tech Planning | M | 02553 - Tech Planning for 394 (BDT) - Scheduled Releases Sub-Pg Bemis Line# Contains Leading Zeroes"/>
    <m/>
    <n v="380449"/>
    <n v="380466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"/>
    <n v="1"/>
    <n v="4.2553191489361701"/>
    <x v="1"/>
    <s v="0.Done"/>
    <x v="2"/>
    <s v="0.Done &gt; Tech Planning | M | 02553 - Tech Planning for 394 (BDT) - Scheduled Releases Sub-Pg Bemis Line# Contains Leading Zeroes"/>
    <n v="4.2553191489361701"/>
    <n v="0"/>
  </r>
  <r>
    <x v="3"/>
    <m/>
    <m/>
    <m/>
    <m/>
    <x v="1"/>
    <s v="Bug"/>
    <s v="Done"/>
    <s v="BEMISCP-2546"/>
    <s v="388 (BDT) - Inventory Pg Standard Pallet Qty Rounding Issue"/>
    <s v="02546 - 388 (BDT) - Inventory Pg Standard Pallet Qty Rounding Issue"/>
    <x v="278"/>
    <x v="3"/>
    <s v="Done"/>
    <s v="BEMISCP-2551"/>
    <s v="Development for - Inventory Pg Standard Pallet Qty Rounding Issue"/>
    <s v="M | 02551 - Development for - Inventory Pg Standard Pallet Qty Rounding Issue"/>
    <s v="Frontend Development | M | 02551 - Development for - Inventory Pg Standard Pallet Qty Rounding Issue"/>
    <m/>
    <n v="380225"/>
    <n v="380249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25"/>
    <n v="0"/>
    <n v="1"/>
    <n v="5.3191489361702127"/>
    <x v="1"/>
    <s v="0.Done"/>
    <x v="2"/>
    <s v="0.Done &gt; Frontend Development | M | 02551 - Development for - Inventory Pg Standard Pallet Qty Rounding Issue"/>
    <n v="5.3191489361702127"/>
    <n v="0"/>
  </r>
  <r>
    <x v="3"/>
    <m/>
    <m/>
    <m/>
    <m/>
    <x v="1"/>
    <s v="Bug"/>
    <s v="Done"/>
    <s v="BEMISCP-2546"/>
    <s v="388 (BDT) - Inventory Pg Standard Pallet Qty Rounding Issue"/>
    <s v="02546 - 388 (BDT) - Inventory Pg Standard Pallet Qty Rounding Issue"/>
    <x v="278"/>
    <x v="7"/>
    <s v="Done"/>
    <s v="BEMISCP-2550"/>
    <s v="Tech Planning for 388 (BDT) - Inventory Pg Standard Pallet Qty Rounding Issue"/>
    <s v="M | 02550 - Tech Planning for 388 (BDT) - Inventory Pg Standard Pallet Qty Rounding Issue"/>
    <s v="Tech Planning | M | 02550 - Tech Planning for 388 (BDT) - Inventory Pg Standard Pallet Qty Rounding Issue"/>
    <m/>
    <n v="380225"/>
    <n v="380246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25"/>
    <n v="0"/>
    <n v="1"/>
    <n v="4.2553191489361701"/>
    <x v="1"/>
    <s v="0.Done"/>
    <x v="2"/>
    <s v="0.Done &gt; Tech Planning | M | 02550 - Tech Planning for 388 (BDT) - Inventory Pg Standard Pallet Qty Rounding Issue"/>
    <n v="4.2553191489361701"/>
    <n v="0"/>
  </r>
  <r>
    <x v="3"/>
    <m/>
    <m/>
    <m/>
    <m/>
    <x v="1"/>
    <s v="Bug"/>
    <s v="Done"/>
    <s v="BEMISCP-2541"/>
    <s v="328 (BDT) - Shipment Landing page incorrect ship to address"/>
    <s v="02541 - 328 (BDT) - Shipment Landing page incorrect ship to address"/>
    <x v="305"/>
    <x v="7"/>
    <s v="Done"/>
    <s v="BEMISCP-2549"/>
    <s v="Tech Planning for 328 (BDT) - Shipment Landing page incorrect ship to address"/>
    <s v="M | 02549 - Tech Planning for 328 (BDT) - Shipment Landing page incorrect ship to address"/>
    <s v="Tech Planning | M | 02549 - Tech Planning for 328 (BDT) - Shipment Landing page incorrect ship to address"/>
    <m/>
    <n v="380207"/>
    <n v="380235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s v="0.Done"/>
    <x v="2"/>
    <s v="0.Done &gt; Tech Planning | M | 02549 - Tech Planning for 328 (BDT) - Shipment Landing page incorrect ship to address"/>
    <n v="4.2553191489361701"/>
    <n v="0"/>
  </r>
  <r>
    <x v="3"/>
    <m/>
    <m/>
    <m/>
    <m/>
    <x v="1"/>
    <s v="Bug"/>
    <s v="Done"/>
    <s v="BEMISCP-2218"/>
    <s v="323 (BDT) - Shipment Landing Pg/Shipments Missing"/>
    <s v="02218 - 323 (BDT) - Shipment Landing Pg/Shipments Missing"/>
    <x v="303"/>
    <x v="0"/>
    <s v="Cancelled"/>
    <s v="BEMISCP-2548"/>
    <s v="Alpha for 323 (BDT) - Shipment Landing Pg/Shipments Missing"/>
    <s v="S | 02548 - Alpha for 323 (BDT) - Shipment Landing Pg/Shipments Missing"/>
    <s v="Alpha Test | S | 02548 - Alpha for 323 (BDT) - Shipment Landing Pg/Shipments Missing"/>
    <m/>
    <n v="377974"/>
    <n v="38023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0"/>
    <x v="1"/>
    <s v="0.Done"/>
    <x v="3"/>
    <s v="0.Cancelled &gt; Alpha Test | S | 02548 - Alpha for 323 (BDT) - Shipment Landing Pg/Shipments Missing"/>
    <n v="2.1276595744680851"/>
    <n v="0"/>
  </r>
  <r>
    <x v="3"/>
    <m/>
    <m/>
    <m/>
    <m/>
    <x v="1"/>
    <s v="Bug"/>
    <s v="Done"/>
    <s v="BEMISCP-2231"/>
    <s v="327 (BDT) - Doned Shipments Sub-Page/Shipment Missing"/>
    <s v="02231 - 327 (BDT) - Doned Shipments Sub-Page/Shipment Missing"/>
    <x v="307"/>
    <x v="0"/>
    <s v="Done"/>
    <s v="BEMISCP-2547"/>
    <s v="Alpha for 327 (BDT) - Doned Shipments Sub-Page/Shipment Missing"/>
    <s v="S | 02547 - Alpha for 327 (BDT) - Doned Shipments Sub-Page/Shipment Missing"/>
    <s v="Alpha Test | S | 02547 - Alpha for 327 (BDT) - Doned Shipments Sub-Page/Shipment Missing"/>
    <m/>
    <n v="378146"/>
    <n v="38022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547 - Alpha for 327 (BDT) - Doned Shipments Sub-Page/Shipment Missing"/>
    <n v="2.1276595744680851"/>
    <n v="0"/>
  </r>
  <r>
    <x v="3"/>
    <m/>
    <m/>
    <m/>
    <m/>
    <x v="1"/>
    <s v="Bug"/>
    <s v="Done"/>
    <s v="BEMISCP-2486"/>
    <s v="381 (BDT) - Portal console as admin or CSR- missing the Customer Profile view on the Bemis Site"/>
    <s v="02486 - 381 (BDT) - Portal console as admin or CSR- missing the Customer Profile view on the Bemis Site"/>
    <x v="315"/>
    <x v="1"/>
    <s v="Done"/>
    <s v="BEMISCP-2545"/>
    <s v="QA for 381 (BDT) - Portal console as admin or CSR- missing the Customer Profile view on the Bemis Site"/>
    <s v="S | 02545 - QA for 381 (BDT) - Portal console as admin or CSR- missing the Customer Profile view on the Bemis Site"/>
    <s v="QA | S | 02545 - QA for 381 (BDT) - Portal console as admin or CSR- missing the Customer Profile view on the Bemis Site"/>
    <m/>
    <n v="379838"/>
    <n v="38022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2545 - QA for 381 (BDT) - Portal console as admin or CSR- missing the Customer Profile view on the Bemis Site"/>
    <n v="2.1276595744680851"/>
    <n v="0"/>
  </r>
  <r>
    <x v="3"/>
    <m/>
    <m/>
    <m/>
    <m/>
    <x v="1"/>
    <s v="Bug"/>
    <s v="Done"/>
    <s v="BEMISCP-2486"/>
    <s v="381 (BDT) - Portal console as admin or CSR- missing the Customer Profile view on the Bemis Site"/>
    <s v="02486 - 381 (BDT) - Portal console as admin or CSR- missing the Customer Profile view on the Bemis Site"/>
    <x v="315"/>
    <x v="2"/>
    <s v="Done"/>
    <s v="BEMISCP-2544"/>
    <s v="Review of 381 (BDT) - Portal console as admin or CSR- missing the Customer Profile view on the Bemis Site"/>
    <s v="S | 02544 - Review of 381 (BDT) - Portal console as admin or CSR- missing the Customer Profile view on the Bemis Site"/>
    <s v="Feature Review | S | 02544 - Review of 381 (BDT) - Portal console as admin or CSR- missing the Customer Profile view on the Bemis Site"/>
    <m/>
    <n v="379838"/>
    <n v="38022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Feature Review | S | 02544 - Review of 381 (BDT) - Portal console as admin or CSR- missing the Customer Profile view on the Bemis Site"/>
    <n v="2.1276595744680851"/>
    <n v="0"/>
  </r>
  <r>
    <x v="3"/>
    <m/>
    <m/>
    <m/>
    <m/>
    <x v="1"/>
    <s v="Bug"/>
    <s v="Done"/>
    <s v="BEMISCP-2486"/>
    <s v="381 (BDT) - Portal console as admin or CSR- missing the Customer Profile view on the Bemis Site"/>
    <s v="02486 - 381 (BDT) - Portal console as admin or CSR- missing the Customer Profile view on the Bemis Site"/>
    <x v="315"/>
    <x v="0"/>
    <s v="Done"/>
    <s v="BEMISCP-2543"/>
    <s v="Alpha for 381 (BDT) - Portal console as admin or CSR- missing the Customer Profile view on the Bemis Site"/>
    <s v="S | 02543 - Alpha for 381 (BDT) - Portal console as admin or CSR- missing the Customer Profile view on the Bemis Site"/>
    <s v="Alpha Test | S | 02543 - Alpha for 381 (BDT) - Portal console as admin or CSR- missing the Customer Profile view on the Bemis Site"/>
    <m/>
    <n v="379838"/>
    <n v="38022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Alpha Test | S | 02543 - Alpha for 381 (BDT) - Portal console as admin or CSR- missing the Customer Profile view on the Bemis Site"/>
    <n v="2.1276595744680851"/>
    <n v="0"/>
  </r>
  <r>
    <x v="3"/>
    <m/>
    <m/>
    <m/>
    <m/>
    <x v="1"/>
    <s v="Bug"/>
    <s v="Done"/>
    <s v="BEMISCP-2537"/>
    <s v="Preview should display for all document types "/>
    <s v="02537 - Preview should display for all document types "/>
    <x v="302"/>
    <x v="4"/>
    <s v="Done"/>
    <s v="BEMISCP-2542"/>
    <s v="Fix GS paths in portal.properties"/>
    <s v="M | 02542 - Fix GS paths in portal.properties"/>
    <s v="Sub-Task | M | 02542 - Fix GS paths in portal.properties"/>
    <m/>
    <n v="380200"/>
    <n v="380216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s v="0.Done"/>
    <x v="2"/>
    <s v="0.Done &gt; Sub-Task | M | 02542 - Fix GS paths in portal.properties"/>
    <n v="8.5106382978723403"/>
    <n v="0"/>
  </r>
  <r>
    <x v="3"/>
    <m/>
    <m/>
    <m/>
    <m/>
    <x v="1"/>
    <s v="Bug"/>
    <s v="Done"/>
    <s v="BEMISCP-2231"/>
    <s v="327 (BDT) - Doned Shipments Sub-Page/Shipment Missing"/>
    <s v="02231 - 327 (BDT) - Doned Shipments Sub-Page/Shipment Missing"/>
    <x v="307"/>
    <x v="4"/>
    <s v="Done"/>
    <s v="BEMISCP-2540"/>
    <s v="Tech Planning for 327 (BDT) - Doned Shipments Sub-Page/Shipment Missing"/>
    <s v="M | 02540 - Tech Planning for 327 (BDT) - Doned Shipments Sub-Page/Shipment Missing"/>
    <s v="Sub-Task | M | 02540 - Tech Planning for 327 (BDT) - Doned Shipments Sub-Page/Shipment Missing"/>
    <m/>
    <n v="378146"/>
    <n v="380206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s v="0.Done"/>
    <x v="2"/>
    <s v="0.Done &gt; Sub-Task | M | 02540 - Tech Planning for 327 (BDT) - Doned Shipments Sub-Page/Shipment Missing"/>
    <n v="8.5106382978723403"/>
    <n v="0"/>
  </r>
  <r>
    <x v="3"/>
    <m/>
    <m/>
    <m/>
    <m/>
    <x v="1"/>
    <s v="Bug"/>
    <s v="Done"/>
    <s v="BEMISCP-2342"/>
    <s v="332 (BDT) - Schedule Line View Details Link Missing for some records"/>
    <s v="02342 - 332 (BDT) - Schedule Line View Details Link Missing for some records"/>
    <x v="275"/>
    <x v="0"/>
    <s v="Done"/>
    <s v="BEMISCP-2539"/>
    <s v="Alpha for 332 (BDT) - Schedule Line View Details Link Missing for some records"/>
    <s v="S | 02539 - Alpha for 332 (BDT) - Schedule Line View Details Link Missing for some records"/>
    <s v="Alpha Test | S | 02539 - Alpha for 332 (BDT) - Schedule Line View Details Link Missing for some records"/>
    <m/>
    <n v="378607"/>
    <n v="38020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Alpha Test | S | 02539 - Alpha for 332 (BDT) - Schedule Line View Details Link Missing for some records"/>
    <n v="2.1276595744680851"/>
    <n v="0"/>
  </r>
  <r>
    <x v="3"/>
    <m/>
    <m/>
    <m/>
    <m/>
    <x v="1"/>
    <s v="Bug"/>
    <s v="Done"/>
    <s v="BEMISCP-2485"/>
    <s v="380 (BDT) - Documents functionality missing add Basic Document"/>
    <s v="02485 - 380 (BDT) - Documents functionality missing add Basic Document"/>
    <x v="308"/>
    <x v="0"/>
    <s v="Done"/>
    <s v="BEMISCP-2538"/>
    <s v="Alpha for 380 (BDT) - Documents functionality missing add Basic Document"/>
    <s v="S | 02538 - Alpha for 380 (BDT) - Documents functionality missing add Basic Document"/>
    <s v="Alpha Test | S | 02538 - Alpha for 380 (BDT) - Documents functionality missing add Basic Document"/>
    <m/>
    <n v="379837"/>
    <n v="38020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Alpha Test | S | 02538 - Alpha for 380 (BDT) - Documents functionality missing add Basic Document"/>
    <n v="2.1276595744680851"/>
    <n v="0"/>
  </r>
  <r>
    <x v="3"/>
    <m/>
    <m/>
    <m/>
    <m/>
    <x v="1"/>
    <s v="Bug"/>
    <s v="Done"/>
    <s v="BEMISCP-2364"/>
    <s v="337 (BDT) - Impersonating user- report generation issue stops impersonation"/>
    <s v="02364 - 337 (BDT) - Impersonating user- report generation issue stops impersonation"/>
    <x v="292"/>
    <x v="0"/>
    <s v="Done"/>
    <s v="BEMISCP-2536"/>
    <s v="Alpha for 337 (BDT) - Impersonating user- report generation issue stops impersonation"/>
    <s v="S | 02536 - Alpha for 337 (BDT) - Impersonating user- report generation issue stops impersonation"/>
    <s v="Alpha Test | S | 02536 - Alpha for 337 (BDT) - Impersonating user- report generation issue stops impersonation"/>
    <m/>
    <n v="378716"/>
    <n v="38019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536 - Alpha for 337 (BDT) - Impersonating user- report generation issue stops impersonation"/>
    <n v="2.1276595744680851"/>
    <n v="0"/>
  </r>
  <r>
    <x v="3"/>
    <m/>
    <m/>
    <m/>
    <m/>
    <x v="1"/>
    <s v="Feature"/>
    <s v="To QA"/>
    <s v="BEMISCP-1891"/>
    <s v="Add Google Analytics to the Customer Portal Sites"/>
    <s v="01891 - Add Google Analytics to the Customer Portal Sites"/>
    <x v="204"/>
    <x v="0"/>
    <s v="Done"/>
    <s v="BEMISCP-2534"/>
    <s v="Alpha for Add Google Analytics to the Customer Portal Sites"/>
    <s v="S | 02534 - Alpha for Add Google Analytics to the Customer Portal Sites"/>
    <s v="Alpha Test | S | 02534 - Alpha for Add Google Analytics to the Customer Portal Sites"/>
    <m/>
    <n v="374810"/>
    <n v="38016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2.To QA"/>
    <x v="2"/>
    <s v="0.Done &gt; Alpha Test | S | 02534 - Alpha for Add Google Analytics to the Customer Portal Sites"/>
    <n v="0"/>
    <n v="0"/>
  </r>
  <r>
    <x v="3"/>
    <m/>
    <m/>
    <m/>
    <m/>
    <x v="1"/>
    <s v="Bug"/>
    <s v="Done"/>
    <s v="BEMISCP-2464"/>
    <s v="Update error logs to capture ID and field "/>
    <s v="02464 - Update error logs to capture ID and field "/>
    <x v="306"/>
    <x v="0"/>
    <s v="Done"/>
    <s v="BEMISCP-2533"/>
    <s v="Alpha for Update error logs to capture ID and field "/>
    <s v="S | 02533 - Alpha for Update error logs to capture ID and field "/>
    <s v="Alpha Test | S | 02533 - Alpha for Update error logs to capture ID and field "/>
    <m/>
    <n v="379757"/>
    <n v="38016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Alpha Test | S | 02533 - Alpha for Update error logs to capture ID and field "/>
    <n v="2.1276595744680851"/>
    <n v="0"/>
  </r>
  <r>
    <x v="3"/>
    <m/>
    <m/>
    <m/>
    <m/>
    <x v="1"/>
    <s v="Feature"/>
    <s v="Done"/>
    <s v="BEMISCP-1575"/>
    <s v="User friendly error messaging for CSR and Buyers"/>
    <s v="01575 - User friendly error messaging for CSR and Buyers"/>
    <x v="316"/>
    <x v="1"/>
    <s v="Done"/>
    <s v="BEMISCP-2532"/>
    <s v="QA for User friendly error messaging for CSR and Buyers"/>
    <s v="S | 02532 - QA for User friendly error messaging for CSR and Buyers"/>
    <s v="QA | S | 02532 - QA for User friendly error messaging for CSR and Buyers"/>
    <m/>
    <n v="368715"/>
    <n v="38015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QA | S | 02532 - QA for User friendly error messaging for CSR and Buyers"/>
    <n v="0"/>
    <n v="0"/>
  </r>
  <r>
    <x v="3"/>
    <m/>
    <m/>
    <m/>
    <m/>
    <x v="1"/>
    <s v="Feature"/>
    <s v="Done"/>
    <s v="BEMISCP-1575"/>
    <s v="User friendly error messaging for CSR and Buyers"/>
    <s v="01575 - User friendly error messaging for CSR and Buyers"/>
    <x v="316"/>
    <x v="2"/>
    <s v="Done"/>
    <s v="BEMISCP-2531"/>
    <s v="Review of User friendly error messaging for CSR and Buyers"/>
    <s v="S | 02531 - Review of User friendly error messaging for CSR and Buyers"/>
    <s v="Feature Review | S | 02531 - Review of User friendly error messaging for CSR and Buyers"/>
    <m/>
    <n v="368715"/>
    <n v="38014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Feature Review | S | 02531 - Review of User friendly error messaging for CSR and Buyers"/>
    <n v="0"/>
    <n v="0"/>
  </r>
  <r>
    <x v="3"/>
    <m/>
    <m/>
    <m/>
    <m/>
    <x v="1"/>
    <s v="Bug"/>
    <s v="Done"/>
    <s v="BEMISCP-2453"/>
    <s v="375 (BDT) - Inventory Report - URL too long error "/>
    <s v="02453 - 375 (BDT) - Inventory Report - URL too long error "/>
    <x v="254"/>
    <x v="7"/>
    <s v="Done"/>
    <s v="BEMISCP-2530"/>
    <s v="Tech Planning for 375 (BDT) - Inventory Report - URL too long error "/>
    <s v="M | 02530 - Tech Planning for 375 (BDT) - Inventory Report - URL too long error "/>
    <s v="Tech Planning | M | 02530 - Tech Planning for 375 (BDT) - Inventory Report - URL too long error "/>
    <m/>
    <n v="379614"/>
    <n v="380136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"/>
    <n v="1"/>
    <n v="4.2553191489361701"/>
    <x v="1"/>
    <s v="0.Done"/>
    <x v="2"/>
    <s v="0.Done &gt; Tech Planning | M | 02530 - Tech Planning for 375 (BDT) - Inventory Report - URL too long error "/>
    <n v="4.2553191489361701"/>
    <n v="0"/>
  </r>
  <r>
    <x v="3"/>
    <m/>
    <m/>
    <m/>
    <m/>
    <x v="1"/>
    <s v="Bug"/>
    <s v="Done"/>
    <s v="BEMISCP-2485"/>
    <s v="380 (BDT) - Documents functionality missing add Basic Document"/>
    <s v="02485 - 380 (BDT) - Documents functionality missing add Basic Document"/>
    <x v="308"/>
    <x v="3"/>
    <s v="Done"/>
    <s v="BEMISCP-2529"/>
    <s v="Development for - Documents functionality missing add Basic Document"/>
    <s v="M | 02529 - Development for - Documents functionality missing add Basic Document"/>
    <s v="Frontend Development | M | 02529 - Development for - Documents functionality missing add Basic Document"/>
    <m/>
    <n v="379837"/>
    <n v="380107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0"/>
    <n v="1"/>
    <n v="5.3191489361702127"/>
    <x v="1"/>
    <s v="0.Done"/>
    <x v="2"/>
    <s v="0.Done &gt; Frontend Development | M | 02529 - Development for - Documents functionality missing add Basic Document"/>
    <n v="5.3191489361702127"/>
    <n v="0"/>
  </r>
  <r>
    <x v="3"/>
    <m/>
    <m/>
    <m/>
    <m/>
    <x v="1"/>
    <s v="Bug"/>
    <s v="Done"/>
    <s v="BEMISCP-2092"/>
    <s v="270 (BDT) - Release page missing info for Jel Sert"/>
    <s v="02092 - 270 (BDT) - Release page missing info for Jel Sert"/>
    <x v="317"/>
    <x v="1"/>
    <s v="Done"/>
    <s v="BEMISCP-2528"/>
    <s v="QA for 270 (BDT) - Release page missing info for Jel Sert"/>
    <s v="S | 02528 - QA for 270 (BDT) - Release page missing info for Jel Sert"/>
    <s v="QA | S | 02528 - QA for 270 (BDT) - Release page missing info for Jel Sert"/>
    <m/>
    <n v="376649"/>
    <n v="38007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528 - QA for 270 (BDT) - Release page missing info for Jel Sert"/>
    <n v="2.1276595744680851"/>
    <n v="0"/>
  </r>
  <r>
    <x v="3"/>
    <m/>
    <m/>
    <m/>
    <m/>
    <x v="1"/>
    <s v="Bug"/>
    <s v="Done"/>
    <s v="BEMISCP-2092"/>
    <s v="270 (BDT) - Release page missing info for Jel Sert"/>
    <s v="02092 - 270 (BDT) - Release page missing info for Jel Sert"/>
    <x v="317"/>
    <x v="2"/>
    <s v="Done"/>
    <s v="BEMISCP-2527"/>
    <s v="Review of 270 (BDT) - Release page missing info for Jel Sert"/>
    <s v="S | 02527 - Review of 270 (BDT) - Release page missing info for Jel Sert"/>
    <s v="Feature Review | S | 02527 - Review of 270 (BDT) - Release page missing info for Jel Sert"/>
    <m/>
    <n v="376649"/>
    <n v="38007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527 - Review of 270 (BDT) - Release page missing info for Jel Sert"/>
    <n v="2.1276595744680851"/>
    <n v="0"/>
  </r>
  <r>
    <x v="3"/>
    <m/>
    <m/>
    <m/>
    <m/>
    <x v="1"/>
    <s v="Bug"/>
    <s v="Done"/>
    <s v="BEMISCP-2092"/>
    <s v="270 (BDT) - Release page missing info for Jel Sert"/>
    <s v="02092 - 270 (BDT) - Release page missing info for Jel Sert"/>
    <x v="317"/>
    <x v="0"/>
    <s v="Done"/>
    <s v="BEMISCP-2526"/>
    <s v="Alpha for 270 (BDT) - Release page missing info for Jel Sert"/>
    <s v="S | 02526 - Alpha for 270 (BDT) - Release page missing info for Jel Sert"/>
    <s v="Alpha Test | S | 02526 - Alpha for 270 (BDT) - Release page missing info for Jel Sert"/>
    <m/>
    <n v="376649"/>
    <n v="38007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526 - Alpha for 270 (BDT) - Release page missing info for Jel Sert"/>
    <n v="2.1276595744680851"/>
    <n v="0"/>
  </r>
  <r>
    <x v="3"/>
    <m/>
    <m/>
    <m/>
    <m/>
    <x v="1"/>
    <s v="Bug"/>
    <s v="Done"/>
    <s v="BEMISCP-1788"/>
    <s v="Document Preview does not work "/>
    <s v="01788 - Document Preview does not work "/>
    <x v="318"/>
    <x v="1"/>
    <s v="Done"/>
    <s v="BEMISCP-2525"/>
    <s v="QA for Document Preview does not work "/>
    <s v="XS | 02525 - QA for Document Preview does not work "/>
    <s v="QA | XS | 02525 - QA for Document Preview does not work "/>
    <m/>
    <n v="372507"/>
    <n v="380043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16666666666666666"/>
    <n v="0"/>
    <n v="1"/>
    <n v="1.0638297872340425"/>
    <x v="1"/>
    <s v="0.Done"/>
    <x v="2"/>
    <s v="0.Done &gt; QA | XS | 02525 - QA for Document Preview does not work "/>
    <n v="1.0638297872340425"/>
    <n v="0"/>
  </r>
  <r>
    <x v="3"/>
    <m/>
    <m/>
    <m/>
    <m/>
    <x v="1"/>
    <s v="Bug"/>
    <s v="Done"/>
    <s v="BEMISCP-1788"/>
    <s v="Document Preview does not work "/>
    <s v="01788 - Document Preview does not work "/>
    <x v="318"/>
    <x v="2"/>
    <s v="Done"/>
    <s v="BEMISCP-2524"/>
    <s v="Review of Document Preview does not work "/>
    <s v="XS | 02524 - Review of Document Preview does not work "/>
    <s v="Feature Review | XS | 02524 - Review of Document Preview does not work "/>
    <m/>
    <n v="372507"/>
    <n v="380042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16666666666666666"/>
    <n v="0"/>
    <n v="1"/>
    <n v="1.0638297872340425"/>
    <x v="1"/>
    <s v="0.Done"/>
    <x v="2"/>
    <s v="0.Done &gt; Feature Review | XS | 02524 - Review of Document Preview does not work "/>
    <n v="1.0638297872340425"/>
    <n v="0"/>
  </r>
  <r>
    <x v="3"/>
    <m/>
    <m/>
    <m/>
    <m/>
    <x v="1"/>
    <s v="Bug"/>
    <s v="Done"/>
    <s v="BEMISCP-2485"/>
    <s v="380 (BDT) - Documents functionality missing add Basic Document"/>
    <s v="02485 - 380 (BDT) - Documents functionality missing add Basic Document"/>
    <x v="308"/>
    <x v="4"/>
    <s v="Done"/>
    <s v="BEMISCP-2523"/>
    <s v="Tech Planning for 380 (BDT) - Documents functionality missing add Basic Document"/>
    <s v="M | 02523 - Tech Planning for 380 (BDT) - Documents functionality missing add Basic Document"/>
    <s v="Sub-Task | M | 02523 - Tech Planning for 380 (BDT) - Documents functionality missing add Basic Document"/>
    <m/>
    <n v="379837"/>
    <n v="380041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6666666666666666"/>
    <n v="0"/>
    <n v="1"/>
    <n v="8.5106382978723403"/>
    <x v="1"/>
    <s v="0.Done"/>
    <x v="2"/>
    <s v="0.Done &gt; Sub-Task | M | 02523 - Tech Planning for 380 (BDT) - Documents functionality missing add Basic Document"/>
    <n v="8.5106382978723403"/>
    <n v="0"/>
  </r>
  <r>
    <x v="3"/>
    <m/>
    <m/>
    <m/>
    <m/>
    <x v="1"/>
    <s v="Bug"/>
    <s v="Done"/>
    <s v="BEMISCP-2432"/>
    <s v="366 (BDT) - Releases page- mobile missing ship to info"/>
    <s v="02432 - 366 (BDT) - Releases page- mobile missing ship to info"/>
    <x v="310"/>
    <x v="6"/>
    <s v="Done"/>
    <s v="BEMISCP-2522"/>
    <s v="Ship To Info is not displaying on mobile view"/>
    <s v="M | 02522 - Ship To Info is not displaying on mobile view"/>
    <s v="Alpha Bug | M | 02522 - Ship To Info is not displaying on mobile view"/>
    <m/>
    <n v="379426"/>
    <n v="379968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"/>
    <n v="0"/>
    <n v="1"/>
    <n v="3.191489361702128"/>
    <x v="1"/>
    <s v="0.Done"/>
    <x v="2"/>
    <s v="0.Done &gt; Alpha Bug | M | 02522 - Ship To Info is not displaying on mobile view"/>
    <n v="3.191489361702128"/>
    <n v="0"/>
  </r>
  <r>
    <x v="3"/>
    <m/>
    <m/>
    <m/>
    <m/>
    <x v="1"/>
    <s v="Bug"/>
    <s v="Done"/>
    <s v="BEMISCP-2364"/>
    <s v="337 (BDT) - Impersonating user- report generation issue stops impersonation"/>
    <s v="02364 - 337 (BDT) - Impersonating user- report generation issue stops impersonation"/>
    <x v="292"/>
    <x v="4"/>
    <s v="Done"/>
    <s v="BEMISCP-2521"/>
    <s v="Need to include encrypted doAsUser value as part of report URL"/>
    <s v="M | 02521 - Need to include encrypted doAsUser value as part of report URL"/>
    <s v="Sub-Task | M | 02521 - Need to include encrypted doAsUser value as part of report URL"/>
    <m/>
    <n v="378716"/>
    <n v="379965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s v="0.Done"/>
    <x v="2"/>
    <s v="0.Done &gt; Sub-Task | M | 02521 - Need to include encrypted doAsUser value as part of report URL"/>
    <n v="8.5106382978723403"/>
    <n v="0"/>
  </r>
  <r>
    <x v="3"/>
    <m/>
    <m/>
    <m/>
    <m/>
    <x v="1"/>
    <s v="Feature"/>
    <s v="Done"/>
    <s v="BEMISCP-2454"/>
    <s v="376 (BDT) - Open and Closed Order Status Report- update to parameters from order page card button"/>
    <s v="02454 - 376 (BDT) - Open and Closed Order Status Report- update to parameters from order page card button"/>
    <x v="313"/>
    <x v="0"/>
    <s v="Done"/>
    <s v="BEMISCP-2520"/>
    <s v="Alpha for 376 (BDT) - Open and Closed Order Status Report- update to parameters from order page card button"/>
    <s v="S | 02520 - Alpha for 376 (BDT) - Open and Closed Order Status Report- update to parameters from order page card button"/>
    <s v="Alpha Test | S | 02520 - Alpha for 376 (BDT) - Open and Closed Order Status Report- update to parameters from order page card button"/>
    <m/>
    <n v="379616"/>
    <n v="37995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520 - Alpha for 376 (BDT) - Open and Closed Order Status Report- update to parameters from order page card button"/>
    <n v="0"/>
    <n v="0"/>
  </r>
  <r>
    <x v="3"/>
    <m/>
    <m/>
    <m/>
    <m/>
    <x v="1"/>
    <s v="Bug"/>
    <s v="Done"/>
    <s v="BEMISCP-2491"/>
    <s v="383 (BDT) If a single schedule line exists, and the Confirmed Qty = 0 LOG AND SKIP RECORD"/>
    <s v="02491 - 383 (BDT) If a single schedule line exists, and the Confirmed Qty = 0 LOG AND SKIP RECORD"/>
    <x v="276"/>
    <x v="0"/>
    <s v="Done"/>
    <s v="BEMISCP-2519"/>
    <s v="Alpha for 383 (BDT) If a single schedule line exists, and the Confirmed Qty = 0 LOG AND SKIP RECORD"/>
    <s v="S | 02519 - Alpha for 383 (BDT) If a single schedule line exists, and the Confirmed Qty = 0 LOG AND SKIP RECORD"/>
    <s v="Alpha Test | S | 02519 - Alpha for 383 (BDT) If a single schedule line exists, and the Confirmed Qty = 0 LOG AND SKIP RECORD"/>
    <m/>
    <n v="379877"/>
    <n v="37995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Alpha Test | S | 02519 - Alpha for 383 (BDT) If a single schedule line exists, and the Confirmed Qty = 0 LOG AND SKIP RECORD"/>
    <n v="2.1276595744680851"/>
    <n v="0"/>
  </r>
  <r>
    <x v="3"/>
    <m/>
    <m/>
    <m/>
    <m/>
    <x v="1"/>
    <s v="Feature"/>
    <s v="Done"/>
    <s v="BEMISCP-2489"/>
    <s v="Change Requested Date Logic"/>
    <s v="02489 - Change Requested Date Logic"/>
    <x v="284"/>
    <x v="5"/>
    <s v="Done"/>
    <s v="BEMISCP-2518"/>
    <s v="Backend development for updated Request Date"/>
    <s v="M | 02518 - Backend development for updated Request Date"/>
    <s v="Backend Development | M | 02518 - Backend development for updated Request Date"/>
    <m/>
    <n v="379858"/>
    <n v="379950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"/>
    <n v="0"/>
    <n v="1"/>
    <n v="10.638297872340425"/>
    <x v="1"/>
    <s v="0.Done"/>
    <x v="2"/>
    <s v="0.Done &gt; Backend Development | M | 02518 - Backend development for updated Request Date"/>
    <n v="0"/>
    <n v="0"/>
  </r>
  <r>
    <x v="3"/>
    <m/>
    <m/>
    <m/>
    <m/>
    <x v="1"/>
    <s v="Bug"/>
    <s v="Done"/>
    <s v="BEMISCP-2431"/>
    <s v="365 (BDT) - On Hand Inventory- mobile- click link on orders page takes you to Doned shipments tab"/>
    <s v="02431 - 365 (BDT) - On Hand Inventory- mobile- click link on orders page takes you to Doned shipments tab"/>
    <x v="311"/>
    <x v="0"/>
    <s v="Done"/>
    <s v="BEMISCP-2517"/>
    <s v="Alpha for 365 (BDT) - On Hand Inventory- mobile- click link on orders page takes you to Doned shipments tab"/>
    <s v="S | 02517 - Alpha for 365 (BDT) - On Hand Inventory- mobile- click link on orders page takes you to Doned shipments tab"/>
    <s v="Alpha Test | S | 02517 - Alpha for 365 (BDT) - On Hand Inventory- mobile- click link on orders page takes you to Doned shipments tab"/>
    <m/>
    <n v="379424"/>
    <n v="37994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517 - Alpha for 365 (BDT) - On Hand Inventory- mobile- click link on orders page takes you to Doned shipments tab"/>
    <n v="2.1276595744680851"/>
    <n v="0"/>
  </r>
  <r>
    <x v="3"/>
    <m/>
    <m/>
    <m/>
    <m/>
    <x v="1"/>
    <s v="Feature"/>
    <s v="Done"/>
    <s v="BEMISCP-2373"/>
    <s v="Remove space from DL file names"/>
    <s v="02373 - Remove space from DL file names"/>
    <x v="319"/>
    <x v="1"/>
    <s v="Done"/>
    <s v="BEMISCP-2516"/>
    <s v="QA for Remove space from DL file names"/>
    <s v="S | 02516 - QA for Remove space from DL file names"/>
    <s v="QA | S | 02516 - QA for Remove space from DL file names"/>
    <m/>
    <n v="378918"/>
    <n v="37993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516 - QA for Remove space from DL file names"/>
    <n v="0"/>
    <n v="0"/>
  </r>
  <r>
    <x v="3"/>
    <m/>
    <m/>
    <m/>
    <m/>
    <x v="1"/>
    <s v="Feature"/>
    <s v="Done"/>
    <s v="BEMISCP-2373"/>
    <s v="Remove space from DL file names"/>
    <s v="02373 - Remove space from DL file names"/>
    <x v="319"/>
    <x v="2"/>
    <s v="Done"/>
    <s v="BEMISCP-2515"/>
    <s v="Review of Remove space from DL file names"/>
    <s v="S | 02515 - Review of Remove space from DL file names"/>
    <s v="Feature Review | S | 02515 - Review of Remove space from DL file names"/>
    <m/>
    <n v="378918"/>
    <n v="37992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515 - Review of Remove space from DL file names"/>
    <n v="0"/>
    <n v="0"/>
  </r>
  <r>
    <x v="3"/>
    <m/>
    <m/>
    <m/>
    <m/>
    <x v="1"/>
    <s v="Bug"/>
    <s v="Done"/>
    <s v="BEMISCP-2455"/>
    <s v="377 (BDT) - Releases and Shipment Report- date parameters and page view parameter requiredness"/>
    <s v="02455 - 377 (BDT) - Releases and Shipment Report- date parameters and page view parameter requiredness"/>
    <x v="320"/>
    <x v="1"/>
    <s v="Done"/>
    <s v="BEMISCP-2514"/>
    <s v="QA for 377 (BDT) - Releases and Shipment Report- date parameters and page view parameter requiredness"/>
    <s v="S | 02514 - QA for 377 (BDT) - Releases and Shipment Report- date parameters and page view parameter requiredness"/>
    <s v="QA | S | 02514 - QA for 377 (BDT) - Releases and Shipment Report- date parameters and page view parameter requiredness"/>
    <m/>
    <n v="379618"/>
    <n v="37992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514 - QA for 377 (BDT) - Releases and Shipment Report- date parameters and page view parameter requiredness"/>
    <n v="2.1276595744680851"/>
    <n v="0"/>
  </r>
  <r>
    <x v="3"/>
    <m/>
    <m/>
    <m/>
    <m/>
    <x v="1"/>
    <s v="Bug"/>
    <s v="Done"/>
    <s v="BEMISCP-2425"/>
    <s v="211 (BDT) - Report parameter issue from page view buttons- Open and Closed/ Releases and Shipment History"/>
    <s v="02425 - 211 (BDT) - Report parameter issue from page view buttons- Open and Closed/ Releases and Shipment History"/>
    <x v="321"/>
    <x v="1"/>
    <s v="Done"/>
    <s v="BEMISCP-2513"/>
    <s v="QA for 211 (BDT) - Report parameter issue from page view buttons- Open and Closed/ Releases and Shipment History"/>
    <s v="S | 02513 - QA for 211 (BDT) - Report parameter issue from page view buttons- Open and Closed/ Releases and Shipment History"/>
    <s v="QA | S | 02513 - QA for 211 (BDT) - Report parameter issue from page view buttons- Open and Closed/ Releases and Shipment History"/>
    <m/>
    <n v="379326"/>
    <n v="37991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513 - QA for 211 (BDT) - Report parameter issue from page view buttons- Open and Closed/ Releases and Shipment History"/>
    <n v="2.1276595744680851"/>
    <n v="0"/>
  </r>
  <r>
    <x v="3"/>
    <m/>
    <m/>
    <m/>
    <m/>
    <x v="1"/>
    <s v="Bug"/>
    <s v="Done"/>
    <s v="BEMISCP-1855"/>
    <s v="   Documents- CSR access to sites  "/>
    <s v="01855 -    Documents- CSR access to sites  "/>
    <x v="322"/>
    <x v="1"/>
    <s v="Done"/>
    <s v="BEMISCP-2512"/>
    <s v="QA for    Documents- CSR access to sites  "/>
    <s v="S | 02512 - QA for    Documents- CSR access to sites  "/>
    <s v="QA | S | 02512 - QA for    Documents- CSR access to sites  "/>
    <m/>
    <n v="373934"/>
    <n v="37991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QA | S | 02512 - QA for    Documents- CSR access to sites  "/>
    <n v="2.1276595744680851"/>
    <n v="0"/>
  </r>
  <r>
    <x v="3"/>
    <m/>
    <m/>
    <m/>
    <m/>
    <x v="1"/>
    <s v="Bug"/>
    <s v="Done"/>
    <s v="BEMISCP-1855"/>
    <s v="   Documents- CSR access to sites  "/>
    <s v="01855 -    Documents- CSR access to sites  "/>
    <x v="322"/>
    <x v="2"/>
    <s v="Done"/>
    <s v="BEMISCP-2511"/>
    <s v="Review of    Documents- CSR access to sites  "/>
    <s v="S | 02511 - Review of    Documents- CSR access to sites  "/>
    <s v="Feature Review | S | 02511 - Review of    Documents- CSR access to sites  "/>
    <m/>
    <n v="373934"/>
    <n v="37991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Feature Review | S | 02511 - Review of    Documents- CSR access to sites  "/>
    <n v="2.1276595744680851"/>
    <n v="0"/>
  </r>
  <r>
    <x v="3"/>
    <m/>
    <m/>
    <m/>
    <m/>
    <x v="1"/>
    <s v="Bug"/>
    <s v="Done"/>
    <s v="BEMISCP-2336"/>
    <s v="331 (BDT) Time Zone Clarification"/>
    <s v="02336 - 331 (BDT) Time Zone Clarification"/>
    <x v="323"/>
    <x v="1"/>
    <s v="Done"/>
    <s v="BEMISCP-2510"/>
    <s v="QA for 331 (BDT) Time Zone Clarification"/>
    <s v="S | 02510 - QA for 331 (BDT) Time Zone Clarification"/>
    <s v="QA | S | 02510 - QA for 331 (BDT) Time Zone Clarification"/>
    <m/>
    <n v="378570"/>
    <n v="37991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510 - QA for 331 (BDT) Time Zone Clarification"/>
    <n v="2.1276595744680851"/>
    <n v="0"/>
  </r>
  <r>
    <x v="3"/>
    <m/>
    <m/>
    <m/>
    <m/>
    <x v="1"/>
    <s v="Bug"/>
    <s v="Done"/>
    <s v="BEMISCP-2395"/>
    <s v="371 (BDT) Commas missing on qty fields on Scheduled Release and Doned Shipment Page "/>
    <s v="02395 - 371 (BDT) Commas missing on qty fields on Scheduled Release and Doned Shipment Page "/>
    <x v="324"/>
    <x v="1"/>
    <s v="Done"/>
    <s v="BEMISCP-2509"/>
    <s v="QA for 371 (BDT) Commas missing on qty fields on Scheduled Release and Doned Shipment Page "/>
    <s v="S | 02509 - QA for 371 (BDT) Commas missing on qty fields on Scheduled Release and Doned Shipment Page "/>
    <s v="QA | S | 02509 - QA for 371 (BDT) Commas missing on qty fields on Scheduled Release and Doned Shipment Page "/>
    <m/>
    <n v="379080"/>
    <n v="37990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509 - QA for 371 (BDT) Commas missing on qty fields on Scheduled Release and Doned Shipment Page "/>
    <n v="2.1276595744680851"/>
    <n v="0"/>
  </r>
  <r>
    <x v="3"/>
    <m/>
    <m/>
    <m/>
    <m/>
    <x v="1"/>
    <s v="Bug"/>
    <s v="Done"/>
    <s v="BEMISCP-2395"/>
    <s v="371 (BDT) Commas missing on qty fields on Scheduled Release and Doned Shipment Page "/>
    <s v="02395 - 371 (BDT) Commas missing on qty fields on Scheduled Release and Doned Shipment Page "/>
    <x v="324"/>
    <x v="2"/>
    <s v="Done"/>
    <s v="BEMISCP-2508"/>
    <s v="Review of 371 (BDT) Commas missing on qty fields on Scheduled Release and Doned Shipment Page "/>
    <s v="S | 02508 - Review of 371 (BDT) Commas missing on qty fields on Scheduled Release and Doned Shipment Page "/>
    <s v="Feature Review | S | 02508 - Review of 371 (BDT) Commas missing on qty fields on Scheduled Release and Doned Shipment Page "/>
    <m/>
    <n v="379080"/>
    <n v="37990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508 - Review of 371 (BDT) Commas missing on qty fields on Scheduled Release and Doned Shipment Page "/>
    <n v="2.1276595744680851"/>
    <n v="0"/>
  </r>
  <r>
    <x v="3"/>
    <m/>
    <m/>
    <m/>
    <m/>
    <x v="1"/>
    <s v="Bug"/>
    <s v="Done"/>
    <s v="BEMISCP-2336"/>
    <s v="331 (BDT) Time Zone Clarification"/>
    <s v="02336 - 331 (BDT) Time Zone Clarification"/>
    <x v="323"/>
    <x v="2"/>
    <s v="Done"/>
    <s v="BEMISCP-2507"/>
    <s v="Review of 331 (BDT) Time Zone Clarification"/>
    <s v="S | 02507 - Review of 331 (BDT) Time Zone Clarification"/>
    <s v="Feature Review | S | 02507 - Review of 331 (BDT) Time Zone Clarification"/>
    <m/>
    <n v="378570"/>
    <n v="37990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507 - Review of 331 (BDT) Time Zone Clarification"/>
    <n v="2.1276595744680851"/>
    <n v="0"/>
  </r>
  <r>
    <x v="3"/>
    <m/>
    <m/>
    <m/>
    <m/>
    <x v="1"/>
    <s v="Bug"/>
    <s v="Done"/>
    <s v="BEMISCP-2096"/>
    <s v="289(BDT) - Release Pg No Release"/>
    <s v="02096 - 289(BDT) - Release Pg No Release"/>
    <x v="325"/>
    <x v="1"/>
    <s v="Done"/>
    <s v="BEMISCP-2506"/>
    <s v="QA for 289(BDT) - Release Pg No Release"/>
    <s v="S | 02506 - QA for 289(BDT) - Release Pg No Release"/>
    <s v="QA | S | 02506 - QA for 289(BDT) - Release Pg No Release"/>
    <m/>
    <n v="376657"/>
    <n v="37990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QA | S | 02506 - QA for 289(BDT) - Release Pg No Release"/>
    <n v="2.1276595744680851"/>
    <n v="0"/>
  </r>
  <r>
    <x v="3"/>
    <m/>
    <m/>
    <m/>
    <m/>
    <x v="1"/>
    <s v="Bug"/>
    <s v="Done"/>
    <s v="BEMISCP-2096"/>
    <s v="289(BDT) - Release Pg No Release"/>
    <s v="02096 - 289(BDT) - Release Pg No Release"/>
    <x v="325"/>
    <x v="2"/>
    <s v="Done"/>
    <s v="BEMISCP-2505"/>
    <s v="Review of 289(BDT) - Release Pg No Release"/>
    <s v="S | 02505 - Review of 289(BDT) - Release Pg No Release"/>
    <s v="Feature Review | S | 02505 - Review of 289(BDT) - Release Pg No Release"/>
    <m/>
    <n v="376657"/>
    <n v="37989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Feature Review | S | 02505 - Review of 289(BDT) - Release Pg No Release"/>
    <n v="2.1276595744680851"/>
    <n v="0"/>
  </r>
  <r>
    <x v="3"/>
    <m/>
    <m/>
    <m/>
    <m/>
    <x v="1"/>
    <s v="Bug"/>
    <s v="Done"/>
    <s v="BEMISCP-2089"/>
    <s v="261 (BDT) - Missing Open Scheduled Release Info"/>
    <s v="02089 - 261 (BDT) - Missing Open Scheduled Release Info"/>
    <x v="326"/>
    <x v="1"/>
    <s v="Done"/>
    <s v="BEMISCP-2504"/>
    <s v="QA for 261 (BDT) - Missing Open Scheduled Release Info"/>
    <s v="S | 02504 - QA for 261 (BDT) - Missing Open Scheduled Release Info"/>
    <s v="QA | S | 02504 - QA for 261 (BDT) - Missing Open Scheduled Release Info"/>
    <m/>
    <n v="376640"/>
    <n v="37989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2504 - QA for 261 (BDT) - Missing Open Scheduled Release Info"/>
    <n v="2.1276595744680851"/>
    <n v="0"/>
  </r>
  <r>
    <x v="3"/>
    <m/>
    <m/>
    <m/>
    <m/>
    <x v="1"/>
    <s v="Bug"/>
    <s v="Done"/>
    <s v="BEMISCP-2375"/>
    <s v="Order and Release Duplicate Exceptions  "/>
    <s v="02375 - Order and Release Duplicate Exceptions  "/>
    <x v="327"/>
    <x v="1"/>
    <s v="Done"/>
    <s v="BEMISCP-2503"/>
    <s v="QA for Order and Release Duplicate Exceptions  "/>
    <s v="S | 02503 - QA for Order and Release Duplicate Exceptions  "/>
    <s v="QA | S | 02503 - QA for Order and Release Duplicate Exceptions  "/>
    <m/>
    <n v="378924"/>
    <n v="37989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0"/>
    <n v="1"/>
    <n v="2.1276595744680851"/>
    <x v="1"/>
    <s v="0.Done"/>
    <x v="2"/>
    <s v="0.Done &gt; QA | S | 02503 - QA for Order and Release Duplicate Exceptions  "/>
    <n v="2.1276595744680851"/>
    <n v="0"/>
  </r>
  <r>
    <x v="3"/>
    <m/>
    <m/>
    <m/>
    <m/>
    <x v="1"/>
    <s v="Bug"/>
    <s v="Done"/>
    <s v="BEMISCP-2375"/>
    <s v="Order and Release Duplicate Exceptions  "/>
    <s v="02375 - Order and Release Duplicate Exceptions  "/>
    <x v="327"/>
    <x v="2"/>
    <s v="Done"/>
    <s v="BEMISCP-2502"/>
    <s v="Review of Order and Release Duplicate Exceptions  "/>
    <s v="S | 02502 - Review of Order and Release Duplicate Exceptions  "/>
    <s v="Feature Review | S | 02502 - Review of Order and Release Duplicate Exceptions  "/>
    <m/>
    <n v="378924"/>
    <n v="37989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0"/>
    <n v="1"/>
    <n v="2.1276595744680851"/>
    <x v="1"/>
    <s v="0.Done"/>
    <x v="2"/>
    <s v="0.Done &gt; Feature Review | S | 02502 - Review of Order and Release Duplicate Exceptions  "/>
    <n v="2.1276595744680851"/>
    <n v="0"/>
  </r>
  <r>
    <x v="3"/>
    <m/>
    <m/>
    <m/>
    <m/>
    <x v="1"/>
    <s v="Bug"/>
    <s v="Done"/>
    <s v="BEMISCP-2491"/>
    <s v="383 (BDT) If a single schedule line exists, and the Confirmed Qty = 0 LOG AND SKIP RECORD"/>
    <s v="02491 - 383 (BDT) If a single schedule line exists, and the Confirmed Qty = 0 LOG AND SKIP RECORD"/>
    <x v="276"/>
    <x v="5"/>
    <s v="Done"/>
    <s v="BEMISCP-2501"/>
    <s v="Update logic to skip lines with one item where confirmed qty == 0"/>
    <s v="M | 02501 - Update logic to skip lines with one item where confirmed qty == 0"/>
    <s v="Backend Development | M | 02501 - Update logic to skip lines with one item where confirmed qty == 0"/>
    <m/>
    <n v="379877"/>
    <n v="379891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"/>
    <n v="0"/>
    <n v="1"/>
    <n v="10.638297872340425"/>
    <x v="1"/>
    <s v="0.Done"/>
    <x v="2"/>
    <s v="0.Done &gt; Backend Development | M | 02501 - Update logic to skip lines with one item where confirmed qty == 0"/>
    <n v="10.638297872340425"/>
    <n v="0"/>
  </r>
  <r>
    <x v="3"/>
    <m/>
    <m/>
    <m/>
    <m/>
    <x v="1"/>
    <s v="Bug"/>
    <s v="Done"/>
    <s v="BEMISCP-2455"/>
    <s v="377 (BDT) - Releases and Shipment Report- date parameters and page view parameter requiredness"/>
    <s v="02455 - 377 (BDT) - Releases and Shipment Report- date parameters and page view parameter requiredness"/>
    <x v="320"/>
    <x v="2"/>
    <s v="Done"/>
    <s v="BEMISCP-2500"/>
    <s v="Review of 377 (BDT) - Releases and Shipment Report- date parameters and page view parameter requiredness"/>
    <s v="S | 02500 - Review of 377 (BDT) - Releases and Shipment Report- date parameters and page view parameter requiredness"/>
    <s v="Feature Review | S | 02500 - Review of 377 (BDT) - Releases and Shipment Report- date parameters and page view parameter requiredness"/>
    <m/>
    <n v="379618"/>
    <n v="37989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500 - Review of 377 (BDT) - Releases and Shipment Report- date parameters and page view parameter requiredness"/>
    <n v="2.1276595744680851"/>
    <n v="0"/>
  </r>
  <r>
    <x v="3"/>
    <m/>
    <m/>
    <m/>
    <m/>
    <x v="1"/>
    <s v="Bug"/>
    <s v="Done"/>
    <s v="BEMISCP-2425"/>
    <s v="211 (BDT) - Report parameter issue from page view buttons- Open and Closed/ Releases and Shipment History"/>
    <s v="02425 - 211 (BDT) - Report parameter issue from page view buttons- Open and Closed/ Releases and Shipment History"/>
    <x v="321"/>
    <x v="2"/>
    <s v="Done"/>
    <s v="BEMISCP-2499"/>
    <s v="Review of 211 (BDT) - Report parameter issue from page view buttons- Open and Closed/ Releases and Shipment History"/>
    <s v="S | 02499 - Review of 211 (BDT) - Report parameter issue from page view buttons- Open and Closed/ Releases and Shipment History"/>
    <s v="Feature Review | S | 02499 - Review of 211 (BDT) - Report parameter issue from page view buttons- Open and Closed/ Releases and Shipment History"/>
    <m/>
    <n v="379326"/>
    <n v="37988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499 - Review of 211 (BDT) - Report parameter issue from page view buttons- Open and Closed/ Releases and Shipment History"/>
    <n v="2.1276595744680851"/>
    <n v="0"/>
  </r>
  <r>
    <x v="3"/>
    <m/>
    <m/>
    <m/>
    <m/>
    <x v="1"/>
    <s v="Feature"/>
    <s v="Done"/>
    <s v="BEMISCP-2445"/>
    <s v="321 (BDT) - Update the Shipments to use a field on Delivery vs. from Orders"/>
    <s v="02445 - 321 (BDT) - Update the Shipments to use a field on Delivery vs. from Orders"/>
    <x v="328"/>
    <x v="1"/>
    <s v="Done"/>
    <s v="BEMISCP-2498"/>
    <s v="QA for 321 (BDT) - Update the Shipments to use a field on Delivery vs. from Orders"/>
    <s v="S | 02498 - QA for 321 (BDT) - Update the Shipments to use a field on Delivery vs. from Orders"/>
    <s v="QA | S | 02498 - QA for 321 (BDT) - Update the Shipments to use a field on Delivery vs. from Orders"/>
    <m/>
    <n v="379505"/>
    <n v="37988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QA | S | 02498 - QA for 321 (BDT) - Update the Shipments to use a field on Delivery vs. from Orders"/>
    <n v="0"/>
    <n v="0"/>
  </r>
  <r>
    <x v="3"/>
    <m/>
    <m/>
    <m/>
    <m/>
    <x v="1"/>
    <s v="Feature"/>
    <s v="Done"/>
    <s v="BEMISCP-2445"/>
    <s v="321 (BDT) - Update the Shipments to use a field on Delivery vs. from Orders"/>
    <s v="02445 - 321 (BDT) - Update the Shipments to use a field on Delivery vs. from Orders"/>
    <x v="328"/>
    <x v="2"/>
    <s v="Done"/>
    <s v="BEMISCP-2497"/>
    <s v="Review of 321 (BDT) - Update the Shipments to use a field on Delivery vs. from Orders"/>
    <s v="S | 02497 - Review of 321 (BDT) - Update the Shipments to use a field on Delivery vs. from Orders"/>
    <s v="Feature Review | S | 02497 - Review of 321 (BDT) - Update the Shipments to use a field on Delivery vs. from Orders"/>
    <m/>
    <n v="379505"/>
    <n v="37988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Feature Review | S | 02497 - Review of 321 (BDT) - Update the Shipments to use a field on Delivery vs. from Orders"/>
    <n v="0"/>
    <n v="0"/>
  </r>
  <r>
    <x v="3"/>
    <m/>
    <m/>
    <m/>
    <m/>
    <x v="1"/>
    <s v="Bug"/>
    <s v="Done"/>
    <s v="BEMISCP-2450"/>
    <s v="Failures in initial data sync does cause a full data sync to occur in the next data sync interval"/>
    <s v="02450 - Failures in initial data sync does cause a full data sync to occur in the next data sync interval"/>
    <x v="329"/>
    <x v="1"/>
    <s v="Done"/>
    <s v="BEMISCP-2496"/>
    <s v="QA for Failures in initial data sync does cause a full data sync to occur in the next data sync interval"/>
    <s v="S | 02496 - QA for Failures in initial data sync does cause a full data sync to occur in the next data sync interval"/>
    <s v="QA | S | 02496 - QA for Failures in initial data sync does cause a full data sync to occur in the next data sync interval"/>
    <m/>
    <n v="379609"/>
    <n v="37988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496 - QA for Failures in initial data sync does cause a full data sync to occur in the next data sync interval"/>
    <n v="2.1276595744680851"/>
    <n v="0"/>
  </r>
  <r>
    <x v="3"/>
    <m/>
    <m/>
    <m/>
    <m/>
    <x v="1"/>
    <s v="Bug"/>
    <s v="Done"/>
    <s v="BEMISCP-2450"/>
    <s v="Failures in initial data sync does cause a full data sync to occur in the next data sync interval"/>
    <s v="02450 - Failures in initial data sync does cause a full data sync to occur in the next data sync interval"/>
    <x v="329"/>
    <x v="2"/>
    <s v="Done"/>
    <s v="BEMISCP-2495"/>
    <s v="Review of Failures in initial data sync does cause a full data sync to occur in the next data sync interval"/>
    <s v="S | 02495 - Review of Failures in initial data sync does cause a full data sync to occur in the next data sync interval"/>
    <s v="Feature Review | S | 02495 - Review of Failures in initial data sync does cause a full data sync to occur in the next data sync interval"/>
    <m/>
    <n v="379609"/>
    <n v="37988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495 - Review of Failures in initial data sync does cause a full data sync to occur in the next data sync interval"/>
    <n v="2.1276595744680851"/>
    <n v="0"/>
  </r>
  <r>
    <x v="3"/>
    <m/>
    <m/>
    <m/>
    <m/>
    <x v="1"/>
    <s v="Feature"/>
    <s v="Done"/>
    <s v="BEMISCP-2407"/>
    <s v="Change date field used for selecting invoices"/>
    <s v="02407 - Change date field used for selecting invoices"/>
    <x v="330"/>
    <x v="1"/>
    <s v="Done"/>
    <s v="BEMISCP-2494"/>
    <s v="QA for Change date field used for selecting invoices"/>
    <s v="S | 02494 - QA for Change date field used for selecting invoices"/>
    <s v="QA | S | 02494 - QA for Change date field used for selecting invoices"/>
    <m/>
    <n v="379133"/>
    <n v="37988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494 - QA for Change date field used for selecting invoices"/>
    <n v="0"/>
    <n v="0"/>
  </r>
  <r>
    <x v="3"/>
    <m/>
    <m/>
    <m/>
    <m/>
    <x v="1"/>
    <s v="Feature"/>
    <s v="Done"/>
    <s v="BEMISCP-2407"/>
    <s v="Change date field used for selecting invoices"/>
    <s v="02407 - Change date field used for selecting invoices"/>
    <x v="330"/>
    <x v="2"/>
    <s v="Done"/>
    <s v="BEMISCP-2493"/>
    <s v="Review of Change date field used for selecting invoices"/>
    <s v="S | 02493 - Review of Change date field used for selecting invoices"/>
    <s v="Feature Review | S | 02493 - Review of Change date field used for selecting invoices"/>
    <m/>
    <n v="379133"/>
    <n v="37988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493 - Review of Change date field used for selecting invoices"/>
    <n v="0"/>
    <n v="0"/>
  </r>
  <r>
    <x v="3"/>
    <m/>
    <m/>
    <m/>
    <m/>
    <x v="1"/>
    <s v="Bug"/>
    <s v="Done"/>
    <s v="BEMISCP-2491"/>
    <s v="383 (BDT) If a single schedule line exists, and the Confirmed Qty = 0 LOG AND SKIP RECORD"/>
    <s v="02491 - 383 (BDT) If a single schedule line exists, and the Confirmed Qty = 0 LOG AND SKIP RECORD"/>
    <x v="276"/>
    <x v="7"/>
    <s v="Done"/>
    <s v="BEMISCP-2492"/>
    <s v="Tech planning to identify root cause"/>
    <s v="M | 02492 - Tech planning to identify root cause"/>
    <s v="Tech Planning | M | 02492 - Tech planning to identify root cause"/>
    <m/>
    <n v="379877"/>
    <n v="379879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s v="0.Done"/>
    <x v="2"/>
    <s v="0.Done &gt; Tech Planning | M | 02492 - Tech planning to identify root cause"/>
    <n v="4.2553191489361701"/>
    <n v="0"/>
  </r>
  <r>
    <x v="3"/>
    <m/>
    <m/>
    <m/>
    <m/>
    <x v="1"/>
    <s v="Bug"/>
    <s v="Done"/>
    <s v="BEMISCP-2114"/>
    <s v="298 (BDT) - Releases - subpage- tablet view error"/>
    <s v="02114 - 298 (BDT) - Releases - subpage- tablet view error"/>
    <x v="279"/>
    <x v="0"/>
    <s v="Done"/>
    <s v="BEMISCP-2490"/>
    <s v="Alpha for 298 (BDT) - Releases - subpage- tablet view error"/>
    <s v="S | 02490 - Alpha for 298 (BDT) - Releases - subpage- tablet view error"/>
    <s v="Alpha Test | S | 02490 - Alpha for 298 (BDT) - Releases - subpage- tablet view error"/>
    <m/>
    <n v="376942"/>
    <n v="37985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490 - Alpha for 298 (BDT) - Releases - subpage- tablet view error"/>
    <n v="2.1276595744680851"/>
    <n v="0"/>
  </r>
  <r>
    <x v="3"/>
    <m/>
    <m/>
    <m/>
    <m/>
    <x v="1"/>
    <s v="Bug"/>
    <s v="Done"/>
    <s v="BEMISCP-2432"/>
    <s v="366 (BDT) - Releases page- mobile missing ship to info"/>
    <s v="02432 - 366 (BDT) - Releases page- mobile missing ship to info"/>
    <x v="310"/>
    <x v="0"/>
    <s v="Done"/>
    <s v="BEMISCP-2488"/>
    <s v="Alpha for 366 (BDT) - Releases page- mobile missing ship to info"/>
    <s v="S | 02488 - Alpha for 366 (BDT) - Releases page- mobile missing ship to info"/>
    <s v="Alpha Test | S | 02488 - Alpha for 366 (BDT) - Releases page- mobile missing ship to info"/>
    <m/>
    <n v="379426"/>
    <n v="37984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Alpha Test | S | 02488 - Alpha for 366 (BDT) - Releases page- mobile missing ship to info"/>
    <n v="2.1276595744680851"/>
    <n v="0"/>
  </r>
  <r>
    <x v="3"/>
    <m/>
    <m/>
    <m/>
    <m/>
    <x v="1"/>
    <s v="Bug"/>
    <s v="Done"/>
    <s v="BEMISCP-2431"/>
    <s v="365 (BDT) - On Hand Inventory- mobile- click link on orders page takes you to Doned shipments tab"/>
    <s v="02431 - 365 (BDT) - On Hand Inventory- mobile- click link on orders page takes you to Doned shipments tab"/>
    <x v="311"/>
    <x v="3"/>
    <s v="Done"/>
    <s v="BEMISCP-2484"/>
    <s v="Development for - On Hand Inventory- mobile- click link on orders page takes you to Doned shipments tab"/>
    <s v="M | 02484 - Development for - On Hand Inventory- mobile- click link on orders page takes you to Doned shipments tab"/>
    <s v="Frontend Development | M | 02484 - Development for - On Hand Inventory- mobile- click link on orders page takes you to Doned shipments tab"/>
    <m/>
    <n v="379424"/>
    <n v="379835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2484 - Development for - On Hand Inventory- mobile- click link on orders page takes you to Doned shipments tab"/>
    <n v="5.3191489361702127"/>
    <n v="0"/>
  </r>
  <r>
    <x v="3"/>
    <m/>
    <m/>
    <m/>
    <m/>
    <x v="1"/>
    <s v="Bug"/>
    <s v="Done"/>
    <s v="BEMISCP-2455"/>
    <s v="377 (BDT) - Releases and Shipment Report- date parameters and page view parameter requiredness"/>
    <s v="02455 - 377 (BDT) - Releases and Shipment Report- date parameters and page view parameter requiredness"/>
    <x v="320"/>
    <x v="0"/>
    <s v="Done"/>
    <s v="BEMISCP-2483"/>
    <s v="Alpha for 377 (BDT) - Releases and Shipment Report- date parameters and page view parameter requiredness"/>
    <s v="S | 02483 - Alpha for 377 (BDT) - Releases and Shipment Report- date parameters and page view parameter requiredness"/>
    <s v="Alpha Test | S | 02483 - Alpha for 377 (BDT) - Releases and Shipment Report- date parameters and page view parameter requiredness"/>
    <m/>
    <n v="379618"/>
    <n v="37982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483 - Alpha for 377 (BDT) - Releases and Shipment Report- date parameters and page view parameter requiredness"/>
    <n v="2.1276595744680851"/>
    <n v="0"/>
  </r>
  <r>
    <x v="3"/>
    <m/>
    <m/>
    <m/>
    <m/>
    <x v="1"/>
    <s v="Feature"/>
    <s v="Done"/>
    <s v="BEMISCP-2454"/>
    <s v="376 (BDT) - Open and Closed Order Status Report- update to parameters from order page card button"/>
    <s v="02454 - 376 (BDT) - Open and Closed Order Status Report- update to parameters from order page card button"/>
    <x v="313"/>
    <x v="5"/>
    <s v="Done"/>
    <s v="BEMISCP-2482"/>
    <s v="Update Open/Close Report parameters used from item card report"/>
    <s v="M | 02482 - Update Open/Close Report parameters used from item card report"/>
    <s v="Backend Development | M | 02482 - Update Open/Close Report parameters used from item card report"/>
    <m/>
    <n v="379616"/>
    <n v="379828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s v="0.Done"/>
    <x v="2"/>
    <s v="0.Done &gt; Backend Development | M | 02482 - Update Open/Close Report parameters used from item card report"/>
    <n v="0"/>
    <n v="0"/>
  </r>
  <r>
    <x v="3"/>
    <m/>
    <m/>
    <m/>
    <m/>
    <x v="1"/>
    <s v="Feature"/>
    <s v="Done"/>
    <s v="BEMISCP-2407"/>
    <s v="Change date field used for selecting invoices"/>
    <s v="02407 - Change date field used for selecting invoices"/>
    <x v="330"/>
    <x v="0"/>
    <s v="Done"/>
    <s v="BEMISCP-2481"/>
    <s v="Alpha for Change date field used for selecting invoices"/>
    <s v="S | 02481 - Alpha for Change date field used for selecting invoices"/>
    <s v="Alpha Test | S | 02481 - Alpha for Change date field used for selecting invoices"/>
    <m/>
    <n v="379133"/>
    <n v="37982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481 - Alpha for Change date field used for selecting invoices"/>
    <n v="0"/>
    <n v="0"/>
  </r>
  <r>
    <x v="3"/>
    <m/>
    <m/>
    <m/>
    <m/>
    <x v="1"/>
    <s v="Feature"/>
    <s v="Done"/>
    <s v="BEMISCP-2445"/>
    <s v="321 (BDT) - Update the Shipments to use a field on Delivery vs. from Orders"/>
    <s v="02445 - 321 (BDT) - Update the Shipments to use a field on Delivery vs. from Orders"/>
    <x v="328"/>
    <x v="0"/>
    <s v="Done"/>
    <s v="BEMISCP-2480"/>
    <s v="Alpha for 321 (BDT) - Update the Shipments to use a field on Delivery vs. from Orders"/>
    <s v="S | 02480 - Alpha for 321 (BDT) - Update the Shipments to use a field on Delivery vs. from Orders"/>
    <s v="Alpha Test | S | 02480 - Alpha for 321 (BDT) - Update the Shipments to use a field on Delivery vs. from Orders"/>
    <m/>
    <n v="379505"/>
    <n v="37982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Alpha Test | S | 02480 - Alpha for 321 (BDT) - Update the Shipments to use a field on Delivery vs. from Orders"/>
    <n v="0"/>
    <n v="0"/>
  </r>
  <r>
    <x v="3"/>
    <m/>
    <m/>
    <m/>
    <m/>
    <x v="1"/>
    <s v="Bug"/>
    <s v="Done"/>
    <s v="BEMISCP-2089"/>
    <s v="261 (BDT) - Missing Open Scheduled Release Info"/>
    <s v="02089 - 261 (BDT) - Missing Open Scheduled Release Info"/>
    <x v="326"/>
    <x v="2"/>
    <s v="Done"/>
    <s v="BEMISCP-2479"/>
    <s v="Review of 261 (BDT) - Missing Open Scheduled Release Info"/>
    <s v="S | 02479 - Review of 261 (BDT) - Missing Open Scheduled Release Info"/>
    <s v="Feature Review | S | 02479 - Review of 261 (BDT) - Missing Open Scheduled Release Info"/>
    <m/>
    <n v="376640"/>
    <n v="37982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Feature Review | S | 02479 - Review of 261 (BDT) - Missing Open Scheduled Release Info"/>
    <n v="2.1276595744680851"/>
    <n v="0"/>
  </r>
  <r>
    <x v="3"/>
    <m/>
    <m/>
    <m/>
    <m/>
    <x v="1"/>
    <s v="Bug"/>
    <s v="Done"/>
    <s v="BEMISCP-2117"/>
    <s v="303 (BDT) - Releases page in page wildcard search on description"/>
    <s v="02117 - 303 (BDT) - Releases page in page wildcard search on description"/>
    <x v="300"/>
    <x v="0"/>
    <s v="Done"/>
    <s v="BEMISCP-2478"/>
    <s v="Alpha for 303 (BDT) - Releases page in page wildcard search on description"/>
    <s v="S | 02478 - Alpha for 303 (BDT) - Releases page in page wildcard search on description"/>
    <s v="Alpha Test | S | 02478 - Alpha for 303 (BDT) - Releases page in page wildcard search on description"/>
    <m/>
    <n v="376945"/>
    <n v="37981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478 - Alpha for 303 (BDT) - Releases page in page wildcard search on description"/>
    <n v="2.1276595744680851"/>
    <n v="0"/>
  </r>
  <r>
    <x v="3"/>
    <m/>
    <m/>
    <m/>
    <m/>
    <x v="1"/>
    <s v="Bug"/>
    <s v="Done"/>
    <s v="BEMISCP-2375"/>
    <s v="Order and Release Duplicate Exceptions  "/>
    <s v="02375 - Order and Release Duplicate Exceptions  "/>
    <x v="327"/>
    <x v="0"/>
    <s v="Done"/>
    <s v="BEMISCP-2476"/>
    <s v="Alpha for Order and Release Duplicate Exceptions  "/>
    <s v="S | 02476 - Alpha for Order and Release Duplicate Exceptions  "/>
    <s v="Alpha Test | S | 02476 - Alpha for Order and Release Duplicate Exceptions  "/>
    <m/>
    <n v="378924"/>
    <n v="37980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0"/>
    <n v="1"/>
    <n v="2.1276595744680851"/>
    <x v="1"/>
    <s v="0.Done"/>
    <x v="2"/>
    <s v="0.Done &gt; Alpha Test | S | 02476 - Alpha for Order and Release Duplicate Exceptions  "/>
    <n v="2.1276595744680851"/>
    <n v="0"/>
  </r>
  <r>
    <x v="3"/>
    <m/>
    <m/>
    <m/>
    <m/>
    <x v="1"/>
    <s v="Bug"/>
    <s v="Done"/>
    <s v="BEMISCP-2118"/>
    <s v="304(BDT) - 2FA has inconsistent behavior"/>
    <s v="02118 - 304(BDT) - 2FA has inconsistent behavior"/>
    <x v="331"/>
    <x v="1"/>
    <s v="Done"/>
    <s v="BEMISCP-2475"/>
    <s v="QA for 304(BDT) - 2FA has inconsistent behavior"/>
    <s v="S | 02475 - QA for 304(BDT) - 2FA has inconsistent behavior"/>
    <s v="QA | S | 02475 - QA for 304(BDT) - 2FA has inconsistent behavior"/>
    <m/>
    <n v="376965"/>
    <n v="37980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QA | S | 02475 - QA for 304(BDT) - 2FA has inconsistent behavior"/>
    <n v="2.1276595744680851"/>
    <n v="0"/>
  </r>
  <r>
    <x v="3"/>
    <m/>
    <m/>
    <m/>
    <m/>
    <x v="1"/>
    <s v="Bug"/>
    <s v="Done"/>
    <s v="BEMISCP-2118"/>
    <s v="304(BDT) - 2FA has inconsistent behavior"/>
    <s v="02118 - 304(BDT) - 2FA has inconsistent behavior"/>
    <x v="331"/>
    <x v="2"/>
    <s v="Done"/>
    <s v="BEMISCP-2474"/>
    <s v="Review of 304(BDT) - 2FA has inconsistent behavior"/>
    <s v="S | 02474 - Review of 304(BDT) - 2FA has inconsistent behavior"/>
    <s v="Feature Review | S | 02474 - Review of 304(BDT) - 2FA has inconsistent behavior"/>
    <m/>
    <n v="376965"/>
    <n v="37980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Feature Review | S | 02474 - Review of 304(BDT) - 2FA has inconsistent behavior"/>
    <n v="2.1276595744680851"/>
    <n v="0"/>
  </r>
  <r>
    <x v="3"/>
    <m/>
    <m/>
    <m/>
    <m/>
    <x v="1"/>
    <s v="Bug"/>
    <s v="Done"/>
    <s v="BEMISCP-2118"/>
    <s v="304(BDT) - 2FA has inconsistent behavior"/>
    <s v="02118 - 304(BDT) - 2FA has inconsistent behavior"/>
    <x v="331"/>
    <x v="0"/>
    <s v="Done"/>
    <s v="BEMISCP-2473"/>
    <s v="Alpha for 304(BDT) - 2FA has inconsistent behavior"/>
    <s v="S | 02473 - Alpha for 304(BDT) - 2FA has inconsistent behavior"/>
    <s v="Alpha Test | S | 02473 - Alpha for 304(BDT) - 2FA has inconsistent behavior"/>
    <m/>
    <n v="376965"/>
    <n v="37980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Alpha Test | S | 02473 - Alpha for 304(BDT) - 2FA has inconsistent behavior"/>
    <n v="2.1276595744680851"/>
    <n v="0"/>
  </r>
  <r>
    <x v="3"/>
    <m/>
    <m/>
    <m/>
    <m/>
    <x v="1"/>
    <s v="Bug"/>
    <s v="Done"/>
    <s v="BEMISCP-2092"/>
    <s v="270 (BDT) - Release page missing info for Jel Sert"/>
    <s v="02092 - 270 (BDT) - Release page missing info for Jel Sert"/>
    <x v="317"/>
    <x v="7"/>
    <s v="Done"/>
    <s v="BEMISCP-2472"/>
    <s v="Tech Planning for 270(BDT) - Release Page missing info for Jel Sert"/>
    <s v="M | 02472 - Tech Planning for 270(BDT) - Release Page missing info for Jel Sert"/>
    <s v="Tech Planning | M | 02472 - Tech Planning for 270(BDT) - Release Page missing info for Jel Sert"/>
    <m/>
    <n v="376649"/>
    <n v="379800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s v="0.Done"/>
    <x v="2"/>
    <s v="0.Done &gt; Tech Planning | M | 02472 - Tech Planning for 270(BDT) - Release Page missing info for Jel Sert"/>
    <n v="4.2553191489361701"/>
    <n v="0"/>
  </r>
  <r>
    <x v="3"/>
    <m/>
    <m/>
    <m/>
    <m/>
    <x v="1"/>
    <s v="Bug"/>
    <s v="Done"/>
    <s v="BEMISCP-2362"/>
    <s v="336 (BDT) - CSR logged in first time; the site showing on her home page was jelsert."/>
    <s v="02362 - 336 (BDT) - CSR logged in first time; the site showing on her home page was jelsert."/>
    <x v="295"/>
    <x v="7"/>
    <s v="Done"/>
    <s v="BEMISCP-2471"/>
    <s v="Tech Planning for 336(BDT) CSR Logged in first time, site showing jel sert"/>
    <s v="M | 02471 - Tech Planning for 336(BDT) CSR Logged in first time, site showing jel sert"/>
    <s v="Tech Planning | M | 02471 - Tech Planning for 336(BDT) CSR Logged in first time, site showing jel sert"/>
    <m/>
    <n v="378714"/>
    <n v="379798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s v="0.Done"/>
    <x v="2"/>
    <s v="0.Done &gt; Tech Planning | M | 02471 - Tech Planning for 336(BDT) CSR Logged in first time, site showing jel sert"/>
    <n v="4.2553191489361701"/>
    <n v="0"/>
  </r>
  <r>
    <x v="3"/>
    <m/>
    <m/>
    <m/>
    <m/>
    <x v="1"/>
    <s v="Feature"/>
    <s v="Done"/>
    <s v="BEMISCP-1211"/>
    <s v="Wildcard search for certain fields"/>
    <s v="01211 - Wildcard search for certain fields"/>
    <x v="301"/>
    <x v="5"/>
    <s v="Done"/>
    <s v="BEMISCP-2470"/>
    <s v="Development for wildcard search"/>
    <s v="M | 02470 - Development for wildcard search"/>
    <s v="Backend Development | M | 02470 - Development for wildcard search"/>
    <m/>
    <n v="363894"/>
    <n v="379796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s v="0.Done"/>
    <x v="2"/>
    <s v="0.Done &gt; Backend Development | M | 02470 - Development for wildcard search"/>
    <n v="0"/>
    <n v="0"/>
  </r>
  <r>
    <x v="3"/>
    <m/>
    <m/>
    <m/>
    <m/>
    <x v="1"/>
    <s v="Bug"/>
    <s v="Done"/>
    <s v="BEMISCP-2336"/>
    <s v="331 (BDT) Time Zone Clarification"/>
    <s v="02336 - 331 (BDT) Time Zone Clarification"/>
    <x v="323"/>
    <x v="0"/>
    <s v="Done"/>
    <s v="BEMISCP-2469"/>
    <s v="Alpha for 331 (BDT) Time Zone Clarification"/>
    <s v="S | 02469 - Alpha for 331 (BDT) Time Zone Clarification"/>
    <s v="Alpha Test | S | 02469 - Alpha for 331 (BDT) Time Zone Clarification"/>
    <m/>
    <n v="378570"/>
    <n v="37979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469 - Alpha for 331 (BDT) Time Zone Clarification"/>
    <n v="2.1276595744680851"/>
    <n v="0"/>
  </r>
  <r>
    <x v="3"/>
    <m/>
    <m/>
    <m/>
    <m/>
    <x v="1"/>
    <s v="Bug"/>
    <s v="Done"/>
    <s v="BEMISCP-2432"/>
    <s v="366 (BDT) - Releases page- mobile missing ship to info"/>
    <s v="02432 - 366 (BDT) - Releases page- mobile missing ship to info"/>
    <x v="310"/>
    <x v="3"/>
    <s v="Done"/>
    <s v="BEMISCP-2467"/>
    <s v="Development for - Releases page- mobile missing ship to info"/>
    <s v="M | 02467 - Development for - Releases page- mobile missing ship to info"/>
    <s v="Frontend Development | M | 02467 - Development for - Releases page- mobile missing ship to info"/>
    <m/>
    <n v="379426"/>
    <n v="379768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0"/>
    <n v="1"/>
    <n v="5.3191489361702127"/>
    <x v="1"/>
    <s v="0.Done"/>
    <x v="2"/>
    <s v="0.Done &gt; Frontend Development | M | 02467 - Development for - Releases page- mobile missing ship to info"/>
    <n v="5.3191489361702127"/>
    <n v="0"/>
  </r>
  <r>
    <x v="3"/>
    <m/>
    <m/>
    <m/>
    <m/>
    <x v="1"/>
    <s v="Bug"/>
    <s v="Done"/>
    <s v="BEMISCP-2117"/>
    <s v="303 (BDT) - Releases page in page wildcard search on description"/>
    <s v="02117 - 303 (BDT) - Releases page in page wildcard search on description"/>
    <x v="300"/>
    <x v="4"/>
    <s v="Done"/>
    <s v="BEMISCP-2466"/>
    <s v="Add customized mappings and analyzers"/>
    <s v="M | 02466 - Add customized mappings and analyzers"/>
    <s v="Sub-Task | M | 02466 - Add customized mappings and analyzers"/>
    <m/>
    <n v="376945"/>
    <n v="379766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s v="0.Done"/>
    <x v="2"/>
    <s v="0.Done &gt; Sub-Task | M | 02466 - Add customized mappings and analyzers"/>
    <n v="8.5106382978723403"/>
    <n v="0"/>
  </r>
  <r>
    <x v="3"/>
    <m/>
    <m/>
    <m/>
    <m/>
    <x v="1"/>
    <s v="Bug"/>
    <s v="Done"/>
    <s v="BEMISCP-2464"/>
    <s v="Update error logs to capture ID and field "/>
    <s v="02464 - Update error logs to capture ID and field "/>
    <x v="306"/>
    <x v="7"/>
    <s v="Done"/>
    <s v="BEMISCP-2465"/>
    <s v="Tech Planning for Update error logs to capture ID and field"/>
    <s v="M | 02465 - Tech Planning for Update error logs to capture ID and field"/>
    <s v="Tech Planning | M | 02465 - Tech Planning for Update error logs to capture ID and field"/>
    <m/>
    <n v="379757"/>
    <n v="379758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s v="0.Done"/>
    <x v="2"/>
    <s v="0.Done &gt; Tech Planning | M | 02465 - Tech Planning for Update error logs to capture ID and field"/>
    <n v="4.2553191489361701"/>
    <n v="0"/>
  </r>
  <r>
    <x v="3"/>
    <m/>
    <m/>
    <m/>
    <m/>
    <x v="1"/>
    <s v="Bug"/>
    <s v="Done"/>
    <s v="BEMISCP-2461"/>
    <s v="385 (BDT) Manufacture Data is missing from the On Hand Inventory sub-page"/>
    <s v="02461 - 385 (BDT) Manufacture Data is missing from the On Hand Inventory sub-page"/>
    <x v="304"/>
    <x v="7"/>
    <s v="Done"/>
    <s v="BEMISCP-2463"/>
    <s v="Mfg Date missing from On Hand Inventory Page"/>
    <s v="S | 02463 - Mfg Date missing from On Hand Inventory Page"/>
    <s v="Tech Planning | S | 02463 - Mfg Date missing from On Hand Inventory Page"/>
    <m/>
    <n v="379741"/>
    <n v="37975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Tech Planning | S | 02463 - Mfg Date missing from On Hand Inventory Page"/>
    <n v="2.1276595744680851"/>
    <n v="0"/>
  </r>
  <r>
    <x v="3"/>
    <m/>
    <m/>
    <m/>
    <m/>
    <x v="1"/>
    <s v="Bug"/>
    <s v="Done"/>
    <s v="BEMISCP-2455"/>
    <s v="377 (BDT) - Releases and Shipment Report- date parameters and page view parameter requiredness"/>
    <s v="02455 - 377 (BDT) - Releases and Shipment Report- date parameters and page view parameter requiredness"/>
    <x v="320"/>
    <x v="5"/>
    <s v="Done"/>
    <s v="BEMISCP-2460"/>
    <s v="Make changes to the date parameters passed in for Release and Shipment Report"/>
    <s v="M | 02460 - Make changes to the date parameters passed in for Release and Shipment Report"/>
    <s v="Backend Development | M | 02460 - Make changes to the date parameters passed in for Release and Shipment Report"/>
    <m/>
    <n v="379618"/>
    <n v="379740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s v="0.Done"/>
    <x v="2"/>
    <s v="0.Done &gt; Backend Development | M | 02460 - Make changes to the date parameters passed in for Release and Shipment Report"/>
    <n v="10.638297872340425"/>
    <n v="0"/>
  </r>
  <r>
    <x v="3"/>
    <m/>
    <m/>
    <m/>
    <m/>
    <x v="1"/>
    <s v="Feature"/>
    <s v="Done"/>
    <s v="BEMISCP-2445"/>
    <s v="321 (BDT) - Update the Shipments to use a field on Delivery vs. from Orders"/>
    <s v="02445 - 321 (BDT) - Update the Shipments to use a field on Delivery vs. from Orders"/>
    <x v="328"/>
    <x v="5"/>
    <s v="Done"/>
    <s v="BEMISCP-2459"/>
    <s v="Apply shipto logic changes"/>
    <s v="M | 02459 - Apply shipto logic changes"/>
    <s v="Backend Development | M | 02459 - Apply shipto logic changes"/>
    <m/>
    <n v="379505"/>
    <n v="379715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"/>
    <n v="0"/>
    <n v="1"/>
    <n v="10.638297872340425"/>
    <x v="1"/>
    <s v="0.Done"/>
    <x v="2"/>
    <s v="0.Done &gt; Backend Development | M | 02459 - Apply shipto logic changes"/>
    <n v="0"/>
    <n v="0"/>
  </r>
  <r>
    <x v="3"/>
    <m/>
    <m/>
    <m/>
    <m/>
    <x v="1"/>
    <s v="Bug"/>
    <s v="Done"/>
    <s v="BEMISCP-2089"/>
    <s v="261 (BDT) - Missing Open Scheduled Release Info"/>
    <s v="02089 - 261 (BDT) - Missing Open Scheduled Release Info"/>
    <x v="326"/>
    <x v="0"/>
    <s v="Done"/>
    <s v="BEMISCP-2458"/>
    <s v="Alpha for 261 (BDT) - Missing Open Scheduled Release Info"/>
    <s v="S | 02458 - Alpha for 261 (BDT) - Missing Open Scheduled Release Info"/>
    <s v="Alpha Test | S | 02458 - Alpha for 261 (BDT) - Missing Open Scheduled Release Info"/>
    <m/>
    <n v="376640"/>
    <n v="37971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Alpha Test | S | 02458 - Alpha for 261 (BDT) - Missing Open Scheduled Release Info"/>
    <n v="2.1276595744680851"/>
    <n v="0"/>
  </r>
  <r>
    <x v="3"/>
    <m/>
    <m/>
    <m/>
    <m/>
    <x v="1"/>
    <s v="Bug"/>
    <s v="Done"/>
    <s v="BEMISCP-2096"/>
    <s v="289(BDT) - Release Pg No Release"/>
    <s v="02096 - 289(BDT) - Release Pg No Release"/>
    <x v="325"/>
    <x v="0"/>
    <s v="Done"/>
    <s v="BEMISCP-2457"/>
    <s v="Alpha for 289(BDT) - Release Pg No Release"/>
    <s v="S | 02457 - Alpha for 289(BDT) - Release Pg No Release"/>
    <s v="Alpha Test | S | 02457 - Alpha for 289(BDT) - Release Pg No Release"/>
    <m/>
    <n v="376657"/>
    <n v="37962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Alpha Test | S | 02457 - Alpha for 289(BDT) - Release Pg No Release"/>
    <n v="2.1276595744680851"/>
    <n v="0"/>
  </r>
  <r>
    <x v="3"/>
    <m/>
    <m/>
    <m/>
    <m/>
    <x v="1"/>
    <s v="Bug"/>
    <s v="Done"/>
    <s v="BEMISCP-2425"/>
    <s v="211 (BDT) - Report parameter issue from page view buttons- Open and Closed/ Releases and Shipment History"/>
    <s v="02425 - 211 (BDT) - Report parameter issue from page view buttons- Open and Closed/ Releases and Shipment History"/>
    <x v="321"/>
    <x v="0"/>
    <s v="Done"/>
    <s v="BEMISCP-2456"/>
    <s v="Alpha for 211 (BDT) - Report parameter issue from page view buttons- Open and Closed/ Releases and Shipment History"/>
    <s v="S | 02456 - Alpha for 211 (BDT) - Report parameter issue from page view buttons- Open and Closed/ Releases and Shipment History"/>
    <s v="Alpha Test | S | 02456 - Alpha for 211 (BDT) - Report parameter issue from page view buttons- Open and Closed/ Releases and Shipment History"/>
    <m/>
    <n v="379326"/>
    <n v="37961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456 - Alpha for 211 (BDT) - Report parameter issue from page view buttons- Open and Closed/ Releases and Shipment History"/>
    <n v="2.1276595744680851"/>
    <n v="0"/>
  </r>
  <r>
    <x v="3"/>
    <m/>
    <m/>
    <m/>
    <m/>
    <x v="1"/>
    <s v="Bug"/>
    <s v="Done"/>
    <s v="BEMISCP-2450"/>
    <s v="Failures in initial data sync does cause a full data sync to occur in the next data sync interval"/>
    <s v="02450 - Failures in initial data sync does cause a full data sync to occur in the next data sync interval"/>
    <x v="329"/>
    <x v="0"/>
    <s v="Done"/>
    <s v="BEMISCP-2452"/>
    <s v="Alpha for Failures in initial data sync does cause a full data sync to occur in the next data sync interval"/>
    <s v="S | 02452 - Alpha for Failures in initial data sync does cause a full data sync to occur in the next data sync interval"/>
    <s v="Alpha Test | S | 02452 - Alpha for Failures in initial data sync does cause a full data sync to occur in the next data sync interval"/>
    <m/>
    <n v="379609"/>
    <n v="37961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452 - Alpha for Failures in initial data sync does cause a full data sync to occur in the next data sync interval"/>
    <n v="2.1276595744680851"/>
    <n v="0"/>
  </r>
  <r>
    <x v="3"/>
    <m/>
    <m/>
    <m/>
    <m/>
    <x v="1"/>
    <s v="Bug"/>
    <s v="Done"/>
    <s v="BEMISCP-2450"/>
    <s v="Failures in initial data sync does cause a full data sync to occur in the next data sync interval"/>
    <s v="02450 - Failures in initial data sync does cause a full data sync to occur in the next data sync interval"/>
    <x v="329"/>
    <x v="4"/>
    <s v="Done"/>
    <s v="BEMISCP-2451"/>
    <s v="Ensure full data sync failures will result in another full data sync in the next sync interval"/>
    <s v="M | 02451 - Ensure full data sync failures will result in another full data sync in the next sync interval"/>
    <s v="Sub-Task | M | 02451 - Ensure full data sync failures will result in another full data sync in the next sync interval"/>
    <m/>
    <n v="379609"/>
    <n v="379611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s v="0.Done"/>
    <x v="2"/>
    <s v="0.Done &gt; Sub-Task | M | 02451 - Ensure full data sync failures will result in another full data sync in the next sync interval"/>
    <n v="8.5106382978723403"/>
    <n v="0"/>
  </r>
  <r>
    <x v="3"/>
    <m/>
    <m/>
    <m/>
    <m/>
    <x v="1"/>
    <s v="Bug"/>
    <s v="Done"/>
    <s v="BEMISCP-2426"/>
    <s v="378 (BDT) - No pagination on the Reports Download page "/>
    <s v="02426 - 378 (BDT) - No pagination on the Reports Download page "/>
    <x v="288"/>
    <x v="3"/>
    <s v="Done"/>
    <s v="BEMISCP-2449"/>
    <s v="Development for - No pagination on the Reports Download page"/>
    <s v="M | 02449 - Development for - No pagination on the Reports Download page"/>
    <s v="Frontend Development | M | 02449 - Development for - No pagination on the Reports Download page"/>
    <m/>
    <n v="379343"/>
    <n v="379553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0"/>
    <n v="1"/>
    <n v="5.3191489361702127"/>
    <x v="1"/>
    <s v="0.Done"/>
    <x v="2"/>
    <s v="0.Done &gt; Frontend Development | M | 02449 - Development for - No pagination on the Reports Download page"/>
    <n v="5.3191489361702127"/>
    <n v="0"/>
  </r>
  <r>
    <x v="3"/>
    <s v="Demand"/>
    <s v="Doing"/>
    <s v="BEMISCP-531"/>
    <s v="System Architecture"/>
    <x v="22"/>
    <s v="Feature"/>
    <s v="Done"/>
    <s v="BEMISCP-1480"/>
    <s v="Performance Testing and Tuning"/>
    <s v="01480 - Performance Testing and Tuning"/>
    <x v="207"/>
    <x v="4"/>
    <s v="Done"/>
    <s v="BEMISCP-2448"/>
    <s v="JVM setting changes (Perf Tuning)"/>
    <s v="L | 02448 - JVM setting changes (Perf Tuning)"/>
    <s v="Sub-Task | L | 02448 - JVM setting changes (Perf Tuning)"/>
    <n v="351453"/>
    <n v="367474"/>
    <n v="379532"/>
    <s v="Plan"/>
    <x v="0"/>
    <n v="0"/>
    <n v="0"/>
    <n v="200"/>
    <n v="0"/>
    <s v="L"/>
    <s v="SUBTASK PLAN"/>
    <n v="17.021276595744681"/>
    <n v="20.425531914893615"/>
    <n v="0"/>
    <n v="0"/>
    <n v="0"/>
    <n v="17.021276595744681"/>
    <n v="17.021276595744681"/>
    <n v="20.425531914893615"/>
    <n v="0"/>
    <n v="0"/>
    <n v="5.8823529411764705E-2"/>
    <n v="1.8518518518518517E-2"/>
    <n v="1"/>
    <n v="17.021276595744681"/>
    <x v="0"/>
    <s v="0.Done"/>
    <x v="2"/>
    <s v="0.Done &gt; Sub-Task | L | 02448 - JVM setting changes (Perf Tuning)"/>
    <n v="0"/>
    <n v="0"/>
  </r>
  <r>
    <x v="3"/>
    <m/>
    <m/>
    <m/>
    <m/>
    <x v="1"/>
    <s v="Bug"/>
    <s v="Done"/>
    <s v="BEMISCP-2096"/>
    <s v="289(BDT) - Release Pg No Release"/>
    <s v="02096 - 289(BDT) - Release Pg No Release"/>
    <x v="325"/>
    <x v="5"/>
    <s v="Done"/>
    <s v="BEMISCP-2447"/>
    <s v="Add releases for existing orders"/>
    <s v="M | 02447 - Add releases for existing orders"/>
    <s v="Backend Development | M | 02447 - Add releases for existing orders"/>
    <m/>
    <n v="376657"/>
    <n v="379513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"/>
    <n v="0"/>
    <n v="1"/>
    <n v="10.638297872340425"/>
    <x v="1"/>
    <s v="0.Done"/>
    <x v="2"/>
    <s v="0.Done &gt; Backend Development | M | 02447 - Add releases for existing orders"/>
    <n v="10.638297872340425"/>
    <n v="0"/>
  </r>
  <r>
    <x v="3"/>
    <m/>
    <m/>
    <m/>
    <m/>
    <x v="1"/>
    <s v="Feature"/>
    <s v="Done"/>
    <s v="BEMISCP-2445"/>
    <s v="321 (BDT) - Update the Shipments to use a field on Delivery vs. from Orders"/>
    <s v="02445 - 321 (BDT) - Update the Shipments to use a field on Delivery vs. from Orders"/>
    <x v="328"/>
    <x v="7"/>
    <s v="Done"/>
    <s v="BEMISCP-2446"/>
    <s v="Tech planning - update ShipTo field"/>
    <s v="M | 02446 - Tech planning - update ShipTo field"/>
    <s v="Tech Planning | M | 02446 - Tech planning - update ShipTo field"/>
    <m/>
    <n v="379505"/>
    <n v="379507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s v="0.Done"/>
    <x v="2"/>
    <s v="0.Done &gt; Tech Planning | M | 02446 - Tech planning - update ShipTo field"/>
    <n v="0"/>
    <n v="0"/>
  </r>
  <r>
    <x v="3"/>
    <m/>
    <m/>
    <m/>
    <m/>
    <x v="1"/>
    <s v="Bug"/>
    <s v="Done"/>
    <s v="BEMISCP-2093"/>
    <s v="284 (BDT) - Scheduled Releases Sub-Pg cards missing "/>
    <s v="02093 - 284 (BDT) - Scheduled Releases Sub-Pg cards missing "/>
    <x v="332"/>
    <x v="1"/>
    <s v="Done"/>
    <s v="BEMISCP-2444"/>
    <s v="QA for 284 (BDT) - Scheduled Releases Sub-Pg cards missing "/>
    <s v="S | 02444 - QA for 284 (BDT) - Scheduled Releases Sub-Pg cards missing "/>
    <s v="QA | S | 02444 - QA for 284 (BDT) - Scheduled Releases Sub-Pg cards missing "/>
    <m/>
    <n v="376652"/>
    <n v="37949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QA | S | 02444 - QA for 284 (BDT) - Scheduled Releases Sub-Pg cards missing "/>
    <n v="2.1276595744680851"/>
    <n v="0"/>
  </r>
  <r>
    <x v="3"/>
    <m/>
    <m/>
    <m/>
    <m/>
    <x v="1"/>
    <s v="Bug"/>
    <s v="Done"/>
    <s v="BEMISCP-2093"/>
    <s v="284 (BDT) - Scheduled Releases Sub-Pg cards missing "/>
    <s v="02093 - 284 (BDT) - Scheduled Releases Sub-Pg cards missing "/>
    <x v="332"/>
    <x v="2"/>
    <s v="Done"/>
    <s v="BEMISCP-2443"/>
    <s v="Review of 284 (BDT) - Scheduled Releases Sub-Pg cards missing "/>
    <s v="S | 02443 - Review of 284 (BDT) - Scheduled Releases Sub-Pg cards missing "/>
    <s v="Feature Review | S | 02443 - Review of 284 (BDT) - Scheduled Releases Sub-Pg cards missing "/>
    <m/>
    <n v="376652"/>
    <n v="37949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Feature Review | S | 02443 - Review of 284 (BDT) - Scheduled Releases Sub-Pg cards missing "/>
    <n v="2.1276595744680851"/>
    <n v="0"/>
  </r>
  <r>
    <x v="3"/>
    <m/>
    <m/>
    <m/>
    <m/>
    <x v="1"/>
    <s v="Bug"/>
    <s v="Done"/>
    <s v="BEMISCP-2091"/>
    <s v="268 (BDT) - Missing Open Scheduled Release Info"/>
    <s v="02091 - 268 (BDT) - Missing Open Scheduled Release Info"/>
    <x v="333"/>
    <x v="1"/>
    <s v="Done"/>
    <s v="BEMISCP-2442"/>
    <s v="QA for 268 (BDT) - Missing Open Scheduled Release Info"/>
    <s v="S | 02442 - QA for 268 (BDT) - Missing Open Scheduled Release Info"/>
    <s v="QA | S | 02442 - QA for 268 (BDT) - Missing Open Scheduled Release Info"/>
    <m/>
    <n v="376647"/>
    <n v="37948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2442 - QA for 268 (BDT) - Missing Open Scheduled Release Info"/>
    <n v="2.1276595744680851"/>
    <n v="0"/>
  </r>
  <r>
    <x v="3"/>
    <m/>
    <m/>
    <m/>
    <m/>
    <x v="1"/>
    <s v="Bug"/>
    <s v="Done"/>
    <s v="BEMISCP-2091"/>
    <s v="268 (BDT) - Missing Open Scheduled Release Info"/>
    <s v="02091 - 268 (BDT) - Missing Open Scheduled Release Info"/>
    <x v="333"/>
    <x v="2"/>
    <s v="Done"/>
    <s v="BEMISCP-2441"/>
    <s v="Review of 268 (BDT) - Missing Open Scheduled Release Info"/>
    <s v="S | 02441 - Review of 268 (BDT) - Missing Open Scheduled Release Info"/>
    <s v="Feature Review | S | 02441 - Review of 268 (BDT) - Missing Open Scheduled Release Info"/>
    <m/>
    <n v="376647"/>
    <n v="37948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Feature Review | S | 02441 - Review of 268 (BDT) - Missing Open Scheduled Release Info"/>
    <n v="2.1276595744680851"/>
    <n v="0"/>
  </r>
  <r>
    <x v="3"/>
    <m/>
    <m/>
    <m/>
    <m/>
    <x v="1"/>
    <s v="Bug"/>
    <s v="Done"/>
    <s v="BEMISCP-1986"/>
    <s v="244 (BDT) - Order Pg Scheduled Releases/Available Qty Incorrect "/>
    <s v="01986 - 244 (BDT) - Order Pg Scheduled Releases/Available Qty Incorrect "/>
    <x v="334"/>
    <x v="1"/>
    <s v="Done"/>
    <s v="BEMISCP-2440"/>
    <s v="QA for 244 (BDT) - Order Pg Scheduled Releases/Available Qty Incorrect "/>
    <s v="XS | 02440 - QA for 244 (BDT) - Order Pg Scheduled Releases/Available Qty Incorrect "/>
    <s v="QA | XS | 02440 - QA for 244 (BDT) - Order Pg Scheduled Releases/Available Qty Incorrect "/>
    <m/>
    <n v="375784"/>
    <n v="379480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0"/>
    <n v="1"/>
    <n v="1.0638297872340425"/>
    <x v="1"/>
    <s v="0.Done"/>
    <x v="2"/>
    <s v="0.Done &gt; QA | XS | 02440 - QA for 244 (BDT) - Order Pg Scheduled Releases/Available Qty Incorrect "/>
    <n v="1.0638297872340425"/>
    <n v="0"/>
  </r>
  <r>
    <x v="3"/>
    <m/>
    <m/>
    <m/>
    <m/>
    <x v="1"/>
    <s v="Feature"/>
    <s v="To QA"/>
    <s v="BEMISCP-1891"/>
    <s v="Add Google Analytics to the Customer Portal Sites"/>
    <s v="01891 - Add Google Analytics to the Customer Portal Sites"/>
    <x v="204"/>
    <x v="5"/>
    <s v="Done"/>
    <s v="BEMISCP-2439"/>
    <s v="Development for - Add Google Analytics to the Customer Portal Sites"/>
    <s v="M | 02439 - Development for - Add Google Analytics to the Customer Portal Sites"/>
    <s v="Backend Development | M | 02439 - Development for - Add Google Analytics to the Customer Portal Sites"/>
    <m/>
    <n v="374810"/>
    <n v="379453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16666666666666666"/>
    <n v="0"/>
    <n v="1"/>
    <n v="10.638297872340425"/>
    <x v="1"/>
    <s v="2.To QA"/>
    <x v="2"/>
    <s v="0.Done &gt; Backend Development | M | 02439 - Development for - Add Google Analytics to the Customer Portal Sites"/>
    <n v="0"/>
    <n v="0"/>
  </r>
  <r>
    <x v="3"/>
    <m/>
    <m/>
    <m/>
    <m/>
    <x v="1"/>
    <s v="Bug"/>
    <s v="Done"/>
    <s v="BEMISCP-2023"/>
    <s v="251 (BDT) - Manufacture date"/>
    <s v="02023 - 251 (BDT) - Manufacture date"/>
    <x v="335"/>
    <x v="5"/>
    <s v="Done"/>
    <s v="BEMISCP-2438"/>
    <s v="Display all dates from IBB in default system timezone, not the user's time zone"/>
    <s v="M | 02438 - Display all dates from IBB in default system timezone, not the user's time zone"/>
    <s v="Backend Development | M | 02438 - Display all dates from IBB in default system timezone, not the user's time zone"/>
    <m/>
    <n v="376078"/>
    <n v="379439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s v="0.Done"/>
    <x v="2"/>
    <s v="0.Done &gt; Backend Development | M | 02438 - Display all dates from IBB in default system timezone, not the user's time zone"/>
    <n v="10.638297872340425"/>
    <n v="0"/>
  </r>
  <r>
    <x v="3"/>
    <m/>
    <m/>
    <m/>
    <m/>
    <x v="1"/>
    <s v="Feature"/>
    <s v="Done"/>
    <s v="BEMISCP-2373"/>
    <s v="Remove space from DL file names"/>
    <s v="02373 - Remove space from DL file names"/>
    <x v="319"/>
    <x v="0"/>
    <s v="Done"/>
    <s v="BEMISCP-2437"/>
    <s v="Alpha for Remove space from DL file names"/>
    <s v="S | 02437 - Alpha for Remove space from DL file names"/>
    <s v="Alpha Test | S | 02437 - Alpha for Remove space from DL file names"/>
    <m/>
    <n v="378918"/>
    <n v="37943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437 - Alpha for Remove space from DL file names"/>
    <n v="0"/>
    <n v="0"/>
  </r>
  <r>
    <x v="3"/>
    <m/>
    <m/>
    <m/>
    <m/>
    <x v="1"/>
    <s v="Bug"/>
    <s v="Done"/>
    <s v="BEMISCP-2425"/>
    <s v="211 (BDT) - Report parameter issue from page view buttons- Open and Closed/ Releases and Shipment History"/>
    <s v="02425 - 211 (BDT) - Report parameter issue from page view buttons- Open and Closed/ Releases and Shipment History"/>
    <x v="321"/>
    <x v="5"/>
    <s v="Done"/>
    <s v="BEMISCP-2436"/>
    <s v="Always pass optional columns as a parameter for select report buttons"/>
    <s v="M | 02436 - Always pass optional columns as a parameter for select report buttons"/>
    <s v="Backend Development | M | 02436 - Always pass optional columns as a parameter for select report buttons"/>
    <m/>
    <n v="379326"/>
    <n v="379432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s v="0.Done"/>
    <x v="2"/>
    <s v="0.Done &gt; Backend Development | M | 02436 - Always pass optional columns as a parameter for select report buttons"/>
    <n v="10.638297872340425"/>
    <n v="0"/>
  </r>
  <r>
    <x v="3"/>
    <m/>
    <m/>
    <m/>
    <m/>
    <x v="1"/>
    <s v="Bug"/>
    <s v="Done"/>
    <s v="BEMISCP-1855"/>
    <s v="   Documents- CSR access to sites  "/>
    <s v="01855 -    Documents- CSR access to sites  "/>
    <x v="322"/>
    <x v="0"/>
    <s v="Done"/>
    <s v="BEMISCP-2435"/>
    <s v="Alpha for    Documents- CSR access to sites  "/>
    <s v="S | 02435 - Alpha for    Documents- CSR access to sites  "/>
    <s v="Alpha Test | S | 02435 - Alpha for    Documents- CSR access to sites  "/>
    <m/>
    <n v="373934"/>
    <n v="37943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Alpha Test | S | 02435 - Alpha for    Documents- CSR access to sites  "/>
    <n v="2.1276595744680851"/>
    <n v="0"/>
  </r>
  <r>
    <x v="3"/>
    <s v="Demand"/>
    <s v="Doing"/>
    <s v="BEMISCP-531"/>
    <s v="System Architecture"/>
    <x v="22"/>
    <s v="Feature"/>
    <s v="Done"/>
    <s v="BEMISCP-1480"/>
    <s v="Performance Testing and Tuning"/>
    <s v="01480 - Performance Testing and Tuning"/>
    <x v="207"/>
    <x v="4"/>
    <s v="Done"/>
    <s v="BEMISCP-2430"/>
    <s v="Enable Catalina HTTP Connector"/>
    <s v="XS | 02430 - Enable Catalina HTTP Connector"/>
    <s v="Sub-Task | XS | 02430 - Enable Catalina HTTP Connector"/>
    <n v="351453"/>
    <n v="367474"/>
    <n v="379407"/>
    <s v="Plan"/>
    <x v="0"/>
    <n v="0"/>
    <n v="0"/>
    <n v="20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5.8823529411764705E-2"/>
    <n v="1.8518518518518517E-2"/>
    <n v="1"/>
    <n v="2.1276595744680851"/>
    <x v="0"/>
    <s v="0.Done"/>
    <x v="2"/>
    <s v="0.Done &gt; Sub-Task | XS | 02430 - Enable Catalina HTTP Connector"/>
    <n v="0"/>
    <n v="0"/>
  </r>
  <r>
    <x v="3"/>
    <m/>
    <m/>
    <m/>
    <m/>
    <x v="1"/>
    <s v="Bug"/>
    <s v="Done"/>
    <s v="BEMISCP-2205"/>
    <s v="315 (BDT) - Hyperlinks not working on shipments page for Carrier"/>
    <s v="02205 - 315 (BDT) - Hyperlinks not working on shipments page for Carrier"/>
    <x v="336"/>
    <x v="1"/>
    <s v="Done"/>
    <s v="BEMISCP-2429"/>
    <s v="QA for 315 (BDT) - Hyperlinks not working on shipments page for Carrier"/>
    <s v="S | 02429 - QA for 315 (BDT) - Hyperlinks not working on shipments page for Carrier"/>
    <s v="QA | S | 02429 - QA for 315 (BDT) - Hyperlinks not working on shipments page for Carrier"/>
    <m/>
    <n v="377909"/>
    <n v="37937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2429 - QA for 315 (BDT) - Hyperlinks not working on shipments page for Carrier"/>
    <n v="2.1276595744680851"/>
    <n v="0"/>
  </r>
  <r>
    <x v="3"/>
    <m/>
    <m/>
    <m/>
    <m/>
    <x v="1"/>
    <s v="Bug"/>
    <s v="Done"/>
    <s v="BEMISCP-2205"/>
    <s v="315 (BDT) - Hyperlinks not working on shipments page for Carrier"/>
    <s v="02205 - 315 (BDT) - Hyperlinks not working on shipments page for Carrier"/>
    <x v="336"/>
    <x v="2"/>
    <s v="Done"/>
    <s v="BEMISCP-2428"/>
    <s v="Review of 315 (BDT) - Hyperlinks not working on shipments page for Carrier"/>
    <s v="S | 02428 - Review of 315 (BDT) - Hyperlinks not working on shipments page for Carrier"/>
    <s v="Feature Review | S | 02428 - Review of 315 (BDT) - Hyperlinks not working on shipments page for Carrier"/>
    <m/>
    <n v="377909"/>
    <n v="37937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Feature Review | S | 02428 - Review of 315 (BDT) - Hyperlinks not working on shipments page for Carrier"/>
    <n v="2.1276595744680851"/>
    <n v="0"/>
  </r>
  <r>
    <x v="3"/>
    <m/>
    <m/>
    <m/>
    <m/>
    <x v="1"/>
    <s v="Bug"/>
    <s v="Done"/>
    <s v="BEMISCP-2205"/>
    <s v="315 (BDT) - Hyperlinks not working on shipments page for Carrier"/>
    <s v="02205 - 315 (BDT) - Hyperlinks not working on shipments page for Carrier"/>
    <x v="336"/>
    <x v="0"/>
    <s v="Done"/>
    <s v="BEMISCP-2427"/>
    <s v="Alpha for 315 (BDT) - Hyperlinks not working on shipments page for Carrier"/>
    <s v="S | 02427 - Alpha for 315 (BDT) - Hyperlinks not working on shipments page for Carrier"/>
    <s v="Alpha Test | S | 02427 - Alpha for 315 (BDT) - Hyperlinks not working on shipments page for Carrier"/>
    <m/>
    <n v="377909"/>
    <n v="37937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Alpha Test | S | 02427 - Alpha for 315 (BDT) - Hyperlinks not working on shipments page for Carrier"/>
    <n v="2.1276595744680851"/>
    <n v="0"/>
  </r>
  <r>
    <x v="3"/>
    <m/>
    <m/>
    <m/>
    <m/>
    <x v="1"/>
    <s v="Bug"/>
    <s v="Done"/>
    <s v="BEMISCP-1986"/>
    <s v="244 (BDT) - Order Pg Scheduled Releases/Available Qty Incorrect "/>
    <s v="01986 - 244 (BDT) - Order Pg Scheduled Releases/Available Qty Incorrect "/>
    <x v="334"/>
    <x v="2"/>
    <s v="Done"/>
    <s v="BEMISCP-2424"/>
    <s v="Review of 244 (BDT) - Order Pg Scheduled Releases/Available Qty Incorrect "/>
    <s v="XS | 02424 - Review of 244 (BDT) - Order Pg Scheduled Releases/Available Qty Incorrect "/>
    <s v="Feature Review | XS | 02424 - Review of 244 (BDT) - Order Pg Scheduled Releases/Available Qty Incorrect "/>
    <m/>
    <n v="375784"/>
    <n v="379309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0"/>
    <n v="1"/>
    <n v="1.0638297872340425"/>
    <x v="1"/>
    <s v="0.Done"/>
    <x v="2"/>
    <s v="0.Done &gt; Feature Review | XS | 02424 - Review of 244 (BDT) - Order Pg Scheduled Releases/Available Qty Incorrect "/>
    <n v="1.0638297872340425"/>
    <n v="0"/>
  </r>
  <r>
    <x v="3"/>
    <m/>
    <m/>
    <m/>
    <m/>
    <x v="1"/>
    <s v="Bug"/>
    <s v="Done"/>
    <s v="BEMISCP-2213"/>
    <s v="Search box in Ship To Filter is broken"/>
    <s v="02213 - Search box in Ship To Filter is broken"/>
    <x v="337"/>
    <x v="1"/>
    <s v="Done"/>
    <s v="BEMISCP-2423"/>
    <s v="QA for Search box in Ship To Filter is broken"/>
    <s v="S | 02423 - QA for Search box in Ship To Filter is broken"/>
    <s v="QA | S | 02423 - QA for Search box in Ship To Filter is broken"/>
    <m/>
    <n v="377941"/>
    <n v="37929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423 - QA for Search box in Ship To Filter is broken"/>
    <n v="2.1276595744680851"/>
    <n v="0"/>
  </r>
  <r>
    <x v="3"/>
    <m/>
    <m/>
    <m/>
    <m/>
    <x v="1"/>
    <s v="Bug"/>
    <s v="Done"/>
    <s v="BEMISCP-2213"/>
    <s v="Search box in Ship To Filter is broken"/>
    <s v="02213 - Search box in Ship To Filter is broken"/>
    <x v="337"/>
    <x v="2"/>
    <s v="Done"/>
    <s v="BEMISCP-2422"/>
    <s v="Review of Search box in Ship To Filter is broken"/>
    <s v="S | 02422 - Review of Search box in Ship To Filter is broken"/>
    <s v="Feature Review | S | 02422 - Review of Search box in Ship To Filter is broken"/>
    <m/>
    <n v="377941"/>
    <n v="37929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422 - Review of Search box in Ship To Filter is broken"/>
    <n v="2.1276595744680851"/>
    <n v="0"/>
  </r>
  <r>
    <x v="3"/>
    <m/>
    <m/>
    <m/>
    <m/>
    <x v="1"/>
    <s v="Bug"/>
    <s v="Done"/>
    <s v="BEMISCP-2213"/>
    <s v="Search box in Ship To Filter is broken"/>
    <s v="02213 - Search box in Ship To Filter is broken"/>
    <x v="337"/>
    <x v="0"/>
    <s v="Cancelled"/>
    <s v="BEMISCP-2421"/>
    <s v="Alpha for Search box in Ship To Filter is broken"/>
    <s v="S | 02421 - Alpha for Search box in Ship To Filter is broken"/>
    <s v="Alpha Test | S | 02421 - Alpha for Search box in Ship To Filter is broken"/>
    <m/>
    <n v="377941"/>
    <n v="37928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0"/>
    <x v="1"/>
    <s v="0.Done"/>
    <x v="3"/>
    <s v="0.Cancelled &gt; Alpha Test | S | 02421 - Alpha for Search box in Ship To Filter is broken"/>
    <n v="2.1276595744680851"/>
    <n v="0"/>
  </r>
  <r>
    <x v="3"/>
    <m/>
    <m/>
    <m/>
    <m/>
    <x v="1"/>
    <s v="Feature"/>
    <s v="Done"/>
    <s v="BEMISCP-1172"/>
    <s v="Portal Error Handling"/>
    <s v="01172 - Portal Error Handling"/>
    <x v="338"/>
    <x v="1"/>
    <s v="Done"/>
    <s v="BEMISCP-2420"/>
    <s v="QA for Portal Error Handling"/>
    <s v="S | 02420 - QA for Portal Error Handling"/>
    <s v="QA | S | 02420 - QA for Portal Error Handling"/>
    <m/>
    <n v="363173"/>
    <n v="37921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2420 - QA for Portal Error Handling"/>
    <n v="0"/>
    <n v="0"/>
  </r>
  <r>
    <x v="3"/>
    <m/>
    <m/>
    <m/>
    <m/>
    <x v="1"/>
    <s v="Feature"/>
    <s v="Done"/>
    <s v="BEMISCP-1172"/>
    <s v="Portal Error Handling"/>
    <s v="01172 - Portal Error Handling"/>
    <x v="338"/>
    <x v="2"/>
    <s v="Done"/>
    <s v="BEMISCP-2419"/>
    <s v="Review of Portal Error Handling"/>
    <s v="S | 02419 - Review of Portal Error Handling"/>
    <s v="Feature Review | S | 02419 - Review of Portal Error Handling"/>
    <m/>
    <n v="363173"/>
    <n v="37921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Feature Review | S | 02419 - Review of Portal Error Handling"/>
    <n v="0"/>
    <n v="0"/>
  </r>
  <r>
    <x v="3"/>
    <m/>
    <m/>
    <m/>
    <m/>
    <x v="1"/>
    <s v="Feature"/>
    <s v="Done"/>
    <s v="BEMISCP-1172"/>
    <s v="Portal Error Handling"/>
    <s v="01172 - Portal Error Handling"/>
    <x v="338"/>
    <x v="0"/>
    <s v="Done"/>
    <s v="BEMISCP-2418"/>
    <s v="Alpha for Portal Error Handling"/>
    <s v="S | 02418 - Alpha for Portal Error Handling"/>
    <s v="Alpha Test | S | 02418 - Alpha for Portal Error Handling"/>
    <m/>
    <n v="363173"/>
    <n v="37921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Alpha Test | S | 02418 - Alpha for Portal Error Handling"/>
    <n v="0"/>
    <n v="0"/>
  </r>
  <r>
    <x v="3"/>
    <m/>
    <m/>
    <m/>
    <m/>
    <x v="1"/>
    <s v="Feature"/>
    <s v="Done"/>
    <s v="BEMISCP-1668"/>
    <s v="Refactor Shipment Sync/WS Classes for data refresh calls."/>
    <s v="01668 - Refactor Shipment Sync/WS Classes for data refresh calls."/>
    <x v="339"/>
    <x v="1"/>
    <s v="Done"/>
    <s v="BEMISCP-2417"/>
    <s v="QA for Refactor Shipment Sync/WS Classes for data refresh calls."/>
    <s v="S | 02417 - QA for Refactor Shipment Sync/WS Classes for data refresh calls."/>
    <s v="QA | S | 02417 - QA for Refactor Shipment Sync/WS Classes for data refresh calls."/>
    <m/>
    <n v="370096"/>
    <n v="37919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0"/>
    <n v="1"/>
    <n v="2.1276595744680851"/>
    <x v="1"/>
    <s v="0.Done"/>
    <x v="2"/>
    <s v="0.Done &gt; QA | S | 02417 - QA for Refactor Shipment Sync/WS Classes for data refresh calls."/>
    <n v="0"/>
    <n v="0"/>
  </r>
  <r>
    <x v="3"/>
    <m/>
    <m/>
    <m/>
    <m/>
    <x v="1"/>
    <s v="Feature"/>
    <s v="Done"/>
    <s v="BEMISCP-1668"/>
    <s v="Refactor Shipment Sync/WS Classes for data refresh calls."/>
    <s v="01668 - Refactor Shipment Sync/WS Classes for data refresh calls."/>
    <x v="339"/>
    <x v="2"/>
    <s v="Done"/>
    <s v="BEMISCP-2416"/>
    <s v="Review of Refactor Shipment Sync/WS Classes for data refresh calls."/>
    <s v="S | 02416 - Review of Refactor Shipment Sync/WS Classes for data refresh calls."/>
    <s v="Feature Review | S | 02416 - Review of Refactor Shipment Sync/WS Classes for data refresh calls."/>
    <m/>
    <n v="370096"/>
    <n v="37919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0"/>
    <n v="1"/>
    <n v="2.1276595744680851"/>
    <x v="1"/>
    <s v="0.Done"/>
    <x v="2"/>
    <s v="0.Done &gt; Feature Review | S | 02416 - Review of Refactor Shipment Sync/WS Classes for data refresh calls."/>
    <n v="0"/>
    <n v="0"/>
  </r>
  <r>
    <x v="3"/>
    <m/>
    <m/>
    <m/>
    <m/>
    <x v="1"/>
    <s v="Bug"/>
    <s v="Done"/>
    <s v="BEMISCP-2390"/>
    <s v="Scheduled Releases Sub-Page No Sort Order"/>
    <s v="02390 - Scheduled Releases Sub-Page No Sort Order"/>
    <x v="340"/>
    <x v="1"/>
    <s v="Done"/>
    <s v="BEMISCP-2415"/>
    <s v="QA for Scheduled Releases Sub-Page No Sort Order"/>
    <s v="S | 02415 - QA for Scheduled Releases Sub-Page No Sort Order"/>
    <s v="QA | S | 02415 - QA for Scheduled Releases Sub-Page No Sort Order"/>
    <m/>
    <n v="379070"/>
    <n v="37918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415 - QA for Scheduled Releases Sub-Page No Sort Order"/>
    <n v="2.1276595744680851"/>
    <n v="0"/>
  </r>
  <r>
    <x v="3"/>
    <m/>
    <m/>
    <m/>
    <m/>
    <x v="1"/>
    <s v="Bug"/>
    <s v="Done"/>
    <s v="BEMISCP-2390"/>
    <s v="Scheduled Releases Sub-Page No Sort Order"/>
    <s v="02390 - Scheduled Releases Sub-Page No Sort Order"/>
    <x v="340"/>
    <x v="2"/>
    <s v="Done"/>
    <s v="BEMISCP-2414"/>
    <s v="Review of Scheduled Releases Sub-Page No Sort Order"/>
    <s v="S | 02414 - Review of Scheduled Releases Sub-Page No Sort Order"/>
    <s v="Feature Review | S | 02414 - Review of Scheduled Releases Sub-Page No Sort Order"/>
    <m/>
    <n v="379070"/>
    <n v="37918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414 - Review of Scheduled Releases Sub-Page No Sort Order"/>
    <n v="2.1276595744680851"/>
    <n v="0"/>
  </r>
  <r>
    <x v="3"/>
    <m/>
    <m/>
    <m/>
    <m/>
    <x v="1"/>
    <s v="Bug"/>
    <s v="Done"/>
    <s v="BEMISCP-2395"/>
    <s v="371 (BDT) Commas missing on qty fields on Scheduled Release and Doned Shipment Page "/>
    <s v="02395 - 371 (BDT) Commas missing on qty fields on Scheduled Release and Doned Shipment Page "/>
    <x v="324"/>
    <x v="0"/>
    <s v="Done"/>
    <s v="BEMISCP-2413"/>
    <s v="Alpha for Commas missing on qty fields on Scheduled Release and Doned Shipment Page "/>
    <s v="S | 02413 - Alpha for Commas missing on qty fields on Scheduled Release and Doned Shipment Page "/>
    <s v="Alpha Test | S | 02413 - Alpha for Commas missing on qty fields on Scheduled Release and Doned Shipment Page "/>
    <m/>
    <n v="379080"/>
    <n v="37917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413 - Alpha for Commas missing on qty fields on Scheduled Release and Doned Shipment Page "/>
    <n v="2.1276595744680851"/>
    <n v="0"/>
  </r>
  <r>
    <x v="3"/>
    <m/>
    <m/>
    <m/>
    <m/>
    <x v="1"/>
    <s v="Bug"/>
    <s v="Done"/>
    <s v="BEMISCP-2098"/>
    <s v="290 (BDT) - Release Pg Ship To Name and Address incorrect"/>
    <s v="02098 - 290 (BDT) - Release Pg Ship To Name and Address incorrect"/>
    <x v="341"/>
    <x v="1"/>
    <s v="Done"/>
    <s v="BEMISCP-2412"/>
    <s v="QA for 290 (BDT) - Release Pg Ship To Name and Address incorrect"/>
    <s v="S | 02412 - QA for 290 (BDT) - Release Pg Ship To Name and Address incorrect"/>
    <s v="QA | S | 02412 - QA for 290 (BDT) - Release Pg Ship To Name and Address incorrect"/>
    <m/>
    <n v="376661"/>
    <n v="37915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2412 - QA for 290 (BDT) - Release Pg Ship To Name and Address incorrect"/>
    <n v="2.1276595744680851"/>
    <n v="0"/>
  </r>
  <r>
    <x v="3"/>
    <m/>
    <m/>
    <m/>
    <m/>
    <x v="1"/>
    <s v="Bug"/>
    <s v="Done"/>
    <s v="BEMISCP-2098"/>
    <s v="290 (BDT) - Release Pg Ship To Name and Address incorrect"/>
    <s v="02098 - 290 (BDT) - Release Pg Ship To Name and Address incorrect"/>
    <x v="341"/>
    <x v="2"/>
    <s v="Done"/>
    <s v="BEMISCP-2411"/>
    <s v="Review of 290 (BDT) - Release Pg Ship To Name and Address incorrect"/>
    <s v="S | 02411 - Review of 290 (BDT) - Release Pg Ship To Name and Address incorrect"/>
    <s v="Feature Review | S | 02411 - Review of 290 (BDT) - Release Pg Ship To Name and Address incorrect"/>
    <m/>
    <n v="376661"/>
    <n v="37915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Feature Review | S | 02411 - Review of 290 (BDT) - Release Pg Ship To Name and Address incorrect"/>
    <n v="2.1276595744680851"/>
    <n v="0"/>
  </r>
  <r>
    <x v="3"/>
    <m/>
    <m/>
    <m/>
    <m/>
    <x v="1"/>
    <s v="Bug"/>
    <s v="Done"/>
    <s v="BEMISCP-2379"/>
    <s v="IBB synchronization times should be in UTC timezone format"/>
    <s v="02379 - IBB synchronization times should be in UTC timezone format"/>
    <x v="342"/>
    <x v="1"/>
    <s v="Done"/>
    <s v="BEMISCP-2410"/>
    <s v="QA for IBB synchronization times should be in UTC timezone format"/>
    <s v="S | 02410 - QA for IBB synchronization times should be in UTC timezone format"/>
    <s v="QA | S | 02410 - QA for IBB synchronization times should be in UTC timezone format"/>
    <m/>
    <n v="379000"/>
    <n v="37915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410 - QA for IBB synchronization times should be in UTC timezone format"/>
    <n v="2.1276595744680851"/>
    <n v="0"/>
  </r>
  <r>
    <x v="3"/>
    <m/>
    <m/>
    <m/>
    <m/>
    <x v="1"/>
    <s v="Bug"/>
    <s v="Done"/>
    <s v="BEMISCP-2379"/>
    <s v="IBB synchronization times should be in UTC timezone format"/>
    <s v="02379 - IBB synchronization times should be in UTC timezone format"/>
    <x v="342"/>
    <x v="2"/>
    <s v="Done"/>
    <s v="BEMISCP-2409"/>
    <s v="Review of IBB synchronization times should be in UTC timezone format"/>
    <s v="S | 02409 - Review of IBB synchronization times should be in UTC timezone format"/>
    <s v="Feature Review | S | 02409 - Review of IBB synchronization times should be in UTC timezone format"/>
    <m/>
    <n v="379000"/>
    <n v="37915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409 - Review of IBB synchronization times should be in UTC timezone format"/>
    <n v="2.1276595744680851"/>
    <n v="0"/>
  </r>
  <r>
    <x v="3"/>
    <m/>
    <m/>
    <m/>
    <m/>
    <x v="1"/>
    <s v="Feature"/>
    <s v="Done"/>
    <s v="BEMISCP-2407"/>
    <s v="Change date field used for selecting invoices"/>
    <s v="02407 - Change date field used for selecting invoices"/>
    <x v="330"/>
    <x v="5"/>
    <s v="Done"/>
    <s v="BEMISCP-2408"/>
    <s v="Update invoice logic to use invoiceDte instead of postingDte"/>
    <s v="M | 02408 - Update invoice logic to use invoiceDte instead of postingDte"/>
    <s v="Backend Development | M | 02408 - Update invoice logic to use invoiceDte instead of postingDte"/>
    <m/>
    <n v="379133"/>
    <n v="379151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s v="0.Done"/>
    <x v="2"/>
    <s v="0.Done &gt; Backend Development | M | 02408 - Update invoice logic to use invoiceDte instead of postingDte"/>
    <n v="0"/>
    <n v="0"/>
  </r>
  <r>
    <x v="3"/>
    <m/>
    <m/>
    <m/>
    <m/>
    <x v="1"/>
    <s v="Bug"/>
    <s v="Done"/>
    <s v="BEMISCP-1997"/>
    <s v="260 (BDT) - Orders page- tablet view change page orientation from portrait to landscape"/>
    <s v="01997 - 260 (BDT) - Orders page- tablet view change page orientation from portrait to landscape"/>
    <x v="343"/>
    <x v="1"/>
    <s v="Done"/>
    <s v="BEMISCP-2406"/>
    <s v="QA for 260 (BDT) - Orders page- tablet view change page orientation from portrait to landscape"/>
    <s v="S | 02406 - QA for 260 (BDT) - Orders page- tablet view change page orientation from portrait to landscape"/>
    <s v="QA | S | 02406 - QA for 260 (BDT) - Orders page- tablet view change page orientation from portrait to landscape"/>
    <m/>
    <n v="375862"/>
    <n v="37912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QA | S | 02406 - QA for 260 (BDT) - Orders page- tablet view change page orientation from portrait to landscape"/>
    <n v="2.1276595744680851"/>
    <n v="0"/>
  </r>
  <r>
    <x v="3"/>
    <m/>
    <m/>
    <m/>
    <m/>
    <x v="1"/>
    <s v="Bug"/>
    <s v="Done"/>
    <s v="BEMISCP-1997"/>
    <s v="260 (BDT) - Orders page- tablet view change page orientation from portrait to landscape"/>
    <s v="01997 - 260 (BDT) - Orders page- tablet view change page orientation from portrait to landscape"/>
    <x v="343"/>
    <x v="2"/>
    <s v="Done"/>
    <s v="BEMISCP-2405"/>
    <s v="Review of 260 (BDT) - Orders page- tablet view change page orientation from portrait to landscape"/>
    <s v="S | 02405 - Review of 260 (BDT) - Orders page- tablet view change page orientation from portrait to landscape"/>
    <s v="Feature Review | S | 02405 - Review of 260 (BDT) - Orders page- tablet view change page orientation from portrait to landscape"/>
    <m/>
    <n v="375862"/>
    <n v="37912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Feature Review | S | 02405 - Review of 260 (BDT) - Orders page- tablet view change page orientation from portrait to landscape"/>
    <n v="2.1276595744680851"/>
    <n v="0"/>
  </r>
  <r>
    <x v="3"/>
    <m/>
    <m/>
    <m/>
    <m/>
    <x v="1"/>
    <s v="Bug"/>
    <s v="Done"/>
    <s v="BEMISCP-2359"/>
    <s v="318 (BDT) - Shipment Sub Page ship date view in ascending order"/>
    <s v="02359 - 318 (BDT) - Shipment Sub Page ship date view in ascending order"/>
    <x v="344"/>
    <x v="1"/>
    <s v="Done"/>
    <s v="BEMISCP-2404"/>
    <s v="QA for 318 (BDT) - Shipment Sub Page ship date view in ascending order"/>
    <s v="S | 02404 - QA for 318 (BDT) - Shipment Sub Page ship date view in ascending order"/>
    <s v="QA | S | 02404 - QA for 318 (BDT) - Shipment Sub Page ship date view in ascending order"/>
    <m/>
    <n v="378711"/>
    <n v="37912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404 - QA for 318 (BDT) - Shipment Sub Page ship date view in ascending order"/>
    <n v="2.1276595744680851"/>
    <n v="0"/>
  </r>
  <r>
    <x v="3"/>
    <m/>
    <m/>
    <m/>
    <m/>
    <x v="1"/>
    <s v="Bug"/>
    <s v="Done"/>
    <s v="BEMISCP-2359"/>
    <s v="318 (BDT) - Shipment Sub Page ship date view in ascending order"/>
    <s v="02359 - 318 (BDT) - Shipment Sub Page ship date view in ascending order"/>
    <x v="344"/>
    <x v="2"/>
    <s v="Done"/>
    <s v="BEMISCP-2403"/>
    <s v="Review of 318 (BDT) - Shipment Sub Page ship date view in ascending order"/>
    <s v="S | 02403 - Review of 318 (BDT) - Shipment Sub Page ship date view in ascending order"/>
    <s v="Feature Review | S | 02403 - Review of 318 (BDT) - Shipment Sub Page ship date view in ascending order"/>
    <m/>
    <n v="378711"/>
    <n v="37912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403 - Review of 318 (BDT) - Shipment Sub Page ship date view in ascending order"/>
    <n v="2.1276595744680851"/>
    <n v="0"/>
  </r>
  <r>
    <x v="3"/>
    <m/>
    <m/>
    <m/>
    <m/>
    <x v="1"/>
    <s v="Bug"/>
    <s v="Done"/>
    <s v="BEMISCP-2369"/>
    <s v="Multiple threads may cause NTLM errors in DataSync"/>
    <s v="02369 - Multiple threads may cause NTLM errors in DataSync"/>
    <x v="345"/>
    <x v="1"/>
    <s v="Done"/>
    <s v="BEMISCP-2402"/>
    <s v="QA for Multiple threads may cause NTLM errors in DataSync"/>
    <s v="S | 02402 - QA for Multiple threads may cause NTLM errors in DataSync"/>
    <s v="QA | S | 02402 - QA for Multiple threads may cause NTLM errors in DataSync"/>
    <m/>
    <n v="378853"/>
    <n v="37912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402 - QA for Multiple threads may cause NTLM errors in DataSync"/>
    <n v="2.1276595744680851"/>
    <n v="0"/>
  </r>
  <r>
    <x v="3"/>
    <m/>
    <m/>
    <m/>
    <m/>
    <x v="1"/>
    <s v="Bug"/>
    <s v="Done"/>
    <s v="BEMISCP-2369"/>
    <s v="Multiple threads may cause NTLM errors in DataSync"/>
    <s v="02369 - Multiple threads may cause NTLM errors in DataSync"/>
    <x v="345"/>
    <x v="2"/>
    <s v="Done"/>
    <s v="BEMISCP-2401"/>
    <s v="Review of Multiple threads may cause NTLM errors in DataSync"/>
    <s v="S | 02401 - Review of Multiple threads may cause NTLM errors in DataSync"/>
    <s v="Feature Review | S | 02401 - Review of Multiple threads may cause NTLM errors in DataSync"/>
    <m/>
    <n v="378853"/>
    <n v="37911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401 - Review of Multiple threads may cause NTLM errors in DataSync"/>
    <n v="2.1276595744680851"/>
    <n v="0"/>
  </r>
  <r>
    <x v="3"/>
    <m/>
    <m/>
    <m/>
    <m/>
    <x v="1"/>
    <s v="Bug"/>
    <s v="Done"/>
    <s v="BEMISCP-2273"/>
    <s v="View Details crowded on Desktop"/>
    <s v="02273 - View Details crowded on Desktop"/>
    <x v="346"/>
    <x v="1"/>
    <s v="Done"/>
    <s v="BEMISCP-2400"/>
    <s v="QA for View Details crowded on Desktop"/>
    <s v="S | 02400 - QA for View Details crowded on Desktop"/>
    <s v="QA | S | 02400 - QA for View Details crowded on Desktop"/>
    <m/>
    <n v="378343"/>
    <n v="37911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400 - QA for View Details crowded on Desktop"/>
    <n v="2.1276595744680851"/>
    <n v="0"/>
  </r>
  <r>
    <x v="3"/>
    <m/>
    <m/>
    <m/>
    <m/>
    <x v="1"/>
    <s v="Bug"/>
    <s v="Done"/>
    <s v="BEMISCP-2377"/>
    <s v="SSRS connection settings are not set during deployment "/>
    <s v="02377 - SSRS connection settings are not set during deployment "/>
    <x v="347"/>
    <x v="1"/>
    <s v="Done"/>
    <s v="BEMISCP-2399"/>
    <s v="QA for SSRS connection settings are not set during deployment "/>
    <s v="S | 02399 - QA for SSRS connection settings are not set during deployment "/>
    <s v="QA | S | 02399 - QA for SSRS connection settings are not set during deployment "/>
    <m/>
    <n v="378954"/>
    <n v="37911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399 - QA for SSRS connection settings are not set during deployment "/>
    <n v="2.1276595744680851"/>
    <n v="0"/>
  </r>
  <r>
    <x v="3"/>
    <m/>
    <m/>
    <m/>
    <m/>
    <x v="1"/>
    <s v="Bug"/>
    <s v="Done"/>
    <s v="BEMISCP-2377"/>
    <s v="SSRS connection settings are not set during deployment "/>
    <s v="02377 - SSRS connection settings are not set during deployment "/>
    <x v="347"/>
    <x v="2"/>
    <s v="Done"/>
    <s v="BEMISCP-2398"/>
    <s v="Review of SSRS connection settings are not set during deployment "/>
    <s v="S | 02398 - Review of SSRS connection settings are not set during deployment "/>
    <s v="Feature Review | S | 02398 - Review of SSRS connection settings are not set during deployment "/>
    <m/>
    <n v="378954"/>
    <n v="37911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398 - Review of SSRS connection settings are not set during deployment "/>
    <n v="2.1276595744680851"/>
    <n v="0"/>
  </r>
  <r>
    <x v="3"/>
    <m/>
    <m/>
    <m/>
    <m/>
    <x v="1"/>
    <s v="Bug"/>
    <s v="Done"/>
    <s v="BEMISCP-2379"/>
    <s v="IBB synchronization times should be in UTC timezone format"/>
    <s v="02379 - IBB synchronization times should be in UTC timezone format"/>
    <x v="342"/>
    <x v="0"/>
    <s v="Done"/>
    <s v="BEMISCP-2397"/>
    <s v="Alpha for IBB synchronization times should be in UTC timezone format"/>
    <s v="S | 02397 - Alpha for IBB synchronization times should be in UTC timezone format"/>
    <s v="Alpha Test | S | 02397 - Alpha for IBB synchronization times should be in UTC timezone format"/>
    <m/>
    <n v="379000"/>
    <n v="37908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397 - Alpha for IBB synchronization times should be in UTC timezone format"/>
    <n v="2.1276595744680851"/>
    <n v="0"/>
  </r>
  <r>
    <x v="3"/>
    <m/>
    <m/>
    <m/>
    <m/>
    <x v="1"/>
    <s v="Bug"/>
    <s v="Done"/>
    <s v="BEMISCP-2395"/>
    <s v="371 (BDT) Commas missing on qty fields on Scheduled Release and Doned Shipment Page "/>
    <s v="02395 - 371 (BDT) Commas missing on qty fields on Scheduled Release and Doned Shipment Page "/>
    <x v="324"/>
    <x v="3"/>
    <s v="Done"/>
    <s v="BEMISCP-2396"/>
    <s v="Development for - Commas missing on qty fields on Scheduled Release Page"/>
    <s v="M | 02396 - Development for - Commas missing on qty fields on Scheduled Release Page"/>
    <s v="Frontend Development | M | 02396 - Development for - Commas missing on qty fields on Scheduled Release Page"/>
    <m/>
    <n v="379080"/>
    <n v="379082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2396 - Development for - Commas missing on qty fields on Scheduled Release Page"/>
    <n v="5.3191489361702127"/>
    <n v="0"/>
  </r>
  <r>
    <x v="3"/>
    <m/>
    <m/>
    <m/>
    <m/>
    <x v="1"/>
    <s v="Bug"/>
    <s v="Done"/>
    <s v="BEMISCP-2390"/>
    <s v="Scheduled Releases Sub-Page No Sort Order"/>
    <s v="02390 - Scheduled Releases Sub-Page No Sort Order"/>
    <x v="340"/>
    <x v="0"/>
    <s v="Done"/>
    <s v="BEMISCP-2394"/>
    <s v="Alpha for Scheduled Releases Sub-Page No Sort Order"/>
    <s v="S | 02394 - Alpha for Scheduled Releases Sub-Page No Sort Order"/>
    <s v="Alpha Test | S | 02394 - Alpha for Scheduled Releases Sub-Page No Sort Order"/>
    <m/>
    <n v="379070"/>
    <n v="37907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394 - Alpha for Scheduled Releases Sub-Page No Sort Order"/>
    <n v="2.1276595744680851"/>
    <n v="0"/>
  </r>
  <r>
    <x v="3"/>
    <m/>
    <m/>
    <m/>
    <m/>
    <x v="1"/>
    <s v="Bug"/>
    <s v="Done"/>
    <s v="BEMISCP-2390"/>
    <s v="Scheduled Releases Sub-Page No Sort Order"/>
    <s v="02390 - Scheduled Releases Sub-Page No Sort Order"/>
    <x v="340"/>
    <x v="4"/>
    <s v="Done"/>
    <s v="BEMISCP-2393"/>
    <s v="Fix service builder ordering"/>
    <s v="M | 02393 - Fix service builder ordering"/>
    <s v="Sub-Task | M | 02393 - Fix service builder ordering"/>
    <m/>
    <n v="379070"/>
    <n v="379076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s v="0.Done"/>
    <x v="2"/>
    <s v="0.Done &gt; Sub-Task | M | 02393 - Fix service builder ordering"/>
    <n v="8.5106382978723403"/>
    <n v="0"/>
  </r>
  <r>
    <x v="3"/>
    <m/>
    <m/>
    <m/>
    <m/>
    <x v="1"/>
    <s v="Bug"/>
    <s v="Done"/>
    <s v="BEMISCP-2273"/>
    <s v="View Details crowded on Desktop"/>
    <s v="02273 - View Details crowded on Desktop"/>
    <x v="346"/>
    <x v="2"/>
    <s v="Done"/>
    <s v="BEMISCP-2392"/>
    <s v="Review of View Details crowded on Desktop"/>
    <s v="S | 02392 - Review of View Details crowded on Desktop"/>
    <s v="Feature Review | S | 02392 - Review of View Details crowded on Desktop"/>
    <m/>
    <n v="378343"/>
    <n v="37907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392 - Review of View Details crowded on Desktop"/>
    <n v="2.1276595744680851"/>
    <n v="0"/>
  </r>
  <r>
    <x v="3"/>
    <m/>
    <m/>
    <m/>
    <m/>
    <x v="1"/>
    <s v="Bug"/>
    <s v="Done"/>
    <s v="BEMISCP-2375"/>
    <s v="Order and Release Duplicate Exceptions  "/>
    <s v="02375 - Order and Release Duplicate Exceptions  "/>
    <x v="327"/>
    <x v="4"/>
    <s v="Done"/>
    <s v="BEMISCP-2391"/>
    <s v="Resolve issues with Duplicate Releases due to improper index: IX_943D1622"/>
    <s v="M | 02391 - Resolve issues with Duplicate Releases due to improper index: IX_943D1622"/>
    <s v="Sub-Task | M | 02391 - Resolve issues with Duplicate Releases due to improper index: IX_943D1622"/>
    <m/>
    <n v="378924"/>
    <n v="379073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4285714285714285"/>
    <n v="0"/>
    <n v="1"/>
    <n v="8.5106382978723403"/>
    <x v="1"/>
    <s v="0.Done"/>
    <x v="2"/>
    <s v="0.Done &gt; Sub-Task | M | 02391 - Resolve issues with Duplicate Releases due to improper index: IX_943D1622"/>
    <n v="8.5106382978723403"/>
    <n v="0"/>
  </r>
  <r>
    <x v="3"/>
    <m/>
    <m/>
    <m/>
    <m/>
    <x v="1"/>
    <s v="Bug"/>
    <s v="Done"/>
    <s v="BEMISCP-2375"/>
    <s v="Order and Release Duplicate Exceptions  "/>
    <s v="02375 - Order and Release Duplicate Exceptions  "/>
    <x v="327"/>
    <x v="5"/>
    <s v="Done"/>
    <s v="BEMISCP-2389"/>
    <s v="Fix Duplicate Order Index for Shipment data sync"/>
    <s v="M | 02389 - Fix Duplicate Order Index for Shipment data sync"/>
    <s v="Backend Development | M | 02389 - Fix Duplicate Order Index for Shipment data sync"/>
    <m/>
    <n v="378924"/>
    <n v="379065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14285714285714285"/>
    <n v="0"/>
    <n v="1"/>
    <n v="10.638297872340425"/>
    <x v="1"/>
    <s v="0.Done"/>
    <x v="2"/>
    <s v="0.Done &gt; Backend Development | M | 02389 - Fix Duplicate Order Index for Shipment data sync"/>
    <n v="10.638297872340425"/>
    <n v="0"/>
  </r>
  <r>
    <x v="3"/>
    <m/>
    <m/>
    <m/>
    <m/>
    <x v="1"/>
    <s v="Bug"/>
    <s v="Done"/>
    <s v="BEMISCP-2213"/>
    <s v="Search box in Ship To Filter is broken"/>
    <s v="02213 - Search box in Ship To Filter is broken"/>
    <x v="337"/>
    <x v="0"/>
    <s v="Done"/>
    <s v="BEMISCP-2388"/>
    <s v="Alpha for Search box in Ship To Filter is broken"/>
    <s v="S | 02388 - Alpha for Search box in Ship To Filter is broken"/>
    <s v="Alpha Test | S | 02388 - Alpha for Search box in Ship To Filter is broken"/>
    <m/>
    <n v="377941"/>
    <n v="37905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388 - Alpha for Search box in Ship To Filter is broken"/>
    <n v="2.1276595744680851"/>
    <n v="0"/>
  </r>
  <r>
    <x v="3"/>
    <m/>
    <m/>
    <m/>
    <m/>
    <x v="1"/>
    <s v="Bug"/>
    <s v="Done"/>
    <s v="BEMISCP-2091"/>
    <s v="268 (BDT) - Missing Open Scheduled Release Info"/>
    <s v="02091 - 268 (BDT) - Missing Open Scheduled Release Info"/>
    <x v="333"/>
    <x v="0"/>
    <s v="Done"/>
    <s v="BEMISCP-2387"/>
    <s v="Alpha for 268 (BDT) - Missing Open Scheduled Release Info"/>
    <s v="S | 02387 - Alpha for 268 (BDT) - Missing Open Scheduled Release Info"/>
    <s v="Alpha Test | S | 02387 - Alpha for 268 (BDT) - Missing Open Scheduled Release Info"/>
    <m/>
    <n v="376647"/>
    <n v="37905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Alpha Test | S | 02387 - Alpha for 268 (BDT) - Missing Open Scheduled Release Info"/>
    <n v="2.1276595744680851"/>
    <n v="0"/>
  </r>
  <r>
    <x v="3"/>
    <m/>
    <m/>
    <m/>
    <m/>
    <x v="1"/>
    <s v="Bug"/>
    <s v="Done"/>
    <s v="BEMISCP-2098"/>
    <s v="290 (BDT) - Release Pg Ship To Name and Address incorrect"/>
    <s v="02098 - 290 (BDT) - Release Pg Ship To Name and Address incorrect"/>
    <x v="341"/>
    <x v="0"/>
    <s v="Done"/>
    <s v="BEMISCP-2386"/>
    <s v="Alpha for 290 (BDT) - Release Pg Ship To Name and Address incorrect"/>
    <s v="S | 02386 - Alpha for 290 (BDT) - Release Pg Ship To Name and Address incorrect"/>
    <s v="Alpha Test | S | 02386 - Alpha for 290 (BDT) - Release Pg Ship To Name and Address incorrect"/>
    <m/>
    <n v="376661"/>
    <n v="37905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Alpha Test | S | 02386 - Alpha for 290 (BDT) - Release Pg Ship To Name and Address incorrect"/>
    <n v="2.1276595744680851"/>
    <n v="0"/>
  </r>
  <r>
    <x v="3"/>
    <m/>
    <m/>
    <m/>
    <m/>
    <x v="1"/>
    <s v="Bug"/>
    <s v="Done"/>
    <s v="BEMISCP-2375"/>
    <s v="Order and Release Duplicate Exceptions  "/>
    <s v="02375 - Order and Release Duplicate Exceptions  "/>
    <x v="327"/>
    <x v="4"/>
    <s v="Done"/>
    <s v="BEMISCP-2385"/>
    <s v="Fix issues due to null posting date"/>
    <s v="M | 02385 - Fix issues due to null posting date"/>
    <s v="Sub-Task | M | 02385 - Fix issues due to null posting date"/>
    <m/>
    <n v="378924"/>
    <n v="379038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4285714285714285"/>
    <n v="0"/>
    <n v="1"/>
    <n v="8.5106382978723403"/>
    <x v="1"/>
    <s v="0.Done"/>
    <x v="2"/>
    <s v="0.Done &gt; Sub-Task | M | 02385 - Fix issues due to null posting date"/>
    <n v="8.5106382978723403"/>
    <n v="0"/>
  </r>
  <r>
    <x v="3"/>
    <m/>
    <m/>
    <m/>
    <m/>
    <x v="1"/>
    <s v="Bug"/>
    <s v="Done"/>
    <s v="BEMISCP-2093"/>
    <s v="284 (BDT) - Scheduled Releases Sub-Pg cards missing "/>
    <s v="02093 - 284 (BDT) - Scheduled Releases Sub-Pg cards missing "/>
    <x v="332"/>
    <x v="0"/>
    <s v="Done"/>
    <s v="BEMISCP-2384"/>
    <s v="Alpha for 284 (BDT) - Scheduled Releases Sub-Pg cards missing "/>
    <s v="S | 02384 - Alpha for 284 (BDT) - Scheduled Releases Sub-Pg cards missing "/>
    <s v="Alpha Test | S | 02384 - Alpha for 284 (BDT) - Scheduled Releases Sub-Pg cards missing "/>
    <m/>
    <n v="376652"/>
    <n v="37902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Alpha Test | S | 02384 - Alpha for 284 (BDT) - Scheduled Releases Sub-Pg cards missing "/>
    <n v="2.1276595744680851"/>
    <n v="0"/>
  </r>
  <r>
    <x v="3"/>
    <m/>
    <m/>
    <m/>
    <m/>
    <x v="1"/>
    <s v="Bug"/>
    <s v="Done"/>
    <s v="BEMISCP-2377"/>
    <s v="SSRS connection settings are not set during deployment "/>
    <s v="02377 - SSRS connection settings are not set during deployment "/>
    <x v="347"/>
    <x v="0"/>
    <s v="Done"/>
    <s v="BEMISCP-2383"/>
    <s v="Alpha for SSRS connection settings are not set during deployment "/>
    <s v="S | 02383 - Alpha for SSRS connection settings are not set during deployment "/>
    <s v="Alpha Test | S | 02383 - Alpha for SSRS connection settings are not set during deployment "/>
    <m/>
    <n v="378954"/>
    <n v="37902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383 - Alpha for SSRS connection settings are not set during deployment "/>
    <n v="2.1276595744680851"/>
    <n v="0"/>
  </r>
  <r>
    <x v="3"/>
    <m/>
    <m/>
    <m/>
    <m/>
    <x v="1"/>
    <s v="Bug"/>
    <s v="Done"/>
    <s v="BEMISCP-1855"/>
    <s v="   Documents- CSR access to sites  "/>
    <s v="01855 -    Documents- CSR access to sites  "/>
    <x v="322"/>
    <x v="3"/>
    <s v="Done"/>
    <s v="BEMISCP-2382"/>
    <s v="Add module for CSS control panel"/>
    <s v="M | 02382 - Add module for CSS control panel"/>
    <s v="Frontend Development | M | 02382 - Add module for CSS control panel"/>
    <m/>
    <n v="373934"/>
    <n v="379020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0"/>
    <n v="1"/>
    <n v="5.3191489361702127"/>
    <x v="1"/>
    <s v="0.Done"/>
    <x v="2"/>
    <s v="0.Done &gt; Frontend Development | M | 02382 - Add module for CSS control panel"/>
    <n v="5.3191489361702127"/>
    <n v="0"/>
  </r>
  <r>
    <x v="3"/>
    <m/>
    <m/>
    <m/>
    <m/>
    <x v="1"/>
    <s v="Bug"/>
    <s v="Done"/>
    <s v="BEMISCP-1855"/>
    <s v="   Documents- CSR access to sites  "/>
    <s v="01855 -    Documents- CSR access to sites  "/>
    <x v="322"/>
    <x v="7"/>
    <s v="Done"/>
    <s v="BEMISCP-2381"/>
    <s v="Tech Planning for Documents - CSR access"/>
    <s v="M | 02381 - Tech Planning for Documents - CSR access"/>
    <s v="Tech Planning | M | 02381 - Tech Planning for Documents - CSR access"/>
    <m/>
    <n v="373934"/>
    <n v="379019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s v="0.Done"/>
    <x v="2"/>
    <s v="0.Done &gt; Tech Planning | M | 02381 - Tech Planning for Documents - CSR access"/>
    <n v="4.2553191489361701"/>
    <n v="0"/>
  </r>
  <r>
    <x v="3"/>
    <m/>
    <m/>
    <m/>
    <m/>
    <x v="1"/>
    <s v="Bug"/>
    <s v="Done"/>
    <s v="BEMISCP-2379"/>
    <s v="IBB synchronization times should be in UTC timezone format"/>
    <s v="02379 - IBB synchronization times should be in UTC timezone format"/>
    <x v="342"/>
    <x v="4"/>
    <s v="Done"/>
    <s v="BEMISCP-2380"/>
    <s v="Implement proper logic to send UTC"/>
    <s v="M | 02380 - Implement proper logic to send UTC"/>
    <s v="Sub-Task | M | 02380 - Implement proper logic to send UTC"/>
    <m/>
    <n v="379000"/>
    <n v="379002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s v="0.Done"/>
    <x v="2"/>
    <s v="0.Done &gt; Sub-Task | M | 02380 - Implement proper logic to send UTC"/>
    <n v="8.5106382978723403"/>
    <n v="0"/>
  </r>
  <r>
    <x v="3"/>
    <m/>
    <m/>
    <m/>
    <m/>
    <x v="1"/>
    <s v="Bug"/>
    <s v="Done"/>
    <s v="BEMISCP-2377"/>
    <s v="SSRS connection settings are not set during deployment "/>
    <s v="02377 - SSRS connection settings are not set during deployment "/>
    <x v="347"/>
    <x v="4"/>
    <s v="Done"/>
    <s v="BEMISCP-2378"/>
    <s v="Tech Planning for SSRS connection settings are not set during deployment "/>
    <s v="M | 02378 - Tech Planning for SSRS connection settings are not set during deployment "/>
    <s v="Sub-Task | M | 02378 - Tech Planning for SSRS connection settings are not set during deployment "/>
    <m/>
    <n v="378954"/>
    <n v="378955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s v="0.Done"/>
    <x v="2"/>
    <s v="0.Done &gt; Sub-Task | M | 02378 - Tech Planning for SSRS connection settings are not set during deployment "/>
    <n v="8.5106382978723403"/>
    <n v="0"/>
  </r>
  <r>
    <x v="3"/>
    <m/>
    <m/>
    <m/>
    <m/>
    <x v="1"/>
    <s v="Bug"/>
    <s v="Done"/>
    <s v="BEMISCP-2375"/>
    <s v="Order and Release Duplicate Exceptions  "/>
    <s v="02375 - Order and Release Duplicate Exceptions  "/>
    <x v="327"/>
    <x v="7"/>
    <s v="Done"/>
    <s v="BEMISCP-2376"/>
    <s v="Tech Planning for Review Data sync logs from QA"/>
    <s v="M | 02376 - Tech Planning for Review Data sync logs from QA"/>
    <s v="Tech Planning | M | 02376 - Tech Planning for Review Data sync logs from QA"/>
    <m/>
    <n v="378924"/>
    <n v="378925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4285714285714285"/>
    <n v="0"/>
    <n v="1"/>
    <n v="4.2553191489361701"/>
    <x v="1"/>
    <s v="0.Done"/>
    <x v="2"/>
    <s v="0.Done &gt; Tech Planning | M | 02376 - Tech Planning for Review Data sync logs from QA"/>
    <n v="4.2553191489361701"/>
    <n v="0"/>
  </r>
  <r>
    <x v="3"/>
    <m/>
    <m/>
    <m/>
    <m/>
    <x v="1"/>
    <s v="Feature"/>
    <s v="Done"/>
    <s v="BEMISCP-2373"/>
    <s v="Remove space from DL file names"/>
    <s v="02373 - Remove space from DL file names"/>
    <x v="319"/>
    <x v="5"/>
    <s v="Done"/>
    <s v="BEMISCP-2374"/>
    <s v="Create DL service wrapper to remove space from file names"/>
    <s v="M | 02374 - Create DL service wrapper to remove space from file names"/>
    <s v="Backend Development | M | 02374 - Create DL service wrapper to remove space from file names"/>
    <m/>
    <n v="378918"/>
    <n v="378920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s v="0.Done"/>
    <x v="2"/>
    <s v="0.Done &gt; Backend Development | M | 02374 - Create DL service wrapper to remove space from file names"/>
    <n v="0"/>
    <n v="0"/>
  </r>
  <r>
    <x v="3"/>
    <m/>
    <m/>
    <m/>
    <m/>
    <x v="1"/>
    <s v="Bug"/>
    <s v="Done"/>
    <s v="BEMISCP-2336"/>
    <s v="331 (BDT) Time Zone Clarification"/>
    <s v="02336 - 331 (BDT) Time Zone Clarification"/>
    <x v="323"/>
    <x v="7"/>
    <s v="Done"/>
    <s v="BEMISCP-2372"/>
    <s v="Tech Planning for Time Zone Clarification "/>
    <s v="M | 02372 - Tech Planning for Time Zone Clarification "/>
    <s v="Tech Planning | M | 02372 - Tech Planning for Time Zone Clarification "/>
    <m/>
    <n v="378570"/>
    <n v="378893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s v="0.Done"/>
    <x v="2"/>
    <s v="0.Done &gt; Tech Planning | M | 02372 - Tech Planning for Time Zone Clarification "/>
    <n v="4.2553191489361701"/>
    <n v="0"/>
  </r>
  <r>
    <x v="3"/>
    <m/>
    <m/>
    <m/>
    <m/>
    <x v="1"/>
    <s v="Bug"/>
    <s v="Done"/>
    <s v="BEMISCP-2369"/>
    <s v="Multiple threads may cause NTLM errors in DataSync"/>
    <s v="02369 - Multiple threads may cause NTLM errors in DataSync"/>
    <x v="345"/>
    <x v="0"/>
    <s v="Done"/>
    <s v="BEMISCP-2371"/>
    <s v="Alpha for Multiple threads may cause NTLM errors in DataSync"/>
    <s v="S | 02371 - Alpha for Multiple threads may cause NTLM errors in DataSync"/>
    <s v="Alpha Test | S | 02371 - Alpha for Multiple threads may cause NTLM errors in DataSync"/>
    <m/>
    <n v="378853"/>
    <n v="37885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371 - Alpha for Multiple threads may cause NTLM errors in DataSync"/>
    <n v="2.1276595744680851"/>
    <n v="0"/>
  </r>
  <r>
    <x v="3"/>
    <m/>
    <m/>
    <m/>
    <m/>
    <x v="1"/>
    <s v="Bug"/>
    <s v="Done"/>
    <s v="BEMISCP-2369"/>
    <s v="Multiple threads may cause NTLM errors in DataSync"/>
    <s v="02369 - Multiple threads may cause NTLM errors in DataSync"/>
    <x v="345"/>
    <x v="4"/>
    <s v="Done"/>
    <s v="BEMISCP-2370"/>
    <s v="Upgrade Apache HTTP Client librari"/>
    <s v="M | 02370 - Upgrade Apache HTTP Client librari"/>
    <s v="Sub-Task | M | 02370 - Upgrade Apache HTTP Client librari"/>
    <m/>
    <n v="378853"/>
    <n v="378854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s v="0.Done"/>
    <x v="2"/>
    <s v="0.Done &gt; Sub-Task | M | 02370 - Upgrade Apache HTTP Client librari"/>
    <n v="8.5106382978723403"/>
    <n v="0"/>
  </r>
  <r>
    <x v="3"/>
    <m/>
    <m/>
    <m/>
    <m/>
    <x v="1"/>
    <s v="Bug"/>
    <s v="Done"/>
    <s v="BEMISCP-2342"/>
    <s v="332 (BDT) - Schedule Line View Details Link Missing for some records"/>
    <s v="02342 - 332 (BDT) - Schedule Line View Details Link Missing for some records"/>
    <x v="275"/>
    <x v="7"/>
    <s v="Done"/>
    <s v="BEMISCP-2368"/>
    <s v="Tech Planning for 332 (BDT) - Schedule Line View Details Link Missing for some records"/>
    <s v="M | 02368 - Tech Planning for 332 (BDT) - Schedule Line View Details Link Missing for some records"/>
    <s v="Tech Planning | M | 02368 - Tech Planning for 332 (BDT) - Schedule Line View Details Link Missing for some records"/>
    <m/>
    <n v="378607"/>
    <n v="378722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s v="0.Done"/>
    <x v="2"/>
    <s v="0.Done &gt; Tech Planning | M | 02368 - Tech Planning for 332 (BDT) - Schedule Line View Details Link Missing for some records"/>
    <n v="4.2553191489361701"/>
    <n v="0"/>
  </r>
  <r>
    <x v="3"/>
    <m/>
    <m/>
    <m/>
    <m/>
    <x v="1"/>
    <s v="Bug"/>
    <s v="Done"/>
    <s v="BEMISCP-2227"/>
    <s v="IBB Data Sync Performance "/>
    <s v="02227 - IBB Data Sync Performance "/>
    <x v="348"/>
    <x v="1"/>
    <s v="Done"/>
    <s v="BEMISCP-2367"/>
    <s v="QA for IBB Data Sync Performance "/>
    <s v="S | 02367 - QA for IBB Data Sync Performance "/>
    <s v="QA | S | 02367 - QA for IBB Data Sync Performance "/>
    <m/>
    <n v="378063"/>
    <n v="37872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367 - QA for IBB Data Sync Performance "/>
    <n v="2.1276595744680851"/>
    <n v="0"/>
  </r>
  <r>
    <x v="3"/>
    <m/>
    <m/>
    <m/>
    <m/>
    <x v="1"/>
    <s v="Bug"/>
    <s v="Done"/>
    <s v="BEMISCP-2227"/>
    <s v="IBB Data Sync Performance "/>
    <s v="02227 - IBB Data Sync Performance "/>
    <x v="348"/>
    <x v="2"/>
    <s v="Done"/>
    <s v="BEMISCP-2366"/>
    <s v="Review of IBB Data Sync Performance "/>
    <s v="S | 02366 - Review of IBB Data Sync Performance "/>
    <s v="Feature Review | S | 02366 - Review of IBB Data Sync Performance "/>
    <m/>
    <n v="378063"/>
    <n v="37871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366 - Review of IBB Data Sync Performance "/>
    <n v="2.1276595744680851"/>
    <n v="0"/>
  </r>
  <r>
    <x v="3"/>
    <m/>
    <m/>
    <m/>
    <m/>
    <x v="1"/>
    <s v="Bug"/>
    <s v="Done"/>
    <s v="BEMISCP-2227"/>
    <s v="IBB Data Sync Performance "/>
    <s v="02227 - IBB Data Sync Performance "/>
    <x v="348"/>
    <x v="0"/>
    <s v="Done"/>
    <s v="BEMISCP-2365"/>
    <s v="Alpha for IBB Data Sync Performance "/>
    <s v="S | 02365 - Alpha for IBB Data Sync Performance "/>
    <s v="Alpha Test | S | 02365 - Alpha for IBB Data Sync Performance "/>
    <m/>
    <n v="378063"/>
    <n v="37871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365 - Alpha for IBB Data Sync Performance "/>
    <n v="2.1276595744680851"/>
    <n v="0"/>
  </r>
  <r>
    <x v="3"/>
    <m/>
    <m/>
    <m/>
    <m/>
    <x v="1"/>
    <s v="Bug"/>
    <s v="Done"/>
    <s v="BEMISCP-2359"/>
    <s v="318 (BDT) - Shipment Sub Page ship date view in ascending order"/>
    <s v="02359 - 318 (BDT) - Shipment Sub Page ship date view in ascending order"/>
    <x v="344"/>
    <x v="0"/>
    <s v="Done"/>
    <s v="BEMISCP-2363"/>
    <s v="Alpha for 318 (BDT) - Shipment Sub Page ship date view in ascending order"/>
    <s v="S | 02363 - Alpha for 318 (BDT) - Shipment Sub Page ship date view in ascending order"/>
    <s v="Alpha Test | S | 02363 - Alpha for 318 (BDT) - Shipment Sub Page ship date view in ascending order"/>
    <m/>
    <n v="378711"/>
    <n v="37871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363 - Alpha for 318 (BDT) - Shipment Sub Page ship date view in ascending order"/>
    <n v="2.1276595744680851"/>
    <n v="0"/>
  </r>
  <r>
    <x v="3"/>
    <m/>
    <m/>
    <m/>
    <m/>
    <x v="1"/>
    <s v="Bug"/>
    <s v="Done"/>
    <s v="BEMISCP-2359"/>
    <s v="318 (BDT) - Shipment Sub Page ship date view in ascending order"/>
    <s v="02359 - 318 (BDT) - Shipment Sub Page ship date view in ascending order"/>
    <x v="344"/>
    <x v="5"/>
    <s v="Done"/>
    <s v="BEMISCP-2360"/>
    <s v="Shipment Sub-page in descending order by date"/>
    <s v="M | 02360 - Shipment Sub-page in descending order by date"/>
    <s v="Backend Development | M | 02360 - Shipment Sub-page in descending order by date"/>
    <m/>
    <n v="378711"/>
    <n v="378712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s v="0.Done"/>
    <x v="2"/>
    <s v="0.Done &gt; Backend Development | M | 02360 - Shipment Sub-page in descending order by date"/>
    <n v="10.638297872340425"/>
    <n v="0"/>
  </r>
  <r>
    <x v="3"/>
    <m/>
    <m/>
    <m/>
    <m/>
    <x v="1"/>
    <s v="Bug"/>
    <s v="Done"/>
    <s v="BEMISCP-2347"/>
    <s v="Unable to generate reports against SSRS"/>
    <s v="02347 - Unable to generate reports against SSRS"/>
    <x v="349"/>
    <x v="1"/>
    <s v="Done"/>
    <s v="BEMISCP-2357"/>
    <s v="QA for Unable to generate reports against SSRS"/>
    <s v="S | 02357 - QA for Unable to generate reports against SSRS"/>
    <s v="QA | S | 02357 - QA for Unable to generate reports against SSRS"/>
    <m/>
    <n v="378613"/>
    <n v="37869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2357 - QA for Unable to generate reports against SSRS"/>
    <n v="2.1276595744680851"/>
    <n v="0"/>
  </r>
  <r>
    <x v="3"/>
    <m/>
    <m/>
    <m/>
    <m/>
    <x v="1"/>
    <s v="Bug"/>
    <s v="Done"/>
    <s v="BEMISCP-2347"/>
    <s v="Unable to generate reports against SSRS"/>
    <s v="02347 - Unable to generate reports against SSRS"/>
    <x v="349"/>
    <x v="2"/>
    <s v="Done"/>
    <s v="BEMISCP-2356"/>
    <s v="Review of Unable to generate reports against SSRS"/>
    <s v="S | 02356 - Review of Unable to generate reports against SSRS"/>
    <s v="Feature Review | S | 02356 - Review of Unable to generate reports against SSRS"/>
    <m/>
    <n v="378613"/>
    <n v="37868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Feature Review | S | 02356 - Review of Unable to generate reports against SSRS"/>
    <n v="2.1276595744680851"/>
    <n v="0"/>
  </r>
  <r>
    <x v="3"/>
    <m/>
    <m/>
    <m/>
    <m/>
    <x v="1"/>
    <s v="Bug"/>
    <s v="Done"/>
    <s v="BEMISCP-2347"/>
    <s v="Unable to generate reports against SSRS"/>
    <s v="02347 - Unable to generate reports against SSRS"/>
    <x v="349"/>
    <x v="0"/>
    <s v="Done"/>
    <s v="BEMISCP-2355"/>
    <s v="Alpha for Unable to generate reports against SSRS"/>
    <s v="S | 02355 - Alpha for Unable to generate reports against SSRS"/>
    <s v="Alpha Test | S | 02355 - Alpha for Unable to generate reports against SSRS"/>
    <m/>
    <n v="378613"/>
    <n v="37868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Alpha Test | S | 02355 - Alpha for Unable to generate reports against SSRS"/>
    <n v="2.1276595744680851"/>
    <n v="0"/>
  </r>
  <r>
    <x v="3"/>
    <m/>
    <m/>
    <m/>
    <m/>
    <x v="1"/>
    <s v="Bug"/>
    <s v="Done"/>
    <s v="BEMISCP-2230"/>
    <s v="325 (BDT) - report preview and generate report issue- mobile devices"/>
    <s v="02230 - 325 (BDT) - report preview and generate report issue- mobile devices"/>
    <x v="291"/>
    <x v="3"/>
    <s v="Done"/>
    <s v="BEMISCP-2354"/>
    <s v="Development for - report preview and generate report issue- mobile devices"/>
    <s v="M | 02354 - Development for - report preview and generate report issue- mobile devices"/>
    <s v="Frontend Development | M | 02354 - Development for - report preview and generate report issue- mobile devices"/>
    <m/>
    <n v="378145"/>
    <n v="378656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2354 - Development for - report preview and generate report issue- mobile devices"/>
    <n v="5.3191489361702127"/>
    <n v="0"/>
  </r>
  <r>
    <x v="3"/>
    <m/>
    <m/>
    <m/>
    <m/>
    <x v="1"/>
    <s v="Bug"/>
    <s v="Done"/>
    <s v="BEMISCP-2016"/>
    <s v="262 (BDT) - Documents- Changing location filter as a parent "/>
    <s v="02016 - 262 (BDT) - Documents- Changing location filter as a parent "/>
    <x v="350"/>
    <x v="1"/>
    <s v="Done"/>
    <s v="BEMISCP-2353"/>
    <s v="QA for 262 (BDT) - Documents- Changing location filter as a parent "/>
    <s v="S | 02353 - QA for 262 (BDT) - Documents- Changing location filter as a parent "/>
    <s v="QA | S | 02353 - QA for 262 (BDT) - Documents- Changing location filter as a parent "/>
    <m/>
    <n v="376060"/>
    <n v="37864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2353 - QA for 262 (BDT) - Documents- Changing location filter as a parent "/>
    <n v="2.1276595744680851"/>
    <n v="0"/>
  </r>
  <r>
    <x v="3"/>
    <m/>
    <m/>
    <m/>
    <m/>
    <x v="1"/>
    <s v="Bug"/>
    <s v="Done"/>
    <s v="BEMISCP-2016"/>
    <s v="262 (BDT) - Documents- Changing location filter as a parent "/>
    <s v="02016 - 262 (BDT) - Documents- Changing location filter as a parent "/>
    <x v="350"/>
    <x v="2"/>
    <s v="Done"/>
    <s v="BEMISCP-2352"/>
    <s v="Review of 262 (BDT) - Documents- Changing location filter as a parent "/>
    <s v="S | 02352 - Review of 262 (BDT) - Documents- Changing location filter as a parent "/>
    <s v="Feature Review | S | 02352 - Review of 262 (BDT) - Documents- Changing location filter as a parent "/>
    <m/>
    <n v="376060"/>
    <n v="37864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Feature Review | S | 02352 - Review of 262 (BDT) - Documents- Changing location filter as a parent "/>
    <n v="2.1276595744680851"/>
    <n v="0"/>
  </r>
  <r>
    <x v="3"/>
    <m/>
    <m/>
    <m/>
    <m/>
    <x v="1"/>
    <s v="Bug"/>
    <s v="Done"/>
    <s v="BEMISCP-2016"/>
    <s v="262 (BDT) - Documents- Changing location filter as a parent "/>
    <s v="02016 - 262 (BDT) - Documents- Changing location filter as a parent "/>
    <x v="350"/>
    <x v="0"/>
    <s v="Done"/>
    <s v="BEMISCP-2351"/>
    <s v="Alpha for 262 (BDT) - Documents- Changing location filter as a parent "/>
    <s v="S | 02351 - Alpha for 262 (BDT) - Documents- Changing location filter as a parent "/>
    <s v="Alpha Test | S | 02351 - Alpha for 262 (BDT) - Documents- Changing location filter as a parent "/>
    <m/>
    <n v="376060"/>
    <n v="37864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Alpha Test | S | 02351 - Alpha for 262 (BDT) - Documents- Changing location filter as a parent "/>
    <n v="2.1276595744680851"/>
    <n v="0"/>
  </r>
  <r>
    <x v="3"/>
    <m/>
    <m/>
    <m/>
    <m/>
    <x v="1"/>
    <s v="Bug"/>
    <s v="Done"/>
    <s v="BEMISCP-2273"/>
    <s v="View Details crowded on Desktop"/>
    <s v="02273 - View Details crowded on Desktop"/>
    <x v="346"/>
    <x v="0"/>
    <s v="Done"/>
    <s v="BEMISCP-2350"/>
    <s v="Alpha for View Details crowded on Desktop"/>
    <s v="S | 02350 - Alpha for View Details crowded on Desktop"/>
    <s v="Alpha Test | S | 02350 - Alpha for View Details crowded on Desktop"/>
    <m/>
    <n v="378343"/>
    <n v="37864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350 - Alpha for View Details crowded on Desktop"/>
    <n v="2.1276595744680851"/>
    <n v="0"/>
  </r>
  <r>
    <x v="3"/>
    <m/>
    <m/>
    <m/>
    <m/>
    <x v="1"/>
    <s v="Feature"/>
    <s v="Done"/>
    <s v="BEMISCP-1981"/>
    <s v="Logging Updates"/>
    <s v="01981 - Logging Updates"/>
    <x v="312"/>
    <x v="5"/>
    <s v="Done"/>
    <s v="BEMISCP-2346"/>
    <s v="Additional enhancements based on findings"/>
    <s v="M | 02346 - Additional enhancements based on findings"/>
    <s v="Backend Development | M | 02346 - Additional enhancements based on findings"/>
    <m/>
    <n v="375778"/>
    <n v="378612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14285714285714285"/>
    <n v="0"/>
    <n v="1"/>
    <n v="10.638297872340425"/>
    <x v="1"/>
    <s v="0.Done"/>
    <x v="2"/>
    <s v="0.Done &gt; Backend Development | M | 02346 - Additional enhancements based on findings"/>
    <n v="0"/>
    <n v="0"/>
  </r>
  <r>
    <x v="3"/>
    <m/>
    <m/>
    <m/>
    <m/>
    <x v="1"/>
    <s v="Bug"/>
    <s v="Done"/>
    <s v="BEMISCP-1851"/>
    <s v="196 (BDT) Documents- cannot change location filter and add files to folder "/>
    <s v="01851 - 196 (BDT) Documents- cannot change location filter and add files to folder "/>
    <x v="351"/>
    <x v="1"/>
    <s v="Done"/>
    <s v="BEMISCP-2345"/>
    <s v="QA for 196 (BDT) Documents- cannot change location filter and add files to folder "/>
    <s v="S | 02345 - QA for 196 (BDT) Documents- cannot change location filter and add files to folder "/>
    <s v="QA | S | 02345 - QA for 196 (BDT) Documents- cannot change location filter and add files to folder "/>
    <m/>
    <n v="373907"/>
    <n v="37861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QA | S | 02345 - QA for 196 (BDT) Documents- cannot change location filter and add files to folder "/>
    <n v="2.1276595744680851"/>
    <n v="0"/>
  </r>
  <r>
    <x v="3"/>
    <m/>
    <m/>
    <m/>
    <m/>
    <x v="1"/>
    <s v="Bug"/>
    <s v="Done"/>
    <s v="BEMISCP-1851"/>
    <s v="196 (BDT) Documents- cannot change location filter and add files to folder "/>
    <s v="01851 - 196 (BDT) Documents- cannot change location filter and add files to folder "/>
    <x v="351"/>
    <x v="2"/>
    <s v="Done"/>
    <s v="BEMISCP-2344"/>
    <s v="Review of 196 (BDT) Documents- cannot change location filter and add files to folder "/>
    <s v="S | 02344 - Review of 196 (BDT) Documents- cannot change location filter and add files to folder "/>
    <s v="Feature Review | S | 02344 - Review of 196 (BDT) Documents- cannot change location filter and add files to folder "/>
    <m/>
    <n v="373907"/>
    <n v="37860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Feature Review | S | 02344 - Review of 196 (BDT) Documents- cannot change location filter and add files to folder "/>
    <n v="2.1276595744680851"/>
    <n v="0"/>
  </r>
  <r>
    <x v="3"/>
    <m/>
    <m/>
    <m/>
    <m/>
    <x v="1"/>
    <s v="Bug"/>
    <s v="Done"/>
    <s v="BEMISCP-1851"/>
    <s v="196 (BDT) Documents- cannot change location filter and add files to folder "/>
    <s v="01851 - 196 (BDT) Documents- cannot change location filter and add files to folder "/>
    <x v="351"/>
    <x v="0"/>
    <s v="Done"/>
    <s v="BEMISCP-2343"/>
    <s v="Alpha for 196 (BDT) Documents- cannot change location filter and add files to folder "/>
    <s v="S | 02343 - Alpha for 196 (BDT) Documents- cannot change location filter and add files to folder "/>
    <s v="Alpha Test | S | 02343 - Alpha for 196 (BDT) Documents- cannot change location filter and add files to folder "/>
    <m/>
    <n v="373907"/>
    <n v="37860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Alpha Test | S | 02343 - Alpha for 196 (BDT) Documents- cannot change location filter and add files to folder "/>
    <n v="2.1276595744680851"/>
    <n v="0"/>
  </r>
  <r>
    <x v="3"/>
    <m/>
    <m/>
    <m/>
    <m/>
    <x v="1"/>
    <s v="Bug"/>
    <s v="Done"/>
    <s v="BEMISCP-2337"/>
    <s v="Pallet Field should display as Est. Pallet Count"/>
    <s v="02337 - Pallet Field should display as Est. Pallet Count"/>
    <x v="352"/>
    <x v="1"/>
    <s v="Done"/>
    <s v="BEMISCP-2341"/>
    <s v="QA for Pallet Field should display as Est. Pallet Count"/>
    <s v="S | 02341 - QA for Pallet Field should display as Est. Pallet Count"/>
    <s v="QA | S | 02341 - QA for Pallet Field should display as Est. Pallet Count"/>
    <m/>
    <n v="378573"/>
    <n v="37860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341 - QA for Pallet Field should display as Est. Pallet Count"/>
    <n v="2.1276595744680851"/>
    <n v="0"/>
  </r>
  <r>
    <x v="3"/>
    <m/>
    <m/>
    <m/>
    <m/>
    <x v="1"/>
    <s v="Bug"/>
    <s v="Done"/>
    <s v="BEMISCP-2218"/>
    <s v="323 (BDT) - Shipment Landing Pg/Shipments Missing"/>
    <s v="02218 - 323 (BDT) - Shipment Landing Pg/Shipments Missing"/>
    <x v="303"/>
    <x v="7"/>
    <s v="Done"/>
    <s v="BEMISCP-2340"/>
    <s v="Evaluate missing shipments"/>
    <s v="S | 02340 - Evaluate missing shipments"/>
    <s v="Tech Planning | S | 02340 - Evaluate missing shipments"/>
    <m/>
    <n v="377974"/>
    <n v="37860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Tech Planning | S | 02340 - Evaluate missing shipments"/>
    <n v="2.1276595744680851"/>
    <n v="0"/>
  </r>
  <r>
    <x v="3"/>
    <m/>
    <m/>
    <m/>
    <m/>
    <x v="1"/>
    <s v="Bug"/>
    <s v="Done"/>
    <s v="BEMISCP-2337"/>
    <s v="Pallet Field should display as Est. Pallet Count"/>
    <s v="02337 - Pallet Field should display as Est. Pallet Count"/>
    <x v="352"/>
    <x v="2"/>
    <s v="Done"/>
    <s v="BEMISCP-2339"/>
    <s v="Review of Pallet Field should display as Est. Pallet Count"/>
    <s v="S | 02339 - Review of Pallet Field should display as Est. Pallet Count"/>
    <s v="Feature Review | S | 02339 - Review of Pallet Field should display as Est. Pallet Count"/>
    <m/>
    <n v="378573"/>
    <n v="37858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339 - Review of Pallet Field should display as Est. Pallet Count"/>
    <n v="2.1276595744680851"/>
    <n v="0"/>
  </r>
  <r>
    <x v="3"/>
    <m/>
    <m/>
    <m/>
    <m/>
    <x v="1"/>
    <s v="Bug"/>
    <s v="Done"/>
    <s v="BEMISCP-2337"/>
    <s v="Pallet Field should display as Est. Pallet Count"/>
    <s v="02337 - Pallet Field should display as Est. Pallet Count"/>
    <x v="352"/>
    <x v="0"/>
    <s v="Done"/>
    <s v="BEMISCP-2338"/>
    <s v="Alpha for Pallet Field should display as Est. Pallet Count"/>
    <s v="S | 02338 - Alpha for Pallet Field should display as Est. Pallet Count"/>
    <s v="Alpha Test | S | 02338 - Alpha for Pallet Field should display as Est. Pallet Count"/>
    <m/>
    <n v="378573"/>
    <n v="37858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338 - Alpha for Pallet Field should display as Est. Pallet Count"/>
    <n v="2.1276595744680851"/>
    <n v="0"/>
  </r>
  <r>
    <x v="3"/>
    <m/>
    <m/>
    <m/>
    <m/>
    <x v="1"/>
    <s v="Feature"/>
    <s v="Done"/>
    <s v="BEMISCP-1697"/>
    <s v="Update display of qty fields on Orders page"/>
    <s v="01697 - Update display of qty fields on Orders page"/>
    <x v="353"/>
    <x v="1"/>
    <s v="Done"/>
    <s v="BEMISCP-2335"/>
    <s v="QA for Update display of qty fields on Orders page"/>
    <s v="S | 02335 - QA for Update display of qty fields on Orders page"/>
    <s v="QA | S | 02335 - QA for Update display of qty fields on Orders page"/>
    <m/>
    <n v="370798"/>
    <n v="37856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0"/>
    <n v="1"/>
    <n v="2.1276595744680851"/>
    <x v="1"/>
    <s v="0.Done"/>
    <x v="2"/>
    <s v="0.Done &gt; QA | S | 02335 - QA for Update display of qty fields on Orders page"/>
    <n v="0"/>
    <n v="0"/>
  </r>
  <r>
    <x v="3"/>
    <m/>
    <m/>
    <m/>
    <m/>
    <x v="1"/>
    <s v="Feature"/>
    <s v="Done"/>
    <s v="BEMISCP-1697"/>
    <s v="Update display of qty fields on Orders page"/>
    <s v="01697 - Update display of qty fields on Orders page"/>
    <x v="353"/>
    <x v="2"/>
    <s v="Done"/>
    <s v="BEMISCP-2334"/>
    <s v="Review of Update display of qty fields on Orders page"/>
    <s v="S | 02334 - Review of Update display of qty fields on Orders page"/>
    <s v="Feature Review | S | 02334 - Review of Update display of qty fields on Orders page"/>
    <m/>
    <n v="370798"/>
    <n v="37856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0"/>
    <n v="1"/>
    <n v="2.1276595744680851"/>
    <x v="1"/>
    <s v="0.Done"/>
    <x v="2"/>
    <s v="0.Done &gt; Feature Review | S | 02334 - Review of Update display of qty fields on Orders page"/>
    <n v="0"/>
    <n v="0"/>
  </r>
  <r>
    <x v="3"/>
    <m/>
    <m/>
    <m/>
    <m/>
    <x v="1"/>
    <s v="Feature"/>
    <s v="Done"/>
    <s v="BEMISCP-1428"/>
    <s v="Updates to handle Standard Pallet Qty data"/>
    <s v="01428 - Updates to handle Standard Pallet Qty data"/>
    <x v="354"/>
    <x v="1"/>
    <s v="Done"/>
    <s v="BEMISCP-2333"/>
    <s v="QA for Updates to handle Standard Pallet Qty data"/>
    <s v="S | 02333 - QA for Updates to handle Standard Pallet Qty data"/>
    <s v="QA | S | 02333 - QA for Updates to handle Standard Pallet Qty data"/>
    <m/>
    <n v="365972"/>
    <n v="37856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333 - QA for Updates to handle Standard Pallet Qty data"/>
    <n v="0"/>
    <n v="0"/>
  </r>
  <r>
    <x v="3"/>
    <m/>
    <m/>
    <m/>
    <m/>
    <x v="1"/>
    <s v="Feature"/>
    <s v="Done"/>
    <s v="BEMISCP-1428"/>
    <s v="Updates to handle Standard Pallet Qty data"/>
    <s v="01428 - Updates to handle Standard Pallet Qty data"/>
    <x v="354"/>
    <x v="2"/>
    <s v="Done"/>
    <s v="BEMISCP-2332"/>
    <s v="Review of Updates to handle Standard Pallet Qty data"/>
    <s v="S | 02332 - Review of Updates to handle Standard Pallet Qty data"/>
    <s v="Feature Review | S | 02332 - Review of Updates to handle Standard Pallet Qty data"/>
    <m/>
    <n v="365972"/>
    <n v="37856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332 - Review of Updates to handle Standard Pallet Qty data"/>
    <n v="0"/>
    <n v="0"/>
  </r>
  <r>
    <x v="3"/>
    <m/>
    <m/>
    <m/>
    <m/>
    <x v="1"/>
    <s v="Feature"/>
    <s v="Done"/>
    <s v="BEMISCP-1428"/>
    <s v="Updates to handle Standard Pallet Qty data"/>
    <s v="01428 - Updates to handle Standard Pallet Qty data"/>
    <x v="354"/>
    <x v="0"/>
    <s v="Done"/>
    <s v="BEMISCP-2331"/>
    <s v="Alpha for Updates to handle Standard Pallet Qty data"/>
    <s v="S | 02331 - Alpha for Updates to handle Standard Pallet Qty data"/>
    <s v="Alpha Test | S | 02331 - Alpha for Updates to handle Standard Pallet Qty data"/>
    <m/>
    <n v="365972"/>
    <n v="37856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331 - Alpha for Updates to handle Standard Pallet Qty data"/>
    <n v="0"/>
    <n v="0"/>
  </r>
  <r>
    <x v="3"/>
    <m/>
    <m/>
    <m/>
    <m/>
    <x v="1"/>
    <s v="Bug"/>
    <s v="Done"/>
    <s v="BEMISCP-1842"/>
    <s v="User Edit Profile not working"/>
    <s v="01842 - User Edit Profile not working"/>
    <x v="355"/>
    <x v="4"/>
    <s v="Done"/>
    <s v="BEMISCP-2330"/>
    <s v="Edit Link is not working in QA environment "/>
    <s v="M | 02330 - Edit Link is not working in QA environment "/>
    <s v="Sub-Task | M | 02330 - Edit Link is not working in QA environment "/>
    <m/>
    <n v="373496"/>
    <n v="378550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s v="0.Done"/>
    <x v="2"/>
    <s v="0.Done &gt; Sub-Task | M | 02330 - Edit Link is not working in QA environment "/>
    <n v="8.5106382978723403"/>
    <n v="0"/>
  </r>
  <r>
    <x v="3"/>
    <m/>
    <m/>
    <m/>
    <m/>
    <x v="1"/>
    <s v="Bug"/>
    <s v="Done"/>
    <s v="BEMISCP-2195"/>
    <s v="311 (BDT) - ERC 649A- Orders Page- report on main page has been incorrectly replaced"/>
    <s v="02195 - 311 (BDT) - ERC 649A- Orders Page- report on main page has been incorrectly replaced"/>
    <x v="356"/>
    <x v="1"/>
    <s v="Done"/>
    <s v="BEMISCP-2329"/>
    <s v="QA for 311 (BDT) - ERC 649A- Orders Page- report on main page has been incorrectly replaced"/>
    <s v="S | 02329 - QA for 311 (BDT) - ERC 649A- Orders Page- report on main page has been incorrectly replaced"/>
    <s v="QA | S | 02329 - QA for 311 (BDT) - ERC 649A- Orders Page- report on main page has been incorrectly replaced"/>
    <m/>
    <n v="377812"/>
    <n v="37847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2329 - QA for 311 (BDT) - ERC 649A- Orders Page- report on main page has been incorrectly replaced"/>
    <n v="2.1276595744680851"/>
    <n v="0"/>
  </r>
  <r>
    <x v="3"/>
    <m/>
    <m/>
    <m/>
    <m/>
    <x v="1"/>
    <s v="Bug"/>
    <s v="Done"/>
    <s v="BEMISCP-2195"/>
    <s v="311 (BDT) - ERC 649A- Orders Page- report on main page has been incorrectly replaced"/>
    <s v="02195 - 311 (BDT) - ERC 649A- Orders Page- report on main page has been incorrectly replaced"/>
    <x v="356"/>
    <x v="2"/>
    <s v="Done"/>
    <s v="BEMISCP-2328"/>
    <s v="Review of 311 (BDT) - ERC 649A- Orders Page- report on main page has been incorrectly replaced"/>
    <s v="S | 02328 - Review of 311 (BDT) - ERC 649A- Orders Page- report on main page has been incorrectly replaced"/>
    <s v="Feature Review | S | 02328 - Review of 311 (BDT) - ERC 649A- Orders Page- report on main page has been incorrectly replaced"/>
    <m/>
    <n v="377812"/>
    <n v="37847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Feature Review | S | 02328 - Review of 311 (BDT) - ERC 649A- Orders Page- report on main page has been incorrectly replaced"/>
    <n v="2.1276595744680851"/>
    <n v="0"/>
  </r>
  <r>
    <x v="3"/>
    <m/>
    <m/>
    <m/>
    <m/>
    <x v="1"/>
    <s v="Bug"/>
    <s v="Done"/>
    <s v="BEMISCP-2195"/>
    <s v="311 (BDT) - ERC 649A- Orders Page- report on main page has been incorrectly replaced"/>
    <s v="02195 - 311 (BDT) - ERC 649A- Orders Page- report on main page has been incorrectly replaced"/>
    <x v="356"/>
    <x v="0"/>
    <s v="Done"/>
    <s v="BEMISCP-2327"/>
    <s v="Alpha for 311 (BDT) - ERC 649A- Orders Page- report on main page has been incorrectly replaced"/>
    <s v="S | 02327 - Alpha for 311 (BDT) - ERC 649A- Orders Page- report on main page has been incorrectly replaced"/>
    <s v="Alpha Test | S | 02327 - Alpha for 311 (BDT) - ERC 649A- Orders Page- report on main page has been incorrectly replaced"/>
    <m/>
    <n v="377812"/>
    <n v="37847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Alpha Test | S | 02327 - Alpha for 311 (BDT) - ERC 649A- Orders Page- report on main page has been incorrectly replaced"/>
    <n v="2.1276595744680851"/>
    <n v="0"/>
  </r>
  <r>
    <x v="3"/>
    <m/>
    <m/>
    <m/>
    <m/>
    <x v="1"/>
    <s v="Bug"/>
    <s v="Done"/>
    <s v="BEMISCP-1994"/>
    <s v="246 (BDT) - Order Pg Req Date Incorrect"/>
    <s v="01994 - 246 (BDT) - Order Pg Req Date Incorrect"/>
    <x v="357"/>
    <x v="1"/>
    <s v="Done"/>
    <s v="BEMISCP-2326"/>
    <s v="QA for 246 (BDT) - Order Pg Req Date Incorrect"/>
    <s v="S | 02326 - QA for 246 (BDT) - Order Pg Req Date Incorrect"/>
    <s v="QA | S | 02326 - QA for 246 (BDT) - Order Pg Req Date Incorrect"/>
    <m/>
    <n v="375859"/>
    <n v="37847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2326 - QA for 246 (BDT) - Order Pg Req Date Incorrect"/>
    <n v="2.1276595744680851"/>
    <n v="0"/>
  </r>
  <r>
    <x v="3"/>
    <m/>
    <m/>
    <m/>
    <m/>
    <x v="1"/>
    <s v="Bug"/>
    <s v="Done"/>
    <s v="BEMISCP-1994"/>
    <s v="246 (BDT) - Order Pg Req Date Incorrect"/>
    <s v="01994 - 246 (BDT) - Order Pg Req Date Incorrect"/>
    <x v="357"/>
    <x v="2"/>
    <s v="Done"/>
    <s v="BEMISCP-2325"/>
    <s v="Review of 246 (BDT) - Order Pg Req Date Incorrect"/>
    <s v="S | 02325 - Review of 246 (BDT) - Order Pg Req Date Incorrect"/>
    <s v="Feature Review | S | 02325 - Review of 246 (BDT) - Order Pg Req Date Incorrect"/>
    <m/>
    <n v="375859"/>
    <n v="37847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Feature Review | S | 02325 - Review of 246 (BDT) - Order Pg Req Date Incorrect"/>
    <n v="2.1276595744680851"/>
    <n v="0"/>
  </r>
  <r>
    <x v="3"/>
    <m/>
    <m/>
    <m/>
    <m/>
    <x v="1"/>
    <s v="Bug"/>
    <s v="Done"/>
    <s v="BEMISCP-1994"/>
    <s v="246 (BDT) - Order Pg Req Date Incorrect"/>
    <s v="01994 - 246 (BDT) - Order Pg Req Date Incorrect"/>
    <x v="357"/>
    <x v="0"/>
    <s v="Done"/>
    <s v="BEMISCP-2324"/>
    <s v="Alpha for 246 (BDT) - Order Pg Req Date Incorrect"/>
    <s v="S | 02324 - Alpha for 246 (BDT) - Order Pg Req Date Incorrect"/>
    <s v="Alpha Test | S | 02324 - Alpha for 246 (BDT) - Order Pg Req Date Incorrect"/>
    <m/>
    <n v="375859"/>
    <n v="37847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Alpha Test | S | 02324 - Alpha for 246 (BDT) - Order Pg Req Date Incorrect"/>
    <n v="2.1276595744680851"/>
    <n v="0"/>
  </r>
  <r>
    <x v="3"/>
    <m/>
    <m/>
    <m/>
    <m/>
    <x v="1"/>
    <s v="Bug"/>
    <s v="Done"/>
    <s v="BEMISCP-2116"/>
    <s v="300 (BDT) - Releases page iphone footer issues"/>
    <s v="02116 - 300 (BDT) - Releases page iphone footer issues"/>
    <x v="358"/>
    <x v="1"/>
    <s v="Done"/>
    <s v="BEMISCP-2323"/>
    <s v="QA for 300 (BDT) - Releases page iphone footer issues"/>
    <s v="S | 02323 - QA for 300 (BDT) - Releases page iphone footer issues"/>
    <s v="QA | S | 02323 - QA for 300 (BDT) - Releases page iphone footer issues"/>
    <m/>
    <n v="376944"/>
    <n v="37846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2323 - QA for 300 (BDT) - Releases page iphone footer issues"/>
    <n v="2.1276595744680851"/>
    <n v="0"/>
  </r>
  <r>
    <x v="3"/>
    <m/>
    <m/>
    <m/>
    <m/>
    <x v="1"/>
    <s v="Bug"/>
    <s v="Done"/>
    <s v="BEMISCP-2116"/>
    <s v="300 (BDT) - Releases page iphone footer issues"/>
    <s v="02116 - 300 (BDT) - Releases page iphone footer issues"/>
    <x v="358"/>
    <x v="2"/>
    <s v="Done"/>
    <s v="BEMISCP-2322"/>
    <s v="Review of 300 (BDT) - Releases page iphone footer issues"/>
    <s v="S | 02322 - Review of 300 (BDT) - Releases page iphone footer issues"/>
    <s v="Feature Review | S | 02322 - Review of 300 (BDT) - Releases page iphone footer issues"/>
    <m/>
    <n v="376944"/>
    <n v="37846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Feature Review | S | 02322 - Review of 300 (BDT) - Releases page iphone footer issues"/>
    <n v="2.1276595744680851"/>
    <n v="0"/>
  </r>
  <r>
    <x v="3"/>
    <m/>
    <m/>
    <m/>
    <m/>
    <x v="1"/>
    <s v="Bug"/>
    <s v="Done"/>
    <s v="BEMISCP-2049"/>
    <s v="278 (BDT) - On-hand inventory page- iphone issue with footer"/>
    <s v="02049 - 278 (BDT) - On-hand inventory page- iphone issue with footer"/>
    <x v="359"/>
    <x v="1"/>
    <s v="Done"/>
    <s v="BEMISCP-2321"/>
    <s v="QA for 278 (BDT) - On-hand inventory page- iphone issue with footer"/>
    <s v="S | 02321 - QA for 278 (BDT) - On-hand inventory page- iphone issue with footer"/>
    <s v="QA | S | 02321 - QA for 278 (BDT) - On-hand inventory page- iphone issue with footer"/>
    <m/>
    <n v="376290"/>
    <n v="37846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2321 - QA for 278 (BDT) - On-hand inventory page- iphone issue with footer"/>
    <n v="2.1276595744680851"/>
    <n v="0"/>
  </r>
  <r>
    <x v="3"/>
    <m/>
    <m/>
    <m/>
    <m/>
    <x v="1"/>
    <s v="Bug"/>
    <s v="Done"/>
    <s v="BEMISCP-2049"/>
    <s v="278 (BDT) - On-hand inventory page- iphone issue with footer"/>
    <s v="02049 - 278 (BDT) - On-hand inventory page- iphone issue with footer"/>
    <x v="359"/>
    <x v="2"/>
    <s v="Done"/>
    <s v="BEMISCP-2320"/>
    <s v="Review of 278 (BDT) - On-hand inventory page- iphone issue with footer"/>
    <s v="S | 02320 - Review of 278 (BDT) - On-hand inventory page- iphone issue with footer"/>
    <s v="Feature Review | S | 02320 - Review of 278 (BDT) - On-hand inventory page- iphone issue with footer"/>
    <m/>
    <n v="376290"/>
    <n v="37846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Feature Review | S | 02320 - Review of 278 (BDT) - On-hand inventory page- iphone issue with footer"/>
    <n v="2.1276595744680851"/>
    <n v="0"/>
  </r>
  <r>
    <x v="3"/>
    <m/>
    <m/>
    <m/>
    <m/>
    <x v="1"/>
    <s v="Bug"/>
    <s v="Done"/>
    <s v="BEMISCP-2023"/>
    <s v="251 (BDT) - Manufacture date"/>
    <s v="02023 - 251 (BDT) - Manufacture date"/>
    <x v="335"/>
    <x v="1"/>
    <s v="Done"/>
    <s v="BEMISCP-2319"/>
    <s v="QA for 251 (BDT) - Manufacture date"/>
    <s v="S | 02319 - QA for 251 (BDT) - Manufacture date"/>
    <s v="QA | S | 02319 - QA for 251 (BDT) - Manufacture date"/>
    <m/>
    <n v="376078"/>
    <n v="37846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319 - QA for 251 (BDT) - Manufacture date"/>
    <n v="2.1276595744680851"/>
    <n v="0"/>
  </r>
  <r>
    <x v="3"/>
    <m/>
    <m/>
    <m/>
    <m/>
    <x v="1"/>
    <s v="Bug"/>
    <s v="Done"/>
    <s v="BEMISCP-2023"/>
    <s v="251 (BDT) - Manufacture date"/>
    <s v="02023 - 251 (BDT) - Manufacture date"/>
    <x v="335"/>
    <x v="2"/>
    <s v="Done"/>
    <s v="BEMISCP-2318"/>
    <s v="Review of 251 (BDT) - Manufacture date"/>
    <s v="S | 02318 - Review of 251 (BDT) - Manufacture date"/>
    <s v="Feature Review | S | 02318 - Review of 251 (BDT) - Manufacture date"/>
    <m/>
    <n v="376078"/>
    <n v="37846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318 - Review of 251 (BDT) - Manufacture date"/>
    <n v="2.1276595744680851"/>
    <n v="0"/>
  </r>
  <r>
    <x v="3"/>
    <m/>
    <m/>
    <m/>
    <m/>
    <x v="1"/>
    <s v="Bug"/>
    <s v="Done"/>
    <s v="BEMISCP-2172"/>
    <s v="309 (BDT) - Orders page- iphone view details UOM Confirmed qtty crowding"/>
    <s v="02172 - 309 (BDT) - Orders page- iphone view details UOM Confirmed qtty crowding"/>
    <x v="360"/>
    <x v="1"/>
    <s v="Done"/>
    <s v="BEMISCP-2317"/>
    <s v="QA for 309 (BDT) - Orders page- iphone view details UOM Confirmed qtty crowding"/>
    <s v="S | 02317 - QA for 309 (BDT) - Orders page- iphone view details UOM Confirmed qtty crowding"/>
    <s v="QA | S | 02317 - QA for 309 (BDT) - Orders page- iphone view details UOM Confirmed qtty crowding"/>
    <m/>
    <n v="377378"/>
    <n v="37846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317 - QA for 309 (BDT) - Orders page- iphone view details UOM Confirmed qtty crowding"/>
    <n v="2.1276595744680851"/>
    <n v="0"/>
  </r>
  <r>
    <x v="3"/>
    <m/>
    <m/>
    <m/>
    <m/>
    <x v="1"/>
    <s v="Bug"/>
    <s v="Done"/>
    <s v="BEMISCP-2172"/>
    <s v="309 (BDT) - Orders page- iphone view details UOM Confirmed qtty crowding"/>
    <s v="02172 - 309 (BDT) - Orders page- iphone view details UOM Confirmed qtty crowding"/>
    <x v="360"/>
    <x v="2"/>
    <s v="Done"/>
    <s v="BEMISCP-2316"/>
    <s v="Review of 309 (BDT) - Orders page- iphone view details UOM Confirmed qtty crowding"/>
    <s v="S | 02316 - Review of 309 (BDT) - Orders page- iphone view details UOM Confirmed qtty crowding"/>
    <s v="Feature Review | S | 02316 - Review of 309 (BDT) - Orders page- iphone view details UOM Confirmed qtty crowding"/>
    <m/>
    <n v="377378"/>
    <n v="37846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316 - Review of 309 (BDT) - Orders page- iphone view details UOM Confirmed qtty crowding"/>
    <n v="2.1276595744680851"/>
    <n v="0"/>
  </r>
  <r>
    <x v="3"/>
    <m/>
    <m/>
    <m/>
    <m/>
    <x v="1"/>
    <s v="Bug"/>
    <s v="Done"/>
    <s v="BEMISCP-2027"/>
    <s v="272 (BDT) - User Profile- Buyer missing Job Title"/>
    <s v="02027 - 272 (BDT) - User Profile- Buyer missing Job Title"/>
    <x v="361"/>
    <x v="1"/>
    <s v="Done"/>
    <s v="BEMISCP-2315"/>
    <s v="QA for 272 (BDT) - User Profile- Buyer missing Job Title"/>
    <s v="S | 02315 - QA for 272 (BDT) - User Profile- Buyer missing Job Title"/>
    <s v="QA | S | 02315 - QA for 272 (BDT) - User Profile- Buyer missing Job Title"/>
    <m/>
    <n v="376092"/>
    <n v="37846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315 - QA for 272 (BDT) - User Profile- Buyer missing Job Title"/>
    <n v="2.1276595744680851"/>
    <n v="0"/>
  </r>
  <r>
    <x v="3"/>
    <m/>
    <m/>
    <m/>
    <m/>
    <x v="1"/>
    <s v="Bug"/>
    <s v="Done"/>
    <s v="BEMISCP-2027"/>
    <s v="272 (BDT) - User Profile- Buyer missing Job Title"/>
    <s v="02027 - 272 (BDT) - User Profile- Buyer missing Job Title"/>
    <x v="361"/>
    <x v="2"/>
    <s v="Done"/>
    <s v="BEMISCP-2314"/>
    <s v="Review of 272 (BDT) - User Profile- Buyer missing Job Title"/>
    <s v="S | 02314 - Review of 272 (BDT) - User Profile- Buyer missing Job Title"/>
    <s v="Feature Review | S | 02314 - Review of 272 (BDT) - User Profile- Buyer missing Job Title"/>
    <m/>
    <n v="376092"/>
    <n v="37846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314 - Review of 272 (BDT) - User Profile- Buyer missing Job Title"/>
    <n v="2.1276595744680851"/>
    <n v="0"/>
  </r>
  <r>
    <x v="3"/>
    <m/>
    <m/>
    <m/>
    <m/>
    <x v="1"/>
    <s v="Bug"/>
    <s v="Done"/>
    <s v="BEMISCP-2214"/>
    <s v="Not all shipments are being synced from IBB"/>
    <s v="02214 - Not all shipments are being synced from IBB"/>
    <x v="362"/>
    <x v="1"/>
    <s v="Done"/>
    <s v="BEMISCP-2313"/>
    <s v="QA for Not all shipments are being synced from IBB"/>
    <s v="S | 02313 - QA for Not all shipments are being synced from IBB"/>
    <s v="QA | S | 02313 - QA for Not all shipments are being synced from IBB"/>
    <m/>
    <n v="377951"/>
    <n v="37845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313 - QA for Not all shipments are being synced from IBB"/>
    <n v="2.1276595744680851"/>
    <n v="0"/>
  </r>
  <r>
    <x v="3"/>
    <m/>
    <m/>
    <m/>
    <m/>
    <x v="1"/>
    <s v="Bug"/>
    <s v="Done"/>
    <s v="BEMISCP-2214"/>
    <s v="Not all shipments are being synced from IBB"/>
    <s v="02214 - Not all shipments are being synced from IBB"/>
    <x v="362"/>
    <x v="2"/>
    <s v="Done"/>
    <s v="BEMISCP-2312"/>
    <s v="Review of Not all shipments are being synced from IBB"/>
    <s v="S | 02312 - Review of Not all shipments are being synced from IBB"/>
    <s v="Feature Review | S | 02312 - Review of Not all shipments are being synced from IBB"/>
    <m/>
    <n v="377951"/>
    <n v="37845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312 - Review of Not all shipments are being synced from IBB"/>
    <n v="2.1276595744680851"/>
    <n v="0"/>
  </r>
  <r>
    <x v="3"/>
    <m/>
    <m/>
    <m/>
    <m/>
    <x v="1"/>
    <s v="Bug"/>
    <s v="Done"/>
    <s v="BEMISCP-2129"/>
    <s v="305 (BDT) - Invoice Report- tablet and iphone additional columns selection issue"/>
    <s v="02129 - 305 (BDT) - Invoice Report- tablet and iphone additional columns selection issue"/>
    <x v="363"/>
    <x v="1"/>
    <s v="Done"/>
    <s v="BEMISCP-2311"/>
    <s v="QA for 305 (BDT) - Invoice Report- tablet and iphone additional columns selection issue"/>
    <s v="S | 02311 - QA for 305 (BDT) - Invoice Report- tablet and iphone additional columns selection issue"/>
    <s v="QA | S | 02311 - QA for 305 (BDT) - Invoice Report- tablet and iphone additional columns selection issue"/>
    <m/>
    <n v="377080"/>
    <n v="37845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311 - QA for 305 (BDT) - Invoice Report- tablet and iphone additional columns selection issue"/>
    <n v="2.1276595744680851"/>
    <n v="0"/>
  </r>
  <r>
    <x v="3"/>
    <m/>
    <m/>
    <m/>
    <m/>
    <x v="1"/>
    <s v="Bug"/>
    <s v="Done"/>
    <s v="BEMISCP-2129"/>
    <s v="305 (BDT) - Invoice Report- tablet and iphone additional columns selection issue"/>
    <s v="02129 - 305 (BDT) - Invoice Report- tablet and iphone additional columns selection issue"/>
    <x v="363"/>
    <x v="2"/>
    <s v="Done"/>
    <s v="BEMISCP-2310"/>
    <s v="Review of 305 (BDT) - Invoice Report- tablet and iphone additional columns selection issue"/>
    <s v="S | 02310 - Review of 305 (BDT) - Invoice Report- tablet and iphone additional columns selection issue"/>
    <s v="Feature Review | S | 02310 - Review of 305 (BDT) - Invoice Report- tablet and iphone additional columns selection issue"/>
    <m/>
    <n v="377080"/>
    <n v="37845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310 - Review of 305 (BDT) - Invoice Report- tablet and iphone additional columns selection issue"/>
    <n v="2.1276595744680851"/>
    <n v="0"/>
  </r>
  <r>
    <x v="3"/>
    <m/>
    <m/>
    <m/>
    <m/>
    <x v="1"/>
    <s v="Bug"/>
    <s v="Done"/>
    <s v="BEMISCP-2239"/>
    <s v="Zip code is missing from Inventory Layout"/>
    <s v="02239 - Zip code is missing from Inventory Layout"/>
    <x v="364"/>
    <x v="1"/>
    <s v="Done"/>
    <s v="BEMISCP-2309"/>
    <s v="QA for Zip code is missing from Inventory Layout"/>
    <s v="S | 02309 - QA for Zip code is missing from Inventory Layout"/>
    <s v="QA | S | 02309 - QA for Zip code is missing from Inventory Layout"/>
    <m/>
    <n v="378228"/>
    <n v="37845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309 - QA for Zip code is missing from Inventory Layout"/>
    <n v="2.1276595744680851"/>
    <n v="0"/>
  </r>
  <r>
    <x v="3"/>
    <m/>
    <m/>
    <m/>
    <m/>
    <x v="1"/>
    <s v="Bug"/>
    <s v="Done"/>
    <s v="BEMISCP-2239"/>
    <s v="Zip code is missing from Inventory Layout"/>
    <s v="02239 - Zip code is missing from Inventory Layout"/>
    <x v="364"/>
    <x v="2"/>
    <s v="Done"/>
    <s v="BEMISCP-2308"/>
    <s v="Review of Zip code is missing from Inventory Layout"/>
    <s v="S | 02308 - Review of Zip code is missing from Inventory Layout"/>
    <s v="Feature Review | S | 02308 - Review of Zip code is missing from Inventory Layout"/>
    <m/>
    <n v="378228"/>
    <n v="37845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308 - Review of Zip code is missing from Inventory Layout"/>
    <n v="2.1276595744680851"/>
    <n v="0"/>
  </r>
  <r>
    <x v="3"/>
    <m/>
    <m/>
    <m/>
    <m/>
    <x v="1"/>
    <s v="Bug"/>
    <s v="Done"/>
    <s v="BEMISCP-2237"/>
    <s v="The quotes around &quot;N/A&quot; need to be removed"/>
    <s v="02237 - The quotes around &quot;N/A&quot; need to be removed"/>
    <x v="365"/>
    <x v="1"/>
    <s v="Done"/>
    <s v="BEMISCP-2307"/>
    <s v="QA for The quotes around &quot;N/A&quot; need to be removed"/>
    <s v="S | 02307 - QA for The quotes around &quot;N/A&quot; need to be removed"/>
    <s v="QA | S | 02307 - QA for The quotes around &quot;N/A&quot; need to be removed"/>
    <m/>
    <n v="378204"/>
    <n v="37845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307 - QA for The quotes around &quot;N/A&quot; need to be removed"/>
    <n v="2.1276595744680851"/>
    <n v="0"/>
  </r>
  <r>
    <x v="3"/>
    <m/>
    <m/>
    <m/>
    <m/>
    <x v="1"/>
    <s v="Bug"/>
    <s v="Done"/>
    <s v="BEMISCP-2237"/>
    <s v="The quotes around &quot;N/A&quot; need to be removed"/>
    <s v="02237 - The quotes around &quot;N/A&quot; need to be removed"/>
    <x v="365"/>
    <x v="2"/>
    <s v="Done"/>
    <s v="BEMISCP-2306"/>
    <s v="Review of The quotes around &quot;N/A&quot; need to be removed"/>
    <s v="S | 02306 - Review of The quotes around &quot;N/A&quot; need to be removed"/>
    <s v="Feature Review | S | 02306 - Review of The quotes around &quot;N/A&quot; need to be removed"/>
    <m/>
    <n v="378204"/>
    <n v="37845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306 - Review of The quotes around &quot;N/A&quot; need to be removed"/>
    <n v="2.1276595744680851"/>
    <n v="0"/>
  </r>
  <r>
    <x v="3"/>
    <m/>
    <m/>
    <m/>
    <m/>
    <x v="1"/>
    <s v="Bug"/>
    <s v="Done"/>
    <s v="BEMISCP-2216"/>
    <s v="291 (BDT) - Release Pg Release PO incorrect"/>
    <s v="02216 - 291 (BDT) - Release Pg Release PO incorrect"/>
    <x v="366"/>
    <x v="1"/>
    <s v="Done"/>
    <s v="BEMISCP-2305"/>
    <s v="QA for 291 (BDT) - Release Pg Release PO incorrect"/>
    <s v="S | 02305 - QA for 291 (BDT) - Release Pg Release PO incorrect"/>
    <s v="QA | S | 02305 - QA for 291 (BDT) - Release Pg Release PO incorrect"/>
    <m/>
    <n v="377967"/>
    <n v="37845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305 - QA for 291 (BDT) - Release Pg Release PO incorrect"/>
    <n v="2.1276595744680851"/>
    <n v="0"/>
  </r>
  <r>
    <x v="3"/>
    <m/>
    <m/>
    <m/>
    <m/>
    <x v="1"/>
    <s v="Bug"/>
    <s v="Done"/>
    <s v="BEMISCP-2216"/>
    <s v="291 (BDT) - Release Pg Release PO incorrect"/>
    <s v="02216 - 291 (BDT) - Release Pg Release PO incorrect"/>
    <x v="366"/>
    <x v="2"/>
    <s v="Done"/>
    <s v="BEMISCP-2304"/>
    <s v="Review of 291 (BDT) - Release Pg Release PO incorrect"/>
    <s v="S | 02304 - Review of 291 (BDT) - Release Pg Release PO incorrect"/>
    <s v="Feature Review | S | 02304 - Review of 291 (BDT) - Release Pg Release PO incorrect"/>
    <m/>
    <n v="377967"/>
    <n v="37845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304 - Review of 291 (BDT) - Release Pg Release PO incorrect"/>
    <n v="2.1276595744680851"/>
    <n v="0"/>
  </r>
  <r>
    <x v="3"/>
    <m/>
    <m/>
    <m/>
    <m/>
    <x v="1"/>
    <s v="Bug"/>
    <s v="Done"/>
    <s v="BEMISCP-2094"/>
    <s v="286 (BDT) - Release Pg Scheduled Release Qty UoM missing"/>
    <s v="02094 - 286 (BDT) - Release Pg Scheduled Release Qty UoM missing"/>
    <x v="367"/>
    <x v="1"/>
    <s v="Done"/>
    <s v="BEMISCP-2303"/>
    <s v="QA for 286 (BDT) - Release Pg Scheduled Release Qty UoM missing"/>
    <s v="S | 02303 - QA for 286 (BDT) - Release Pg Scheduled Release Qty UoM missing"/>
    <s v="QA | S | 02303 - QA for 286 (BDT) - Release Pg Scheduled Release Qty UoM missing"/>
    <m/>
    <n v="376653"/>
    <n v="37844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303 - QA for 286 (BDT) - Release Pg Scheduled Release Qty UoM missing"/>
    <n v="2.1276595744680851"/>
    <n v="0"/>
  </r>
  <r>
    <x v="3"/>
    <m/>
    <m/>
    <m/>
    <m/>
    <x v="1"/>
    <s v="Bug"/>
    <s v="Done"/>
    <s v="BEMISCP-2094"/>
    <s v="286 (BDT) - Release Pg Scheduled Release Qty UoM missing"/>
    <s v="02094 - 286 (BDT) - Release Pg Scheduled Release Qty UoM missing"/>
    <x v="367"/>
    <x v="2"/>
    <s v="Done"/>
    <s v="BEMISCP-2302"/>
    <s v="Review of 286 (BDT) - Release Pg Scheduled Release Qty UoM missing"/>
    <s v="S | 02302 - Review of 286 (BDT) - Release Pg Scheduled Release Qty UoM missing"/>
    <s v="Feature Review | S | 02302 - Review of 286 (BDT) - Release Pg Scheduled Release Qty UoM missing"/>
    <m/>
    <n v="376653"/>
    <n v="37844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302 - Review of 286 (BDT) - Release Pg Scheduled Release Qty UoM missing"/>
    <n v="2.1276595744680851"/>
    <n v="0"/>
  </r>
  <r>
    <x v="3"/>
    <m/>
    <m/>
    <m/>
    <m/>
    <x v="1"/>
    <s v="Bug"/>
    <s v="Done"/>
    <s v="BEMISCP-2217"/>
    <s v="320 (BDT) - Shipment Pg Bemis Order#/Line# Incorrect"/>
    <s v="02217 - 320 (BDT) - Shipment Pg Bemis Order#/Line# Incorrect"/>
    <x v="368"/>
    <x v="1"/>
    <s v="Done"/>
    <s v="BEMISCP-2301"/>
    <s v="QA for 320 (BDT) - Shipment Pg Bemis Order#/Line# Incorrect"/>
    <s v="S | 02301 - QA for 320 (BDT) - Shipment Pg Bemis Order#/Line# Incorrect"/>
    <s v="QA | S | 02301 - QA for 320 (BDT) - Shipment Pg Bemis Order#/Line# Incorrect"/>
    <m/>
    <n v="377972"/>
    <n v="37844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301 - QA for 320 (BDT) - Shipment Pg Bemis Order#/Line# Incorrect"/>
    <n v="2.1276595744680851"/>
    <n v="0"/>
  </r>
  <r>
    <x v="3"/>
    <m/>
    <m/>
    <m/>
    <m/>
    <x v="1"/>
    <s v="Bug"/>
    <s v="Done"/>
    <s v="BEMISCP-2133"/>
    <s v="Search icon in ship to dropdown is off center"/>
    <s v="02133 - Search icon in ship to dropdown is off center"/>
    <x v="369"/>
    <x v="1"/>
    <s v="Done"/>
    <s v="BEMISCP-2300"/>
    <s v="QA for Search icon in ship to dropdown is off center"/>
    <s v="S | 02300 - QA for Search icon in ship to dropdown is off center"/>
    <s v="QA | S | 02300 - QA for Search icon in ship to dropdown is off center"/>
    <m/>
    <n v="377173"/>
    <n v="37844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300 - QA for Search icon in ship to dropdown is off center"/>
    <n v="2.1276595744680851"/>
    <n v="0"/>
  </r>
  <r>
    <x v="3"/>
    <m/>
    <m/>
    <m/>
    <m/>
    <x v="1"/>
    <s v="Bug"/>
    <s v="Done"/>
    <s v="BEMISCP-2167"/>
    <s v="319 (BDT) Negative Scheduled Releases "/>
    <s v="02167 - 319 (BDT) Negative Scheduled Releases "/>
    <x v="370"/>
    <x v="1"/>
    <s v="Done"/>
    <s v="BEMISCP-2299"/>
    <s v="QA for 319 (BDT) Negative Scheduled Releases "/>
    <s v="S | 02299 - QA for 319 (BDT) Negative Scheduled Releases "/>
    <s v="QA | S | 02299 - QA for 319 (BDT) Negative Scheduled Releases "/>
    <m/>
    <n v="377365"/>
    <n v="37844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QA | S | 02299 - QA for 319 (BDT) Negative Scheduled Releases "/>
    <n v="2.1276595744680851"/>
    <n v="0"/>
  </r>
  <r>
    <x v="3"/>
    <m/>
    <m/>
    <m/>
    <m/>
    <x v="1"/>
    <s v="Bug"/>
    <s v="Done"/>
    <s v="BEMISCP-2167"/>
    <s v="319 (BDT) Negative Scheduled Releases "/>
    <s v="02167 - 319 (BDT) Negative Scheduled Releases "/>
    <x v="370"/>
    <x v="2"/>
    <s v="Done"/>
    <s v="BEMISCP-2298"/>
    <s v="Review of 319 (BDT) Negative Scheduled Releases "/>
    <s v="S | 02298 - Review of 319 (BDT) Negative Scheduled Releases "/>
    <s v="Feature Review | S | 02298 - Review of 319 (BDT) Negative Scheduled Releases "/>
    <m/>
    <n v="377365"/>
    <n v="37844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Feature Review | S | 02298 - Review of 319 (BDT) Negative Scheduled Releases "/>
    <n v="2.1276595744680851"/>
    <n v="0"/>
  </r>
  <r>
    <x v="3"/>
    <m/>
    <m/>
    <m/>
    <m/>
    <x v="1"/>
    <s v="Bug"/>
    <s v="Done"/>
    <s v="BEMISCP-2167"/>
    <s v="319 (BDT) Negative Scheduled Releases "/>
    <s v="02167 - 319 (BDT) Negative Scheduled Releases "/>
    <x v="370"/>
    <x v="0"/>
    <s v="Done"/>
    <s v="BEMISCP-2297"/>
    <s v="Alpha for 319 (BDT) Negative Scheduled Releases "/>
    <s v="S | 02297 - Alpha for 319 (BDT) Negative Scheduled Releases "/>
    <s v="Alpha Test | S | 02297 - Alpha for 319 (BDT) Negative Scheduled Releases "/>
    <m/>
    <n v="377365"/>
    <n v="37844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Alpha Test | S | 02297 - Alpha for 319 (BDT) Negative Scheduled Releases "/>
    <n v="2.1276595744680851"/>
    <n v="0"/>
  </r>
  <r>
    <x v="3"/>
    <m/>
    <m/>
    <m/>
    <m/>
    <x v="1"/>
    <s v="Bug"/>
    <s v="Done"/>
    <s v="BEMISCP-2116"/>
    <s v="300 (BDT) - Releases page iphone footer issues"/>
    <s v="02116 - 300 (BDT) - Releases page iphone footer issues"/>
    <x v="358"/>
    <x v="0"/>
    <s v="Done"/>
    <s v="BEMISCP-2296"/>
    <s v="Alpha for 300 (BDT) - Releases page iphone footer issues"/>
    <s v="S | 02296 - Alpha for 300 (BDT) - Releases page iphone footer issues"/>
    <s v="Alpha Test | S | 02296 - Alpha for 300 (BDT) - Releases page iphone footer issues"/>
    <m/>
    <n v="376944"/>
    <n v="37844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Alpha Test | S | 02296 - Alpha for 300 (BDT) - Releases page iphone footer issues"/>
    <n v="2.1276595744680851"/>
    <n v="0"/>
  </r>
  <r>
    <x v="3"/>
    <m/>
    <m/>
    <m/>
    <m/>
    <x v="1"/>
    <s v="Bug"/>
    <s v="Done"/>
    <s v="BEMISCP-2173"/>
    <s v="310 (BDT) - Order Pg View Details Schedule Line Dates Sort Order Incorrect "/>
    <s v="02173 - 310 (BDT) - Order Pg View Details Schedule Line Dates Sort Order Incorrect "/>
    <x v="371"/>
    <x v="1"/>
    <s v="Done"/>
    <s v="BEMISCP-2295"/>
    <s v="QA for 310 (BDT) - Order Pg View Details Schedule Line Dates Sort Order Incorrect "/>
    <s v="S | 02295 - QA for 310 (BDT) - Order Pg View Details Schedule Line Dates Sort Order Incorrect "/>
    <s v="QA | S | 02295 - QA for 310 (BDT) - Order Pg View Details Schedule Line Dates Sort Order Incorrect "/>
    <m/>
    <n v="377379"/>
    <n v="37844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295 - QA for 310 (BDT) - Order Pg View Details Schedule Line Dates Sort Order Incorrect "/>
    <n v="2.1276595744680851"/>
    <n v="0"/>
  </r>
  <r>
    <x v="3"/>
    <m/>
    <m/>
    <m/>
    <m/>
    <x v="1"/>
    <s v="Bug"/>
    <s v="Done"/>
    <s v="BEMISCP-2173"/>
    <s v="310 (BDT) - Order Pg View Details Schedule Line Dates Sort Order Incorrect "/>
    <s v="02173 - 310 (BDT) - Order Pg View Details Schedule Line Dates Sort Order Incorrect "/>
    <x v="371"/>
    <x v="2"/>
    <s v="Done"/>
    <s v="BEMISCP-2294"/>
    <s v="Review of 310 (BDT) - Order Pg View Details Schedule Line Dates Sort Order Incorrect "/>
    <s v="S | 02294 - Review of 310 (BDT) - Order Pg View Details Schedule Line Dates Sort Order Incorrect "/>
    <s v="Feature Review | S | 02294 - Review of 310 (BDT) - Order Pg View Details Schedule Line Dates Sort Order Incorrect "/>
    <m/>
    <n v="377379"/>
    <n v="37844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294 - Review of 310 (BDT) - Order Pg View Details Schedule Line Dates Sort Order Incorrect "/>
    <n v="2.1276595744680851"/>
    <n v="0"/>
  </r>
  <r>
    <x v="3"/>
    <m/>
    <m/>
    <m/>
    <m/>
    <x v="1"/>
    <s v="Bug"/>
    <s v="Done"/>
    <s v="BEMISCP-2173"/>
    <s v="310 (BDT) - Order Pg View Details Schedule Line Dates Sort Order Incorrect "/>
    <s v="02173 - 310 (BDT) - Order Pg View Details Schedule Line Dates Sort Order Incorrect "/>
    <x v="371"/>
    <x v="0"/>
    <s v="Done"/>
    <s v="BEMISCP-2293"/>
    <s v="Alpha for 310 (BDT) - Order Pg View Details Schedule Line Dates Sort Order Incorrect "/>
    <s v="S | 02293 - Alpha for 310 (BDT) - Order Pg View Details Schedule Line Dates Sort Order Incorrect "/>
    <s v="Alpha Test | S | 02293 - Alpha for 310 (BDT) - Order Pg View Details Schedule Line Dates Sort Order Incorrect "/>
    <m/>
    <n v="377379"/>
    <n v="37843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293 - Alpha for 310 (BDT) - Order Pg View Details Schedule Line Dates Sort Order Incorrect "/>
    <n v="2.1276595744680851"/>
    <n v="0"/>
  </r>
  <r>
    <x v="3"/>
    <m/>
    <m/>
    <m/>
    <m/>
    <x v="1"/>
    <s v="Bug"/>
    <s v="Done"/>
    <s v="BEMISCP-2042"/>
    <s v="270 (BDT) Global Search displays error"/>
    <s v="02042 - 270 (BDT) Global Search displays error"/>
    <x v="372"/>
    <x v="1"/>
    <s v="Done"/>
    <s v="BEMISCP-2292"/>
    <s v="QA for 270 (BDT) Global Search displays error"/>
    <s v="S | 02292 - QA for 270 (BDT) Global Search displays error"/>
    <s v="QA | S | 02292 - QA for 270 (BDT) Global Search displays error"/>
    <m/>
    <n v="376245"/>
    <n v="37843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292 - QA for 270 (BDT) Global Search displays error"/>
    <n v="2.1276595744680851"/>
    <n v="0"/>
  </r>
  <r>
    <x v="3"/>
    <m/>
    <m/>
    <m/>
    <m/>
    <x v="1"/>
    <s v="Bug"/>
    <s v="Done"/>
    <s v="BEMISCP-2042"/>
    <s v="270 (BDT) Global Search displays error"/>
    <s v="02042 - 270 (BDT) Global Search displays error"/>
    <x v="372"/>
    <x v="2"/>
    <s v="Done"/>
    <s v="BEMISCP-2291"/>
    <s v="Review of 270 (BDT) Global Search displays error"/>
    <s v="S | 02291 - Review of 270 (BDT) Global Search displays error"/>
    <s v="Feature Review | S | 02291 - Review of 270 (BDT) Global Search displays error"/>
    <m/>
    <n v="376245"/>
    <n v="37843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291 - Review of 270 (BDT) Global Search displays error"/>
    <n v="2.1276595744680851"/>
    <n v="0"/>
  </r>
  <r>
    <x v="3"/>
    <m/>
    <m/>
    <m/>
    <m/>
    <x v="1"/>
    <s v="Bug"/>
    <s v="Done"/>
    <s v="BEMISCP-2042"/>
    <s v="270 (BDT) Global Search displays error"/>
    <s v="02042 - 270 (BDT) Global Search displays error"/>
    <x v="372"/>
    <x v="0"/>
    <s v="Done"/>
    <s v="BEMISCP-2290"/>
    <s v="Alpha for 270 (BDT) Global Search displays error"/>
    <s v="S | 02290 - Alpha for 270 (BDT) Global Search displays error"/>
    <s v="Alpha Test | S | 02290 - Alpha for 270 (BDT) Global Search displays error"/>
    <m/>
    <n v="376245"/>
    <n v="37843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290 - Alpha for 270 (BDT) Global Search displays error"/>
    <n v="2.1276595744680851"/>
    <n v="0"/>
  </r>
  <r>
    <x v="3"/>
    <m/>
    <m/>
    <m/>
    <m/>
    <x v="1"/>
    <s v="Bug"/>
    <s v="Done"/>
    <s v="BEMISCP-2232"/>
    <s v="330 (BDT) - Order Pg Bemis Product ID missing"/>
    <s v="02232 - 330 (BDT) - Order Pg Bemis Product ID missing"/>
    <x v="373"/>
    <x v="1"/>
    <s v="Done"/>
    <s v="BEMISCP-2289"/>
    <s v="QA for 330 (BDT) - Order Pg Bemis Product ID missing"/>
    <s v="S | 02289 - QA for 330 (BDT) - Order Pg Bemis Product ID missing"/>
    <s v="QA | S | 02289 - QA for 330 (BDT) - Order Pg Bemis Product ID missing"/>
    <m/>
    <n v="378147"/>
    <n v="37843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289 - QA for 330 (BDT) - Order Pg Bemis Product ID missing"/>
    <n v="2.1276595744680851"/>
    <n v="0"/>
  </r>
  <r>
    <x v="3"/>
    <m/>
    <m/>
    <m/>
    <m/>
    <x v="1"/>
    <s v="Bug"/>
    <s v="Done"/>
    <s v="BEMISCP-2232"/>
    <s v="330 (BDT) - Order Pg Bemis Product ID missing"/>
    <s v="02232 - 330 (BDT) - Order Pg Bemis Product ID missing"/>
    <x v="373"/>
    <x v="2"/>
    <s v="Done"/>
    <s v="BEMISCP-2288"/>
    <s v="Review of 330 (BDT) - Order Pg Bemis Product ID missing"/>
    <s v="S | 02288 - Review of 330 (BDT) - Order Pg Bemis Product ID missing"/>
    <s v="Feature Review | S | 02288 - Review of 330 (BDT) - Order Pg Bemis Product ID missing"/>
    <m/>
    <n v="378147"/>
    <n v="37843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288 - Review of 330 (BDT) - Order Pg Bemis Product ID missing"/>
    <n v="2.1276595744680851"/>
    <n v="0"/>
  </r>
  <r>
    <x v="3"/>
    <m/>
    <m/>
    <m/>
    <m/>
    <x v="1"/>
    <s v="Feature"/>
    <s v="Done"/>
    <s v="BEMISCP-1473"/>
    <s v="Switch to SOAP calls"/>
    <s v="01473 - Switch to SOAP calls"/>
    <x v="374"/>
    <x v="1"/>
    <s v="Done"/>
    <s v="BEMISCP-2287"/>
    <s v="QA for Switch to SOAP calls"/>
    <s v="S | 02287 - QA for Switch to SOAP calls"/>
    <s v="QA | S | 02287 - QA for Switch to SOAP calls"/>
    <m/>
    <n v="367329"/>
    <n v="37837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287 - QA for Switch to SOAP calls"/>
    <n v="0"/>
    <n v="0"/>
  </r>
  <r>
    <x v="3"/>
    <m/>
    <m/>
    <m/>
    <m/>
    <x v="1"/>
    <s v="Feature"/>
    <s v="Done"/>
    <s v="BEMISCP-1473"/>
    <s v="Switch to SOAP calls"/>
    <s v="01473 - Switch to SOAP calls"/>
    <x v="374"/>
    <x v="2"/>
    <s v="Done"/>
    <s v="BEMISCP-2286"/>
    <s v="Review of Switch to SOAP calls"/>
    <s v="XS | 02286 - Review of Switch to SOAP calls"/>
    <s v="Feature Review | XS | 02286 - Review of Switch to SOAP calls"/>
    <m/>
    <n v="367329"/>
    <n v="378377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0"/>
    <n v="1"/>
    <n v="1.0638297872340425"/>
    <x v="1"/>
    <s v="0.Done"/>
    <x v="2"/>
    <s v="0.Done &gt; Feature Review | XS | 02286 - Review of Switch to SOAP calls"/>
    <n v="0"/>
    <n v="0"/>
  </r>
  <r>
    <x v="3"/>
    <m/>
    <m/>
    <m/>
    <m/>
    <x v="1"/>
    <s v="Feature"/>
    <s v="Done"/>
    <s v="BEMISCP-1473"/>
    <s v="Switch to SOAP calls"/>
    <s v="01473 - Switch to SOAP calls"/>
    <x v="374"/>
    <x v="0"/>
    <s v="Done"/>
    <s v="BEMISCP-2285"/>
    <s v="Alpha for Switch to SOAP calls"/>
    <s v="XS | 02285 - Alpha for Switch to SOAP calls"/>
    <s v="Alpha Test | XS | 02285 - Alpha for Switch to SOAP calls"/>
    <m/>
    <n v="367329"/>
    <n v="378371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0"/>
    <n v="1"/>
    <n v="1.0638297872340425"/>
    <x v="1"/>
    <s v="0.Done"/>
    <x v="2"/>
    <s v="0.Done &gt; Alpha Test | XS | 02285 - Alpha for Switch to SOAP calls"/>
    <n v="0"/>
    <n v="0"/>
  </r>
  <r>
    <x v="3"/>
    <s v="Demand"/>
    <s v="Doing"/>
    <s v="BEMISCP-533"/>
    <s v="Bemis CP Theme"/>
    <x v="27"/>
    <s v="Feature"/>
    <s v="Done"/>
    <s v="BEMISCP-296"/>
    <s v="Mobile compatibility &amp; responsive design"/>
    <s v="00296 - Mobile compatibility &amp; responsive design"/>
    <x v="375"/>
    <x v="1"/>
    <s v="Done"/>
    <s v="BEMISCP-2284"/>
    <s v="QA for Mobile compatibility &amp; responsive design"/>
    <s v="S | 02284 - QA for Mobile compatibility &amp; responsive design"/>
    <s v="QA | S | 02284 - QA for Mobile compatibility &amp; responsive design"/>
    <n v="351507"/>
    <n v="343300"/>
    <n v="378369"/>
    <s v="Plan"/>
    <x v="0"/>
    <n v="0"/>
    <n v="0"/>
    <n v="0"/>
    <n v="21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9.0909090909090912E-2"/>
    <n v="1.8518518518518517E-2"/>
    <n v="1"/>
    <n v="2.1276595744680851"/>
    <x v="0"/>
    <s v="0.Done"/>
    <x v="2"/>
    <s v="0.Done &gt; QA | S | 02284 - QA for Mobile compatibility &amp; responsive design"/>
    <n v="0"/>
    <n v="0"/>
  </r>
  <r>
    <x v="3"/>
    <s v="Demand"/>
    <s v="Doing"/>
    <s v="BEMISCP-533"/>
    <s v="Bemis CP Theme"/>
    <x v="27"/>
    <s v="Feature"/>
    <s v="Done"/>
    <s v="BEMISCP-296"/>
    <s v="Mobile compatibility &amp; responsive design"/>
    <s v="00296 - Mobile compatibility &amp; responsive design"/>
    <x v="375"/>
    <x v="2"/>
    <s v="Done"/>
    <s v="BEMISCP-2283"/>
    <s v="Review of Mobile compatibility &amp; responsive design"/>
    <s v="S | 02283 - Review of Mobile compatibility &amp; responsive design"/>
    <s v="Feature Review | S | 02283 - Review of Mobile compatibility &amp; responsive design"/>
    <n v="351507"/>
    <n v="343300"/>
    <n v="378368"/>
    <s v="Plan"/>
    <x v="0"/>
    <n v="0"/>
    <n v="0"/>
    <n v="0"/>
    <n v="21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9.0909090909090912E-2"/>
    <n v="1.8518518518518517E-2"/>
    <n v="1"/>
    <n v="2.1276595744680851"/>
    <x v="0"/>
    <s v="0.Done"/>
    <x v="2"/>
    <s v="0.Done &gt; Feature Review | S | 02283 - Review of Mobile compatibility &amp; responsive design"/>
    <n v="0"/>
    <n v="0"/>
  </r>
  <r>
    <x v="3"/>
    <s v="Demand"/>
    <s v="Doing"/>
    <s v="BEMISCP-533"/>
    <s v="Bemis CP Theme"/>
    <x v="27"/>
    <s v="Feature"/>
    <s v="Done"/>
    <s v="BEMISCP-296"/>
    <s v="Mobile compatibility &amp; responsive design"/>
    <s v="00296 - Mobile compatibility &amp; responsive design"/>
    <x v="375"/>
    <x v="0"/>
    <s v="Done"/>
    <s v="BEMISCP-2282"/>
    <s v="Alpha for Mobile compatibility &amp; responsive design"/>
    <s v="S | 02282 - Alpha for Mobile compatibility &amp; responsive design"/>
    <s v="Alpha Test | S | 02282 - Alpha for Mobile compatibility &amp; responsive design"/>
    <n v="351507"/>
    <n v="343300"/>
    <n v="378367"/>
    <s v="Plan"/>
    <x v="0"/>
    <n v="0"/>
    <n v="0"/>
    <n v="0"/>
    <n v="21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9.0909090909090912E-2"/>
    <n v="1.8518518518518517E-2"/>
    <n v="1"/>
    <n v="2.1276595744680851"/>
    <x v="0"/>
    <s v="0.Done"/>
    <x v="2"/>
    <s v="0.Done &gt; Alpha Test | S | 02282 - Alpha for Mobile compatibility &amp; responsive design"/>
    <n v="0"/>
    <n v="0"/>
  </r>
  <r>
    <x v="3"/>
    <s v="Demand"/>
    <s v="Doing"/>
    <s v="BEMISCP-519"/>
    <s v="Buyer - Portal Foundations"/>
    <x v="23"/>
    <s v="Feature"/>
    <s v="Done"/>
    <s v="BEMISCP-286"/>
    <s v="Global search"/>
    <s v="00286 - Global search"/>
    <x v="376"/>
    <x v="1"/>
    <s v="Done"/>
    <s v="BEMISCP-2281"/>
    <s v="QA for Global search"/>
    <s v="L | 02281 - QA for Global search"/>
    <s v="QA | L | 02281 - QA for Global search"/>
    <n v="350832"/>
    <n v="343272"/>
    <n v="378366"/>
    <s v="Plan"/>
    <x v="18"/>
    <n v="0"/>
    <n v="0"/>
    <n v="0"/>
    <n v="81"/>
    <s v="L"/>
    <s v="SUBTASK PLAN"/>
    <n v="5.3191489361702127"/>
    <n v="6.3829787234042552"/>
    <n v="0"/>
    <n v="0"/>
    <n v="0"/>
    <n v="5.3191489361702127"/>
    <n v="5.3191489361702127"/>
    <n v="6.3829787234042552"/>
    <n v="0"/>
    <n v="0"/>
    <n v="6.6666666666666666E-2"/>
    <n v="8.2644628099173556E-3"/>
    <n v="1"/>
    <n v="5.3191489361702127"/>
    <x v="0"/>
    <s v="0.Done"/>
    <x v="2"/>
    <s v="0.Done &gt; QA | L | 02281 - QA for Global search"/>
    <n v="0"/>
    <n v="0"/>
  </r>
  <r>
    <x v="3"/>
    <s v="Demand"/>
    <s v="Doing"/>
    <s v="BEMISCP-519"/>
    <s v="Buyer - Portal Foundations"/>
    <x v="23"/>
    <s v="Feature"/>
    <s v="Done"/>
    <s v="BEMISCP-286"/>
    <s v="Global search"/>
    <s v="00286 - Global search"/>
    <x v="376"/>
    <x v="2"/>
    <s v="Done"/>
    <s v="BEMISCP-2280"/>
    <s v="Review of Global search"/>
    <s v="S | 02280 - Review of Global search"/>
    <s v="Feature Review | S | 02280 - Review of Global search"/>
    <n v="350832"/>
    <n v="343272"/>
    <n v="378365"/>
    <s v="Plan"/>
    <x v="18"/>
    <n v="0"/>
    <n v="0"/>
    <n v="0"/>
    <n v="81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6.6666666666666666E-2"/>
    <n v="8.2644628099173556E-3"/>
    <n v="1"/>
    <n v="2.1276595744680851"/>
    <x v="0"/>
    <s v="0.Done"/>
    <x v="2"/>
    <s v="0.Done &gt; Feature Review | S | 02280 - Review of Global search"/>
    <n v="0"/>
    <n v="0"/>
  </r>
  <r>
    <x v="3"/>
    <s v="Demand"/>
    <s v="Doing"/>
    <s v="BEMISCP-519"/>
    <s v="Buyer - Portal Foundations"/>
    <x v="23"/>
    <s v="Feature"/>
    <s v="Done"/>
    <s v="BEMISCP-286"/>
    <s v="Global search"/>
    <s v="00286 - Global search"/>
    <x v="376"/>
    <x v="0"/>
    <s v="Done"/>
    <s v="BEMISCP-2279"/>
    <s v="Alpha for Global search"/>
    <s v="M | 02279 - Alpha for Global search"/>
    <s v="Alpha Test | M | 02279 - Alpha for Global search"/>
    <n v="350832"/>
    <n v="343272"/>
    <n v="378363"/>
    <s v="Plan"/>
    <x v="18"/>
    <n v="0"/>
    <n v="0"/>
    <n v="0"/>
    <n v="81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6.6666666666666666E-2"/>
    <n v="8.2644628099173556E-3"/>
    <n v="1"/>
    <n v="4.2553191489361701"/>
    <x v="0"/>
    <s v="0.Done"/>
    <x v="2"/>
    <s v="0.Done &gt; Alpha Test | M | 02279 - Alpha for Global search"/>
    <n v="0"/>
    <n v="0"/>
  </r>
  <r>
    <x v="3"/>
    <m/>
    <m/>
    <m/>
    <m/>
    <x v="1"/>
    <s v="Bug"/>
    <s v="Done"/>
    <s v="BEMISCP-2093"/>
    <s v="284 (BDT) - Scheduled Releases Sub-Pg cards missing "/>
    <s v="02093 - 284 (BDT) - Scheduled Releases Sub-Pg cards missing "/>
    <x v="332"/>
    <x v="5"/>
    <s v="Done"/>
    <s v="BEMISCP-2278"/>
    <s v="Update data model to capture unique releases"/>
    <s v="M | 02278 - Update data model to capture unique releases"/>
    <s v="Backend Development | M | 02278 - Update data model to capture unique releases"/>
    <m/>
    <n v="376652"/>
    <n v="378350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"/>
    <n v="0"/>
    <n v="1"/>
    <n v="10.638297872340425"/>
    <x v="1"/>
    <s v="0.Done"/>
    <x v="2"/>
    <s v="0.Done &gt; Backend Development | M | 02278 - Update data model to capture unique releases"/>
    <n v="10.638297872340425"/>
    <n v="0"/>
  </r>
  <r>
    <x v="3"/>
    <m/>
    <m/>
    <m/>
    <m/>
    <x v="1"/>
    <s v="Bug"/>
    <s v="Done"/>
    <s v="BEMISCP-2225"/>
    <s v="Pull Shipment Order Information from Delivery Service"/>
    <s v="02225 - Pull Shipment Order Information from Delivery Service"/>
    <x v="377"/>
    <x v="1"/>
    <s v="Done"/>
    <s v="BEMISCP-2277"/>
    <s v="QA for Pull Shipment Order Information from Delivery Service"/>
    <s v="S | 02277 - QA for Pull Shipment Order Information from Delivery Service"/>
    <s v="QA | S | 02277 - QA for Pull Shipment Order Information from Delivery Service"/>
    <m/>
    <n v="378061"/>
    <n v="37834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277 - QA for Pull Shipment Order Information from Delivery Service"/>
    <n v="2.1276595744680851"/>
    <n v="0"/>
  </r>
  <r>
    <x v="3"/>
    <m/>
    <m/>
    <m/>
    <m/>
    <x v="1"/>
    <s v="Bug"/>
    <s v="Done"/>
    <s v="BEMISCP-2273"/>
    <s v="View Details crowded on Desktop"/>
    <s v="02273 - View Details crowded on Desktop"/>
    <x v="346"/>
    <x v="3"/>
    <s v="Done"/>
    <s v="BEMISCP-2274"/>
    <s v="Development for - View Details crowded on Desktop"/>
    <s v="M | 02274 - Development for - View Details crowded on Desktop"/>
    <s v="Frontend Development | M | 02274 - Development for - View Details crowded on Desktop"/>
    <m/>
    <n v="378343"/>
    <n v="378344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2274 - Development for - View Details crowded on Desktop"/>
    <n v="5.3191489361702127"/>
    <n v="0"/>
  </r>
  <r>
    <x v="3"/>
    <m/>
    <m/>
    <m/>
    <m/>
    <x v="1"/>
    <s v="Bug"/>
    <s v="Done"/>
    <s v="BEMISCP-2129"/>
    <s v="305 (BDT) - Invoice Report- tablet and iphone additional columns selection issue"/>
    <s v="02129 - 305 (BDT) - Invoice Report- tablet and iphone additional columns selection issue"/>
    <x v="363"/>
    <x v="0"/>
    <s v="Done"/>
    <s v="BEMISCP-2272"/>
    <s v="Alpha for 305 (BDT) - Invoice Report- tablet and iphone additional columns selection issue"/>
    <s v="S | 02272 - Alpha for 305 (BDT) - Invoice Report- tablet and iphone additional columns selection issue"/>
    <s v="Alpha Test | S | 02272 - Alpha for 305 (BDT) - Invoice Report- tablet and iphone additional columns selection issue"/>
    <m/>
    <n v="377080"/>
    <n v="37833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272 - Alpha for 305 (BDT) - Invoice Report- tablet and iphone additional columns selection issue"/>
    <n v="2.1276595744680851"/>
    <n v="0"/>
  </r>
  <r>
    <x v="3"/>
    <m/>
    <m/>
    <m/>
    <m/>
    <x v="1"/>
    <s v="Bug"/>
    <s v="Done"/>
    <s v="BEMISCP-2214"/>
    <s v="Not all shipments are being synced from IBB"/>
    <s v="02214 - Not all shipments are being synced from IBB"/>
    <x v="362"/>
    <x v="0"/>
    <s v="Done"/>
    <s v="BEMISCP-2271"/>
    <s v="Alpha for Not all shipments are being synced from IBB"/>
    <s v="S | 02271 - Alpha for Not all shipments are being synced from IBB"/>
    <s v="Alpha Test | S | 02271 - Alpha for Not all shipments are being synced from IBB"/>
    <m/>
    <n v="377951"/>
    <n v="37832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271 - Alpha for Not all shipments are being synced from IBB"/>
    <n v="2.1276595744680851"/>
    <n v="0"/>
  </r>
  <r>
    <x v="3"/>
    <m/>
    <m/>
    <m/>
    <m/>
    <x v="1"/>
    <s v="Bug"/>
    <s v="Done"/>
    <s v="BEMISCP-2049"/>
    <s v="278 (BDT) - On-hand inventory page- iphone issue with footer"/>
    <s v="02049 - 278 (BDT) - On-hand inventory page- iphone issue with footer"/>
    <x v="359"/>
    <x v="0"/>
    <s v="Done"/>
    <s v="BEMISCP-2270"/>
    <s v="Alpha for 278 (BDT) - On-hand inventory page- iphone issue with footer"/>
    <s v="S | 02270 - Alpha for 278 (BDT) - On-hand inventory page- iphone issue with footer"/>
    <s v="Alpha Test | S | 02270 - Alpha for 278 (BDT) - On-hand inventory page- iphone issue with footer"/>
    <m/>
    <n v="376290"/>
    <n v="37832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Alpha Test | S | 02270 - Alpha for 278 (BDT) - On-hand inventory page- iphone issue with footer"/>
    <n v="2.1276595744680851"/>
    <n v="0"/>
  </r>
  <r>
    <x v="3"/>
    <m/>
    <m/>
    <m/>
    <m/>
    <x v="1"/>
    <s v="Bug"/>
    <s v="Done"/>
    <s v="BEMISCP-2217"/>
    <s v="320 (BDT) - Shipment Pg Bemis Order#/Line# Incorrect"/>
    <s v="02217 - 320 (BDT) - Shipment Pg Bemis Order#/Line# Incorrect"/>
    <x v="368"/>
    <x v="2"/>
    <s v="Done"/>
    <s v="BEMISCP-2269"/>
    <s v="Review of 320 (BDT) - Shipment Pg Bemis Order#/Line# Incorrect"/>
    <s v="S | 02269 - Review of 320 (BDT) - Shipment Pg Bemis Order#/Line# Incorrect"/>
    <s v="Feature Review | S | 02269 - Review of 320 (BDT) - Shipment Pg Bemis Order#/Line# Incorrect"/>
    <m/>
    <n v="377972"/>
    <n v="37832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269 - Review of 320 (BDT) - Shipment Pg Bemis Order#/Line# Incorrect"/>
    <n v="2.1276595744680851"/>
    <n v="0"/>
  </r>
  <r>
    <x v="3"/>
    <m/>
    <m/>
    <m/>
    <m/>
    <x v="1"/>
    <s v="Bug"/>
    <s v="Done"/>
    <s v="BEMISCP-2225"/>
    <s v="Pull Shipment Order Information from Delivery Service"/>
    <s v="02225 - Pull Shipment Order Information from Delivery Service"/>
    <x v="377"/>
    <x v="2"/>
    <s v="Done"/>
    <s v="BEMISCP-2268"/>
    <s v="Review of Pull Shipment Order Information from Delivery Service"/>
    <s v="S | 02268 - Review of Pull Shipment Order Information from Delivery Service"/>
    <s v="Feature Review | S | 02268 - Review of Pull Shipment Order Information from Delivery Service"/>
    <m/>
    <n v="378061"/>
    <n v="37832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268 - Review of Pull Shipment Order Information from Delivery Service"/>
    <n v="2.1276595744680851"/>
    <n v="0"/>
  </r>
  <r>
    <x v="3"/>
    <m/>
    <m/>
    <m/>
    <m/>
    <x v="1"/>
    <s v="Bug"/>
    <s v="Done"/>
    <s v="BEMISCP-2225"/>
    <s v="Pull Shipment Order Information from Delivery Service"/>
    <s v="02225 - Pull Shipment Order Information from Delivery Service"/>
    <x v="377"/>
    <x v="0"/>
    <s v="Done"/>
    <s v="BEMISCP-2267"/>
    <s v="Alpha for Pull Shipment Order Information from Delivery Service"/>
    <s v="S | 02267 - Alpha for Pull Shipment Order Information from Delivery Service"/>
    <s v="Alpha Test | S | 02267 - Alpha for Pull Shipment Order Information from Delivery Service"/>
    <m/>
    <n v="378061"/>
    <n v="37832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267 - Alpha for Pull Shipment Order Information from Delivery Service"/>
    <n v="2.1276595744680851"/>
    <n v="0"/>
  </r>
  <r>
    <x v="3"/>
    <m/>
    <m/>
    <m/>
    <m/>
    <x v="1"/>
    <s v="Bug"/>
    <s v="Done"/>
    <s v="BEMISCP-2217"/>
    <s v="320 (BDT) - Shipment Pg Bemis Order#/Line# Incorrect"/>
    <s v="02217 - 320 (BDT) - Shipment Pg Bemis Order#/Line# Incorrect"/>
    <x v="368"/>
    <x v="0"/>
    <s v="Done"/>
    <s v="BEMISCP-2266"/>
    <s v="Alpha for 320 (BDT) - Shipment Pg Bemis Order#/Line# Incorrect"/>
    <s v="S | 02266 - Alpha for 320 (BDT) - Shipment Pg Bemis Order#/Line# Incorrect"/>
    <s v="Alpha Test | S | 02266 - Alpha for 320 (BDT) - Shipment Pg Bemis Order#/Line# Incorrect"/>
    <m/>
    <n v="377972"/>
    <n v="37832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266 - Alpha for 320 (BDT) - Shipment Pg Bemis Order#/Line# Incorrect"/>
    <n v="2.1276595744680851"/>
    <n v="0"/>
  </r>
  <r>
    <x v="3"/>
    <m/>
    <m/>
    <m/>
    <m/>
    <x v="1"/>
    <s v="Bug"/>
    <s v="Done"/>
    <s v="BEMISCP-2173"/>
    <s v="310 (BDT) - Order Pg View Details Schedule Line Dates Sort Order Incorrect "/>
    <s v="02173 - 310 (BDT) - Order Pg View Details Schedule Line Dates Sort Order Incorrect "/>
    <x v="371"/>
    <x v="4"/>
    <s v="Done"/>
    <s v="BEMISCP-2265"/>
    <s v="Sort by requestedMadDate in ascending order"/>
    <s v="M | 02265 - Sort by requestedMadDate in ascending order"/>
    <s v="Sub-Task | M | 02265 - Sort by requestedMadDate in ascending order"/>
    <m/>
    <n v="377379"/>
    <n v="378319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s v="0.Done"/>
    <x v="2"/>
    <s v="0.Done &gt; Sub-Task | M | 02265 - Sort by requestedMadDate in ascending order"/>
    <n v="8.5106382978723403"/>
    <n v="0"/>
  </r>
  <r>
    <x v="3"/>
    <m/>
    <m/>
    <m/>
    <m/>
    <x v="1"/>
    <s v="Bug"/>
    <s v="Done"/>
    <s v="BEMISCP-2217"/>
    <s v="320 (BDT) - Shipment Pg Bemis Order#/Line# Incorrect"/>
    <s v="02217 - 320 (BDT) - Shipment Pg Bemis Order#/Line# Incorrect"/>
    <x v="368"/>
    <x v="7"/>
    <s v="Done"/>
    <s v="BEMISCP-2264"/>
    <s v="Tech Planning - 320 (BDT) - Shipment Pg Bemis Order#/Line# Incorrect"/>
    <s v="S | 02264 - Tech Planning - 320 (BDT) - Shipment Pg Bemis Order#/Line# Incorrect"/>
    <s v="Tech Planning | S | 02264 - Tech Planning - 320 (BDT) - Shipment Pg Bemis Order#/Line# Incorrect"/>
    <m/>
    <n v="377972"/>
    <n v="37830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Tech Planning | S | 02264 - Tech Planning - 320 (BDT) - Shipment Pg Bemis Order#/Line# Incorrect"/>
    <n v="2.1276595744680851"/>
    <n v="0"/>
  </r>
  <r>
    <x v="3"/>
    <m/>
    <m/>
    <m/>
    <m/>
    <x v="1"/>
    <s v="Bug"/>
    <s v="Done"/>
    <s v="BEMISCP-2172"/>
    <s v="309 (BDT) - Orders page- iphone view details UOM Confirmed qtty crowding"/>
    <s v="02172 - 309 (BDT) - Orders page- iphone view details UOM Confirmed qtty crowding"/>
    <x v="360"/>
    <x v="0"/>
    <s v="Done"/>
    <s v="BEMISCP-2263"/>
    <s v="Alpha for 309 (BDT) - Orders page- iphone view details UOM Confirmed qtty crowding"/>
    <s v="S | 02263 - Alpha for 309 (BDT) - Orders page- iphone view details UOM Confirmed qtty crowding"/>
    <s v="Alpha Test | S | 02263 - Alpha for 309 (BDT) - Orders page- iphone view details UOM Confirmed qtty crowding"/>
    <m/>
    <n v="377378"/>
    <n v="37828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263 - Alpha for 309 (BDT) - Orders page- iphone view details UOM Confirmed qtty crowding"/>
    <n v="2.1276595744680851"/>
    <n v="0"/>
  </r>
  <r>
    <x v="3"/>
    <m/>
    <m/>
    <m/>
    <m/>
    <x v="1"/>
    <s v="Bug"/>
    <s v="Done"/>
    <s v="BEMISCP-2232"/>
    <s v="330 (BDT) - Order Pg Bemis Product ID missing"/>
    <s v="02232 - 330 (BDT) - Order Pg Bemis Product ID missing"/>
    <x v="373"/>
    <x v="0"/>
    <s v="Done"/>
    <s v="BEMISCP-2262"/>
    <s v="Alpha for 330 (BDT) - Order Pg Bemis Product ID missing"/>
    <s v="S | 02262 - Alpha for 330 (BDT) - Order Pg Bemis Product ID missing"/>
    <s v="Alpha Test | S | 02262 - Alpha for 330 (BDT) - Order Pg Bemis Product ID missing"/>
    <m/>
    <n v="378147"/>
    <n v="37827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262 - Alpha for 330 (BDT) - Order Pg Bemis Product ID missing"/>
    <n v="2.1276595744680851"/>
    <n v="0"/>
  </r>
  <r>
    <x v="3"/>
    <m/>
    <m/>
    <m/>
    <m/>
    <x v="1"/>
    <s v="Bug"/>
    <s v="Done"/>
    <s v="BEMISCP-2094"/>
    <s v="286 (BDT) - Release Pg Scheduled Release Qty UoM missing"/>
    <s v="02094 - 286 (BDT) - Release Pg Scheduled Release Qty UoM missing"/>
    <x v="367"/>
    <x v="0"/>
    <s v="Done"/>
    <s v="BEMISCP-2261"/>
    <s v="Alpha for 286 (BDT) - Release Pg Scheduled Release Qty UoM missing"/>
    <s v="S | 02261 - Alpha for 286 (BDT) - Release Pg Scheduled Release Qty UoM missing"/>
    <s v="Alpha Test | S | 02261 - Alpha for 286 (BDT) - Release Pg Scheduled Release Qty UoM missing"/>
    <m/>
    <n v="376653"/>
    <n v="37827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261 - Alpha for 286 (BDT) - Release Pg Scheduled Release Qty UoM missing"/>
    <n v="2.1276595744680851"/>
    <n v="0"/>
  </r>
  <r>
    <x v="3"/>
    <m/>
    <m/>
    <m/>
    <m/>
    <x v="1"/>
    <s v="Bug"/>
    <s v="Done"/>
    <s v="BEMISCP-2027"/>
    <s v="272 (BDT) - User Profile- Buyer missing Job Title"/>
    <s v="02027 - 272 (BDT) - User Profile- Buyer missing Job Title"/>
    <x v="361"/>
    <x v="0"/>
    <s v="Done"/>
    <s v="BEMISCP-2260"/>
    <s v="Alpha for 272 (BDT) - User Profile- Buyer missing Job Title"/>
    <s v="S | 02260 - Alpha for 272 (BDT) - User Profile- Buyer missing Job Title"/>
    <s v="Alpha Test | S | 02260 - Alpha for 272 (BDT) - User Profile- Buyer missing Job Title"/>
    <m/>
    <n v="376092"/>
    <n v="37827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260 - Alpha for 272 (BDT) - User Profile- Buyer missing Job Title"/>
    <n v="2.1276595744680851"/>
    <n v="0"/>
  </r>
  <r>
    <x v="3"/>
    <m/>
    <m/>
    <m/>
    <m/>
    <x v="1"/>
    <s v="Bug"/>
    <s v="Done"/>
    <s v="BEMISCP-2239"/>
    <s v="Zip code is missing from Inventory Layout"/>
    <s v="02239 - Zip code is missing from Inventory Layout"/>
    <x v="364"/>
    <x v="0"/>
    <s v="Done"/>
    <s v="BEMISCP-2259"/>
    <s v="Alpha for Zip code is missing from Inventory Layout"/>
    <s v="S | 02259 - Alpha for Zip code is missing from Inventory Layout"/>
    <s v="Alpha Test | S | 02259 - Alpha for Zip code is missing from Inventory Layout"/>
    <m/>
    <n v="378228"/>
    <n v="37827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259 - Alpha for Zip code is missing from Inventory Layout"/>
    <n v="2.1276595744680851"/>
    <n v="0"/>
  </r>
  <r>
    <x v="3"/>
    <m/>
    <m/>
    <m/>
    <m/>
    <x v="1"/>
    <s v="Bug"/>
    <s v="Done"/>
    <s v="BEMISCP-2237"/>
    <s v="The quotes around &quot;N/A&quot; need to be removed"/>
    <s v="02237 - The quotes around &quot;N/A&quot; need to be removed"/>
    <x v="365"/>
    <x v="0"/>
    <s v="Done"/>
    <s v="BEMISCP-2258"/>
    <s v="Alpha for The quotes around &quot;N/A&quot; need to be removed"/>
    <s v="S | 02258 - Alpha for The quotes around &quot;N/A&quot; need to be removed"/>
    <s v="Alpha Test | S | 02258 - Alpha for The quotes around &quot;N/A&quot; need to be removed"/>
    <m/>
    <n v="378204"/>
    <n v="37827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258 - Alpha for The quotes around &quot;N/A&quot; need to be removed"/>
    <n v="2.1276595744680851"/>
    <n v="0"/>
  </r>
  <r>
    <x v="3"/>
    <m/>
    <m/>
    <m/>
    <m/>
    <x v="1"/>
    <s v="Bug"/>
    <s v="Done"/>
    <s v="BEMISCP-2216"/>
    <s v="291 (BDT) - Release Pg Release PO incorrect"/>
    <s v="02216 - 291 (BDT) - Release Pg Release PO incorrect"/>
    <x v="366"/>
    <x v="0"/>
    <s v="Done"/>
    <s v="BEMISCP-2257"/>
    <s v="Alpha for 291 (BDT) - Release Pg Release PO incorrect"/>
    <s v="S | 02257 - Alpha for 291 (BDT) - Release Pg Release PO incorrect"/>
    <s v="Alpha Test | S | 02257 - Alpha for 291 (BDT) - Release Pg Release PO incorrect"/>
    <m/>
    <n v="377967"/>
    <n v="37827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257 - Alpha for 291 (BDT) - Release Pg Release PO incorrect"/>
    <n v="2.1276595744680851"/>
    <n v="0"/>
  </r>
  <r>
    <x v="3"/>
    <m/>
    <m/>
    <m/>
    <m/>
    <x v="1"/>
    <s v="Bug"/>
    <s v="Done"/>
    <s v="BEMISCP-2023"/>
    <s v="251 (BDT) - Manufacture date"/>
    <s v="02023 - 251 (BDT) - Manufacture date"/>
    <x v="335"/>
    <x v="0"/>
    <s v="Done"/>
    <s v="BEMISCP-2256"/>
    <s v="Alpha for 251 (BDT) - Manufacture date"/>
    <s v="S | 02256 - Alpha for 251 (BDT) - Manufacture date"/>
    <s v="Alpha Test | S | 02256 - Alpha for 251 (BDT) - Manufacture date"/>
    <m/>
    <n v="376078"/>
    <n v="37827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256 - Alpha for 251 (BDT) - Manufacture date"/>
    <n v="2.1276595744680851"/>
    <n v="0"/>
  </r>
  <r>
    <x v="3"/>
    <m/>
    <m/>
    <m/>
    <m/>
    <x v="1"/>
    <s v="Feature"/>
    <s v="Done"/>
    <s v="BEMISCP-1993"/>
    <s v="242 (BDT) - Customer profile - no address pulling in"/>
    <s v="01993 - 242 (BDT) - Customer profile - no address pulling in"/>
    <x v="289"/>
    <x v="5"/>
    <s v="Done"/>
    <s v="BEMISCP-2255"/>
    <s v="Update address info for parent locations"/>
    <s v="M | 02255 - Update address info for parent locations"/>
    <s v="Backend Development | M | 02255 - Update address info for parent locations"/>
    <m/>
    <n v="375857"/>
    <n v="378267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"/>
    <n v="0"/>
    <n v="1"/>
    <n v="10.638297872340425"/>
    <x v="1"/>
    <s v="0.Done"/>
    <x v="2"/>
    <s v="0.Done &gt; Backend Development | M | 02255 - Update address info for parent locations"/>
    <n v="0"/>
    <n v="0"/>
  </r>
  <r>
    <x v="3"/>
    <m/>
    <m/>
    <m/>
    <m/>
    <x v="1"/>
    <s v="Bug"/>
    <s v="Done"/>
    <s v="BEMISCP-2095"/>
    <s v="269 (BDT) - Release page expanded card missing state zip country"/>
    <s v="02095 - 269 (BDT) - Release page expanded card missing state zip country"/>
    <x v="378"/>
    <x v="1"/>
    <s v="Done"/>
    <s v="BEMISCP-2254"/>
    <s v="QA for 269 (BDT) - Release page expanded card missing state zip country"/>
    <s v="S | 02254 - QA for 269 (BDT) - Release page expanded card missing state zip country"/>
    <s v="QA | S | 02254 - QA for 269 (BDT) - Release page expanded card missing state zip country"/>
    <m/>
    <n v="376655"/>
    <n v="37826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254 - QA for 269 (BDT) - Release page expanded card missing state zip country"/>
    <n v="2.1276595744680851"/>
    <n v="0"/>
  </r>
  <r>
    <x v="3"/>
    <m/>
    <m/>
    <m/>
    <m/>
    <x v="1"/>
    <s v="Bug"/>
    <s v="Done"/>
    <s v="BEMISCP-2171"/>
    <s v="308 (BDT) - Orders page- iphone words in view detail spilling below allotted space"/>
    <s v="02171 - 308 (BDT) - Orders page- iphone words in view detail spilling below allotted space"/>
    <x v="379"/>
    <x v="1"/>
    <s v="Done"/>
    <s v="BEMISCP-2253"/>
    <s v="QA for 308 (BDT) - Orders page- iphone words in view detail spilling below allotted space"/>
    <s v="S | 02253 - QA for 308 (BDT) - Orders page- iphone words in view detail spilling below allotted space"/>
    <s v="QA | S | 02253 - QA for 308 (BDT) - Orders page- iphone words in view detail spilling below allotted space"/>
    <m/>
    <n v="377377"/>
    <n v="37826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253 - QA for 308 (BDT) - Orders page- iphone words in view detail spilling below allotted space"/>
    <n v="2.1276595744680851"/>
    <n v="0"/>
  </r>
  <r>
    <x v="3"/>
    <m/>
    <m/>
    <m/>
    <m/>
    <x v="1"/>
    <s v="Bug"/>
    <s v="Done"/>
    <s v="BEMISCP-2171"/>
    <s v="308 (BDT) - Orders page- iphone words in view detail spilling below allotted space"/>
    <s v="02171 - 308 (BDT) - Orders page- iphone words in view detail spilling below allotted space"/>
    <x v="379"/>
    <x v="2"/>
    <s v="Done"/>
    <s v="BEMISCP-2252"/>
    <s v="Review of 308 (BDT) - Orders page- iphone words in view detail spilling below allotted space"/>
    <s v="S | 02252 - Review of 308 (BDT) - Orders page- iphone words in view detail spilling below allotted space"/>
    <s v="Feature Review | S | 02252 - Review of 308 (BDT) - Orders page- iphone words in view detail spilling below allotted space"/>
    <m/>
    <n v="377377"/>
    <n v="37826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252 - Review of 308 (BDT) - Orders page- iphone words in view detail spilling below allotted space"/>
    <n v="2.1276595744680851"/>
    <n v="0"/>
  </r>
  <r>
    <x v="3"/>
    <m/>
    <m/>
    <m/>
    <m/>
    <x v="1"/>
    <s v="Bug"/>
    <s v="Done"/>
    <s v="BEMISCP-2171"/>
    <s v="308 (BDT) - Orders page- iphone words in view detail spilling below allotted space"/>
    <s v="02171 - 308 (BDT) - Orders page- iphone words in view detail spilling below allotted space"/>
    <x v="379"/>
    <x v="0"/>
    <s v="Done"/>
    <s v="BEMISCP-2251"/>
    <s v="Alpha for 308 (BDT) - Orders page- iphone words in view detail spilling below allotted space"/>
    <s v="S | 02251 - Alpha for 308 (BDT) - Orders page- iphone words in view detail spilling below allotted space"/>
    <s v="Alpha Test | S | 02251 - Alpha for 308 (BDT) - Orders page- iphone words in view detail spilling below allotted space"/>
    <m/>
    <n v="377377"/>
    <n v="37826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251 - Alpha for 308 (BDT) - Orders page- iphone words in view detail spilling below allotted space"/>
    <n v="2.1276595744680851"/>
    <n v="0"/>
  </r>
  <r>
    <x v="3"/>
    <m/>
    <m/>
    <m/>
    <m/>
    <x v="1"/>
    <s v="Bug"/>
    <s v="Done"/>
    <s v="BEMISCP-2169"/>
    <s v="214 (BDT) - Theme test- Font spacing incorrect"/>
    <s v="02169 - 214 (BDT) - Theme test- Font spacing incorrect"/>
    <x v="380"/>
    <x v="1"/>
    <s v="Done"/>
    <s v="BEMISCP-2250"/>
    <s v="QA for 214 (BDT) - Theme test- Font spacing incorrect"/>
    <s v="S | 02250 - QA for 214 (BDT) - Theme test- Font spacing incorrect"/>
    <s v="QA | S | 02250 - QA for 214 (BDT) - Theme test- Font spacing incorrect"/>
    <m/>
    <n v="377373"/>
    <n v="37826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250 - QA for 214 (BDT) - Theme test- Font spacing incorrect"/>
    <n v="2.1276595744680851"/>
    <n v="0"/>
  </r>
  <r>
    <x v="3"/>
    <m/>
    <m/>
    <m/>
    <m/>
    <x v="1"/>
    <s v="Bug"/>
    <s v="Done"/>
    <s v="BEMISCP-2169"/>
    <s v="214 (BDT) - Theme test- Font spacing incorrect"/>
    <s v="02169 - 214 (BDT) - Theme test- Font spacing incorrect"/>
    <x v="380"/>
    <x v="2"/>
    <s v="Done"/>
    <s v="BEMISCP-2249"/>
    <s v="Review of 214 (BDT) - Theme test- Font spacing incorrect"/>
    <s v="S | 02249 - Review of 214 (BDT) - Theme test- Font spacing incorrect"/>
    <s v="Feature Review | S | 02249 - Review of 214 (BDT) - Theme test- Font spacing incorrect"/>
    <m/>
    <n v="377373"/>
    <n v="37825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249 - Review of 214 (BDT) - Theme test- Font spacing incorrect"/>
    <n v="2.1276595744680851"/>
    <n v="0"/>
  </r>
  <r>
    <x v="3"/>
    <m/>
    <m/>
    <m/>
    <m/>
    <x v="1"/>
    <s v="Bug"/>
    <s v="Done"/>
    <s v="BEMISCP-2169"/>
    <s v="214 (BDT) - Theme test- Font spacing incorrect"/>
    <s v="02169 - 214 (BDT) - Theme test- Font spacing incorrect"/>
    <x v="380"/>
    <x v="0"/>
    <s v="Done"/>
    <s v="BEMISCP-2248"/>
    <s v="Alpha for 214 (BDT) - Theme test- Font spacing incorrect"/>
    <s v="S | 02248 - Alpha for 214 (BDT) - Theme test- Font spacing incorrect"/>
    <s v="Alpha Test | S | 02248 - Alpha for 214 (BDT) - Theme test- Font spacing incorrect"/>
    <m/>
    <n v="377373"/>
    <n v="37825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248 - Alpha for 214 (BDT) - Theme test- Font spacing incorrect"/>
    <n v="2.1276595744680851"/>
    <n v="0"/>
  </r>
  <r>
    <x v="3"/>
    <m/>
    <m/>
    <m/>
    <m/>
    <x v="1"/>
    <s v="Bug"/>
    <s v="Done"/>
    <s v="BEMISCP-2115"/>
    <s v="299 (BDT) - Scheduled Releases subpage- iphone layout error"/>
    <s v="02115 - 299 (BDT) - Scheduled Releases subpage- iphone layout error"/>
    <x v="381"/>
    <x v="1"/>
    <s v="Done"/>
    <s v="BEMISCP-2247"/>
    <s v="QA for 299 (BDT) - Scheduled Releases subpage- iphone layout error"/>
    <s v="S | 02247 - QA for 299 (BDT) - Scheduled Releases subpage- iphone layout error"/>
    <s v="QA | S | 02247 - QA for 299 (BDT) - Scheduled Releases subpage- iphone layout error"/>
    <m/>
    <n v="376943"/>
    <n v="37825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247 - QA for 299 (BDT) - Scheduled Releases subpage- iphone layout error"/>
    <n v="2.1276595744680851"/>
    <n v="0"/>
  </r>
  <r>
    <x v="3"/>
    <m/>
    <m/>
    <m/>
    <m/>
    <x v="1"/>
    <s v="Bug"/>
    <s v="Done"/>
    <s v="BEMISCP-1922"/>
    <s v="Standard Pallet Qty should be N/A when batch line Pallet amount is N/A"/>
    <s v="01922 - Standard Pallet Qty should be N/A when batch line Pallet amount is N/A"/>
    <x v="382"/>
    <x v="1"/>
    <s v="Done"/>
    <s v="BEMISCP-2246"/>
    <s v="QA for Standard Pallet Qty should be N/A when batch line Pallet amount is N/A"/>
    <s v="S | 02246 - QA for Standard Pallet Qty should be N/A when batch line Pallet amount is N/A"/>
    <s v="QA | S | 02246 - QA for Standard Pallet Qty should be N/A when batch line Pallet amount is N/A"/>
    <m/>
    <n v="375407"/>
    <n v="37825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2246 - QA for Standard Pallet Qty should be N/A when batch line Pallet amount is N/A"/>
    <n v="2.1276595744680851"/>
    <n v="0"/>
  </r>
  <r>
    <x v="3"/>
    <m/>
    <m/>
    <m/>
    <m/>
    <x v="1"/>
    <s v="Bug"/>
    <s v="Done"/>
    <s v="BEMISCP-2130"/>
    <s v="306 (BDT) - Orders Page-Report button"/>
    <s v="02130 - 306 (BDT) - Orders Page-Report button"/>
    <x v="383"/>
    <x v="1"/>
    <s v="Done"/>
    <s v="BEMISCP-2245"/>
    <s v="QA for 306 (BDT) - Orders Page-Report button"/>
    <s v="S | 02245 - QA for 306 (BDT) - Orders Page-Report button"/>
    <s v="QA | S | 02245 - QA for 306 (BDT) - Orders Page-Report button"/>
    <m/>
    <n v="377082"/>
    <n v="37825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2245 - QA for 306 (BDT) - Orders Page-Report button"/>
    <n v="2.1276595744680851"/>
    <n v="0"/>
  </r>
  <r>
    <x v="3"/>
    <m/>
    <m/>
    <m/>
    <m/>
    <x v="1"/>
    <s v="Bug"/>
    <s v="Done"/>
    <s v="BEMISCP-2130"/>
    <s v="306 (BDT) - Orders Page-Report button"/>
    <s v="02130 - 306 (BDT) - Orders Page-Report button"/>
    <x v="383"/>
    <x v="2"/>
    <s v="Done"/>
    <s v="BEMISCP-2244"/>
    <s v="Review of 306 (BDT) - Orders Page-Report button"/>
    <s v="S | 02244 - Review of 306 (BDT) - Orders Page-Report button"/>
    <s v="Feature Review | S | 02244 - Review of 306 (BDT) - Orders Page-Report button"/>
    <m/>
    <n v="377082"/>
    <n v="37825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Feature Review | S | 02244 - Review of 306 (BDT) - Orders Page-Report button"/>
    <n v="2.1276595744680851"/>
    <n v="0"/>
  </r>
  <r>
    <x v="3"/>
    <m/>
    <m/>
    <m/>
    <m/>
    <x v="1"/>
    <s v="Bug"/>
    <s v="Done"/>
    <s v="BEMISCP-806"/>
    <s v="Ship To Filter Issue with Name Format and number of items"/>
    <s v="00806 - Ship To Filter Issue with Name Format and number of items"/>
    <x v="384"/>
    <x v="1"/>
    <s v="Done"/>
    <s v="BEMISCP-2243"/>
    <s v="QA for Ship To Filter Issue with Name Format and number of items"/>
    <s v="S | 02243 - QA for Ship To Filter Issue with Name Format and number of items"/>
    <s v="QA | S | 02243 - QA for Ship To Filter Issue with Name Format and number of items"/>
    <m/>
    <n v="357596"/>
    <n v="37824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111111111111111"/>
    <n v="0"/>
    <n v="1"/>
    <n v="2.1276595744680851"/>
    <x v="1"/>
    <s v="0.Done"/>
    <x v="2"/>
    <s v="0.Done &gt; QA | S | 02243 - QA for Ship To Filter Issue with Name Format and number of items"/>
    <n v="2.1276595744680851"/>
    <n v="0"/>
  </r>
  <r>
    <x v="3"/>
    <m/>
    <m/>
    <m/>
    <m/>
    <x v="1"/>
    <s v="Feature"/>
    <s v="Done"/>
    <s v="BEMISCP-1428"/>
    <s v="Updates to handle Standard Pallet Qty data"/>
    <s v="01428 - Updates to handle Standard Pallet Qty data"/>
    <x v="354"/>
    <x v="3"/>
    <s v="Done"/>
    <s v="BEMISCP-2242"/>
    <s v="Development for - Updates to handle Standard Pallet Qty data"/>
    <s v="M | 02242 - Development for - Updates to handle Standard Pallet Qty data"/>
    <s v="Frontend Development | M | 02242 - Development for - Updates to handle Standard Pallet Qty data"/>
    <m/>
    <n v="365972"/>
    <n v="378244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2242 - Development for - Updates to handle Standard Pallet Qty data"/>
    <n v="0"/>
    <n v="0"/>
  </r>
  <r>
    <x v="3"/>
    <m/>
    <m/>
    <m/>
    <m/>
    <x v="1"/>
    <s v="Bug"/>
    <s v="Done"/>
    <s v="BEMISCP-2239"/>
    <s v="Zip code is missing from Inventory Layout"/>
    <s v="02239 - Zip code is missing from Inventory Layout"/>
    <x v="364"/>
    <x v="3"/>
    <s v="Done"/>
    <s v="BEMISCP-2240"/>
    <s v="Development for - Zip code is missing from Inventory Layout"/>
    <s v="M | 02240 - Development for - Zip code is missing from Inventory Layout"/>
    <s v="Frontend Development | M | 02240 - Development for - Zip code is missing from Inventory Layout"/>
    <m/>
    <n v="378228"/>
    <n v="378229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2240 - Development for - Zip code is missing from Inventory Layout"/>
    <n v="5.3191489361702127"/>
    <n v="0"/>
  </r>
  <r>
    <x v="3"/>
    <m/>
    <m/>
    <m/>
    <m/>
    <x v="1"/>
    <s v="Bug"/>
    <s v="Done"/>
    <s v="BEMISCP-2237"/>
    <s v="The quotes around &quot;N/A&quot; need to be removed"/>
    <s v="02237 - The quotes around &quot;N/A&quot; need to be removed"/>
    <x v="365"/>
    <x v="3"/>
    <s v="Done"/>
    <s v="BEMISCP-2238"/>
    <s v="Development for - The quotes around &quot;N/A&quot; need to be removed"/>
    <s v="M | 02238 - Development for - The quotes around &quot;N/A&quot; need to be removed"/>
    <s v="Frontend Development | M | 02238 - Development for - The quotes around &quot;N/A&quot; need to be removed"/>
    <m/>
    <n v="378204"/>
    <n v="378205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2238 - Development for - The quotes around &quot;N/A&quot; need to be removed"/>
    <n v="5.3191489361702127"/>
    <n v="0"/>
  </r>
  <r>
    <x v="3"/>
    <m/>
    <m/>
    <m/>
    <m/>
    <x v="1"/>
    <s v="Feature"/>
    <s v="Done"/>
    <s v="BEMISCP-1993"/>
    <s v="242 (BDT) - Customer profile - no address pulling in"/>
    <s v="01993 - 242 (BDT) - Customer profile - no address pulling in"/>
    <x v="289"/>
    <x v="7"/>
    <s v="Done"/>
    <s v="BEMISCP-2236"/>
    <s v="Customer Profile - no data pulling in (SMITHSFIELD)"/>
    <s v="S | 02236 - Customer Profile - no data pulling in (SMITHSFIELD)"/>
    <s v="Tech Planning | S | 02236 - Customer Profile - no data pulling in (SMITHSFIELD)"/>
    <m/>
    <n v="375857"/>
    <n v="37820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Tech Planning | S | 02236 - Customer Profile - no data pulling in (SMITHSFIELD)"/>
    <n v="0"/>
    <n v="0"/>
  </r>
  <r>
    <x v="3"/>
    <m/>
    <m/>
    <m/>
    <m/>
    <x v="1"/>
    <s v="Bug"/>
    <s v="Done"/>
    <s v="BEMISCP-2232"/>
    <s v="330 (BDT) - Order Pg Bemis Product ID missing"/>
    <s v="02232 - 330 (BDT) - Order Pg Bemis Product ID missing"/>
    <x v="373"/>
    <x v="3"/>
    <s v="Done"/>
    <s v="BEMISCP-2235"/>
    <s v="Development for - Order Pg Bemis Product ID missing"/>
    <s v="M | 02235 - Development for - Order Pg Bemis Product ID missing"/>
    <s v="Frontend Development | M | 02235 - Development for - Order Pg Bemis Product ID missing"/>
    <m/>
    <n v="378147"/>
    <n v="378199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2235 - Development for - Order Pg Bemis Product ID missing"/>
    <n v="5.3191489361702127"/>
    <n v="0"/>
  </r>
  <r>
    <x v="3"/>
    <m/>
    <m/>
    <m/>
    <m/>
    <x v="1"/>
    <s v="Bug"/>
    <s v="Done"/>
    <s v="BEMISCP-1922"/>
    <s v="Standard Pallet Qty should be N/A when batch line Pallet amount is N/A"/>
    <s v="01922 - Standard Pallet Qty should be N/A when batch line Pallet amount is N/A"/>
    <x v="382"/>
    <x v="2"/>
    <s v="Done"/>
    <s v="BEMISCP-2234"/>
    <s v="Review of Standard Pallet Qty should be N/A when batch line Pallet amount is N/A"/>
    <s v="S | 02234 - Review of Standard Pallet Qty should be N/A when batch line Pallet amount is N/A"/>
    <s v="Feature Review | S | 02234 - Review of Standard Pallet Qty should be N/A when batch line Pallet amount is N/A"/>
    <m/>
    <n v="375407"/>
    <n v="37818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Feature Review | S | 02234 - Review of Standard Pallet Qty should be N/A when batch line Pallet amount is N/A"/>
    <n v="2.1276595744680851"/>
    <n v="0"/>
  </r>
  <r>
    <x v="3"/>
    <m/>
    <m/>
    <m/>
    <m/>
    <x v="1"/>
    <s v="Bug"/>
    <s v="Done"/>
    <s v="BEMISCP-2216"/>
    <s v="291 (BDT) - Release Pg Release PO incorrect"/>
    <s v="02216 - 291 (BDT) - Release Pg Release PO incorrect"/>
    <x v="366"/>
    <x v="7"/>
    <s v="Done"/>
    <s v="BEMISCP-2233"/>
    <s v="Tech Planning for 291 (BDT) - Release Pg Release PO incorrect"/>
    <s v="M | 02233 - Tech Planning for 291 (BDT) - Release Pg Release PO incorrect"/>
    <s v="Tech Planning | M | 02233 - Tech Planning for 291 (BDT) - Release Pg Release PO incorrect"/>
    <m/>
    <n v="377967"/>
    <n v="378148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s v="0.Done"/>
    <x v="2"/>
    <s v="0.Done &gt; Tech Planning | M | 02233 - Tech Planning for 291 (BDT) - Release Pg Release PO incorrect"/>
    <n v="4.2553191489361701"/>
    <n v="0"/>
  </r>
  <r>
    <x v="3"/>
    <m/>
    <m/>
    <m/>
    <m/>
    <x v="1"/>
    <s v="Bug"/>
    <s v="Done"/>
    <s v="BEMISCP-2227"/>
    <s v="IBB Data Sync Performance "/>
    <s v="02227 - IBB Data Sync Performance "/>
    <x v="348"/>
    <x v="5"/>
    <s v="Done"/>
    <s v="BEMISCP-2228"/>
    <s v="Optimize DS core logic"/>
    <s v="M | 02228 - Optimize DS core logic"/>
    <s v="Backend Development | M | 02228 - Optimize DS core logic"/>
    <m/>
    <n v="378063"/>
    <n v="378064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s v="0.Done"/>
    <x v="2"/>
    <s v="0.Done &gt; Backend Development | M | 02228 - Optimize DS core logic"/>
    <n v="10.638297872340425"/>
    <n v="0"/>
  </r>
  <r>
    <x v="3"/>
    <m/>
    <m/>
    <m/>
    <m/>
    <x v="1"/>
    <s v="Bug"/>
    <s v="Done"/>
    <s v="BEMISCP-2225"/>
    <s v="Pull Shipment Order Information from Delivery Service"/>
    <s v="02225 - Pull Shipment Order Information from Delivery Service"/>
    <x v="377"/>
    <x v="5"/>
    <s v="Done"/>
    <s v="BEMISCP-2226"/>
    <s v="Backend for Shipment DM changes"/>
    <s v="M | 02226 - Backend for Shipment DM changes"/>
    <s v="Backend Development | M | 02226 - Backend for Shipment DM changes"/>
    <m/>
    <n v="378061"/>
    <n v="378062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s v="0.Done"/>
    <x v="2"/>
    <s v="0.Done &gt; Backend Development | M | 02226 - Backend for Shipment DM changes"/>
    <n v="10.638297872340425"/>
    <n v="0"/>
  </r>
  <r>
    <x v="3"/>
    <m/>
    <m/>
    <m/>
    <m/>
    <x v="1"/>
    <s v="Bug"/>
    <s v="Done"/>
    <s v="BEMISCP-2130"/>
    <s v="306 (BDT) - Orders Page-Report button"/>
    <s v="02130 - 306 (BDT) - Orders Page-Report button"/>
    <x v="383"/>
    <x v="0"/>
    <s v="Done"/>
    <s v="BEMISCP-2224"/>
    <s v="Alpha for 306 (BDT) - Orders Page-report button"/>
    <s v="S | 02224 - Alpha for 306 (BDT) - Orders Page-report button"/>
    <s v="Alpha Test | S | 02224 - Alpha for 306 (BDT) - Orders Page-report button"/>
    <m/>
    <n v="377082"/>
    <n v="37804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Alpha Test | S | 02224 - Alpha for 306 (BDT) - Orders Page-report button"/>
    <n v="2.1276595744680851"/>
    <n v="0"/>
  </r>
  <r>
    <x v="3"/>
    <m/>
    <m/>
    <m/>
    <m/>
    <x v="1"/>
    <s v="Bug"/>
    <s v="Done"/>
    <s v="BEMISCP-1859"/>
    <s v="201 (BDT) Report Parameters- Optional Columns Open and Closed Order Status Report"/>
    <s v="01859 - 201 (BDT) Report Parameters- Optional Columns Open and Closed Order Status Report"/>
    <x v="385"/>
    <x v="1"/>
    <s v="Done"/>
    <s v="BEMISCP-2223"/>
    <s v="QA for 201 (BDT) Report Parameters- Optional Columns Open and Closed Order Status Report"/>
    <s v="S | 02223 - QA for 201 (BDT) Report Parameters- Optional Columns Open and Closed Order Status Report"/>
    <s v="QA | S | 02223 - QA for 201 (BDT) Report Parameters- Optional Columns Open and Closed Order Status Report"/>
    <m/>
    <n v="373961"/>
    <n v="37803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2223 - QA for 201 (BDT) Report Parameters- Optional Columns Open and Closed Order Status Report"/>
    <n v="2.1276595744680851"/>
    <n v="0"/>
  </r>
  <r>
    <x v="3"/>
    <m/>
    <m/>
    <m/>
    <m/>
    <x v="1"/>
    <s v="Bug"/>
    <s v="Done"/>
    <s v="BEMISCP-1859"/>
    <s v="201 (BDT) Report Parameters- Optional Columns Open and Closed Order Status Report"/>
    <s v="01859 - 201 (BDT) Report Parameters- Optional Columns Open and Closed Order Status Report"/>
    <x v="385"/>
    <x v="2"/>
    <s v="Done"/>
    <s v="BEMISCP-2222"/>
    <s v="Review of 201 (BDT) Report Parameters- Optional Columns Open and Closed Order Status Report"/>
    <s v="S | 02222 - Review of 201 (BDT) Report Parameters- Optional Columns Open and Closed Order Status Report"/>
    <s v="Feature Review | S | 02222 - Review of 201 (BDT) Report Parameters- Optional Columns Open and Closed Order Status Report"/>
    <m/>
    <n v="373961"/>
    <n v="37802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Feature Review | S | 02222 - Review of 201 (BDT) Report Parameters- Optional Columns Open and Closed Order Status Report"/>
    <n v="2.1276595744680851"/>
    <n v="0"/>
  </r>
  <r>
    <x v="3"/>
    <m/>
    <m/>
    <m/>
    <m/>
    <x v="1"/>
    <s v="Bug"/>
    <s v="Done"/>
    <s v="BEMISCP-1859"/>
    <s v="201 (BDT) Report Parameters- Optional Columns Open and Closed Order Status Report"/>
    <s v="01859 - 201 (BDT) Report Parameters- Optional Columns Open and Closed Order Status Report"/>
    <x v="385"/>
    <x v="0"/>
    <s v="Done"/>
    <s v="BEMISCP-2220"/>
    <s v="Alpha for 201 (BDT) Report Parameters- Optional Columns Open and Closed Order Status Report"/>
    <s v="S | 02220 - Alpha for 201 (BDT) Report Parameters- Optional Columns Open and Closed Order Status Report"/>
    <s v="Alpha Test | S | 02220 - Alpha for 201 (BDT) Report Parameters- Optional Columns Open and Closed Order Status Report"/>
    <m/>
    <n v="373961"/>
    <n v="37801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Alpha Test | S | 02220 - Alpha for 201 (BDT) Report Parameters- Optional Columns Open and Closed Order Status Report"/>
    <n v="2.1276595744680851"/>
    <n v="0"/>
  </r>
  <r>
    <x v="3"/>
    <m/>
    <m/>
    <m/>
    <m/>
    <x v="1"/>
    <s v="Bug"/>
    <s v="Done"/>
    <s v="BEMISCP-2214"/>
    <s v="Not all shipments are being synced from IBB"/>
    <s v="02214 - Not all shipments are being synced from IBB"/>
    <x v="362"/>
    <x v="5"/>
    <s v="Done"/>
    <s v="BEMISCP-2215"/>
    <s v="Update data sync initial call"/>
    <s v="M | 02215 - Update data sync initial call"/>
    <s v="Backend Development | M | 02215 - Update data sync initial call"/>
    <m/>
    <n v="377951"/>
    <n v="377952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s v="0.Done"/>
    <x v="2"/>
    <s v="0.Done &gt; Backend Development | M | 02215 - Update data sync initial call"/>
    <n v="10.638297872340425"/>
    <n v="0"/>
  </r>
  <r>
    <x v="3"/>
    <m/>
    <m/>
    <m/>
    <m/>
    <x v="1"/>
    <s v="Bug"/>
    <s v="Done"/>
    <s v="BEMISCP-2118"/>
    <s v="304(BDT) - 2FA has inconsistent behavior"/>
    <s v="02118 - 304(BDT) - 2FA has inconsistent behavior"/>
    <x v="331"/>
    <x v="5"/>
    <s v="Done"/>
    <s v="BEMISCP-2212"/>
    <s v="Remove duplicate (device manager) tables"/>
    <s v="S | 02212 - Remove duplicate (device manager) tables"/>
    <s v="Backend Development | S | 02212 - Remove duplicate (device manager) tables"/>
    <m/>
    <n v="376965"/>
    <n v="377938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16666666666666666"/>
    <n v="0"/>
    <n v="1"/>
    <n v="8.5106382978723403"/>
    <x v="1"/>
    <s v="0.Done"/>
    <x v="2"/>
    <s v="0.Done &gt; Backend Development | S | 02212 - Remove duplicate (device manager) tables"/>
    <n v="8.5106382978723403"/>
    <n v="0"/>
  </r>
  <r>
    <x v="3"/>
    <m/>
    <m/>
    <m/>
    <m/>
    <x v="1"/>
    <s v="Bug"/>
    <s v="Done"/>
    <s v="BEMISCP-1985"/>
    <s v="243 (BDT) - Orders Page Material Avail Date/Req Date Incorrect "/>
    <s v="01985 - 243 (BDT) - Orders Page Material Avail Date/Req Date Incorrect "/>
    <x v="386"/>
    <x v="5"/>
    <s v="Done"/>
    <s v="BEMISCP-2211"/>
    <s v="Change MAD calculation logic"/>
    <s v="M | 02211 - Change MAD calculation logic"/>
    <s v="Backend Development | M | 02211 - Change MAD calculation logic"/>
    <m/>
    <n v="375783"/>
    <n v="377928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16666666666666666"/>
    <n v="0"/>
    <n v="1"/>
    <n v="10.638297872340425"/>
    <x v="1"/>
    <s v="0.Done"/>
    <x v="2"/>
    <s v="0.Done &gt; Backend Development | M | 02211 - Change MAD calculation logic"/>
    <n v="10.638297872340425"/>
    <n v="0"/>
  </r>
  <r>
    <x v="3"/>
    <m/>
    <m/>
    <m/>
    <m/>
    <x v="1"/>
    <s v="Bug"/>
    <s v="Done"/>
    <s v="BEMISCP-1985"/>
    <s v="243 (BDT) - Orders Page Material Avail Date/Req Date Incorrect "/>
    <s v="01985 - 243 (BDT) - Orders Page Material Avail Date/Req Date Incorrect "/>
    <x v="386"/>
    <x v="4"/>
    <s v="Done"/>
    <s v="BEMISCP-2210"/>
    <s v="If only a single schedule line exists and the confimed Qty = 0, LOG AND SKIP RECORD"/>
    <s v="M | 02210 - If only a single schedule line exists and the confimed Qty = 0, LOG AND SKIP RECORD"/>
    <s v="Sub-Task | M | 02210 - If only a single schedule line exists and the confimed Qty = 0, LOG AND SKIP RECORD"/>
    <m/>
    <n v="375783"/>
    <n v="377927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6666666666666666"/>
    <n v="0"/>
    <n v="1"/>
    <n v="8.5106382978723403"/>
    <x v="1"/>
    <s v="0.Done"/>
    <x v="2"/>
    <s v="0.Done &gt; Sub-Task | M | 02210 - If only a single schedule line exists and the confimed Qty = 0, LOG AND SKIP RECORD"/>
    <n v="8.5106382978723403"/>
    <n v="0"/>
  </r>
  <r>
    <x v="3"/>
    <m/>
    <m/>
    <m/>
    <m/>
    <x v="1"/>
    <s v="Bug"/>
    <s v="Done"/>
    <s v="BEMISCP-2095"/>
    <s v="269 (BDT) - Release page expanded card missing state zip country"/>
    <s v="02095 - 269 (BDT) - Release page expanded card missing state zip country"/>
    <x v="378"/>
    <x v="2"/>
    <s v="Done"/>
    <s v="BEMISCP-2209"/>
    <s v="Review of 269 (BDT) - Release page expanded card missing state zip country"/>
    <s v="S | 02209 - Review of 269 (BDT) - Release page expanded card missing state zip country"/>
    <s v="Feature Review | S | 02209 - Review of 269 (BDT) - Release page expanded card missing state zip country"/>
    <m/>
    <n v="376655"/>
    <n v="37792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209 - Review of 269 (BDT) - Release page expanded card missing state zip country"/>
    <n v="2.1276595744680851"/>
    <n v="0"/>
  </r>
  <r>
    <x v="3"/>
    <m/>
    <m/>
    <m/>
    <m/>
    <x v="1"/>
    <s v="Bug"/>
    <s v="Done"/>
    <s v="BEMISCP-2095"/>
    <s v="269 (BDT) - Release page expanded card missing state zip country"/>
    <s v="02095 - 269 (BDT) - Release page expanded card missing state zip country"/>
    <x v="378"/>
    <x v="0"/>
    <s v="Done"/>
    <s v="BEMISCP-2208"/>
    <s v="Alpha for 269 (BDT) - Release page expanded card missing state zip country"/>
    <s v="S | 02208 - Alpha for 269 (BDT) - Release page expanded card missing state zip country"/>
    <s v="Alpha Test | S | 02208 - Alpha for 269 (BDT) - Release page expanded card missing state zip country"/>
    <m/>
    <n v="376655"/>
    <n v="37792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208 - Alpha for 269 (BDT) - Release page expanded card missing state zip country"/>
    <n v="2.1276595744680851"/>
    <n v="0"/>
  </r>
  <r>
    <x v="3"/>
    <m/>
    <m/>
    <m/>
    <m/>
    <x v="1"/>
    <s v="Bug"/>
    <s v="Done"/>
    <s v="BEMISCP-2129"/>
    <s v="305 (BDT) - Invoice Report- tablet and iphone additional columns selection issue"/>
    <s v="02129 - 305 (BDT) - Invoice Report- tablet and iphone additional columns selection issue"/>
    <x v="363"/>
    <x v="3"/>
    <s v="Done"/>
    <s v="BEMISCP-2207"/>
    <s v="Development for - Invoice Report- tablet and iphone additional columns selection issue"/>
    <s v="M | 02207 - Development for - Invoice Report- tablet and iphone additional columns selection issue"/>
    <s v="Frontend Development | M | 02207 - Development for - Invoice Report- tablet and iphone additional columns selection issue"/>
    <m/>
    <n v="377080"/>
    <n v="377919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2207 - Development for - Invoice Report- tablet and iphone additional columns selection issue"/>
    <n v="5.3191489361702127"/>
    <n v="0"/>
  </r>
  <r>
    <x v="3"/>
    <m/>
    <m/>
    <m/>
    <m/>
    <x v="1"/>
    <s v="Bug"/>
    <s v="Done"/>
    <s v="BEMISCP-2167"/>
    <s v="319 (BDT) Negative Scheduled Releases "/>
    <s v="02167 - 319 (BDT) Negative Scheduled Releases "/>
    <x v="370"/>
    <x v="4"/>
    <s v="Done"/>
    <s v="BEMISCP-2206"/>
    <s v="Calculate qty based on order UOM"/>
    <s v="M | 02206 - Calculate qty based on order UOM"/>
    <s v="Sub-Task | M | 02206 - Calculate qty based on order UOM"/>
    <m/>
    <n v="377365"/>
    <n v="377918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6666666666666666"/>
    <n v="0"/>
    <n v="1"/>
    <n v="8.5106382978723403"/>
    <x v="1"/>
    <s v="0.Done"/>
    <x v="2"/>
    <s v="0.Done &gt; Sub-Task | M | 02206 - Calculate qty based on order UOM"/>
    <n v="8.5106382978723403"/>
    <n v="0"/>
  </r>
  <r>
    <x v="3"/>
    <m/>
    <m/>
    <m/>
    <m/>
    <x v="1"/>
    <s v="Feature"/>
    <s v="Done"/>
    <s v="BEMISCP-1873"/>
    <s v="211 (BDT) Report parameter issue from page view buttons- Open and Closed/ Releases and Shipment History "/>
    <s v="01873 - 211 (BDT) Report parameter issue from page view buttons- Open and Closed/ Releases and Shipment History "/>
    <x v="387"/>
    <x v="1"/>
    <s v="Done"/>
    <s v="BEMISCP-2204"/>
    <s v="QA for Report parameter issue from page view buttons- Open and Closed/ Releases and Shipment History "/>
    <s v="S | 02204 - QA for Report parameter issue from page view buttons- Open and Closed/ Releases and Shipment History "/>
    <s v="QA | S | 02204 - QA for Report parameter issue from page view buttons- Open and Closed/ Releases and Shipment History "/>
    <m/>
    <n v="374318"/>
    <n v="37790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2204 - QA for Report parameter issue from page view buttons- Open and Closed/ Releases and Shipment History "/>
    <n v="0"/>
    <n v="0"/>
  </r>
  <r>
    <x v="3"/>
    <m/>
    <m/>
    <m/>
    <m/>
    <x v="1"/>
    <s v="Feature"/>
    <s v="Done"/>
    <s v="BEMISCP-1873"/>
    <s v="211 (BDT) Report parameter issue from page view buttons- Open and Closed/ Releases and Shipment History "/>
    <s v="01873 - 211 (BDT) Report parameter issue from page view buttons- Open and Closed/ Releases and Shipment History "/>
    <x v="387"/>
    <x v="2"/>
    <s v="Done"/>
    <s v="BEMISCP-2203"/>
    <s v="Review of Report parameter issue from page view buttons- Open and Closed/ Releases and Shipment History "/>
    <s v="S | 02203 - Review of Report parameter issue from page view buttons- Open and Closed/ Releases and Shipment History "/>
    <s v="Feature Review | S | 02203 - Review of Report parameter issue from page view buttons- Open and Closed/ Releases and Shipment History "/>
    <m/>
    <n v="374318"/>
    <n v="37789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Feature Review | S | 02203 - Review of Report parameter issue from page view buttons- Open and Closed/ Releases and Shipment History "/>
    <n v="0"/>
    <n v="0"/>
  </r>
  <r>
    <x v="3"/>
    <m/>
    <m/>
    <m/>
    <m/>
    <x v="1"/>
    <s v="Feature"/>
    <s v="Done"/>
    <s v="BEMISCP-1873"/>
    <s v="211 (BDT) Report parameter issue from page view buttons- Open and Closed/ Releases and Shipment History "/>
    <s v="01873 - 211 (BDT) Report parameter issue from page view buttons- Open and Closed/ Releases and Shipment History "/>
    <x v="387"/>
    <x v="0"/>
    <s v="Done"/>
    <s v="BEMISCP-2202"/>
    <s v="Alpha for Report parameter issue from page view buttons- Open and Closed/ Releases and Shipment History "/>
    <s v="S | 02202 - Alpha for Report parameter issue from page view buttons- Open and Closed/ Releases and Shipment History "/>
    <s v="Alpha Test | S | 02202 - Alpha for Report parameter issue from page view buttons- Open and Closed/ Releases and Shipment History "/>
    <m/>
    <n v="374318"/>
    <n v="37789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Alpha Test | S | 02202 - Alpha for Report parameter issue from page view buttons- Open and Closed/ Releases and Shipment History "/>
    <n v="0"/>
    <n v="0"/>
  </r>
  <r>
    <x v="3"/>
    <m/>
    <m/>
    <m/>
    <m/>
    <x v="1"/>
    <s v="Bug"/>
    <s v="Done"/>
    <s v="BEMISCP-1922"/>
    <s v="Standard Pallet Qty should be N/A when batch line Pallet amount is N/A"/>
    <s v="01922 - Standard Pallet Qty should be N/A when batch line Pallet amount is N/A"/>
    <x v="382"/>
    <x v="0"/>
    <s v="Done"/>
    <s v="BEMISCP-2201"/>
    <s v="Alpha for Standard Pallet Qty should be N/A when batch line Pallet amount is N/A"/>
    <s v="S | 02201 - Alpha for Standard Pallet Qty should be N/A when batch line Pallet amount is N/A"/>
    <s v="Alpha Test | S | 02201 - Alpha for Standard Pallet Qty should be N/A when batch line Pallet amount is N/A"/>
    <m/>
    <n v="375407"/>
    <n v="37786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Alpha Test | S | 02201 - Alpha for Standard Pallet Qty should be N/A when batch line Pallet amount is N/A"/>
    <n v="2.1276595744680851"/>
    <n v="0"/>
  </r>
  <r>
    <x v="3"/>
    <m/>
    <m/>
    <m/>
    <m/>
    <x v="1"/>
    <s v="Bug"/>
    <s v="Done"/>
    <s v="BEMISCP-2024"/>
    <s v="247 (BDT) - Inventory Delete Functionality - Old Inventory data showing on Screen"/>
    <s v="02024 - 247 (BDT) - Inventory Delete Functionality - Old Inventory data showing on Screen"/>
    <x v="388"/>
    <x v="1"/>
    <s v="Done"/>
    <s v="BEMISCP-2200"/>
    <s v="QA for 247 (BDT) - Inventory Delete Functionality - Old Inventory data showing on Screen"/>
    <s v="XS | 02200 - QA for 247 (BDT) - Inventory Delete Functionality - Old Inventory data showing on Screen"/>
    <s v="QA | XS | 02200 - QA for 247 (BDT) - Inventory Delete Functionality - Old Inventory data showing on Screen"/>
    <m/>
    <n v="376086"/>
    <n v="377859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33333333333333331"/>
    <n v="0"/>
    <n v="1"/>
    <n v="1.0638297872340425"/>
    <x v="1"/>
    <s v="0.Done"/>
    <x v="2"/>
    <s v="0.Done &gt; QA | XS | 02200 - QA for 247 (BDT) - Inventory Delete Functionality - Old Inventory data showing on Screen"/>
    <n v="1.0638297872340425"/>
    <n v="0"/>
  </r>
  <r>
    <x v="3"/>
    <m/>
    <m/>
    <m/>
    <m/>
    <x v="1"/>
    <s v="Bug"/>
    <s v="Done"/>
    <s v="BEMISCP-2024"/>
    <s v="247 (BDT) - Inventory Delete Functionality - Old Inventory data showing on Screen"/>
    <s v="02024 - 247 (BDT) - Inventory Delete Functionality - Old Inventory data showing on Screen"/>
    <x v="388"/>
    <x v="2"/>
    <s v="Done"/>
    <s v="BEMISCP-2199"/>
    <s v="Review of 247 (BDT) - Inventory Delete Functionality - Old Inventory data showing on Screen"/>
    <s v="XS | 02199 - Review of 247 (BDT) - Inventory Delete Functionality - Old Inventory data showing on Screen"/>
    <s v="Feature Review | XS | 02199 - Review of 247 (BDT) - Inventory Delete Functionality - Old Inventory data showing on Screen"/>
    <m/>
    <n v="376086"/>
    <n v="377858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33333333333333331"/>
    <n v="0"/>
    <n v="1"/>
    <n v="1.0638297872340425"/>
    <x v="1"/>
    <s v="0.Done"/>
    <x v="2"/>
    <s v="0.Done &gt; Feature Review | XS | 02199 - Review of 247 (BDT) - Inventory Delete Functionality - Old Inventory data showing on Screen"/>
    <n v="1.0638297872340425"/>
    <n v="0"/>
  </r>
  <r>
    <x v="3"/>
    <m/>
    <m/>
    <m/>
    <m/>
    <x v="1"/>
    <s v="Bug"/>
    <s v="Done"/>
    <s v="BEMISCP-2024"/>
    <s v="247 (BDT) - Inventory Delete Functionality - Old Inventory data showing on Screen"/>
    <s v="02024 - 247 (BDT) - Inventory Delete Functionality - Old Inventory data showing on Screen"/>
    <x v="388"/>
    <x v="0"/>
    <s v="Done"/>
    <s v="BEMISCP-2198"/>
    <s v="Alpha for 247 (BDT) - Inventory Delete Functionality - Old Inventory data showing on Screen"/>
    <s v="XS | 02198 - Alpha for 247 (BDT) - Inventory Delete Functionality - Old Inventory data showing on Screen"/>
    <s v="Alpha Test | XS | 02198 - Alpha for 247 (BDT) - Inventory Delete Functionality - Old Inventory data showing on Screen"/>
    <m/>
    <n v="376086"/>
    <n v="377857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33333333333333331"/>
    <n v="0"/>
    <n v="1"/>
    <n v="1.0638297872340425"/>
    <x v="1"/>
    <s v="0.Done"/>
    <x v="2"/>
    <s v="0.Done &gt; Alpha Test | XS | 02198 - Alpha for 247 (BDT) - Inventory Delete Functionality - Old Inventory data showing on Screen"/>
    <n v="1.0638297872340425"/>
    <n v="0"/>
  </r>
  <r>
    <x v="3"/>
    <m/>
    <m/>
    <m/>
    <m/>
    <x v="1"/>
    <s v="Feature"/>
    <s v="To QA"/>
    <s v="BEMISCP-1891"/>
    <s v="Add Google Analytics to the Customer Portal Sites"/>
    <s v="01891 - Add Google Analytics to the Customer Portal Sites"/>
    <x v="204"/>
    <x v="7"/>
    <s v="Done"/>
    <s v="BEMISCP-2197"/>
    <s v="Tech planning for Add Google Analytics to the Customer Portal Sites"/>
    <s v="M | 02197 - Tech planning for Add Google Analytics to the Customer Portal Sites"/>
    <s v="Tech Planning | M | 02197 - Tech planning for Add Google Analytics to the Customer Portal Sites"/>
    <m/>
    <n v="374810"/>
    <n v="377825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"/>
    <n v="1"/>
    <n v="4.2553191489361701"/>
    <x v="1"/>
    <s v="2.To QA"/>
    <x v="2"/>
    <s v="0.Done &gt; Tech Planning | M | 02197 - Tech planning for Add Google Analytics to the Customer Portal Sites"/>
    <n v="0"/>
    <n v="0"/>
  </r>
  <r>
    <x v="3"/>
    <m/>
    <m/>
    <m/>
    <m/>
    <x v="1"/>
    <s v="Bug"/>
    <s v="Done"/>
    <s v="BEMISCP-2115"/>
    <s v="299 (BDT) - Scheduled Releases subpage- iphone layout error"/>
    <s v="02115 - 299 (BDT) - Scheduled Releases subpage- iphone layout error"/>
    <x v="381"/>
    <x v="2"/>
    <s v="Done"/>
    <s v="BEMISCP-2194"/>
    <s v="Review of 299 (BDT) - Scheduled Releases subpage- iphone layout error"/>
    <s v="S | 02194 - Review of 299 (BDT) - Scheduled Releases subpage- iphone layout error"/>
    <s v="Feature Review | S | 02194 - Review of 299 (BDT) - Scheduled Releases subpage- iphone layout error"/>
    <m/>
    <n v="376943"/>
    <n v="37766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194 - Review of 299 (BDT) - Scheduled Releases subpage- iphone layout error"/>
    <n v="2.1276595744680851"/>
    <n v="0"/>
  </r>
  <r>
    <x v="3"/>
    <m/>
    <m/>
    <m/>
    <m/>
    <x v="1"/>
    <s v="Bug"/>
    <s v="Done"/>
    <s v="BEMISCP-2133"/>
    <s v="Search icon in ship to dropdown is off center"/>
    <s v="02133 - Search icon in ship to dropdown is off center"/>
    <x v="369"/>
    <x v="2"/>
    <s v="Done"/>
    <s v="BEMISCP-2193"/>
    <s v="Review of Search icon in ship to dropdown is off center"/>
    <s v="S | 02193 - Review of Search icon in ship to dropdown is off center"/>
    <s v="Feature Review | S | 02193 - Review of Search icon in ship to dropdown is off center"/>
    <m/>
    <n v="377173"/>
    <n v="37766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193 - Review of Search icon in ship to dropdown is off center"/>
    <n v="2.1276595744680851"/>
    <n v="0"/>
  </r>
  <r>
    <x v="3"/>
    <s v="Demand"/>
    <s v="Doing"/>
    <s v="BEMISCP-501"/>
    <s v="IBB Integration"/>
    <x v="24"/>
    <s v="Task"/>
    <s v="To Feature Review"/>
    <s v="BEMISCP-266"/>
    <s v="Create data sync process to bulk upload data from IBB"/>
    <s v="00266 - Create data sync process to bulk upload data from IBB"/>
    <x v="282"/>
    <x v="5"/>
    <s v="Done"/>
    <s v="BEMISCP-2192"/>
    <s v="Trigger data sync manually"/>
    <s v="M | 02192 - Trigger data sync manually"/>
    <s v="Backend Development | M | 02192 - Trigger data sync manually"/>
    <n v="350255"/>
    <n v="343068"/>
    <n v="377634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6.6666666666666666E-2"/>
    <n v="3.3333333333333333E-2"/>
    <n v="1"/>
    <n v="10.638297872340425"/>
    <x v="0"/>
    <s v="4.To Feature Review"/>
    <x v="2"/>
    <s v="0.Done &gt; Backend Development | M | 02192 - Trigger data sync manually"/>
    <n v="0"/>
    <n v="0"/>
  </r>
  <r>
    <x v="3"/>
    <m/>
    <m/>
    <m/>
    <m/>
    <x v="1"/>
    <s v="Bug"/>
    <s v="Done"/>
    <s v="BEMISCP-2171"/>
    <s v="308 (BDT) - Orders page- iphone words in view detail spilling below allotted space"/>
    <s v="02171 - 308 (BDT) - Orders page- iphone words in view detail spilling below allotted space"/>
    <x v="379"/>
    <x v="3"/>
    <s v="Done"/>
    <s v="BEMISCP-2191"/>
    <s v="Development for - Orders page- iphone words in view detail spilling below allotted space"/>
    <s v="M | 02191 - Development for - Orders page- iphone words in view detail spilling below allotted space"/>
    <s v="Frontend Development | M | 02191 - Development for - Orders page- iphone words in view detail spilling below allotted space"/>
    <m/>
    <n v="377377"/>
    <n v="377632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2191 - Development for - Orders page- iphone words in view detail spilling below allotted space"/>
    <n v="5.3191489361702127"/>
    <n v="0"/>
  </r>
  <r>
    <x v="3"/>
    <m/>
    <m/>
    <m/>
    <m/>
    <x v="1"/>
    <s v="Bug"/>
    <s v="Done"/>
    <s v="BEMISCP-2172"/>
    <s v="309 (BDT) - Orders page- iphone view details UOM Confirmed qtty crowding"/>
    <s v="02172 - 309 (BDT) - Orders page- iphone view details UOM Confirmed qtty crowding"/>
    <x v="360"/>
    <x v="3"/>
    <s v="Done"/>
    <s v="BEMISCP-2190"/>
    <s v="Development for - Orders page- iphone view details UOM Confirmed qtty crowding"/>
    <s v="M | 02190 - Development for - Orders page- iphone view details UOM Confirmed qtty crowding"/>
    <s v="Frontend Development | M | 02190 - Development for - Orders page- iphone view details UOM Confirmed qtty crowding"/>
    <m/>
    <n v="377378"/>
    <n v="377607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2190 - Development for - Orders page- iphone view details UOM Confirmed qtty crowding"/>
    <n v="5.3191489361702127"/>
    <n v="0"/>
  </r>
  <r>
    <x v="3"/>
    <s v="Demand"/>
    <s v="Doing"/>
    <s v="BEMISCP-531"/>
    <s v="System Architecture"/>
    <x v="22"/>
    <s v="Feature"/>
    <s v="Done"/>
    <s v="BEMISCP-1480"/>
    <s v="Performance Testing and Tuning"/>
    <s v="01480 - Performance Testing and Tuning"/>
    <x v="207"/>
    <x v="4"/>
    <s v="Done"/>
    <s v="BEMISCP-2189"/>
    <s v="Enable JMX in JVM Options"/>
    <s v="M | 02189 - Enable JMX in JVM Options"/>
    <s v="Sub-Task | M | 02189 - Enable JMX in JVM Options"/>
    <n v="351453"/>
    <n v="367474"/>
    <n v="377594"/>
    <s v="Plan"/>
    <x v="0"/>
    <n v="0"/>
    <n v="0"/>
    <n v="20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5.8823529411764705E-2"/>
    <n v="1.8518518518518517E-2"/>
    <n v="1"/>
    <n v="8.5106382978723403"/>
    <x v="0"/>
    <s v="0.Done"/>
    <x v="2"/>
    <s v="0.Done &gt; Sub-Task | M | 02189 - Enable JMX in JVM Options"/>
    <n v="0"/>
    <n v="0"/>
  </r>
  <r>
    <x v="3"/>
    <m/>
    <m/>
    <m/>
    <m/>
    <x v="1"/>
    <s v="Bug"/>
    <s v="Done"/>
    <s v="BEMISCP-1875"/>
    <s v="214 (BDT)Theme test- excel logo wrong color and font spacing incorrect"/>
    <s v="01875 - 214 (BDT)Theme test- excel logo wrong color and font spacing incorrect"/>
    <x v="389"/>
    <x v="6"/>
    <s v="Done"/>
    <s v="BEMISCP-2188"/>
    <s v="Shipment Qty should be called Shipped Qty"/>
    <s v="M | 02188 - Shipment Qty should be called Shipped Qty"/>
    <s v="Alpha Bug | M | 02188 - Shipment Qty should be called Shipped Qty"/>
    <m/>
    <n v="374389"/>
    <n v="377555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4285714285714285"/>
    <n v="0"/>
    <n v="1"/>
    <n v="3.191489361702128"/>
    <x v="1"/>
    <s v="0.Done"/>
    <x v="2"/>
    <s v="0.Done &gt; Alpha Bug | M | 02188 - Shipment Qty should be called Shipped Qty"/>
    <n v="3.191489361702128"/>
    <n v="0"/>
  </r>
  <r>
    <x v="3"/>
    <m/>
    <m/>
    <m/>
    <m/>
    <x v="1"/>
    <s v="Bug"/>
    <s v="Done"/>
    <s v="BEMISCP-2337"/>
    <s v="Pallet Field should display as Est. Pallet Count"/>
    <s v="02337 - Pallet Field should display as Est. Pallet Count"/>
    <x v="352"/>
    <x v="6"/>
    <s v="Done"/>
    <s v="BEMISCP-2187"/>
    <s v="Pallet Field should display as Est. Pallet Count"/>
    <s v="M | 02187 - Pallet Field should display as Est. Pallet Count"/>
    <s v="Alpha Bug | M | 02187 - Pallet Field should display as Est. Pallet Count"/>
    <m/>
    <n v="378573"/>
    <n v="377536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5"/>
    <n v="0"/>
    <n v="1"/>
    <n v="3.191489361702128"/>
    <x v="1"/>
    <s v="0.Done"/>
    <x v="2"/>
    <s v="0.Done &gt; Alpha Bug | M | 02187 - Pallet Field should display as Est. Pallet Count"/>
    <n v="3.191489361702128"/>
    <n v="0"/>
  </r>
  <r>
    <x v="3"/>
    <m/>
    <m/>
    <m/>
    <m/>
    <x v="1"/>
    <s v="Bug"/>
    <s v="Done"/>
    <s v="BEMISCP-2169"/>
    <s v="214 (BDT) - Theme test- Font spacing incorrect"/>
    <s v="02169 - 214 (BDT) - Theme test- Font spacing incorrect"/>
    <x v="380"/>
    <x v="3"/>
    <s v="Done"/>
    <s v="BEMISCP-2186"/>
    <s v="Development for - Theme test- Font spacing incorrect"/>
    <s v="M | 02186 - Development for - Theme test- Font spacing incorrect"/>
    <s v="Frontend Development | M | 02186 - Development for - Theme test- Font spacing incorrect"/>
    <m/>
    <n v="377373"/>
    <n v="377509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2186 - Development for - Theme test- Font spacing incorrect"/>
    <n v="5.3191489361702127"/>
    <n v="0"/>
  </r>
  <r>
    <x v="3"/>
    <m/>
    <m/>
    <m/>
    <m/>
    <x v="1"/>
    <s v="Bug"/>
    <s v="Done"/>
    <s v="BEMISCP-2042"/>
    <s v="270 (BDT) Global Search displays error"/>
    <s v="02042 - 270 (BDT) Global Search displays error"/>
    <x v="372"/>
    <x v="5"/>
    <s v="Done"/>
    <s v="BEMISCP-2185"/>
    <s v="Fix Global Search"/>
    <s v="M | 02185 - Fix Global Search"/>
    <s v="Backend Development | M | 02185 - Fix Global Search"/>
    <m/>
    <n v="376245"/>
    <n v="377496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s v="0.Done"/>
    <x v="2"/>
    <s v="0.Done &gt; Backend Development | M | 02185 - Fix Global Search"/>
    <n v="10.638297872340425"/>
    <n v="0"/>
  </r>
  <r>
    <x v="3"/>
    <m/>
    <m/>
    <m/>
    <m/>
    <x v="1"/>
    <s v="Bug"/>
    <s v="Done"/>
    <s v="BEMISCP-2096"/>
    <s v="289(BDT) - Release Pg No Release"/>
    <s v="02096 - 289(BDT) - Release Pg No Release"/>
    <x v="325"/>
    <x v="7"/>
    <s v="Done"/>
    <s v="BEMISCP-2184"/>
    <s v="Tech Planning for 289(BDT) - Release Pg No Release"/>
    <s v="M | 02184 - Tech Planning for 289(BDT) - Release Pg No Release"/>
    <s v="Tech Planning | M | 02184 - Tech Planning for 289(BDT) - Release Pg No Release"/>
    <m/>
    <n v="376657"/>
    <n v="377485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s v="0.Done"/>
    <x v="2"/>
    <s v="0.Done &gt; Tech Planning | M | 02184 - Tech Planning for 289(BDT) - Release Pg No Release"/>
    <n v="4.2553191489361701"/>
    <n v="0"/>
  </r>
  <r>
    <x v="3"/>
    <m/>
    <m/>
    <m/>
    <m/>
    <x v="1"/>
    <s v="Bug"/>
    <s v="Done"/>
    <s v="BEMISCP-2095"/>
    <s v="269 (BDT) - Release page expanded card missing state zip country"/>
    <s v="02095 - 269 (BDT) - Release page expanded card missing state zip country"/>
    <x v="378"/>
    <x v="7"/>
    <s v="Done"/>
    <s v="BEMISCP-2183"/>
    <s v="Tech Planning for 269 (BDT) - Release page expanded card missing state zip country"/>
    <s v="M | 02183 - Tech Planning for 269 (BDT) - Release page expanded card missing state zip country"/>
    <s v="Tech Planning | M | 02183 - Tech Planning for 269 (BDT) - Release page expanded card missing state zip country"/>
    <m/>
    <n v="376655"/>
    <n v="377484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s v="0.Done"/>
    <x v="2"/>
    <s v="0.Done &gt; Tech Planning | M | 02183 - Tech Planning for 269 (BDT) - Release page expanded card missing state zip country"/>
    <n v="4.2553191489361701"/>
    <n v="0"/>
  </r>
  <r>
    <x v="3"/>
    <m/>
    <m/>
    <m/>
    <m/>
    <x v="1"/>
    <s v="Bug"/>
    <s v="Done"/>
    <s v="BEMISCP-2093"/>
    <s v="284 (BDT) - Scheduled Releases Sub-Pg cards missing "/>
    <s v="02093 - 284 (BDT) - Scheduled Releases Sub-Pg cards missing "/>
    <x v="332"/>
    <x v="7"/>
    <s v="Done"/>
    <s v="BEMISCP-2182"/>
    <s v="Tech Planning for 284 (BDT) - Scheduled Releases Sub-Pg cards missing"/>
    <s v="M | 02182 - Tech Planning for 284 (BDT) - Scheduled Releases Sub-Pg cards missing"/>
    <s v="Tech Planning | M | 02182 - Tech Planning for 284 (BDT) - Scheduled Releases Sub-Pg cards missing"/>
    <m/>
    <n v="376652"/>
    <n v="377483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s v="0.Done"/>
    <x v="2"/>
    <s v="0.Done &gt; Tech Planning | M | 02182 - Tech Planning for 284 (BDT) - Scheduled Releases Sub-Pg cards missing"/>
    <n v="4.2553191489361701"/>
    <n v="0"/>
  </r>
  <r>
    <x v="3"/>
    <m/>
    <m/>
    <m/>
    <m/>
    <x v="1"/>
    <s v="Bug"/>
    <s v="Done"/>
    <s v="BEMISCP-806"/>
    <s v="Ship To Filter Issue with Name Format and number of items"/>
    <s v="00806 - Ship To Filter Issue with Name Format and number of items"/>
    <x v="384"/>
    <x v="5"/>
    <s v="Done"/>
    <s v="BEMISCP-2181"/>
    <s v="Update ShipTo Filter list with every search"/>
    <s v="XS | 02181 - Update ShipTo Filter list with every search"/>
    <s v="Backend Development | XS | 02181 - Update ShipTo Filter list with every search"/>
    <m/>
    <n v="357596"/>
    <n v="377447"/>
    <s v="Plan"/>
    <x v="0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1111111111111111"/>
    <n v="0"/>
    <n v="1"/>
    <n v="2.1276595744680851"/>
    <x v="1"/>
    <s v="0.Done"/>
    <x v="2"/>
    <s v="0.Done &gt; Backend Development | XS | 02181 - Update ShipTo Filter list with every search"/>
    <n v="2.1276595744680851"/>
    <n v="0"/>
  </r>
  <r>
    <x v="3"/>
    <m/>
    <m/>
    <m/>
    <m/>
    <x v="1"/>
    <s v="Bug"/>
    <s v="Done"/>
    <s v="BEMISCP-2133"/>
    <s v="Search icon in ship to dropdown is off center"/>
    <s v="02133 - Search icon in ship to dropdown is off center"/>
    <x v="369"/>
    <x v="0"/>
    <s v="Done"/>
    <s v="BEMISCP-2180"/>
    <s v="Alpha for Search icon in ship to dropdown is off center"/>
    <s v="S | 02180 - Alpha for Search icon in ship to dropdown is off center"/>
    <s v="Alpha Test | S | 02180 - Alpha for Search icon in ship to dropdown is off center"/>
    <m/>
    <n v="377173"/>
    <n v="37744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180 - Alpha for Search icon in ship to dropdown is off center"/>
    <n v="2.1276595744680851"/>
    <n v="0"/>
  </r>
  <r>
    <x v="3"/>
    <m/>
    <m/>
    <m/>
    <m/>
    <x v="1"/>
    <s v="Feature"/>
    <s v="Done"/>
    <s v="BEMISCP-1697"/>
    <s v="Update display of qty fields on Orders page"/>
    <s v="01697 - Update display of qty fields on Orders page"/>
    <x v="353"/>
    <x v="6"/>
    <s v="Done"/>
    <s v="BEMISCP-2179"/>
    <s v="Commas on the qty display causes field value to wrap"/>
    <s v="M | 02179 - Commas on the qty display causes field value to wrap"/>
    <s v="Alpha Bug | M | 02179 - Commas on the qty display causes field value to wrap"/>
    <m/>
    <n v="370798"/>
    <n v="377438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4285714285714285"/>
    <n v="0"/>
    <n v="1"/>
    <n v="3.191489361702128"/>
    <x v="1"/>
    <s v="0.Done"/>
    <x v="2"/>
    <s v="0.Done &gt; Alpha Bug | M | 02179 - Commas on the qty display causes field value to wrap"/>
    <n v="0"/>
    <n v="0"/>
  </r>
  <r>
    <x v="3"/>
    <m/>
    <m/>
    <m/>
    <m/>
    <x v="1"/>
    <s v="Bug"/>
    <s v="Done"/>
    <s v="BEMISCP-2001"/>
    <s v="Duplicate Entry Exception for Orders"/>
    <s v="02001 - Duplicate Entry Exception for Orders"/>
    <x v="390"/>
    <x v="1"/>
    <s v="Done"/>
    <s v="BEMISCP-2178"/>
    <s v="QA for Duplicate Entry Exception for Orders"/>
    <s v="S | 02178 - QA for Duplicate Entry Exception for Orders"/>
    <s v="QA | S | 02178 - QA for Duplicate Entry Exception for Orders"/>
    <m/>
    <n v="375922"/>
    <n v="37743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178 - QA for Duplicate Entry Exception for Orders"/>
    <n v="2.1276595744680851"/>
    <n v="0"/>
  </r>
  <r>
    <x v="3"/>
    <m/>
    <m/>
    <m/>
    <m/>
    <x v="1"/>
    <s v="Bug"/>
    <s v="Done"/>
    <s v="BEMISCP-2001"/>
    <s v="Duplicate Entry Exception for Orders"/>
    <s v="02001 - Duplicate Entry Exception for Orders"/>
    <x v="390"/>
    <x v="2"/>
    <s v="Done"/>
    <s v="BEMISCP-2177"/>
    <s v="Review of Duplicate Entry Exception for Orders"/>
    <s v="S | 02177 - Review of Duplicate Entry Exception for Orders"/>
    <s v="Feature Review | S | 02177 - Review of Duplicate Entry Exception for Orders"/>
    <m/>
    <n v="375922"/>
    <n v="37743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177 - Review of Duplicate Entry Exception for Orders"/>
    <n v="2.1276595744680851"/>
    <n v="0"/>
  </r>
  <r>
    <x v="3"/>
    <m/>
    <m/>
    <m/>
    <m/>
    <x v="1"/>
    <s v="Bug"/>
    <s v="Done"/>
    <s v="BEMISCP-2001"/>
    <s v="Duplicate Entry Exception for Orders"/>
    <s v="02001 - Duplicate Entry Exception for Orders"/>
    <x v="390"/>
    <x v="0"/>
    <s v="Done"/>
    <s v="BEMISCP-2176"/>
    <s v="Alpha for Duplicate Entry Exception for Orders"/>
    <s v="S | 02176 - Alpha for Duplicate Entry Exception for Orders"/>
    <s v="Alpha Test | S | 02176 - Alpha for Duplicate Entry Exception for Orders"/>
    <m/>
    <n v="375922"/>
    <n v="37743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176 - Alpha for Duplicate Entry Exception for Orders"/>
    <n v="2.1276595744680851"/>
    <n v="0"/>
  </r>
  <r>
    <x v="3"/>
    <m/>
    <m/>
    <m/>
    <m/>
    <x v="1"/>
    <s v="Bug"/>
    <s v="Deferred"/>
    <s v="BEMISCP-2009"/>
    <s v="241 (BDT) - Searchbar missing X "/>
    <s v="02009 - 241 (BDT) - Searchbar missing X "/>
    <x v="391"/>
    <x v="6"/>
    <s v="Done"/>
    <s v="BEMISCP-2175"/>
    <s v="Development for - Searchbar missing X update UX "/>
    <s v="M | 02175 - Development for - Searchbar missing X update UX "/>
    <s v="Alpha Bug | M | 02175 - Development for - Searchbar missing X update UX "/>
    <m/>
    <n v="376039"/>
    <n v="377417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0"/>
    <n v="1"/>
    <n v="3.191489361702128"/>
    <x v="1"/>
    <e v="#N/A"/>
    <x v="2"/>
    <s v="0.Done &gt; Alpha Bug | M | 02175 - Development for - Searchbar missing X update UX "/>
    <n v="3.191489361702128"/>
    <n v="0"/>
  </r>
  <r>
    <x v="3"/>
    <m/>
    <m/>
    <m/>
    <m/>
    <x v="1"/>
    <s v="Bug"/>
    <s v="Done"/>
    <s v="BEMISCP-2115"/>
    <s v="299 (BDT) - Scheduled Releases subpage- iphone layout error"/>
    <s v="02115 - 299 (BDT) - Scheduled Releases subpage- iphone layout error"/>
    <x v="381"/>
    <x v="0"/>
    <s v="Done"/>
    <s v="BEMISCP-2174"/>
    <s v="Alpha for 299 (BDT) - Scheduled Releases subpage- iphone layout error"/>
    <s v="S | 02174 - Alpha for 299 (BDT) - Scheduled Releases subpage- iphone layout error"/>
    <s v="Alpha Test | S | 02174 - Alpha for 299 (BDT) - Scheduled Releases subpage- iphone layout error"/>
    <m/>
    <n v="376943"/>
    <n v="37738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174 - Alpha for 299 (BDT) - Scheduled Releases subpage- iphone layout error"/>
    <n v="2.1276595744680851"/>
    <n v="0"/>
  </r>
  <r>
    <x v="3"/>
    <m/>
    <m/>
    <m/>
    <m/>
    <x v="1"/>
    <s v="Bug"/>
    <s v="Done"/>
    <s v="BEMISCP-2167"/>
    <s v="319 (BDT) Negative Scheduled Releases "/>
    <s v="02167 - 319 (BDT) Negative Scheduled Releases "/>
    <x v="370"/>
    <x v="5"/>
    <s v="Done"/>
    <s v="BEMISCP-2170"/>
    <s v="Calculate Scheduled Releases Qty based on Open releases"/>
    <s v="S | 02170 - Calculate Scheduled Releases Qty based on Open releases"/>
    <s v="Backend Development | S | 02170 - Calculate Scheduled Releases Qty based on Open releases"/>
    <m/>
    <n v="377365"/>
    <n v="377376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16666666666666666"/>
    <n v="0"/>
    <n v="1"/>
    <n v="8.5106382978723403"/>
    <x v="1"/>
    <s v="0.Done"/>
    <x v="2"/>
    <s v="0.Done &gt; Backend Development | S | 02170 - Calculate Scheduled Releases Qty based on Open releases"/>
    <n v="8.5106382978723403"/>
    <n v="0"/>
  </r>
  <r>
    <x v="3"/>
    <m/>
    <m/>
    <m/>
    <m/>
    <x v="1"/>
    <s v="Bug"/>
    <s v="Done"/>
    <s v="BEMISCP-2167"/>
    <s v="319 (BDT) Negative Scheduled Releases "/>
    <s v="02167 - 319 (BDT) Negative Scheduled Releases "/>
    <x v="370"/>
    <x v="7"/>
    <s v="Done"/>
    <s v="BEMISCP-2168"/>
    <s v="Tech Planning for Negative Scheduled Releases"/>
    <s v="M | 02168 - Tech Planning for Negative Scheduled Releases"/>
    <s v="Tech Planning | M | 02168 - Tech Planning for Negative Scheduled Releases"/>
    <m/>
    <n v="377365"/>
    <n v="377366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"/>
    <n v="1"/>
    <n v="4.2553191489361701"/>
    <x v="1"/>
    <s v="0.Done"/>
    <x v="2"/>
    <s v="0.Done &gt; Tech Planning | M | 02168 - Tech Planning for Negative Scheduled Releases"/>
    <n v="4.2553191489361701"/>
    <n v="0"/>
  </r>
  <r>
    <x v="3"/>
    <s v="Demand"/>
    <s v="Doing"/>
    <s v="BEMISCP-420"/>
    <s v="Buyer - Shipment Management"/>
    <x v="26"/>
    <s v="Feature"/>
    <s v="Done"/>
    <s v="BEMISCP-509"/>
    <s v="View and Download Invoice and BoL "/>
    <s v="00509 - View and Download Invoice and BoL "/>
    <x v="255"/>
    <x v="6"/>
    <s v="Done"/>
    <s v="BEMISCP-2166"/>
    <s v="Clicking on the link for Invoice or BOL &quot;fails to load PDF&quot;"/>
    <s v="M | 02166 - Clicking on the link for Invoice or BOL &quot;fails to load PDF&quot;"/>
    <s v="Alpha Bug | M | 02166 - Clicking on the link for Invoice or BOL &quot;fails to load PDF&quot;"/>
    <n v="347928"/>
    <n v="350405"/>
    <n v="377364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9.0909090909090912E-2"/>
    <n v="1.5873015873015872E-2"/>
    <n v="1"/>
    <n v="3.191489361702128"/>
    <x v="0"/>
    <s v="0.Done"/>
    <x v="2"/>
    <s v="0.Done &gt; Alpha Bug | M | 02166 - Clicking on the link for Invoice or BOL &quot;fails to load PDF&quot;"/>
    <n v="0"/>
    <n v="0"/>
  </r>
  <r>
    <x v="3"/>
    <m/>
    <m/>
    <m/>
    <m/>
    <x v="1"/>
    <s v="Task"/>
    <s v="Done"/>
    <s v="BEMISCP-1847"/>
    <s v="Update Mock Services for changes to Data Sync"/>
    <s v="01847 - Update Mock Services for changes to Data Sync"/>
    <x v="392"/>
    <x v="2"/>
    <s v="Done"/>
    <s v="BEMISCP-2165"/>
    <s v="Review of Update Mock Services for changes to Data Sync"/>
    <s v="02165 - Review of Update Mock Services for changes to Data Sync"/>
    <s v="Feature Review | 02165 - Review of Update Mock Services for changes to Data Sync"/>
    <m/>
    <n v="373510"/>
    <n v="37735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5"/>
    <n v="0"/>
    <n v="1"/>
    <n v="0"/>
    <x v="1"/>
    <s v="0.Done"/>
    <x v="2"/>
    <s v="0.Done &gt; Feature Review | 02165 - Review of Update Mock Services for changes to Data Sync"/>
    <n v="0"/>
    <n v="0"/>
  </r>
  <r>
    <x v="3"/>
    <m/>
    <m/>
    <m/>
    <m/>
    <x v="1"/>
    <s v="Bug"/>
    <s v="Done"/>
    <s v="BEMISCP-1986"/>
    <s v="244 (BDT) - Order Pg Scheduled Releases/Available Qty Incorrect "/>
    <s v="01986 - 244 (BDT) - Order Pg Scheduled Releases/Available Qty Incorrect "/>
    <x v="334"/>
    <x v="0"/>
    <s v="Done"/>
    <s v="BEMISCP-2164"/>
    <s v="Alpha for 244 (BDT) - Order Pg Scheduled Releases/Available Qty Incorrect "/>
    <s v="XS | 02164 - Alpha for 244 (BDT) - Order Pg Scheduled Releases/Available Qty Incorrect "/>
    <s v="Alpha Test | XS | 02164 - Alpha for 244 (BDT) - Order Pg Scheduled Releases/Available Qty Incorrect "/>
    <m/>
    <n v="375784"/>
    <n v="377320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0"/>
    <n v="1"/>
    <n v="1.0638297872340425"/>
    <x v="1"/>
    <s v="0.Done"/>
    <x v="2"/>
    <s v="0.Done &gt; Alpha Test | XS | 02164 - Alpha for 244 (BDT) - Order Pg Scheduled Releases/Available Qty Incorrect "/>
    <n v="1.0638297872340425"/>
    <n v="0"/>
  </r>
  <r>
    <x v="3"/>
    <m/>
    <m/>
    <m/>
    <m/>
    <x v="1"/>
    <s v="Bug"/>
    <s v="Done"/>
    <s v="BEMISCP-2025"/>
    <s v="252 (BDT) - Order Pg View Details 0 Confirmed Qty Should Not Be Displayed"/>
    <s v="02025 - 252 (BDT) - Order Pg View Details 0 Confirmed Qty Should Not Be Displayed"/>
    <x v="393"/>
    <x v="1"/>
    <s v="Done"/>
    <s v="BEMISCP-2163"/>
    <s v="QA for 252 (BDT) - Order Pg View Details 0 Confirmed Qty Should Not Be Displayed"/>
    <s v="XS | 02163 - QA for 252 (BDT) - Order Pg View Details 0 Confirmed Qty Should Not Be Displayed"/>
    <s v="QA | XS | 02163 - QA for 252 (BDT) - Order Pg View Details 0 Confirmed Qty Should Not Be Displayed"/>
    <m/>
    <n v="376090"/>
    <n v="377273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0"/>
    <n v="1"/>
    <n v="1.0638297872340425"/>
    <x v="1"/>
    <s v="0.Done"/>
    <x v="2"/>
    <s v="0.Done &gt; QA | XS | 02163 - QA for 252 (BDT) - Order Pg View Details 0 Confirmed Qty Should Not Be Displayed"/>
    <n v="1.0638297872340425"/>
    <n v="0"/>
  </r>
  <r>
    <x v="3"/>
    <m/>
    <m/>
    <m/>
    <m/>
    <x v="1"/>
    <s v="Bug"/>
    <s v="Done"/>
    <s v="BEMISCP-2025"/>
    <s v="252 (BDT) - Order Pg View Details 0 Confirmed Qty Should Not Be Displayed"/>
    <s v="02025 - 252 (BDT) - Order Pg View Details 0 Confirmed Qty Should Not Be Displayed"/>
    <x v="393"/>
    <x v="2"/>
    <s v="Done"/>
    <s v="BEMISCP-2162"/>
    <s v="Review of 252 (BDT) - Order Pg View Details 0 Confirmed Qty Should Not Be Displayed"/>
    <s v="XS | 02162 - Review of 252 (BDT) - Order Pg View Details 0 Confirmed Qty Should Not Be Displayed"/>
    <s v="Feature Review | XS | 02162 - Review of 252 (BDT) - Order Pg View Details 0 Confirmed Qty Should Not Be Displayed"/>
    <m/>
    <n v="376090"/>
    <n v="377272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0"/>
    <n v="1"/>
    <n v="1.0638297872340425"/>
    <x v="1"/>
    <s v="0.Done"/>
    <x v="2"/>
    <s v="0.Done &gt; Feature Review | XS | 02162 - Review of 252 (BDT) - Order Pg View Details 0 Confirmed Qty Should Not Be Displayed"/>
    <n v="1.0638297872340425"/>
    <n v="0"/>
  </r>
  <r>
    <x v="3"/>
    <m/>
    <m/>
    <m/>
    <m/>
    <x v="1"/>
    <s v="Bug"/>
    <s v="Done"/>
    <s v="BEMISCP-1985"/>
    <s v="243 (BDT) - Orders Page Material Avail Date/Req Date Incorrect "/>
    <s v="01985 - 243 (BDT) - Orders Page Material Avail Date/Req Date Incorrect "/>
    <x v="386"/>
    <x v="1"/>
    <s v="Done"/>
    <s v="BEMISCP-2161"/>
    <s v="QA for 243 (BDT) - Orders Page Material Avail Date/Req Date Incorrect "/>
    <s v="XS | 02161 - QA for 243 (BDT) - Orders Page Material Avail Date/Req Date Incorrect "/>
    <s v="QA | XS | 02161 - QA for 243 (BDT) - Orders Page Material Avail Date/Req Date Incorrect "/>
    <m/>
    <n v="375783"/>
    <n v="377271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16666666666666666"/>
    <n v="0"/>
    <n v="1"/>
    <n v="1.0638297872340425"/>
    <x v="1"/>
    <s v="0.Done"/>
    <x v="2"/>
    <s v="0.Done &gt; QA | XS | 02161 - QA for 243 (BDT) - Orders Page Material Avail Date/Req Date Incorrect "/>
    <n v="1.0638297872340425"/>
    <n v="0"/>
  </r>
  <r>
    <x v="3"/>
    <m/>
    <m/>
    <m/>
    <m/>
    <x v="1"/>
    <s v="Bug"/>
    <s v="Done"/>
    <s v="BEMISCP-1985"/>
    <s v="243 (BDT) - Orders Page Material Avail Date/Req Date Incorrect "/>
    <s v="01985 - 243 (BDT) - Orders Page Material Avail Date/Req Date Incorrect "/>
    <x v="386"/>
    <x v="2"/>
    <s v="Done"/>
    <s v="BEMISCP-2160"/>
    <s v="Review of 243 (BDT) - Orders Page Material Avail Date/Req Date Incorrect "/>
    <s v="XS | 02160 - Review of 243 (BDT) - Orders Page Material Avail Date/Req Date Incorrect "/>
    <s v="Feature Review | XS | 02160 - Review of 243 (BDT) - Orders Page Material Avail Date/Req Date Incorrect "/>
    <m/>
    <n v="375783"/>
    <n v="377270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16666666666666666"/>
    <n v="0"/>
    <n v="1"/>
    <n v="1.0638297872340425"/>
    <x v="1"/>
    <s v="0.Done"/>
    <x v="2"/>
    <s v="0.Done &gt; Feature Review | XS | 02160 - Review of 243 (BDT) - Orders Page Material Avail Date/Req Date Incorrect "/>
    <n v="1.0638297872340425"/>
    <n v="0"/>
  </r>
  <r>
    <x v="3"/>
    <m/>
    <m/>
    <m/>
    <m/>
    <x v="1"/>
    <s v="Bug"/>
    <s v="Done"/>
    <s v="BEMISCP-2057"/>
    <s v="283 (BDT) - Scheduled Releases Sub-Page Line# Contains Leading Zeroes "/>
    <s v="02057 - 283 (BDT) - Scheduled Releases Sub-Page Line# Contains Leading Zeroes "/>
    <x v="314"/>
    <x v="1"/>
    <s v="Done"/>
    <s v="BEMISCP-2159"/>
    <s v="QA for 283 (BDT) - Scheduled Releases Sub-Page Line# Contains Leading Zeroes "/>
    <s v="S | 02159 - QA for 283 (BDT) - Scheduled Releases Sub-Page Line# Contains Leading Zeroes "/>
    <s v="QA | S | 02159 - QA for 283 (BDT) - Scheduled Releases Sub-Page Line# Contains Leading Zeroes "/>
    <m/>
    <n v="376316"/>
    <n v="37726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QA | S | 02159 - QA for 283 (BDT) - Scheduled Releases Sub-Page Line# Contains Leading Zeroes "/>
    <n v="2.1276595744680851"/>
    <n v="0"/>
  </r>
  <r>
    <x v="3"/>
    <m/>
    <m/>
    <m/>
    <m/>
    <x v="1"/>
    <s v="Bug"/>
    <s v="Done"/>
    <s v="BEMISCP-2057"/>
    <s v="283 (BDT) - Scheduled Releases Sub-Page Line# Contains Leading Zeroes "/>
    <s v="02057 - 283 (BDT) - Scheduled Releases Sub-Page Line# Contains Leading Zeroes "/>
    <x v="314"/>
    <x v="2"/>
    <s v="Done"/>
    <s v="BEMISCP-2158"/>
    <s v="Review of 283 (BDT) - Scheduled Releases Sub-Page Line# Contains Leading Zeroes "/>
    <s v="S | 02158 - Review of 283 (BDT) - Scheduled Releases Sub-Page Line# Contains Leading Zeroes "/>
    <s v="Feature Review | S | 02158 - Review of 283 (BDT) - Scheduled Releases Sub-Page Line# Contains Leading Zeroes "/>
    <m/>
    <n v="376316"/>
    <n v="37726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Feature Review | S | 02158 - Review of 283 (BDT) - Scheduled Releases Sub-Page Line# Contains Leading Zeroes "/>
    <n v="2.1276595744680851"/>
    <n v="0"/>
  </r>
  <r>
    <x v="3"/>
    <m/>
    <m/>
    <m/>
    <m/>
    <x v="1"/>
    <s v="Bug"/>
    <s v="Done"/>
    <s v="BEMISCP-2057"/>
    <s v="283 (BDT) - Scheduled Releases Sub-Page Line# Contains Leading Zeroes "/>
    <s v="02057 - 283 (BDT) - Scheduled Releases Sub-Page Line# Contains Leading Zeroes "/>
    <x v="314"/>
    <x v="0"/>
    <s v="Done"/>
    <s v="BEMISCP-2157"/>
    <s v="Alpha for 283 (BDT) - Scheduled Releases Sub-Page Line# Contains Leading Zeroes "/>
    <s v="S | 02157 - Alpha for 283 (BDT) - Scheduled Releases Sub-Page Line# Contains Leading Zeroes "/>
    <s v="Alpha Test | S | 02157 - Alpha for 283 (BDT) - Scheduled Releases Sub-Page Line# Contains Leading Zeroes "/>
    <m/>
    <n v="376316"/>
    <n v="37726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Alpha Test | S | 02157 - Alpha for 283 (BDT) - Scheduled Releases Sub-Page Line# Contains Leading Zeroes "/>
    <n v="2.1276595744680851"/>
    <n v="0"/>
  </r>
  <r>
    <x v="3"/>
    <m/>
    <m/>
    <m/>
    <m/>
    <x v="1"/>
    <s v="Bug"/>
    <s v="Done"/>
    <s v="BEMISCP-2113"/>
    <s v="297 (BDT) - On Hand Inventory page code error"/>
    <s v="02113 - 297 (BDT) - On Hand Inventory page code error"/>
    <x v="394"/>
    <x v="1"/>
    <s v="Done"/>
    <s v="BEMISCP-2156"/>
    <s v="QA for 297 (BDT) - On Hand Inventory page code error"/>
    <s v="S | 02156 - QA for 297 (BDT) - On Hand Inventory page code error"/>
    <s v="QA | S | 02156 - QA for 297 (BDT) - On Hand Inventory page code error"/>
    <m/>
    <n v="376941"/>
    <n v="37726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156 - QA for 297 (BDT) - On Hand Inventory page code error"/>
    <n v="2.1276595744680851"/>
    <n v="0"/>
  </r>
  <r>
    <x v="3"/>
    <m/>
    <m/>
    <m/>
    <m/>
    <x v="1"/>
    <s v="Bug"/>
    <s v="Done"/>
    <s v="BEMISCP-2113"/>
    <s v="297 (BDT) - On Hand Inventory page code error"/>
    <s v="02113 - 297 (BDT) - On Hand Inventory page code error"/>
    <x v="394"/>
    <x v="2"/>
    <s v="Done"/>
    <s v="BEMISCP-2155"/>
    <s v="Review of 297 (BDT) - On Hand Inventory page code error"/>
    <s v="S | 02155 - Review of 297 (BDT) - On Hand Inventory page code error"/>
    <s v="Feature Review | S | 02155 - Review of 297 (BDT) - On Hand Inventory page code error"/>
    <m/>
    <n v="376941"/>
    <n v="37726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155 - Review of 297 (BDT) - On Hand Inventory page code error"/>
    <n v="2.1276595744680851"/>
    <n v="0"/>
  </r>
  <r>
    <x v="3"/>
    <m/>
    <m/>
    <m/>
    <m/>
    <x v="1"/>
    <s v="Bug"/>
    <s v="Done"/>
    <s v="BEMISCP-2048"/>
    <s v="277 (BDT) - On hand Inventory page- tablet- Batch # is hyperlinked"/>
    <s v="02048 - 277 (BDT) - On hand Inventory page- tablet- Batch # is hyperlinked"/>
    <x v="395"/>
    <x v="1"/>
    <s v="Done"/>
    <s v="BEMISCP-2154"/>
    <s v="QA for 277 (BDT) - On hand Inventory page- tablet- Batch # is hyperlinked"/>
    <s v="S | 02154 - QA for 277 (BDT) - On hand Inventory page- tablet- Batch # is hyperlinked"/>
    <s v="QA | S | 02154 - QA for 277 (BDT) - On hand Inventory page- tablet- Batch # is hyperlinked"/>
    <m/>
    <n v="376288"/>
    <n v="37726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2154 - QA for 277 (BDT) - On hand Inventory page- tablet- Batch # is hyperlinked"/>
    <n v="2.1276595744680851"/>
    <n v="0"/>
  </r>
  <r>
    <x v="3"/>
    <m/>
    <m/>
    <m/>
    <m/>
    <x v="1"/>
    <s v="Bug"/>
    <s v="Done"/>
    <s v="BEMISCP-2048"/>
    <s v="277 (BDT) - On hand Inventory page- tablet- Batch # is hyperlinked"/>
    <s v="02048 - 277 (BDT) - On hand Inventory page- tablet- Batch # is hyperlinked"/>
    <x v="395"/>
    <x v="2"/>
    <s v="Done"/>
    <s v="BEMISCP-2153"/>
    <s v="Review of 277 (BDT) - On hand Inventory page- tablet- Batch # is hyperlinked"/>
    <s v="S | 02153 - Review of 277 (BDT) - On hand Inventory page- tablet- Batch # is hyperlinked"/>
    <s v="Feature Review | S | 02153 - Review of 277 (BDT) - On hand Inventory page- tablet- Batch # is hyperlinked"/>
    <m/>
    <n v="376288"/>
    <n v="37726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Feature Review | S | 02153 - Review of 277 (BDT) - On hand Inventory page- tablet- Batch # is hyperlinked"/>
    <n v="2.1276595744680851"/>
    <n v="0"/>
  </r>
  <r>
    <x v="3"/>
    <m/>
    <m/>
    <m/>
    <m/>
    <x v="1"/>
    <s v="Bug"/>
    <s v="Done"/>
    <s v="BEMISCP-2021"/>
    <s v="271 (BDT) - Orders page- hyperlinks and expand card issue"/>
    <s v="02021 - 271 (BDT) - Orders page- hyperlinks and expand card issue"/>
    <x v="396"/>
    <x v="1"/>
    <s v="Done"/>
    <s v="BEMISCP-2152"/>
    <s v="QA for 271 (BDT) - Orders page- hyperlinks and expand card issue"/>
    <s v="S | 02152 - QA for 271 (BDT) - Orders page- hyperlinks and expand card issue"/>
    <s v="QA | S | 02152 - QA for 271 (BDT) - Orders page- hyperlinks and expand card issue"/>
    <m/>
    <n v="376072"/>
    <n v="37726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152 - QA for 271 (BDT) - Orders page- hyperlinks and expand card issue"/>
    <n v="2.1276595744680851"/>
    <n v="0"/>
  </r>
  <r>
    <x v="3"/>
    <m/>
    <m/>
    <m/>
    <m/>
    <x v="1"/>
    <s v="Bug"/>
    <s v="Done"/>
    <s v="BEMISCP-1989"/>
    <s v="256 (BDT) - Orders page- mobile- expanded view - view details"/>
    <s v="01989 - 256 (BDT) - Orders page- mobile- expanded view - view details"/>
    <x v="397"/>
    <x v="1"/>
    <s v="Done"/>
    <s v="BEMISCP-2151"/>
    <s v="QA for 256 (BDT) - Orders page- mobile- expanded view - view details"/>
    <s v="XS | 02151 - QA for 256 (BDT) - Orders page- mobile- expanded view - view details"/>
    <s v="QA | XS | 02151 - QA for 256 (BDT) - Orders page- mobile- expanded view - view details"/>
    <m/>
    <n v="375796"/>
    <n v="377261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0"/>
    <n v="1"/>
    <n v="1.0638297872340425"/>
    <x v="1"/>
    <s v="0.Done"/>
    <x v="2"/>
    <s v="0.Done &gt; QA | XS | 02151 - QA for 256 (BDT) - Orders page- mobile- expanded view - view details"/>
    <n v="1.0638297872340425"/>
    <n v="0"/>
  </r>
  <r>
    <x v="3"/>
    <m/>
    <m/>
    <m/>
    <m/>
    <x v="1"/>
    <s v="Feature"/>
    <s v="Done"/>
    <s v="BEMISCP-1879"/>
    <s v="Update 'View Details' dropdown to include UOM"/>
    <s v="01879 - Update 'View Details' dropdown to include UOM"/>
    <x v="398"/>
    <x v="1"/>
    <s v="Done"/>
    <s v="BEMISCP-2150"/>
    <s v="QA for Update 'View Details' dropdown to include UOM"/>
    <s v="S | 02150 - QA for Update 'View Details' dropdown to include UOM"/>
    <s v="QA | S | 02150 - QA for Update 'View Details' dropdown to include UOM"/>
    <m/>
    <n v="374433"/>
    <n v="37725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150 - QA for Update 'View Details' dropdown to include UOM"/>
    <n v="0"/>
    <n v="0"/>
  </r>
  <r>
    <x v="3"/>
    <m/>
    <m/>
    <m/>
    <m/>
    <x v="1"/>
    <s v="Feature"/>
    <s v="Done"/>
    <s v="BEMISCP-1858"/>
    <s v="200 (BDT)New Parameter Customer Item- wording on Field label"/>
    <s v="01858 - 200 (BDT)New Parameter Customer Item- wording on Field label"/>
    <x v="399"/>
    <x v="1"/>
    <s v="Done"/>
    <s v="BEMISCP-2149"/>
    <s v="QA for 200 (BDT)New Parameter Customer Item- wording on Field label"/>
    <s v="S | 02149 - QA for 200 (BDT)New Parameter Customer Item- wording on Field label"/>
    <s v="QA | S | 02149 - QA for 200 (BDT)New Parameter Customer Item- wording on Field label"/>
    <m/>
    <n v="373956"/>
    <n v="37725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149 - QA for 200 (BDT)New Parameter Customer Item- wording on Field label"/>
    <n v="0"/>
    <n v="0"/>
  </r>
  <r>
    <x v="3"/>
    <m/>
    <m/>
    <m/>
    <m/>
    <x v="1"/>
    <s v="Feature"/>
    <s v="Done"/>
    <s v="BEMISCP-1858"/>
    <s v="200 (BDT)New Parameter Customer Item- wording on Field label"/>
    <s v="01858 - 200 (BDT)New Parameter Customer Item- wording on Field label"/>
    <x v="399"/>
    <x v="2"/>
    <s v="Done"/>
    <s v="BEMISCP-2148"/>
    <s v="Review of 200 (BDT)New Parameter Customer Item- wording on Field label"/>
    <s v="S | 02148 - Review of 200 (BDT)New Parameter Customer Item- wording on Field label"/>
    <s v="Feature Review | S | 02148 - Review of 200 (BDT)New Parameter Customer Item- wording on Field label"/>
    <m/>
    <n v="373956"/>
    <n v="37724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148 - Review of 200 (BDT)New Parameter Customer Item- wording on Field label"/>
    <n v="0"/>
    <n v="0"/>
  </r>
  <r>
    <x v="3"/>
    <m/>
    <m/>
    <m/>
    <m/>
    <x v="1"/>
    <s v="Feature"/>
    <s v="Done"/>
    <s v="BEMISCP-1879"/>
    <s v="Update 'View Details' dropdown to include UOM"/>
    <s v="01879 - Update 'View Details' dropdown to include UOM"/>
    <x v="398"/>
    <x v="2"/>
    <s v="Done"/>
    <s v="BEMISCP-2147"/>
    <s v="Review of Update 'View Details' dropdown to include UOM"/>
    <s v="S | 02147 - Review of Update 'View Details' dropdown to include UOM"/>
    <s v="Feature Review | S | 02147 - Review of Update 'View Details' dropdown to include UOM"/>
    <m/>
    <n v="374433"/>
    <n v="37724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147 - Review of Update 'View Details' dropdown to include UOM"/>
    <n v="0"/>
    <n v="0"/>
  </r>
  <r>
    <x v="3"/>
    <m/>
    <m/>
    <m/>
    <m/>
    <x v="1"/>
    <s v="Bug"/>
    <s v="Done"/>
    <s v="BEMISCP-2052"/>
    <s v="282 (BDT) - Orders Page- Location filter location indicator "/>
    <s v="02052 - 282 (BDT) - Orders Page- Location filter location indicator "/>
    <x v="400"/>
    <x v="1"/>
    <s v="Done"/>
    <s v="BEMISCP-2146"/>
    <s v="QA for 282 (BDT) - Orders Page- Location filter location indicator "/>
    <s v="XS | 02146 - QA for 282 (BDT) - Orders Page- Location filter location indicator "/>
    <s v="QA | XS | 02146 - QA for 282 (BDT) - Orders Page- Location filter location indicator "/>
    <m/>
    <n v="376295"/>
    <n v="377247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0"/>
    <n v="1"/>
    <n v="1.0638297872340425"/>
    <x v="1"/>
    <s v="0.Done"/>
    <x v="2"/>
    <s v="0.Done &gt; QA | XS | 02146 - QA for 282 (BDT) - Orders Page- Location filter location indicator "/>
    <n v="1.0638297872340425"/>
    <n v="0"/>
  </r>
  <r>
    <x v="3"/>
    <m/>
    <m/>
    <m/>
    <m/>
    <x v="1"/>
    <s v="Bug"/>
    <s v="Done"/>
    <s v="BEMISCP-2047"/>
    <s v="275 (BDT) - Order Pg Sort Functionality"/>
    <s v="02047 - 275 (BDT) - Order Pg Sort Functionality"/>
    <x v="401"/>
    <x v="1"/>
    <s v="Done"/>
    <s v="BEMISCP-2145"/>
    <s v="QA for 275 (BDT) - Order Pg Sort Functionality"/>
    <s v="XS | 02145 - QA for 275 (BDT) - Order Pg Sort Functionality"/>
    <s v="QA | XS | 02145 - QA for 275 (BDT) - Order Pg Sort Functionality"/>
    <m/>
    <n v="376286"/>
    <n v="377245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"/>
    <n v="0"/>
    <n v="1"/>
    <n v="1.0638297872340425"/>
    <x v="1"/>
    <s v="0.Done"/>
    <x v="2"/>
    <s v="0.Done &gt; QA | XS | 02145 - QA for 275 (BDT) - Order Pg Sort Functionality"/>
    <n v="1.0638297872340425"/>
    <n v="0"/>
  </r>
  <r>
    <x v="3"/>
    <m/>
    <m/>
    <m/>
    <m/>
    <x v="1"/>
    <s v="Bug"/>
    <s v="Deferred"/>
    <s v="BEMISCP-2009"/>
    <s v="241 (BDT) - Searchbar missing X "/>
    <s v="02009 - 241 (BDT) - Searchbar missing X "/>
    <x v="391"/>
    <x v="1"/>
    <s v="Queued for Review"/>
    <s v="BEMISCP-2144"/>
    <s v="QA for 241 (BDT) - Searchbar missing X "/>
    <s v="S | 02144 - QA for 241 (BDT) - Searchbar missing X "/>
    <s v="QA | S | 02144 - QA for 241 (BDT) - Searchbar missing X "/>
    <m/>
    <n v="376039"/>
    <n v="377241"/>
    <s v="Plan"/>
    <x v="0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16666666666666666"/>
    <n v="0"/>
    <n v="1"/>
    <n v="0"/>
    <x v="1"/>
    <e v="#N/A"/>
    <x v="1"/>
    <e v="#N/A"/>
    <n v="2.1276595744680851"/>
    <n v="0"/>
  </r>
  <r>
    <x v="3"/>
    <m/>
    <m/>
    <m/>
    <m/>
    <x v="1"/>
    <s v="Bug"/>
    <s v="Done"/>
    <s v="BEMISCP-1874"/>
    <s v="213 (BDT) Theme- Assets that are light blue and should be dark blue -various portal pages"/>
    <s v="01874 - 213 (BDT) Theme- Assets that are light blue and should be dark blue -various portal pages"/>
    <x v="402"/>
    <x v="1"/>
    <s v="Done"/>
    <s v="BEMISCP-2143"/>
    <s v="QA for 213 (BDT) Theme- Assets that are light blue and should be dark blue -various portal pages"/>
    <s v="S | 02143 - QA for 213 (BDT) Theme- Assets that are light blue and should be dark blue -various portal pages"/>
    <s v="QA | S | 02143 - QA for 213 (BDT) Theme- Assets that are light blue and should be dark blue -various portal pages"/>
    <m/>
    <n v="374380"/>
    <n v="37723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QA | S | 02143 - QA for 213 (BDT) Theme- Assets that are light blue and should be dark blue -various portal pages"/>
    <n v="2.1276595744680851"/>
    <n v="0"/>
  </r>
  <r>
    <x v="3"/>
    <m/>
    <m/>
    <m/>
    <m/>
    <x v="1"/>
    <s v="Bug"/>
    <s v="Done"/>
    <s v="BEMISCP-1868"/>
    <s v="209 (BDT) Report Page test- deleting reports in download folder"/>
    <s v="01868 - 209 (BDT) Report Page test- deleting reports in download folder"/>
    <x v="403"/>
    <x v="1"/>
    <s v="Done"/>
    <s v="BEMISCP-2142"/>
    <s v="QA for 209 (BDT) Report Page test- deleting reports in download folder"/>
    <s v="S | 02142 - QA for 209 (BDT) Report Page test- deleting reports in download folder"/>
    <s v="QA | S | 02142 - QA for 209 (BDT) Report Page test- deleting reports in download folder"/>
    <m/>
    <n v="374269"/>
    <n v="37722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142 - QA for 209 (BDT) Report Page test- deleting reports in download folder"/>
    <n v="2.1276595744680851"/>
    <n v="0"/>
  </r>
  <r>
    <x v="3"/>
    <m/>
    <m/>
    <m/>
    <m/>
    <x v="1"/>
    <s v="Bug"/>
    <s v="Done"/>
    <s v="BEMISCP-2020"/>
    <s v="267 (BDT) - General mobile design- menu should automatically collapse "/>
    <s v="02020 - 267 (BDT) - General mobile design- menu should automatically collapse "/>
    <x v="404"/>
    <x v="1"/>
    <s v="Done"/>
    <s v="BEMISCP-2141"/>
    <s v="QA for 267 (BDT) - General mobile design- menu should automatically collapse "/>
    <s v="XS | 02141 - QA for 267 (BDT) - General mobile design- menu should automatically collapse "/>
    <s v="QA | XS | 02141 - QA for 267 (BDT) - General mobile design- menu should automatically collapse "/>
    <m/>
    <n v="376068"/>
    <n v="377225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0"/>
    <n v="1"/>
    <n v="1.0638297872340425"/>
    <x v="1"/>
    <s v="0.Done"/>
    <x v="2"/>
    <s v="0.Done &gt; QA | XS | 02141 - QA for 267 (BDT) - General mobile design- menu should automatically collapse "/>
    <n v="1.0638297872340425"/>
    <n v="0"/>
  </r>
  <r>
    <x v="3"/>
    <m/>
    <m/>
    <m/>
    <m/>
    <x v="1"/>
    <s v="Bug"/>
    <s v="Done"/>
    <s v="BEMISCP-2028"/>
    <s v="273 (BDT) - User Profile- Buyer- blank space in address information"/>
    <s v="02028 - 273 (BDT) - User Profile- Buyer- blank space in address information"/>
    <x v="405"/>
    <x v="1"/>
    <s v="Done"/>
    <s v="BEMISCP-2140"/>
    <s v="QA for 273 (BDT) - User Profile- Buyer- blank space in address information"/>
    <s v="S | 02140 - QA for 273 (BDT) - User Profile- Buyer- blank space in address information"/>
    <s v="QA | S | 02140 - QA for 273 (BDT) - User Profile- Buyer- blank space in address information"/>
    <m/>
    <n v="376093"/>
    <n v="37722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140 - QA for 273 (BDT) - User Profile- Buyer- blank space in address information"/>
    <n v="2.1276595744680851"/>
    <n v="0"/>
  </r>
  <r>
    <x v="3"/>
    <m/>
    <m/>
    <m/>
    <m/>
    <x v="1"/>
    <s v="Bug"/>
    <s v="Done"/>
    <s v="BEMISCP-2019"/>
    <s v="266 (BDT) - Iphone view of welcome page- order of pages "/>
    <s v="02019 - 266 (BDT) - Iphone view of welcome page- order of pages "/>
    <x v="406"/>
    <x v="1"/>
    <s v="Done"/>
    <s v="BEMISCP-2139"/>
    <s v="QA for 266 (BDT) - Iphone view of welcome page- order of pages "/>
    <s v="S | 02139 - QA for 266 (BDT) - Iphone view of welcome page- order of pages "/>
    <s v="QA | S | 02139 - QA for 266 (BDT) - Iphone view of welcome page- order of pages "/>
    <m/>
    <n v="376066"/>
    <n v="37722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139 - QA for 266 (BDT) - Iphone view of welcome page- order of pages "/>
    <n v="2.1276595744680851"/>
    <n v="0"/>
  </r>
  <r>
    <x v="3"/>
    <s v="Demand"/>
    <s v="Doing"/>
    <s v="BEMISCP-533"/>
    <s v="Bemis CP Theme"/>
    <x v="27"/>
    <s v="Feature"/>
    <s v="Done"/>
    <s v="BEMISCP-1180"/>
    <s v="Updates to Bemis Portal Navigation"/>
    <s v="01180 - Updates to Bemis Portal Navigation"/>
    <x v="407"/>
    <x v="1"/>
    <s v="Done"/>
    <s v="BEMISCP-2138"/>
    <s v="QA for Updates to Bemis Portal Navigation"/>
    <s v="S | 02138 - QA for Updates to Bemis Portal Navigation"/>
    <s v="QA | S | 02138 - QA for Updates to Bemis Portal Navigation"/>
    <n v="351507"/>
    <n v="363315"/>
    <n v="37720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1.8518518518518517E-2"/>
    <n v="1"/>
    <n v="2.1276595744680851"/>
    <x v="0"/>
    <s v="0.Done"/>
    <x v="2"/>
    <s v="0.Done &gt; QA | S | 02138 - QA for Updates to Bemis Portal Navigation"/>
    <n v="0"/>
    <n v="0"/>
  </r>
  <r>
    <x v="3"/>
    <s v="Demand"/>
    <s v="Doing"/>
    <s v="BEMISCP-533"/>
    <s v="Bemis CP Theme"/>
    <x v="27"/>
    <s v="Feature"/>
    <s v="Done"/>
    <s v="BEMISCP-1180"/>
    <s v="Updates to Bemis Portal Navigation"/>
    <s v="01180 - Updates to Bemis Portal Navigation"/>
    <x v="407"/>
    <x v="2"/>
    <s v="Done"/>
    <s v="BEMISCP-2137"/>
    <s v="Review of Updates to Bemis Portal Navigation"/>
    <s v="S | 02137 - Review of Updates to Bemis Portal Navigation"/>
    <s v="Feature Review | S | 02137 - Review of Updates to Bemis Portal Navigation"/>
    <n v="351507"/>
    <n v="363315"/>
    <n v="37720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1.8518518518518517E-2"/>
    <n v="1"/>
    <n v="2.1276595744680851"/>
    <x v="0"/>
    <s v="0.Done"/>
    <x v="2"/>
    <s v="0.Done &gt; Feature Review | S | 02137 - Review of Updates to Bemis Portal Navigation"/>
    <n v="0"/>
    <n v="0"/>
  </r>
  <r>
    <x v="3"/>
    <m/>
    <m/>
    <m/>
    <m/>
    <x v="1"/>
    <s v="Bug"/>
    <s v="Done"/>
    <s v="BEMISCP-2113"/>
    <s v="297 (BDT) - On Hand Inventory page code error"/>
    <s v="02113 - 297 (BDT) - On Hand Inventory page code error"/>
    <x v="394"/>
    <x v="0"/>
    <s v="Done"/>
    <s v="BEMISCP-2136"/>
    <s v="Alpha for 297 (BDT) - On Hand Inventory page code error"/>
    <s v="S | 02136 - Alpha for 297 (BDT) - On Hand Inventory page code error"/>
    <s v="Alpha Test | S | 02136 - Alpha for 297 (BDT) - On Hand Inventory page code error"/>
    <m/>
    <n v="376941"/>
    <n v="37719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136 - Alpha for 297 (BDT) - On Hand Inventory page code error"/>
    <n v="2.1276595744680851"/>
    <n v="0"/>
  </r>
  <r>
    <x v="3"/>
    <m/>
    <m/>
    <m/>
    <m/>
    <x v="1"/>
    <s v="Bug"/>
    <s v="Done"/>
    <s v="BEMISCP-2133"/>
    <s v="Search icon in ship to dropdown is off center"/>
    <s v="02133 - Search icon in ship to dropdown is off center"/>
    <x v="369"/>
    <x v="3"/>
    <s v="Done"/>
    <s v="BEMISCP-2135"/>
    <s v="Development for - Search icon is off center"/>
    <s v="M | 02135 - Development for - Search icon is off center"/>
    <s v="Frontend Development | M | 02135 - Development for - Search icon is off center"/>
    <m/>
    <n v="377173"/>
    <n v="377175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2135 - Development for - Search icon is off center"/>
    <n v="5.3191489361702127"/>
    <n v="0"/>
  </r>
  <r>
    <x v="3"/>
    <m/>
    <m/>
    <m/>
    <m/>
    <x v="1"/>
    <s v="Bug"/>
    <s v="Done"/>
    <s v="BEMISCP-2113"/>
    <s v="297 (BDT) - On Hand Inventory page code error"/>
    <s v="02113 - 297 (BDT) - On Hand Inventory page code error"/>
    <x v="394"/>
    <x v="5"/>
    <s v="Done"/>
    <s v="BEMISCP-2134"/>
    <s v="Fix for ghost data on inventory"/>
    <s v="M | 02134 - Fix for ghost data on inventory"/>
    <s v="Backend Development | M | 02134 - Fix for ghost data on inventory"/>
    <m/>
    <n v="376941"/>
    <n v="377174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s v="0.Done"/>
    <x v="2"/>
    <s v="0.Done &gt; Backend Development | M | 02134 - Fix for ghost data on inventory"/>
    <n v="10.638297872340425"/>
    <n v="0"/>
  </r>
  <r>
    <x v="3"/>
    <m/>
    <m/>
    <m/>
    <m/>
    <x v="1"/>
    <s v="Bug"/>
    <s v="Done"/>
    <s v="BEMISCP-2115"/>
    <s v="299 (BDT) - Scheduled Releases subpage- iphone layout error"/>
    <s v="02115 - 299 (BDT) - Scheduled Releases subpage- iphone layout error"/>
    <x v="381"/>
    <x v="3"/>
    <s v="Done"/>
    <s v="BEMISCP-2132"/>
    <s v="Development for - Scheduled Releases subpage- iphone layout error"/>
    <s v="M | 02132 - Development for - Scheduled Releases subpage- iphone layout error"/>
    <s v="Frontend Development | M | 02132 - Development for - Scheduled Releases subpage- iphone layout error"/>
    <m/>
    <n v="376943"/>
    <n v="377132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2132 - Development for - Scheduled Releases subpage- iphone layout error"/>
    <n v="5.3191489361702127"/>
    <n v="0"/>
  </r>
  <r>
    <x v="3"/>
    <m/>
    <m/>
    <m/>
    <m/>
    <x v="1"/>
    <s v="Bug"/>
    <s v="Done"/>
    <s v="BEMISCP-2028"/>
    <s v="273 (BDT) - User Profile- Buyer- blank space in address information"/>
    <s v="02028 - 273 (BDT) - User Profile- Buyer- blank space in address information"/>
    <x v="405"/>
    <x v="2"/>
    <s v="Done"/>
    <s v="BEMISCP-2131"/>
    <s v="Review of 273 (BDT) - User Profile- Buyer- blank space in address information"/>
    <s v="S | 02131 - Review of 273 (BDT) - User Profile- Buyer- blank space in address information"/>
    <s v="Feature Review | S | 02131 - Review of 273 (BDT) - User Profile- Buyer- blank space in address information"/>
    <m/>
    <n v="376093"/>
    <n v="37708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131 - Review of 273 (BDT) - User Profile- Buyer- blank space in address information"/>
    <n v="2.1276595744680851"/>
    <n v="0"/>
  </r>
  <r>
    <x v="3"/>
    <m/>
    <m/>
    <m/>
    <m/>
    <x v="1"/>
    <s v="Bug"/>
    <s v="Done"/>
    <s v="BEMISCP-1997"/>
    <s v="260 (BDT) - Orders page- tablet view change page orientation from portrait to landscape"/>
    <s v="01997 - 260 (BDT) - Orders page- tablet view change page orientation from portrait to landscape"/>
    <x v="343"/>
    <x v="6"/>
    <s v="Cancelled"/>
    <s v="BEMISCP-2128"/>
    <s v="Order Page - tablet view - columns are still stacked "/>
    <s v="M | 02128 - Order Page - tablet view - columns are still stacked "/>
    <s v="Alpha Bug | M | 02128 - Order Page - tablet view - columns are still stacked "/>
    <m/>
    <n v="375862"/>
    <n v="377075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"/>
    <n v="0"/>
    <n v="1"/>
    <n v="0"/>
    <x v="1"/>
    <s v="0.Done"/>
    <x v="3"/>
    <s v="0.Cancelled &gt; Alpha Bug | M | 02128 - Order Page - tablet view - columns are still stacked "/>
    <n v="3.191489361702128"/>
    <n v="0"/>
  </r>
  <r>
    <x v="3"/>
    <m/>
    <m/>
    <m/>
    <m/>
    <x v="1"/>
    <s v="Bug"/>
    <s v="Done"/>
    <s v="BEMISCP-2052"/>
    <s v="282 (BDT) - Orders Page- Location filter location indicator "/>
    <s v="02052 - 282 (BDT) - Orders Page- Location filter location indicator "/>
    <x v="400"/>
    <x v="2"/>
    <s v="Done"/>
    <s v="BEMISCP-2127"/>
    <s v="Review of 282 (BDT) - Orders Page- Location filter location indicator "/>
    <s v="XS | 02127 - Review of 282 (BDT) - Orders Page- Location filter location indicator "/>
    <s v="Feature Review | XS | 02127 - Review of 282 (BDT) - Orders Page- Location filter location indicator "/>
    <m/>
    <n v="376295"/>
    <n v="377068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0"/>
    <n v="1"/>
    <n v="1.0638297872340425"/>
    <x v="1"/>
    <s v="0.Done"/>
    <x v="2"/>
    <s v="0.Done &gt; Feature Review | XS | 02127 - Review of 282 (BDT) - Orders Page- Location filter location indicator "/>
    <n v="1.0638297872340425"/>
    <n v="0"/>
  </r>
  <r>
    <x v="3"/>
    <m/>
    <m/>
    <m/>
    <m/>
    <x v="1"/>
    <s v="Bug"/>
    <s v="Done"/>
    <s v="BEMISCP-1874"/>
    <s v="213 (BDT) Theme- Assets that are light blue and should be dark blue -various portal pages"/>
    <s v="01874 - 213 (BDT) Theme- Assets that are light blue and should be dark blue -various portal pages"/>
    <x v="402"/>
    <x v="2"/>
    <s v="Done"/>
    <s v="BEMISCP-2126"/>
    <s v="Review of 213 (BDT) Theme- Assets that are light blue and should be dark blue -various portal pages"/>
    <s v="S | 02126 - Review of 213 (BDT) Theme- Assets that are light blue and should be dark blue -various portal pages"/>
    <s v="Feature Review | S | 02126 - Review of 213 (BDT) Theme- Assets that are light blue and should be dark blue -various portal pages"/>
    <m/>
    <n v="374380"/>
    <n v="37703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Feature Review | S | 02126 - Review of 213 (BDT) Theme- Assets that are light blue and should be dark blue -various portal pages"/>
    <n v="2.1276595744680851"/>
    <n v="0"/>
  </r>
  <r>
    <x v="3"/>
    <m/>
    <m/>
    <m/>
    <m/>
    <x v="1"/>
    <s v="Bug"/>
    <s v="Done"/>
    <s v="BEMISCP-2047"/>
    <s v="275 (BDT) - Order Pg Sort Functionality"/>
    <s v="02047 - 275 (BDT) - Order Pg Sort Functionality"/>
    <x v="401"/>
    <x v="2"/>
    <s v="Done"/>
    <s v="BEMISCP-2125"/>
    <s v="Review of 275 (BDT) - Order Pg Sort Functionality"/>
    <s v="XS | 02125 - Review of 275 (BDT) - Order Pg Sort Functionality"/>
    <s v="Feature Review | XS | 02125 - Review of 275 (BDT) - Order Pg Sort Functionality"/>
    <m/>
    <n v="376286"/>
    <n v="377029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"/>
    <n v="0"/>
    <n v="1"/>
    <n v="1.0638297872340425"/>
    <x v="1"/>
    <s v="0.Done"/>
    <x v="2"/>
    <s v="0.Done &gt; Feature Review | XS | 02125 - Review of 275 (BDT) - Order Pg Sort Functionality"/>
    <n v="1.0638297872340425"/>
    <n v="0"/>
  </r>
  <r>
    <x v="3"/>
    <m/>
    <m/>
    <m/>
    <m/>
    <x v="1"/>
    <s v="Bug"/>
    <s v="Done"/>
    <s v="BEMISCP-1868"/>
    <s v="209 (BDT) Report Page test- deleting reports in download folder"/>
    <s v="01868 - 209 (BDT) Report Page test- deleting reports in download folder"/>
    <x v="403"/>
    <x v="2"/>
    <s v="Done"/>
    <s v="BEMISCP-2124"/>
    <s v="Review of 209 (BDT) Report Page test- deleting reports in download folder"/>
    <s v="S | 02124 - Review of 209 (BDT) Report Page test- deleting reports in download folder"/>
    <s v="Feature Review | S | 02124 - Review of 209 (BDT) Report Page test- deleting reports in download folder"/>
    <m/>
    <n v="374269"/>
    <n v="37702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124 - Review of 209 (BDT) Report Page test- deleting reports in download folder"/>
    <n v="2.1276595744680851"/>
    <n v="0"/>
  </r>
  <r>
    <x v="3"/>
    <m/>
    <m/>
    <m/>
    <m/>
    <x v="1"/>
    <s v="Bug"/>
    <s v="Done"/>
    <s v="BEMISCP-2020"/>
    <s v="267 (BDT) - General mobile design- menu should automatically collapse "/>
    <s v="02020 - 267 (BDT) - General mobile design- menu should automatically collapse "/>
    <x v="404"/>
    <x v="2"/>
    <s v="Done"/>
    <s v="BEMISCP-2123"/>
    <s v="Review of 267 (BDT) - General mobile design- menu should automatically collapse "/>
    <s v="XS | 02123 - Review of 267 (BDT) - General mobile design- menu should automatically collapse "/>
    <s v="Feature Review | XS | 02123 - Review of 267 (BDT) - General mobile design- menu should automatically collapse "/>
    <m/>
    <n v="376068"/>
    <n v="377022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0"/>
    <n v="1"/>
    <n v="1.0638297872340425"/>
    <x v="1"/>
    <s v="0.Done"/>
    <x v="2"/>
    <s v="0.Done &gt; Feature Review | XS | 02123 - Review of 267 (BDT) - General mobile design- menu should automatically collapse "/>
    <n v="1.0638297872340425"/>
    <n v="0"/>
  </r>
  <r>
    <x v="3"/>
    <m/>
    <m/>
    <m/>
    <m/>
    <x v="1"/>
    <s v="Bug"/>
    <s v="Done"/>
    <s v="BEMISCP-1989"/>
    <s v="256 (BDT) - Orders page- mobile- expanded view - view details"/>
    <s v="01989 - 256 (BDT) - Orders page- mobile- expanded view - view details"/>
    <x v="397"/>
    <x v="2"/>
    <s v="Done"/>
    <s v="BEMISCP-2122"/>
    <s v="Review of 256 (BDT) - Orders page- mobile- expanded view - view details"/>
    <s v="XS | 02122 - Review of 256 (BDT) - Orders page- mobile- expanded view - view details"/>
    <s v="Feature Review | XS | 02122 - Review of 256 (BDT) - Orders page- mobile- expanded view - view details"/>
    <m/>
    <n v="375796"/>
    <n v="377020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0"/>
    <n v="1"/>
    <n v="1.0638297872340425"/>
    <x v="1"/>
    <s v="0.Done"/>
    <x v="2"/>
    <s v="0.Done &gt; Feature Review | XS | 02122 - Review of 256 (BDT) - Orders page- mobile- expanded view - view details"/>
    <n v="1.0638297872340425"/>
    <n v="0"/>
  </r>
  <r>
    <x v="3"/>
    <m/>
    <m/>
    <m/>
    <m/>
    <x v="1"/>
    <s v="Bug"/>
    <s v="Done"/>
    <s v="BEMISCP-2021"/>
    <s v="271 (BDT) - Orders page- hyperlinks and expand card issue"/>
    <s v="02021 - 271 (BDT) - Orders page- hyperlinks and expand card issue"/>
    <x v="396"/>
    <x v="2"/>
    <s v="Done"/>
    <s v="BEMISCP-2121"/>
    <s v="Review of 271 (BDT) - Orders page- hyperlinks and expand card issue"/>
    <s v="S | 02121 - Review of 271 (BDT) - Orders page- hyperlinks and expand card issue"/>
    <s v="Feature Review | S | 02121 - Review of 271 (BDT) - Orders page- hyperlinks and expand card issue"/>
    <m/>
    <n v="376072"/>
    <n v="37701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121 - Review of 271 (BDT) - Orders page- hyperlinks and expand card issue"/>
    <n v="2.1276595744680851"/>
    <n v="0"/>
  </r>
  <r>
    <x v="3"/>
    <m/>
    <m/>
    <m/>
    <m/>
    <x v="1"/>
    <s v="Bug"/>
    <s v="Done"/>
    <s v="BEMISCP-2118"/>
    <s v="304(BDT) - 2FA has inconsistent behavior"/>
    <s v="02118 - 304(BDT) - 2FA has inconsistent behavior"/>
    <x v="331"/>
    <x v="5"/>
    <s v="Done"/>
    <s v="BEMISCP-2120"/>
    <s v="Identify additional logging needed for 2FA inconsistencies"/>
    <s v="M | 02120 - Identify additional logging needed for 2FA inconsistencies"/>
    <s v="Backend Development | M | 02120 - Identify additional logging needed for 2FA inconsistencies"/>
    <m/>
    <n v="376965"/>
    <n v="376969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16666666666666666"/>
    <n v="0"/>
    <n v="1"/>
    <n v="10.638297872340425"/>
    <x v="1"/>
    <s v="0.Done"/>
    <x v="2"/>
    <s v="0.Done &gt; Backend Development | M | 02120 - Identify additional logging needed for 2FA inconsistencies"/>
    <n v="10.638297872340425"/>
    <n v="0"/>
  </r>
  <r>
    <x v="3"/>
    <m/>
    <m/>
    <m/>
    <m/>
    <x v="1"/>
    <s v="Bug"/>
    <s v="Done"/>
    <s v="BEMISCP-2118"/>
    <s v="304(BDT) - 2FA has inconsistent behavior"/>
    <s v="02118 - 304(BDT) - 2FA has inconsistent behavior"/>
    <x v="331"/>
    <x v="7"/>
    <s v="Done"/>
    <s v="BEMISCP-2119"/>
    <s v="Tech Planning for 2FA has inconsistent behavior"/>
    <s v="M | 02119 - Tech Planning for 2FA has inconsistent behavior"/>
    <s v="Tech Planning | M | 02119 - Tech Planning for 2FA has inconsistent behavior"/>
    <m/>
    <n v="376965"/>
    <n v="376967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"/>
    <n v="1"/>
    <n v="4.2553191489361701"/>
    <x v="1"/>
    <s v="0.Done"/>
    <x v="2"/>
    <s v="0.Done &gt; Tech Planning | M | 02119 - Tech Planning for 2FA has inconsistent behavior"/>
    <n v="4.2553191489361701"/>
    <n v="0"/>
  </r>
  <r>
    <x v="3"/>
    <m/>
    <m/>
    <m/>
    <m/>
    <x v="1"/>
    <s v="Bug"/>
    <s v="Done"/>
    <s v="BEMISCP-2019"/>
    <s v="266 (BDT) - Iphone view of welcome page- order of pages "/>
    <s v="02019 - 266 (BDT) - Iphone view of welcome page- order of pages "/>
    <x v="406"/>
    <x v="2"/>
    <s v="Done"/>
    <s v="BEMISCP-2112"/>
    <s v="Review of 266 (BDT) - Iphone view of welcome page- order of pages "/>
    <s v="S | 02112 - Review of 266 (BDT) - Iphone view of welcome page- order of pages "/>
    <s v="Feature Review | S | 02112 - Review of 266 (BDT) - Iphone view of welcome page- order of pages "/>
    <m/>
    <n v="376066"/>
    <n v="37685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112 - Review of 266 (BDT) - Iphone view of welcome page- order of pages "/>
    <n v="2.1276595744680851"/>
    <n v="0"/>
  </r>
  <r>
    <x v="3"/>
    <s v="Demand"/>
    <s v="Doing"/>
    <s v="BEMISCP-531"/>
    <s v="System Architecture"/>
    <x v="22"/>
    <s v="Task"/>
    <s v="Doing"/>
    <s v="BEMISCP-717"/>
    <s v="Manage Technical Debt"/>
    <s v="00717 - Manage Technical Debt"/>
    <x v="408"/>
    <x v="5"/>
    <s v="Done"/>
    <s v="BEMISCP-2111"/>
    <s v="Clean up data sync sorting"/>
    <s v="XS | 02111 - Clean up data sync sorting"/>
    <s v="Backend Development | XS | 02111 - Clean up data sync sorting"/>
    <n v="351453"/>
    <n v="356507"/>
    <n v="376829"/>
    <s v="Plan"/>
    <x v="0"/>
    <n v="0"/>
    <n v="0"/>
    <n v="200"/>
    <n v="32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1.8518518518518517E-2"/>
    <n v="1"/>
    <n v="2.1276595744680851"/>
    <x v="0"/>
    <s v="7.Doing"/>
    <x v="2"/>
    <s v="0.Done &gt; Backend Development | XS | 02111 - Clean up data sync sorting"/>
    <n v="0"/>
    <n v="0"/>
  </r>
  <r>
    <x v="3"/>
    <m/>
    <m/>
    <m/>
    <m/>
    <x v="1"/>
    <s v="Feature"/>
    <s v="Done"/>
    <s v="BEMISCP-1718"/>
    <s v="BIT 176 -  BOL# Incorrect for SAP Shipment"/>
    <s v="01718 - BIT 176 -  BOL# Incorrect for SAP Shipment"/>
    <x v="259"/>
    <x v="0"/>
    <s v="Done"/>
    <s v="BEMISCP-2110"/>
    <s v="Alpha for BIT 176 -  BOL# Incorrect for SAP Shipment"/>
    <s v="S | 02110 - Alpha for BIT 176 -  BOL# Incorrect for SAP Shipment"/>
    <s v="Alpha Test | S | 02110 - Alpha for BIT 176 -  BOL# Incorrect for SAP Shipment"/>
    <m/>
    <n v="371152"/>
    <n v="37674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110 - Alpha for BIT 176 -  BOL# Incorrect for SAP Shipment"/>
    <n v="0"/>
    <n v="0"/>
  </r>
  <r>
    <x v="3"/>
    <m/>
    <m/>
    <m/>
    <m/>
    <x v="1"/>
    <s v="Bug"/>
    <s v="Deferred"/>
    <s v="BEMISCP-2009"/>
    <s v="241 (BDT) - Searchbar missing X "/>
    <s v="02009 - 241 (BDT) - Searchbar missing X "/>
    <x v="391"/>
    <x v="2"/>
    <s v="Done"/>
    <s v="BEMISCP-2109"/>
    <s v="Review of 241 (BDT) - Searchbar missing X "/>
    <s v="S | 02109 - Review of 241 (BDT) - Searchbar missing X "/>
    <s v="Feature Review | S | 02109 - Review of 241 (BDT) - Searchbar missing X "/>
    <m/>
    <n v="376039"/>
    <n v="37674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e v="#N/A"/>
    <x v="2"/>
    <s v="0.Done &gt; Feature Review | S | 02109 - Review of 241 (BDT) - Searchbar missing X "/>
    <n v="2.1276595744680851"/>
    <n v="0"/>
  </r>
  <r>
    <x v="3"/>
    <m/>
    <m/>
    <m/>
    <m/>
    <x v="1"/>
    <s v="Bug"/>
    <s v="Done"/>
    <s v="BEMISCP-1256"/>
    <s v="BOL and INVOICE Hyperlink fails to load PDF"/>
    <s v="01256 - BOL and INVOICE Hyperlink fails to load PDF"/>
    <x v="251"/>
    <x v="0"/>
    <s v="Done"/>
    <s v="BEMISCP-2108"/>
    <s v="Alpha for BOL Hyperlink fails to load PDF"/>
    <s v="S | 02108 - Alpha for BOL Hyperlink fails to load PDF"/>
    <s v="Alpha Test | S | 02108 - Alpha for BOL Hyperlink fails to load PDF"/>
    <m/>
    <n v="364220"/>
    <n v="37674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Alpha Test | S | 02108 - Alpha for BOL Hyperlink fails to load PDF"/>
    <n v="2.1276595744680851"/>
    <n v="0"/>
  </r>
  <r>
    <x v="3"/>
    <m/>
    <m/>
    <m/>
    <m/>
    <x v="1"/>
    <s v="Bug"/>
    <s v="Done"/>
    <s v="BEMISCP-2052"/>
    <s v="282 (BDT) - Orders Page- Location filter location indicator "/>
    <s v="02052 - 282 (BDT) - Orders Page- Location filter location indicator "/>
    <x v="400"/>
    <x v="0"/>
    <s v="Done"/>
    <s v="BEMISCP-2107"/>
    <s v="Alpha for 282 (BDT) - Orders Page- Location filter location indicator "/>
    <s v="XS | 02107 - Alpha for 282 (BDT) - Orders Page- Location filter location indicator "/>
    <s v="Alpha Test | XS | 02107 - Alpha for 282 (BDT) - Orders Page- Location filter location indicator "/>
    <m/>
    <n v="376295"/>
    <n v="376731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0"/>
    <n v="1"/>
    <n v="1.0638297872340425"/>
    <x v="1"/>
    <s v="0.Done"/>
    <x v="2"/>
    <s v="0.Done &gt; Alpha Test | XS | 02107 - Alpha for 282 (BDT) - Orders Page- Location filter location indicator "/>
    <n v="1.0638297872340425"/>
    <n v="0"/>
  </r>
  <r>
    <x v="3"/>
    <m/>
    <m/>
    <m/>
    <m/>
    <x v="1"/>
    <s v="Bug"/>
    <s v="Done"/>
    <s v="BEMISCP-2047"/>
    <s v="275 (BDT) - Order Pg Sort Functionality"/>
    <s v="02047 - 275 (BDT) - Order Pg Sort Functionality"/>
    <x v="401"/>
    <x v="0"/>
    <s v="Done"/>
    <s v="BEMISCP-2106"/>
    <s v="Alpha for 275 (BDT) - Order Pg Sort Functionality"/>
    <s v="XS | 02106 - Alpha for 275 (BDT) - Order Pg Sort Functionality"/>
    <s v="Alpha Test | XS | 02106 - Alpha for 275 (BDT) - Order Pg Sort Functionality"/>
    <m/>
    <n v="376286"/>
    <n v="376729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"/>
    <n v="0"/>
    <n v="1"/>
    <n v="1.0638297872340425"/>
    <x v="1"/>
    <s v="0.Done"/>
    <x v="2"/>
    <s v="0.Done &gt; Alpha Test | XS | 02106 - Alpha for 275 (BDT) - Order Pg Sort Functionality"/>
    <n v="1.0638297872340425"/>
    <n v="0"/>
  </r>
  <r>
    <x v="3"/>
    <m/>
    <m/>
    <m/>
    <m/>
    <x v="1"/>
    <s v="Bug"/>
    <s v="Done"/>
    <s v="BEMISCP-1985"/>
    <s v="243 (BDT) - Orders Page Material Avail Date/Req Date Incorrect "/>
    <s v="01985 - 243 (BDT) - Orders Page Material Avail Date/Req Date Incorrect "/>
    <x v="386"/>
    <x v="0"/>
    <s v="Done"/>
    <s v="BEMISCP-2105"/>
    <s v="Alpha for 243 (BDT) - Orders Page Material Avail Date/Req Date Incorrect "/>
    <s v="XS | 02105 - Alpha for 243 (BDT) - Orders Page Material Avail Date/Req Date Incorrect "/>
    <s v="Alpha Test | XS | 02105 - Alpha for 243 (BDT) - Orders Page Material Avail Date/Req Date Incorrect "/>
    <m/>
    <n v="375783"/>
    <n v="376717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16666666666666666"/>
    <n v="0"/>
    <n v="1"/>
    <n v="1.0638297872340425"/>
    <x v="1"/>
    <s v="0.Done"/>
    <x v="2"/>
    <s v="0.Done &gt; Alpha Test | XS | 02105 - Alpha for 243 (BDT) - Orders Page Material Avail Date/Req Date Incorrect "/>
    <n v="1.0638297872340425"/>
    <n v="0"/>
  </r>
  <r>
    <x v="3"/>
    <m/>
    <m/>
    <m/>
    <m/>
    <x v="1"/>
    <s v="Bug"/>
    <s v="Done"/>
    <s v="BEMISCP-2048"/>
    <s v="277 (BDT) - On hand Inventory page- tablet- Batch # is hyperlinked"/>
    <s v="02048 - 277 (BDT) - On hand Inventory page- tablet- Batch # is hyperlinked"/>
    <x v="395"/>
    <x v="0"/>
    <s v="Done"/>
    <s v="BEMISCP-2103"/>
    <s v="Alpha for 277 (BDT) - On hand Inventory page- tablet- Batch # is hyperlinked"/>
    <s v="S | 02103 - Alpha for 277 (BDT) - On hand Inventory page- tablet- Batch # is hyperlinked"/>
    <s v="Alpha Test | S | 02103 - Alpha for 277 (BDT) - On hand Inventory page- tablet- Batch # is hyperlinked"/>
    <m/>
    <n v="376288"/>
    <n v="37668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Alpha Test | S | 02103 - Alpha for 277 (BDT) - On hand Inventory page- tablet- Batch # is hyperlinked"/>
    <n v="2.1276595744680851"/>
    <n v="0"/>
  </r>
  <r>
    <x v="3"/>
    <m/>
    <m/>
    <m/>
    <m/>
    <x v="1"/>
    <s v="Bug"/>
    <s v="Done"/>
    <s v="BEMISCP-1989"/>
    <s v="256 (BDT) - Orders page- mobile- expanded view - view details"/>
    <s v="01989 - 256 (BDT) - Orders page- mobile- expanded view - view details"/>
    <x v="397"/>
    <x v="0"/>
    <s v="Done"/>
    <s v="BEMISCP-2102"/>
    <s v="Alpha for 256 (BDT) - Orders page- mobile- expanded view - view details"/>
    <s v="XS | 02102 - Alpha for 256 (BDT) - Orders page- mobile- expanded view - view details"/>
    <s v="Alpha Test | XS | 02102 - Alpha for 256 (BDT) - Orders page- mobile- expanded view - view details"/>
    <m/>
    <n v="375796"/>
    <n v="376688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0"/>
    <n v="1"/>
    <n v="1.0638297872340425"/>
    <x v="1"/>
    <s v="0.Done"/>
    <x v="2"/>
    <s v="0.Done &gt; Alpha Test | XS | 02102 - Alpha for 256 (BDT) - Orders page- mobile- expanded view - view details"/>
    <n v="1.0638297872340425"/>
    <n v="0"/>
  </r>
  <r>
    <x v="3"/>
    <m/>
    <m/>
    <m/>
    <m/>
    <x v="1"/>
    <s v="Bug"/>
    <s v="Done"/>
    <s v="BEMISCP-1868"/>
    <s v="209 (BDT) Report Page test- deleting reports in download folder"/>
    <s v="01868 - 209 (BDT) Report Page test- deleting reports in download folder"/>
    <x v="403"/>
    <x v="0"/>
    <s v="Done"/>
    <s v="BEMISCP-2101"/>
    <s v="Alpha for 209 (BDT) Report Page test- deleting reports in download folder"/>
    <s v="S | 02101 - Alpha for 209 (BDT) Report Page test- deleting reports in download folder"/>
    <s v="Alpha Test | S | 02101 - Alpha for 209 (BDT) Report Page test- deleting reports in download folder"/>
    <m/>
    <n v="374269"/>
    <n v="37666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101 - Alpha for 209 (BDT) Report Page test- deleting reports in download folder"/>
    <n v="2.1276595744680851"/>
    <n v="0"/>
  </r>
  <r>
    <x v="3"/>
    <m/>
    <m/>
    <m/>
    <m/>
    <x v="1"/>
    <s v="Bug"/>
    <s v="Done"/>
    <s v="BEMISCP-2094"/>
    <s v="286 (BDT) - Release Pg Scheduled Release Qty UoM missing"/>
    <s v="02094 - 286 (BDT) - Release Pg Scheduled Release Qty UoM missing"/>
    <x v="367"/>
    <x v="3"/>
    <s v="Done"/>
    <s v="BEMISCP-2100"/>
    <s v="Development for - Release Pg Scheduled Release Qty UoM missing"/>
    <s v="M | 02100 - Development for - Release Pg Scheduled Release Qty UoM missing"/>
    <s v="Frontend Development | M | 02100 - Development for - Release Pg Scheduled Release Qty UoM missing"/>
    <m/>
    <n v="376653"/>
    <n v="376667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2100 - Development for - Release Pg Scheduled Release Qty UoM missing"/>
    <n v="5.3191489361702127"/>
    <n v="0"/>
  </r>
  <r>
    <x v="3"/>
    <m/>
    <m/>
    <m/>
    <m/>
    <x v="1"/>
    <s v="Bug"/>
    <s v="Done"/>
    <s v="BEMISCP-2028"/>
    <s v="273 (BDT) - User Profile- Buyer- blank space in address information"/>
    <s v="02028 - 273 (BDT) - User Profile- Buyer- blank space in address information"/>
    <x v="405"/>
    <x v="0"/>
    <s v="Done"/>
    <s v="BEMISCP-2099"/>
    <s v="Alpha for 273 (BDT) - User Profile- Buyer- blank space in address information"/>
    <s v="S | 02099 - Alpha for 273 (BDT) - User Profile- Buyer- blank space in address information"/>
    <s v="Alpha Test | S | 02099 - Alpha for 273 (BDT) - User Profile- Buyer- blank space in address information"/>
    <m/>
    <n v="376093"/>
    <n v="37666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099 - Alpha for 273 (BDT) - User Profile- Buyer- blank space in address information"/>
    <n v="2.1276595744680851"/>
    <n v="0"/>
  </r>
  <r>
    <x v="3"/>
    <m/>
    <m/>
    <m/>
    <m/>
    <x v="1"/>
    <s v="Bug"/>
    <s v="Done"/>
    <s v="BEMISCP-2057"/>
    <s v="283 (BDT) - Scheduled Releases Sub-Page Line# Contains Leading Zeroes "/>
    <s v="02057 - 283 (BDT) - Scheduled Releases Sub-Page Line# Contains Leading Zeroes "/>
    <x v="314"/>
    <x v="3"/>
    <s v="Done"/>
    <s v="BEMISCP-2097"/>
    <s v="Development for - Scheduled Releases Sub-Page Line# Contains Leading Zeroes"/>
    <s v="M | 02097 - Development for - Scheduled Releases Sub-Page Line# Contains Leading Zeroes"/>
    <s v="Frontend Development | M | 02097 - Development for - Scheduled Releases Sub-Page Line# Contains Leading Zeroes"/>
    <m/>
    <n v="376316"/>
    <n v="376658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0"/>
    <n v="1"/>
    <n v="5.3191489361702127"/>
    <x v="1"/>
    <s v="0.Done"/>
    <x v="2"/>
    <s v="0.Done &gt; Frontend Development | M | 02097 - Development for - Scheduled Releases Sub-Page Line# Contains Leading Zeroes"/>
    <n v="5.3191489361702127"/>
    <n v="0"/>
  </r>
  <r>
    <x v="3"/>
    <m/>
    <m/>
    <m/>
    <m/>
    <x v="1"/>
    <s v="Bug"/>
    <s v="Done"/>
    <s v="BEMISCP-2021"/>
    <s v="271 (BDT) - Orders page- hyperlinks and expand card issue"/>
    <s v="02021 - 271 (BDT) - Orders page- hyperlinks and expand card issue"/>
    <x v="396"/>
    <x v="0"/>
    <s v="Done"/>
    <s v="BEMISCP-2090"/>
    <s v="Alpha for 271 (BDT) - Orders page- hyperlinks and expand card issue"/>
    <s v="S | 02090 - Alpha for 271 (BDT) - Orders page- hyperlinks and expand card issue"/>
    <s v="Alpha Test | S | 02090 - Alpha for 271 (BDT) - Orders page- hyperlinks and expand card issue"/>
    <m/>
    <n v="376072"/>
    <n v="37664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090 - Alpha for 271 (BDT) - Orders page- hyperlinks and expand card issue"/>
    <n v="2.1276595744680851"/>
    <n v="0"/>
  </r>
  <r>
    <x v="3"/>
    <m/>
    <m/>
    <m/>
    <m/>
    <x v="1"/>
    <s v="Bug"/>
    <s v="Done"/>
    <s v="BEMISCP-1997"/>
    <s v="260 (BDT) - Orders page- tablet view change page orientation from portrait to landscape"/>
    <s v="01997 - 260 (BDT) - Orders page- tablet view change page orientation from portrait to landscape"/>
    <x v="343"/>
    <x v="0"/>
    <s v="Done"/>
    <s v="BEMISCP-2088"/>
    <s v="Alpha for 260 (BDT) - Orders page- tablet view change page orientation from portrait to landscape"/>
    <s v="S | 02088 - Alpha for 260 (BDT) - Orders page- tablet view change page orientation from portrait to landscape"/>
    <s v="Alpha Test | S | 02088 - Alpha for 260 (BDT) - Orders page- tablet view change page orientation from portrait to landscape"/>
    <m/>
    <n v="375862"/>
    <n v="37663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Alpha Test | S | 02088 - Alpha for 260 (BDT) - Orders page- tablet view change page orientation from portrait to landscape"/>
    <n v="2.1276595744680851"/>
    <n v="0"/>
  </r>
  <r>
    <x v="3"/>
    <m/>
    <m/>
    <m/>
    <m/>
    <x v="1"/>
    <s v="Bug"/>
    <s v="Done"/>
    <s v="BEMISCP-2057"/>
    <s v="283 (BDT) - Scheduled Releases Sub-Page Line# Contains Leading Zeroes "/>
    <s v="02057 - 283 (BDT) - Scheduled Releases Sub-Page Line# Contains Leading Zeroes "/>
    <x v="314"/>
    <x v="7"/>
    <s v="Done"/>
    <s v="BEMISCP-2087"/>
    <s v="Tech Planning for 283 (BDT) - Scheduled Releases Sub-Page Line# Contains Leading Zeroes "/>
    <s v="M | 02087 - Tech Planning for 283 (BDT) - Scheduled Releases Sub-Page Line# Contains Leading Zeroes "/>
    <s v="Tech Planning | M | 02087 - Tech Planning for 283 (BDT) - Scheduled Releases Sub-Page Line# Contains Leading Zeroes "/>
    <m/>
    <n v="376316"/>
    <n v="376590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"/>
    <n v="1"/>
    <n v="4.2553191489361701"/>
    <x v="1"/>
    <s v="0.Done"/>
    <x v="2"/>
    <s v="0.Done &gt; Tech Planning | M | 02087 - Tech Planning for 283 (BDT) - Scheduled Releases Sub-Page Line# Contains Leading Zeroes "/>
    <n v="4.2553191489361701"/>
    <n v="0"/>
  </r>
  <r>
    <x v="3"/>
    <m/>
    <m/>
    <m/>
    <m/>
    <x v="1"/>
    <s v="Bug"/>
    <s v="Done"/>
    <s v="BEMISCP-2020"/>
    <s v="267 (BDT) - General mobile design- menu should automatically collapse "/>
    <s v="02020 - 267 (BDT) - General mobile design- menu should automatically collapse "/>
    <x v="404"/>
    <x v="0"/>
    <s v="Done"/>
    <s v="BEMISCP-2086"/>
    <s v="Alpha for 267 (BDT) - General mobile design- menu should automatically collapse "/>
    <s v="XS | 02086 - Alpha for 267 (BDT) - General mobile design- menu should automatically collapse "/>
    <s v="Alpha Test | XS | 02086 - Alpha for 267 (BDT) - General mobile design- menu should automatically collapse "/>
    <m/>
    <n v="376068"/>
    <n v="376564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0"/>
    <n v="1"/>
    <n v="1.0638297872340425"/>
    <x v="1"/>
    <s v="0.Done"/>
    <x v="2"/>
    <s v="0.Done &gt; Alpha Test | XS | 02086 - Alpha for 267 (BDT) - General mobile design- menu should automatically collapse "/>
    <n v="1.0638297872340425"/>
    <n v="0"/>
  </r>
  <r>
    <x v="3"/>
    <m/>
    <m/>
    <m/>
    <m/>
    <x v="1"/>
    <s v="Bug"/>
    <s v="Done"/>
    <s v="BEMISCP-2019"/>
    <s v="266 (BDT) - Iphone view of welcome page- order of pages "/>
    <s v="02019 - 266 (BDT) - Iphone view of welcome page- order of pages "/>
    <x v="406"/>
    <x v="0"/>
    <s v="Done"/>
    <s v="BEMISCP-2085"/>
    <s v="Alpha for 266 (BDT) - Iphone view of welcome page- order of pages "/>
    <s v="S | 02085 - Alpha for 266 (BDT) - Iphone view of welcome page- order of pages "/>
    <s v="Alpha Test | S | 02085 - Alpha for 266 (BDT) - Iphone view of welcome page- order of pages "/>
    <m/>
    <n v="376066"/>
    <n v="37656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085 - Alpha for 266 (BDT) - Iphone view of welcome page- order of pages "/>
    <n v="2.1276595744680851"/>
    <n v="0"/>
  </r>
  <r>
    <x v="3"/>
    <s v="Demand"/>
    <s v="Doing"/>
    <s v="BEMISCP-531"/>
    <s v="System Architecture"/>
    <x v="22"/>
    <s v="Task"/>
    <s v="Doing"/>
    <s v="BEMISCP-141"/>
    <s v="CI server setup"/>
    <s v="00141 - CI server setup"/>
    <x v="280"/>
    <x v="4"/>
    <s v="Cancelled"/>
    <s v="BEMISCP-2084"/>
    <s v="One Click Install"/>
    <s v="M | 02084 - One Click Install"/>
    <s v="Sub-Task | M | 02084 - One Click Install"/>
    <n v="351453"/>
    <n v="336162"/>
    <n v="376559"/>
    <s v="Plan"/>
    <x v="0"/>
    <n v="0"/>
    <n v="0"/>
    <n v="20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25"/>
    <n v="1.8518518518518517E-2"/>
    <n v="1"/>
    <n v="0"/>
    <x v="0"/>
    <s v="7.Doing"/>
    <x v="3"/>
    <s v="0.Cancelled &gt; Sub-Task | M | 02084 - One Click Install"/>
    <n v="0"/>
    <n v="0"/>
  </r>
  <r>
    <x v="3"/>
    <m/>
    <m/>
    <m/>
    <m/>
    <x v="1"/>
    <s v="Bug"/>
    <s v="Done"/>
    <s v="BEMISCP-1986"/>
    <s v="244 (BDT) - Order Pg Scheduled Releases/Available Qty Incorrect "/>
    <s v="01986 - 244 (BDT) - Order Pg Scheduled Releases/Available Qty Incorrect "/>
    <x v="334"/>
    <x v="5"/>
    <s v="Done"/>
    <s v="BEMISCP-2083"/>
    <s v="Fix Order calculated fields"/>
    <s v="M | 02083 - Fix Order calculated fields"/>
    <s v="Backend Development | M | 02083 - Fix Order calculated fields"/>
    <m/>
    <n v="375784"/>
    <n v="376482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s v="0.Done"/>
    <x v="2"/>
    <s v="0.Done &gt; Backend Development | M | 02083 - Fix Order calculated fields"/>
    <n v="10.638297872340425"/>
    <n v="0"/>
  </r>
  <r>
    <x v="3"/>
    <m/>
    <m/>
    <m/>
    <m/>
    <x v="1"/>
    <s v="Bug"/>
    <s v="Done"/>
    <s v="BEMISCP-1967"/>
    <s v="235 (BDT) - confirmed quantity in view details shows error "/>
    <s v="01967 - 235 (BDT) - confirmed quantity in view details shows error "/>
    <x v="409"/>
    <x v="1"/>
    <s v="Done"/>
    <s v="BEMISCP-2082"/>
    <s v="QA for 235 (BDT) - confirmed quantity in view details shows error "/>
    <s v="S | 02082 - QA for 235 (BDT) - confirmed quantity in view details shows error "/>
    <s v="QA | S | 02082 - QA for 235 (BDT) - confirmed quantity in view details shows error "/>
    <m/>
    <n v="375654"/>
    <n v="37643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082 - QA for 235 (BDT) - confirmed quantity in view details shows error "/>
    <n v="2.1276595744680851"/>
    <n v="0"/>
  </r>
  <r>
    <x v="3"/>
    <m/>
    <m/>
    <m/>
    <m/>
    <x v="1"/>
    <s v="Bug"/>
    <s v="Deferred"/>
    <s v="BEMISCP-2009"/>
    <s v="241 (BDT) - Searchbar missing X "/>
    <s v="02009 - 241 (BDT) - Searchbar missing X "/>
    <x v="391"/>
    <x v="6"/>
    <s v="Done"/>
    <s v="BEMISCP-2081"/>
    <s v="X in search bar only displays after you hit enter in the search box"/>
    <s v="M | 02081 - X in search bar only displays after you hit enter in the search box"/>
    <s v="Alpha Bug | M | 02081 - X in search bar only displays after you hit enter in the search box"/>
    <m/>
    <n v="376039"/>
    <n v="376429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0"/>
    <n v="1"/>
    <n v="3.191489361702128"/>
    <x v="1"/>
    <e v="#N/A"/>
    <x v="2"/>
    <s v="0.Done &gt; Alpha Bug | M | 02081 - X in search bar only displays after you hit enter in the search box"/>
    <n v="3.191489361702128"/>
    <n v="0"/>
  </r>
  <r>
    <x v="3"/>
    <m/>
    <m/>
    <m/>
    <m/>
    <x v="1"/>
    <s v="Bug"/>
    <s v="Done"/>
    <s v="BEMISCP-2025"/>
    <s v="252 (BDT) - Order Pg View Details 0 Confirmed Qty Should Not Be Displayed"/>
    <s v="02025 - 252 (BDT) - Order Pg View Details 0 Confirmed Qty Should Not Be Displayed"/>
    <x v="393"/>
    <x v="6"/>
    <s v="Cancelled"/>
    <s v="BEMISCP-2080"/>
    <s v="Schedule lines with Confirmed Qty of 0 are still displaying"/>
    <s v="M | 02080 - Schedule lines with Confirmed Qty of 0 are still displaying"/>
    <s v="Alpha Bug | M | 02080 - Schedule lines with Confirmed Qty of 0 are still displaying"/>
    <m/>
    <n v="376090"/>
    <n v="376428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5"/>
    <n v="0"/>
    <n v="1"/>
    <n v="0"/>
    <x v="1"/>
    <s v="0.Done"/>
    <x v="3"/>
    <s v="0.Cancelled &gt; Alpha Bug | M | 02080 - Schedule lines with Confirmed Qty of 0 are still displaying"/>
    <n v="3.191489361702128"/>
    <n v="0"/>
  </r>
  <r>
    <x v="3"/>
    <m/>
    <m/>
    <m/>
    <m/>
    <x v="1"/>
    <s v="Bug"/>
    <s v="Done"/>
    <s v="BEMISCP-1995"/>
    <s v="257 (BDT) - Orders page- mobile footer cutting off fields"/>
    <s v="01995 - 257 (BDT) - Orders page- mobile footer cutting off fields"/>
    <x v="410"/>
    <x v="1"/>
    <s v="Done"/>
    <s v="BEMISCP-2079"/>
    <s v="QA for 257 (BDT) - Orders page- mobile footer cutting off fields"/>
    <s v="S | 02079 - QA for 257 (BDT) - Orders page- mobile footer cutting off fields"/>
    <s v="QA | S | 02079 - QA for 257 (BDT) - Orders page- mobile footer cutting off fields"/>
    <m/>
    <n v="375860"/>
    <n v="37642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079 - QA for 257 (BDT) - Orders page- mobile footer cutting off fields"/>
    <n v="2.1276595744680851"/>
    <n v="0"/>
  </r>
  <r>
    <x v="3"/>
    <m/>
    <m/>
    <m/>
    <m/>
    <x v="1"/>
    <s v="Bug"/>
    <s v="Done"/>
    <s v="BEMISCP-1995"/>
    <s v="257 (BDT) - Orders page- mobile footer cutting off fields"/>
    <s v="01995 - 257 (BDT) - Orders page- mobile footer cutting off fields"/>
    <x v="410"/>
    <x v="2"/>
    <s v="Done"/>
    <s v="BEMISCP-2078"/>
    <s v="Review of 257 (BDT) - Orders page- mobile footer cutting off fields"/>
    <s v="02078 - Review of 257 (BDT) - Orders page- mobile footer cutting off fields"/>
    <s v="Feature Review | 02078 - Review of 257 (BDT) - Orders page- mobile footer cutting off fields"/>
    <m/>
    <n v="375860"/>
    <n v="37642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2078 - Review of 257 (BDT) - Orders page- mobile footer cutting off fields"/>
    <n v="0"/>
    <n v="0"/>
  </r>
  <r>
    <x v="3"/>
    <m/>
    <m/>
    <m/>
    <m/>
    <x v="1"/>
    <s v="Bug"/>
    <s v="Done"/>
    <s v="BEMISCP-1996"/>
    <s v="259 (BDT) - Orders Page- mobile view some customer PO numbers are hyperlinked"/>
    <s v="01996 - 259 (BDT) - Orders Page- mobile view some customer PO numbers are hyperlinked"/>
    <x v="309"/>
    <x v="1"/>
    <s v="Done"/>
    <s v="BEMISCP-2077"/>
    <s v="QA for 259 (BDT) - Orders Page- mobile view some customer PO numbers are hyperlinked"/>
    <s v="S | 02077 - QA for 259 (BDT) - Orders Page- mobile view some customer PO numbers are hyperlinked"/>
    <s v="QA | S | 02077 - QA for 259 (BDT) - Orders Page- mobile view some customer PO numbers are hyperlinked"/>
    <m/>
    <n v="375861"/>
    <n v="37642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QA | S | 02077 - QA for 259 (BDT) - Orders Page- mobile view some customer PO numbers are hyperlinked"/>
    <n v="2.1276595744680851"/>
    <n v="0"/>
  </r>
  <r>
    <x v="3"/>
    <m/>
    <m/>
    <m/>
    <m/>
    <x v="1"/>
    <s v="Bug"/>
    <s v="Done"/>
    <s v="BEMISCP-1996"/>
    <s v="259 (BDT) - Orders Page- mobile view some customer PO numbers are hyperlinked"/>
    <s v="01996 - 259 (BDT) - Orders Page- mobile view some customer PO numbers are hyperlinked"/>
    <x v="309"/>
    <x v="2"/>
    <s v="Done"/>
    <s v="BEMISCP-2076"/>
    <s v="Review of 259 (BDT) - Orders Page- mobile view some customer PO numbers are hyperlinked"/>
    <s v="02076 - Review of 259 (BDT) - Orders Page- mobile view some customer PO numbers are hyperlinked"/>
    <s v="Feature Review | 02076 - Review of 259 (BDT) - Orders Page- mobile view some customer PO numbers are hyperlinked"/>
    <m/>
    <n v="375861"/>
    <n v="37642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Feature Review | 02076 - Review of 259 (BDT) - Orders Page- mobile view some customer PO numbers are hyperlinked"/>
    <n v="0"/>
    <n v="0"/>
  </r>
  <r>
    <x v="3"/>
    <m/>
    <m/>
    <m/>
    <m/>
    <x v="1"/>
    <s v="Bug"/>
    <s v="Done"/>
    <s v="BEMISCP-1987"/>
    <s v="245 (BDT) - Order Pg View Details Schedule Lines Sorted Incorrectly"/>
    <s v="01987 - 245 (BDT) - Order Pg View Details Schedule Lines Sorted Incorrectly"/>
    <x v="411"/>
    <x v="1"/>
    <s v="Done"/>
    <s v="BEMISCP-2075"/>
    <s v="QA for 245 (BDT) - Order Pg View Details Schedule Lines Sorted Incorrectly"/>
    <s v="S | 02075 - QA for 245 (BDT) - Order Pg View Details Schedule Lines Sorted Incorrectly"/>
    <s v="QA | S | 02075 - QA for 245 (BDT) - Order Pg View Details Schedule Lines Sorted Incorrectly"/>
    <m/>
    <n v="375785"/>
    <n v="37642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2075 - QA for 245 (BDT) - Order Pg View Details Schedule Lines Sorted Incorrectly"/>
    <n v="2.1276595744680851"/>
    <n v="0"/>
  </r>
  <r>
    <x v="3"/>
    <m/>
    <m/>
    <m/>
    <m/>
    <x v="1"/>
    <s v="Bug"/>
    <s v="Done"/>
    <s v="BEMISCP-1987"/>
    <s v="245 (BDT) - Order Pg View Details Schedule Lines Sorted Incorrectly"/>
    <s v="01987 - 245 (BDT) - Order Pg View Details Schedule Lines Sorted Incorrectly"/>
    <x v="411"/>
    <x v="2"/>
    <s v="Done"/>
    <s v="BEMISCP-2074"/>
    <s v="Review of 245 (BDT) - Order Pg View Details Schedule Lines Sorted Incorrectly"/>
    <s v="02074 - Review of 245 (BDT) - Order Pg View Details Schedule Lines Sorted Incorrectly"/>
    <s v="Feature Review | 02074 - Review of 245 (BDT) - Order Pg View Details Schedule Lines Sorted Incorrectly"/>
    <m/>
    <n v="375785"/>
    <n v="37642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Feature Review | 02074 - Review of 245 (BDT) - Order Pg View Details Schedule Lines Sorted Incorrectly"/>
    <n v="0"/>
    <n v="0"/>
  </r>
  <r>
    <x v="3"/>
    <m/>
    <m/>
    <m/>
    <m/>
    <x v="1"/>
    <s v="Bug"/>
    <s v="Done"/>
    <s v="BEMISCP-2018"/>
    <s v="265 (BDT) - General mobile design issues- footer covers menu"/>
    <s v="02018 - 265 (BDT) - General mobile design issues- footer covers menu"/>
    <x v="412"/>
    <x v="1"/>
    <s v="Done"/>
    <s v="BEMISCP-2073"/>
    <s v="QA for 265 (BDT) - General mobile design issues- footer covers menu"/>
    <s v="S | 02073 - QA for 265 (BDT) - General mobile design issues- footer covers menu"/>
    <s v="QA | S | 02073 - QA for 265 (BDT) - General mobile design issues- footer covers menu"/>
    <m/>
    <n v="376062"/>
    <n v="37640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2073 - QA for 265 (BDT) - General mobile design issues- footer covers menu"/>
    <n v="2.1276595744680851"/>
    <n v="0"/>
  </r>
  <r>
    <x v="3"/>
    <m/>
    <m/>
    <m/>
    <m/>
    <x v="1"/>
    <s v="Bug"/>
    <s v="Done"/>
    <s v="BEMISCP-2018"/>
    <s v="265 (BDT) - General mobile design issues- footer covers menu"/>
    <s v="02018 - 265 (BDT) - General mobile design issues- footer covers menu"/>
    <x v="412"/>
    <x v="2"/>
    <s v="Done"/>
    <s v="BEMISCP-2072"/>
    <s v="Review of 265 (BDT) - General mobile design issues- footer covers menu"/>
    <s v="02072 - Review of 265 (BDT) - General mobile design issues- footer covers menu"/>
    <s v="Feature Review | 02072 - Review of 265 (BDT) - General mobile design issues- footer covers menu"/>
    <m/>
    <n v="376062"/>
    <n v="37640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Feature Review | 02072 - Review of 265 (BDT) - General mobile design issues- footer covers menu"/>
    <n v="0"/>
    <n v="0"/>
  </r>
  <r>
    <x v="3"/>
    <m/>
    <m/>
    <m/>
    <m/>
    <x v="1"/>
    <s v="Feature"/>
    <s v="Done"/>
    <s v="BEMISCP-1981"/>
    <s v="Logging Updates"/>
    <s v="01981 - Logging Updates"/>
    <x v="312"/>
    <x v="5"/>
    <s v="Done"/>
    <s v="BEMISCP-2071"/>
    <s v="Add class name information to logging messages"/>
    <s v="M | 02071 - Add class name information to logging messages"/>
    <s v="Backend Development | M | 02071 - Add class name information to logging messages"/>
    <m/>
    <n v="375778"/>
    <n v="376397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14285714285714285"/>
    <n v="0"/>
    <n v="1"/>
    <n v="10.638297872340425"/>
    <x v="1"/>
    <s v="0.Done"/>
    <x v="2"/>
    <s v="0.Done &gt; Backend Development | M | 02071 - Add class name information to logging messages"/>
    <n v="0"/>
    <n v="0"/>
  </r>
  <r>
    <x v="3"/>
    <m/>
    <m/>
    <m/>
    <m/>
    <x v="1"/>
    <s v="Bug"/>
    <s v="Done"/>
    <s v="BEMISCP-1877"/>
    <s v="217 (BDT) Theme- upload document screen- blue bar theme updates "/>
    <s v="01877 - 217 (BDT) Theme- upload document screen- blue bar theme updates "/>
    <x v="413"/>
    <x v="1"/>
    <s v="Done"/>
    <s v="BEMISCP-2070"/>
    <s v="QA for 217 (BDT) Theme- upload document screen- blue bar theme updates "/>
    <s v="S | 02070 - QA for 217 (BDT) Theme- upload document screen- blue bar theme updates "/>
    <s v="QA | S | 02070 - QA for 217 (BDT) Theme- upload document screen- blue bar theme updates "/>
    <m/>
    <n v="374404"/>
    <n v="37639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QA | S | 02070 - QA for 217 (BDT) Theme- upload document screen- blue bar theme updates "/>
    <n v="2.1276595744680851"/>
    <n v="0"/>
  </r>
  <r>
    <x v="3"/>
    <m/>
    <m/>
    <m/>
    <m/>
    <x v="1"/>
    <s v="Bug"/>
    <s v="Done"/>
    <s v="BEMISCP-1875"/>
    <s v="214 (BDT)Theme test- excel logo wrong color and font spacing incorrect"/>
    <s v="01875 - 214 (BDT)Theme test- excel logo wrong color and font spacing incorrect"/>
    <x v="389"/>
    <x v="1"/>
    <s v="Done"/>
    <s v="BEMISCP-2069"/>
    <s v="QA for 214 (BDT)Theme test- excel logo wrong color and font spacing incorrect"/>
    <s v="S | 02069 - QA for 214 (BDT)Theme test- excel logo wrong color and font spacing incorrect"/>
    <s v="QA | S | 02069 - QA for 214 (BDT)Theme test- excel logo wrong color and font spacing incorrect"/>
    <m/>
    <n v="374389"/>
    <n v="37639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0"/>
    <n v="1"/>
    <n v="2.1276595744680851"/>
    <x v="1"/>
    <s v="0.Done"/>
    <x v="2"/>
    <s v="0.Done &gt; QA | S | 02069 - QA for 214 (BDT)Theme test- excel logo wrong color and font spacing incorrect"/>
    <n v="2.1276595744680851"/>
    <n v="0"/>
  </r>
  <r>
    <x v="3"/>
    <m/>
    <m/>
    <m/>
    <m/>
    <x v="1"/>
    <s v="Bug"/>
    <s v="Done"/>
    <s v="BEMISCP-1876"/>
    <s v="216 (BDT) Theme Generate Report link wrong color "/>
    <s v="01876 - 216 (BDT) Theme Generate Report link wrong color "/>
    <x v="414"/>
    <x v="1"/>
    <s v="Done"/>
    <s v="BEMISCP-2068"/>
    <s v="QA for 216 (BDT) Theme Generate Report link wrong color "/>
    <s v="S | 02068 - QA for 216 (BDT) Theme Generate Report link wrong color "/>
    <s v="QA | S | 02068 - QA for 216 (BDT) Theme Generate Report link wrong color "/>
    <m/>
    <n v="374397"/>
    <n v="37638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068 - QA for 216 (BDT) Theme Generate Report link wrong color "/>
    <n v="2.1276595744680851"/>
    <n v="0"/>
  </r>
  <r>
    <x v="3"/>
    <m/>
    <m/>
    <m/>
    <m/>
    <x v="1"/>
    <s v="Bug"/>
    <s v="Cancelled"/>
    <s v="BEMISCP-1850"/>
    <s v="195 (BDT) Documents- unable to download; CSR and buyer view"/>
    <s v="01850 - 195 (BDT) Documents- unable to download; CSR and buyer view"/>
    <x v="415"/>
    <x v="0"/>
    <s v="Cancelled"/>
    <s v="BEMISCP-2067"/>
    <s v="Alpha for 195 (BDT) Documents- unable to download; CSR and buyer view"/>
    <s v="S | 02067 - Alpha for 195 (BDT) Documents- unable to download; CSR and buyer view"/>
    <s v="Alpha Test | S | 02067 - Alpha for 195 (BDT) Documents- unable to download; CSR and buyer view"/>
    <m/>
    <n v="373906"/>
    <n v="37638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1"/>
    <n v="0"/>
    <n v="1"/>
    <n v="0"/>
    <x v="1"/>
    <s v="0.Cancelled"/>
    <x v="3"/>
    <s v="0.Cancelled &gt; Alpha Test | S | 02067 - Alpha for 195 (BDT) Documents- unable to download; CSR and buyer view"/>
    <n v="2.1276595744680851"/>
    <n v="0"/>
  </r>
  <r>
    <x v="3"/>
    <m/>
    <m/>
    <m/>
    <m/>
    <x v="1"/>
    <s v="Bug"/>
    <s v="Done"/>
    <s v="BEMISCP-1974"/>
    <s v="Login in container errors block login input"/>
    <s v="01974 - Login in container errors block login input"/>
    <x v="416"/>
    <x v="1"/>
    <s v="Done"/>
    <s v="BEMISCP-2066"/>
    <s v="QA for Login in container errors block login input"/>
    <s v="S | 02066 - QA for Login in container errors block login input"/>
    <s v="QA | S | 02066 - QA for Login in container errors block login input"/>
    <m/>
    <n v="375735"/>
    <n v="37638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066 - QA for Login in container errors block login input"/>
    <n v="2.1276595744680851"/>
    <n v="0"/>
  </r>
  <r>
    <x v="3"/>
    <m/>
    <m/>
    <m/>
    <m/>
    <x v="1"/>
    <s v="Bug"/>
    <s v="Done"/>
    <s v="BEMISCP-1917"/>
    <s v="Icons for Ship To filter and Sorting do not display on Mobile view of Orders page"/>
    <s v="01917 - Icons for Ship To filter and Sorting do not display on Mobile view of Orders page"/>
    <x v="417"/>
    <x v="1"/>
    <s v="Done"/>
    <s v="BEMISCP-2065"/>
    <s v="QA for Icons for Ship To filter and Sorting do not display on Mobile view of Orders page"/>
    <s v="S | 02065 - QA for Icons for Ship To filter and Sorting do not display on Mobile view of Orders page"/>
    <s v="QA | S | 02065 - QA for Icons for Ship To filter and Sorting do not display on Mobile view of Orders page"/>
    <m/>
    <n v="375401"/>
    <n v="37638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065 - QA for Icons for Ship To filter and Sorting do not display on Mobile view of Orders page"/>
    <n v="2.1276595744680851"/>
    <n v="0"/>
  </r>
  <r>
    <x v="3"/>
    <m/>
    <m/>
    <m/>
    <m/>
    <x v="1"/>
    <s v="Bug"/>
    <s v="Done"/>
    <s v="BEMISCP-1878"/>
    <s v="218 (BDT) Theme My Company Locations Font Color"/>
    <s v="01878 - 218 (BDT) Theme My Company Locations Font Color"/>
    <x v="418"/>
    <x v="1"/>
    <s v="Done"/>
    <s v="BEMISCP-2064"/>
    <s v="QA for 218 (BDT) Theme My Company Locations Font Color"/>
    <s v="S | 02064 - QA for 218 (BDT) Theme My Company Locations Font Color"/>
    <s v="QA | S | 02064 - QA for 218 (BDT) Theme My Company Locations Font Color"/>
    <m/>
    <n v="374415"/>
    <n v="37637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064 - QA for 218 (BDT) Theme My Company Locations Font Color"/>
    <n v="2.1276595744680851"/>
    <n v="0"/>
  </r>
  <r>
    <x v="3"/>
    <m/>
    <m/>
    <m/>
    <m/>
    <x v="1"/>
    <s v="Bug"/>
    <s v="Done"/>
    <s v="BEMISCP-1920"/>
    <s v="Total On Hand Qty should include UOM  "/>
    <s v="01920 - Total On Hand Qty should include UOM  "/>
    <x v="419"/>
    <x v="1"/>
    <s v="Done"/>
    <s v="BEMISCP-2063"/>
    <s v="QA for Total On Hand Qty should include UOM  "/>
    <s v="S | 02063 - QA for Total On Hand Qty should include UOM  "/>
    <s v="QA | S | 02063 - QA for Total On Hand Qty should include UOM  "/>
    <m/>
    <n v="375405"/>
    <n v="37637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063 - QA for Total On Hand Qty should include UOM  "/>
    <n v="2.1276595744680851"/>
    <n v="0"/>
  </r>
  <r>
    <x v="3"/>
    <s v="Demand"/>
    <s v="Doing"/>
    <s v="BEMISCP-531"/>
    <s v="System Architecture"/>
    <x v="22"/>
    <s v="Task"/>
    <s v="Doing"/>
    <s v="BEMISCP-141"/>
    <s v="CI server setup"/>
    <s v="00141 - CI server setup"/>
    <x v="280"/>
    <x v="4"/>
    <s v="Done"/>
    <s v="BEMISCP-2062"/>
    <s v="Sonar check will run only if flag is enabled"/>
    <s v="XS | 02062 - Sonar check will run only if flag is enabled"/>
    <s v="Sub-Task | XS | 02062 - Sonar check will run only if flag is enabled"/>
    <n v="351453"/>
    <n v="336162"/>
    <n v="376348"/>
    <s v="Plan"/>
    <x v="0"/>
    <n v="0"/>
    <n v="0"/>
    <n v="20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1.8518518518518517E-2"/>
    <n v="1"/>
    <n v="2.1276595744680851"/>
    <x v="0"/>
    <s v="7.Doing"/>
    <x v="2"/>
    <s v="0.Done &gt; Sub-Task | XS | 02062 - Sonar check will run only if flag is enabled"/>
    <n v="0"/>
    <n v="0"/>
  </r>
  <r>
    <x v="3"/>
    <m/>
    <m/>
    <m/>
    <m/>
    <x v="1"/>
    <s v="Bug"/>
    <s v="Done"/>
    <s v="BEMISCP-2047"/>
    <s v="275 (BDT) - Order Pg Sort Functionality"/>
    <s v="02047 - 275 (BDT) - Order Pg Sort Functionality"/>
    <x v="401"/>
    <x v="5"/>
    <s v="Done"/>
    <s v="BEMISCP-2061"/>
    <s v="Development for - Order Pg Sort Functionality"/>
    <s v="M | 02061 - Development for - Order Pg Sort Functionality"/>
    <s v="Backend Development | M | 02061 - Development for - Order Pg Sort Functionality"/>
    <m/>
    <n v="376286"/>
    <n v="376340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"/>
    <n v="0"/>
    <n v="1"/>
    <n v="10.638297872340425"/>
    <x v="1"/>
    <s v="0.Done"/>
    <x v="2"/>
    <s v="0.Done &gt; Backend Development | M | 02061 - Development for - Order Pg Sort Functionality"/>
    <n v="10.638297872340425"/>
    <n v="0"/>
  </r>
  <r>
    <x v="3"/>
    <m/>
    <m/>
    <m/>
    <m/>
    <x v="1"/>
    <s v="Bug"/>
    <s v="Done"/>
    <s v="BEMISCP-2047"/>
    <s v="275 (BDT) - Order Pg Sort Functionality"/>
    <s v="02047 - 275 (BDT) - Order Pg Sort Functionality"/>
    <x v="401"/>
    <x v="3"/>
    <s v="Done"/>
    <s v="BEMISCP-2060"/>
    <s v="Development for - Order Pg Sort Functionality "/>
    <s v="M | 02060 - Development for - Order Pg Sort Functionality "/>
    <s v="Frontend Development | M | 02060 - Development for - Order Pg Sort Functionality "/>
    <m/>
    <n v="376286"/>
    <n v="376338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0"/>
    <n v="1"/>
    <n v="5.3191489361702127"/>
    <x v="1"/>
    <s v="0.Done"/>
    <x v="2"/>
    <s v="0.Done &gt; Frontend Development | M | 02060 - Development for - Order Pg Sort Functionality "/>
    <n v="5.3191489361702127"/>
    <n v="0"/>
  </r>
  <r>
    <x v="3"/>
    <m/>
    <m/>
    <m/>
    <m/>
    <x v="1"/>
    <s v="Feature"/>
    <s v="Done"/>
    <s v="BEMISCP-1981"/>
    <s v="Logging Updates"/>
    <s v="01981 - Logging Updates"/>
    <x v="312"/>
    <x v="0"/>
    <s v="Done"/>
    <s v="BEMISCP-2059"/>
    <s v="Alpha for Logging Updates"/>
    <s v="S | 02059 - Alpha for Logging Updates"/>
    <s v="Alpha Test | S | 02059 - Alpha for Logging Updates"/>
    <m/>
    <n v="375778"/>
    <n v="37633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0"/>
    <n v="1"/>
    <n v="2.1276595744680851"/>
    <x v="1"/>
    <s v="0.Done"/>
    <x v="2"/>
    <s v="0.Done &gt; Alpha Test | S | 02059 - Alpha for Logging Updates"/>
    <n v="0"/>
    <n v="0"/>
  </r>
  <r>
    <x v="3"/>
    <m/>
    <m/>
    <m/>
    <m/>
    <x v="1"/>
    <s v="Bug"/>
    <s v="Done"/>
    <s v="BEMISCP-2052"/>
    <s v="282 (BDT) - Orders Page- Location filter location indicator "/>
    <s v="02052 - 282 (BDT) - Orders Page- Location filter location indicator "/>
    <x v="400"/>
    <x v="3"/>
    <s v="Done"/>
    <s v="BEMISCP-2058"/>
    <s v="Development for - Orders Page- Location filter location indicator"/>
    <s v="M | 02058 - Development for - Orders Page- Location filter location indicator"/>
    <s v="Frontend Development | M | 02058 - Development for - Orders Page- Location filter location indicator"/>
    <m/>
    <n v="376295"/>
    <n v="376320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2058 - Development for - Orders Page- Location filter location indicator"/>
    <n v="5.3191489361702127"/>
    <n v="0"/>
  </r>
  <r>
    <x v="3"/>
    <m/>
    <m/>
    <m/>
    <m/>
    <x v="1"/>
    <s v="Bug"/>
    <s v="Done"/>
    <s v="BEMISCP-1996"/>
    <s v="259 (BDT) - Orders Page- mobile view some customer PO numbers are hyperlinked"/>
    <s v="01996 - 259 (BDT) - Orders Page- mobile view some customer PO numbers are hyperlinked"/>
    <x v="309"/>
    <x v="0"/>
    <s v="Done"/>
    <s v="BEMISCP-2056"/>
    <s v="Alpha for 259 (BDT) - Orders Page- mobile view some customer PO numbers are hyperlinked"/>
    <s v="02056 - Alpha for 259 (BDT) - Orders Page- mobile view some customer PO numbers are hyperlinked"/>
    <s v="Alpha Test | 02056 - Alpha for 259 (BDT) - Orders Page- mobile view some customer PO numbers are hyperlinked"/>
    <m/>
    <n v="375861"/>
    <n v="37631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Alpha Test | 02056 - Alpha for 259 (BDT) - Orders Page- mobile view some customer PO numbers are hyperlinked"/>
    <n v="0"/>
    <n v="0"/>
  </r>
  <r>
    <x v="3"/>
    <m/>
    <m/>
    <m/>
    <m/>
    <x v="1"/>
    <s v="Bug"/>
    <s v="Deferred"/>
    <s v="BEMISCP-2009"/>
    <s v="241 (BDT) - Searchbar missing X "/>
    <s v="02009 - 241 (BDT) - Searchbar missing X "/>
    <x v="391"/>
    <x v="0"/>
    <s v="Done"/>
    <s v="BEMISCP-2055"/>
    <s v="Alpha for 241 (BDT) - Searchbar missing X "/>
    <s v="S | 02055 - Alpha for 241 (BDT) - Searchbar missing X "/>
    <s v="Alpha Test | S | 02055 - Alpha for 241 (BDT) - Searchbar missing X "/>
    <m/>
    <n v="376039"/>
    <n v="37630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e v="#N/A"/>
    <x v="2"/>
    <s v="0.Done &gt; Alpha Test | S | 02055 - Alpha for 241 (BDT) - Searchbar missing X "/>
    <n v="2.1276595744680851"/>
    <n v="0"/>
  </r>
  <r>
    <x v="3"/>
    <m/>
    <m/>
    <m/>
    <m/>
    <x v="1"/>
    <s v="Bug"/>
    <s v="Done"/>
    <s v="BEMISCP-2018"/>
    <s v="265 (BDT) - General mobile design issues- footer covers menu"/>
    <s v="02018 - 265 (BDT) - General mobile design issues- footer covers menu"/>
    <x v="412"/>
    <x v="0"/>
    <s v="Done"/>
    <s v="BEMISCP-2054"/>
    <s v="Alpha for 265 (BDT) - General mobile design issues- footer covers menu"/>
    <s v="02054 - Alpha for 265 (BDT) - General mobile design issues- footer covers menu"/>
    <s v="Alpha Test | 02054 - Alpha for 265 (BDT) - General mobile design issues- footer covers menu"/>
    <m/>
    <n v="376062"/>
    <n v="37629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Alpha Test | 02054 - Alpha for 265 (BDT) - General mobile design issues- footer covers menu"/>
    <n v="0"/>
    <n v="0"/>
  </r>
  <r>
    <x v="3"/>
    <m/>
    <m/>
    <m/>
    <m/>
    <x v="1"/>
    <s v="Bug"/>
    <s v="Done"/>
    <s v="BEMISCP-1995"/>
    <s v="257 (BDT) - Orders page- mobile footer cutting off fields"/>
    <s v="01995 - 257 (BDT) - Orders page- mobile footer cutting off fields"/>
    <x v="410"/>
    <x v="0"/>
    <s v="Done"/>
    <s v="BEMISCP-2053"/>
    <s v="Alpha for 257 (BDT) - Orders page- mobile footer cutting off fields"/>
    <s v="02053 - Alpha for 257 (BDT) - Orders page- mobile footer cutting off fields"/>
    <s v="Alpha Test | 02053 - Alpha for 257 (BDT) - Orders page- mobile footer cutting off fields"/>
    <m/>
    <n v="375860"/>
    <n v="37629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2053 - Alpha for 257 (BDT) - Orders page- mobile footer cutting off fields"/>
    <n v="0"/>
    <n v="0"/>
  </r>
  <r>
    <x v="3"/>
    <m/>
    <m/>
    <m/>
    <m/>
    <x v="1"/>
    <s v="Bug"/>
    <s v="Done"/>
    <s v="BEMISCP-1967"/>
    <s v="235 (BDT) - confirmed quantity in view details shows error "/>
    <s v="01967 - 235 (BDT) - confirmed quantity in view details shows error "/>
    <x v="409"/>
    <x v="2"/>
    <s v="Done"/>
    <s v="BEMISCP-2050"/>
    <s v="Review of 235 (BDT) - confirmed quantity in view details shows error "/>
    <s v="02050 - Review of 235 (BDT) - confirmed quantity in view details shows error "/>
    <s v="Feature Review | 02050 - Review of 235 (BDT) - confirmed quantity in view details shows error "/>
    <m/>
    <n v="375654"/>
    <n v="37629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2050 - Review of 235 (BDT) - confirmed quantity in view details shows error "/>
    <n v="0"/>
    <n v="0"/>
  </r>
  <r>
    <x v="3"/>
    <m/>
    <m/>
    <m/>
    <m/>
    <x v="1"/>
    <s v="Bug"/>
    <s v="Done"/>
    <s v="BEMISCP-1874"/>
    <s v="213 (BDT) Theme- Assets that are light blue and should be dark blue -various portal pages"/>
    <s v="01874 - 213 (BDT) Theme- Assets that are light blue and should be dark blue -various portal pages"/>
    <x v="402"/>
    <x v="6"/>
    <s v="Done"/>
    <s v="BEMISCP-2046"/>
    <s v="Ellipsis still showing as light blue"/>
    <s v="M | 02046 - Ellipsis still showing as light blue"/>
    <s v="Alpha Bug | M | 02046 - Ellipsis still showing as light blue"/>
    <m/>
    <n v="374380"/>
    <n v="376285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"/>
    <n v="0"/>
    <n v="1"/>
    <n v="3.191489361702128"/>
    <x v="1"/>
    <s v="0.Done"/>
    <x v="2"/>
    <s v="0.Done &gt; Alpha Bug | M | 02046 - Ellipsis still showing as light blue"/>
    <n v="3.191489361702128"/>
    <n v="0"/>
  </r>
  <r>
    <x v="3"/>
    <m/>
    <m/>
    <m/>
    <m/>
    <x v="1"/>
    <s v="Feature"/>
    <s v="Done"/>
    <s v="BEMISCP-1575"/>
    <s v="User friendly error messaging for CSR and Buyers"/>
    <s v="01575 - User friendly error messaging for CSR and Buyers"/>
    <x v="316"/>
    <x v="0"/>
    <s v="Done"/>
    <s v="BEMISCP-2045"/>
    <s v="Alpha for User friendly error messaging for CSR and Buyers"/>
    <s v="S | 02045 - Alpha for User friendly error messaging for CSR and Buyers"/>
    <s v="Alpha Test | S | 02045 - Alpha for User friendly error messaging for CSR and Buyers"/>
    <m/>
    <n v="368715"/>
    <n v="37628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Alpha Test | S | 02045 - Alpha for User friendly error messaging for CSR and Buyers"/>
    <n v="0"/>
    <n v="0"/>
  </r>
  <r>
    <x v="3"/>
    <m/>
    <m/>
    <m/>
    <m/>
    <x v="1"/>
    <s v="Bug"/>
    <s v="Done"/>
    <s v="BEMISCP-1875"/>
    <s v="214 (BDT)Theme test- excel logo wrong color and font spacing incorrect"/>
    <s v="01875 - 214 (BDT)Theme test- excel logo wrong color and font spacing incorrect"/>
    <x v="389"/>
    <x v="2"/>
    <s v="Done"/>
    <s v="BEMISCP-2044"/>
    <s v="Review of 214 (BDT)Theme test- excel logo wrong color and font spacing incorrect"/>
    <s v="02044 - Review of 214 (BDT)Theme test- excel logo wrong color and font spacing incorrect"/>
    <s v="Feature Review | 02044 - Review of 214 (BDT)Theme test- excel logo wrong color and font spacing incorrect"/>
    <m/>
    <n v="374389"/>
    <n v="37628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4285714285714285"/>
    <n v="0"/>
    <n v="1"/>
    <n v="0"/>
    <x v="1"/>
    <s v="0.Done"/>
    <x v="2"/>
    <s v="0.Done &gt; Feature Review | 02044 - Review of 214 (BDT)Theme test- excel logo wrong color and font spacing incorrect"/>
    <n v="0"/>
    <n v="0"/>
  </r>
  <r>
    <x v="3"/>
    <m/>
    <m/>
    <m/>
    <m/>
    <x v="1"/>
    <s v="Bug"/>
    <s v="Done"/>
    <s v="BEMISCP-1967"/>
    <s v="235 (BDT) - confirmed quantity in view details shows error "/>
    <s v="01967 - 235 (BDT) - confirmed quantity in view details shows error "/>
    <x v="409"/>
    <x v="0"/>
    <s v="Done"/>
    <s v="BEMISCP-2043"/>
    <s v="Alpha for 235 (BDT) - confirmed quantity in view details shows error "/>
    <s v="02043 - Alpha for 235 (BDT) - confirmed quantity in view details shows error "/>
    <s v="Alpha Test | 02043 - Alpha for 235 (BDT) - confirmed quantity in view details shows error "/>
    <m/>
    <n v="375654"/>
    <n v="37625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2043 - Alpha for 235 (BDT) - confirmed quantity in view details shows error "/>
    <n v="0"/>
    <n v="0"/>
  </r>
  <r>
    <x v="3"/>
    <m/>
    <m/>
    <m/>
    <m/>
    <x v="1"/>
    <s v="Bug"/>
    <s v="Done"/>
    <s v="BEMISCP-1876"/>
    <s v="216 (BDT) Theme Generate Report link wrong color "/>
    <s v="01876 - 216 (BDT) Theme Generate Report link wrong color "/>
    <x v="414"/>
    <x v="2"/>
    <s v="Done"/>
    <s v="BEMISCP-2041"/>
    <s v="Review of 216 (BDT) Theme Generate Report link wrong color "/>
    <s v="02041 - Review of 216 (BDT) Theme Generate Report link wrong color "/>
    <s v="Feature Review | 02041 - Review of 216 (BDT) Theme Generate Report link wrong color "/>
    <m/>
    <n v="374397"/>
    <n v="37623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2041 - Review of 216 (BDT) Theme Generate Report link wrong color "/>
    <n v="0"/>
    <n v="0"/>
  </r>
  <r>
    <x v="3"/>
    <m/>
    <m/>
    <m/>
    <m/>
    <x v="1"/>
    <s v="Bug"/>
    <s v="Done"/>
    <s v="BEMISCP-1974"/>
    <s v="Login in container errors block login input"/>
    <s v="01974 - Login in container errors block login input"/>
    <x v="416"/>
    <x v="2"/>
    <s v="Done"/>
    <s v="BEMISCP-2040"/>
    <s v="Review of Login in container errors block login input"/>
    <s v="02040 - Review of Login in container errors block login input"/>
    <s v="Feature Review | 02040 - Review of Login in container errors block login input"/>
    <m/>
    <n v="375735"/>
    <n v="37623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2040 - Review of Login in container errors block login input"/>
    <n v="0"/>
    <n v="0"/>
  </r>
  <r>
    <x v="3"/>
    <m/>
    <m/>
    <m/>
    <m/>
    <x v="1"/>
    <s v="Bug"/>
    <s v="Done"/>
    <s v="BEMISCP-2025"/>
    <s v="252 (BDT) - Order Pg View Details 0 Confirmed Qty Should Not Be Displayed"/>
    <s v="02025 - 252 (BDT) - Order Pg View Details 0 Confirmed Qty Should Not Be Displayed"/>
    <x v="393"/>
    <x v="0"/>
    <s v="Done"/>
    <s v="BEMISCP-2039"/>
    <s v="Alpha for 252 (BDT) - Order Pg View Details 0 Confirmed Qty Displayed"/>
    <s v="S | 02039 - Alpha for 252 (BDT) - Order Pg View Details 0 Confirmed Qty Displayed"/>
    <s v="Alpha Test | S | 02039 - Alpha for 252 (BDT) - Order Pg View Details 0 Confirmed Qty Displayed"/>
    <m/>
    <n v="376090"/>
    <n v="37617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039 - Alpha for 252 (BDT) - Order Pg View Details 0 Confirmed Qty Displayed"/>
    <n v="2.1276595744680851"/>
    <n v="0"/>
  </r>
  <r>
    <x v="3"/>
    <m/>
    <m/>
    <m/>
    <m/>
    <x v="1"/>
    <s v="Bug"/>
    <s v="Done"/>
    <s v="BEMISCP-1987"/>
    <s v="245 (BDT) - Order Pg View Details Schedule Lines Sorted Incorrectly"/>
    <s v="01987 - 245 (BDT) - Order Pg View Details Schedule Lines Sorted Incorrectly"/>
    <x v="411"/>
    <x v="0"/>
    <s v="Done"/>
    <s v="BEMISCP-2038"/>
    <s v="Alpha for 245 (BDT) - Order Pg View Details Schedule Lines Sorted Incorrectly"/>
    <s v="02038 - Alpha for 245 (BDT) - Order Pg View Details Schedule Lines Sorted Incorrectly"/>
    <s v="Alpha Test | 02038 - Alpha for 245 (BDT) - Order Pg View Details Schedule Lines Sorted Incorrectly"/>
    <m/>
    <n v="375785"/>
    <n v="37617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Alpha Test | 02038 - Alpha for 245 (BDT) - Order Pg View Details Schedule Lines Sorted Incorrectly"/>
    <n v="0"/>
    <n v="0"/>
  </r>
  <r>
    <x v="3"/>
    <m/>
    <m/>
    <m/>
    <m/>
    <x v="1"/>
    <s v="Bug"/>
    <s v="Done"/>
    <s v="BEMISCP-1985"/>
    <s v="243 (BDT) - Orders Page Material Avail Date/Req Date Incorrect "/>
    <s v="01985 - 243 (BDT) - Orders Page Material Avail Date/Req Date Incorrect "/>
    <x v="386"/>
    <x v="5"/>
    <s v="Done"/>
    <s v="BEMISCP-2037"/>
    <s v="Update material availability/requested date logic"/>
    <s v="M | 02037 - Update material availability/requested date logic"/>
    <s v="Backend Development | M | 02037 - Update material availability/requested date logic"/>
    <m/>
    <n v="375783"/>
    <n v="376157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16666666666666666"/>
    <n v="0"/>
    <n v="1"/>
    <n v="10.638297872340425"/>
    <x v="1"/>
    <s v="0.Done"/>
    <x v="2"/>
    <s v="0.Done &gt; Backend Development | M | 02037 - Update material availability/requested date logic"/>
    <n v="10.638297872340425"/>
    <n v="0"/>
  </r>
  <r>
    <x v="3"/>
    <m/>
    <m/>
    <m/>
    <m/>
    <x v="1"/>
    <s v="Bug"/>
    <s v="Done"/>
    <s v="BEMISCP-1868"/>
    <s v="209 (BDT) Report Page test- deleting reports in download folder"/>
    <s v="01868 - 209 (BDT) Report Page test- deleting reports in download folder"/>
    <x v="403"/>
    <x v="3"/>
    <s v="Done"/>
    <s v="BEMISCP-2036"/>
    <s v="Development for -  Report Page test- deleting reports in download folder"/>
    <s v="M | 02036 - Development for -  Report Page test- deleting reports in download folder"/>
    <s v="Frontend Development | M | 02036 - Development for -  Report Page test- deleting reports in download folder"/>
    <m/>
    <n v="374269"/>
    <n v="376126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2036 - Development for -  Report Page test- deleting reports in download folder"/>
    <n v="5.3191489361702127"/>
    <n v="0"/>
  </r>
  <r>
    <x v="3"/>
    <m/>
    <m/>
    <m/>
    <m/>
    <x v="1"/>
    <s v="Bug"/>
    <s v="Done"/>
    <s v="BEMISCP-2027"/>
    <s v="272 (BDT) - User Profile- Buyer missing Job Title"/>
    <s v="02027 - 272 (BDT) - User Profile- Buyer missing Job Title"/>
    <x v="361"/>
    <x v="3"/>
    <s v="Done"/>
    <s v="BEMISCP-2035"/>
    <s v="Development for - User Profile- Buyer missing Job Title"/>
    <s v="M | 02035 - Development for - User Profile- Buyer missing Job Title"/>
    <s v="Frontend Development | M | 02035 - Development for - User Profile- Buyer missing Job Title"/>
    <m/>
    <n v="376092"/>
    <n v="376122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2035 - Development for - User Profile- Buyer missing Job Title"/>
    <n v="5.3191489361702127"/>
    <n v="0"/>
  </r>
  <r>
    <x v="3"/>
    <m/>
    <m/>
    <m/>
    <m/>
    <x v="1"/>
    <s v="Bug"/>
    <s v="Done"/>
    <s v="BEMISCP-1877"/>
    <s v="217 (BDT) Theme- upload document screen- blue bar theme updates "/>
    <s v="01877 - 217 (BDT) Theme- upload document screen- blue bar theme updates "/>
    <x v="413"/>
    <x v="2"/>
    <s v="Cancelled"/>
    <s v="BEMISCP-2034"/>
    <s v="Review for217 (BDT) Theme- upload document screen- blue bar theme updates"/>
    <s v="M | 02034 - Review for217 (BDT) Theme- upload document screen- blue bar theme updates"/>
    <s v="Feature Review | M | 02034 - Review for217 (BDT) Theme- upload document screen- blue bar theme updates"/>
    <m/>
    <n v="374404"/>
    <n v="376117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0"/>
    <n v="1"/>
    <n v="0"/>
    <x v="1"/>
    <s v="0.Done"/>
    <x v="3"/>
    <s v="0.Cancelled &gt; Feature Review | M | 02034 - Review for217 (BDT) Theme- upload document screen- blue bar theme updates"/>
    <n v="3.191489361702128"/>
    <n v="0"/>
  </r>
  <r>
    <x v="3"/>
    <m/>
    <m/>
    <m/>
    <m/>
    <x v="1"/>
    <s v="Bug"/>
    <s v="Done"/>
    <s v="BEMISCP-2028"/>
    <s v="273 (BDT) - User Profile- Buyer- blank space in address information"/>
    <s v="02028 - 273 (BDT) - User Profile- Buyer- blank space in address information"/>
    <x v="405"/>
    <x v="3"/>
    <s v="Done"/>
    <s v="BEMISCP-2033"/>
    <s v="Development for - User Profile- Buyer- blank space in address information"/>
    <s v="M | 02033 - Development for - User Profile- Buyer- blank space in address information"/>
    <s v="Frontend Development | M | 02033 - Development for - User Profile- Buyer- blank space in address information"/>
    <m/>
    <n v="376093"/>
    <n v="376116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2033 - Development for - User Profile- Buyer- blank space in address information"/>
    <n v="5.3191489361702127"/>
    <n v="0"/>
  </r>
  <r>
    <x v="3"/>
    <m/>
    <m/>
    <m/>
    <m/>
    <x v="1"/>
    <s v="Bug"/>
    <s v="Done"/>
    <s v="BEMISCP-2021"/>
    <s v="271 (BDT) - Orders page- hyperlinks and expand card issue"/>
    <s v="02021 - 271 (BDT) - Orders page- hyperlinks and expand card issue"/>
    <x v="396"/>
    <x v="3"/>
    <s v="Done"/>
    <s v="BEMISCP-2032"/>
    <s v="Development for - Orders page- hyperlinks and expand card issue"/>
    <s v="M | 02032 - Development for - Orders page- hyperlinks and expand card issue"/>
    <s v="Frontend Development | M | 02032 - Development for - Orders page- hyperlinks and expand card issue"/>
    <m/>
    <n v="376072"/>
    <n v="376115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2032 - Development for - Orders page- hyperlinks and expand card issue"/>
    <n v="5.3191489361702127"/>
    <n v="0"/>
  </r>
  <r>
    <x v="3"/>
    <m/>
    <m/>
    <m/>
    <m/>
    <x v="1"/>
    <s v="Bug"/>
    <s v="Done"/>
    <s v="BEMISCP-1877"/>
    <s v="217 (BDT) Theme- upload document screen- blue bar theme updates "/>
    <s v="01877 - 217 (BDT) Theme- upload document screen- blue bar theme updates "/>
    <x v="413"/>
    <x v="2"/>
    <s v="Done"/>
    <s v="BEMISCP-2031"/>
    <s v="Review of 217 (BDT) Theme- upload document screen- blue bar theme updates "/>
    <s v="02031 - Review of 217 (BDT) Theme- upload document screen- blue bar theme updates "/>
    <s v="Feature Review | 02031 - Review of 217 (BDT) Theme- upload document screen- blue bar theme updates "/>
    <m/>
    <n v="374404"/>
    <n v="37611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s v="0.Done"/>
    <x v="2"/>
    <s v="0.Done &gt; Feature Review | 02031 - Review of 217 (BDT) Theme- upload document screen- blue bar theme updates "/>
    <n v="0"/>
    <n v="0"/>
  </r>
  <r>
    <x v="3"/>
    <m/>
    <m/>
    <m/>
    <m/>
    <x v="1"/>
    <s v="Bug"/>
    <s v="Done"/>
    <s v="BEMISCP-2020"/>
    <s v="267 (BDT) - General mobile design- menu should automatically collapse "/>
    <s v="02020 - 267 (BDT) - General mobile design- menu should automatically collapse "/>
    <x v="404"/>
    <x v="3"/>
    <s v="Done"/>
    <s v="BEMISCP-2030"/>
    <s v="Development for -  General mobile design- menu should automatically collapse"/>
    <s v="M | 02030 - Development for -  General mobile design- menu should automatically collapse"/>
    <s v="Frontend Development | M | 02030 - Development for -  General mobile design- menu should automatically collapse"/>
    <m/>
    <n v="376068"/>
    <n v="376109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2030 - Development for -  General mobile design- menu should automatically collapse"/>
    <n v="5.3191489361702127"/>
    <n v="0"/>
  </r>
  <r>
    <x v="3"/>
    <m/>
    <m/>
    <m/>
    <m/>
    <x v="1"/>
    <s v="Bug"/>
    <s v="Done"/>
    <s v="BEMISCP-2019"/>
    <s v="266 (BDT) - Iphone view of welcome page- order of pages "/>
    <s v="02019 - 266 (BDT) - Iphone view of welcome page- order of pages "/>
    <x v="406"/>
    <x v="3"/>
    <s v="Done"/>
    <s v="BEMISCP-2029"/>
    <s v="Development for -  Iphone view of welcome page- order of pages"/>
    <s v="M | 02029 - Development for -  Iphone view of welcome page- order of pages"/>
    <s v="Frontend Development | M | 02029 - Development for -  Iphone view of welcome page- order of pages"/>
    <m/>
    <n v="376066"/>
    <n v="376106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2029 - Development for -  Iphone view of welcome page- order of pages"/>
    <n v="5.3191489361702127"/>
    <n v="0"/>
  </r>
  <r>
    <x v="3"/>
    <m/>
    <m/>
    <m/>
    <m/>
    <x v="1"/>
    <s v="Bug"/>
    <s v="Deferred"/>
    <s v="BEMISCP-2009"/>
    <s v="241 (BDT) - Searchbar missing X "/>
    <s v="02009 - 241 (BDT) - Searchbar missing X "/>
    <x v="391"/>
    <x v="3"/>
    <s v="Done"/>
    <s v="BEMISCP-2022"/>
    <s v="Development for - Searchbar missing X"/>
    <s v="M | 02022 - Development for - Searchbar missing X"/>
    <s v="Frontend Development | M | 02022 - Development for - Searchbar missing X"/>
    <m/>
    <n v="376039"/>
    <n v="376076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0"/>
    <n v="1"/>
    <n v="5.3191489361702127"/>
    <x v="1"/>
    <e v="#N/A"/>
    <x v="2"/>
    <s v="0.Done &gt; Frontend Development | M | 02022 - Development for - Searchbar missing X"/>
    <n v="5.3191489361702127"/>
    <n v="0"/>
  </r>
  <r>
    <x v="3"/>
    <m/>
    <m/>
    <m/>
    <m/>
    <x v="1"/>
    <s v="Bug"/>
    <s v="Done"/>
    <s v="BEMISCP-1875"/>
    <s v="214 (BDT)Theme test- excel logo wrong color and font spacing incorrect"/>
    <s v="01875 - 214 (BDT)Theme test- excel logo wrong color and font spacing incorrect"/>
    <x v="389"/>
    <x v="6"/>
    <s v="Done"/>
    <s v="BEMISCP-2015"/>
    <s v="Mobile View of Report Icons are not aligned properly "/>
    <s v="M | 02015 - Mobile View of Report Icons are not aligned properly "/>
    <s v="Alpha Bug | M | 02015 - Mobile View of Report Icons are not aligned properly "/>
    <m/>
    <n v="374389"/>
    <n v="376055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4285714285714285"/>
    <n v="0"/>
    <n v="1"/>
    <n v="3.191489361702128"/>
    <x v="1"/>
    <s v="0.Done"/>
    <x v="2"/>
    <s v="0.Done &gt; Alpha Bug | M | 02015 - Mobile View of Report Icons are not aligned properly "/>
    <n v="3.191489361702128"/>
    <n v="0"/>
  </r>
  <r>
    <x v="3"/>
    <m/>
    <m/>
    <m/>
    <m/>
    <x v="1"/>
    <s v="Bug"/>
    <s v="Done"/>
    <s v="BEMISCP-1917"/>
    <s v="Icons for Ship To filter and Sorting do not display on Mobile view of Orders page"/>
    <s v="01917 - Icons for Ship To filter and Sorting do not display on Mobile view of Orders page"/>
    <x v="417"/>
    <x v="2"/>
    <s v="Done"/>
    <s v="BEMISCP-2014"/>
    <s v="Review of Icons for Ship To filter and Sorting do not display on Mobile view of Orders page"/>
    <s v="02014 - Review of Icons for Ship To filter and Sorting do not display on Mobile view of Orders page"/>
    <s v="Feature Review | 02014 - Review of Icons for Ship To filter and Sorting do not display on Mobile view of Orders page"/>
    <m/>
    <n v="375401"/>
    <n v="37604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2014 - Review of Icons for Ship To filter and Sorting do not display on Mobile view of Orders page"/>
    <n v="0"/>
    <n v="0"/>
  </r>
  <r>
    <x v="3"/>
    <m/>
    <m/>
    <m/>
    <m/>
    <x v="1"/>
    <s v="Bug"/>
    <s v="Done"/>
    <s v="BEMISCP-1997"/>
    <s v="260 (BDT) - Orders page- tablet view change page orientation from portrait to landscape"/>
    <s v="01997 - 260 (BDT) - Orders page- tablet view change page orientation from portrait to landscape"/>
    <x v="343"/>
    <x v="3"/>
    <s v="Done"/>
    <s v="BEMISCP-2013"/>
    <s v="Development for - Orders page- tablet view change page orientation from portrait to landscape"/>
    <s v="M | 02013 - Development for - Orders page- tablet view change page orientation from portrait to landscape"/>
    <s v="Frontend Development | M | 02013 - Development for - Orders page- tablet view change page orientation from portrait to landscape"/>
    <m/>
    <n v="375862"/>
    <n v="376045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0"/>
    <n v="1"/>
    <n v="5.3191489361702127"/>
    <x v="1"/>
    <s v="0.Done"/>
    <x v="2"/>
    <s v="0.Done &gt; Frontend Development | M | 02013 - Development for - Orders page- tablet view change page orientation from portrait to landscape"/>
    <n v="5.3191489361702127"/>
    <n v="0"/>
  </r>
  <r>
    <x v="3"/>
    <m/>
    <m/>
    <m/>
    <m/>
    <x v="1"/>
    <s v="Bug"/>
    <s v="Done"/>
    <s v="BEMISCP-1878"/>
    <s v="218 (BDT) Theme My Company Locations Font Color"/>
    <s v="01878 - 218 (BDT) Theme My Company Locations Font Color"/>
    <x v="418"/>
    <x v="2"/>
    <s v="Done"/>
    <s v="BEMISCP-2012"/>
    <s v="Review of 218 (BDT) Theme My Company Locations Font Color"/>
    <s v="02012 - Review of 218 (BDT) Theme My Company Locations Font Color"/>
    <s v="Feature Review | 02012 - Review of 218 (BDT) Theme My Company Locations Font Color"/>
    <m/>
    <n v="374415"/>
    <n v="37604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2012 - Review of 218 (BDT) Theme My Company Locations Font Color"/>
    <n v="0"/>
    <n v="0"/>
  </r>
  <r>
    <x v="3"/>
    <m/>
    <m/>
    <m/>
    <m/>
    <x v="1"/>
    <s v="Bug"/>
    <s v="Done"/>
    <s v="BEMISCP-1920"/>
    <s v="Total On Hand Qty should include UOM  "/>
    <s v="01920 - Total On Hand Qty should include UOM  "/>
    <x v="419"/>
    <x v="2"/>
    <s v="Done"/>
    <s v="BEMISCP-2011"/>
    <s v="Review of Total On Hand Qty should include UOM  "/>
    <s v="02011 - Review of Total On Hand Qty should include UOM  "/>
    <s v="Feature Review | 02011 - Review of Total On Hand Qty should include UOM  "/>
    <m/>
    <n v="375405"/>
    <n v="37604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2011 - Review of Total On Hand Qty should include UOM  "/>
    <n v="0"/>
    <n v="0"/>
  </r>
  <r>
    <x v="3"/>
    <m/>
    <m/>
    <m/>
    <m/>
    <x v="1"/>
    <s v="Bug"/>
    <s v="Done"/>
    <s v="BEMISCP-1996"/>
    <s v="259 (BDT) - Orders Page- mobile view some customer PO numbers are hyperlinked"/>
    <s v="01996 - 259 (BDT) - Orders Page- mobile view some customer PO numbers are hyperlinked"/>
    <x v="309"/>
    <x v="3"/>
    <s v="Done"/>
    <s v="BEMISCP-2010"/>
    <s v="Development for - Orders Page- mobile view some customer PO numbers are hyperlinked"/>
    <s v="M | 02010 - Development for - Orders Page- mobile view some customer PO numbers are hyperlinked"/>
    <s v="Frontend Development | M | 02010 - Development for - Orders Page- mobile view some customer PO numbers are hyperlinked"/>
    <m/>
    <n v="375861"/>
    <n v="376041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0"/>
    <n v="1"/>
    <n v="5.3191489361702127"/>
    <x v="1"/>
    <s v="0.Done"/>
    <x v="2"/>
    <s v="0.Done &gt; Frontend Development | M | 02010 - Development for - Orders Page- mobile view some customer PO numbers are hyperlinked"/>
    <n v="5.3191489361702127"/>
    <n v="0"/>
  </r>
  <r>
    <x v="3"/>
    <m/>
    <m/>
    <m/>
    <m/>
    <x v="1"/>
    <s v="Bug"/>
    <s v="Done"/>
    <s v="BEMISCP-1995"/>
    <s v="257 (BDT) - Orders page- mobile footer cutting off fields"/>
    <s v="01995 - 257 (BDT) - Orders page- mobile footer cutting off fields"/>
    <x v="410"/>
    <x v="3"/>
    <s v="Done"/>
    <s v="BEMISCP-2008"/>
    <s v="Development for - Orders page- mobile footer cutting off fields"/>
    <s v="M | 02008 - Development for - Orders page- mobile footer cutting off fields"/>
    <s v="Frontend Development | M | 02008 - Development for - Orders page- mobile footer cutting off fields"/>
    <m/>
    <n v="375860"/>
    <n v="376038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2008 - Development for - Orders page- mobile footer cutting off fields"/>
    <n v="5.3191489361702127"/>
    <n v="0"/>
  </r>
  <r>
    <x v="3"/>
    <m/>
    <m/>
    <m/>
    <m/>
    <x v="1"/>
    <s v="Bug"/>
    <s v="Done"/>
    <s v="BEMISCP-1989"/>
    <s v="256 (BDT) - Orders page- mobile- expanded view - view details"/>
    <s v="01989 - 256 (BDT) - Orders page- mobile- expanded view - view details"/>
    <x v="397"/>
    <x v="3"/>
    <s v="Done"/>
    <s v="BEMISCP-2006"/>
    <s v="Development for - Orders page- mobile- expanded view - view details"/>
    <s v="M | 02006 - Development for - Orders page- mobile- expanded view - view details"/>
    <s v="Frontend Development | M | 02006 - Development for - Orders page- mobile- expanded view - view details"/>
    <m/>
    <n v="375796"/>
    <n v="376023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2006 - Development for - Orders page- mobile- expanded view - view details"/>
    <n v="5.3191489361702127"/>
    <n v="0"/>
  </r>
  <r>
    <x v="3"/>
    <m/>
    <m/>
    <m/>
    <m/>
    <x v="1"/>
    <s v="Feature"/>
    <s v="Done"/>
    <s v="BEMISCP-1981"/>
    <s v="Logging Updates"/>
    <s v="01981 - Logging Updates"/>
    <x v="312"/>
    <x v="5"/>
    <s v="Done"/>
    <s v="BEMISCP-2005"/>
    <s v="Log data sync messages to a seperate file"/>
    <s v="M | 02005 - Log data sync messages to a seperate file"/>
    <s v="Backend Development | M | 02005 - Log data sync messages to a seperate file"/>
    <m/>
    <n v="375778"/>
    <n v="375944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14285714285714285"/>
    <n v="0"/>
    <n v="1"/>
    <n v="10.638297872340425"/>
    <x v="1"/>
    <s v="0.Done"/>
    <x v="2"/>
    <s v="0.Done &gt; Backend Development | M | 02005 - Log data sync messages to a seperate file"/>
    <n v="0"/>
    <n v="0"/>
  </r>
  <r>
    <x v="3"/>
    <m/>
    <m/>
    <m/>
    <m/>
    <x v="1"/>
    <s v="Feature"/>
    <s v="Done"/>
    <s v="BEMISCP-1668"/>
    <s v="Refactor Shipment Sync/WS Classes for data refresh calls."/>
    <s v="01668 - Refactor Shipment Sync/WS Classes for data refresh calls."/>
    <x v="339"/>
    <x v="6"/>
    <s v="Cancelled"/>
    <s v="BEMISCP-2004"/>
    <s v="Alpha Bug - NPE in Shipment sync when carrier data is bad"/>
    <s v="S | 02004 - Alpha Bug - NPE in Shipment sync when carrier data is bad"/>
    <s v="Alpha Bug | S | 02004 - Alpha Bug - NPE in Shipment sync when carrier data is bad"/>
    <m/>
    <n v="370096"/>
    <n v="37593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0"/>
    <n v="1"/>
    <n v="0"/>
    <x v="1"/>
    <s v="0.Done"/>
    <x v="3"/>
    <s v="0.Cancelled &gt; Alpha Bug | S | 02004 - Alpha Bug - NPE in Shipment sync when carrier data is bad"/>
    <n v="0"/>
    <n v="0"/>
  </r>
  <r>
    <x v="3"/>
    <m/>
    <m/>
    <m/>
    <m/>
    <x v="1"/>
    <s v="Bug"/>
    <s v="Done"/>
    <s v="BEMISCP-1875"/>
    <s v="214 (BDT)Theme test- excel logo wrong color and font spacing incorrect"/>
    <s v="01875 - 214 (BDT)Theme test- excel logo wrong color and font spacing incorrect"/>
    <x v="389"/>
    <x v="6"/>
    <s v="Done"/>
    <s v="BEMISCP-2003"/>
    <s v="Excel Icon color needs to be updated everywhere it is deisplayed"/>
    <s v="M | 02003 - Excel Icon color needs to be updated everywhere it is deisplayed"/>
    <s v="Alpha Bug | M | 02003 - Excel Icon color needs to be updated everywhere it is deisplayed"/>
    <m/>
    <n v="374389"/>
    <n v="375929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4285714285714285"/>
    <n v="0"/>
    <n v="1"/>
    <n v="3.191489361702128"/>
    <x v="1"/>
    <s v="0.Done"/>
    <x v="2"/>
    <s v="0.Done &gt; Alpha Bug | M | 02003 - Excel Icon color needs to be updated everywhere it is deisplayed"/>
    <n v="3.191489361702128"/>
    <n v="0"/>
  </r>
  <r>
    <x v="3"/>
    <m/>
    <m/>
    <m/>
    <m/>
    <x v="1"/>
    <s v="Bug"/>
    <s v="Done"/>
    <s v="BEMISCP-2001"/>
    <s v="Duplicate Entry Exception for Orders"/>
    <s v="02001 - Duplicate Entry Exception for Orders"/>
    <x v="390"/>
    <x v="7"/>
    <s v="Done"/>
    <s v="BEMISCP-2002"/>
    <s v="Tech planning - duplicate entry exception"/>
    <s v="M | 02002 - Tech planning - duplicate entry exception"/>
    <s v="Tech Planning | M | 02002 - Tech planning - duplicate entry exception"/>
    <m/>
    <n v="375922"/>
    <n v="375923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s v="0.Done"/>
    <x v="2"/>
    <s v="0.Done &gt; Tech Planning | M | 02002 - Tech planning - duplicate entry exception"/>
    <n v="4.2553191489361701"/>
    <n v="0"/>
  </r>
  <r>
    <x v="3"/>
    <m/>
    <m/>
    <m/>
    <m/>
    <x v="1"/>
    <s v="Bug"/>
    <s v="Done"/>
    <s v="BEMISCP-1877"/>
    <s v="217 (BDT) Theme- upload document screen- blue bar theme updates "/>
    <s v="01877 - 217 (BDT) Theme- upload document screen- blue bar theme updates "/>
    <x v="413"/>
    <x v="0"/>
    <s v="Cancelled"/>
    <s v="BEMISCP-2000"/>
    <s v="Alpha for 217 (BDT) Theme- upload document screen- blue bar theme updates "/>
    <s v="02000 - Alpha for 217 (BDT) Theme- upload document screen- blue bar theme updates "/>
    <s v="Alpha Test | 02000 - Alpha for 217 (BDT) Theme- upload document screen- blue bar theme updates "/>
    <m/>
    <n v="374404"/>
    <n v="37590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s v="0.Done"/>
    <x v="3"/>
    <s v="0.Cancelled &gt; Alpha Test | 02000 - Alpha for 217 (BDT) Theme- upload document screen- blue bar theme updates "/>
    <n v="0"/>
    <n v="0"/>
  </r>
  <r>
    <x v="3"/>
    <m/>
    <m/>
    <m/>
    <m/>
    <x v="1"/>
    <s v="Bug"/>
    <s v="Done"/>
    <s v="BEMISCP-1877"/>
    <s v="217 (BDT) Theme- upload document screen- blue bar theme updates "/>
    <s v="01877 - 217 (BDT) Theme- upload document screen- blue bar theme updates "/>
    <x v="413"/>
    <x v="0"/>
    <s v="Done"/>
    <s v="BEMISCP-1999"/>
    <s v="Alpha for 217 (BDT) Theme- upload document screen- blue bar theme updates "/>
    <s v="01999 - Alpha for 217 (BDT) Theme- upload document screen- blue bar theme updates "/>
    <s v="Alpha Test | 01999 - Alpha for 217 (BDT) Theme- upload document screen- blue bar theme updates "/>
    <m/>
    <n v="374404"/>
    <n v="37590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s v="0.Done"/>
    <x v="2"/>
    <s v="0.Done &gt; Alpha Test | 01999 - Alpha for 217 (BDT) Theme- upload document screen- blue bar theme updates "/>
    <n v="0"/>
    <n v="0"/>
  </r>
  <r>
    <x v="3"/>
    <m/>
    <m/>
    <m/>
    <m/>
    <x v="1"/>
    <s v="Feature"/>
    <s v="Done"/>
    <s v="BEMISCP-1858"/>
    <s v="200 (BDT)New Parameter Customer Item- wording on Field label"/>
    <s v="01858 - 200 (BDT)New Parameter Customer Item- wording on Field label"/>
    <x v="399"/>
    <x v="0"/>
    <s v="Done"/>
    <s v="BEMISCP-1998"/>
    <s v="Alpha for 200 (BDT)New Parameter Customer Item- wording on Field label"/>
    <s v="S | 01998 - Alpha for 200 (BDT)New Parameter Customer Item- wording on Field label"/>
    <s v="Alpha Test | S | 01998 - Alpha for 200 (BDT)New Parameter Customer Item- wording on Field label"/>
    <m/>
    <n v="373956"/>
    <n v="37586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1998 - Alpha for 200 (BDT)New Parameter Customer Item- wording on Field label"/>
    <n v="0"/>
    <n v="0"/>
  </r>
  <r>
    <x v="3"/>
    <m/>
    <m/>
    <m/>
    <m/>
    <x v="1"/>
    <s v="Bug"/>
    <s v="Done"/>
    <s v="BEMISCP-1974"/>
    <s v="Login in container errors block login input"/>
    <s v="01974 - Login in container errors block login input"/>
    <x v="416"/>
    <x v="0"/>
    <s v="Done"/>
    <s v="BEMISCP-1992"/>
    <s v="Alpha for Login in container errors block login input"/>
    <s v="01992 - Alpha for Login in container errors block login input"/>
    <s v="Alpha Test | 01992 - Alpha for Login in container errors block login input"/>
    <m/>
    <n v="375735"/>
    <n v="37585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992 - Alpha for Login in container errors block login input"/>
    <n v="0"/>
    <n v="0"/>
  </r>
  <r>
    <x v="3"/>
    <m/>
    <m/>
    <m/>
    <m/>
    <x v="1"/>
    <s v="Bug"/>
    <s v="Done"/>
    <s v="BEMISCP-1877"/>
    <s v="217 (BDT) Theme- upload document screen- blue bar theme updates "/>
    <s v="01877 - 217 (BDT) Theme- upload document screen- blue bar theme updates "/>
    <x v="413"/>
    <x v="3"/>
    <s v="Done"/>
    <s v="BEMISCP-1990"/>
    <s v="Development for -  Theme- upload document screen- blue bar theme updates"/>
    <s v="M | 01990 - Development for -  Theme- upload document screen- blue bar theme updates"/>
    <s v="Frontend Development | M | 01990 - Development for -  Theme- upload document screen- blue bar theme updates"/>
    <m/>
    <n v="374404"/>
    <n v="375818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0"/>
    <n v="1"/>
    <n v="5.3191489361702127"/>
    <x v="1"/>
    <s v="0.Done"/>
    <x v="2"/>
    <s v="0.Done &gt; Frontend Development | M | 01990 - Development for -  Theme- upload document screen- blue bar theme updates"/>
    <n v="5.3191489361702127"/>
    <n v="0"/>
  </r>
  <r>
    <x v="3"/>
    <m/>
    <m/>
    <m/>
    <m/>
    <x v="1"/>
    <s v="Bug"/>
    <s v="Done"/>
    <s v="BEMISCP-1851"/>
    <s v="196 (BDT) Documents- cannot change location filter and add files to folder "/>
    <s v="01851 - 196 (BDT) Documents- cannot change location filter and add files to folder "/>
    <x v="351"/>
    <x v="5"/>
    <s v="Done"/>
    <s v="BEMISCP-1984"/>
    <s v="Development for - 196 (BDT) Documents- cannot change location filter and add files to folder"/>
    <s v="M | 01984 - Development for - 196 (BDT) Documents- cannot change location filter and add files to folder"/>
    <s v="Backend Development | M | 01984 - Development for - 196 (BDT) Documents- cannot change location filter and add files to folder"/>
    <m/>
    <n v="373907"/>
    <n v="375782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16666666666666666"/>
    <n v="0"/>
    <n v="1"/>
    <n v="10.638297872340425"/>
    <x v="1"/>
    <s v="0.Done"/>
    <x v="2"/>
    <s v="0.Done &gt; Backend Development | M | 01984 - Development for - 196 (BDT) Documents- cannot change location filter and add files to folder"/>
    <n v="10.638297872340425"/>
    <n v="0"/>
  </r>
  <r>
    <x v="3"/>
    <m/>
    <m/>
    <m/>
    <m/>
    <x v="1"/>
    <s v="Feature"/>
    <s v="Done"/>
    <s v="BEMISCP-1981"/>
    <s v="Logging Updates"/>
    <s v="01981 - Logging Updates"/>
    <x v="312"/>
    <x v="7"/>
    <s v="Done"/>
    <s v="BEMISCP-1983"/>
    <s v="Tech Planning for Logging Updates"/>
    <s v="M | 01983 - Tech Planning for Logging Updates"/>
    <s v="Tech Planning | M | 01983 - Tech Planning for Logging Updates"/>
    <m/>
    <n v="375778"/>
    <n v="375781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4285714285714285"/>
    <n v="0"/>
    <n v="1"/>
    <n v="4.2553191489361701"/>
    <x v="1"/>
    <s v="0.Done"/>
    <x v="2"/>
    <s v="0.Done &gt; Tech Planning | M | 01983 - Tech Planning for Logging Updates"/>
    <n v="0"/>
    <n v="0"/>
  </r>
  <r>
    <x v="3"/>
    <m/>
    <m/>
    <m/>
    <m/>
    <x v="1"/>
    <s v="Feature"/>
    <s v="Done"/>
    <s v="BEMISCP-1879"/>
    <s v="Update 'View Details' dropdown to include UOM"/>
    <s v="01879 - Update 'View Details' dropdown to include UOM"/>
    <x v="398"/>
    <x v="0"/>
    <s v="Done"/>
    <s v="BEMISCP-1982"/>
    <s v="Alpha for Update 'View Details' dropdown to include UOM"/>
    <s v="S | 01982 - Alpha for Update 'View Details' dropdown to include UOM"/>
    <s v="Alpha Test | S | 01982 - Alpha for Update 'View Details' dropdown to include UOM"/>
    <m/>
    <n v="374433"/>
    <n v="37577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1982 - Alpha for Update 'View Details' dropdown to include UOM"/>
    <n v="0"/>
    <n v="0"/>
  </r>
  <r>
    <x v="3"/>
    <m/>
    <m/>
    <m/>
    <m/>
    <x v="1"/>
    <s v="Bug"/>
    <s v="Done"/>
    <s v="BEMISCP-1878"/>
    <s v="218 (BDT) Theme My Company Locations Font Color"/>
    <s v="01878 - 218 (BDT) Theme My Company Locations Font Color"/>
    <x v="418"/>
    <x v="0"/>
    <s v="Done"/>
    <s v="BEMISCP-1980"/>
    <s v="Alpha for 218 (BDT) Theme My Company Locations Font Color"/>
    <s v="01980 - Alpha for 218 (BDT) Theme My Company Locations Font Color"/>
    <s v="Alpha Test | 01980 - Alpha for 218 (BDT) Theme My Company Locations Font Color"/>
    <m/>
    <n v="374415"/>
    <n v="37576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980 - Alpha for 218 (BDT) Theme My Company Locations Font Color"/>
    <n v="0"/>
    <n v="0"/>
  </r>
  <r>
    <x v="3"/>
    <m/>
    <m/>
    <m/>
    <m/>
    <x v="1"/>
    <s v="Bug"/>
    <s v="Done"/>
    <s v="BEMISCP-1967"/>
    <s v="235 (BDT) - confirmed quantity in view details shows error "/>
    <s v="01967 - 235 (BDT) - confirmed quantity in view details shows error "/>
    <x v="409"/>
    <x v="3"/>
    <s v="Done"/>
    <s v="BEMISCP-1979"/>
    <s v="Development for - 235 (BDT) - confirmed quantity in view details shows error"/>
    <s v="M | 01979 - Development for - 235 (BDT) - confirmed quantity in view details shows error"/>
    <s v="Frontend Development | M | 01979 - Development for - 235 (BDT) - confirmed quantity in view details shows error"/>
    <m/>
    <n v="375654"/>
    <n v="375760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1979 - Development for - 235 (BDT) - confirmed quantity in view details shows error"/>
    <n v="5.3191489361702127"/>
    <n v="0"/>
  </r>
  <r>
    <x v="3"/>
    <m/>
    <m/>
    <m/>
    <m/>
    <x v="1"/>
    <s v="Bug"/>
    <s v="Done"/>
    <s v="BEMISCP-1920"/>
    <s v="Total On Hand Qty should include UOM  "/>
    <s v="01920 - Total On Hand Qty should include UOM  "/>
    <x v="419"/>
    <x v="0"/>
    <s v="Done"/>
    <s v="BEMISCP-1978"/>
    <s v="Alpha for Total On Hand Qty should include UOM  "/>
    <s v="01978 - Alpha for Total On Hand Qty should include UOM  "/>
    <s v="Alpha Test | 01978 - Alpha for Total On Hand Qty should include UOM  "/>
    <m/>
    <n v="375405"/>
    <n v="37575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978 - Alpha for Total On Hand Qty should include UOM  "/>
    <n v="0"/>
    <n v="0"/>
  </r>
  <r>
    <x v="3"/>
    <m/>
    <m/>
    <m/>
    <m/>
    <x v="1"/>
    <s v="Bug"/>
    <s v="Done"/>
    <s v="BEMISCP-1917"/>
    <s v="Icons for Ship To filter and Sorting do not display on Mobile view of Orders page"/>
    <s v="01917 - Icons for Ship To filter and Sorting do not display on Mobile view of Orders page"/>
    <x v="417"/>
    <x v="0"/>
    <s v="Done"/>
    <s v="BEMISCP-1977"/>
    <s v="Alpha for Icons for Ship To filter and Sorting do not display on Mobile view of Orders page"/>
    <s v="01977 - Alpha for Icons for Ship To filter and Sorting do not display on Mobile view of Orders page"/>
    <s v="Alpha Test | 01977 - Alpha for Icons for Ship To filter and Sorting do not display on Mobile view of Orders page"/>
    <m/>
    <n v="375401"/>
    <n v="37574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977 - Alpha for Icons for Ship To filter and Sorting do not display on Mobile view of Orders page"/>
    <n v="0"/>
    <n v="0"/>
  </r>
  <r>
    <x v="3"/>
    <m/>
    <m/>
    <m/>
    <m/>
    <x v="1"/>
    <s v="Bug"/>
    <s v="Done"/>
    <s v="BEMISCP-1874"/>
    <s v="213 (BDT) Theme- Assets that are light blue and should be dark blue -various portal pages"/>
    <s v="01874 - 213 (BDT) Theme- Assets that are light blue and should be dark blue -various portal pages"/>
    <x v="402"/>
    <x v="0"/>
    <s v="Done"/>
    <s v="BEMISCP-1976"/>
    <s v="Alpha for 213 (BDT) Theme- Assets that are light blue and should be dark blue -various portal pages"/>
    <s v="S | 01976 - Alpha for 213 (BDT) Theme- Assets that are light blue and should be dark blue -various portal pages"/>
    <s v="Alpha Test | S | 01976 - Alpha for 213 (BDT) Theme- Assets that are light blue and should be dark blue -various portal pages"/>
    <m/>
    <n v="374380"/>
    <n v="37573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Alpha Test | S | 01976 - Alpha for 213 (BDT) Theme- Assets that are light blue and should be dark blue -various portal pages"/>
    <n v="2.1276595744680851"/>
    <n v="0"/>
  </r>
  <r>
    <x v="3"/>
    <m/>
    <m/>
    <m/>
    <m/>
    <x v="1"/>
    <s v="Bug"/>
    <s v="Done"/>
    <s v="BEMISCP-1974"/>
    <s v="Login in container errors block login input"/>
    <s v="01974 - Login in container errors block login input"/>
    <x v="416"/>
    <x v="3"/>
    <s v="Done"/>
    <s v="BEMISCP-1975"/>
    <s v="Development for - Login in container errors block login input"/>
    <s v="M | 01975 - Development for - Login in container errors block login input"/>
    <s v="Frontend Development | M | 01975 - Development for - Login in container errors block login input"/>
    <m/>
    <n v="375735"/>
    <n v="375736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1975 - Development for - Login in container errors block login input"/>
    <n v="5.3191489361702127"/>
    <n v="0"/>
  </r>
  <r>
    <x v="3"/>
    <m/>
    <m/>
    <m/>
    <m/>
    <x v="1"/>
    <s v="Bug"/>
    <s v="Done"/>
    <s v="BEMISCP-1875"/>
    <s v="214 (BDT)Theme test- excel logo wrong color and font spacing incorrect"/>
    <s v="01875 - 214 (BDT)Theme test- excel logo wrong color and font spacing incorrect"/>
    <x v="389"/>
    <x v="0"/>
    <s v="Done"/>
    <s v="BEMISCP-1972"/>
    <s v="Alpha for 214 (BDT)Theme test- excel logo wrong color and font spacing incorrect"/>
    <s v="01972 - Alpha for 214 (BDT)Theme test- excel logo wrong color and font spacing incorrect"/>
    <s v="Alpha Test | 01972 - Alpha for 214 (BDT)Theme test- excel logo wrong color and font spacing incorrect"/>
    <m/>
    <n v="374389"/>
    <n v="37570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4285714285714285"/>
    <n v="0"/>
    <n v="1"/>
    <n v="0"/>
    <x v="1"/>
    <s v="0.Done"/>
    <x v="2"/>
    <s v="0.Done &gt; Alpha Test | 01972 - Alpha for 214 (BDT)Theme test- excel logo wrong color and font spacing incorrect"/>
    <n v="0"/>
    <n v="0"/>
  </r>
  <r>
    <x v="3"/>
    <m/>
    <m/>
    <m/>
    <m/>
    <x v="1"/>
    <s v="Bug"/>
    <s v="Done"/>
    <s v="BEMISCP-1876"/>
    <s v="216 (BDT) Theme Generate Report link wrong color "/>
    <s v="01876 - 216 (BDT) Theme Generate Report link wrong color "/>
    <x v="414"/>
    <x v="0"/>
    <s v="Done"/>
    <s v="BEMISCP-1971"/>
    <s v="Alpha for 216 (BDT) Theme Generate Report link wrong color "/>
    <s v="01971 - Alpha for 216 (BDT) Theme Generate Report link wrong color "/>
    <s v="Alpha Test | 01971 - Alpha for 216 (BDT) Theme Generate Report link wrong color "/>
    <m/>
    <n v="374397"/>
    <n v="37569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971 - Alpha for 216 (BDT) Theme Generate Report link wrong color "/>
    <n v="0"/>
    <n v="0"/>
  </r>
  <r>
    <x v="3"/>
    <m/>
    <m/>
    <m/>
    <m/>
    <x v="1"/>
    <s v="Feature"/>
    <s v="Done"/>
    <s v="BEMISCP-1858"/>
    <s v="200 (BDT)New Parameter Customer Item- wording on Field label"/>
    <s v="01858 - 200 (BDT)New Parameter Customer Item- wording on Field label"/>
    <x v="399"/>
    <x v="5"/>
    <s v="Done"/>
    <s v="BEMISCP-1970"/>
    <s v="Update wording on filter/search fields"/>
    <s v="S | 01970 - Update wording on filter/search fields"/>
    <s v="Backend Development | S | 01970 - Update wording on filter/search fields"/>
    <m/>
    <n v="373956"/>
    <n v="375684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s v="0.Done"/>
    <x v="2"/>
    <s v="0.Done &gt; Backend Development | S | 01970 - Update wording on filter/search fields"/>
    <n v="0"/>
    <n v="0"/>
  </r>
  <r>
    <x v="3"/>
    <m/>
    <m/>
    <m/>
    <m/>
    <x v="1"/>
    <s v="Bug"/>
    <s v="Cancelled"/>
    <s v="BEMISCP-1863"/>
    <s v="204 (BDT) Report Parameters Optional Columns Invoice History Report"/>
    <s v="01863 - 204 (BDT) Report Parameters Optional Columns Invoice History Report"/>
    <x v="420"/>
    <x v="4"/>
    <s v="Cancelled"/>
    <s v="BEMISCP-1969"/>
    <s v="Add Bemis Product ID Optional Column to Invoice History Report Generation"/>
    <s v="XS | 01969 - Add Bemis Product ID Optional Column to Invoice History Report Generation"/>
    <s v="Sub-Task | XS | 01969 - Add Bemis Product ID Optional Column to Invoice History Report Generation"/>
    <m/>
    <n v="373980"/>
    <n v="375676"/>
    <s v="Plan"/>
    <x v="0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1"/>
    <n v="0"/>
    <n v="1"/>
    <n v="0"/>
    <x v="1"/>
    <s v="0.Cancelled"/>
    <x v="3"/>
    <s v="0.Cancelled &gt; Sub-Task | XS | 01969 - Add Bemis Product ID Optional Column to Invoice History Report Generation"/>
    <n v="2.1276595744680851"/>
    <n v="0"/>
  </r>
  <r>
    <x v="3"/>
    <m/>
    <m/>
    <m/>
    <m/>
    <x v="1"/>
    <s v="Feature"/>
    <s v="Done"/>
    <s v="BEMISCP-1879"/>
    <s v="Update 'View Details' dropdown to include UOM"/>
    <s v="01879 - Update 'View Details' dropdown to include UOM"/>
    <x v="398"/>
    <x v="3"/>
    <s v="Done"/>
    <s v="BEMISCP-1966"/>
    <s v="Development for - Update 'View Details' dropdown to include UOM"/>
    <s v="M | 01966 - Development for - Update 'View Details' dropdown to include UOM"/>
    <s v="Frontend Development | M | 01966 - Development for - Update 'View Details' dropdown to include UOM"/>
    <m/>
    <n v="374433"/>
    <n v="375561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1966 - Development for - Update 'View Details' dropdown to include UOM"/>
    <n v="0"/>
    <n v="0"/>
  </r>
  <r>
    <x v="3"/>
    <s v="Demand"/>
    <s v="Doing"/>
    <s v="BEMISCP-531"/>
    <s v="System Architecture"/>
    <x v="22"/>
    <s v="Feature"/>
    <s v="Done"/>
    <s v="BEMISCP-1480"/>
    <s v="Performance Testing and Tuning"/>
    <s v="01480 - Performance Testing and Tuning"/>
    <x v="207"/>
    <x v="4"/>
    <s v="Done"/>
    <s v="BEMISCP-1965"/>
    <s v="Expand tests for on-site testing"/>
    <s v="S | 01965 - Expand tests for on-site testing"/>
    <s v="Sub-Task | S | 01965 - Expand tests for on-site testing"/>
    <n v="351453"/>
    <n v="367474"/>
    <n v="375526"/>
    <s v="Plan"/>
    <x v="0"/>
    <n v="0"/>
    <n v="0"/>
    <n v="20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5.8823529411764705E-2"/>
    <n v="1.8518518518518517E-2"/>
    <n v="1"/>
    <n v="4.2553191489361701"/>
    <x v="0"/>
    <s v="0.Done"/>
    <x v="2"/>
    <s v="0.Done &gt; Sub-Task | S | 01965 - Expand tests for on-site testing"/>
    <n v="0"/>
    <n v="0"/>
  </r>
  <r>
    <x v="3"/>
    <m/>
    <m/>
    <m/>
    <m/>
    <x v="1"/>
    <s v="Feature"/>
    <s v="Done"/>
    <s v="BEMISCP-1697"/>
    <s v="Update display of qty fields on Orders page"/>
    <s v="01697 - Update display of qty fields on Orders page"/>
    <x v="353"/>
    <x v="3"/>
    <s v="Done"/>
    <s v="BEMISCP-1964"/>
    <s v="Add commas for qty displayed"/>
    <s v="M | 01964 - Add commas for qty displayed"/>
    <s v="Frontend Development | M | 01964 - Add commas for qty displayed"/>
    <m/>
    <n v="370798"/>
    <n v="375525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4285714285714285"/>
    <n v="0"/>
    <n v="1"/>
    <n v="5.3191489361702127"/>
    <x v="1"/>
    <s v="0.Done"/>
    <x v="2"/>
    <s v="0.Done &gt; Frontend Development | M | 01964 - Add commas for qty displayed"/>
    <n v="0"/>
    <n v="0"/>
  </r>
  <r>
    <x v="3"/>
    <m/>
    <m/>
    <m/>
    <m/>
    <x v="1"/>
    <s v="Bug"/>
    <s v="Done"/>
    <s v="BEMISCP-1448"/>
    <s v="BIT-154 User Agreement Link does not display for Buyers"/>
    <s v="01448 - BIT-154 User Agreement Link does not display for Buyers"/>
    <x v="421"/>
    <x v="1"/>
    <s v="Done"/>
    <s v="BEMISCP-1963"/>
    <s v="QA for BIT-154 User Agreement Link does not display for Buyers"/>
    <s v="S | 01963 - QA for BIT-154 User Agreement Link does not display for Buyers"/>
    <s v="QA | S | 01963 - QA for BIT-154 User Agreement Link does not display for Buyers"/>
    <m/>
    <n v="366329"/>
    <n v="37551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QA | S | 01963 - QA for BIT-154 User Agreement Link does not display for Buyers"/>
    <n v="2.1276595744680851"/>
    <n v="0"/>
  </r>
  <r>
    <x v="3"/>
    <m/>
    <m/>
    <m/>
    <m/>
    <x v="1"/>
    <s v="Bug"/>
    <s v="Done"/>
    <s v="BEMISCP-1448"/>
    <s v="BIT-154 User Agreement Link does not display for Buyers"/>
    <s v="01448 - BIT-154 User Agreement Link does not display for Buyers"/>
    <x v="421"/>
    <x v="2"/>
    <s v="Done"/>
    <s v="BEMISCP-1962"/>
    <s v="Review of BIT-154 User Agreement Link does not display for Buyers"/>
    <s v="01962 - Review of BIT-154 User Agreement Link does not display for Buyers"/>
    <s v="Feature Review | 01962 - Review of BIT-154 User Agreement Link does not display for Buyers"/>
    <m/>
    <n v="366329"/>
    <n v="37551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Feature Review | 01962 - Review of BIT-154 User Agreement Link does not display for Buyers"/>
    <n v="0"/>
    <n v="0"/>
  </r>
  <r>
    <x v="3"/>
    <m/>
    <m/>
    <m/>
    <m/>
    <x v="1"/>
    <s v="Feature"/>
    <s v="Done"/>
    <s v="BEMISCP-1442"/>
    <s v="Update search criteria on Release Landing Page "/>
    <s v="01442 - Update search criteria on Release Landing Page "/>
    <x v="422"/>
    <x v="1"/>
    <s v="Done"/>
    <s v="BEMISCP-1961"/>
    <s v="QA for Update search criteria on Release Landing Page "/>
    <s v="S | 01961 - QA for Update search criteria on Release Landing Page "/>
    <s v="QA | S | 01961 - QA for Update search criteria on Release Landing Page "/>
    <m/>
    <n v="366168"/>
    <n v="37550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QA | S | 01961 - QA for Update search criteria on Release Landing Page "/>
    <n v="0"/>
    <n v="0"/>
  </r>
  <r>
    <x v="3"/>
    <m/>
    <m/>
    <m/>
    <m/>
    <x v="1"/>
    <s v="Feature"/>
    <s v="Done"/>
    <s v="BEMISCP-1442"/>
    <s v="Update search criteria on Release Landing Page "/>
    <s v="01442 - Update search criteria on Release Landing Page "/>
    <x v="422"/>
    <x v="2"/>
    <s v="Done"/>
    <s v="BEMISCP-1960"/>
    <s v="Review of Update search criteria on Release Landing Page "/>
    <s v="01960 - Review of Update search criteria on Release Landing Page "/>
    <s v="Feature Review | 01960 - Review of Update search criteria on Release Landing Page "/>
    <m/>
    <n v="366168"/>
    <n v="37550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Feature Review | 01960 - Review of Update search criteria on Release Landing Page "/>
    <n v="0"/>
    <n v="0"/>
  </r>
  <r>
    <x v="3"/>
    <m/>
    <m/>
    <m/>
    <m/>
    <x v="1"/>
    <s v="Feature"/>
    <s v="Done"/>
    <s v="BEMISCP-1442"/>
    <s v="Update search criteria on Release Landing Page "/>
    <s v="01442 - Update search criteria on Release Landing Page "/>
    <x v="422"/>
    <x v="0"/>
    <s v="Done"/>
    <s v="BEMISCP-1959"/>
    <s v="Alpha for Update search criteria on Release Landing Page "/>
    <s v="01959 - Alpha for Update search criteria on Release Landing Page "/>
    <s v="Alpha Test | 01959 - Alpha for Update search criteria on Release Landing Page "/>
    <m/>
    <n v="366168"/>
    <n v="37550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Alpha Test | 01959 - Alpha for Update search criteria on Release Landing Page "/>
    <n v="0"/>
    <n v="0"/>
  </r>
  <r>
    <x v="3"/>
    <m/>
    <m/>
    <m/>
    <m/>
    <x v="1"/>
    <s v="Feature"/>
    <s v="Done"/>
    <s v="BEMISCP-1777"/>
    <s v="Keep CSR on Control Panel View when navigating to customer sites  "/>
    <s v="01777 - Keep CSR on Control Panel View when navigating to customer sites  "/>
    <x v="423"/>
    <x v="1"/>
    <s v="Done"/>
    <s v="BEMISCP-1958"/>
    <s v="QA for Keep CSR on Control Panel View when navigating to customer sites  "/>
    <s v="S | 01958 - QA for Keep CSR on Control Panel View when navigating to customer sites  "/>
    <s v="QA | S | 01958 - QA for Keep CSR on Control Panel View when navigating to customer sites  "/>
    <m/>
    <n v="372264"/>
    <n v="37549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1958 - QA for Keep CSR on Control Panel View when navigating to customer sites  "/>
    <n v="0"/>
    <n v="0"/>
  </r>
  <r>
    <x v="3"/>
    <m/>
    <m/>
    <m/>
    <m/>
    <x v="1"/>
    <s v="Feature"/>
    <s v="Done"/>
    <s v="BEMISCP-1777"/>
    <s v="Keep CSR on Control Panel View when navigating to customer sites  "/>
    <s v="01777 - Keep CSR on Control Panel View when navigating to customer sites  "/>
    <x v="423"/>
    <x v="2"/>
    <s v="Done"/>
    <s v="BEMISCP-1957"/>
    <s v="Review of Keep CSR on Control Panel View when navigating to customer sites  "/>
    <s v="01957 - Review of Keep CSR on Control Panel View when navigating to customer sites  "/>
    <s v="Feature Review | 01957 - Review of Keep CSR on Control Panel View when navigating to customer sites  "/>
    <m/>
    <n v="372264"/>
    <n v="37549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1957 - Review of Keep CSR on Control Panel View when navigating to customer sites  "/>
    <n v="0"/>
    <n v="0"/>
  </r>
  <r>
    <x v="3"/>
    <m/>
    <m/>
    <m/>
    <m/>
    <x v="1"/>
    <s v="Feature"/>
    <s v="Done"/>
    <s v="BEMISCP-1777"/>
    <s v="Keep CSR on Control Panel View when navigating to customer sites  "/>
    <s v="01777 - Keep CSR on Control Panel View when navigating to customer sites  "/>
    <x v="423"/>
    <x v="0"/>
    <s v="Done"/>
    <s v="BEMISCP-1956"/>
    <s v="Alpha for Keep CSR on Control Panel View when navigating to customer sites  "/>
    <s v="01956 - Alpha for Keep CSR on Control Panel View when navigating to customer sites  "/>
    <s v="Alpha Test | 01956 - Alpha for Keep CSR on Control Panel View when navigating to customer sites  "/>
    <m/>
    <n v="372264"/>
    <n v="37549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956 - Alpha for Keep CSR on Control Panel View when navigating to customer sites  "/>
    <n v="0"/>
    <n v="0"/>
  </r>
  <r>
    <x v="3"/>
    <m/>
    <m/>
    <m/>
    <m/>
    <x v="1"/>
    <s v="Feature"/>
    <s v="Done"/>
    <s v="BEMISCP-1852"/>
    <s v="Update User Creation Test Scripts and customer LARs "/>
    <s v="01852 - Update User Creation Test Scripts and customer LARs "/>
    <x v="424"/>
    <x v="1"/>
    <s v="Done"/>
    <s v="BEMISCP-1955"/>
    <s v="QA for Update User Creation Test Scripts and customer LARs "/>
    <s v="01955 - QA for Update User Creation Test Scripts and customer LARs "/>
    <s v="QA | 01955 - QA for Update User Creation Test Scripts and customer LARs "/>
    <m/>
    <n v="373926"/>
    <n v="37549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QA | 01955 - QA for Update User Creation Test Scripts and customer LARs "/>
    <n v="0"/>
    <n v="0"/>
  </r>
  <r>
    <x v="3"/>
    <m/>
    <m/>
    <m/>
    <m/>
    <x v="1"/>
    <s v="Feature"/>
    <s v="Done"/>
    <s v="BEMISCP-1852"/>
    <s v="Update User Creation Test Scripts and customer LARs "/>
    <s v="01852 - Update User Creation Test Scripts and customer LARs "/>
    <x v="424"/>
    <x v="2"/>
    <s v="Done"/>
    <s v="BEMISCP-1954"/>
    <s v="Review of Update User Creation Test Scripts and customer LARs "/>
    <s v="01954 - Review of Update User Creation Test Scripts and customer LARs "/>
    <s v="Feature Review | 01954 - Review of Update User Creation Test Scripts and customer LARs "/>
    <m/>
    <n v="373926"/>
    <n v="37549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Feature Review | 01954 - Review of Update User Creation Test Scripts and customer LARs "/>
    <n v="0"/>
    <n v="0"/>
  </r>
  <r>
    <x v="3"/>
    <m/>
    <m/>
    <m/>
    <m/>
    <x v="1"/>
    <s v="Feature"/>
    <s v="Done"/>
    <s v="BEMISCP-1852"/>
    <s v="Update User Creation Test Scripts and customer LARs "/>
    <s v="01852 - Update User Creation Test Scripts and customer LARs "/>
    <x v="424"/>
    <x v="0"/>
    <s v="Done"/>
    <s v="BEMISCP-1953"/>
    <s v="Alpha for Update User Creation Test Scripts and customer LARs "/>
    <s v="01953 - Alpha for Update User Creation Test Scripts and customer LARs "/>
    <s v="Alpha Test | 01953 - Alpha for Update User Creation Test Scripts and customer LARs "/>
    <m/>
    <n v="373926"/>
    <n v="37549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Alpha Test | 01953 - Alpha for Update User Creation Test Scripts and customer LARs "/>
    <n v="0"/>
    <n v="0"/>
  </r>
  <r>
    <x v="3"/>
    <s v="Demand"/>
    <s v="Deferred"/>
    <s v="BEMISCP-540"/>
    <s v="Buyer - Dashboard"/>
    <x v="28"/>
    <s v="Feature"/>
    <s v="Done"/>
    <s v="BEMISCP-341"/>
    <s v="User agreement - BNA"/>
    <s v="00341 - User agreement - BNA"/>
    <x v="425"/>
    <x v="6"/>
    <s v="Done"/>
    <s v="BEMISCP-1952"/>
    <s v="User Agreement link does not show for first time log in "/>
    <s v="M | 01952 - User Agreement link does not show for first time log in "/>
    <s v="Alpha Bug | M | 01952 - User Agreement link does not show for first time log in "/>
    <n v="351660"/>
    <n v="344261"/>
    <n v="375491"/>
    <s v="Plan"/>
    <x v="18"/>
    <n v="0"/>
    <n v="0"/>
    <n v="0"/>
    <n v="5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0.16666666666666666"/>
    <n v="1"/>
    <n v="3.191489361702128"/>
    <x v="2"/>
    <s v="0.Done"/>
    <x v="2"/>
    <s v="0.Done &gt; Alpha Bug | M | 01952 - User Agreement link does not show for first time log in "/>
    <n v="0"/>
    <n v="0"/>
  </r>
  <r>
    <x v="3"/>
    <s v="Demand"/>
    <s v="Doing"/>
    <s v="BEMISCP-539"/>
    <s v="Buyer - Inventory Management"/>
    <x v="29"/>
    <s v="Feature"/>
    <s v="Done"/>
    <s v="BEMISCP-262"/>
    <s v="On-Hand Inventory View for a specific item"/>
    <s v="00262 - On-Hand Inventory View for a specific item"/>
    <x v="426"/>
    <x v="2"/>
    <s v="Done"/>
    <s v="BEMISCP-1951"/>
    <s v="Review of On-Hand Inventory View for a specific item"/>
    <s v="S | 01951 - Review of On-Hand Inventory View for a specific item"/>
    <s v="Feature Review | S | 01951 - Review of On-Hand Inventory View for a specific item"/>
    <n v="351659"/>
    <n v="342921"/>
    <n v="375490"/>
    <s v="Plan"/>
    <x v="19"/>
    <n v="0"/>
    <n v="0"/>
    <n v="0"/>
    <n v="35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"/>
    <n v="0.1"/>
    <n v="1"/>
    <n v="2.1276595744680851"/>
    <x v="0"/>
    <s v="0.Done"/>
    <x v="2"/>
    <s v="0.Done &gt; Feature Review | S | 01951 - Review of On-Hand Inventory View for a specific item"/>
    <n v="0"/>
    <n v="0"/>
  </r>
  <r>
    <x v="3"/>
    <s v="Demand"/>
    <s v="Doing"/>
    <s v="BEMISCP-533"/>
    <s v="Bemis CP Theme"/>
    <x v="27"/>
    <s v="Feature"/>
    <s v="Done"/>
    <s v="BEMISCP-1113"/>
    <s v="Redesign for product description display"/>
    <s v="01113 - Redesign for product description display"/>
    <x v="427"/>
    <x v="1"/>
    <s v="Cancelled"/>
    <s v="BEMISCP-1950"/>
    <s v="QA for Redesign for product description display"/>
    <s v="S | 01950 - QA for Redesign for product description display"/>
    <s v="QA | S | 01950 - QA for Redesign for product description display"/>
    <n v="351507"/>
    <n v="362668"/>
    <n v="37548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1.8518518518518517E-2"/>
    <n v="1"/>
    <n v="0"/>
    <x v="0"/>
    <s v="0.Done"/>
    <x v="3"/>
    <s v="0.Cancelled &gt; QA | S | 01950 - QA for Redesign for product description display"/>
    <n v="0"/>
    <n v="0"/>
  </r>
  <r>
    <x v="3"/>
    <s v="Demand"/>
    <s v="Doing"/>
    <s v="BEMISCP-533"/>
    <s v="Bemis CP Theme"/>
    <x v="27"/>
    <s v="Feature"/>
    <s v="Done"/>
    <s v="BEMISCP-1113"/>
    <s v="Redesign for product description display"/>
    <s v="01113 - Redesign for product description display"/>
    <x v="427"/>
    <x v="2"/>
    <s v="Done"/>
    <s v="BEMISCP-1949"/>
    <s v="Review of Redesign for product description display"/>
    <s v="01949 - Review of Redesign for product description display"/>
    <s v="Feature Review | 01949 - Review of Redesign for product description display"/>
    <n v="351507"/>
    <n v="362668"/>
    <n v="37548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1.8518518518518517E-2"/>
    <n v="1"/>
    <n v="0"/>
    <x v="0"/>
    <s v="0.Done"/>
    <x v="2"/>
    <s v="0.Done &gt; Feature Review | 01949 - Review of Redesign for product description display"/>
    <n v="0"/>
    <n v="0"/>
  </r>
  <r>
    <x v="3"/>
    <m/>
    <m/>
    <m/>
    <m/>
    <x v="1"/>
    <s v="Feature"/>
    <s v="Done"/>
    <s v="BEMISCP-1527"/>
    <s v="Updates for all Report "/>
    <s v="01527 - Updates for all Report "/>
    <x v="428"/>
    <x v="1"/>
    <s v="Cancelled"/>
    <s v="BEMISCP-1948"/>
    <s v="QA for Updates for all Report "/>
    <s v="01948 - QA for Updates for all Report "/>
    <s v="QA | 01948 - QA for Updates for all Report "/>
    <m/>
    <n v="367992"/>
    <n v="37548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9.0909090909090912E-2"/>
    <n v="0"/>
    <n v="1"/>
    <n v="0"/>
    <x v="1"/>
    <s v="0.Done"/>
    <x v="3"/>
    <s v="0.Cancelled &gt; QA | 01948 - QA for Updates for all Report "/>
    <n v="0"/>
    <n v="0"/>
  </r>
  <r>
    <x v="3"/>
    <m/>
    <m/>
    <m/>
    <m/>
    <x v="1"/>
    <s v="Feature"/>
    <s v="Done"/>
    <s v="BEMISCP-1527"/>
    <s v="Updates for all Report "/>
    <s v="01527 - Updates for all Report "/>
    <x v="428"/>
    <x v="2"/>
    <s v="Done"/>
    <s v="BEMISCP-1947"/>
    <s v="Review of Updates for all Report "/>
    <s v="01947 - Review of Updates for all Report "/>
    <s v="Feature Review | 01947 - Review of Updates for all Report "/>
    <m/>
    <n v="367992"/>
    <n v="37548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9.0909090909090912E-2"/>
    <n v="0"/>
    <n v="1"/>
    <n v="0"/>
    <x v="1"/>
    <s v="0.Done"/>
    <x v="2"/>
    <s v="0.Done &gt; Feature Review | 01947 - Review of Updates for all Report "/>
    <n v="0"/>
    <n v="0"/>
  </r>
  <r>
    <x v="3"/>
    <m/>
    <m/>
    <m/>
    <m/>
    <x v="1"/>
    <s v="Feature"/>
    <s v="Done"/>
    <s v="BEMISCP-1777"/>
    <s v="Keep CSR on Control Panel View when navigating to customer sites  "/>
    <s v="01777 - Keep CSR on Control Panel View when navigating to customer sites  "/>
    <x v="423"/>
    <x v="3"/>
    <s v="Done"/>
    <s v="BEMISCP-1946"/>
    <s v="Keep CSR on Bemis site"/>
    <s v="M | 01946 - Keep CSR on Bemis site"/>
    <s v="Frontend Development | M | 01946 - Keep CSR on Bemis site"/>
    <m/>
    <n v="372264"/>
    <n v="375481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1946 - Keep CSR on Bemis site"/>
    <n v="0"/>
    <n v="0"/>
  </r>
  <r>
    <x v="3"/>
    <m/>
    <m/>
    <m/>
    <m/>
    <x v="1"/>
    <s v="Bug"/>
    <s v="Done"/>
    <s v="BEMISCP-1878"/>
    <s v="218 (BDT) Theme My Company Locations Font Color"/>
    <s v="01878 - 218 (BDT) Theme My Company Locations Font Color"/>
    <x v="418"/>
    <x v="3"/>
    <s v="Done"/>
    <s v="BEMISCP-1945"/>
    <s v="Development for - 218 (BDT) Theme My Company Locations Font Color"/>
    <s v="M | 01945 - Development for - 218 (BDT) Theme My Company Locations Font Color"/>
    <s v="Frontend Development | M | 01945 - Development for - 218 (BDT) Theme My Company Locations Font Color"/>
    <m/>
    <n v="374415"/>
    <n v="375474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1945 - Development for - 218 (BDT) Theme My Company Locations Font Color"/>
    <n v="5.3191489361702127"/>
    <n v="0"/>
  </r>
  <r>
    <x v="3"/>
    <s v="Demand"/>
    <s v="Doing"/>
    <s v="BEMISCP-519"/>
    <s v="Buyer - Portal Foundations"/>
    <x v="23"/>
    <s v="Feature"/>
    <s v="Done"/>
    <s v="BEMISCP-83"/>
    <s v="Manage DL folder &amp; files"/>
    <s v="00083 - Manage DL folder &amp; files"/>
    <x v="429"/>
    <x v="2"/>
    <s v="Done"/>
    <s v="BEMISCP-1944"/>
    <s v="Review of Manage DL folder &amp; files"/>
    <s v="S | 01944 - Review of Manage DL folder &amp; files"/>
    <s v="Feature Review | S | 01944 - Review of Manage DL folder &amp; files"/>
    <n v="350832"/>
    <n v="334367"/>
    <n v="375472"/>
    <s v="Plan"/>
    <x v="19"/>
    <n v="0"/>
    <n v="0"/>
    <n v="0"/>
    <n v="32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4.7619047619047616E-2"/>
    <n v="8.2644628099173556E-3"/>
    <n v="1"/>
    <n v="2.1276595744680851"/>
    <x v="0"/>
    <s v="0.Done"/>
    <x v="2"/>
    <s v="0.Done &gt; Feature Review | S | 01944 - Review of Manage DL folder &amp; files"/>
    <n v="0"/>
    <n v="0"/>
  </r>
  <r>
    <x v="3"/>
    <s v="Demand"/>
    <s v="Doing"/>
    <s v="BEMISCP-519"/>
    <s v="Buyer - Portal Foundations"/>
    <x v="23"/>
    <s v="Feature"/>
    <s v="Done"/>
    <s v="BEMISCP-83"/>
    <s v="Manage DL folder &amp; files"/>
    <s v="00083 - Manage DL folder &amp; files"/>
    <x v="429"/>
    <x v="0"/>
    <s v="Done"/>
    <s v="BEMISCP-1943"/>
    <s v="Alpha for Manage DL folder &amp; files"/>
    <s v="S | 01943 - Alpha for Manage DL folder &amp; files"/>
    <s v="Alpha Test | S | 01943 - Alpha for Manage DL folder &amp; files"/>
    <n v="350832"/>
    <n v="334367"/>
    <n v="375471"/>
    <s v="Plan"/>
    <x v="19"/>
    <n v="0"/>
    <n v="0"/>
    <n v="0"/>
    <n v="32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4.7619047619047616E-2"/>
    <n v="8.2644628099173556E-3"/>
    <n v="1"/>
    <n v="2.1276595744680851"/>
    <x v="0"/>
    <s v="0.Done"/>
    <x v="2"/>
    <s v="0.Done &gt; Alpha Test | S | 01943 - Alpha for Manage DL folder &amp; files"/>
    <n v="0"/>
    <n v="0"/>
  </r>
  <r>
    <x v="3"/>
    <m/>
    <m/>
    <m/>
    <m/>
    <x v="1"/>
    <s v="Bug"/>
    <s v="Done"/>
    <s v="BEMISCP-1920"/>
    <s v="Total On Hand Qty should include UOM  "/>
    <s v="01920 - Total On Hand Qty should include UOM  "/>
    <x v="419"/>
    <x v="3"/>
    <s v="Done"/>
    <s v="BEMISCP-1942"/>
    <s v="Development for - Total On Hand Qty should include UOM"/>
    <s v="M | 01942 - Development for - Total On Hand Qty should include UOM"/>
    <s v="Frontend Development | M | 01942 - Development for - Total On Hand Qty should include UOM"/>
    <m/>
    <n v="375405"/>
    <n v="375470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1942 - Development for - Total On Hand Qty should include UOM"/>
    <n v="5.3191489361702127"/>
    <n v="0"/>
  </r>
  <r>
    <x v="3"/>
    <m/>
    <m/>
    <m/>
    <m/>
    <x v="1"/>
    <s v="Bug"/>
    <s v="Done"/>
    <s v="BEMISCP-1917"/>
    <s v="Icons for Ship To filter and Sorting do not display on Mobile view of Orders page"/>
    <s v="01917 - Icons for Ship To filter and Sorting do not display on Mobile view of Orders page"/>
    <x v="417"/>
    <x v="3"/>
    <s v="Done"/>
    <s v="BEMISCP-1941"/>
    <s v="Development for - Icons for Ship To filter and Sorting do not display on Mobile view of Orders page"/>
    <s v="M | 01941 - Development for - Icons for Ship To filter and Sorting do not display on Mobile view of Orders page"/>
    <s v="Frontend Development | M | 01941 - Development for - Icons for Ship To filter and Sorting do not display on Mobile view of Orders page"/>
    <m/>
    <n v="375401"/>
    <n v="375468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1941 - Development for - Icons for Ship To filter and Sorting do not display on Mobile view of Orders page"/>
    <n v="5.3191489361702127"/>
    <n v="0"/>
  </r>
  <r>
    <x v="3"/>
    <m/>
    <m/>
    <m/>
    <m/>
    <x v="1"/>
    <s v="Bug"/>
    <s v="Done"/>
    <s v="BEMISCP-1874"/>
    <s v="213 (BDT) Theme- Assets that are light blue and should be dark blue -various portal pages"/>
    <s v="01874 - 213 (BDT) Theme- Assets that are light blue and should be dark blue -various portal pages"/>
    <x v="402"/>
    <x v="3"/>
    <s v="Done"/>
    <s v="BEMISCP-1940"/>
    <s v="Development for - 213 (BDT) Theme- Assets that are light blue and should be dark blue -various portal pages"/>
    <s v="M | 01940 - Development for - 213 (BDT) Theme- Assets that are light blue and should be dark blue -various portal pages"/>
    <s v="Frontend Development | M | 01940 - Development for - 213 (BDT) Theme- Assets that are light blue and should be dark blue -various portal pages"/>
    <m/>
    <n v="374380"/>
    <n v="375463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0"/>
    <n v="1"/>
    <n v="5.3191489361702127"/>
    <x v="1"/>
    <s v="0.Done"/>
    <x v="2"/>
    <s v="0.Done &gt; Frontend Development | M | 01940 - Development for - 213 (BDT) Theme- Assets that are light blue and should be dark blue -various portal pages"/>
    <n v="5.3191489361702127"/>
    <n v="0"/>
  </r>
  <r>
    <x v="3"/>
    <m/>
    <m/>
    <m/>
    <m/>
    <x v="1"/>
    <s v="Feature"/>
    <s v="Done"/>
    <s v="BEMISCP-1475"/>
    <s v="Update default Sort Order and Add Sort Functioanlity on Orders Landing Page "/>
    <s v="01475 - Update default Sort Order and Add Sort Functioanlity on Orders Landing Page "/>
    <x v="430"/>
    <x v="1"/>
    <s v="Done"/>
    <s v="BEMISCP-1939"/>
    <s v="QA for Update default Sort Order and Add Sort Functioanlity on Orders Landing Page "/>
    <s v="S | 01939 - QA for Update default Sort Order and Add Sort Functioanlity on Orders Landing Page "/>
    <s v="QA | S | 01939 - QA for Update default Sort Order and Add Sort Functioanlity on Orders Landing Page "/>
    <m/>
    <n v="367339"/>
    <n v="37545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0"/>
    <n v="1"/>
    <n v="2.1276595744680851"/>
    <x v="1"/>
    <s v="0.Done"/>
    <x v="2"/>
    <s v="0.Done &gt; QA | S | 01939 - QA for Update default Sort Order and Add Sort Functioanlity on Orders Landing Page "/>
    <n v="0"/>
    <n v="0"/>
  </r>
  <r>
    <x v="3"/>
    <m/>
    <m/>
    <m/>
    <m/>
    <x v="1"/>
    <s v="Feature"/>
    <s v="Done"/>
    <s v="BEMISCP-1475"/>
    <s v="Update default Sort Order and Add Sort Functioanlity on Orders Landing Page "/>
    <s v="01475 - Update default Sort Order and Add Sort Functioanlity on Orders Landing Page "/>
    <x v="430"/>
    <x v="2"/>
    <s v="Done"/>
    <s v="BEMISCP-1938"/>
    <s v="Review of Update default Sort Order and Add Sort Functioanlity on Orders Landing Page "/>
    <s v="01938 - Review of Update default Sort Order and Add Sort Functioanlity on Orders Landing Page "/>
    <s v="Feature Review | 01938 - Review of Update default Sort Order and Add Sort Functioanlity on Orders Landing Page "/>
    <m/>
    <n v="367339"/>
    <n v="37545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25"/>
    <n v="0"/>
    <n v="1"/>
    <n v="0"/>
    <x v="1"/>
    <s v="0.Done"/>
    <x v="2"/>
    <s v="0.Done &gt; Feature Review | 01938 - Review of Update default Sort Order and Add Sort Functioanlity on Orders Landing Page "/>
    <n v="0"/>
    <n v="0"/>
  </r>
  <r>
    <x v="3"/>
    <m/>
    <m/>
    <m/>
    <m/>
    <x v="1"/>
    <s v="Feature"/>
    <s v="Done"/>
    <s v="BEMISCP-1661"/>
    <s v="Update default settings for locations filter"/>
    <s v="01661 - Update default settings for locations filter"/>
    <x v="431"/>
    <x v="1"/>
    <s v="Done"/>
    <s v="BEMISCP-1937"/>
    <s v="QA for Update default settings for locations filter"/>
    <s v="S | 01937 - QA for Update default settings for locations filter"/>
    <s v="QA | S | 01937 - QA for Update default settings for locations filter"/>
    <m/>
    <n v="370076"/>
    <n v="37543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QA | S | 01937 - QA for Update default settings for locations filter"/>
    <n v="0"/>
    <n v="0"/>
  </r>
  <r>
    <x v="3"/>
    <m/>
    <m/>
    <m/>
    <m/>
    <x v="1"/>
    <s v="Feature"/>
    <s v="Done"/>
    <s v="BEMISCP-1661"/>
    <s v="Update default settings for locations filter"/>
    <s v="01661 - Update default settings for locations filter"/>
    <x v="431"/>
    <x v="2"/>
    <s v="Done"/>
    <s v="BEMISCP-1936"/>
    <s v="Review of Update default settings for locations filter"/>
    <s v="01936 - Review of Update default settings for locations filter"/>
    <s v="Feature Review | 01936 - Review of Update default settings for locations filter"/>
    <m/>
    <n v="370076"/>
    <n v="37543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s v="0.Done"/>
    <x v="2"/>
    <s v="0.Done &gt; Feature Review | 01936 - Review of Update default settings for locations filter"/>
    <n v="0"/>
    <n v="0"/>
  </r>
  <r>
    <x v="3"/>
    <m/>
    <m/>
    <m/>
    <m/>
    <x v="1"/>
    <s v="Feature"/>
    <s v="Done"/>
    <s v="BEMISCP-1661"/>
    <s v="Update default settings for locations filter"/>
    <s v="01661 - Update default settings for locations filter"/>
    <x v="431"/>
    <x v="0"/>
    <s v="Done"/>
    <s v="BEMISCP-1935"/>
    <s v="Alpha for Update default settings for locations filter"/>
    <s v="01935 - Alpha for Update default settings for locations filter"/>
    <s v="Alpha Test | 01935 - Alpha for Update default settings for locations filter"/>
    <m/>
    <n v="370076"/>
    <n v="37542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s v="0.Done"/>
    <x v="2"/>
    <s v="0.Done &gt; Alpha Test | 01935 - Alpha for Update default settings for locations filter"/>
    <n v="0"/>
    <n v="0"/>
  </r>
  <r>
    <x v="3"/>
    <s v="Demand"/>
    <s v="Doing"/>
    <s v="BEMISCP-523"/>
    <s v="CSR - Portal Foundations"/>
    <x v="30"/>
    <s v="Feature"/>
    <s v="Done"/>
    <s v="BEMISCP-77"/>
    <s v="Import Users and Groups from AD"/>
    <s v="00077 - Import Users and Groups from AD"/>
    <x v="432"/>
    <x v="2"/>
    <s v="Done"/>
    <s v="BEMISCP-1934"/>
    <s v="Review of Import Users and Groups from AD"/>
    <s v="01934 - Review of Import Users and Groups from AD"/>
    <s v="Feature Review | 01934 - Review of Import Users and Groups from AD"/>
    <n v="350872"/>
    <n v="334297"/>
    <n v="375423"/>
    <s v="Plan"/>
    <x v="19"/>
    <n v="0"/>
    <n v="0"/>
    <n v="0"/>
    <n v="0"/>
    <m/>
    <s v="SUBTASK PLAN"/>
    <n v="0"/>
    <n v="0"/>
    <n v="0"/>
    <n v="0"/>
    <n v="0"/>
    <n v="0"/>
    <n v="0"/>
    <n v="0"/>
    <n v="0"/>
    <n v="0"/>
    <n v="0.1111111111111111"/>
    <n v="3.125E-2"/>
    <n v="1"/>
    <n v="0"/>
    <x v="0"/>
    <s v="0.Done"/>
    <x v="2"/>
    <s v="0.Done &gt; Feature Review | 01934 - Review of Import Users and Groups from AD"/>
    <n v="0"/>
    <n v="0"/>
  </r>
  <r>
    <x v="3"/>
    <s v="Demand"/>
    <s v="Doing"/>
    <s v="BEMISCP-523"/>
    <s v="CSR - Portal Foundations"/>
    <x v="30"/>
    <s v="Feature"/>
    <s v="To QA"/>
    <s v="BEMISCP-1019"/>
    <s v="Link Bemis/TheHub Logo back CSR Bemis Site"/>
    <s v="01019 - Link Bemis/TheHub Logo back CSR Bemis Site"/>
    <x v="433"/>
    <x v="1"/>
    <s v="Queued for Review"/>
    <s v="BEMISCP-1933"/>
    <s v="QA for Link Bemis/TheHub Logo back CSR Bemis Site"/>
    <s v="S | 01933 - QA for Link Bemis/TheHub Logo back CSR Bemis Site"/>
    <s v="QA | S | 01933 - QA for Link Bemis/TheHub Logo back CSR Bemis Site"/>
    <n v="350872"/>
    <n v="360677"/>
    <n v="375421"/>
    <s v="Plan"/>
    <x v="0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2"/>
    <n v="3.125E-2"/>
    <n v="1"/>
    <n v="0"/>
    <x v="0"/>
    <s v="2.To QA"/>
    <x v="1"/>
    <e v="#N/A"/>
    <n v="0"/>
    <n v="0"/>
  </r>
  <r>
    <x v="3"/>
    <m/>
    <m/>
    <m/>
    <m/>
    <x v="1"/>
    <s v="Bug"/>
    <s v="Done"/>
    <s v="BEMISCP-1875"/>
    <s v="214 (BDT)Theme test- excel logo wrong color and font spacing incorrect"/>
    <s v="01875 - 214 (BDT)Theme test- excel logo wrong color and font spacing incorrect"/>
    <x v="389"/>
    <x v="3"/>
    <s v="Done"/>
    <s v="BEMISCP-1932"/>
    <s v="Development for - 214 (BDT)Theme test- excel logo wrong color and font spacing incorrect"/>
    <s v="M | 01932 - Development for - 214 (BDT)Theme test- excel logo wrong color and font spacing incorrect"/>
    <s v="Frontend Development | M | 01932 - Development for - 214 (BDT)Theme test- excel logo wrong color and font spacing incorrect"/>
    <m/>
    <n v="374389"/>
    <n v="375417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4285714285714285"/>
    <n v="0"/>
    <n v="1"/>
    <n v="5.3191489361702127"/>
    <x v="1"/>
    <s v="0.Done"/>
    <x v="2"/>
    <s v="0.Done &gt; Frontend Development | M | 01932 - Development for - 214 (BDT)Theme test- excel logo wrong color and font spacing incorrect"/>
    <n v="5.3191489361702127"/>
    <n v="0"/>
  </r>
  <r>
    <x v="3"/>
    <s v="Demand"/>
    <s v="Doing"/>
    <s v="BEMISCP-519"/>
    <s v="Buyer - Portal Foundations"/>
    <x v="23"/>
    <s v="Feature"/>
    <s v="Done"/>
    <s v="BEMISCP-88"/>
    <s v="Customer Org Hierarchy"/>
    <s v="00088 - Customer Org Hierarchy"/>
    <x v="434"/>
    <x v="2"/>
    <s v="Done"/>
    <s v="BEMISCP-1931"/>
    <s v="Review of Customer Org Hierarchy"/>
    <s v="01931 - Review of Customer Org Hierarchy"/>
    <s v="Feature Review | 01931 - Review of Customer Org Hierarchy"/>
    <n v="350832"/>
    <n v="334456"/>
    <n v="375416"/>
    <s v="Plan"/>
    <x v="19"/>
    <n v="0"/>
    <n v="0"/>
    <n v="0"/>
    <n v="0"/>
    <m/>
    <s v="SUBTASK PLAN"/>
    <n v="0"/>
    <n v="0"/>
    <n v="0"/>
    <n v="0"/>
    <n v="0"/>
    <n v="0"/>
    <n v="0"/>
    <n v="0"/>
    <n v="0"/>
    <n v="0"/>
    <n v="0.05"/>
    <n v="8.2644628099173556E-3"/>
    <n v="1"/>
    <n v="0"/>
    <x v="0"/>
    <s v="0.Done"/>
    <x v="2"/>
    <s v="0.Done &gt; Feature Review | 01931 - Review of Customer Org Hierarchy"/>
    <n v="0"/>
    <n v="0"/>
  </r>
  <r>
    <x v="3"/>
    <m/>
    <m/>
    <m/>
    <m/>
    <x v="1"/>
    <s v="Bug"/>
    <s v="Done"/>
    <s v="BEMISCP-1876"/>
    <s v="216 (BDT) Theme Generate Report link wrong color "/>
    <s v="01876 - 216 (BDT) Theme Generate Report link wrong color "/>
    <x v="414"/>
    <x v="3"/>
    <s v="Done"/>
    <s v="BEMISCP-1930"/>
    <s v="Development for - 216 (BDT) Theme Generate Report link wrong color"/>
    <s v="M | 01930 - Development for - 216 (BDT) Theme Generate Report link wrong color"/>
    <s v="Frontend Development | M | 01930 - Development for - 216 (BDT) Theme Generate Report link wrong color"/>
    <m/>
    <n v="374397"/>
    <n v="375415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1930 - Development for - 216 (BDT) Theme Generate Report link wrong color"/>
    <n v="5.3191489361702127"/>
    <n v="0"/>
  </r>
  <r>
    <x v="3"/>
    <m/>
    <m/>
    <m/>
    <m/>
    <x v="1"/>
    <s v="Feature"/>
    <s v="Done"/>
    <s v="BEMISCP-1173"/>
    <s v="BIT-49 Ship To Filter Name &amp; Address Info Missing in Portal"/>
    <s v="01173 - BIT-49 Ship To Filter Name &amp; Address Info Missing in Portal"/>
    <x v="435"/>
    <x v="1"/>
    <s v="Done"/>
    <s v="BEMISCP-1929"/>
    <s v="QA for BIT-49 Ship To Filter Name &amp; Address Info Missing in Portal"/>
    <s v="S | 01929 - QA for BIT-49 Ship To Filter Name &amp; Address Info Missing in Portal"/>
    <s v="QA | S | 01929 - QA for BIT-49 Ship To Filter Name &amp; Address Info Missing in Portal"/>
    <m/>
    <n v="363185"/>
    <n v="37541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QA | S | 01929 - QA for BIT-49 Ship To Filter Name &amp; Address Info Missing in Portal"/>
    <n v="0"/>
    <n v="0"/>
  </r>
  <r>
    <x v="3"/>
    <m/>
    <m/>
    <m/>
    <m/>
    <x v="1"/>
    <s v="Feature"/>
    <s v="Done"/>
    <s v="BEMISCP-1173"/>
    <s v="BIT-49 Ship To Filter Name &amp; Address Info Missing in Portal"/>
    <s v="01173 - BIT-49 Ship To Filter Name &amp; Address Info Missing in Portal"/>
    <x v="435"/>
    <x v="2"/>
    <s v="Done"/>
    <s v="BEMISCP-1928"/>
    <s v="Review of BIT-49 Ship To Filter Name &amp; Address Info Missing in Portal"/>
    <s v="01928 - Review of BIT-49 Ship To Filter Name &amp; Address Info Missing in Portal"/>
    <s v="Feature Review | 01928 - Review of BIT-49 Ship To Filter Name &amp; Address Info Missing in Portal"/>
    <m/>
    <n v="363185"/>
    <n v="37541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Feature Review | 01928 - Review of BIT-49 Ship To Filter Name &amp; Address Info Missing in Portal"/>
    <n v="0"/>
    <n v="0"/>
  </r>
  <r>
    <x v="3"/>
    <m/>
    <m/>
    <m/>
    <m/>
    <x v="1"/>
    <s v="Feature"/>
    <s v="Done"/>
    <s v="BEMISCP-1173"/>
    <s v="BIT-49 Ship To Filter Name &amp; Address Info Missing in Portal"/>
    <s v="01173 - BIT-49 Ship To Filter Name &amp; Address Info Missing in Portal"/>
    <x v="435"/>
    <x v="0"/>
    <s v="Done"/>
    <s v="BEMISCP-1927"/>
    <s v="Alpha for BIT-49 Ship To Filter Name &amp; Address Info Missing in Portal"/>
    <s v="01927 - Alpha for BIT-49 Ship To Filter Name &amp; Address Info Missing in Portal"/>
    <s v="Alpha Test | 01927 - Alpha for BIT-49 Ship To Filter Name &amp; Address Info Missing in Portal"/>
    <m/>
    <n v="363185"/>
    <n v="37541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Alpha Test | 01927 - Alpha for BIT-49 Ship To Filter Name &amp; Address Info Missing in Portal"/>
    <n v="0"/>
    <n v="0"/>
  </r>
  <r>
    <x v="3"/>
    <m/>
    <m/>
    <m/>
    <m/>
    <x v="1"/>
    <s v="Feature"/>
    <s v="Done"/>
    <s v="BEMISCP-1668"/>
    <s v="Refactor Shipment Sync/WS Classes for data refresh calls."/>
    <s v="01668 - Refactor Shipment Sync/WS Classes for data refresh calls."/>
    <x v="339"/>
    <x v="0"/>
    <s v="Done"/>
    <s v="BEMISCP-1926"/>
    <s v="Alpha for Refactor Shipment Sync/WS Classes for data refresh calls."/>
    <s v="S | 01926 - Alpha for Refactor Shipment Sync/WS Classes for data refresh calls."/>
    <s v="Alpha Test | S | 01926 - Alpha for Refactor Shipment Sync/WS Classes for data refresh calls."/>
    <m/>
    <n v="370096"/>
    <n v="37541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0"/>
    <n v="1"/>
    <n v="2.1276595744680851"/>
    <x v="1"/>
    <s v="0.Done"/>
    <x v="2"/>
    <s v="0.Done &gt; Alpha Test | S | 01926 - Alpha for Refactor Shipment Sync/WS Classes for data refresh calls."/>
    <n v="0"/>
    <n v="0"/>
  </r>
  <r>
    <x v="3"/>
    <m/>
    <m/>
    <m/>
    <m/>
    <x v="1"/>
    <s v="Feature"/>
    <s v="Done"/>
    <s v="BEMISCP-1440"/>
    <s v="Update search criteria on Orders Landing Page"/>
    <s v="01440 - Update search criteria on Orders Landing Page"/>
    <x v="436"/>
    <x v="1"/>
    <s v="Done"/>
    <s v="BEMISCP-1925"/>
    <s v="QA for Update search criteria on Orders Landing Page"/>
    <s v="S | 01925 - QA for Update search criteria on Orders Landing Page"/>
    <s v="QA | S | 01925 - QA for Update search criteria on Orders Landing Page"/>
    <m/>
    <n v="366166"/>
    <n v="37541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QA | S | 01925 - QA for Update search criteria on Orders Landing Page"/>
    <n v="0"/>
    <n v="0"/>
  </r>
  <r>
    <x v="3"/>
    <m/>
    <m/>
    <m/>
    <m/>
    <x v="1"/>
    <s v="Feature"/>
    <s v="Done"/>
    <s v="BEMISCP-1440"/>
    <s v="Update search criteria on Orders Landing Page"/>
    <s v="01440 - Update search criteria on Orders Landing Page"/>
    <x v="436"/>
    <x v="2"/>
    <s v="Done"/>
    <s v="BEMISCP-1924"/>
    <s v="Review of Update search criteria on Orders Landing Page"/>
    <s v="01924 - Review of Update search criteria on Orders Landing Page"/>
    <s v="Feature Review | 01924 - Review of Update search criteria on Orders Landing Page"/>
    <m/>
    <n v="366166"/>
    <n v="37540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Feature Review | 01924 - Review of Update search criteria on Orders Landing Page"/>
    <n v="0"/>
    <n v="0"/>
  </r>
  <r>
    <x v="3"/>
    <m/>
    <m/>
    <m/>
    <m/>
    <x v="1"/>
    <s v="Feature"/>
    <s v="Done"/>
    <s v="BEMISCP-1440"/>
    <s v="Update search criteria on Orders Landing Page"/>
    <s v="01440 - Update search criteria on Orders Landing Page"/>
    <x v="436"/>
    <x v="0"/>
    <s v="Done"/>
    <s v="BEMISCP-1923"/>
    <s v="Alpha for Update search criteria on Orders Landing Page"/>
    <s v="01923 - Alpha for Update search criteria on Orders Landing Page"/>
    <s v="Alpha Test | 01923 - Alpha for Update search criteria on Orders Landing Page"/>
    <m/>
    <n v="366166"/>
    <n v="37540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Alpha Test | 01923 - Alpha for Update search criteria on Orders Landing Page"/>
    <n v="0"/>
    <n v="0"/>
  </r>
  <r>
    <x v="3"/>
    <m/>
    <m/>
    <m/>
    <m/>
    <x v="1"/>
    <s v="Feature"/>
    <s v="Done"/>
    <s v="BEMISCP-1643"/>
    <s v="Update Sales Order Data Sync logic"/>
    <s v="01643 - Update Sales Order Data Sync logic"/>
    <x v="437"/>
    <x v="1"/>
    <s v="Done"/>
    <s v="BEMISCP-1921"/>
    <s v="QA for Update Sales Order Data Sync logic"/>
    <s v="S | 01921 - QA for Update Sales Order Data Sync logic"/>
    <s v="QA | S | 01921 - QA for Update Sales Order Data Sync logic"/>
    <m/>
    <n v="369826"/>
    <n v="37540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111111111111111"/>
    <n v="0"/>
    <n v="1"/>
    <n v="2.1276595744680851"/>
    <x v="1"/>
    <s v="0.Done"/>
    <x v="2"/>
    <s v="0.Done &gt; QA | S | 01921 - QA for Update Sales Order Data Sync logic"/>
    <n v="0"/>
    <n v="0"/>
  </r>
  <r>
    <x v="3"/>
    <m/>
    <m/>
    <m/>
    <m/>
    <x v="1"/>
    <s v="Feature"/>
    <s v="Done"/>
    <s v="BEMISCP-1643"/>
    <s v="Update Sales Order Data Sync logic"/>
    <s v="01643 - Update Sales Order Data Sync logic"/>
    <x v="437"/>
    <x v="2"/>
    <s v="Done"/>
    <s v="BEMISCP-1919"/>
    <s v="Review of Update Sales Order Data Sync logic"/>
    <s v="01919 - Review of Update Sales Order Data Sync logic"/>
    <s v="Feature Review | 01919 - Review of Update Sales Order Data Sync logic"/>
    <m/>
    <n v="369826"/>
    <n v="37540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111111111111111"/>
    <n v="0"/>
    <n v="1"/>
    <n v="0"/>
    <x v="1"/>
    <s v="0.Done"/>
    <x v="2"/>
    <s v="0.Done &gt; Feature Review | 01919 - Review of Update Sales Order Data Sync logic"/>
    <n v="0"/>
    <n v="0"/>
  </r>
  <r>
    <x v="3"/>
    <m/>
    <m/>
    <m/>
    <m/>
    <x v="1"/>
    <s v="Feature"/>
    <s v="Done"/>
    <s v="BEMISCP-1643"/>
    <s v="Update Sales Order Data Sync logic"/>
    <s v="01643 - Update Sales Order Data Sync logic"/>
    <x v="437"/>
    <x v="0"/>
    <s v="Done"/>
    <s v="BEMISCP-1918"/>
    <s v="Alpha for Update Sales Order Data Sync logic"/>
    <s v="01918 - Alpha for Update Sales Order Data Sync logic"/>
    <s v="Alpha Test | 01918 - Alpha for Update Sales Order Data Sync logic"/>
    <m/>
    <n v="369826"/>
    <n v="37540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111111111111111"/>
    <n v="0"/>
    <n v="1"/>
    <n v="0"/>
    <x v="1"/>
    <s v="0.Done"/>
    <x v="2"/>
    <s v="0.Done &gt; Alpha Test | 01918 - Alpha for Update Sales Order Data Sync logic"/>
    <n v="0"/>
    <n v="0"/>
  </r>
  <r>
    <x v="3"/>
    <m/>
    <m/>
    <m/>
    <m/>
    <x v="1"/>
    <s v="Feature"/>
    <s v="Cancelled"/>
    <s v="BEMISCP-1250"/>
    <s v="Update Sales Order to take in different order statuses"/>
    <s v="01250 - Update Sales Order to take in different order statuses"/>
    <x v="438"/>
    <x v="2"/>
    <s v="Cancelled"/>
    <s v="BEMISCP-1916"/>
    <s v="Review of Update Sales Order to take in different order statuses"/>
    <s v="01916 - Review of Update Sales Order to take in different order statuses"/>
    <s v="Feature Review | 01916 - Review of Update Sales Order to take in different order statuses"/>
    <m/>
    <n v="364210"/>
    <n v="37539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Cancelled"/>
    <x v="3"/>
    <s v="0.Cancelled &gt; Feature Review | 01916 - Review of Update Sales Order to take in different order statuses"/>
    <n v="0"/>
    <n v="0"/>
  </r>
  <r>
    <x v="3"/>
    <m/>
    <m/>
    <m/>
    <m/>
    <x v="1"/>
    <s v="Feature"/>
    <s v="Done"/>
    <s v="BEMISCP-1475"/>
    <s v="Update default Sort Order and Add Sort Functioanlity on Orders Landing Page "/>
    <s v="01475 - Update default Sort Order and Add Sort Functioanlity on Orders Landing Page "/>
    <x v="430"/>
    <x v="0"/>
    <s v="Done"/>
    <s v="BEMISCP-1915"/>
    <s v="Alpha for Update default Sort Order and Add Sort Functioanlity on Orders Landing Page "/>
    <s v="01915 - Alpha for Update default Sort Order and Add Sort Functioanlity on Orders Landing Page "/>
    <s v="Alpha Test | 01915 - Alpha for Update default Sort Order and Add Sort Functioanlity on Orders Landing Page "/>
    <m/>
    <n v="367339"/>
    <n v="37539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25"/>
    <n v="0"/>
    <n v="1"/>
    <n v="0"/>
    <x v="1"/>
    <s v="0.Done"/>
    <x v="2"/>
    <s v="0.Done &gt; Alpha Test | 01915 - Alpha for Update default Sort Order and Add Sort Functioanlity on Orders Landing Page "/>
    <n v="0"/>
    <n v="0"/>
  </r>
  <r>
    <x v="3"/>
    <s v="Demand"/>
    <s v="Doing"/>
    <s v="BEMISCP-443"/>
    <s v="Buyer views Customer and User Profiles"/>
    <x v="31"/>
    <s v="Feature"/>
    <s v="Done"/>
    <s v="BEMISCP-371"/>
    <s v="Customer Profile updates from IBB"/>
    <s v="00371 - Customer Profile updates from IBB"/>
    <x v="439"/>
    <x v="1"/>
    <s v="Done"/>
    <s v="BEMISCP-1914"/>
    <s v="QA for Customer Profile updates from IBB"/>
    <s v="S | 01914 - QA for Customer Profile updates from IBB"/>
    <s v="QA | S | 01914 - QA for Customer Profile updates from IBB"/>
    <n v="348518"/>
    <n v="347291"/>
    <n v="375396"/>
    <s v="Plan"/>
    <x v="2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7.6923076923076927E-2"/>
    <n v="2.2727272727272728E-2"/>
    <n v="1"/>
    <n v="2.1276595744680851"/>
    <x v="0"/>
    <s v="0.Done"/>
    <x v="2"/>
    <s v="0.Done &gt; QA | S | 01914 - QA for Customer Profile updates from IBB"/>
    <n v="0"/>
    <n v="0"/>
  </r>
  <r>
    <x v="3"/>
    <s v="Demand"/>
    <s v="Doing"/>
    <s v="BEMISCP-443"/>
    <s v="Buyer views Customer and User Profiles"/>
    <x v="31"/>
    <s v="Feature"/>
    <s v="Done"/>
    <s v="BEMISCP-371"/>
    <s v="Customer Profile updates from IBB"/>
    <s v="00371 - Customer Profile updates from IBB"/>
    <x v="439"/>
    <x v="2"/>
    <s v="Done"/>
    <s v="BEMISCP-1913"/>
    <s v="Review of Customer Profile updates from IBB"/>
    <s v="XS | 01913 - Review of Customer Profile updates from IBB"/>
    <s v="Feature Review | XS | 01913 - Review of Customer Profile updates from IBB"/>
    <n v="348518"/>
    <n v="347291"/>
    <n v="375395"/>
    <s v="Plan"/>
    <x v="2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7.6923076923076927E-2"/>
    <n v="2.2727272727272728E-2"/>
    <n v="1"/>
    <n v="1.0638297872340425"/>
    <x v="0"/>
    <s v="0.Done"/>
    <x v="2"/>
    <s v="0.Done &gt; Feature Review | XS | 01913 - Review of Customer Profile updates from IBB"/>
    <n v="0"/>
    <n v="0"/>
  </r>
  <r>
    <x v="3"/>
    <m/>
    <m/>
    <m/>
    <m/>
    <x v="1"/>
    <s v="Feature"/>
    <s v="Done"/>
    <s v="BEMISCP-1669"/>
    <s v="Refactor Inventory Sync/WS Classes for data refresh calls."/>
    <s v="01669 - Refactor Inventory Sync/WS Classes for data refresh calls."/>
    <x v="440"/>
    <x v="1"/>
    <s v="Done"/>
    <s v="BEMISCP-1912"/>
    <s v="QA for Refactor Inventory Sync/WS Classes for data refresh calls."/>
    <s v="S | 01912 - QA for Refactor Inventory Sync/WS Classes for data refresh calls."/>
    <s v="QA | S | 01912 - QA for Refactor Inventory Sync/WS Classes for data refresh calls."/>
    <m/>
    <n v="370098"/>
    <n v="37539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QA | S | 01912 - QA for Refactor Inventory Sync/WS Classes for data refresh calls."/>
    <n v="0"/>
    <n v="0"/>
  </r>
  <r>
    <x v="3"/>
    <m/>
    <m/>
    <m/>
    <m/>
    <x v="1"/>
    <s v="Feature"/>
    <s v="Done"/>
    <s v="BEMISCP-1669"/>
    <s v="Refactor Inventory Sync/WS Classes for data refresh calls."/>
    <s v="01669 - Refactor Inventory Sync/WS Classes for data refresh calls."/>
    <x v="440"/>
    <x v="2"/>
    <s v="Done"/>
    <s v="BEMISCP-1911"/>
    <s v="Review of Refactor Inventory Sync/WS Classes for data refresh calls."/>
    <s v="01911 - Review of Refactor Inventory Sync/WS Classes for data refresh calls."/>
    <s v="Feature Review | 01911 - Review of Refactor Inventory Sync/WS Classes for data refresh calls."/>
    <m/>
    <n v="370098"/>
    <n v="37539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s v="0.Done"/>
    <x v="2"/>
    <s v="0.Done &gt; Feature Review | 01911 - Review of Refactor Inventory Sync/WS Classes for data refresh calls."/>
    <n v="0"/>
    <n v="0"/>
  </r>
  <r>
    <x v="3"/>
    <m/>
    <m/>
    <m/>
    <m/>
    <x v="1"/>
    <s v="Feature"/>
    <s v="Done"/>
    <s v="BEMISCP-1669"/>
    <s v="Refactor Inventory Sync/WS Classes for data refresh calls."/>
    <s v="01669 - Refactor Inventory Sync/WS Classes for data refresh calls."/>
    <x v="440"/>
    <x v="0"/>
    <s v="Done"/>
    <s v="BEMISCP-1910"/>
    <s v="Alpha for Refactor Inventory Sync/WS Classes for data refresh calls."/>
    <s v="01910 - Alpha for Refactor Inventory Sync/WS Classes for data refresh calls."/>
    <s v="Alpha Test | 01910 - Alpha for Refactor Inventory Sync/WS Classes for data refresh calls."/>
    <m/>
    <n v="370098"/>
    <n v="37539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s v="0.Done"/>
    <x v="2"/>
    <s v="0.Done &gt; Alpha Test | 01910 - Alpha for Refactor Inventory Sync/WS Classes for data refresh calls."/>
    <n v="0"/>
    <n v="0"/>
  </r>
  <r>
    <x v="3"/>
    <m/>
    <m/>
    <m/>
    <m/>
    <x v="1"/>
    <s v="Bug"/>
    <s v="Done"/>
    <s v="BEMISCP-1860"/>
    <s v="202 (BDT) Remove the optional column order up and down arrows from 2 reports"/>
    <s v="01860 - 202 (BDT) Remove the optional column order up and down arrows from 2 reports"/>
    <x v="441"/>
    <x v="1"/>
    <s v="Done"/>
    <s v="BEMISCP-1909"/>
    <s v="QA for 202 (BDT) Remove the optional column order up and down arrows from 2 reports"/>
    <s v="S | 01909 - QA for 202 (BDT) Remove the optional column order up and down arrows from 2 reports"/>
    <s v="QA | S | 01909 - QA for 202 (BDT) Remove the optional column order up and down arrows from 2 reports"/>
    <m/>
    <n v="373963"/>
    <n v="37519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1909 - QA for 202 (BDT) Remove the optional column order up and down arrows from 2 reports"/>
    <n v="2.1276595744680851"/>
    <n v="0"/>
  </r>
  <r>
    <x v="3"/>
    <m/>
    <m/>
    <m/>
    <m/>
    <x v="1"/>
    <s v="Bug"/>
    <s v="Done"/>
    <s v="BEMISCP-1240"/>
    <s v="Formatting Error when Resizing"/>
    <s v="01240 - Formatting Error when Resizing"/>
    <x v="442"/>
    <x v="1"/>
    <s v="Done"/>
    <s v="BEMISCP-1907"/>
    <s v="QA for Formatting Error when Resizing"/>
    <s v="S | 01907 - QA for Formatting Error when Resizing"/>
    <s v="QA | S | 01907 - QA for Formatting Error when Resizing"/>
    <m/>
    <n v="364197"/>
    <n v="37518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QA | S | 01907 - QA for Formatting Error when Resizing"/>
    <n v="2.1276595744680851"/>
    <n v="0"/>
  </r>
  <r>
    <x v="3"/>
    <m/>
    <m/>
    <m/>
    <m/>
    <x v="1"/>
    <s v="Bug"/>
    <s v="Done"/>
    <s v="BEMISCP-1779"/>
    <s v="After update to global web content, customer site template does not import"/>
    <s v="01779 - After update to global web content, customer site template does not import"/>
    <x v="443"/>
    <x v="1"/>
    <s v="Done"/>
    <s v="BEMISCP-1906"/>
    <s v="QA for After update to global web content, customer site template does not import"/>
    <s v="S | 01906 - QA for After update to global web content, customer site template does not import"/>
    <s v="QA | S | 01906 - QA for After update to global web content, customer site template does not import"/>
    <m/>
    <n v="372313"/>
    <n v="37518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1906 - QA for After update to global web content, customer site template does not import"/>
    <n v="2.1276595744680851"/>
    <n v="0"/>
  </r>
  <r>
    <x v="3"/>
    <m/>
    <m/>
    <m/>
    <m/>
    <x v="1"/>
    <s v="Bug"/>
    <s v="Done"/>
    <s v="BEMISCP-1779"/>
    <s v="After update to global web content, customer site template does not import"/>
    <s v="01779 - After update to global web content, customer site template does not import"/>
    <x v="443"/>
    <x v="2"/>
    <s v="Done"/>
    <s v="BEMISCP-1905"/>
    <s v="Review of After update to global web content, customer site template does not import"/>
    <s v="01905 - Review of After update to global web content, customer site template does not import"/>
    <s v="Feature Review | 01905 - Review of After update to global web content, customer site template does not import"/>
    <m/>
    <n v="372313"/>
    <n v="37518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1905 - Review of After update to global web content, customer site template does not import"/>
    <n v="0"/>
    <n v="0"/>
  </r>
  <r>
    <x v="3"/>
    <m/>
    <m/>
    <m/>
    <m/>
    <x v="1"/>
    <s v="Bug"/>
    <s v="Done"/>
    <s v="BEMISCP-1842"/>
    <s v="User Edit Profile not working"/>
    <s v="01842 - User Edit Profile not working"/>
    <x v="355"/>
    <x v="1"/>
    <s v="Done"/>
    <s v="BEMISCP-1904"/>
    <s v="QA for User Edit Profile not working"/>
    <s v="S | 01904 - QA for User Edit Profile not working"/>
    <s v="QA | S | 01904 - QA for User Edit Profile not working"/>
    <m/>
    <n v="373496"/>
    <n v="37516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1904 - QA for User Edit Profile not working"/>
    <n v="2.1276595744680851"/>
    <n v="0"/>
  </r>
  <r>
    <x v="3"/>
    <m/>
    <m/>
    <m/>
    <m/>
    <x v="1"/>
    <s v="Bug"/>
    <s v="Done"/>
    <s v="BEMISCP-1842"/>
    <s v="User Edit Profile not working"/>
    <s v="01842 - User Edit Profile not working"/>
    <x v="355"/>
    <x v="2"/>
    <s v="Done"/>
    <s v="BEMISCP-1903"/>
    <s v="Review of User Edit Profile not working"/>
    <s v="01903 - Review of User Edit Profile not working"/>
    <s v="Feature Review | 01903 - Review of User Edit Profile not working"/>
    <m/>
    <n v="373496"/>
    <n v="37516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1903 - Review of User Edit Profile not working"/>
    <n v="0"/>
    <n v="0"/>
  </r>
  <r>
    <x v="3"/>
    <m/>
    <m/>
    <m/>
    <m/>
    <x v="1"/>
    <s v="Bug"/>
    <s v="Done"/>
    <s v="BEMISCP-1842"/>
    <s v="User Edit Profile not working"/>
    <s v="01842 - User Edit Profile not working"/>
    <x v="355"/>
    <x v="0"/>
    <s v="Done"/>
    <s v="BEMISCP-1901"/>
    <s v="Alpha for User Edit Profile not working"/>
    <s v="01901 - Alpha for User Edit Profile not working"/>
    <s v="Alpha Test | 01901 - Alpha for User Edit Profile not working"/>
    <m/>
    <n v="373496"/>
    <n v="37512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901 - Alpha for User Edit Profile not working"/>
    <n v="0"/>
    <n v="0"/>
  </r>
  <r>
    <x v="3"/>
    <m/>
    <m/>
    <m/>
    <m/>
    <x v="1"/>
    <s v="Bug"/>
    <s v="Done"/>
    <s v="BEMISCP-1704"/>
    <s v="Mobile and Tablet View of Orders  is not aligned correctly "/>
    <s v="01704 - Mobile and Tablet View of Orders  is not aligned correctly "/>
    <x v="444"/>
    <x v="1"/>
    <s v="Done"/>
    <s v="BEMISCP-1900"/>
    <s v="QA for Mobile and Tablet View of Orders  is not aligned correctly "/>
    <s v="S | 01900 - QA for Mobile and Tablet View of Orders  is not aligned correctly "/>
    <s v="QA | S | 01900 - QA for Mobile and Tablet View of Orders  is not aligned correctly "/>
    <m/>
    <n v="370997"/>
    <n v="37511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QA | S | 01900 - QA for Mobile and Tablet View of Orders  is not aligned correctly "/>
    <n v="2.1276595744680851"/>
    <n v="0"/>
  </r>
  <r>
    <x v="3"/>
    <m/>
    <m/>
    <m/>
    <m/>
    <x v="1"/>
    <s v="Bug"/>
    <s v="Done"/>
    <s v="BEMISCP-1704"/>
    <s v="Mobile and Tablet View of Orders  is not aligned correctly "/>
    <s v="01704 - Mobile and Tablet View of Orders  is not aligned correctly "/>
    <x v="444"/>
    <x v="2"/>
    <s v="Done"/>
    <s v="BEMISCP-1899"/>
    <s v="Review of Mobile and Tablet View of Orders  is not aligned correctly "/>
    <s v="01899 - Review of Mobile and Tablet View of Orders  is not aligned correctly "/>
    <s v="Feature Review | 01899 - Review of Mobile and Tablet View of Orders  is not aligned correctly "/>
    <m/>
    <n v="370997"/>
    <n v="37511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s v="0.Done"/>
    <x v="2"/>
    <s v="0.Done &gt; Feature Review | 01899 - Review of Mobile and Tablet View of Orders  is not aligned correctly "/>
    <n v="0"/>
    <n v="0"/>
  </r>
  <r>
    <x v="3"/>
    <m/>
    <m/>
    <m/>
    <m/>
    <x v="1"/>
    <s v="Bug"/>
    <s v="Done"/>
    <s v="BEMISCP-1737"/>
    <s v="User Agreement link does not show content for CSR roles"/>
    <s v="01737 - User Agreement link does not show content for CSR roles"/>
    <x v="445"/>
    <x v="1"/>
    <s v="Done"/>
    <s v="BEMISCP-1898"/>
    <s v="QA for User Agreement link does not show content for Buyer or CSR roles"/>
    <s v="S | 01898 - QA for User Agreement link does not show content for Buyer or CSR roles"/>
    <s v="QA | S | 01898 - QA for User Agreement link does not show content for Buyer or CSR roles"/>
    <m/>
    <n v="371773"/>
    <n v="37509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QA | S | 01898 - QA for User Agreement link does not show content for Buyer or CSR roles"/>
    <n v="2.1276595744680851"/>
    <n v="0"/>
  </r>
  <r>
    <x v="3"/>
    <m/>
    <m/>
    <m/>
    <m/>
    <x v="1"/>
    <s v="Bug"/>
    <s v="Done"/>
    <s v="BEMISCP-1737"/>
    <s v="User Agreement link does not show content for CSR roles"/>
    <s v="01737 - User Agreement link does not show content for CSR roles"/>
    <x v="445"/>
    <x v="2"/>
    <s v="Done"/>
    <s v="BEMISCP-1897"/>
    <s v="Review of User Agreement link does not show content for Buyer or CSR roles"/>
    <s v="01897 - Review of User Agreement link does not show content for Buyer or CSR roles"/>
    <s v="Feature Review | 01897 - Review of User Agreement link does not show content for Buyer or CSR roles"/>
    <m/>
    <n v="371773"/>
    <n v="37509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Feature Review | 01897 - Review of User Agreement link does not show content for Buyer or CSR roles"/>
    <n v="0"/>
    <n v="0"/>
  </r>
  <r>
    <x v="3"/>
    <m/>
    <m/>
    <m/>
    <m/>
    <x v="1"/>
    <s v="Bug"/>
    <s v="Done"/>
    <s v="BEMISCP-1841"/>
    <s v="Shipments Cust PO"/>
    <s v="01841 - Shipments Cust PO"/>
    <x v="446"/>
    <x v="1"/>
    <s v="Done"/>
    <s v="BEMISCP-1896"/>
    <s v="QA for Shipments Cust PO"/>
    <s v="S | 01896 - QA for Shipments Cust PO"/>
    <s v="QA | S | 01896 - QA for Shipments Cust PO"/>
    <m/>
    <n v="373438"/>
    <n v="37507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1896 - QA for Shipments Cust PO"/>
    <n v="2.1276595744680851"/>
    <n v="0"/>
  </r>
  <r>
    <x v="3"/>
    <m/>
    <m/>
    <m/>
    <m/>
    <x v="1"/>
    <s v="Bug"/>
    <s v="Done"/>
    <s v="BEMISCP-1841"/>
    <s v="Shipments Cust PO"/>
    <s v="01841 - Shipments Cust PO"/>
    <x v="446"/>
    <x v="2"/>
    <s v="Done"/>
    <s v="BEMISCP-1895"/>
    <s v="Review of Shipments Cust PO"/>
    <s v="01895 - Review of Shipments Cust PO"/>
    <s v="Feature Review | 01895 - Review of Shipments Cust PO"/>
    <m/>
    <n v="373438"/>
    <n v="37507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1895 - Review of Shipments Cust PO"/>
    <n v="0"/>
    <n v="0"/>
  </r>
  <r>
    <x v="3"/>
    <m/>
    <m/>
    <m/>
    <m/>
    <x v="1"/>
    <s v="Bug"/>
    <s v="Done"/>
    <s v="BEMISCP-1871"/>
    <s v="Exceptions in LAR imports for Site Templates"/>
    <s v="01871 - Exceptions in LAR imports for Site Templates"/>
    <x v="447"/>
    <x v="1"/>
    <s v="Done"/>
    <s v="BEMISCP-1894"/>
    <s v="QA for Exceptions in LAR imports for Site Templates"/>
    <s v="S | 01894 - QA for Exceptions in LAR imports for Site Templates"/>
    <s v="QA | S | 01894 - QA for Exceptions in LAR imports for Site Templates"/>
    <m/>
    <n v="374314"/>
    <n v="37507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1894 - QA for Exceptions in LAR imports for Site Templates"/>
    <n v="2.1276595744680851"/>
    <n v="0"/>
  </r>
  <r>
    <x v="3"/>
    <m/>
    <m/>
    <m/>
    <m/>
    <x v="1"/>
    <s v="Bug"/>
    <s v="Done"/>
    <s v="BEMISCP-1871"/>
    <s v="Exceptions in LAR imports for Site Templates"/>
    <s v="01871 - Exceptions in LAR imports for Site Templates"/>
    <x v="447"/>
    <x v="2"/>
    <s v="Done"/>
    <s v="BEMISCP-1893"/>
    <s v="Review of Exceptions in LAR imports for Site Templates"/>
    <s v="01893 - Review of Exceptions in LAR imports for Site Templates"/>
    <s v="Feature Review | 01893 - Review of Exceptions in LAR imports for Site Templates"/>
    <m/>
    <n v="374314"/>
    <n v="37507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1893 - Review of Exceptions in LAR imports for Site Templates"/>
    <n v="0"/>
    <n v="0"/>
  </r>
  <r>
    <x v="3"/>
    <m/>
    <m/>
    <m/>
    <m/>
    <x v="1"/>
    <s v="Bug"/>
    <s v="Done"/>
    <s v="BEMISCP-1871"/>
    <s v="Exceptions in LAR imports for Site Templates"/>
    <s v="01871 - Exceptions in LAR imports for Site Templates"/>
    <x v="447"/>
    <x v="0"/>
    <s v="Done"/>
    <s v="BEMISCP-1892"/>
    <s v="Alpha for Exceptions in LAR imports for Site Templates"/>
    <s v="01892 - Alpha for Exceptions in LAR imports for Site Templates"/>
    <s v="Alpha Test | 01892 - Alpha for Exceptions in LAR imports for Site Templates"/>
    <m/>
    <n v="374314"/>
    <n v="37507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892 - Alpha for Exceptions in LAR imports for Site Templates"/>
    <n v="0"/>
    <n v="0"/>
  </r>
  <r>
    <x v="3"/>
    <m/>
    <m/>
    <m/>
    <m/>
    <x v="1"/>
    <s v="Feature"/>
    <s v="Cancelled"/>
    <s v="BEMISCP-1250"/>
    <s v="Update Sales Order to take in different order statuses"/>
    <s v="01250 - Update Sales Order to take in different order statuses"/>
    <x v="438"/>
    <x v="0"/>
    <s v="Done"/>
    <s v="BEMISCP-1890"/>
    <s v="Alpha for Update Sales Order to take in different order statuses"/>
    <s v="01890 - Alpha for Update Sales Order to take in different order statuses"/>
    <s v="Alpha Test | 01890 - Alpha for Update Sales Order to take in different order statuses"/>
    <m/>
    <n v="364210"/>
    <n v="37478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Cancelled"/>
    <x v="2"/>
    <s v="0.Done &gt; Alpha Test | 01890 - Alpha for Update Sales Order to take in different order statuses"/>
    <n v="0"/>
    <n v="0"/>
  </r>
  <r>
    <x v="3"/>
    <m/>
    <m/>
    <m/>
    <m/>
    <x v="1"/>
    <s v="Bug"/>
    <s v="Done"/>
    <s v="BEMISCP-1860"/>
    <s v="202 (BDT) Remove the optional column order up and down arrows from 2 reports"/>
    <s v="01860 - 202 (BDT) Remove the optional column order up and down arrows from 2 reports"/>
    <x v="441"/>
    <x v="2"/>
    <s v="Done"/>
    <s v="BEMISCP-1889"/>
    <s v="Review of 202 (BDT) Remove the optional column order up and down arrows from 2 reports"/>
    <s v="01889 - Review of 202 (BDT) Remove the optional column order up and down arrows from 2 reports"/>
    <s v="Feature Review | 01889 - Review of 202 (BDT) Remove the optional column order up and down arrows from 2 reports"/>
    <m/>
    <n v="373963"/>
    <n v="37468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Feature Review | 01889 - Review of 202 (BDT) Remove the optional column order up and down arrows from 2 reports"/>
    <n v="0"/>
    <n v="0"/>
  </r>
  <r>
    <x v="3"/>
    <m/>
    <m/>
    <m/>
    <m/>
    <x v="1"/>
    <s v="Bug"/>
    <s v="Done"/>
    <s v="BEMISCP-1860"/>
    <s v="202 (BDT) Remove the optional column order up and down arrows from 2 reports"/>
    <s v="01860 - 202 (BDT) Remove the optional column order up and down arrows from 2 reports"/>
    <x v="441"/>
    <x v="0"/>
    <s v="Done"/>
    <s v="BEMISCP-1888"/>
    <s v="Alpha for 202 (BDT) Remove the optional column order up and down arrows from 2 reports"/>
    <s v="01888 - Alpha for 202 (BDT) Remove the optional column order up and down arrows from 2 reports"/>
    <s v="Alpha Test | 01888 - Alpha for 202 (BDT) Remove the optional column order up and down arrows from 2 reports"/>
    <m/>
    <n v="373963"/>
    <n v="37468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Alpha Test | 01888 - Alpha for 202 (BDT) Remove the optional column order up and down arrows from 2 reports"/>
    <n v="0"/>
    <n v="0"/>
  </r>
  <r>
    <x v="3"/>
    <m/>
    <m/>
    <m/>
    <m/>
    <x v="1"/>
    <s v="Bug"/>
    <s v="Done"/>
    <s v="BEMISCP-1841"/>
    <s v="Shipments Cust PO"/>
    <s v="01841 - Shipments Cust PO"/>
    <x v="446"/>
    <x v="0"/>
    <s v="Done"/>
    <s v="BEMISCP-1887"/>
    <s v="Alpha for Shipments Cust PO"/>
    <s v="01887 - Alpha for Shipments Cust PO"/>
    <s v="Alpha Test | 01887 - Alpha for Shipments Cust PO"/>
    <m/>
    <n v="373438"/>
    <n v="37453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887 - Alpha for Shipments Cust PO"/>
    <n v="0"/>
    <n v="0"/>
  </r>
  <r>
    <x v="3"/>
    <m/>
    <m/>
    <m/>
    <m/>
    <x v="1"/>
    <s v="Bug"/>
    <s v="Done"/>
    <s v="BEMISCP-1851"/>
    <s v="196 (BDT) Documents- cannot change location filter and add files to folder "/>
    <s v="01851 - 196 (BDT) Documents- cannot change location filter and add files to folder "/>
    <x v="351"/>
    <x v="7"/>
    <s v="Done"/>
    <s v="BEMISCP-1886"/>
    <s v="Tech Planning for -  cannot change location filter and add files to folder"/>
    <s v="M | 01886 - Tech Planning for -  cannot change location filter and add files to folder"/>
    <s v="Tech Planning | M | 01886 - Tech Planning for -  cannot change location filter and add files to folder"/>
    <m/>
    <n v="373907"/>
    <n v="374533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"/>
    <n v="1"/>
    <n v="4.2553191489361701"/>
    <x v="1"/>
    <s v="0.Done"/>
    <x v="2"/>
    <s v="0.Done &gt; Tech Planning | M | 01886 - Tech Planning for -  cannot change location filter and add files to folder"/>
    <n v="4.2553191489361701"/>
    <n v="0"/>
  </r>
  <r>
    <x v="3"/>
    <m/>
    <m/>
    <m/>
    <m/>
    <x v="1"/>
    <s v="Feature"/>
    <s v="Done"/>
    <s v="BEMISCP-1861"/>
    <s v="Remove Buyer access to edit display settings"/>
    <s v="01861 - Remove Buyer access to edit display settings"/>
    <x v="448"/>
    <x v="0"/>
    <s v="Done"/>
    <s v="BEMISCP-1885"/>
    <s v="Alpha Test for Remove Buyer access to edit display settings"/>
    <s v="M | 01885 - Alpha Test for Remove Buyer access to edit display settings"/>
    <s v="Alpha Test | M | 01885 - Alpha Test for Remove Buyer access to edit display settings"/>
    <m/>
    <n v="373971"/>
    <n v="374527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1"/>
    <n v="0"/>
    <n v="1"/>
    <n v="4.2553191489361701"/>
    <x v="1"/>
    <s v="0.Done"/>
    <x v="2"/>
    <s v="0.Done &gt; Alpha Test | M | 01885 - Alpha Test for Remove Buyer access to edit display settings"/>
    <n v="0"/>
    <n v="0"/>
  </r>
  <r>
    <x v="3"/>
    <m/>
    <m/>
    <m/>
    <m/>
    <x v="1"/>
    <s v="Bug"/>
    <s v="Done"/>
    <s v="BEMISCP-1844"/>
    <s v="LDAP Configurations are not automatically imported"/>
    <s v="01844 - LDAP Configurations are not automatically imported"/>
    <x v="449"/>
    <x v="1"/>
    <s v="Done"/>
    <s v="BEMISCP-1884"/>
    <s v="QA for LDAP Configurations are not automatically imported"/>
    <s v="S | 01884 - QA for LDAP Configurations are not automatically imported"/>
    <s v="QA | S | 01884 - QA for LDAP Configurations are not automatically imported"/>
    <m/>
    <n v="373507"/>
    <n v="37451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QA | S | 01884 - QA for LDAP Configurations are not automatically imported"/>
    <n v="2.1276595744680851"/>
    <n v="0"/>
  </r>
  <r>
    <x v="3"/>
    <m/>
    <m/>
    <m/>
    <m/>
    <x v="1"/>
    <s v="Bug"/>
    <s v="Done"/>
    <s v="BEMISCP-1844"/>
    <s v="LDAP Configurations are not automatically imported"/>
    <s v="01844 - LDAP Configurations are not automatically imported"/>
    <x v="449"/>
    <x v="2"/>
    <s v="Done"/>
    <s v="BEMISCP-1883"/>
    <s v="Review of LDAP Configurations are not automatically imported"/>
    <s v="01883 - Review of LDAP Configurations are not automatically imported"/>
    <s v="Feature Review | 01883 - Review of LDAP Configurations are not automatically imported"/>
    <m/>
    <n v="373507"/>
    <n v="37451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Feature Review | 01883 - Review of LDAP Configurations are not automatically imported"/>
    <n v="0"/>
    <n v="0"/>
  </r>
  <r>
    <x v="3"/>
    <s v="Demand"/>
    <s v="Doing"/>
    <s v="BEMISCP-444"/>
    <s v="CSR - Customer and User Profile"/>
    <x v="25"/>
    <s v="Feature"/>
    <s v="Done"/>
    <s v="BEMISCP-1127"/>
    <s v="Create Page for CSRs to View Customer Locations "/>
    <s v="01127 - Create Page for CSRs to View Customer Locations "/>
    <x v="243"/>
    <x v="6"/>
    <s v="Cancelled"/>
    <s v="BEMISCP-1882"/>
    <s v="Default Alphabetical Order is no longer working"/>
    <s v="M | 01882 - Default Alphabetical Order is no longer working"/>
    <s v="Alpha Bug | M | 01882 - Default Alphabetical Order is no longer working"/>
    <n v="348696"/>
    <n v="362834"/>
    <n v="374496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8.3333333333333329E-2"/>
    <n v="2.9411764705882353E-2"/>
    <n v="1"/>
    <n v="0"/>
    <x v="0"/>
    <s v="0.Done"/>
    <x v="3"/>
    <s v="0.Cancelled &gt; Alpha Bug | M | 01882 - Default Alphabetical Order is no longer working"/>
    <n v="0"/>
    <n v="0"/>
  </r>
  <r>
    <x v="3"/>
    <m/>
    <m/>
    <m/>
    <m/>
    <x v="1"/>
    <s v="Bug"/>
    <s v="Done"/>
    <s v="BEMISCP-1851"/>
    <s v="196 (BDT) Documents- cannot change location filter and add files to folder "/>
    <s v="01851 - 196 (BDT) Documents- cannot change location filter and add files to folder "/>
    <x v="351"/>
    <x v="3"/>
    <s v="Done"/>
    <s v="BEMISCP-1881"/>
    <s v="Development for -  cannot change location filter and add files to folder"/>
    <s v="M | 01881 - Development for -  cannot change location filter and add files to folder"/>
    <s v="Frontend Development | M | 01881 - Development for -  cannot change location filter and add files to folder"/>
    <m/>
    <n v="373907"/>
    <n v="374483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0"/>
    <n v="1"/>
    <n v="5.3191489361702127"/>
    <x v="1"/>
    <s v="0.Done"/>
    <x v="2"/>
    <s v="0.Done &gt; Frontend Development | M | 01881 - Development for -  cannot change location filter and add files to folder"/>
    <n v="5.3191489361702127"/>
    <n v="0"/>
  </r>
  <r>
    <x v="3"/>
    <m/>
    <m/>
    <m/>
    <m/>
    <x v="1"/>
    <s v="Bug"/>
    <s v="Done"/>
    <s v="BEMISCP-1844"/>
    <s v="LDAP Configurations are not automatically imported"/>
    <s v="01844 - LDAP Configurations are not automatically imported"/>
    <x v="449"/>
    <x v="0"/>
    <s v="Done"/>
    <s v="BEMISCP-1880"/>
    <s v="Alpha for LDAP Configurations are not automatically imported"/>
    <s v="01880 - Alpha for LDAP Configurations are not automatically imported"/>
    <s v="Alpha Test | 01880 - Alpha for LDAP Configurations are not automatically imported"/>
    <m/>
    <n v="373507"/>
    <n v="37443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Alpha Test | 01880 - Alpha for LDAP Configurations are not automatically imported"/>
    <n v="0"/>
    <n v="0"/>
  </r>
  <r>
    <x v="3"/>
    <m/>
    <m/>
    <m/>
    <m/>
    <x v="1"/>
    <s v="Bug"/>
    <s v="Done"/>
    <s v="BEMISCP-1871"/>
    <s v="Exceptions in LAR imports for Site Templates"/>
    <s v="01871 - Exceptions in LAR imports for Site Templates"/>
    <x v="447"/>
    <x v="5"/>
    <s v="Done"/>
    <s v="BEMISCP-1872"/>
    <s v="Recreate LARs for site templates"/>
    <s v="M | 01872 - Recreate LARs for site templates"/>
    <s v="Backend Development | M | 01872 - Recreate LARs for site templates"/>
    <m/>
    <n v="374314"/>
    <n v="374315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s v="0.Done"/>
    <x v="2"/>
    <s v="0.Done &gt; Backend Development | M | 01872 - Recreate LARs for site templates"/>
    <n v="10.638297872340425"/>
    <n v="0"/>
  </r>
  <r>
    <x v="3"/>
    <s v="Demand"/>
    <s v="Doing"/>
    <s v="BEMISCP-531"/>
    <s v="System Architecture"/>
    <x v="22"/>
    <s v="Task"/>
    <s v="Doing"/>
    <s v="BEMISCP-450"/>
    <s v="Setup Liferay Development Infrastructure"/>
    <s v="00450 - Setup Liferay Development Infrastructure"/>
    <x v="450"/>
    <x v="4"/>
    <s v="Done"/>
    <s v="BEMISCP-1870"/>
    <s v="Extend CI Server with Slave"/>
    <s v="S | 01870 - Extend CI Server with Slave"/>
    <s v="Sub-Task | S | 01870 - Extend CI Server with Slave"/>
    <n v="351453"/>
    <n v="348727"/>
    <n v="374292"/>
    <s v="Plan"/>
    <x v="0"/>
    <n v="0"/>
    <n v="0"/>
    <n v="20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9.0909090909090912E-2"/>
    <n v="1.8518518518518517E-2"/>
    <n v="1"/>
    <n v="4.2553191489361701"/>
    <x v="0"/>
    <s v="7.Doing"/>
    <x v="2"/>
    <s v="0.Done &gt; Sub-Task | S | 01870 - Extend CI Server with Slave"/>
    <n v="0"/>
    <n v="0"/>
  </r>
  <r>
    <x v="3"/>
    <s v="Demand"/>
    <s v="Doing"/>
    <s v="BEMISCP-531"/>
    <s v="System Architecture"/>
    <x v="22"/>
    <s v="Task"/>
    <s v="Doing"/>
    <s v="BEMISCP-450"/>
    <s v="Setup Liferay Development Infrastructure"/>
    <s v="00450 - Setup Liferay Development Infrastructure"/>
    <x v="450"/>
    <x v="4"/>
    <s v="Done"/>
    <s v="BEMISCP-1869"/>
    <s v="Configure  Remote Elastic Search"/>
    <s v="S | 01869 - Configure  Remote Elastic Search"/>
    <s v="Sub-Task | S | 01869 - Configure  Remote Elastic Search"/>
    <n v="351453"/>
    <n v="348727"/>
    <n v="374287"/>
    <s v="Plan"/>
    <x v="0"/>
    <n v="0"/>
    <n v="0"/>
    <n v="20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9.0909090909090912E-2"/>
    <n v="1.8518518518518517E-2"/>
    <n v="1"/>
    <n v="4.2553191489361701"/>
    <x v="0"/>
    <s v="7.Doing"/>
    <x v="2"/>
    <s v="0.Done &gt; Sub-Task | S | 01869 - Configure  Remote Elastic Search"/>
    <n v="0"/>
    <n v="0"/>
  </r>
  <r>
    <x v="3"/>
    <m/>
    <m/>
    <m/>
    <m/>
    <x v="1"/>
    <s v="Feature"/>
    <s v="Done"/>
    <s v="BEMISCP-1173"/>
    <s v="BIT-49 Ship To Filter Name &amp; Address Info Missing in Portal"/>
    <s v="01173 - BIT-49 Ship To Filter Name &amp; Address Info Missing in Portal"/>
    <x v="435"/>
    <x v="5"/>
    <s v="Done"/>
    <s v="BEMISCP-1867"/>
    <s v="Update shipTo logic"/>
    <s v="S | 01867 - Update shipTo logic"/>
    <s v="Backend Development | S | 01867 - Update shipTo logic"/>
    <m/>
    <n v="363185"/>
    <n v="374260"/>
    <s v="Plan"/>
    <x v="0"/>
    <n v="9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9"/>
    <n v="0"/>
    <n v="0.2"/>
    <n v="0"/>
    <n v="1"/>
    <n v="8.5106382978723403"/>
    <x v="1"/>
    <s v="0.Done"/>
    <x v="2"/>
    <s v="0.Done &gt; Backend Development | S | 01867 - Update shipTo logic"/>
    <n v="0"/>
    <n v="0"/>
  </r>
  <r>
    <x v="3"/>
    <m/>
    <m/>
    <m/>
    <m/>
    <x v="1"/>
    <s v="Bug"/>
    <s v="Done"/>
    <s v="BEMISCP-1841"/>
    <s v="Shipments Cust PO"/>
    <s v="01841 - Shipments Cust PO"/>
    <x v="446"/>
    <x v="3"/>
    <s v="Done"/>
    <s v="BEMISCP-1866"/>
    <s v="Development for - Shipments Cust PO"/>
    <s v="M | 01866 - Development for - Shipments Cust PO"/>
    <s v="Frontend Development | M | 01866 - Development for - Shipments Cust PO"/>
    <m/>
    <n v="373438"/>
    <n v="374103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1866 - Development for - Shipments Cust PO"/>
    <n v="5.3191489361702127"/>
    <n v="0"/>
  </r>
  <r>
    <x v="3"/>
    <s v="Demand"/>
    <s v="Doing"/>
    <s v="BEMISCP-531"/>
    <s v="System Architecture"/>
    <x v="22"/>
    <s v="Task"/>
    <s v="Doing"/>
    <s v="BEMISCP-141"/>
    <s v="CI server setup"/>
    <s v="00141 - CI server setup"/>
    <x v="280"/>
    <x v="4"/>
    <s v="Done"/>
    <s v="BEMISCP-1865"/>
    <s v="Sonar configuration"/>
    <s v="S | 01865 - Sonar configuration"/>
    <s v="Sub-Task | S | 01865 - Sonar configuration"/>
    <n v="351453"/>
    <n v="336162"/>
    <n v="374048"/>
    <s v="Plan"/>
    <x v="0"/>
    <n v="0"/>
    <n v="0"/>
    <n v="20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125"/>
    <n v="1.8518518518518517E-2"/>
    <n v="1"/>
    <n v="4.2553191489361701"/>
    <x v="0"/>
    <s v="7.Doing"/>
    <x v="2"/>
    <s v="0.Done &gt; Sub-Task | S | 01865 - Sonar configuration"/>
    <n v="0"/>
    <n v="0"/>
  </r>
  <r>
    <x v="3"/>
    <m/>
    <m/>
    <m/>
    <m/>
    <x v="1"/>
    <s v="Bug"/>
    <s v="Done"/>
    <s v="BEMISCP-1704"/>
    <s v="Mobile and Tablet View of Orders  is not aligned correctly "/>
    <s v="01704 - Mobile and Tablet View of Orders  is not aligned correctly "/>
    <x v="444"/>
    <x v="0"/>
    <s v="Done"/>
    <s v="BEMISCP-1856"/>
    <s v="Alpha for Mobile and Tablet View of Orders  is not aligned correctly "/>
    <s v="01856 - Alpha for Mobile and Tablet View of Orders  is not aligned correctly "/>
    <s v="Alpha Test | 01856 - Alpha for Mobile and Tablet View of Orders  is not aligned correctly "/>
    <m/>
    <n v="370997"/>
    <n v="37395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s v="0.Done"/>
    <x v="2"/>
    <s v="0.Done &gt; Alpha Test | 01856 - Alpha for Mobile and Tablet View of Orders  is not aligned correctly "/>
    <n v="0"/>
    <n v="0"/>
  </r>
  <r>
    <x v="3"/>
    <m/>
    <m/>
    <m/>
    <m/>
    <x v="1"/>
    <s v="Feature"/>
    <s v="Done"/>
    <s v="BEMISCP-1852"/>
    <s v="Update User Creation Test Scripts and customer LARs "/>
    <s v="01852 - Update User Creation Test Scripts and customer LARs "/>
    <x v="424"/>
    <x v="4"/>
    <s v="Done"/>
    <s v="BEMISCP-1854"/>
    <s v="Export LAR from QA of customer organizations"/>
    <s v="M | 01854 - Export LAR from QA of customer organizations"/>
    <s v="Sub-Task | M | 01854 - Export LAR from QA of customer organizations"/>
    <m/>
    <n v="373926"/>
    <n v="373930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2"/>
    <n v="0"/>
    <n v="1"/>
    <n v="8.5106382978723403"/>
    <x v="1"/>
    <s v="0.Done"/>
    <x v="2"/>
    <s v="0.Done &gt; Sub-Task | M | 01854 - Export LAR from QA of customer organizations"/>
    <n v="0"/>
    <n v="0"/>
  </r>
  <r>
    <x v="3"/>
    <m/>
    <m/>
    <m/>
    <m/>
    <x v="1"/>
    <s v="Feature"/>
    <s v="Done"/>
    <s v="BEMISCP-1852"/>
    <s v="Update User Creation Test Scripts and customer LARs "/>
    <s v="01852 - Update User Creation Test Scripts and customer LARs "/>
    <x v="424"/>
    <x v="5"/>
    <s v="Done"/>
    <s v="BEMISCP-1853"/>
    <s v="Update User creation scripts"/>
    <s v="M | 01853 - Update User creation scripts"/>
    <s v="Backend Development | M | 01853 - Update User creation scripts"/>
    <m/>
    <n v="373926"/>
    <n v="373928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"/>
    <n v="0"/>
    <n v="1"/>
    <n v="10.638297872340425"/>
    <x v="1"/>
    <s v="0.Done"/>
    <x v="2"/>
    <s v="0.Done &gt; Backend Development | M | 01853 - Update User creation scripts"/>
    <n v="0"/>
    <n v="0"/>
  </r>
  <r>
    <x v="3"/>
    <m/>
    <m/>
    <m/>
    <m/>
    <x v="1"/>
    <s v="Task"/>
    <s v="Done"/>
    <s v="BEMISCP-1847"/>
    <s v="Update Mock Services for changes to Data Sync"/>
    <s v="01847 - Update Mock Services for changes to Data Sync"/>
    <x v="392"/>
    <x v="4"/>
    <s v="Done"/>
    <s v="BEMISCP-1848"/>
    <s v="Replace existing mock service JSON results with new data from IBB"/>
    <s v="M | 01848 - Replace existing mock service JSON results with new data from IBB"/>
    <s v="Sub-Task | M | 01848 - Replace existing mock service JSON results with new data from IBB"/>
    <m/>
    <n v="373510"/>
    <n v="373511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5"/>
    <n v="0"/>
    <n v="1"/>
    <n v="8.5106382978723403"/>
    <x v="1"/>
    <s v="0.Done"/>
    <x v="2"/>
    <s v="0.Done &gt; Sub-Task | M | 01848 - Replace existing mock service JSON results with new data from IBB"/>
    <n v="0"/>
    <n v="0"/>
  </r>
  <r>
    <x v="3"/>
    <m/>
    <m/>
    <m/>
    <m/>
    <x v="1"/>
    <s v="Bug"/>
    <s v="Done"/>
    <s v="BEMISCP-1844"/>
    <s v="LDAP Configurations are not automatically imported"/>
    <s v="01844 - LDAP Configurations are not automatically imported"/>
    <x v="449"/>
    <x v="5"/>
    <s v="Done"/>
    <s v="BEMISCP-1846"/>
    <s v="Add staff users imported from LDAP to the Bemis org"/>
    <s v="M | 01846 - Add staff users imported from LDAP to the Bemis org"/>
    <s v="Backend Development | M | 01846 - Add staff users imported from LDAP to the Bemis org"/>
    <m/>
    <n v="373507"/>
    <n v="373509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"/>
    <n v="0"/>
    <n v="1"/>
    <n v="10.638297872340425"/>
    <x v="1"/>
    <s v="0.Done"/>
    <x v="2"/>
    <s v="0.Done &gt; Backend Development | M | 01846 - Add staff users imported from LDAP to the Bemis org"/>
    <n v="10.638297872340425"/>
    <n v="0"/>
  </r>
  <r>
    <x v="3"/>
    <m/>
    <m/>
    <m/>
    <m/>
    <x v="1"/>
    <s v="Bug"/>
    <s v="Done"/>
    <s v="BEMISCP-1844"/>
    <s v="LDAP Configurations are not automatically imported"/>
    <s v="01844 - LDAP Configurations are not automatically imported"/>
    <x v="449"/>
    <x v="4"/>
    <s v="Done"/>
    <s v="BEMISCP-1845"/>
    <s v="Fix automatic loading of ldap configs"/>
    <s v="M | 01845 - Fix automatic loading of ldap configs"/>
    <s v="Sub-Task | M | 01845 - Fix automatic loading of ldap configs"/>
    <m/>
    <n v="373507"/>
    <n v="373508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2"/>
    <n v="0"/>
    <n v="1"/>
    <n v="8.5106382978723403"/>
    <x v="1"/>
    <s v="0.Done"/>
    <x v="2"/>
    <s v="0.Done &gt; Sub-Task | M | 01845 - Fix automatic loading of ldap configs"/>
    <n v="8.5106382978723403"/>
    <n v="0"/>
  </r>
  <r>
    <x v="3"/>
    <m/>
    <m/>
    <m/>
    <m/>
    <x v="1"/>
    <s v="Bug"/>
    <s v="Done"/>
    <s v="BEMISCP-1788"/>
    <s v="Document Preview does not work "/>
    <s v="01788 - Document Preview does not work "/>
    <x v="318"/>
    <x v="3"/>
    <s v="Done"/>
    <s v="BEMISCP-1843"/>
    <s v="Development for - Document Preview does not work rewrite"/>
    <s v="M | 01843 - Development for - Document Preview does not work rewrite"/>
    <s v="Frontend Development | M | 01843 - Development for - Document Preview does not work rewrite"/>
    <m/>
    <n v="372507"/>
    <n v="373499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0"/>
    <n v="1"/>
    <n v="5.3191489361702127"/>
    <x v="1"/>
    <s v="0.Done"/>
    <x v="2"/>
    <s v="0.Done &gt; Frontend Development | M | 01843 - Development for - Document Preview does not work rewrite"/>
    <n v="5.3191489361702127"/>
    <n v="0"/>
  </r>
  <r>
    <x v="3"/>
    <m/>
    <m/>
    <m/>
    <m/>
    <x v="1"/>
    <s v="Bug"/>
    <s v="Done"/>
    <s v="BEMISCP-1267"/>
    <s v="Cancel button on Locations filter does not work "/>
    <s v="01267 - Cancel button on Locations filter does not work "/>
    <x v="451"/>
    <x v="3"/>
    <s v="Done"/>
    <s v="BEMISCP-1840"/>
    <s v="Development - Cancel button on Locations filter does not work add in cancel button functionality"/>
    <s v="M | 01840 - Development - Cancel button on Locations filter does not work add in cancel button functionality"/>
    <s v="Frontend Development | M | 01840 - Development - Cancel button on Locations filter does not work add in cancel button functionality"/>
    <m/>
    <n v="364239"/>
    <n v="373307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25"/>
    <n v="0"/>
    <n v="1"/>
    <n v="5.3191489361702127"/>
    <x v="1"/>
    <s v="0.Done"/>
    <x v="2"/>
    <s v="0.Done &gt; Frontend Development | M | 01840 - Development - Cancel button on Locations filter does not work add in cancel button functionality"/>
    <n v="5.3191489361702127"/>
    <n v="0"/>
  </r>
  <r>
    <x v="3"/>
    <m/>
    <m/>
    <m/>
    <m/>
    <x v="1"/>
    <s v="Feature"/>
    <s v="Done"/>
    <s v="BEMISCP-1643"/>
    <s v="Update Sales Order Data Sync logic"/>
    <s v="01643 - Update Sales Order Data Sync logic"/>
    <x v="437"/>
    <x v="5"/>
    <s v="Done"/>
    <s v="BEMISCP-1839"/>
    <s v="Review releases creation and updating logic"/>
    <s v="S | 01839 - Review releases creation and updating logic"/>
    <s v="Backend Development | S | 01839 - Review releases creation and updating logic"/>
    <m/>
    <n v="369826"/>
    <n v="373304"/>
    <s v="Plan"/>
    <x v="0"/>
    <n v="7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7"/>
    <n v="0"/>
    <n v="0.1111111111111111"/>
    <n v="0"/>
    <n v="1"/>
    <n v="8.5106382978723403"/>
    <x v="1"/>
    <s v="0.Done"/>
    <x v="2"/>
    <s v="0.Done &gt; Backend Development | S | 01839 - Review releases creation and updating logic"/>
    <n v="0"/>
    <n v="0"/>
  </r>
  <r>
    <x v="3"/>
    <m/>
    <m/>
    <m/>
    <m/>
    <x v="1"/>
    <s v="Bug"/>
    <s v="Done"/>
    <s v="BEMISCP-1766"/>
    <s v="Fixes needed for View Details dropdown desktop and mobile views"/>
    <s v="01766 - Fixes needed for View Details dropdown desktop and mobile views"/>
    <x v="452"/>
    <x v="1"/>
    <s v="Done"/>
    <s v="BEMISCP-1838"/>
    <s v="QA for Fixes needed for View Details dropdown desktop and mobile views"/>
    <s v="S | 01838 - QA for Fixes needed for View Details dropdown desktop and mobile views"/>
    <s v="QA | S | 01838 - QA for Fixes needed for View Details dropdown desktop and mobile views"/>
    <m/>
    <n v="372116"/>
    <n v="37320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QA | S | 01838 - QA for Fixes needed for View Details dropdown desktop and mobile views"/>
    <n v="2.1276595744680851"/>
    <n v="0"/>
  </r>
  <r>
    <x v="3"/>
    <m/>
    <m/>
    <m/>
    <m/>
    <x v="1"/>
    <s v="Bug"/>
    <s v="Done"/>
    <s v="BEMISCP-1766"/>
    <s v="Fixes needed for View Details dropdown desktop and mobile views"/>
    <s v="01766 - Fixes needed for View Details dropdown desktop and mobile views"/>
    <x v="452"/>
    <x v="2"/>
    <s v="Done"/>
    <s v="BEMISCP-1837"/>
    <s v="Review of Fixes needed for View Details dropdown desktop and mobile views"/>
    <s v="01837 - Review of Fixes needed for View Details dropdown desktop and mobile views"/>
    <s v="Feature Review | 01837 - Review of Fixes needed for View Details dropdown desktop and mobile views"/>
    <m/>
    <n v="372116"/>
    <n v="37320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s v="0.Done"/>
    <x v="2"/>
    <s v="0.Done &gt; Feature Review | 01837 - Review of Fixes needed for View Details dropdown desktop and mobile views"/>
    <n v="0"/>
    <n v="0"/>
  </r>
  <r>
    <x v="3"/>
    <m/>
    <m/>
    <m/>
    <m/>
    <x v="1"/>
    <s v="Feature"/>
    <s v="Done"/>
    <s v="BEMISCP-1784"/>
    <s v="Improve data display on all pages "/>
    <s v="01784 - Improve data display on all pages "/>
    <x v="287"/>
    <x v="3"/>
    <s v="Done"/>
    <s v="BEMISCP-1836"/>
    <s v="Development for - Improve data display on all pages"/>
    <s v="M | 01836 - Development for - Improve data display on all pages"/>
    <s v="Frontend Development | M | 01836 - Development for - Improve data display on all pages"/>
    <m/>
    <n v="372474"/>
    <n v="373192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25"/>
    <n v="0"/>
    <n v="1"/>
    <n v="5.3191489361702127"/>
    <x v="1"/>
    <s v="0.Done"/>
    <x v="2"/>
    <s v="0.Done &gt; Frontend Development | M | 01836 - Development for - Improve data display on all pages"/>
    <n v="0"/>
    <n v="0"/>
  </r>
  <r>
    <x v="3"/>
    <m/>
    <m/>
    <m/>
    <m/>
    <x v="1"/>
    <s v="Bug"/>
    <s v="Done"/>
    <s v="BEMISCP-1704"/>
    <s v="Mobile and Tablet View of Orders  is not aligned correctly "/>
    <s v="01704 - Mobile and Tablet View of Orders  is not aligned correctly "/>
    <x v="444"/>
    <x v="3"/>
    <s v="Cancelled"/>
    <s v="BEMISCP-1835"/>
    <s v="Development for - Mobile and Tablet View of Orders is not aligned correctly"/>
    <s v="M | 01835 - Development for - Mobile and Tablet View of Orders is not aligned correctly"/>
    <s v="Frontend Development | M | 01835 - Development for - Mobile and Tablet View of Orders is not aligned correctly"/>
    <m/>
    <n v="370997"/>
    <n v="373155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0"/>
    <n v="1"/>
    <n v="0"/>
    <x v="1"/>
    <s v="0.Done"/>
    <x v="3"/>
    <s v="0.Cancelled &gt; Frontend Development | M | 01835 - Development for - Mobile and Tablet View of Orders is not aligned correctly"/>
    <n v="5.3191489361702127"/>
    <n v="0"/>
  </r>
  <r>
    <x v="3"/>
    <m/>
    <m/>
    <m/>
    <m/>
    <x v="1"/>
    <s v="Feature"/>
    <s v="Done"/>
    <s v="BEMISCP-1622"/>
    <s v="Menu position does not remain closed when navigating from one page to another "/>
    <s v="01622 - Menu position does not remain closed when navigating from one page to another "/>
    <x v="453"/>
    <x v="1"/>
    <s v="Done"/>
    <s v="BEMISCP-1834"/>
    <s v="QA for Menu position does not remain closed when navigating from one page to another "/>
    <s v="01834 - QA for Menu position does not remain closed when navigating from one page to another "/>
    <s v="QA | 01834 - QA for Menu position does not remain closed when navigating from one page to another "/>
    <m/>
    <n v="369314"/>
    <n v="37302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QA | 01834 - QA for Menu position does not remain closed when navigating from one page to another "/>
    <n v="0"/>
    <n v="0"/>
  </r>
  <r>
    <x v="3"/>
    <m/>
    <m/>
    <m/>
    <m/>
    <x v="1"/>
    <s v="Feature"/>
    <s v="Done"/>
    <s v="BEMISCP-1622"/>
    <s v="Menu position does not remain closed when navigating from one page to another "/>
    <s v="01622 - Menu position does not remain closed when navigating from one page to another "/>
    <x v="453"/>
    <x v="2"/>
    <s v="Done"/>
    <s v="BEMISCP-1833"/>
    <s v="Review of Menu position does not remain closed when navigating from one page to another "/>
    <s v="01833 - Review of Menu position does not remain closed when navigating from one page to another "/>
    <s v="Feature Review | 01833 - Review of Menu position does not remain closed when navigating from one page to another "/>
    <m/>
    <n v="369314"/>
    <n v="37302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Feature Review | 01833 - Review of Menu position does not remain closed when navigating from one page to another "/>
    <n v="0"/>
    <n v="0"/>
  </r>
  <r>
    <x v="3"/>
    <s v="Demand"/>
    <s v="Doing"/>
    <s v="BEMISCP-519"/>
    <s v="Buyer - Portal Foundations"/>
    <x v="23"/>
    <s v="Feature"/>
    <s v="Done"/>
    <s v="BEMISCP-645"/>
    <s v="Buyer - Security"/>
    <s v="00645 - Buyer - Security"/>
    <x v="454"/>
    <x v="1"/>
    <s v="Done"/>
    <s v="BEMISCP-1832"/>
    <s v="QA for Buyer - Security"/>
    <s v="S | 01832 - QA for Buyer - Security"/>
    <s v="QA | S | 01832 - QA for Buyer - Security"/>
    <n v="350832"/>
    <n v="354328"/>
    <n v="37301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8.2644628099173556E-3"/>
    <n v="1"/>
    <n v="2.1276595744680851"/>
    <x v="0"/>
    <s v="0.Done"/>
    <x v="2"/>
    <s v="0.Done &gt; QA | S | 01832 - QA for Buyer - Security"/>
    <n v="0"/>
    <n v="0"/>
  </r>
  <r>
    <x v="3"/>
    <m/>
    <m/>
    <m/>
    <m/>
    <x v="1"/>
    <s v="Feature"/>
    <s v="Done"/>
    <s v="BEMISCP-1736"/>
    <s v="Update Dashboard Content"/>
    <s v="01736 - Update Dashboard Content"/>
    <x v="455"/>
    <x v="1"/>
    <s v="Done"/>
    <s v="BEMISCP-1831"/>
    <s v="QA for Update Dashboard Content"/>
    <s v="01831 - QA for Update Dashboard Content"/>
    <s v="QA | 01831 - QA for Update Dashboard Content"/>
    <m/>
    <n v="371757"/>
    <n v="37301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s v="0.Done"/>
    <x v="2"/>
    <s v="0.Done &gt; QA | 01831 - QA for Update Dashboard Content"/>
    <n v="0"/>
    <n v="0"/>
  </r>
  <r>
    <x v="3"/>
    <s v="Demand"/>
    <s v="Doing"/>
    <s v="BEMISCP-444"/>
    <s v="CSR - Customer and User Profile"/>
    <x v="25"/>
    <s v="Feature"/>
    <s v="Done"/>
    <s v="BEMISCP-1396"/>
    <s v="Allow Buyers to update display settings "/>
    <s v="01396 - Allow Buyers to update display settings "/>
    <x v="456"/>
    <x v="1"/>
    <s v="Cancelled"/>
    <s v="BEMISCP-1830"/>
    <s v="QA for Allow Buyers to Update Display Settings"/>
    <s v="M | 01830 - QA for Allow Buyers to Update Display Settings"/>
    <s v="QA | M | 01830 - QA for Allow Buyers to Update Display Settings"/>
    <n v="348696"/>
    <n v="365558"/>
    <n v="373005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5"/>
    <n v="2.9411764705882353E-2"/>
    <n v="1"/>
    <n v="0"/>
    <x v="0"/>
    <s v="0.Done"/>
    <x v="3"/>
    <s v="0.Cancelled &gt; QA | M | 01830 - QA for Allow Buyers to Update Display Settings"/>
    <n v="0"/>
    <n v="0"/>
  </r>
  <r>
    <x v="3"/>
    <m/>
    <m/>
    <m/>
    <m/>
    <x v="1"/>
    <s v="Bug"/>
    <s v="Done"/>
    <s v="BEMISCP-1534"/>
    <s v="Customer Data Sync is checking wrong address for validity"/>
    <s v="01534 - Customer Data Sync is checking wrong address for validity"/>
    <x v="457"/>
    <x v="1"/>
    <s v="Done"/>
    <s v="BEMISCP-1829"/>
    <s v="QA for Customer Data Sync is checking wrong address for validity"/>
    <s v="S | 01829 - QA for Customer Data Sync is checking wrong address for validity"/>
    <s v="QA | S | 01829 - QA for Customer Data Sync is checking wrong address for validity"/>
    <m/>
    <n v="368055"/>
    <n v="37299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1829 - QA for Customer Data Sync is checking wrong address for validity"/>
    <n v="2.1276595744680851"/>
    <n v="0"/>
  </r>
  <r>
    <x v="3"/>
    <m/>
    <m/>
    <m/>
    <m/>
    <x v="1"/>
    <s v="Bug"/>
    <s v="Done"/>
    <s v="BEMISCP-1534"/>
    <s v="Customer Data Sync is checking wrong address for validity"/>
    <s v="01534 - Customer Data Sync is checking wrong address for validity"/>
    <x v="457"/>
    <x v="2"/>
    <s v="Done"/>
    <s v="BEMISCP-1828"/>
    <s v="Review of Customer Data Sync is checking wrong address for validity"/>
    <s v="01828 - Review of Customer Data Sync is checking wrong address for validity"/>
    <s v="Feature Review | 01828 - Review of Customer Data Sync is checking wrong address for validity"/>
    <m/>
    <n v="368055"/>
    <n v="37299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1828 - Review of Customer Data Sync is checking wrong address for validity"/>
    <n v="0"/>
    <n v="0"/>
  </r>
  <r>
    <x v="3"/>
    <s v="Demand"/>
    <s v="Deferred"/>
    <s v="BEMISCP-540"/>
    <s v="Buyer - Dashboard"/>
    <x v="28"/>
    <s v="Feature"/>
    <s v="Done"/>
    <s v="BEMISCP-341"/>
    <s v="User agreement - BNA"/>
    <s v="00341 - User agreement - BNA"/>
    <x v="425"/>
    <x v="1"/>
    <s v="Done"/>
    <s v="BEMISCP-1827"/>
    <s v="QA for User Agreement"/>
    <s v="M | 01827 - QA for User Agreement"/>
    <s v="QA | M | 01827 - QA for User Agreement"/>
    <n v="351660"/>
    <n v="344261"/>
    <n v="372997"/>
    <s v="Plan"/>
    <x v="18"/>
    <n v="0"/>
    <n v="0"/>
    <n v="0"/>
    <n v="5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0.16666666666666666"/>
    <n v="1"/>
    <n v="3.191489361702128"/>
    <x v="2"/>
    <s v="0.Done"/>
    <x v="2"/>
    <s v="0.Done &gt; QA | M | 01827 - QA for User Agreement"/>
    <n v="0"/>
    <n v="0"/>
  </r>
  <r>
    <x v="3"/>
    <m/>
    <m/>
    <m/>
    <m/>
    <x v="1"/>
    <s v="Bug"/>
    <s v="Done"/>
    <s v="BEMISCP-1240"/>
    <s v="Formatting Error when Resizing"/>
    <s v="01240 - Formatting Error when Resizing"/>
    <x v="442"/>
    <x v="2"/>
    <s v="Done"/>
    <s v="BEMISCP-1826"/>
    <s v="Review of Formatting Error when Resizing"/>
    <s v="01826 - Review of Formatting Error when Resizing"/>
    <s v="Feature Review | 01826 - Review of Formatting Error when Resizing"/>
    <m/>
    <n v="364197"/>
    <n v="37297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Feature Review | 01826 - Review of Formatting Error when Resizing"/>
    <n v="0"/>
    <n v="0"/>
  </r>
  <r>
    <x v="3"/>
    <s v="Demand"/>
    <s v="Deferred"/>
    <s v="BEMISCP-540"/>
    <s v="Buyer - Dashboard"/>
    <x v="28"/>
    <s v="Feature"/>
    <s v="Done"/>
    <s v="BEMISCP-341"/>
    <s v="User agreement - BNA"/>
    <s v="00341 - User agreement - BNA"/>
    <x v="425"/>
    <x v="2"/>
    <s v="Done"/>
    <s v="BEMISCP-1825"/>
    <s v="Review of User agreement - BNA"/>
    <s v="S | 01825 - Review of User agreement - BNA"/>
    <s v="Feature Review | S | 01825 - Review of User agreement - BNA"/>
    <n v="351660"/>
    <n v="344261"/>
    <n v="372970"/>
    <s v="Plan"/>
    <x v="18"/>
    <n v="0"/>
    <n v="0"/>
    <n v="0"/>
    <n v="5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.16666666666666666"/>
    <n v="1"/>
    <n v="2.1276595744680851"/>
    <x v="2"/>
    <s v="0.Done"/>
    <x v="2"/>
    <s v="0.Done &gt; Feature Review | S | 01825 - Review of User agreement - BNA"/>
    <n v="0"/>
    <n v="0"/>
  </r>
  <r>
    <x v="3"/>
    <m/>
    <m/>
    <m/>
    <m/>
    <x v="1"/>
    <s v="Task"/>
    <s v="Doing"/>
    <s v="BEMISCP-1803"/>
    <s v="QA Deployment Documentation"/>
    <s v="01803 - QA Deployment Documentation"/>
    <x v="458"/>
    <x v="4"/>
    <s v="Done"/>
    <s v="BEMISCP-1824"/>
    <s v="Add section on disabling data sync and truncating tables"/>
    <s v="M | 01824 - Add section on disabling data sync and truncating tables"/>
    <s v="Sub-Task | M | 01824 - Add section on disabling data sync and truncating tables"/>
    <m/>
    <n v="372656"/>
    <n v="372969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5"/>
    <n v="0"/>
    <n v="1"/>
    <n v="8.5106382978723403"/>
    <x v="1"/>
    <s v="7.Doing"/>
    <x v="2"/>
    <s v="0.Done &gt; Sub-Task | M | 01824 - Add section on disabling data sync and truncating tables"/>
    <n v="0"/>
    <n v="0"/>
  </r>
  <r>
    <x v="3"/>
    <m/>
    <m/>
    <m/>
    <m/>
    <x v="1"/>
    <s v="Feature"/>
    <s v="Done"/>
    <s v="BEMISCP-1526"/>
    <s v="Update the report that is called from the Open Order Landing Page"/>
    <s v="01526 - Update the report that is called from the Open Order Landing Page"/>
    <x v="459"/>
    <x v="1"/>
    <s v="Done"/>
    <s v="BEMISCP-1823"/>
    <s v="QA for Generate Open Order Status Report form the Orders Landing Page"/>
    <s v="M | 01823 - QA for Generate Open Order Status Report form the Orders Landing Page"/>
    <s v="QA | M | 01823 - QA for Generate Open Order Status Report form the Orders Landing Page"/>
    <m/>
    <n v="367987"/>
    <n v="372961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"/>
    <n v="0"/>
    <n v="1"/>
    <n v="3.191489361702128"/>
    <x v="1"/>
    <s v="0.Done"/>
    <x v="2"/>
    <s v="0.Done &gt; QA | M | 01823 - QA for Generate Open Order Status Report form the Orders Landing Page"/>
    <n v="0"/>
    <n v="0"/>
  </r>
  <r>
    <x v="3"/>
    <s v="Demand"/>
    <s v="Doing"/>
    <s v="BEMISCP-533"/>
    <s v="Bemis CP Theme"/>
    <x v="27"/>
    <s v="Feature"/>
    <s v="Done"/>
    <s v="BEMISCP-361"/>
    <s v="Footer"/>
    <s v="00361 - Footer"/>
    <x v="460"/>
    <x v="2"/>
    <s v="Done"/>
    <s v="BEMISCP-1822"/>
    <s v="Review of Footer"/>
    <s v="01822 - Review of Footer"/>
    <s v="Feature Review | 01822 - Review of Footer"/>
    <n v="351507"/>
    <n v="346041"/>
    <n v="372959"/>
    <s v="Plan"/>
    <x v="18"/>
    <n v="0"/>
    <n v="0"/>
    <n v="0"/>
    <n v="21"/>
    <m/>
    <s v="SUBTASK PLAN"/>
    <n v="0"/>
    <n v="0"/>
    <n v="0"/>
    <n v="0"/>
    <n v="0"/>
    <n v="0"/>
    <n v="0"/>
    <n v="0"/>
    <n v="0"/>
    <n v="0"/>
    <n v="0.16666666666666666"/>
    <n v="1.8518518518518517E-2"/>
    <n v="1"/>
    <n v="0"/>
    <x v="0"/>
    <s v="0.Done"/>
    <x v="2"/>
    <s v="0.Done &gt; Feature Review | 01822 - Review of Footer"/>
    <n v="0"/>
    <n v="0"/>
  </r>
  <r>
    <x v="3"/>
    <m/>
    <m/>
    <m/>
    <m/>
    <x v="1"/>
    <s v="Feature"/>
    <s v="Done"/>
    <s v="BEMISCP-1736"/>
    <s v="Update Dashboard Content"/>
    <s v="01736 - Update Dashboard Content"/>
    <x v="455"/>
    <x v="4"/>
    <s v="Cancelled"/>
    <s v="BEMISCP-1821"/>
    <s v="QA for Update Dashboard content"/>
    <s v="M | 01821 - QA for Update Dashboard content"/>
    <s v="Sub-Task | M | 01821 - QA for Update Dashboard content"/>
    <m/>
    <n v="371757"/>
    <n v="372958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6666666666666666"/>
    <n v="0"/>
    <n v="1"/>
    <n v="0"/>
    <x v="1"/>
    <s v="0.Done"/>
    <x v="3"/>
    <s v="0.Cancelled &gt; Sub-Task | M | 01821 - QA for Update Dashboard content"/>
    <n v="0"/>
    <n v="0"/>
  </r>
  <r>
    <x v="3"/>
    <m/>
    <m/>
    <m/>
    <m/>
    <x v="1"/>
    <s v="Feature"/>
    <s v="Done"/>
    <s v="BEMISCP-1527"/>
    <s v="Updates for all Report "/>
    <s v="01527 - Updates for all Report "/>
    <x v="428"/>
    <x v="1"/>
    <s v="Done"/>
    <s v="BEMISCP-1820"/>
    <s v="QA for Updates for all reports "/>
    <s v="M | 01820 - QA for Updates for all reports "/>
    <s v="QA | M | 01820 - QA for Updates for all reports "/>
    <m/>
    <n v="367992"/>
    <n v="372957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9.0909090909090912E-2"/>
    <n v="0"/>
    <n v="1"/>
    <n v="3.191489361702128"/>
    <x v="1"/>
    <s v="0.Done"/>
    <x v="2"/>
    <s v="0.Done &gt; QA | M | 01820 - QA for Updates for all reports "/>
    <n v="0"/>
    <n v="0"/>
  </r>
  <r>
    <x v="3"/>
    <m/>
    <m/>
    <m/>
    <m/>
    <x v="1"/>
    <s v="Feature"/>
    <s v="Done"/>
    <s v="BEMISCP-1444"/>
    <s v="Create Handling Unit Report "/>
    <s v="01444 - Create Handling Unit Report "/>
    <x v="461"/>
    <x v="1"/>
    <s v="Done"/>
    <s v="BEMISCP-1819"/>
    <s v="QA for Create Handling Unit Report "/>
    <s v="S | 01819 - QA for Create Handling Unit Report "/>
    <s v="QA | S | 01819 - QA for Create Handling Unit Report "/>
    <m/>
    <n v="366215"/>
    <n v="37295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1819 - QA for Create Handling Unit Report "/>
    <n v="0"/>
    <n v="0"/>
  </r>
  <r>
    <x v="3"/>
    <m/>
    <m/>
    <m/>
    <m/>
    <x v="1"/>
    <s v="Feature"/>
    <s v="Done"/>
    <s v="BEMISCP-1444"/>
    <s v="Create Handling Unit Report "/>
    <s v="01444 - Create Handling Unit Report "/>
    <x v="461"/>
    <x v="2"/>
    <s v="Done"/>
    <s v="BEMISCP-1818"/>
    <s v="Review of Create Handling Unit Report "/>
    <s v="01818 - Review of Create Handling Unit Report "/>
    <s v="Feature Review | 01818 - Review of Create Handling Unit Report "/>
    <m/>
    <n v="366215"/>
    <n v="37295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1818 - Review of Create Handling Unit Report "/>
    <n v="0"/>
    <n v="0"/>
  </r>
  <r>
    <x v="3"/>
    <m/>
    <m/>
    <m/>
    <m/>
    <x v="1"/>
    <s v="Feature"/>
    <s v="Done"/>
    <s v="BEMISCP-1736"/>
    <s v="Update Dashboard Content"/>
    <s v="01736 - Update Dashboard Content"/>
    <x v="455"/>
    <x v="2"/>
    <s v="Done"/>
    <s v="BEMISCP-1817"/>
    <s v="Review of Update Dashboard Content"/>
    <s v="01817 - Review of Update Dashboard Content"/>
    <s v="Feature Review | 01817 - Review of Update Dashboard Content"/>
    <m/>
    <n v="371757"/>
    <n v="37294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s v="0.Done"/>
    <x v="2"/>
    <s v="0.Done &gt; Feature Review | 01817 - Review of Update Dashboard Content"/>
    <n v="0"/>
    <n v="0"/>
  </r>
  <r>
    <x v="3"/>
    <m/>
    <m/>
    <m/>
    <m/>
    <x v="1"/>
    <s v="Bug"/>
    <s v="Done"/>
    <s v="BEMISCP-1766"/>
    <s v="Fixes needed for View Details dropdown desktop and mobile views"/>
    <s v="01766 - Fixes needed for View Details dropdown desktop and mobile views"/>
    <x v="452"/>
    <x v="3"/>
    <s v="Done"/>
    <s v="BEMISCP-1816"/>
    <s v="Change header color to white, change from mockup"/>
    <s v="M | 01816 - Change header color to white, change from mockup"/>
    <s v="Frontend Development | M | 01816 - Change header color to white, change from mockup"/>
    <m/>
    <n v="372116"/>
    <n v="372920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0"/>
    <n v="1"/>
    <n v="5.3191489361702127"/>
    <x v="1"/>
    <s v="0.Done"/>
    <x v="2"/>
    <s v="0.Done &gt; Frontend Development | M | 01816 - Change header color to white, change from mockup"/>
    <n v="5.3191489361702127"/>
    <n v="0"/>
  </r>
  <r>
    <x v="3"/>
    <m/>
    <m/>
    <m/>
    <m/>
    <x v="1"/>
    <s v="Bug"/>
    <s v="Done"/>
    <s v="BEMISCP-1761"/>
    <s v="Report menu categories should be alphabetical"/>
    <s v="01761 - Report menu categories should be alphabetical"/>
    <x v="462"/>
    <x v="1"/>
    <s v="Done"/>
    <s v="BEMISCP-1815"/>
    <s v="QA for Report menu categories should be alphabetical"/>
    <s v="01815 - QA for Report menu categories should be alphabetical"/>
    <s v="QA | 01815 - QA for Report menu categories should be alphabetical"/>
    <m/>
    <n v="371935"/>
    <n v="37279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s v="0.Done"/>
    <x v="2"/>
    <s v="0.Done &gt; QA | 01815 - QA for Report menu categories should be alphabetical"/>
    <n v="0"/>
    <n v="0"/>
  </r>
  <r>
    <x v="3"/>
    <m/>
    <m/>
    <m/>
    <m/>
    <x v="1"/>
    <s v="Bug"/>
    <s v="Done"/>
    <s v="BEMISCP-1761"/>
    <s v="Report menu categories should be alphabetical"/>
    <s v="01761 - Report menu categories should be alphabetical"/>
    <x v="462"/>
    <x v="2"/>
    <s v="Done"/>
    <s v="BEMISCP-1814"/>
    <s v="Review of Report menu categories should be alphabetical"/>
    <s v="01814 - Review of Report menu categories should be alphabetical"/>
    <s v="Feature Review | 01814 - Review of Report menu categories should be alphabetical"/>
    <m/>
    <n v="371935"/>
    <n v="37279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s v="0.Done"/>
    <x v="2"/>
    <s v="0.Done &gt; Feature Review | 01814 - Review of Report menu categories should be alphabetical"/>
    <n v="0"/>
    <n v="0"/>
  </r>
  <r>
    <x v="3"/>
    <m/>
    <m/>
    <m/>
    <m/>
    <x v="1"/>
    <s v="Bug"/>
    <s v="Done"/>
    <s v="BEMISCP-1755"/>
    <s v="Mobile Footer no longer displays"/>
    <s v="01755 - Mobile Footer no longer displays"/>
    <x v="463"/>
    <x v="1"/>
    <s v="Done"/>
    <s v="BEMISCP-1813"/>
    <s v="QA for Mobile Footer no longer displays"/>
    <s v="01813 - QA for Mobile Footer no longer displays"/>
    <s v="QA | 01813 - QA for Mobile Footer no longer displays"/>
    <m/>
    <n v="371904"/>
    <n v="37279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QA | 01813 - QA for Mobile Footer no longer displays"/>
    <n v="0"/>
    <n v="0"/>
  </r>
  <r>
    <x v="3"/>
    <s v="Demand"/>
    <s v="Doing"/>
    <s v="BEMISCP-523"/>
    <s v="CSR - Portal Foundations"/>
    <x v="30"/>
    <s v="Bug"/>
    <s v="Done"/>
    <s v="BEMISCP-1751"/>
    <s v="Edit Links on the User profile view are not visible with menu expanded"/>
    <s v="01751 - Edit Links on the User profile view are not visible with menu expanded"/>
    <x v="464"/>
    <x v="1"/>
    <s v="Done"/>
    <s v="BEMISCP-1812"/>
    <s v="QA for Edit Links on the User profile view are not visible with menu expanded"/>
    <s v="S | 01812 - QA for Edit Links on the User profile view are not visible with menu expanded"/>
    <s v="QA | S | 01812 - QA for Edit Links on the User profile view are not visible with menu expanded"/>
    <n v="350872"/>
    <n v="371893"/>
    <n v="37279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3.125E-2"/>
    <n v="1"/>
    <n v="2.1276595744680851"/>
    <x v="0"/>
    <s v="0.Done"/>
    <x v="2"/>
    <s v="0.Done &gt; QA | S | 01812 - QA for Edit Links on the User profile view are not visible with menu expanded"/>
    <n v="2.1276595744680851"/>
    <n v="0"/>
  </r>
  <r>
    <x v="3"/>
    <m/>
    <m/>
    <m/>
    <m/>
    <x v="1"/>
    <s v="Bug"/>
    <s v="Done"/>
    <s v="BEMISCP-1746"/>
    <s v="Duplicate fields displayed on the Doned Shipments tab"/>
    <s v="01746 - Duplicate fields displayed on the Doned Shipments tab"/>
    <x v="465"/>
    <x v="1"/>
    <s v="Done"/>
    <s v="BEMISCP-1811"/>
    <s v="QA for Duplicate fields displayed on the Doned Shipments tab"/>
    <s v="01811 - QA for Duplicate fields displayed on the Doned Shipments tab"/>
    <s v="QA | 01811 - QA for Duplicate fields displayed on the Doned Shipments tab"/>
    <m/>
    <n v="371851"/>
    <n v="37279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QA | 01811 - QA for Duplicate fields displayed on the Doned Shipments tab"/>
    <n v="0"/>
    <n v="0"/>
  </r>
  <r>
    <x v="3"/>
    <s v="Demand"/>
    <s v="Doing"/>
    <s v="BEMISCP-523"/>
    <s v="CSR - Portal Foundations"/>
    <x v="30"/>
    <s v="Feature"/>
    <s v="Done"/>
    <s v="BEMISCP-1476"/>
    <s v="Remove default e-mail suffix from login page"/>
    <s v="01476 - Remove default e-mail suffix from login page"/>
    <x v="466"/>
    <x v="1"/>
    <s v="Done"/>
    <s v="BEMISCP-1810"/>
    <s v="QA for Remove default e-mail suffix from login page"/>
    <s v="01810 - QA for Remove default e-mail suffix from login page"/>
    <s v="QA | 01810 - QA for Remove default e-mail suffix from login page"/>
    <n v="350872"/>
    <n v="367383"/>
    <n v="37279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3.125E-2"/>
    <n v="1"/>
    <n v="0"/>
    <x v="0"/>
    <s v="0.Done"/>
    <x v="2"/>
    <s v="0.Done &gt; QA | 01810 - QA for Remove default e-mail suffix from login page"/>
    <n v="0"/>
    <n v="0"/>
  </r>
  <r>
    <x v="3"/>
    <m/>
    <m/>
    <m/>
    <m/>
    <x v="1"/>
    <s v="Bug"/>
    <s v="Done"/>
    <s v="BEMISCP-1493"/>
    <s v="Release Header fields do not display correctly"/>
    <s v="01493 - Release Header fields do not display correctly"/>
    <x v="467"/>
    <x v="1"/>
    <s v="Done"/>
    <s v="BEMISCP-1809"/>
    <s v="QA for Release Header fields do not display correctly"/>
    <s v="01809 - QA for Release Header fields do not display correctly"/>
    <s v="QA | 01809 - QA for Release Header fields do not display correctly"/>
    <m/>
    <n v="367660"/>
    <n v="37279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QA | 01809 - QA for Release Header fields do not display correctly"/>
    <n v="0"/>
    <n v="0"/>
  </r>
  <r>
    <x v="3"/>
    <m/>
    <m/>
    <m/>
    <m/>
    <x v="1"/>
    <s v="Bug"/>
    <s v="Done"/>
    <s v="BEMISCP-1761"/>
    <s v="Report menu categories should be alphabetical"/>
    <s v="01761 - Report menu categories should be alphabetical"/>
    <x v="462"/>
    <x v="0"/>
    <s v="Done"/>
    <s v="BEMISCP-1808"/>
    <s v="Alpha for Report menu categories should be alphabetical"/>
    <s v="01808 - Alpha for Report menu categories should be alphabetical"/>
    <s v="Alpha Test | 01808 - Alpha for Report menu categories should be alphabetical"/>
    <m/>
    <n v="371935"/>
    <n v="37273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s v="0.Done"/>
    <x v="2"/>
    <s v="0.Done &gt; Alpha Test | 01808 - Alpha for Report menu categories should be alphabetical"/>
    <n v="0"/>
    <n v="0"/>
  </r>
  <r>
    <x v="3"/>
    <m/>
    <m/>
    <m/>
    <m/>
    <x v="1"/>
    <s v="Task"/>
    <s v="To Feature Review"/>
    <s v="BEMISCP-1775"/>
    <s v="Theme Dependency needs to be updated due to core changes"/>
    <s v="01775 - Theme Dependency needs to be updated due to core changes"/>
    <x v="468"/>
    <x v="2"/>
    <s v="Queued for Review"/>
    <s v="BEMISCP-1807"/>
    <s v="Review of Theme Dependency needs to be updated due to core changes"/>
    <s v="S | 01807 - Review of Theme Dependency needs to be updated due to core changes"/>
    <s v="Feature Review | S | 01807 - Review of Theme Dependency needs to be updated due to core changes"/>
    <m/>
    <n v="372255"/>
    <n v="372680"/>
    <s v="Plan"/>
    <x v="0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5"/>
    <n v="0"/>
    <n v="1"/>
    <n v="0"/>
    <x v="1"/>
    <s v="4.To Feature Review"/>
    <x v="1"/>
    <e v="#N/A"/>
    <n v="0"/>
    <n v="0"/>
  </r>
  <r>
    <x v="3"/>
    <m/>
    <m/>
    <m/>
    <m/>
    <x v="1"/>
    <s v="Bug"/>
    <s v="Done"/>
    <s v="BEMISCP-1177"/>
    <s v="BIT-136 Importing Orgs from UAT generates exception"/>
    <s v="01177 - BIT-136 Importing Orgs from UAT generates exception"/>
    <x v="469"/>
    <x v="1"/>
    <s v="Done"/>
    <s v="BEMISCP-1806"/>
    <s v="QA for BIT-136 Importing Orgs from UAT generates exception"/>
    <s v="S | 01806 - QA for BIT-136 Importing Orgs from UAT generates exception"/>
    <s v="QA | S | 01806 - QA for BIT-136 Importing Orgs from UAT generates exception"/>
    <m/>
    <n v="363302"/>
    <n v="37266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1806 - QA for BIT-136 Importing Orgs from UAT generates exception"/>
    <n v="2.1276595744680851"/>
    <n v="0"/>
  </r>
  <r>
    <x v="3"/>
    <m/>
    <m/>
    <m/>
    <m/>
    <x v="1"/>
    <s v="Bug"/>
    <s v="Done"/>
    <s v="BEMISCP-1177"/>
    <s v="BIT-136 Importing Orgs from UAT generates exception"/>
    <s v="01177 - BIT-136 Importing Orgs from UAT generates exception"/>
    <x v="469"/>
    <x v="2"/>
    <s v="Done"/>
    <s v="BEMISCP-1805"/>
    <s v="Review of BIT-136 Importing Orgs from UAT generates exception"/>
    <s v="01805 - Review of BIT-136 Importing Orgs from UAT generates exception"/>
    <s v="Feature Review | 01805 - Review of BIT-136 Importing Orgs from UAT generates exception"/>
    <m/>
    <n v="363302"/>
    <n v="37266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1805 - Review of BIT-136 Importing Orgs from UAT generates exception"/>
    <n v="0"/>
    <n v="0"/>
  </r>
  <r>
    <x v="3"/>
    <m/>
    <m/>
    <m/>
    <m/>
    <x v="1"/>
    <s v="Task"/>
    <s v="Doing"/>
    <s v="BEMISCP-1803"/>
    <s v="QA Deployment Documentation"/>
    <s v="01803 - QA Deployment Documentation"/>
    <x v="458"/>
    <x v="4"/>
    <s v="Done"/>
    <s v="BEMISCP-1804"/>
    <s v="Add section detailing rolling back a bundle"/>
    <s v="M | 01804 - Add section detailing rolling back a bundle"/>
    <s v="Sub-Task | M | 01804 - Add section detailing rolling back a bundle"/>
    <m/>
    <n v="372656"/>
    <n v="372658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5"/>
    <n v="0"/>
    <n v="1"/>
    <n v="8.5106382978723403"/>
    <x v="1"/>
    <s v="7.Doing"/>
    <x v="2"/>
    <s v="0.Done &gt; Sub-Task | M | 01804 - Add section detailing rolling back a bundle"/>
    <n v="0"/>
    <n v="0"/>
  </r>
  <r>
    <x v="3"/>
    <s v="Demand"/>
    <s v="Doing"/>
    <s v="BEMISCP-444"/>
    <s v="CSR - Customer and User Profile"/>
    <x v="25"/>
    <s v="Feature"/>
    <s v="Done"/>
    <s v="BEMISCP-445"/>
    <s v="View/Edit User Profile"/>
    <s v="00445 -  View/Edit User Profile"/>
    <x v="470"/>
    <x v="2"/>
    <s v="Done"/>
    <s v="BEMISCP-1802"/>
    <s v="Review of  View/Edit User Profile"/>
    <s v="01802 - Review of  View/Edit User Profile"/>
    <s v="Feature Review | 01802 - Review of  View/Edit User Profile"/>
    <n v="348696"/>
    <n v="348698"/>
    <n v="372654"/>
    <s v="Plan"/>
    <x v="20"/>
    <n v="0"/>
    <n v="0"/>
    <n v="0"/>
    <n v="0"/>
    <m/>
    <s v="SUBTASK PLAN"/>
    <n v="0"/>
    <n v="0"/>
    <n v="0"/>
    <n v="0"/>
    <n v="0"/>
    <n v="0"/>
    <n v="0"/>
    <n v="0"/>
    <n v="0"/>
    <n v="0"/>
    <n v="0.1"/>
    <n v="2.9411764705882353E-2"/>
    <n v="1"/>
    <n v="0"/>
    <x v="0"/>
    <s v="0.Done"/>
    <x v="2"/>
    <s v="0.Done &gt; Feature Review | 01802 - Review of  View/Edit User Profile"/>
    <n v="0"/>
    <n v="0"/>
  </r>
  <r>
    <x v="3"/>
    <m/>
    <m/>
    <m/>
    <m/>
    <x v="1"/>
    <s v="Bug"/>
    <s v="Done"/>
    <s v="BEMISCP-1755"/>
    <s v="Mobile Footer no longer displays"/>
    <s v="01755 - Mobile Footer no longer displays"/>
    <x v="463"/>
    <x v="2"/>
    <s v="Done"/>
    <s v="BEMISCP-1801"/>
    <s v="Review of Mobile Footer no longer displays"/>
    <s v="01801 - Review of Mobile Footer no longer displays"/>
    <s v="Feature Review | 01801 - Review of Mobile Footer no longer displays"/>
    <m/>
    <n v="371904"/>
    <n v="37265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Feature Review | 01801 - Review of Mobile Footer no longer displays"/>
    <n v="0"/>
    <n v="0"/>
  </r>
  <r>
    <x v="3"/>
    <s v="Demand"/>
    <s v="Doing"/>
    <s v="BEMISCP-523"/>
    <s v="CSR - Portal Foundations"/>
    <x v="30"/>
    <s v="Bug"/>
    <s v="Done"/>
    <s v="BEMISCP-1751"/>
    <s v="Edit Links on the User profile view are not visible with menu expanded"/>
    <s v="01751 - Edit Links on the User profile view are not visible with menu expanded"/>
    <x v="464"/>
    <x v="2"/>
    <s v="Done"/>
    <s v="BEMISCP-1800"/>
    <s v="Review of Edit Links on the User profile view are not visible with menu expanded"/>
    <s v="01800 - Review of Edit Links on the User profile view are not visible with menu expanded"/>
    <s v="Feature Review | 01800 - Review of Edit Links on the User profile view are not visible with menu expanded"/>
    <n v="350872"/>
    <n v="371893"/>
    <n v="37265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3.125E-2"/>
    <n v="1"/>
    <n v="0"/>
    <x v="0"/>
    <s v="0.Done"/>
    <x v="2"/>
    <s v="0.Done &gt; Feature Review | 01800 - Review of Edit Links on the User profile view are not visible with menu expanded"/>
    <n v="0"/>
    <n v="0"/>
  </r>
  <r>
    <x v="3"/>
    <m/>
    <m/>
    <m/>
    <m/>
    <x v="1"/>
    <s v="Feature"/>
    <s v="Done"/>
    <s v="BEMISCP-1527"/>
    <s v="Updates for all Report "/>
    <s v="01527 - Updates for all Report "/>
    <x v="428"/>
    <x v="0"/>
    <s v="Done"/>
    <s v="BEMISCP-1799"/>
    <s v="Alpha for Updates for All Reports"/>
    <s v="M | 01799 - Alpha for Updates for All Reports"/>
    <s v="Alpha Test | M | 01799 - Alpha for Updates for All Reports"/>
    <m/>
    <n v="367992"/>
    <n v="372644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9.0909090909090912E-2"/>
    <n v="0"/>
    <n v="1"/>
    <n v="4.2553191489361701"/>
    <x v="1"/>
    <s v="0.Done"/>
    <x v="2"/>
    <s v="0.Done &gt; Alpha Test | M | 01799 - Alpha for Updates for All Reports"/>
    <n v="0"/>
    <n v="0"/>
  </r>
  <r>
    <x v="3"/>
    <m/>
    <m/>
    <m/>
    <m/>
    <x v="1"/>
    <s v="Feature"/>
    <s v="Done"/>
    <s v="BEMISCP-1444"/>
    <s v="Create Handling Unit Report "/>
    <s v="01444 - Create Handling Unit Report "/>
    <x v="461"/>
    <x v="0"/>
    <s v="Done"/>
    <s v="BEMISCP-1798"/>
    <s v="Alpha for Create Handling Unit Report "/>
    <s v="01798 - Alpha for Create Handling Unit Report "/>
    <s v="Alpha Test | 01798 - Alpha for Create Handling Unit Report "/>
    <m/>
    <n v="366215"/>
    <n v="37264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798 - Alpha for Create Handling Unit Report "/>
    <n v="0"/>
    <n v="0"/>
  </r>
  <r>
    <x v="3"/>
    <m/>
    <m/>
    <m/>
    <m/>
    <x v="1"/>
    <s v="Bug"/>
    <s v="Done"/>
    <s v="BEMISCP-1746"/>
    <s v="Duplicate fields displayed on the Doned Shipments tab"/>
    <s v="01746 - Duplicate fields displayed on the Doned Shipments tab"/>
    <x v="465"/>
    <x v="2"/>
    <s v="Done"/>
    <s v="BEMISCP-1797"/>
    <s v="Review of Duplicate fields displayed on the Doned Shipments tab"/>
    <s v="01797 - Review of Duplicate fields displayed on the Doned Shipments tab"/>
    <s v="Feature Review | 01797 - Review of Duplicate fields displayed on the Doned Shipments tab"/>
    <m/>
    <n v="371851"/>
    <n v="37263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1797 - Review of Duplicate fields displayed on the Doned Shipments tab"/>
    <n v="0"/>
    <n v="0"/>
  </r>
  <r>
    <x v="3"/>
    <m/>
    <m/>
    <m/>
    <m/>
    <x v="1"/>
    <s v="Bug"/>
    <s v="Done"/>
    <s v="BEMISCP-1788"/>
    <s v="Document Preview does not work "/>
    <s v="01788 - Document Preview does not work "/>
    <x v="318"/>
    <x v="0"/>
    <s v="Done"/>
    <s v="BEMISCP-1796"/>
    <s v="Alpha for Document Preview does not work "/>
    <s v="S | 01796 - Alpha for Document Preview does not work "/>
    <s v="Alpha Test | S | 01796 - Alpha for Document Preview does not work "/>
    <m/>
    <n v="372507"/>
    <n v="37263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Alpha Test | S | 01796 - Alpha for Document Preview does not work "/>
    <n v="2.1276595744680851"/>
    <n v="0"/>
  </r>
  <r>
    <x v="3"/>
    <m/>
    <m/>
    <m/>
    <m/>
    <x v="1"/>
    <s v="Bug"/>
    <s v="Done"/>
    <s v="BEMISCP-1493"/>
    <s v="Release Header fields do not display correctly"/>
    <s v="01493 - Release Header fields do not display correctly"/>
    <x v="467"/>
    <x v="2"/>
    <s v="Done"/>
    <s v="BEMISCP-1795"/>
    <s v="Review of Release Header fields do not display correctly"/>
    <s v="01795 - Review of Release Header fields do not display correctly"/>
    <s v="Feature Review | 01795 - Review of Release Header fields do not display correctly"/>
    <m/>
    <n v="367660"/>
    <n v="37262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1795 - Review of Release Header fields do not display correctly"/>
    <n v="0"/>
    <n v="0"/>
  </r>
  <r>
    <x v="3"/>
    <m/>
    <m/>
    <m/>
    <m/>
    <x v="1"/>
    <s v="Feature"/>
    <s v="Done"/>
    <s v="BEMISCP-1173"/>
    <s v="BIT-49 Ship To Filter Name &amp; Address Info Missing in Portal"/>
    <s v="01173 - BIT-49 Ship To Filter Name &amp; Address Info Missing in Portal"/>
    <x v="435"/>
    <x v="5"/>
    <s v="Done"/>
    <s v="BEMISCP-1794"/>
    <s v="Update Customer Data Sync logic"/>
    <s v="M | 01794 - Update Customer Data Sync logic"/>
    <s v="Backend Development | M | 01794 - Update Customer Data Sync logic"/>
    <m/>
    <n v="363185"/>
    <n v="372619"/>
    <s v="Plan"/>
    <x v="0"/>
    <n v="7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7"/>
    <n v="0"/>
    <n v="0.2"/>
    <n v="0"/>
    <n v="1"/>
    <n v="10.638297872340425"/>
    <x v="1"/>
    <s v="0.Done"/>
    <x v="2"/>
    <s v="0.Done &gt; Backend Development | M | 01794 - Update Customer Data Sync logic"/>
    <n v="0"/>
    <n v="0"/>
  </r>
  <r>
    <x v="3"/>
    <m/>
    <m/>
    <m/>
    <m/>
    <x v="1"/>
    <s v="Bug"/>
    <s v="Done"/>
    <s v="BEMISCP-1779"/>
    <s v="After update to global web content, customer site template does not import"/>
    <s v="01779 - After update to global web content, customer site template does not import"/>
    <x v="443"/>
    <x v="0"/>
    <s v="Done"/>
    <s v="BEMISCP-1793"/>
    <s v="Alpha for After update to global web content, customer site template does not import"/>
    <s v="01793 - Alpha for After update to global web content, customer site template does not import"/>
    <s v="Alpha Test | 01793 - Alpha for After update to global web content, customer site template does not import"/>
    <m/>
    <n v="372313"/>
    <n v="37261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793 - Alpha for After update to global web content, customer site template does not import"/>
    <n v="0"/>
    <n v="0"/>
  </r>
  <r>
    <x v="3"/>
    <m/>
    <m/>
    <m/>
    <m/>
    <x v="1"/>
    <s v="Bug"/>
    <s v="Done"/>
    <s v="BEMISCP-1788"/>
    <s v="Document Preview does not work "/>
    <s v="01788 - Document Preview does not work "/>
    <x v="318"/>
    <x v="3"/>
    <s v="Done"/>
    <s v="BEMISCP-1792"/>
    <s v="Development for - Document Preview does not work"/>
    <s v="M | 01792 - Development for - Document Preview does not work"/>
    <s v="Frontend Development | M | 01792 - Development for - Document Preview does not work"/>
    <m/>
    <n v="372507"/>
    <n v="372613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0"/>
    <n v="1"/>
    <n v="5.3191489361702127"/>
    <x v="1"/>
    <s v="0.Done"/>
    <x v="2"/>
    <s v="0.Done &gt; Frontend Development | M | 01792 - Development for - Document Preview does not work"/>
    <n v="5.3191489361702127"/>
    <n v="0"/>
  </r>
  <r>
    <x v="3"/>
    <m/>
    <m/>
    <m/>
    <m/>
    <x v="1"/>
    <s v="Bug"/>
    <s v="Done"/>
    <s v="BEMISCP-1788"/>
    <s v="Document Preview does not work "/>
    <s v="01788 - Document Preview does not work "/>
    <x v="318"/>
    <x v="7"/>
    <s v="Done"/>
    <s v="BEMISCP-1791"/>
    <s v="Tech Planning for - Document Preview does not work"/>
    <s v="M | 01791 - Tech Planning for - Document Preview does not work"/>
    <s v="Tech Planning | M | 01791 - Tech Planning for - Document Preview does not work"/>
    <m/>
    <n v="372507"/>
    <n v="372554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"/>
    <n v="1"/>
    <n v="4.2553191489361701"/>
    <x v="1"/>
    <s v="0.Done"/>
    <x v="2"/>
    <s v="0.Done &gt; Tech Planning | M | 01791 - Tech Planning for - Document Preview does not work"/>
    <n v="4.2553191489361701"/>
    <n v="0"/>
  </r>
  <r>
    <x v="3"/>
    <m/>
    <m/>
    <m/>
    <m/>
    <x v="1"/>
    <s v="Feature"/>
    <s v="Done"/>
    <s v="BEMISCP-1444"/>
    <s v="Create Handling Unit Report "/>
    <s v="01444 - Create Handling Unit Report "/>
    <x v="461"/>
    <x v="5"/>
    <s v="Done"/>
    <s v="BEMISCP-1790"/>
    <s v="Create Handling Unit Report Definition"/>
    <s v="M | 01790 - Create Handling Unit Report Definition"/>
    <s v="Backend Development | M | 01790 - Create Handling Unit Report Definition"/>
    <m/>
    <n v="366215"/>
    <n v="372552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s v="0.Done"/>
    <x v="2"/>
    <s v="0.Done &gt; Backend Development | M | 01790 - Create Handling Unit Report Definition"/>
    <n v="0"/>
    <n v="0"/>
  </r>
  <r>
    <x v="3"/>
    <m/>
    <m/>
    <m/>
    <m/>
    <x v="1"/>
    <s v="Feature"/>
    <s v="Done"/>
    <s v="BEMISCP-1442"/>
    <s v="Update search criteria on Release Landing Page "/>
    <s v="01442 - Update search criteria on Release Landing Page "/>
    <x v="422"/>
    <x v="6"/>
    <s v="Done"/>
    <s v="BEMISCP-1789"/>
    <s v="There are ghost results displayed on the release page"/>
    <s v="M | 01789 - There are ghost results displayed on the release page"/>
    <s v="Alpha Bug | M | 01789 - There are ghost results displayed on the release page"/>
    <m/>
    <n v="366168"/>
    <n v="372519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"/>
    <n v="0"/>
    <n v="1"/>
    <n v="3.191489361702128"/>
    <x v="1"/>
    <s v="0.Done"/>
    <x v="2"/>
    <s v="0.Done &gt; Alpha Bug | M | 01789 - There are ghost results displayed on the release page"/>
    <n v="0"/>
    <n v="0"/>
  </r>
  <r>
    <x v="3"/>
    <m/>
    <m/>
    <m/>
    <m/>
    <x v="1"/>
    <s v="Bug"/>
    <s v="Done"/>
    <s v="BEMISCP-1761"/>
    <s v="Report menu categories should be alphabetical"/>
    <s v="01761 - Report menu categories should be alphabetical"/>
    <x v="462"/>
    <x v="5"/>
    <s v="Done"/>
    <s v="BEMISCP-1787"/>
    <s v="Backend Development for - Report menu categories should be alphabetical"/>
    <s v="S | 01787 - Backend Development for - Report menu categories should be alphabetical"/>
    <s v="Backend Development | S | 01787 - Backend Development for - Report menu categories should be alphabetical"/>
    <m/>
    <n v="371935"/>
    <n v="372502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16666666666666666"/>
    <n v="0"/>
    <n v="1"/>
    <n v="8.5106382978723403"/>
    <x v="1"/>
    <s v="0.Done"/>
    <x v="2"/>
    <s v="0.Done &gt; Backend Development | S | 01787 - Backend Development for - Report menu categories should be alphabetical"/>
    <n v="8.5106382978723403"/>
    <n v="0"/>
  </r>
  <r>
    <x v="3"/>
    <m/>
    <m/>
    <m/>
    <m/>
    <x v="1"/>
    <s v="Feature"/>
    <s v="Done"/>
    <s v="BEMISCP-1784"/>
    <s v="Improve data display on all pages "/>
    <s v="01784 - Improve data display on all pages "/>
    <x v="287"/>
    <x v="4"/>
    <s v="Cancelled"/>
    <s v="BEMISCP-1786"/>
    <s v="Update wireframes to add ellipses for specific fields "/>
    <s v="M | 01786 - Update wireframes to add ellipses for specific fields "/>
    <s v="Sub-Task | M | 01786 - Update wireframes to add ellipses for specific fields "/>
    <m/>
    <n v="372474"/>
    <n v="372477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25"/>
    <n v="0"/>
    <n v="1"/>
    <n v="0"/>
    <x v="1"/>
    <s v="0.Done"/>
    <x v="3"/>
    <s v="0.Cancelled &gt; Sub-Task | M | 01786 - Update wireframes to add ellipses for specific fields "/>
    <n v="0"/>
    <n v="0"/>
  </r>
  <r>
    <x v="3"/>
    <m/>
    <m/>
    <m/>
    <m/>
    <x v="1"/>
    <s v="Feature"/>
    <s v="Done"/>
    <s v="BEMISCP-1784"/>
    <s v="Improve data display on all pages "/>
    <s v="01784 - Improve data display on all pages "/>
    <x v="287"/>
    <x v="7"/>
    <s v="Done"/>
    <s v="BEMISCP-1785"/>
    <s v="Tech Planning for Improve data display on all pages "/>
    <s v="M | 01785 - Tech Planning for Improve data display on all pages "/>
    <s v="Tech Planning | M | 01785 - Tech Planning for Improve data display on all pages "/>
    <m/>
    <n v="372474"/>
    <n v="372475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25"/>
    <n v="0"/>
    <n v="1"/>
    <n v="4.2553191489361701"/>
    <x v="1"/>
    <s v="0.Done"/>
    <x v="2"/>
    <s v="0.Done &gt; Tech Planning | M | 01785 - Tech Planning for Improve data display on all pages "/>
    <n v="0"/>
    <n v="0"/>
  </r>
  <r>
    <x v="3"/>
    <m/>
    <m/>
    <m/>
    <m/>
    <x v="1"/>
    <s v="Feature"/>
    <s v="Deferred"/>
    <s v="BEMISCP-1728"/>
    <s v="Update Customer Profiles default order"/>
    <s v="01728 - Update Customer Profiles default order"/>
    <x v="471"/>
    <x v="3"/>
    <s v="Cancelled"/>
    <s v="BEMISCP-1783"/>
    <s v="Development for - Update Customer Profiles default order"/>
    <s v="M | 01783 - Development for - Update Customer Profiles default order"/>
    <s v="Frontend Development | M | 01783 - Development for - Update Customer Profiles default order"/>
    <m/>
    <n v="371378"/>
    <n v="372355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5"/>
    <n v="0"/>
    <n v="1"/>
    <n v="0"/>
    <x v="1"/>
    <e v="#N/A"/>
    <x v="3"/>
    <s v="0.Cancelled &gt; Frontend Development | M | 01783 - Development for - Update Customer Profiles default order"/>
    <n v="0"/>
    <n v="0"/>
  </r>
  <r>
    <x v="3"/>
    <m/>
    <m/>
    <m/>
    <m/>
    <x v="1"/>
    <s v="Feature"/>
    <s v="Deferred"/>
    <s v="BEMISCP-1728"/>
    <s v="Update Customer Profiles default order"/>
    <s v="01728 - Update Customer Profiles default order"/>
    <x v="471"/>
    <x v="7"/>
    <s v="Done"/>
    <s v="BEMISCP-1782"/>
    <s v="Tech planning for - Update Customer Profiles default order"/>
    <s v="M | 01782 - Tech planning for - Update Customer Profiles default order"/>
    <s v="Tech Planning | M | 01782 - Tech planning for - Update Customer Profiles default order"/>
    <m/>
    <n v="371378"/>
    <n v="372354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5"/>
    <n v="0"/>
    <n v="1"/>
    <n v="4.2553191489361701"/>
    <x v="1"/>
    <e v="#N/A"/>
    <x v="2"/>
    <s v="0.Done &gt; Tech Planning | M | 01782 - Tech planning for - Update Customer Profiles default order"/>
    <n v="0"/>
    <n v="0"/>
  </r>
  <r>
    <x v="3"/>
    <m/>
    <m/>
    <m/>
    <m/>
    <x v="1"/>
    <s v="Bug"/>
    <s v="Done"/>
    <s v="BEMISCP-1766"/>
    <s v="Fixes needed for View Details dropdown desktop and mobile views"/>
    <s v="01766 - Fixes needed for View Details dropdown desktop and mobile views"/>
    <x v="452"/>
    <x v="0"/>
    <s v="Done"/>
    <s v="BEMISCP-1781"/>
    <s v="Alpha for Fixes needed for View Details dropdown desktop and mobile views"/>
    <s v="01781 - Alpha for Fixes needed for View Details dropdown desktop and mobile views"/>
    <s v="Alpha Test | 01781 - Alpha for Fixes needed for View Details dropdown desktop and mobile views"/>
    <m/>
    <n v="372116"/>
    <n v="37234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s v="0.Done"/>
    <x v="2"/>
    <s v="0.Done &gt; Alpha Test | 01781 - Alpha for Fixes needed for View Details dropdown desktop and mobile views"/>
    <n v="0"/>
    <n v="0"/>
  </r>
  <r>
    <x v="3"/>
    <m/>
    <m/>
    <m/>
    <m/>
    <x v="1"/>
    <s v="Bug"/>
    <s v="Done"/>
    <s v="BEMISCP-1779"/>
    <s v="After update to global web content, customer site template does not import"/>
    <s v="01779 - After update to global web content, customer site template does not import"/>
    <x v="443"/>
    <x v="5"/>
    <s v="Done"/>
    <s v="BEMISCP-1780"/>
    <s v="Development for - After update to global web content, customer site template does not import"/>
    <s v="M | 01780 - Development for - After update to global web content, customer site template does not import"/>
    <s v="Backend Development | M | 01780 - Development for - After update to global web content, customer site template does not import"/>
    <m/>
    <n v="372313"/>
    <n v="372314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s v="0.Done"/>
    <x v="2"/>
    <s v="0.Done &gt; Backend Development | M | 01780 - Development for - After update to global web content, customer site template does not import"/>
    <n v="10.638297872340425"/>
    <n v="0"/>
  </r>
  <r>
    <x v="3"/>
    <s v="Demand"/>
    <s v="Doing"/>
    <s v="BEMISCP-519"/>
    <s v="Buyer - Portal Foundations"/>
    <x v="23"/>
    <s v="Feature"/>
    <s v="Done"/>
    <s v="BEMISCP-83"/>
    <s v="Manage DL folder &amp; files"/>
    <s v="00083 - Manage DL folder &amp; files"/>
    <x v="429"/>
    <x v="1"/>
    <s v="Done"/>
    <s v="BEMISCP-1778"/>
    <s v="QA for Document Folder &amp; Files"/>
    <s v="M | 01778 - QA for Document Folder &amp; Files"/>
    <s v="QA | M | 01778 - QA for Document Folder &amp; Files"/>
    <n v="350832"/>
    <n v="334367"/>
    <n v="372283"/>
    <s v="Plan"/>
    <x v="19"/>
    <n v="0"/>
    <n v="0"/>
    <n v="0"/>
    <n v="32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4.7619047619047616E-2"/>
    <n v="8.2644628099173556E-3"/>
    <n v="1"/>
    <n v="3.191489361702128"/>
    <x v="0"/>
    <s v="0.Done"/>
    <x v="2"/>
    <s v="0.Done &gt; QA | M | 01778 - QA for Document Folder &amp; Files"/>
    <n v="0"/>
    <n v="0"/>
  </r>
  <r>
    <x v="3"/>
    <m/>
    <m/>
    <m/>
    <m/>
    <x v="1"/>
    <s v="Task"/>
    <s v="To Feature Review"/>
    <s v="BEMISCP-1775"/>
    <s v="Theme Dependency needs to be updated due to core changes"/>
    <s v="01775 - Theme Dependency needs to be updated due to core changes"/>
    <x v="468"/>
    <x v="3"/>
    <s v="Done"/>
    <s v="BEMISCP-1776"/>
    <s v="Development for - Theme Dependency needs to be updated due to core changes"/>
    <s v="M | 01776 - Development for - Theme Dependency needs to be updated due to core changes"/>
    <s v="Frontend Development | M | 01776 - Development for - Theme Dependency needs to be updated due to core changes"/>
    <m/>
    <n v="372255"/>
    <n v="372257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5"/>
    <n v="0"/>
    <n v="1"/>
    <n v="5.3191489361702127"/>
    <x v="1"/>
    <s v="4.To Feature Review"/>
    <x v="2"/>
    <s v="0.Done &gt; Frontend Development | M | 01776 - Development for - Theme Dependency needs to be updated due to core changes"/>
    <n v="0"/>
    <n v="0"/>
  </r>
  <r>
    <x v="3"/>
    <m/>
    <m/>
    <m/>
    <m/>
    <x v="1"/>
    <s v="Bug"/>
    <s v="Done"/>
    <s v="BEMISCP-1755"/>
    <s v="Mobile Footer no longer displays"/>
    <s v="01755 - Mobile Footer no longer displays"/>
    <x v="463"/>
    <x v="0"/>
    <s v="Done"/>
    <s v="BEMISCP-1774"/>
    <s v="Alpha for Mobile Footer no longer displays"/>
    <s v="01774 - Alpha for Mobile Footer no longer displays"/>
    <s v="Alpha Test | 01774 - Alpha for Mobile Footer no longer displays"/>
    <m/>
    <n v="371904"/>
    <n v="37223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Alpha Test | 01774 - Alpha for Mobile Footer no longer displays"/>
    <n v="0"/>
    <n v="0"/>
  </r>
  <r>
    <x v="3"/>
    <m/>
    <m/>
    <m/>
    <m/>
    <x v="1"/>
    <s v="Feature"/>
    <s v="Done"/>
    <s v="BEMISCP-1697"/>
    <s v="Update display of qty fields on Orders page"/>
    <s v="01697 - Update display of qty fields on Orders page"/>
    <x v="353"/>
    <x v="0"/>
    <s v="Done"/>
    <s v="BEMISCP-1773"/>
    <s v="Alpha for Update display of qty fields on Orders page"/>
    <s v="S | 01773 - Alpha for Update display of qty fields on Orders page"/>
    <s v="Alpha Test | S | 01773 - Alpha for Update display of qty fields on Orders page"/>
    <m/>
    <n v="370798"/>
    <n v="37220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0"/>
    <n v="1"/>
    <n v="2.1276595744680851"/>
    <x v="1"/>
    <s v="0.Done"/>
    <x v="2"/>
    <s v="0.Done &gt; Alpha Test | S | 01773 - Alpha for Update display of qty fields on Orders page"/>
    <n v="0"/>
    <n v="0"/>
  </r>
  <r>
    <x v="3"/>
    <m/>
    <m/>
    <m/>
    <m/>
    <x v="1"/>
    <s v="Bug"/>
    <s v="Done"/>
    <s v="BEMISCP-1766"/>
    <s v="Fixes needed for View Details dropdown desktop and mobile views"/>
    <s v="01766 - Fixes needed for View Details dropdown desktop and mobile views"/>
    <x v="452"/>
    <x v="3"/>
    <s v="Done"/>
    <s v="BEMISCP-1772"/>
    <s v="Fixes needed for View Details dropdown desktop and mobile views"/>
    <s v="M | 01772 - Fixes needed for View Details dropdown desktop and mobile views"/>
    <s v="Frontend Development | M | 01772 - Fixes needed for View Details dropdown desktop and mobile views"/>
    <m/>
    <n v="372116"/>
    <n v="372185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0"/>
    <n v="1"/>
    <n v="5.3191489361702127"/>
    <x v="1"/>
    <s v="0.Done"/>
    <x v="2"/>
    <s v="0.Done &gt; Frontend Development | M | 01772 - Fixes needed for View Details dropdown desktop and mobile views"/>
    <n v="5.3191489361702127"/>
    <n v="0"/>
  </r>
  <r>
    <x v="3"/>
    <m/>
    <m/>
    <m/>
    <m/>
    <x v="1"/>
    <s v="Bug"/>
    <s v="Done"/>
    <s v="BEMISCP-1766"/>
    <s v="Fixes needed for View Details dropdown desktop and mobile views"/>
    <s v="01766 - Fixes needed for View Details dropdown desktop and mobile views"/>
    <x v="452"/>
    <x v="7"/>
    <s v="Done"/>
    <s v="BEMISCP-1771"/>
    <s v="Tech planning for Fixes needed for View Details dropdown desktop and mobile views"/>
    <s v="M | 01771 - Tech planning for Fixes needed for View Details dropdown desktop and mobile views"/>
    <s v="Tech Planning | M | 01771 - Tech planning for Fixes needed for View Details dropdown desktop and mobile views"/>
    <m/>
    <n v="372116"/>
    <n v="372184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"/>
    <n v="1"/>
    <n v="4.2553191489361701"/>
    <x v="1"/>
    <s v="0.Done"/>
    <x v="2"/>
    <s v="0.Done &gt; Tech Planning | M | 01771 - Tech planning for Fixes needed for View Details dropdown desktop and mobile views"/>
    <n v="4.2553191489361701"/>
    <n v="0"/>
  </r>
  <r>
    <x v="3"/>
    <m/>
    <m/>
    <m/>
    <m/>
    <x v="1"/>
    <s v="Bug"/>
    <s v="Done"/>
    <s v="BEMISCP-1761"/>
    <s v="Report menu categories should be alphabetical"/>
    <s v="01761 - Report menu categories should be alphabetical"/>
    <x v="462"/>
    <x v="3"/>
    <s v="Cancelled"/>
    <s v="BEMISCP-1770"/>
    <s v="Frontend Development for - Report menu categories should be alphabetical"/>
    <s v="M | 01770 - Frontend Development for - Report menu categories should be alphabetical"/>
    <s v="Frontend Development | M | 01770 - Frontend Development for - Report menu categories should be alphabetical"/>
    <m/>
    <n v="371935"/>
    <n v="372182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0"/>
    <n v="1"/>
    <n v="0"/>
    <x v="1"/>
    <s v="0.Done"/>
    <x v="3"/>
    <s v="0.Cancelled &gt; Frontend Development | M | 01770 - Frontend Development for - Report menu categories should be alphabetical"/>
    <n v="5.3191489361702127"/>
    <n v="0"/>
  </r>
  <r>
    <x v="3"/>
    <m/>
    <m/>
    <m/>
    <m/>
    <x v="1"/>
    <s v="Bug"/>
    <s v="Done"/>
    <s v="BEMISCP-1761"/>
    <s v="Report menu categories should be alphabetical"/>
    <s v="01761 - Report menu categories should be alphabetical"/>
    <x v="462"/>
    <x v="7"/>
    <s v="Done"/>
    <s v="BEMISCP-1769"/>
    <s v="Tech Planning for - Report menu categories should be alphabetical"/>
    <s v="M | 01769 - Tech Planning for - Report menu categories should be alphabetical"/>
    <s v="Tech Planning | M | 01769 - Tech Planning for - Report menu categories should be alphabetical"/>
    <m/>
    <n v="371935"/>
    <n v="372180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"/>
    <n v="1"/>
    <n v="4.2553191489361701"/>
    <x v="1"/>
    <s v="0.Done"/>
    <x v="2"/>
    <s v="0.Done &gt; Tech Planning | M | 01769 - Tech Planning for - Report menu categories should be alphabetical"/>
    <n v="4.2553191489361701"/>
    <n v="0"/>
  </r>
  <r>
    <x v="3"/>
    <m/>
    <m/>
    <m/>
    <m/>
    <x v="1"/>
    <s v="Feature"/>
    <s v="Done"/>
    <s v="BEMISCP-1692"/>
    <s v="Update the Footer Content "/>
    <s v="01692 - Update the Footer Content "/>
    <x v="472"/>
    <x v="2"/>
    <s v="Done"/>
    <s v="BEMISCP-1768"/>
    <s v="Review of Update the Footer Content "/>
    <s v="01768 - Review of Update the Footer Content "/>
    <s v="Feature Review | 01768 - Review of Update the Footer Content "/>
    <m/>
    <n v="370679"/>
    <n v="37213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s v="0.Done"/>
    <x v="2"/>
    <s v="0.Done &gt; Feature Review | 01768 - Review of Update the Footer Content "/>
    <n v="0"/>
    <n v="0"/>
  </r>
  <r>
    <x v="3"/>
    <m/>
    <m/>
    <m/>
    <m/>
    <x v="1"/>
    <s v="Feature"/>
    <s v="Done"/>
    <s v="BEMISCP-1526"/>
    <s v="Update the report that is called from the Open Order Landing Page"/>
    <s v="01526 - Update the report that is called from the Open Order Landing Page"/>
    <x v="459"/>
    <x v="2"/>
    <s v="Done"/>
    <s v="BEMISCP-1767"/>
    <s v="Review of Update the report that is called from the Open Order Landing Page"/>
    <s v="01767 - Review of Update the report that is called from the Open Order Landing Page"/>
    <s v="Feature Review | 01767 - Review of Update the report that is called from the Open Order Landing Page"/>
    <m/>
    <n v="367987"/>
    <n v="37213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Feature Review | 01767 - Review of Update the report that is called from the Open Order Landing Page"/>
    <n v="0"/>
    <n v="0"/>
  </r>
  <r>
    <x v="3"/>
    <m/>
    <m/>
    <m/>
    <m/>
    <x v="1"/>
    <s v="Bug"/>
    <s v="Done"/>
    <s v="BEMISCP-1755"/>
    <s v="Mobile Footer no longer displays"/>
    <s v="01755 - Mobile Footer no longer displays"/>
    <x v="463"/>
    <x v="3"/>
    <s v="Done"/>
    <s v="BEMISCP-1764"/>
    <s v="Development for - Mobile Footer no longer displays"/>
    <s v="M | 01764 - Development for - Mobile Footer no longer displays"/>
    <s v="Frontend Development | M | 01764 - Development for - Mobile Footer no longer displays"/>
    <m/>
    <n v="371904"/>
    <n v="371943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0"/>
    <n v="1"/>
    <n v="5.3191489361702127"/>
    <x v="1"/>
    <s v="0.Done"/>
    <x v="2"/>
    <s v="0.Done &gt; Frontend Development | M | 01764 - Development for - Mobile Footer no longer displays"/>
    <n v="5.3191489361702127"/>
    <n v="0"/>
  </r>
  <r>
    <x v="3"/>
    <m/>
    <m/>
    <m/>
    <m/>
    <x v="1"/>
    <s v="Bug"/>
    <s v="Done"/>
    <s v="BEMISCP-1755"/>
    <s v="Mobile Footer no longer displays"/>
    <s v="01755 - Mobile Footer no longer displays"/>
    <x v="463"/>
    <x v="7"/>
    <s v="Done"/>
    <s v="BEMISCP-1763"/>
    <s v="Tech planning for Mobile Footer no longer displays"/>
    <s v="M | 01763 - Tech planning for Mobile Footer no longer displays"/>
    <s v="Tech Planning | M | 01763 - Tech planning for Mobile Footer no longer displays"/>
    <m/>
    <n v="371904"/>
    <n v="371941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s v="0.Done"/>
    <x v="2"/>
    <s v="0.Done &gt; Tech Planning | M | 01763 - Tech planning for Mobile Footer no longer displays"/>
    <n v="4.2553191489361701"/>
    <n v="0"/>
  </r>
  <r>
    <x v="3"/>
    <m/>
    <m/>
    <m/>
    <m/>
    <x v="1"/>
    <s v="Bug"/>
    <s v="Done"/>
    <s v="BEMISCP-805"/>
    <s v="On the Customer profile page format is incorrect"/>
    <s v="00805 - On the Customer profile page format is incorrect"/>
    <x v="473"/>
    <x v="2"/>
    <s v="Done"/>
    <s v="BEMISCP-1760"/>
    <s v="Review of On the Customer profile page format is incorrect"/>
    <s v="01760 - Review of On the Customer profile page format is incorrect"/>
    <s v="Feature Review | 01760 - Review of On the Customer profile page format is incorrect"/>
    <m/>
    <n v="357595"/>
    <n v="37192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4285714285714285"/>
    <n v="0"/>
    <n v="1"/>
    <n v="0"/>
    <x v="1"/>
    <s v="0.Done"/>
    <x v="2"/>
    <s v="0.Done &gt; Feature Review | 01760 - Review of On the Customer profile page format is incorrect"/>
    <n v="0"/>
    <n v="0"/>
  </r>
  <r>
    <x v="3"/>
    <m/>
    <m/>
    <m/>
    <m/>
    <x v="1"/>
    <s v="Bug"/>
    <s v="Done"/>
    <s v="BEMISCP-806"/>
    <s v="Ship To Filter Issue with Name Format and number of items"/>
    <s v="00806 - Ship To Filter Issue with Name Format and number of items"/>
    <x v="384"/>
    <x v="6"/>
    <s v="Done"/>
    <s v="BEMISCP-1759"/>
    <s v="Updating the max ship to terms displayed does not change the number of items in the Ship to filter"/>
    <s v="M | 01759 - Updating the max ship to terms displayed does not change the number of items in the Ship to filter"/>
    <s v="Alpha Bug | M | 01759 - Updating the max ship to terms displayed does not change the number of items in the Ship to filter"/>
    <m/>
    <n v="357596"/>
    <n v="371920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111111111111111"/>
    <n v="0"/>
    <n v="1"/>
    <n v="3.191489361702128"/>
    <x v="1"/>
    <s v="0.Done"/>
    <x v="2"/>
    <s v="0.Done &gt; Alpha Bug | M | 01759 - Updating the max ship to terms displayed does not change the number of items in the Ship to filter"/>
    <n v="3.191489361702128"/>
    <n v="0"/>
  </r>
  <r>
    <x v="3"/>
    <s v="Demand"/>
    <s v="Doing"/>
    <s v="BEMISCP-523"/>
    <s v="CSR - Portal Foundations"/>
    <x v="30"/>
    <s v="Bug"/>
    <s v="Done"/>
    <s v="BEMISCP-1751"/>
    <s v="Edit Links on the User profile view are not visible with menu expanded"/>
    <s v="01751 - Edit Links on the User profile view are not visible with menu expanded"/>
    <x v="464"/>
    <x v="0"/>
    <s v="Done"/>
    <s v="BEMISCP-1758"/>
    <s v="Alpha for Edit Links on the User profile view are not visible with menu expanded"/>
    <s v="01758 - Alpha for Edit Links on the User profile view are not visible with menu expanded"/>
    <s v="Alpha Test | 01758 - Alpha for Edit Links on the User profile view are not visible with menu expanded"/>
    <n v="350872"/>
    <n v="371893"/>
    <n v="37191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3.125E-2"/>
    <n v="1"/>
    <n v="0"/>
    <x v="0"/>
    <s v="0.Done"/>
    <x v="2"/>
    <s v="0.Done &gt; Alpha Test | 01758 - Alpha for Edit Links on the User profile view are not visible with menu expanded"/>
    <n v="0"/>
    <n v="0"/>
  </r>
  <r>
    <x v="3"/>
    <m/>
    <m/>
    <m/>
    <m/>
    <x v="1"/>
    <s v="Bug"/>
    <s v="Done"/>
    <s v="BEMISCP-1746"/>
    <s v="Duplicate fields displayed on the Doned Shipments tab"/>
    <s v="01746 - Duplicate fields displayed on the Doned Shipments tab"/>
    <x v="465"/>
    <x v="0"/>
    <s v="Done"/>
    <s v="BEMISCP-1757"/>
    <s v="Alpha for Duplicate fields displayed on the Doned Shipments tab"/>
    <s v="01757 - Alpha for Duplicate fields displayed on the Doned Shipments tab"/>
    <s v="Alpha Test | 01757 - Alpha for Duplicate fields displayed on the Doned Shipments tab"/>
    <m/>
    <n v="371851"/>
    <n v="37191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757 - Alpha for Duplicate fields displayed on the Doned Shipments tab"/>
    <n v="0"/>
    <n v="0"/>
  </r>
  <r>
    <x v="3"/>
    <m/>
    <m/>
    <m/>
    <m/>
    <x v="1"/>
    <s v="Feature"/>
    <s v="Done"/>
    <s v="BEMISCP-1736"/>
    <s v="Update Dashboard Content"/>
    <s v="01736 - Update Dashboard Content"/>
    <x v="455"/>
    <x v="0"/>
    <s v="Done"/>
    <s v="BEMISCP-1756"/>
    <s v="Alpha for Update Dashboard Content"/>
    <s v="01756 - Alpha for Update Dashboard Content"/>
    <s v="Alpha Test | 01756 - Alpha for Update Dashboard Content"/>
    <m/>
    <n v="371757"/>
    <n v="37190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s v="0.Done"/>
    <x v="2"/>
    <s v="0.Done &gt; Alpha Test | 01756 - Alpha for Update Dashboard Content"/>
    <n v="0"/>
    <n v="0"/>
  </r>
  <r>
    <x v="3"/>
    <m/>
    <m/>
    <m/>
    <m/>
    <x v="1"/>
    <s v="Bug"/>
    <s v="Done"/>
    <s v="BEMISCP-1737"/>
    <s v="User Agreement link does not show content for CSR roles"/>
    <s v="01737 - User Agreement link does not show content for CSR roles"/>
    <x v="445"/>
    <x v="0"/>
    <s v="Done"/>
    <s v="BEMISCP-1754"/>
    <s v="Alpha for User Agreement link does not show content"/>
    <s v="01754 - Alpha for User Agreement link does not show content"/>
    <s v="Alpha Test | 01754 - Alpha for User Agreement link does not show content"/>
    <m/>
    <n v="371773"/>
    <n v="37189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Alpha Test | 01754 - Alpha for User Agreement link does not show content"/>
    <n v="0"/>
    <n v="0"/>
  </r>
  <r>
    <x v="3"/>
    <s v="Demand"/>
    <s v="Doing"/>
    <s v="BEMISCP-523"/>
    <s v="CSR - Portal Foundations"/>
    <x v="30"/>
    <s v="Bug"/>
    <s v="Done"/>
    <s v="BEMISCP-1751"/>
    <s v="Edit Links on the User profile view are not visible with menu expanded"/>
    <s v="01751 - Edit Links on the User profile view are not visible with menu expanded"/>
    <x v="464"/>
    <x v="3"/>
    <s v="Done"/>
    <s v="BEMISCP-1753"/>
    <s v="Development for - Edit Links on the User profile view are not visible with menu expanded"/>
    <s v="M | 01753 - Development for - Edit Links on the User profile view are not visible with menu expanded"/>
    <s v="Frontend Development | M | 01753 - Development for - Edit Links on the User profile view are not visible with menu expanded"/>
    <n v="350872"/>
    <n v="371893"/>
    <n v="371896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3.125E-2"/>
    <n v="1"/>
    <n v="5.3191489361702127"/>
    <x v="0"/>
    <s v="0.Done"/>
    <x v="2"/>
    <s v="0.Done &gt; Frontend Development | M | 01753 - Development for - Edit Links on the User profile view are not visible with menu expanded"/>
    <n v="5.3191489361702127"/>
    <n v="0"/>
  </r>
  <r>
    <x v="3"/>
    <s v="Demand"/>
    <s v="Doing"/>
    <s v="BEMISCP-523"/>
    <s v="CSR - Portal Foundations"/>
    <x v="30"/>
    <s v="Bug"/>
    <s v="Done"/>
    <s v="BEMISCP-1751"/>
    <s v="Edit Links on the User profile view are not visible with menu expanded"/>
    <s v="01751 - Edit Links on the User profile view are not visible with menu expanded"/>
    <x v="464"/>
    <x v="7"/>
    <s v="Done"/>
    <s v="BEMISCP-1752"/>
    <s v="Tech planning for Edit Links on the User profile view are not visible with menu expanded"/>
    <s v="M | 01752 - Tech planning for Edit Links on the User profile view are not visible with menu expanded"/>
    <s v="Tech Planning | M | 01752 - Tech planning for Edit Links on the User profile view are not visible with menu expanded"/>
    <n v="350872"/>
    <n v="371893"/>
    <n v="371895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3.125E-2"/>
    <n v="1"/>
    <n v="4.2553191489361701"/>
    <x v="0"/>
    <s v="0.Done"/>
    <x v="2"/>
    <s v="0.Done &gt; Tech Planning | M | 01752 - Tech planning for Edit Links on the User profile view are not visible with menu expanded"/>
    <n v="4.2553191489361701"/>
    <n v="0"/>
  </r>
  <r>
    <x v="3"/>
    <m/>
    <m/>
    <m/>
    <m/>
    <x v="1"/>
    <s v="Bug"/>
    <s v="Done"/>
    <s v="BEMISCP-1746"/>
    <s v="Duplicate fields displayed on the Doned Shipments tab"/>
    <s v="01746 - Duplicate fields displayed on the Doned Shipments tab"/>
    <x v="465"/>
    <x v="3"/>
    <s v="Done"/>
    <s v="BEMISCP-1750"/>
    <s v="Development for - Duplicate fields displayed on the Doned Shipments tab"/>
    <s v="M | 01750 - Development for - Duplicate fields displayed on the Doned Shipments tab"/>
    <s v="Frontend Development | M | 01750 - Development for - Duplicate fields displayed on the Doned Shipments tab"/>
    <m/>
    <n v="371851"/>
    <n v="371875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1750 - Development for - Duplicate fields displayed on the Doned Shipments tab"/>
    <n v="5.3191489361702127"/>
    <n v="0"/>
  </r>
  <r>
    <x v="3"/>
    <m/>
    <m/>
    <m/>
    <m/>
    <x v="1"/>
    <s v="Bug"/>
    <s v="Done"/>
    <s v="BEMISCP-1670"/>
    <s v="Web Content LAR needs to be updated to reflect latest changes to TemplateContextContributor"/>
    <s v="01670 - Web Content LAR needs to be updated to reflect latest changes to TemplateContextContributor"/>
    <x v="474"/>
    <x v="1"/>
    <s v="Done"/>
    <s v="BEMISCP-1748"/>
    <s v="QA for Web Content LAR needs to be updated to reflect latest changes to TemplateContextContributor"/>
    <s v="S | 01748 - QA for Web Content LAR needs to be updated to reflect latest changes to TemplateContextContributor"/>
    <s v="QA | S | 01748 - QA for Web Content LAR needs to be updated to reflect latest changes to TemplateContextContributor"/>
    <m/>
    <n v="370113"/>
    <n v="37185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QA | S | 01748 - QA for Web Content LAR needs to be updated to reflect latest changes to TemplateContextContributor"/>
    <n v="2.1276595744680851"/>
    <n v="0"/>
  </r>
  <r>
    <x v="3"/>
    <m/>
    <m/>
    <m/>
    <m/>
    <x v="1"/>
    <s v="Bug"/>
    <s v="Done"/>
    <s v="BEMISCP-1670"/>
    <s v="Web Content LAR needs to be updated to reflect latest changes to TemplateContextContributor"/>
    <s v="01670 - Web Content LAR needs to be updated to reflect latest changes to TemplateContextContributor"/>
    <x v="474"/>
    <x v="2"/>
    <s v="Done"/>
    <s v="BEMISCP-1747"/>
    <s v="Review of Web Content LAR needs to be updated to reflect latest changes to TemplateContextContributor"/>
    <s v="01747 - Review of Web Content LAR needs to be updated to reflect latest changes to TemplateContextContributor"/>
    <s v="Feature Review | 01747 - Review of Web Content LAR needs to be updated to reflect latest changes to TemplateContextContributor"/>
    <m/>
    <n v="370113"/>
    <n v="37185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Feature Review | 01747 - Review of Web Content LAR needs to be updated to reflect latest changes to TemplateContextContributor"/>
    <n v="0"/>
    <n v="0"/>
  </r>
  <r>
    <x v="3"/>
    <m/>
    <m/>
    <m/>
    <m/>
    <x v="1"/>
    <s v="Feature"/>
    <s v="Done"/>
    <s v="BEMISCP-1736"/>
    <s v="Update Dashboard Content"/>
    <s v="01736 - Update Dashboard Content"/>
    <x v="455"/>
    <x v="3"/>
    <s v="Done"/>
    <s v="BEMISCP-1745"/>
    <s v="Development for - Update Dashboard Content"/>
    <s v="M | 01745 - Development for - Update Dashboard Content"/>
    <s v="Frontend Development | M | 01745 - Development for - Update Dashboard Content"/>
    <m/>
    <n v="371757"/>
    <n v="371842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0"/>
    <n v="1"/>
    <n v="5.3191489361702127"/>
    <x v="1"/>
    <s v="0.Done"/>
    <x v="2"/>
    <s v="0.Done &gt; Frontend Development | M | 01745 - Development for - Update Dashboard Content"/>
    <n v="0"/>
    <n v="0"/>
  </r>
  <r>
    <x v="3"/>
    <m/>
    <m/>
    <m/>
    <m/>
    <x v="1"/>
    <s v="Feature"/>
    <s v="Done"/>
    <s v="BEMISCP-1736"/>
    <s v="Update Dashboard Content"/>
    <s v="01736 - Update Dashboard Content"/>
    <x v="455"/>
    <x v="7"/>
    <s v="Done"/>
    <s v="BEMISCP-1744"/>
    <s v="Tech Planning for Update Dashboard Content"/>
    <s v="M | 01744 - Tech Planning for Update Dashboard Content"/>
    <s v="Tech Planning | M | 01744 - Tech Planning for Update Dashboard Content"/>
    <m/>
    <n v="371757"/>
    <n v="371840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"/>
    <n v="1"/>
    <n v="4.2553191489361701"/>
    <x v="1"/>
    <s v="0.Done"/>
    <x v="2"/>
    <s v="0.Done &gt; Tech Planning | M | 01744 - Tech Planning for Update Dashboard Content"/>
    <n v="0"/>
    <n v="0"/>
  </r>
  <r>
    <x v="3"/>
    <m/>
    <m/>
    <m/>
    <m/>
    <x v="1"/>
    <s v="Bug"/>
    <s v="Done"/>
    <s v="BEMISCP-1493"/>
    <s v="Release Header fields do not display correctly"/>
    <s v="01493 - Release Header fields do not display correctly"/>
    <x v="467"/>
    <x v="0"/>
    <s v="Done"/>
    <s v="BEMISCP-1743"/>
    <s v="Alpha for Release Header fields do not display correctly"/>
    <s v="01743 - Alpha for Release Header fields do not display correctly"/>
    <s v="Alpha Test | 01743 - Alpha for Release Header fields do not display correctly"/>
    <m/>
    <n v="367660"/>
    <n v="37181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743 - Alpha for Release Header fields do not display correctly"/>
    <n v="0"/>
    <n v="0"/>
  </r>
  <r>
    <x v="3"/>
    <m/>
    <m/>
    <m/>
    <m/>
    <x v="1"/>
    <s v="Bug"/>
    <s v="Done"/>
    <s v="BEMISCP-1737"/>
    <s v="User Agreement link does not show content for CSR roles"/>
    <s v="01737 - User Agreement link does not show content for CSR roles"/>
    <x v="445"/>
    <x v="3"/>
    <s v="Done"/>
    <s v="BEMISCP-1742"/>
    <s v="Development for - User Agreement link does not show content"/>
    <s v="M | 01742 - Development for - User Agreement link does not show content"/>
    <s v="Frontend Development | M | 01742 - Development for - User Agreement link does not show content"/>
    <m/>
    <n v="371773"/>
    <n v="371813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0"/>
    <n v="1"/>
    <n v="5.3191489361702127"/>
    <x v="1"/>
    <s v="0.Done"/>
    <x v="2"/>
    <s v="0.Done &gt; Frontend Development | M | 01742 - Development for - User Agreement link does not show content"/>
    <n v="5.3191489361702127"/>
    <n v="0"/>
  </r>
  <r>
    <x v="3"/>
    <m/>
    <m/>
    <m/>
    <m/>
    <x v="1"/>
    <s v="Bug"/>
    <s v="Done"/>
    <s v="BEMISCP-1737"/>
    <s v="User Agreement link does not show content for CSR roles"/>
    <s v="01737 - User Agreement link does not show content for CSR roles"/>
    <x v="445"/>
    <x v="7"/>
    <s v="Done"/>
    <s v="BEMISCP-1741"/>
    <s v="Tech planning for User Agreement link does not show content"/>
    <s v="M | 01741 - Tech planning for User Agreement link does not show content"/>
    <s v="Tech Planning | M | 01741 - Tech planning for User Agreement link does not show content"/>
    <m/>
    <n v="371773"/>
    <n v="371811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s v="0.Done"/>
    <x v="2"/>
    <s v="0.Done &gt; Tech Planning | M | 01741 - Tech planning for User Agreement link does not show content"/>
    <n v="4.2553191489361701"/>
    <n v="0"/>
  </r>
  <r>
    <x v="3"/>
    <m/>
    <m/>
    <m/>
    <m/>
    <x v="1"/>
    <s v="Bug"/>
    <s v="Done"/>
    <s v="BEMISCP-1548"/>
    <s v="Customer logo is not displayed on parent or child location dashboards"/>
    <s v="01548 - Customer logo is not displayed on parent or child location dashboards"/>
    <x v="475"/>
    <x v="2"/>
    <s v="Done"/>
    <s v="BEMISCP-1740"/>
    <s v="Review of Customer logo is not displayed on parent or child location dashboards"/>
    <s v="01740 - Review of Customer logo is not displayed on parent or child location dashboards"/>
    <s v="Feature Review | 01740 - Review of Customer logo is not displayed on parent or child location dashboards"/>
    <m/>
    <n v="368280"/>
    <n v="37178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Feature Review | 01740 - Review of Customer logo is not displayed on parent or child location dashboards"/>
    <n v="0"/>
    <n v="0"/>
  </r>
  <r>
    <x v="3"/>
    <s v="Demand"/>
    <s v="Doing"/>
    <s v="BEMISCP-519"/>
    <s v="Buyer - Portal Foundations"/>
    <x v="23"/>
    <s v="Feature"/>
    <s v="Done"/>
    <s v="BEMISCP-83"/>
    <s v="Manage DL folder &amp; files"/>
    <s v="00083 - Manage DL folder &amp; files"/>
    <x v="429"/>
    <x v="6"/>
    <s v="Done"/>
    <s v="BEMISCP-1739"/>
    <s v="Duplicate variable breaks document view"/>
    <s v="M | 01739 - Duplicate variable breaks document view"/>
    <s v="Alpha Bug | M | 01739 - Duplicate variable breaks document view"/>
    <n v="350832"/>
    <n v="334367"/>
    <n v="371783"/>
    <s v="Plan"/>
    <x v="19"/>
    <n v="0"/>
    <n v="0"/>
    <n v="0"/>
    <n v="32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4.7619047619047616E-2"/>
    <n v="8.2644628099173556E-3"/>
    <n v="1"/>
    <n v="3.191489361702128"/>
    <x v="0"/>
    <s v="0.Done"/>
    <x v="2"/>
    <s v="0.Done &gt; Alpha Bug | M | 01739 - Duplicate variable breaks document view"/>
    <n v="0"/>
    <n v="0"/>
  </r>
  <r>
    <x v="3"/>
    <m/>
    <m/>
    <m/>
    <m/>
    <x v="1"/>
    <s v="Bug"/>
    <s v="Done"/>
    <s v="BEMISCP-1451"/>
    <s v="BIT-159 CSR- editing buyer profile"/>
    <s v="01451 - BIT-159 CSR- editing buyer profile"/>
    <x v="476"/>
    <x v="2"/>
    <s v="Done"/>
    <s v="BEMISCP-1738"/>
    <s v="Review of BIT-159 CSR- editing buyer profile"/>
    <s v="01738 - Review of BIT-159 CSR- editing buyer profile"/>
    <s v="Feature Review | 01738 - Review of BIT-159 CSR- editing buyer profile"/>
    <m/>
    <n v="366332"/>
    <n v="37177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s v="0.Done"/>
    <x v="2"/>
    <s v="0.Done &gt; Feature Review | 01738 - Review of BIT-159 CSR- editing buyer profile"/>
    <n v="0"/>
    <n v="0"/>
  </r>
  <r>
    <x v="3"/>
    <m/>
    <m/>
    <m/>
    <m/>
    <x v="1"/>
    <s v="Bug"/>
    <s v="Done"/>
    <s v="BEMISCP-1423"/>
    <s v="BIT-46 Cards on Page incorrect"/>
    <s v="01423 - BIT-46 Cards on Page incorrect"/>
    <x v="477"/>
    <x v="1"/>
    <s v="Done"/>
    <s v="BEMISCP-1735"/>
    <s v="QA for BIT-46 Cards on Page incorrect"/>
    <s v="S | 01735 - QA for BIT-46 Cards on Page incorrect"/>
    <s v="QA | S | 01735 - QA for BIT-46 Cards on Page incorrect"/>
    <m/>
    <n v="365765"/>
    <n v="37173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QA | S | 01735 - QA for BIT-46 Cards on Page incorrect"/>
    <n v="2.1276595744680851"/>
    <n v="0"/>
  </r>
  <r>
    <x v="3"/>
    <m/>
    <m/>
    <m/>
    <m/>
    <x v="1"/>
    <s v="Bug"/>
    <s v="Done"/>
    <s v="BEMISCP-1639"/>
    <s v="BIT-159 Create Access Path for CSRs to Customer and User Profiles"/>
    <s v="01639 - BIT-159 Create Access Path for CSRs to Customer and User Profiles"/>
    <x v="478"/>
    <x v="2"/>
    <s v="Done"/>
    <s v="BEMISCP-1734"/>
    <s v="Review of BIT-159 Create Access Path for CSRs to Customer and User Profiles"/>
    <s v="01734 - Review of BIT-159 Create Access Path for CSRs to Customer and User Profiles"/>
    <s v="Feature Review | 01734 - Review of BIT-159 Create Access Path for CSRs to Customer and User Profiles"/>
    <m/>
    <n v="369796"/>
    <n v="37171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Feature Review | 01734 - Review of BIT-159 Create Access Path for CSRs to Customer and User Profiles"/>
    <n v="0"/>
    <n v="0"/>
  </r>
  <r>
    <x v="3"/>
    <m/>
    <m/>
    <m/>
    <m/>
    <x v="1"/>
    <s v="Feature"/>
    <s v="Done"/>
    <s v="BEMISCP-1718"/>
    <s v="BIT 176 -  BOL# Incorrect for SAP Shipment"/>
    <s v="01718 - BIT 176 -  BOL# Incorrect for SAP Shipment"/>
    <x v="259"/>
    <x v="5"/>
    <s v="Done"/>
    <s v="BEMISCP-1733"/>
    <s v="Change BoL URL creation logic"/>
    <s v="S | 01733 - Change BoL URL creation logic"/>
    <s v="Backend Development | S | 01733 - Change BoL URL creation logic"/>
    <m/>
    <n v="371152"/>
    <n v="371488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s v="0.Done"/>
    <x v="2"/>
    <s v="0.Done &gt; Backend Development | S | 01733 - Change BoL URL creation logic"/>
    <n v="0"/>
    <n v="0"/>
  </r>
  <r>
    <x v="3"/>
    <m/>
    <m/>
    <m/>
    <m/>
    <x v="1"/>
    <s v="Feature"/>
    <s v="Done"/>
    <s v="BEMISCP-1527"/>
    <s v="Updates for all Report "/>
    <s v="01527 - Updates for all Report "/>
    <x v="428"/>
    <x v="3"/>
    <s v="Done"/>
    <s v="BEMISCP-1732"/>
    <s v="Update UI for the Open and Closed Order Status Report "/>
    <s v="M | 01732 - Update UI for the Open and Closed Order Status Report "/>
    <s v="Frontend Development | M | 01732 - Update UI for the Open and Closed Order Status Report "/>
    <m/>
    <n v="367992"/>
    <n v="371481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9.0909090909090912E-2"/>
    <n v="0"/>
    <n v="1"/>
    <n v="5.3191489361702127"/>
    <x v="1"/>
    <s v="0.Done"/>
    <x v="2"/>
    <s v="0.Done &gt; Frontend Development | M | 01732 - Update UI for the Open and Closed Order Status Report "/>
    <n v="0"/>
    <n v="0"/>
  </r>
  <r>
    <x v="3"/>
    <s v="Demand"/>
    <s v="Doing"/>
    <s v="BEMISCP-519"/>
    <s v="Buyer - Portal Foundations"/>
    <x v="23"/>
    <s v="Feature"/>
    <s v="Done"/>
    <s v="BEMISCP-83"/>
    <s v="Manage DL folder &amp; files"/>
    <s v="00083 - Manage DL folder &amp; files"/>
    <x v="429"/>
    <x v="6"/>
    <s v="Done"/>
    <s v="BEMISCP-1731"/>
    <s v="CSRs can not access customer location document folders"/>
    <s v="M | 01731 - CSRs can not access customer location document folders"/>
    <s v="Alpha Bug | M | 01731 - CSRs can not access customer location document folders"/>
    <n v="350832"/>
    <n v="334367"/>
    <n v="371479"/>
    <s v="Plan"/>
    <x v="19"/>
    <n v="0"/>
    <n v="0"/>
    <n v="0"/>
    <n v="32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4.7619047619047616E-2"/>
    <n v="8.2644628099173556E-3"/>
    <n v="1"/>
    <n v="3.191489361702128"/>
    <x v="0"/>
    <s v="0.Done"/>
    <x v="2"/>
    <s v="0.Done &gt; Alpha Bug | M | 01731 - CSRs can not access customer location document folders"/>
    <n v="0"/>
    <n v="0"/>
  </r>
  <r>
    <x v="3"/>
    <m/>
    <m/>
    <m/>
    <m/>
    <x v="1"/>
    <s v="Feature"/>
    <s v="Done"/>
    <s v="BEMISCP-1527"/>
    <s v="Updates for all Report "/>
    <s v="01527 - Updates for all Report "/>
    <x v="428"/>
    <x v="6"/>
    <s v="Cancelled"/>
    <s v="BEMISCP-1730"/>
    <s v="Order status dropdown is missing from the Open Closed Order Status Report "/>
    <s v="M | 01730 - Order status dropdown is missing from the Open Closed Order Status Report "/>
    <s v="Alpha Bug | M | 01730 - Order status dropdown is missing from the Open Closed Order Status Report "/>
    <m/>
    <n v="367992"/>
    <n v="371475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9.0909090909090912E-2"/>
    <n v="0"/>
    <n v="1"/>
    <n v="0"/>
    <x v="1"/>
    <s v="0.Done"/>
    <x v="3"/>
    <s v="0.Cancelled &gt; Alpha Bug | M | 01730 - Order status dropdown is missing from the Open Closed Order Status Report "/>
    <n v="0"/>
    <n v="0"/>
  </r>
  <r>
    <x v="3"/>
    <s v="Demand"/>
    <s v="Doing"/>
    <s v="BEMISCP-538"/>
    <s v="Buyer - Reports"/>
    <x v="32"/>
    <s v="Feature"/>
    <s v="Done"/>
    <s v="BEMISCP-1007"/>
    <s v="Requirement changes for Reports"/>
    <s v="01007 - Requirement changes for Reports"/>
    <x v="479"/>
    <x v="1"/>
    <s v="Cancelled"/>
    <s v="BEMISCP-1727"/>
    <s v="QA for Requirement changes for Reports"/>
    <s v="01727 - QA for Requirement changes for Reports"/>
    <s v="QA | 01727 - QA for Requirement changes for Reports"/>
    <n v="351658"/>
    <n v="360457"/>
    <n v="37137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3.8461538461538464E-2"/>
    <n v="1"/>
    <n v="0"/>
    <x v="0"/>
    <s v="0.Done"/>
    <x v="3"/>
    <s v="0.Cancelled &gt; QA | 01727 - QA for Requirement changes for Reports"/>
    <n v="0"/>
    <n v="0"/>
  </r>
  <r>
    <x v="3"/>
    <s v="Demand"/>
    <s v="Doing"/>
    <s v="BEMISCP-538"/>
    <s v="Buyer - Reports"/>
    <x v="32"/>
    <s v="Feature"/>
    <s v="Done"/>
    <s v="BEMISCP-1007"/>
    <s v="Requirement changes for Reports"/>
    <s v="01007 - Requirement changes for Reports"/>
    <x v="479"/>
    <x v="2"/>
    <s v="Cancelled"/>
    <s v="BEMISCP-1726"/>
    <s v="Review of Requirement changes for Reports"/>
    <s v="01726 - Review of Requirement changes for Reports"/>
    <s v="Feature Review | 01726 - Review of Requirement changes for Reports"/>
    <n v="351658"/>
    <n v="360457"/>
    <n v="37137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3.8461538461538464E-2"/>
    <n v="1"/>
    <n v="0"/>
    <x v="0"/>
    <s v="0.Done"/>
    <x v="3"/>
    <s v="0.Cancelled &gt; Feature Review | 01726 - Review of Requirement changes for Reports"/>
    <n v="0"/>
    <n v="0"/>
  </r>
  <r>
    <x v="3"/>
    <s v="Demand"/>
    <s v="Doing"/>
    <s v="BEMISCP-538"/>
    <s v="Buyer - Reports"/>
    <x v="32"/>
    <s v="Feature"/>
    <s v="Done"/>
    <s v="BEMISCP-1007"/>
    <s v="Requirement changes for Reports"/>
    <s v="01007 - Requirement changes for Reports"/>
    <x v="479"/>
    <x v="0"/>
    <s v="Cancelled"/>
    <s v="BEMISCP-1725"/>
    <s v="Alpha for Requirement changes for Reports"/>
    <s v="01725 - Alpha for Requirement changes for Reports"/>
    <s v="Alpha Test | 01725 - Alpha for Requirement changes for Reports"/>
    <n v="351658"/>
    <n v="360457"/>
    <n v="37137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3.8461538461538464E-2"/>
    <n v="1"/>
    <n v="0"/>
    <x v="0"/>
    <s v="0.Done"/>
    <x v="3"/>
    <s v="0.Cancelled &gt; Alpha Test | 01725 - Alpha for Requirement changes for Reports"/>
    <n v="0"/>
    <n v="0"/>
  </r>
  <r>
    <x v="3"/>
    <m/>
    <m/>
    <m/>
    <m/>
    <x v="1"/>
    <s v="Feature"/>
    <s v="Done"/>
    <s v="BEMISCP-1692"/>
    <s v="Update the Footer Content "/>
    <s v="01692 - Update the Footer Content "/>
    <x v="472"/>
    <x v="1"/>
    <s v="Done"/>
    <s v="BEMISCP-1723"/>
    <s v="QA for Update the Footer Content"/>
    <s v="M | 01723 - QA for Update the Footer Content"/>
    <s v="QA | M | 01723 - QA for Update the Footer Content"/>
    <m/>
    <n v="370679"/>
    <n v="371225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0"/>
    <n v="1"/>
    <n v="3.191489361702128"/>
    <x v="1"/>
    <s v="0.Done"/>
    <x v="2"/>
    <s v="0.Done &gt; QA | M | 01723 - QA for Update the Footer Content"/>
    <n v="0"/>
    <n v="0"/>
  </r>
  <r>
    <x v="3"/>
    <m/>
    <m/>
    <m/>
    <m/>
    <x v="1"/>
    <s v="Feature"/>
    <s v="Done"/>
    <s v="BEMISCP-1526"/>
    <s v="Update the report that is called from the Open Order Landing Page"/>
    <s v="01526 - Update the report that is called from the Open Order Landing Page"/>
    <x v="459"/>
    <x v="1"/>
    <s v="Done"/>
    <s v="BEMISCP-1722"/>
    <s v="QA for Update Report Link on the Orders Landing Page"/>
    <s v="M | 01722 - QA for Update Report Link on the Orders Landing Page"/>
    <s v="QA | M | 01722 - QA for Update Report Link on the Orders Landing Page"/>
    <m/>
    <n v="367987"/>
    <n v="371224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"/>
    <n v="0"/>
    <n v="1"/>
    <n v="3.191489361702128"/>
    <x v="1"/>
    <s v="0.Done"/>
    <x v="2"/>
    <s v="0.Done &gt; QA | M | 01722 - QA for Update Report Link on the Orders Landing Page"/>
    <n v="0"/>
    <n v="0"/>
  </r>
  <r>
    <x v="3"/>
    <m/>
    <m/>
    <m/>
    <m/>
    <x v="1"/>
    <s v="Bug"/>
    <s v="Done"/>
    <s v="BEMISCP-1639"/>
    <s v="BIT-159 Create Access Path for CSRs to Customer and User Profiles"/>
    <s v="01639 - BIT-159 Create Access Path for CSRs to Customer and User Profiles"/>
    <x v="478"/>
    <x v="1"/>
    <s v="Done"/>
    <s v="BEMISCP-1721"/>
    <s v="QA for BIT-159 Create Access Path for CSRs to Customer and User Profiles "/>
    <s v="M | 01721 - QA for BIT-159 Create Access Path for CSRs to Customer and User Profiles "/>
    <s v="QA | M | 01721 - QA for BIT-159 Create Access Path for CSRs to Customer and User Profiles "/>
    <m/>
    <n v="369796"/>
    <n v="371175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"/>
    <n v="0"/>
    <n v="1"/>
    <n v="3.191489361702128"/>
    <x v="1"/>
    <s v="0.Done"/>
    <x v="2"/>
    <s v="0.Done &gt; QA | M | 01721 - QA for BIT-159 Create Access Path for CSRs to Customer and User Profiles "/>
    <n v="3.191489361702128"/>
    <n v="0"/>
  </r>
  <r>
    <x v="3"/>
    <m/>
    <m/>
    <m/>
    <m/>
    <x v="1"/>
    <s v="Bug"/>
    <s v="Done"/>
    <s v="BEMISCP-1670"/>
    <s v="Web Content LAR needs to be updated to reflect latest changes to TemplateContextContributor"/>
    <s v="01670 - Web Content LAR needs to be updated to reflect latest changes to TemplateContextContributor"/>
    <x v="474"/>
    <x v="0"/>
    <s v="Done"/>
    <s v="BEMISCP-1720"/>
    <s v="Alpha for Web Content LAR needs to be updated to reflect latest changes to TemplateContextContributor"/>
    <s v="01720 - Alpha for Web Content LAR needs to be updated to reflect latest changes to TemplateContextContributor"/>
    <s v="Alpha Test | 01720 - Alpha for Web Content LAR needs to be updated to reflect latest changes to TemplateContextContributor"/>
    <m/>
    <n v="370113"/>
    <n v="37116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Alpha Test | 01720 - Alpha for Web Content LAR needs to be updated to reflect latest changes to TemplateContextContributor"/>
    <n v="0"/>
    <n v="0"/>
  </r>
  <r>
    <x v="3"/>
    <m/>
    <m/>
    <m/>
    <m/>
    <x v="1"/>
    <s v="Bug"/>
    <s v="Done"/>
    <s v="BEMISCP-1548"/>
    <s v="Customer logo is not displayed on parent or child location dashboards"/>
    <s v="01548 - Customer logo is not displayed on parent or child location dashboards"/>
    <x v="475"/>
    <x v="1"/>
    <s v="Done"/>
    <s v="BEMISCP-1717"/>
    <s v="QA for Customer Logo is not displayed on parent or child location dashboards"/>
    <s v="M | 01717 - QA for Customer Logo is not displayed on parent or child location dashboards"/>
    <s v="QA | M | 01717 - QA for Customer Logo is not displayed on parent or child location dashboards"/>
    <m/>
    <n v="368280"/>
    <n v="371119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"/>
    <n v="0"/>
    <n v="1"/>
    <n v="3.191489361702128"/>
    <x v="1"/>
    <s v="0.Done"/>
    <x v="2"/>
    <s v="0.Done &gt; QA | M | 01717 - QA for Customer Logo is not displayed on parent or child location dashboards"/>
    <n v="3.191489361702128"/>
    <n v="0"/>
  </r>
  <r>
    <x v="3"/>
    <m/>
    <m/>
    <m/>
    <m/>
    <x v="1"/>
    <s v="Bug"/>
    <s v="Deferred"/>
    <s v="BEMISCP-1363"/>
    <s v="BIT-113 FRM 283- Typos on report landing page"/>
    <s v="01363 - BIT-113 FRM 283- Typos on report landing page"/>
    <x v="480"/>
    <x v="1"/>
    <s v="Done"/>
    <s v="BEMISCP-1716"/>
    <s v="QA for Typos on Report Landing Page"/>
    <s v="M | 01716 - QA for Typos on Report Landing Page"/>
    <s v="QA | M | 01716 - QA for Typos on Report Landing Page"/>
    <m/>
    <n v="365313"/>
    <n v="371118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33333333333333331"/>
    <n v="0"/>
    <n v="1"/>
    <n v="3.191489361702128"/>
    <x v="1"/>
    <e v="#N/A"/>
    <x v="2"/>
    <s v="0.Done &gt; QA | M | 01716 - QA for Typos on Report Landing Page"/>
    <n v="3.191489361702128"/>
    <n v="0"/>
  </r>
  <r>
    <x v="3"/>
    <s v="Demand"/>
    <s v="Doing"/>
    <s v="BEMISCP-366"/>
    <s v="Buyer - Order Management"/>
    <x v="33"/>
    <s v="Feature"/>
    <s v="Done"/>
    <s v="BEMISCP-222"/>
    <s v="Order Detail in Orders by Item View"/>
    <s v="00222 - Order Detail in Orders by Item View"/>
    <x v="481"/>
    <x v="1"/>
    <s v="Done"/>
    <s v="BEMISCP-1715"/>
    <s v="QA for update for View Details Logic "/>
    <s v="M | 01715 - QA for update for View Details Logic "/>
    <s v="QA | M | 01715 - QA for update for View Details Logic "/>
    <n v="346910"/>
    <n v="340378"/>
    <n v="371117"/>
    <s v="Plan"/>
    <x v="21"/>
    <n v="0"/>
    <n v="0"/>
    <n v="0"/>
    <n v="33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25"/>
    <n v="1.020408163265306E-2"/>
    <n v="1"/>
    <n v="3.191489361702128"/>
    <x v="0"/>
    <s v="0.Done"/>
    <x v="2"/>
    <s v="0.Done &gt; QA | M | 01715 - QA for update for View Details Logic "/>
    <n v="0"/>
    <n v="0"/>
  </r>
  <r>
    <x v="3"/>
    <m/>
    <m/>
    <m/>
    <m/>
    <x v="1"/>
    <s v="Bug"/>
    <s v="Done"/>
    <s v="BEMISCP-1451"/>
    <s v="BIT-159 CSR- editing buyer profile"/>
    <s v="01451 - BIT-159 CSR- editing buyer profile"/>
    <x v="476"/>
    <x v="1"/>
    <s v="Done"/>
    <s v="BEMISCP-1714"/>
    <s v="QA for BIT-159 CSR editing buyer profile "/>
    <s v="M | 01714 - QA for BIT-159 CSR editing buyer profile "/>
    <s v="QA | M | 01714 - QA for BIT-159 CSR editing buyer profile "/>
    <m/>
    <n v="366332"/>
    <n v="371115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0"/>
    <n v="1"/>
    <n v="3.191489361702128"/>
    <x v="1"/>
    <s v="0.Done"/>
    <x v="2"/>
    <s v="0.Done &gt; QA | M | 01714 - QA for BIT-159 CSR editing buyer profile "/>
    <n v="3.191489361702128"/>
    <n v="0"/>
  </r>
  <r>
    <x v="3"/>
    <m/>
    <m/>
    <m/>
    <m/>
    <x v="1"/>
    <s v="Bug"/>
    <s v="Done"/>
    <s v="BEMISCP-806"/>
    <s v="Ship To Filter Issue with Name Format and number of items"/>
    <s v="00806 - Ship To Filter Issue with Name Format and number of items"/>
    <x v="384"/>
    <x v="6"/>
    <s v="Done"/>
    <s v="BEMISCP-1713"/>
    <s v="Add help text on settings configuration menu for number range "/>
    <s v="M | 01713 - Add help text on settings configuration menu for number range "/>
    <s v="Alpha Bug | M | 01713 - Add help text on settings configuration menu for number range "/>
    <m/>
    <n v="357596"/>
    <n v="371112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111111111111111"/>
    <n v="0"/>
    <n v="1"/>
    <n v="3.191489361702128"/>
    <x v="1"/>
    <s v="0.Done"/>
    <x v="2"/>
    <s v="0.Done &gt; Alpha Bug | M | 01713 - Add help text on settings configuration menu for number range "/>
    <n v="3.191489361702128"/>
    <n v="0"/>
  </r>
  <r>
    <x v="3"/>
    <m/>
    <m/>
    <m/>
    <m/>
    <x v="1"/>
    <s v="Bug"/>
    <s v="Done"/>
    <s v="BEMISCP-806"/>
    <s v="Ship To Filter Issue with Name Format and number of items"/>
    <s v="00806 - Ship To Filter Issue with Name Format and number of items"/>
    <x v="384"/>
    <x v="2"/>
    <s v="Done"/>
    <s v="BEMISCP-1712"/>
    <s v="Review of Ship To Filter Issue with Name Format and number of items"/>
    <s v="01712 - Review of Ship To Filter Issue with Name Format and number of items"/>
    <s v="Feature Review | 01712 - Review of Ship To Filter Issue with Name Format and number of items"/>
    <m/>
    <n v="357596"/>
    <n v="37110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111111111111111"/>
    <n v="0"/>
    <n v="1"/>
    <n v="0"/>
    <x v="1"/>
    <s v="0.Done"/>
    <x v="2"/>
    <s v="0.Done &gt; Feature Review | 01712 - Review of Ship To Filter Issue with Name Format and number of items"/>
    <n v="0"/>
    <n v="0"/>
  </r>
  <r>
    <x v="3"/>
    <m/>
    <m/>
    <m/>
    <m/>
    <x v="1"/>
    <s v="Bug"/>
    <s v="Done"/>
    <s v="BEMISCP-806"/>
    <s v="Ship To Filter Issue with Name Format and number of items"/>
    <s v="00806 - Ship To Filter Issue with Name Format and number of items"/>
    <x v="384"/>
    <x v="0"/>
    <s v="Done"/>
    <s v="BEMISCP-1711"/>
    <s v="Alpha for Ship To Filter Issue with Name Format and number of items"/>
    <s v="S | 01711 - Alpha for Ship To Filter Issue with Name Format and number of items"/>
    <s v="Alpha Test | S | 01711 - Alpha for Ship To Filter Issue with Name Format and number of items"/>
    <m/>
    <n v="357596"/>
    <n v="37110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111111111111111"/>
    <n v="0"/>
    <n v="1"/>
    <n v="2.1276595744680851"/>
    <x v="1"/>
    <s v="0.Done"/>
    <x v="2"/>
    <s v="0.Done &gt; Alpha Test | S | 01711 - Alpha for Ship To Filter Issue with Name Format and number of items"/>
    <n v="2.1276595744680851"/>
    <n v="0"/>
  </r>
  <r>
    <x v="3"/>
    <m/>
    <m/>
    <m/>
    <m/>
    <x v="1"/>
    <s v="Feature"/>
    <s v="Done"/>
    <s v="BEMISCP-1697"/>
    <s v="Update display of qty fields on Orders page"/>
    <s v="01697 - Update display of qty fields on Orders page"/>
    <x v="353"/>
    <x v="3"/>
    <s v="Done"/>
    <s v="BEMISCP-1710"/>
    <s v="Development for - Update display of qty fields on Orders page"/>
    <s v="M | 01710 - Development for - Update display of qty fields on Orders page"/>
    <s v="Frontend Development | M | 01710 - Development for - Update display of qty fields on Orders page"/>
    <m/>
    <n v="370798"/>
    <n v="371075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4285714285714285"/>
    <n v="0"/>
    <n v="1"/>
    <n v="5.3191489361702127"/>
    <x v="1"/>
    <s v="0.Done"/>
    <x v="2"/>
    <s v="0.Done &gt; Frontend Development | M | 01710 - Development for - Update display of qty fields on Orders page"/>
    <n v="0"/>
    <n v="0"/>
  </r>
  <r>
    <x v="3"/>
    <m/>
    <m/>
    <m/>
    <m/>
    <x v="1"/>
    <s v="Feature"/>
    <s v="Done"/>
    <s v="BEMISCP-1697"/>
    <s v="Update display of qty fields on Orders page"/>
    <s v="01697 - Update display of qty fields on Orders page"/>
    <x v="353"/>
    <x v="7"/>
    <s v="Done"/>
    <s v="BEMISCP-1709"/>
    <s v="Tech Planning Update display of qty fields on Orders page"/>
    <s v="M | 01709 - Tech Planning Update display of qty fields on Orders page"/>
    <s v="Tech Planning | M | 01709 - Tech Planning Update display of qty fields on Orders page"/>
    <m/>
    <n v="370798"/>
    <n v="371073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4285714285714285"/>
    <n v="0"/>
    <n v="1"/>
    <n v="4.2553191489361701"/>
    <x v="1"/>
    <s v="0.Done"/>
    <x v="2"/>
    <s v="0.Done &gt; Tech Planning | M | 01709 - Tech Planning Update display of qty fields on Orders page"/>
    <n v="0"/>
    <n v="0"/>
  </r>
  <r>
    <x v="3"/>
    <m/>
    <m/>
    <m/>
    <m/>
    <x v="1"/>
    <s v="Feature"/>
    <s v="Done"/>
    <s v="BEMISCP-1668"/>
    <s v="Refactor Shipment Sync/WS Classes for data refresh calls."/>
    <s v="01668 - Refactor Shipment Sync/WS Classes for data refresh calls."/>
    <x v="339"/>
    <x v="5"/>
    <s v="Done"/>
    <s v="BEMISCP-1708"/>
    <s v="Carrier List Changes"/>
    <s v="M | 01708 - Carrier List Changes"/>
    <s v="Backend Development | M | 01708 - Carrier List Changes"/>
    <m/>
    <n v="370096"/>
    <n v="371056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125"/>
    <n v="0"/>
    <n v="1"/>
    <n v="10.638297872340425"/>
    <x v="1"/>
    <s v="0.Done"/>
    <x v="2"/>
    <s v="0.Done &gt; Backend Development | M | 01708 - Carrier List Changes"/>
    <n v="0"/>
    <n v="0"/>
  </r>
  <r>
    <x v="3"/>
    <m/>
    <m/>
    <m/>
    <m/>
    <x v="1"/>
    <s v="Bug"/>
    <s v="Done"/>
    <s v="BEMISCP-1704"/>
    <s v="Mobile and Tablet View of Orders  is not aligned correctly "/>
    <s v="01704 - Mobile and Tablet View of Orders  is not aligned correctly "/>
    <x v="444"/>
    <x v="3"/>
    <s v="Done"/>
    <s v="BEMISCP-1707"/>
    <s v="Development for - Mobile and Tablet View of Orders is not aligned correctly"/>
    <s v="M | 01707 - Development for - Mobile and Tablet View of Orders is not aligned correctly"/>
    <s v="Frontend Development | M | 01707 - Development for - Mobile and Tablet View of Orders is not aligned correctly"/>
    <m/>
    <n v="370997"/>
    <n v="371046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0"/>
    <n v="1"/>
    <n v="5.3191489361702127"/>
    <x v="1"/>
    <s v="0.Done"/>
    <x v="2"/>
    <s v="0.Done &gt; Frontend Development | M | 01707 - Development for - Mobile and Tablet View of Orders is not aligned correctly"/>
    <n v="5.3191489361702127"/>
    <n v="0"/>
  </r>
  <r>
    <x v="3"/>
    <m/>
    <m/>
    <m/>
    <m/>
    <x v="1"/>
    <s v="Feature"/>
    <s v="Done"/>
    <s v="BEMISCP-1692"/>
    <s v="Update the Footer Content "/>
    <s v="01692 - Update the Footer Content "/>
    <x v="472"/>
    <x v="0"/>
    <s v="Done"/>
    <s v="BEMISCP-1706"/>
    <s v="Alpha for Update the Footer Content "/>
    <s v="01706 - Alpha for Update the Footer Content "/>
    <s v="Alpha Test | 01706 - Alpha for Update the Footer Content "/>
    <m/>
    <n v="370679"/>
    <n v="37104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s v="0.Done"/>
    <x v="2"/>
    <s v="0.Done &gt; Alpha Test | 01706 - Alpha for Update the Footer Content "/>
    <n v="0"/>
    <n v="0"/>
  </r>
  <r>
    <x v="3"/>
    <m/>
    <m/>
    <m/>
    <m/>
    <x v="1"/>
    <s v="Bug"/>
    <s v="Done"/>
    <s v="BEMISCP-1704"/>
    <s v="Mobile and Tablet View of Orders  is not aligned correctly "/>
    <s v="01704 - Mobile and Tablet View of Orders  is not aligned correctly "/>
    <x v="444"/>
    <x v="7"/>
    <s v="Done"/>
    <s v="BEMISCP-1705"/>
    <s v="Tech Planning for Mobile and Tablet View of Orders is not aligned correctly"/>
    <s v="M | 01705 - Tech Planning for Mobile and Tablet View of Orders is not aligned correctly"/>
    <s v="Tech Planning | M | 01705 - Tech Planning for Mobile and Tablet View of Orders is not aligned correctly"/>
    <m/>
    <n v="370997"/>
    <n v="371044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"/>
    <n v="1"/>
    <n v="4.2553191489361701"/>
    <x v="1"/>
    <s v="0.Done"/>
    <x v="2"/>
    <s v="0.Done &gt; Tech Planning | M | 01705 - Tech Planning for Mobile and Tablet View of Orders is not aligned correctly"/>
    <n v="4.2553191489361701"/>
    <n v="0"/>
  </r>
  <r>
    <x v="3"/>
    <m/>
    <m/>
    <m/>
    <m/>
    <x v="1"/>
    <s v="Feature"/>
    <s v="Done"/>
    <s v="BEMISCP-1669"/>
    <s v="Refactor Inventory Sync/WS Classes for data refresh calls."/>
    <s v="01669 - Refactor Inventory Sync/WS Classes for data refresh calls."/>
    <x v="440"/>
    <x v="5"/>
    <s v="Done"/>
    <s v="BEMISCP-1703"/>
    <s v="Update Inventory WS Client and Mapping"/>
    <s v="M | 01703 - Update Inventory WS Client and Mapping"/>
    <s v="Backend Development | M | 01703 - Update Inventory WS Client and Mapping"/>
    <m/>
    <n v="370098"/>
    <n v="370979"/>
    <s v="Plan"/>
    <x v="0"/>
    <n v="14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14"/>
    <n v="0"/>
    <n v="0.16666666666666666"/>
    <n v="0"/>
    <n v="1"/>
    <n v="10.638297872340425"/>
    <x v="1"/>
    <s v="0.Done"/>
    <x v="2"/>
    <s v="0.Done &gt; Backend Development | M | 01703 - Update Inventory WS Client and Mapping"/>
    <n v="0"/>
    <n v="0"/>
  </r>
  <r>
    <x v="3"/>
    <m/>
    <m/>
    <m/>
    <m/>
    <x v="1"/>
    <s v="Feature"/>
    <s v="Done"/>
    <s v="BEMISCP-1668"/>
    <s v="Refactor Shipment Sync/WS Classes for data refresh calls."/>
    <s v="01668 - Refactor Shipment Sync/WS Classes for data refresh calls."/>
    <x v="339"/>
    <x v="5"/>
    <s v="Done"/>
    <s v="BEMISCP-1702"/>
    <s v="Update Shipment WS Client and mapping"/>
    <s v="M | 01702 - Update Shipment WS Client and mapping"/>
    <s v="Backend Development | M | 01702 - Update Shipment WS Client and mapping"/>
    <m/>
    <n v="370096"/>
    <n v="370897"/>
    <s v="Plan"/>
    <x v="0"/>
    <n v="28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28"/>
    <n v="0"/>
    <n v="0.125"/>
    <n v="0"/>
    <n v="1"/>
    <n v="10.638297872340425"/>
    <x v="1"/>
    <s v="0.Done"/>
    <x v="2"/>
    <s v="0.Done &gt; Backend Development | M | 01702 - Update Shipment WS Client and mapping"/>
    <n v="0"/>
    <n v="0"/>
  </r>
  <r>
    <x v="3"/>
    <s v="Demand"/>
    <s v="Doing"/>
    <s v="BEMISCP-366"/>
    <s v="Buyer - Order Management"/>
    <x v="33"/>
    <s v="Feature"/>
    <s v="Done"/>
    <s v="BEMISCP-801"/>
    <s v="List shipments from specific Order"/>
    <s v="00801 - List shipments from specific Order"/>
    <x v="482"/>
    <x v="2"/>
    <s v="Done"/>
    <s v="BEMISCP-1701"/>
    <s v="Review of List shipments from specific Order"/>
    <s v="S | 01701 - Review of List shipments from specific Order"/>
    <s v="Feature Review | S | 01701 - Review of List shipments from specific Order"/>
    <n v="346910"/>
    <n v="357589"/>
    <n v="37084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1.020408163265306E-2"/>
    <n v="1"/>
    <n v="2.1276595744680851"/>
    <x v="0"/>
    <s v="0.Done"/>
    <x v="2"/>
    <s v="0.Done &gt; Feature Review | S | 01701 - Review of List shipments from specific Order"/>
    <n v="0"/>
    <n v="0"/>
  </r>
  <r>
    <x v="3"/>
    <s v="Demand"/>
    <s v="Doing"/>
    <s v="BEMISCP-420"/>
    <s v="Buyer - Shipment Management"/>
    <x v="26"/>
    <s v="Feature"/>
    <s v="Done"/>
    <s v="BEMISCP-509"/>
    <s v="View and Download Invoice and BoL "/>
    <s v="00509 - View and Download Invoice and BoL "/>
    <x v="255"/>
    <x v="6"/>
    <s v="Done"/>
    <s v="BEMISCP-1700"/>
    <s v="MalformedURLException is thrown when BIN service property is blank"/>
    <s v="XS | 01700 - MalformedURLException is thrown when BIN service property is blank"/>
    <s v="Alpha Bug | XS | 01700 - MalformedURLException is thrown when BIN service property is blank"/>
    <n v="347928"/>
    <n v="350405"/>
    <n v="370831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9.0909090909090912E-2"/>
    <n v="1.5873015873015872E-2"/>
    <n v="1"/>
    <n v="1.0638297872340425"/>
    <x v="0"/>
    <s v="0.Done"/>
    <x v="2"/>
    <s v="0.Done &gt; Alpha Bug | XS | 01700 - MalformedURLException is thrown when BIN service property is blank"/>
    <n v="0"/>
    <n v="0"/>
  </r>
  <r>
    <x v="3"/>
    <s v="Demand"/>
    <s v="Doing"/>
    <s v="BEMISCP-444"/>
    <s v="CSR - Customer and User Profile"/>
    <x v="25"/>
    <s v="Feature"/>
    <s v="Done"/>
    <s v="BEMISCP-1127"/>
    <s v="Create Page for CSRs to View Customer Locations "/>
    <s v="01127 - Create Page for CSRs to View Customer Locations "/>
    <x v="243"/>
    <x v="3"/>
    <s v="Done"/>
    <s v="BEMISCP-1699"/>
    <s v="Add filter on Customer Location view"/>
    <s v="M | 01699 - Add filter on Customer Location view"/>
    <s v="Frontend Development | M | 01699 - Add filter on Customer Location view"/>
    <n v="348696"/>
    <n v="362834"/>
    <n v="370810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8.3333333333333329E-2"/>
    <n v="2.9411764705882353E-2"/>
    <n v="1"/>
    <n v="5.3191489361702127"/>
    <x v="0"/>
    <s v="0.Done"/>
    <x v="2"/>
    <s v="0.Done &gt; Frontend Development | M | 01699 - Add filter on Customer Location view"/>
    <n v="0"/>
    <n v="0"/>
  </r>
  <r>
    <x v="3"/>
    <s v="Demand"/>
    <s v="Doing"/>
    <s v="BEMISCP-444"/>
    <s v="CSR - Customer and User Profile"/>
    <x v="25"/>
    <s v="Feature"/>
    <s v="Done"/>
    <s v="BEMISCP-1127"/>
    <s v="Create Page for CSRs to View Customer Locations "/>
    <s v="01127 - Create Page for CSRs to View Customer Locations "/>
    <x v="243"/>
    <x v="5"/>
    <s v="Done"/>
    <s v="BEMISCP-1698"/>
    <s v="Order Customer location list alphabetically by parent name "/>
    <s v="M | 01698 - Order Customer location list alphabetically by parent name "/>
    <s v="Backend Development | M | 01698 - Order Customer location list alphabetically by parent name "/>
    <n v="348696"/>
    <n v="362834"/>
    <n v="370800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8.3333333333333329E-2"/>
    <n v="2.9411764705882353E-2"/>
    <n v="1"/>
    <n v="10.638297872340425"/>
    <x v="0"/>
    <s v="0.Done"/>
    <x v="2"/>
    <s v="0.Done &gt; Backend Development | M | 01698 - Order Customer location list alphabetically by parent name "/>
    <n v="0"/>
    <n v="0"/>
  </r>
  <r>
    <x v="3"/>
    <m/>
    <m/>
    <m/>
    <m/>
    <x v="1"/>
    <s v="Feature"/>
    <s v="Done"/>
    <s v="BEMISCP-1692"/>
    <s v="Update the Footer Content "/>
    <s v="01692 - Update the Footer Content "/>
    <x v="472"/>
    <x v="7"/>
    <s v="Cancelled"/>
    <s v="BEMISCP-1695"/>
    <s v="Tech planning for Update the Footer Content"/>
    <s v="M | 01695 - Tech planning for Update the Footer Content"/>
    <s v="Tech Planning | M | 01695 - Tech planning for Update the Footer Content"/>
    <m/>
    <n v="370679"/>
    <n v="370718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"/>
    <n v="1"/>
    <n v="0"/>
    <x v="1"/>
    <s v="0.Done"/>
    <x v="3"/>
    <s v="0.Cancelled &gt; Tech Planning | M | 01695 - Tech planning for Update the Footer Content"/>
    <n v="0"/>
    <n v="0"/>
  </r>
  <r>
    <x v="3"/>
    <m/>
    <m/>
    <m/>
    <m/>
    <x v="1"/>
    <s v="Feature"/>
    <s v="Done"/>
    <s v="BEMISCP-1692"/>
    <s v="Update the Footer Content "/>
    <s v="01692 - Update the Footer Content "/>
    <x v="472"/>
    <x v="3"/>
    <s v="Done"/>
    <s v="BEMISCP-1694"/>
    <s v="Footer Content"/>
    <s v="M | 01694 - Footer Content"/>
    <s v="Frontend Development | M | 01694 - Footer Content"/>
    <m/>
    <n v="370679"/>
    <n v="370681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0"/>
    <n v="1"/>
    <n v="5.3191489361702127"/>
    <x v="1"/>
    <s v="0.Done"/>
    <x v="2"/>
    <s v="0.Done &gt; Frontend Development | M | 01694 - Footer Content"/>
    <n v="0"/>
    <n v="0"/>
  </r>
  <r>
    <x v="3"/>
    <m/>
    <m/>
    <m/>
    <m/>
    <x v="1"/>
    <s v="Feature"/>
    <s v="Done"/>
    <s v="BEMISCP-1692"/>
    <s v="Update the Footer Content "/>
    <s v="01692 - Update the Footer Content "/>
    <x v="472"/>
    <x v="7"/>
    <s v="Done"/>
    <s v="BEMISCP-1693"/>
    <s v="Tech Planning for Update Footer Content"/>
    <s v="M | 01693 - Tech Planning for Update Footer Content"/>
    <s v="Tech Planning | M | 01693 - Tech Planning for Update Footer Content"/>
    <m/>
    <n v="370679"/>
    <n v="370680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"/>
    <n v="1"/>
    <n v="4.2553191489361701"/>
    <x v="1"/>
    <s v="0.Done"/>
    <x v="2"/>
    <s v="0.Done &gt; Tech Planning | M | 01693 - Tech Planning for Update Footer Content"/>
    <n v="0"/>
    <n v="0"/>
  </r>
  <r>
    <x v="3"/>
    <m/>
    <m/>
    <m/>
    <m/>
    <x v="1"/>
    <s v="Feature"/>
    <s v="Done"/>
    <s v="BEMISCP-1668"/>
    <s v="Refactor Shipment Sync/WS Classes for data refresh calls."/>
    <s v="01668 - Refactor Shipment Sync/WS Classes for data refresh calls."/>
    <x v="339"/>
    <x v="5"/>
    <s v="Done"/>
    <s v="BEMISCP-1691"/>
    <s v="Replicate Order Sync refactoring for Shipment"/>
    <s v="M | 01691 - Replicate Order Sync refactoring for Shipment"/>
    <s v="Backend Development | M | 01691 - Replicate Order Sync refactoring for Shipment"/>
    <m/>
    <n v="370096"/>
    <n v="370611"/>
    <s v="Plan"/>
    <x v="0"/>
    <n v="3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3"/>
    <n v="0"/>
    <n v="0.125"/>
    <n v="0"/>
    <n v="1"/>
    <n v="10.638297872340425"/>
    <x v="1"/>
    <s v="0.Done"/>
    <x v="2"/>
    <s v="0.Done &gt; Backend Development | M | 01691 - Replicate Order Sync refactoring for Shipment"/>
    <n v="0"/>
    <n v="0"/>
  </r>
  <r>
    <x v="3"/>
    <s v="Demand"/>
    <s v="Doing"/>
    <s v="BEMISCP-533"/>
    <s v="Bemis CP Theme"/>
    <x v="27"/>
    <s v="Bug"/>
    <s v="Cancelled"/>
    <s v="BEMISCP-1684"/>
    <s v="Add dependency in Theme for freemarker contributor"/>
    <s v="01684 - Add dependency in Theme for freemarker contributor"/>
    <x v="483"/>
    <x v="0"/>
    <s v="Cancelled"/>
    <s v="BEMISCP-1690"/>
    <s v="Alpha for Add dependency in Theme for freemarker contributor"/>
    <s v="01690 - Alpha for Add dependency in Theme for freemarker contributor"/>
    <s v="Alpha Test | 01690 - Alpha for Add dependency in Theme for freemarker contributor"/>
    <n v="351507"/>
    <n v="370170"/>
    <n v="37033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1.8518518518518517E-2"/>
    <n v="1"/>
    <n v="0"/>
    <x v="0"/>
    <s v="0.Cancelled"/>
    <x v="3"/>
    <s v="0.Cancelled &gt; Alpha Test | 01690 - Alpha for Add dependency in Theme for freemarker contributor"/>
    <n v="0"/>
    <n v="0"/>
  </r>
  <r>
    <x v="3"/>
    <m/>
    <m/>
    <m/>
    <m/>
    <x v="1"/>
    <s v="Feature"/>
    <s v="Cancelled"/>
    <s v="BEMISCP-1687"/>
    <s v="Create a hook so that CSR users can see which users have Doned setup"/>
    <s v="01687 - Create a hook so that CSR users can see which users have Doned setup"/>
    <x v="484"/>
    <x v="3"/>
    <s v="Cancelled"/>
    <s v="BEMISCP-1689"/>
    <s v="Development for Create a hook so that CSR users can see which users have Doned setup"/>
    <s v="M | 01689 - Development for Create a hook so that CSR users can see which users have Doned setup"/>
    <s v="Frontend Development | M | 01689 - Development for Create a hook so that CSR users can see which users have Doned setup"/>
    <m/>
    <n v="370326"/>
    <n v="370328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5"/>
    <n v="0"/>
    <n v="1"/>
    <n v="0"/>
    <x v="1"/>
    <s v="0.Cancelled"/>
    <x v="3"/>
    <s v="0.Cancelled &gt; Frontend Development | M | 01689 - Development for Create a hook so that CSR users can see which users have Doned setup"/>
    <n v="0"/>
    <n v="0"/>
  </r>
  <r>
    <x v="3"/>
    <m/>
    <m/>
    <m/>
    <m/>
    <x v="1"/>
    <s v="Feature"/>
    <s v="Cancelled"/>
    <s v="BEMISCP-1687"/>
    <s v="Create a hook so that CSR users can see which users have Doned setup"/>
    <s v="01687 - Create a hook so that CSR users can see which users have Doned setup"/>
    <x v="484"/>
    <x v="7"/>
    <s v="Done"/>
    <s v="BEMISCP-1688"/>
    <s v="Planning for Create a hook so that CSR users can see which users have Doned setup"/>
    <s v="M | 01688 - Planning for Create a hook so that CSR users can see which users have Doned setup"/>
    <s v="Tech Planning | M | 01688 - Planning for Create a hook so that CSR users can see which users have Doned setup"/>
    <m/>
    <n v="370326"/>
    <n v="370327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5"/>
    <n v="0"/>
    <n v="1"/>
    <n v="4.2553191489361701"/>
    <x v="1"/>
    <s v="0.Cancelled"/>
    <x v="2"/>
    <s v="0.Done &gt; Tech Planning | M | 01688 - Planning for Create a hook so that CSR users can see which users have Doned setup"/>
    <n v="0"/>
    <n v="0"/>
  </r>
  <r>
    <x v="3"/>
    <m/>
    <m/>
    <m/>
    <m/>
    <x v="1"/>
    <s v="Feature"/>
    <s v="Done"/>
    <s v="BEMISCP-1526"/>
    <s v="Update the report that is called from the Open Order Landing Page"/>
    <s v="01526 - Update the report that is called from the Open Order Landing Page"/>
    <x v="459"/>
    <x v="0"/>
    <s v="Done"/>
    <s v="BEMISCP-1686"/>
    <s v="Alpha for Update the report that is called from the Open Order Landing Page"/>
    <s v="01686 - Alpha for Update the report that is called from the Open Order Landing Page"/>
    <s v="Alpha Test | 01686 - Alpha for Update the report that is called from the Open Order Landing Page"/>
    <m/>
    <n v="367987"/>
    <n v="37025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Alpha Test | 01686 - Alpha for Update the report that is called from the Open Order Landing Page"/>
    <n v="0"/>
    <n v="0"/>
  </r>
  <r>
    <x v="3"/>
    <m/>
    <m/>
    <m/>
    <m/>
    <x v="1"/>
    <s v="Feature"/>
    <s v="Done"/>
    <s v="BEMISCP-1442"/>
    <s v="Update search criteria on Release Landing Page "/>
    <s v="01442 - Update search criteria on Release Landing Page "/>
    <x v="422"/>
    <x v="5"/>
    <s v="Done"/>
    <s v="BEMISCP-1685"/>
    <s v="Update Search Criteria for Release"/>
    <s v="S | 01685 - Update Search Criteria for Release"/>
    <s v="Backend Development | S | 01685 - Update Search Criteria for Release"/>
    <m/>
    <n v="366168"/>
    <n v="370185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"/>
    <n v="0"/>
    <n v="1"/>
    <n v="8.5106382978723403"/>
    <x v="1"/>
    <s v="0.Done"/>
    <x v="2"/>
    <s v="0.Done &gt; Backend Development | S | 01685 - Update Search Criteria for Release"/>
    <n v="0"/>
    <n v="0"/>
  </r>
  <r>
    <x v="3"/>
    <s v="Demand"/>
    <s v="Doing"/>
    <s v="BEMISCP-444"/>
    <s v="CSR - Customer and User Profile"/>
    <x v="25"/>
    <s v="Feature"/>
    <s v="Done"/>
    <s v="BEMISCP-1127"/>
    <s v="Create Page for CSRs to View Customer Locations "/>
    <s v="01127 - Create Page for CSRs to View Customer Locations "/>
    <x v="243"/>
    <x v="6"/>
    <s v="Cancelled"/>
    <s v="BEMISCP-1683"/>
    <s v="User Profile displayed for CSR is the same as Buyer User Profile"/>
    <s v="M | 01683 - User Profile displayed for CSR is the same as Buyer User Profile"/>
    <s v="Alpha Bug | M | 01683 - User Profile displayed for CSR is the same as Buyer User Profile"/>
    <n v="348696"/>
    <n v="362834"/>
    <n v="370166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8.3333333333333329E-2"/>
    <n v="2.9411764705882353E-2"/>
    <n v="1"/>
    <n v="0"/>
    <x v="0"/>
    <s v="0.Done"/>
    <x v="3"/>
    <s v="0.Cancelled &gt; Alpha Bug | M | 01683 - User Profile displayed for CSR is the same as Buyer User Profile"/>
    <n v="0"/>
    <n v="0"/>
  </r>
  <r>
    <x v="3"/>
    <s v="Demand"/>
    <s v="Doing"/>
    <s v="BEMISCP-531"/>
    <s v="System Architecture"/>
    <x v="22"/>
    <s v="Task"/>
    <s v="Doing"/>
    <s v="BEMISCP-717"/>
    <s v="Manage Technical Debt"/>
    <s v="00717 - Manage Technical Debt"/>
    <x v="408"/>
    <x v="5"/>
    <s v="Done"/>
    <s v="BEMISCP-1682"/>
    <s v="Run buildLang task for all applicable modules"/>
    <s v="M | 01682 - Run buildLang task for all applicable modules"/>
    <s v="Backend Development | M | 01682 - Run buildLang task for all applicable modules"/>
    <n v="351453"/>
    <n v="356507"/>
    <n v="370163"/>
    <s v="Plan"/>
    <x v="0"/>
    <n v="0"/>
    <n v="0"/>
    <n v="200"/>
    <n v="32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33333333333333331"/>
    <n v="1.8518518518518517E-2"/>
    <n v="1"/>
    <n v="10.638297872340425"/>
    <x v="0"/>
    <s v="7.Doing"/>
    <x v="2"/>
    <s v="0.Done &gt; Backend Development | M | 01682 - Run buildLang task for all applicable modules"/>
    <n v="0"/>
    <n v="0"/>
  </r>
  <r>
    <x v="3"/>
    <s v="Demand"/>
    <s v="Doing"/>
    <s v="BEMISCP-444"/>
    <s v="CSR - Customer and User Profile"/>
    <x v="25"/>
    <s v="Feature"/>
    <s v="Done"/>
    <s v="BEMISCP-445"/>
    <s v="View/Edit User Profile"/>
    <s v="00445 -  View/Edit User Profile"/>
    <x v="470"/>
    <x v="6"/>
    <s v="Cancelled"/>
    <s v="BEMISCP-1681"/>
    <s v="Missing link for CSR to edit user profile"/>
    <s v="M | 01681 - Missing link for CSR to edit user profile"/>
    <s v="Alpha Bug | M | 01681 - Missing link for CSR to edit user profile"/>
    <n v="348696"/>
    <n v="348698"/>
    <n v="370160"/>
    <s v="Plan"/>
    <x v="2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"/>
    <n v="2.9411764705882353E-2"/>
    <n v="1"/>
    <n v="0"/>
    <x v="0"/>
    <s v="0.Done"/>
    <x v="3"/>
    <s v="0.Cancelled &gt; Alpha Bug | M | 01681 - Missing link for CSR to edit user profile"/>
    <n v="0"/>
    <n v="0"/>
  </r>
  <r>
    <x v="3"/>
    <s v="Demand"/>
    <s v="Doing"/>
    <s v="BEMISCP-366"/>
    <s v="Buyer - Order Management"/>
    <x v="33"/>
    <s v="Feature"/>
    <s v="Done"/>
    <s v="BEMISCP-222"/>
    <s v="Order Detail in Orders by Item View"/>
    <s v="00222 - Order Detail in Orders by Item View"/>
    <x v="481"/>
    <x v="6"/>
    <s v="Done"/>
    <s v="BEMISCP-1680"/>
    <s v="Dropdown for view details needs to be wider"/>
    <s v="M | 01680 - Dropdown for view details needs to be wider"/>
    <s v="Alpha Bug | M | 01680 - Dropdown for view details needs to be wider"/>
    <n v="346910"/>
    <n v="340378"/>
    <n v="370157"/>
    <s v="Plan"/>
    <x v="21"/>
    <n v="0"/>
    <n v="0"/>
    <n v="0"/>
    <n v="33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25"/>
    <n v="1.020408163265306E-2"/>
    <n v="1"/>
    <n v="3.191489361702128"/>
    <x v="0"/>
    <s v="0.Done"/>
    <x v="2"/>
    <s v="0.Done &gt; Alpha Bug | M | 01680 - Dropdown for view details needs to be wider"/>
    <n v="0"/>
    <n v="0"/>
  </r>
  <r>
    <x v="3"/>
    <m/>
    <m/>
    <m/>
    <m/>
    <x v="1"/>
    <s v="Feature"/>
    <s v="Done"/>
    <s v="BEMISCP-1668"/>
    <s v="Refactor Shipment Sync/WS Classes for data refresh calls."/>
    <s v="01668 - Refactor Shipment Sync/WS Classes for data refresh calls."/>
    <x v="339"/>
    <x v="7"/>
    <s v="Done"/>
    <s v="BEMISCP-1679"/>
    <s v="Tech Planning - Data Sync Changes - Shipment"/>
    <s v="M | 01679 - Tech Planning - Data Sync Changes - Shipment"/>
    <s v="Tech Planning | M | 01679 - Tech Planning - Data Sync Changes - Shipment"/>
    <m/>
    <n v="370096"/>
    <n v="370144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25"/>
    <n v="0"/>
    <n v="1"/>
    <n v="4.2553191489361701"/>
    <x v="1"/>
    <s v="0.Done"/>
    <x v="2"/>
    <s v="0.Done &gt; Tech Planning | M | 01679 - Tech Planning - Data Sync Changes - Shipment"/>
    <n v="0"/>
    <n v="0"/>
  </r>
  <r>
    <x v="3"/>
    <m/>
    <m/>
    <m/>
    <m/>
    <x v="1"/>
    <s v="Feature"/>
    <s v="Done"/>
    <s v="BEMISCP-1475"/>
    <s v="Update default Sort Order and Add Sort Functioanlity on Orders Landing Page "/>
    <s v="01475 - Update default Sort Order and Add Sort Functioanlity on Orders Landing Page "/>
    <x v="430"/>
    <x v="5"/>
    <s v="Done"/>
    <s v="BEMISCP-1678"/>
    <s v="New Sort Functionality for Orders - Backend"/>
    <s v="S | 01678 - New Sort Functionality for Orders - Backend"/>
    <s v="Backend Development | S | 01678 - New Sort Functionality for Orders - Backend"/>
    <m/>
    <n v="367339"/>
    <n v="370127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125"/>
    <n v="0"/>
    <n v="1"/>
    <n v="8.5106382978723403"/>
    <x v="1"/>
    <s v="0.Done"/>
    <x v="2"/>
    <s v="0.Done &gt; Backend Development | S | 01678 - New Sort Functionality for Orders - Backend"/>
    <n v="0"/>
    <n v="0"/>
  </r>
  <r>
    <x v="3"/>
    <m/>
    <m/>
    <m/>
    <m/>
    <x v="1"/>
    <s v="Feature"/>
    <s v="Done"/>
    <s v="BEMISCP-1475"/>
    <s v="Update default Sort Order and Add Sort Functioanlity on Orders Landing Page "/>
    <s v="01475 - Update default Sort Order and Add Sort Functioanlity on Orders Landing Page "/>
    <x v="430"/>
    <x v="3"/>
    <s v="Done"/>
    <s v="BEMISCP-1677"/>
    <s v="Update Order landing page styling after adding new sort functionality"/>
    <s v="S | 01677 - Update Order landing page styling after adding new sort functionality"/>
    <s v="Frontend Development | S | 01677 - Update Order landing page styling after adding new sort functionality"/>
    <m/>
    <n v="367339"/>
    <n v="370125"/>
    <s v="Plan"/>
    <x v="0"/>
    <n v="3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3"/>
    <n v="0"/>
    <n v="0.125"/>
    <n v="0"/>
    <n v="1"/>
    <n v="4.2553191489361701"/>
    <x v="1"/>
    <s v="0.Done"/>
    <x v="2"/>
    <s v="0.Done &gt; Frontend Development | S | 01677 - Update Order landing page styling after adding new sort functionality"/>
    <n v="0"/>
    <n v="0"/>
  </r>
  <r>
    <x v="3"/>
    <m/>
    <m/>
    <m/>
    <m/>
    <x v="1"/>
    <s v="Feature"/>
    <s v="Done"/>
    <s v="BEMISCP-1475"/>
    <s v="Update default Sort Order and Add Sort Functioanlity on Orders Landing Page "/>
    <s v="01475 - Update default Sort Order and Add Sort Functioanlity on Orders Landing Page "/>
    <x v="430"/>
    <x v="8"/>
    <s v="Done"/>
    <s v="BEMISCP-1676"/>
    <s v="Document/Update requirements for new sort functionality"/>
    <s v="S | 01676 - Document/Update requirements for new sort functionality"/>
    <s v="Feature Planning | S | 01676 - Document/Update requirements for new sort functionality"/>
    <m/>
    <n v="367339"/>
    <n v="37012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0"/>
    <n v="1"/>
    <n v="2.1276595744680851"/>
    <x v="1"/>
    <s v="0.Done"/>
    <x v="2"/>
    <s v="0.Done &gt; Feature Planning | S | 01676 - Document/Update requirements for new sort functionality"/>
    <n v="0"/>
    <n v="0"/>
  </r>
  <r>
    <x v="3"/>
    <m/>
    <m/>
    <m/>
    <m/>
    <x v="1"/>
    <s v="Feature"/>
    <s v="Done"/>
    <s v="BEMISCP-1475"/>
    <s v="Update default Sort Order and Add Sort Functioanlity on Orders Landing Page "/>
    <s v="01475 - Update default Sort Order and Add Sort Functioanlity on Orders Landing Page "/>
    <x v="430"/>
    <x v="9"/>
    <s v="Done"/>
    <s v="BEMISCP-1675"/>
    <s v="Update mockups with new sort functionality"/>
    <s v="S | 01675 - Update mockups with new sort functionality"/>
    <s v="UX | S | 01675 - Update mockups with new sort functionality"/>
    <m/>
    <n v="367339"/>
    <n v="370121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125"/>
    <n v="0"/>
    <n v="1"/>
    <n v="4.2553191489361701"/>
    <x v="1"/>
    <s v="0.Done"/>
    <x v="2"/>
    <s v="0.Done &gt; UX | S | 01675 - Update mockups with new sort functionality"/>
    <n v="0"/>
    <n v="0"/>
  </r>
  <r>
    <x v="3"/>
    <m/>
    <m/>
    <m/>
    <m/>
    <x v="1"/>
    <s v="Feature"/>
    <s v="Done"/>
    <s v="BEMISCP-1669"/>
    <s v="Refactor Inventory Sync/WS Classes for data refresh calls."/>
    <s v="01669 - Refactor Inventory Sync/WS Classes for data refresh calls."/>
    <x v="440"/>
    <x v="5"/>
    <s v="Done"/>
    <s v="BEMISCP-1674"/>
    <s v="Replicate Order Sync refactoring for Inventory"/>
    <s v="M | 01674 - Replicate Order Sync refactoring for Inventory"/>
    <s v="Backend Development | M | 01674 - Replicate Order Sync refactoring for Inventory"/>
    <m/>
    <n v="370098"/>
    <n v="370119"/>
    <s v="Plan"/>
    <x v="0"/>
    <n v="4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4"/>
    <n v="0"/>
    <n v="0.16666666666666666"/>
    <n v="0"/>
    <n v="1"/>
    <n v="10.638297872340425"/>
    <x v="1"/>
    <s v="0.Done"/>
    <x v="2"/>
    <s v="0.Done &gt; Backend Development | M | 01674 - Replicate Order Sync refactoring for Inventory"/>
    <n v="0"/>
    <n v="0"/>
  </r>
  <r>
    <x v="3"/>
    <m/>
    <m/>
    <m/>
    <m/>
    <x v="1"/>
    <s v="Feature"/>
    <s v="Done"/>
    <s v="BEMISCP-1669"/>
    <s v="Refactor Inventory Sync/WS Classes for data refresh calls."/>
    <s v="01669 - Refactor Inventory Sync/WS Classes for data refresh calls."/>
    <x v="440"/>
    <x v="7"/>
    <s v="Done"/>
    <s v="BEMISCP-1673"/>
    <s v="Tech Planning - Data Sync Changes - Inventory "/>
    <s v="M | 01673 - Tech Planning - Data Sync Changes - Inventory "/>
    <s v="Tech Planning | M | 01673 - Tech Planning - Data Sync Changes - Inventory "/>
    <m/>
    <n v="370098"/>
    <n v="370118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"/>
    <n v="1"/>
    <n v="4.2553191489361701"/>
    <x v="1"/>
    <s v="0.Done"/>
    <x v="2"/>
    <s v="0.Done &gt; Tech Planning | M | 01673 - Tech Planning - Data Sync Changes - Inventory "/>
    <n v="0"/>
    <n v="0"/>
  </r>
  <r>
    <x v="3"/>
    <m/>
    <m/>
    <m/>
    <m/>
    <x v="1"/>
    <s v="Bug"/>
    <s v="Done"/>
    <s v="BEMISCP-1670"/>
    <s v="Web Content LAR needs to be updated to reflect latest changes to TemplateContextContributor"/>
    <s v="01670 - Web Content LAR needs to be updated to reflect latest changes to TemplateContextContributor"/>
    <x v="474"/>
    <x v="3"/>
    <s v="Done"/>
    <s v="BEMISCP-1672"/>
    <s v="Development for - Web Content LAR needs to be updated to reflect latest changes to TemplateContextContributor"/>
    <s v="M | 01672 - Development for - Web Content LAR needs to be updated to reflect latest changes to TemplateContextContributor"/>
    <s v="Frontend Development | M | 01672 - Development for - Web Content LAR needs to be updated to reflect latest changes to TemplateContextContributor"/>
    <m/>
    <n v="370113"/>
    <n v="370115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0"/>
    <n v="1"/>
    <n v="5.3191489361702127"/>
    <x v="1"/>
    <s v="0.Done"/>
    <x v="2"/>
    <s v="0.Done &gt; Frontend Development | M | 01672 - Development for - Web Content LAR needs to be updated to reflect latest changes to TemplateContextContributor"/>
    <n v="5.3191489361702127"/>
    <n v="0"/>
  </r>
  <r>
    <x v="3"/>
    <m/>
    <m/>
    <m/>
    <m/>
    <x v="1"/>
    <s v="Bug"/>
    <s v="Done"/>
    <s v="BEMISCP-1670"/>
    <s v="Web Content LAR needs to be updated to reflect latest changes to TemplateContextContributor"/>
    <s v="01670 - Web Content LAR needs to be updated to reflect latest changes to TemplateContextContributor"/>
    <x v="474"/>
    <x v="7"/>
    <s v="Done"/>
    <s v="BEMISCP-1671"/>
    <s v="Tech planning for Web Content LAR needs to be updated to reflect latest changes to TemplateContextContributor"/>
    <s v="M | 01671 - Tech planning for Web Content LAR needs to be updated to reflect latest changes to TemplateContextContributor"/>
    <s v="Tech Planning | M | 01671 - Tech planning for Web Content LAR needs to be updated to reflect latest changes to TemplateContextContributor"/>
    <m/>
    <n v="370113"/>
    <n v="370114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s v="0.Done"/>
    <x v="2"/>
    <s v="0.Done &gt; Tech Planning | M | 01671 - Tech planning for Web Content LAR needs to be updated to reflect latest changes to TemplateContextContributor"/>
    <n v="4.2553191489361701"/>
    <n v="0"/>
  </r>
  <r>
    <x v="3"/>
    <m/>
    <m/>
    <m/>
    <m/>
    <x v="1"/>
    <s v="Feature"/>
    <s v="Done"/>
    <s v="BEMISCP-1661"/>
    <s v="Update default settings for locations filter"/>
    <s v="01661 - Update default settings for locations filter"/>
    <x v="431"/>
    <x v="5"/>
    <s v="Done"/>
    <s v="BEMISCP-1667"/>
    <s v="Enable all locations as default setting when user logs in "/>
    <s v="M | 01667 - Enable all locations as default setting when user logs in "/>
    <s v="Backend Development | M | 01667 - Enable all locations as default setting when user logs in "/>
    <m/>
    <n v="370076"/>
    <n v="370085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16666666666666666"/>
    <n v="0"/>
    <n v="1"/>
    <n v="10.638297872340425"/>
    <x v="1"/>
    <s v="0.Done"/>
    <x v="2"/>
    <s v="0.Done &gt; Backend Development | M | 01667 - Enable all locations as default setting when user logs in "/>
    <n v="0"/>
    <n v="0"/>
  </r>
  <r>
    <x v="3"/>
    <m/>
    <m/>
    <m/>
    <m/>
    <x v="1"/>
    <s v="Feature"/>
    <s v="Done"/>
    <s v="BEMISCP-1661"/>
    <s v="Update default settings for locations filter"/>
    <s v="01661 - Update default settings for locations filter"/>
    <x v="431"/>
    <x v="3"/>
    <s v="Cancelled"/>
    <s v="BEMISCP-1666"/>
    <s v="Update default selection when user logs in to the portal "/>
    <s v="M | 01666 - Update default selection when user logs in to the portal "/>
    <s v="Frontend Development | M | 01666 - Update default selection when user logs in to the portal "/>
    <m/>
    <n v="370076"/>
    <n v="370084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0"/>
    <n v="1"/>
    <n v="0"/>
    <x v="1"/>
    <s v="0.Done"/>
    <x v="3"/>
    <s v="0.Cancelled &gt; Frontend Development | M | 01666 - Update default selection when user logs in to the portal "/>
    <n v="0"/>
    <n v="0"/>
  </r>
  <r>
    <x v="3"/>
    <m/>
    <m/>
    <m/>
    <m/>
    <x v="1"/>
    <s v="Feature"/>
    <s v="Done"/>
    <s v="BEMISCP-1661"/>
    <s v="Update default settings for locations filter"/>
    <s v="01661 - Update default settings for locations filter"/>
    <x v="431"/>
    <x v="7"/>
    <s v="Done"/>
    <s v="BEMISCP-1665"/>
    <s v="Tech Planning for Default Location Settings and Persistance"/>
    <s v="M | 01665 - Tech Planning for Default Location Settings and Persistance"/>
    <s v="Tech Planning | M | 01665 - Tech Planning for Default Location Settings and Persistance"/>
    <m/>
    <n v="370076"/>
    <n v="370082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"/>
    <n v="1"/>
    <n v="4.2553191489361701"/>
    <x v="1"/>
    <s v="0.Done"/>
    <x v="2"/>
    <s v="0.Done &gt; Tech Planning | M | 01665 - Tech Planning for Default Location Settings and Persistance"/>
    <n v="0"/>
    <n v="0"/>
  </r>
  <r>
    <x v="3"/>
    <m/>
    <m/>
    <m/>
    <m/>
    <x v="1"/>
    <s v="Feature"/>
    <s v="Done"/>
    <s v="BEMISCP-1526"/>
    <s v="Update the report that is called from the Open Order Landing Page"/>
    <s v="01526 - Update the report that is called from the Open Order Landing Page"/>
    <x v="459"/>
    <x v="5"/>
    <s v="Done"/>
    <s v="BEMISCP-1664"/>
    <s v="Update Report Link on the Orders Landing Page"/>
    <s v="M | 01664 - Update Report Link on the Orders Landing Page"/>
    <s v="Backend Development | M | 01664 - Update Report Link on the Orders Landing Page"/>
    <m/>
    <n v="367987"/>
    <n v="370081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"/>
    <n v="0"/>
    <n v="1"/>
    <n v="10.638297872340425"/>
    <x v="1"/>
    <s v="0.Done"/>
    <x v="2"/>
    <s v="0.Done &gt; Backend Development | M | 01664 - Update Report Link on the Orders Landing Page"/>
    <n v="0"/>
    <n v="0"/>
  </r>
  <r>
    <x v="3"/>
    <s v="Demand"/>
    <s v="Doing"/>
    <s v="BEMISCP-444"/>
    <s v="CSR - Customer and User Profile"/>
    <x v="25"/>
    <s v="Feature"/>
    <s v="Done"/>
    <s v="BEMISCP-1127"/>
    <s v="Create Page for CSRs to View Customer Locations "/>
    <s v="01127 - Create Page for CSRs to View Customer Locations "/>
    <x v="243"/>
    <x v="2"/>
    <s v="Done"/>
    <s v="BEMISCP-1663"/>
    <s v="Review of Create Page for CSRs to View Customer Locations "/>
    <s v="01663 - Review of Create Page for CSRs to View Customer Locations "/>
    <s v="Feature Review | 01663 - Review of Create Page for CSRs to View Customer Locations "/>
    <n v="348696"/>
    <n v="362834"/>
    <n v="37008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8.3333333333333329E-2"/>
    <n v="2.9411764705882353E-2"/>
    <n v="1"/>
    <n v="0"/>
    <x v="0"/>
    <s v="0.Done"/>
    <x v="2"/>
    <s v="0.Done &gt; Feature Review | 01663 - Review of Create Page for CSRs to View Customer Locations "/>
    <n v="0"/>
    <n v="0"/>
  </r>
  <r>
    <x v="3"/>
    <m/>
    <m/>
    <m/>
    <m/>
    <x v="1"/>
    <s v="Bug"/>
    <s v="Deferred"/>
    <s v="BEMISCP-1588"/>
    <s v="Inventory display not correct for order 073G001269 "/>
    <s v="01588 - Inventory display not correct for order 073G001269 "/>
    <x v="485"/>
    <x v="7"/>
    <s v="Done"/>
    <s v="BEMISCP-1662"/>
    <s v="Analysis"/>
    <s v="XS | 01662 - Analysis"/>
    <s v="Tech Planning | XS | 01662 - Analysis"/>
    <m/>
    <n v="368993"/>
    <n v="370079"/>
    <s v="Plan"/>
    <x v="0"/>
    <n v="2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2"/>
    <n v="0"/>
    <n v="1"/>
    <n v="0"/>
    <n v="1"/>
    <n v="1.0638297872340425"/>
    <x v="1"/>
    <e v="#N/A"/>
    <x v="2"/>
    <s v="0.Done &gt; Tech Planning | XS | 01662 - Analysis"/>
    <n v="1.0638297872340425"/>
    <n v="2"/>
  </r>
  <r>
    <x v="3"/>
    <m/>
    <m/>
    <m/>
    <m/>
    <x v="1"/>
    <s v="Bug"/>
    <s v="Done"/>
    <s v="BEMISCP-1240"/>
    <s v="Formatting Error when Resizing"/>
    <s v="01240 - Formatting Error when Resizing"/>
    <x v="442"/>
    <x v="0"/>
    <s v="Done"/>
    <s v="BEMISCP-1660"/>
    <s v="Alpha for Formatting Error when Resizing"/>
    <s v="01660 - Alpha for Formatting Error when Resizing"/>
    <s v="Alpha Test | 01660 - Alpha for Formatting Error when Resizing"/>
    <m/>
    <n v="364197"/>
    <n v="36989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Alpha Test | 01660 - Alpha for Formatting Error when Resizing"/>
    <n v="0"/>
    <n v="0"/>
  </r>
  <r>
    <x v="3"/>
    <m/>
    <m/>
    <m/>
    <m/>
    <x v="1"/>
    <s v="Bug"/>
    <s v="Done"/>
    <s v="BEMISCP-1639"/>
    <s v="BIT-159 Create Access Path for CSRs to Customer and User Profiles"/>
    <s v="01639 - BIT-159 Create Access Path for CSRs to Customer and User Profiles"/>
    <x v="478"/>
    <x v="0"/>
    <s v="Done"/>
    <s v="BEMISCP-1659"/>
    <s v="Alpha for BIT-159 Create Access Path for CSRs to Customer and User Profiles"/>
    <s v="01659 - Alpha for BIT-159 Create Access Path for CSRs to Customer and User Profiles"/>
    <s v="Alpha Test | 01659 - Alpha for BIT-159 Create Access Path for CSRs to Customer and User Profiles"/>
    <m/>
    <n v="369796"/>
    <n v="36989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Alpha Test | 01659 - Alpha for BIT-159 Create Access Path for CSRs to Customer and User Profiles"/>
    <n v="0"/>
    <n v="0"/>
  </r>
  <r>
    <x v="3"/>
    <m/>
    <m/>
    <m/>
    <m/>
    <x v="1"/>
    <s v="Feature"/>
    <s v="Done"/>
    <s v="BEMISCP-1622"/>
    <s v="Menu position does not remain closed when navigating from one page to another "/>
    <s v="01622 - Menu position does not remain closed when navigating from one page to another "/>
    <x v="453"/>
    <x v="0"/>
    <s v="Done"/>
    <s v="BEMISCP-1655"/>
    <s v="Alpha for Menu position does not remain closed when navigating from one page to another "/>
    <s v="01655 - Alpha for Menu position does not remain closed when navigating from one page to another "/>
    <s v="Alpha Test | 01655 - Alpha for Menu position does not remain closed when navigating from one page to another "/>
    <m/>
    <n v="369314"/>
    <n v="36987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Alpha Test | 01655 - Alpha for Menu position does not remain closed when navigating from one page to another "/>
    <n v="0"/>
    <n v="0"/>
  </r>
  <r>
    <x v="3"/>
    <m/>
    <m/>
    <m/>
    <m/>
    <x v="1"/>
    <s v="Feature"/>
    <s v="Done"/>
    <s v="BEMISCP-1440"/>
    <s v="Update search criteria on Orders Landing Page"/>
    <s v="01440 - Update search criteria on Orders Landing Page"/>
    <x v="436"/>
    <x v="5"/>
    <s v="Done"/>
    <s v="BEMISCP-1654"/>
    <s v="Order - update search criteria"/>
    <s v="M | 01654 - Order - update search criteria"/>
    <s v="Backend Development | M | 01654 - Order - update search criteria"/>
    <m/>
    <n v="366166"/>
    <n v="369872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"/>
    <n v="0"/>
    <n v="1"/>
    <n v="10.638297872340425"/>
    <x v="1"/>
    <s v="0.Done"/>
    <x v="2"/>
    <s v="0.Done &gt; Backend Development | M | 01654 - Order - update search criteria"/>
    <n v="0"/>
    <n v="0"/>
  </r>
  <r>
    <x v="3"/>
    <m/>
    <m/>
    <m/>
    <m/>
    <x v="1"/>
    <s v="Bug"/>
    <s v="Done"/>
    <s v="BEMISCP-1423"/>
    <s v="BIT-46 Cards on Page incorrect"/>
    <s v="01423 - BIT-46 Cards on Page incorrect"/>
    <x v="477"/>
    <x v="2"/>
    <s v="Done"/>
    <s v="BEMISCP-1653"/>
    <s v="Review of BIT-46 Cards on Page incorrect"/>
    <s v="01653 - Review of BIT-46 Cards on Page incorrect"/>
    <s v="Feature Review | 01653 - Review of BIT-46 Cards on Page incorrect"/>
    <m/>
    <n v="365765"/>
    <n v="36987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Feature Review | 01653 - Review of BIT-46 Cards on Page incorrect"/>
    <n v="0"/>
    <n v="0"/>
  </r>
  <r>
    <x v="3"/>
    <m/>
    <m/>
    <m/>
    <m/>
    <x v="1"/>
    <s v="Bug"/>
    <s v="Done"/>
    <s v="BEMISCP-1270"/>
    <s v="BIT-85 Column picks disappear in report form"/>
    <s v="01270 - BIT-85 Column picks disappear in report form"/>
    <x v="486"/>
    <x v="1"/>
    <s v="Done"/>
    <s v="BEMISCP-1651"/>
    <s v="QA for BIT-85 Column picks disappear in report form"/>
    <s v="01651 - QA for BIT-85 Column picks disappear in report form"/>
    <s v="QA | 01651 - QA for BIT-85 Column picks disappear in report form"/>
    <m/>
    <n v="364250"/>
    <n v="36985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QA | 01651 - QA for BIT-85 Column picks disappear in report form"/>
    <n v="0"/>
    <n v="0"/>
  </r>
  <r>
    <x v="3"/>
    <m/>
    <m/>
    <m/>
    <m/>
    <x v="1"/>
    <s v="Bug"/>
    <s v="Done"/>
    <s v="BEMISCP-1270"/>
    <s v="BIT-85 Column picks disappear in report form"/>
    <s v="01270 - BIT-85 Column picks disappear in report form"/>
    <x v="486"/>
    <x v="2"/>
    <s v="Done"/>
    <s v="BEMISCP-1650"/>
    <s v="Review of BIT-85 Column picks disappear in report form"/>
    <s v="01650 - Review of BIT-85 Column picks disappear in report form"/>
    <s v="Feature Review | 01650 - Review of BIT-85 Column picks disappear in report form"/>
    <m/>
    <n v="364250"/>
    <n v="36984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Feature Review | 01650 - Review of BIT-85 Column picks disappear in report form"/>
    <n v="0"/>
    <n v="0"/>
  </r>
  <r>
    <x v="3"/>
    <m/>
    <m/>
    <m/>
    <m/>
    <x v="1"/>
    <s v="Bug"/>
    <s v="Done"/>
    <s v="BEMISCP-1451"/>
    <s v="BIT-159 CSR- editing buyer profile"/>
    <s v="01451 - BIT-159 CSR- editing buyer profile"/>
    <x v="476"/>
    <x v="6"/>
    <s v="Done"/>
    <s v="BEMISCP-1649"/>
    <s v="BIT-159 CSR- editing buyer profile incorrect redirect for ending impersonation"/>
    <s v="M | 01649 - BIT-159 CSR- editing buyer profile incorrect redirect for ending impersonation"/>
    <s v="Alpha Bug | M | 01649 - BIT-159 CSR- editing buyer profile incorrect redirect for ending impersonation"/>
    <m/>
    <n v="366332"/>
    <n v="369845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0"/>
    <n v="1"/>
    <n v="3.191489361702128"/>
    <x v="1"/>
    <s v="0.Done"/>
    <x v="2"/>
    <s v="0.Done &gt; Alpha Bug | M | 01649 - BIT-159 CSR- editing buyer profile incorrect redirect for ending impersonation"/>
    <n v="3.191489361702128"/>
    <n v="0"/>
  </r>
  <r>
    <x v="3"/>
    <m/>
    <m/>
    <m/>
    <m/>
    <x v="1"/>
    <s v="Feature"/>
    <s v="Done"/>
    <s v="BEMISCP-1643"/>
    <s v="Update Sales Order Data Sync logic"/>
    <s v="01643 - Update Sales Order Data Sync logic"/>
    <x v="437"/>
    <x v="5"/>
    <s v="Cancelled"/>
    <s v="BEMISCP-1648"/>
    <s v="Logging enhancements"/>
    <s v="M | 01648 - Logging enhancements"/>
    <s v="Backend Development | M | 01648 - Logging enhancements"/>
    <m/>
    <n v="369826"/>
    <n v="369842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1111111111111111"/>
    <n v="0"/>
    <n v="1"/>
    <n v="0"/>
    <x v="1"/>
    <s v="0.Done"/>
    <x v="3"/>
    <s v="0.Cancelled &gt; Backend Development | M | 01648 - Logging enhancements"/>
    <n v="0"/>
    <n v="0"/>
  </r>
  <r>
    <x v="3"/>
    <m/>
    <m/>
    <m/>
    <m/>
    <x v="1"/>
    <s v="Feature"/>
    <s v="Done"/>
    <s v="BEMISCP-1643"/>
    <s v="Update Sales Order Data Sync logic"/>
    <s v="01643 - Update Sales Order Data Sync logic"/>
    <x v="437"/>
    <x v="5"/>
    <s v="Cancelled"/>
    <s v="BEMISCP-1647"/>
    <s v="Update Order Data Model"/>
    <s v="M | 01647 - Update Order Data Model"/>
    <s v="Backend Development | M | 01647 - Update Order Data Model"/>
    <m/>
    <n v="369826"/>
    <n v="369838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1111111111111111"/>
    <n v="0"/>
    <n v="1"/>
    <n v="0"/>
    <x v="1"/>
    <s v="0.Done"/>
    <x v="3"/>
    <s v="0.Cancelled &gt; Backend Development | M | 01647 - Update Order Data Model"/>
    <n v="0"/>
    <n v="0"/>
  </r>
  <r>
    <x v="3"/>
    <m/>
    <m/>
    <m/>
    <m/>
    <x v="1"/>
    <s v="Feature"/>
    <s v="Done"/>
    <s v="BEMISCP-1643"/>
    <s v="Update Sales Order Data Sync logic"/>
    <s v="01643 - Update Sales Order Data Sync logic"/>
    <x v="437"/>
    <x v="5"/>
    <s v="Done"/>
    <s v="BEMISCP-1646"/>
    <s v="Refactor data filters/sanitizers"/>
    <s v="M | 01646 - Refactor data filters/sanitizers"/>
    <s v="Backend Development | M | 01646 - Refactor data filters/sanitizers"/>
    <m/>
    <n v="369826"/>
    <n v="369837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1111111111111111"/>
    <n v="0"/>
    <n v="1"/>
    <n v="10.638297872340425"/>
    <x v="1"/>
    <s v="0.Done"/>
    <x v="2"/>
    <s v="0.Done &gt; Backend Development | M | 01646 - Refactor data filters/sanitizers"/>
    <n v="0"/>
    <n v="0"/>
  </r>
  <r>
    <x v="3"/>
    <m/>
    <m/>
    <m/>
    <m/>
    <x v="1"/>
    <s v="Feature"/>
    <s v="Done"/>
    <s v="BEMISCP-1643"/>
    <s v="Update Sales Order Data Sync logic"/>
    <s v="01643 - Update Sales Order Data Sync logic"/>
    <x v="437"/>
    <x v="5"/>
    <s v="Done"/>
    <s v="BEMISCP-1645"/>
    <s v="Refactor Order Sync/WS Classes for data refresh calls."/>
    <s v="M | 01645 - Refactor Order Sync/WS Classes for data refresh calls."/>
    <s v="Backend Development | M | 01645 - Refactor Order Sync/WS Classes for data refresh calls."/>
    <m/>
    <n v="369826"/>
    <n v="369835"/>
    <s v="Plan"/>
    <x v="0"/>
    <n v="31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31"/>
    <n v="0"/>
    <n v="0.1111111111111111"/>
    <n v="0"/>
    <n v="1"/>
    <n v="10.638297872340425"/>
    <x v="1"/>
    <s v="0.Done"/>
    <x v="2"/>
    <s v="0.Done &gt; Backend Development | M | 01645 - Refactor Order Sync/WS Classes for data refresh calls."/>
    <n v="0"/>
    <n v="0"/>
  </r>
  <r>
    <x v="3"/>
    <m/>
    <m/>
    <m/>
    <m/>
    <x v="1"/>
    <s v="Feature"/>
    <s v="Done"/>
    <s v="BEMISCP-1643"/>
    <s v="Update Sales Order Data Sync logic"/>
    <s v="01643 - Update Sales Order Data Sync logic"/>
    <x v="437"/>
    <x v="7"/>
    <s v="Done"/>
    <s v="BEMISCP-1644"/>
    <s v="Tech Planning - Data Sync Changes"/>
    <s v="M | 01644 - Tech Planning - Data Sync Changes"/>
    <s v="Tech Planning | M | 01644 - Tech Planning - Data Sync Changes"/>
    <m/>
    <n v="369826"/>
    <n v="369828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111111111111111"/>
    <n v="0"/>
    <n v="1"/>
    <n v="4.2553191489361701"/>
    <x v="1"/>
    <s v="0.Done"/>
    <x v="2"/>
    <s v="0.Done &gt; Tech Planning | M | 01644 - Tech Planning - Data Sync Changes"/>
    <n v="0"/>
    <n v="0"/>
  </r>
  <r>
    <x v="3"/>
    <m/>
    <m/>
    <m/>
    <m/>
    <x v="1"/>
    <s v="Bug"/>
    <s v="Done"/>
    <s v="BEMISCP-1639"/>
    <s v="BIT-159 Create Access Path for CSRs to Customer and User Profiles"/>
    <s v="01639 - BIT-159 Create Access Path for CSRs to Customer and User Profiles"/>
    <x v="478"/>
    <x v="3"/>
    <s v="Done"/>
    <s v="BEMISCP-1642"/>
    <s v="Development for - BIT-159 Create Access Path for CSRs to Customer and User Profiles"/>
    <s v="M | 01642 - Development for - BIT-159 Create Access Path for CSRs to Customer and User Profiles"/>
    <s v="Frontend Development | M | 01642 - Development for - BIT-159 Create Access Path for CSRs to Customer and User Profiles"/>
    <m/>
    <n v="369796"/>
    <n v="369803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0"/>
    <n v="1"/>
    <n v="5.3191489361702127"/>
    <x v="1"/>
    <s v="0.Done"/>
    <x v="2"/>
    <s v="0.Done &gt; Frontend Development | M | 01642 - Development for - BIT-159 Create Access Path for CSRs to Customer and User Profiles"/>
    <n v="5.3191489361702127"/>
    <n v="0"/>
  </r>
  <r>
    <x v="3"/>
    <m/>
    <m/>
    <m/>
    <m/>
    <x v="1"/>
    <s v="Bug"/>
    <s v="Done"/>
    <s v="BEMISCP-1639"/>
    <s v="BIT-159 Create Access Path for CSRs to Customer and User Profiles"/>
    <s v="01639 - BIT-159 Create Access Path for CSRs to Customer and User Profiles"/>
    <x v="478"/>
    <x v="7"/>
    <s v="Done"/>
    <s v="BEMISCP-1641"/>
    <s v="tech planning for creating a path for CSR's to access user profiles and customer profiles"/>
    <s v="M | 01641 - tech planning for creating a path for CSR's to access user profiles and customer profiles"/>
    <s v="Tech Planning | M | 01641 - tech planning for creating a path for CSR's to access user profiles and customer profiles"/>
    <m/>
    <n v="369796"/>
    <n v="369801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s v="0.Done"/>
    <x v="2"/>
    <s v="0.Done &gt; Tech Planning | M | 01641 - tech planning for creating a path for CSR's to access user profiles and customer profiles"/>
    <n v="4.2553191489361701"/>
    <n v="0"/>
  </r>
  <r>
    <x v="3"/>
    <m/>
    <m/>
    <m/>
    <m/>
    <x v="1"/>
    <s v="Bug"/>
    <s v="Done"/>
    <s v="BEMISCP-1448"/>
    <s v="BIT-154 User Agreement Link does not display for Buyers"/>
    <s v="01448 - BIT-154 User Agreement Link does not display for Buyers"/>
    <x v="421"/>
    <x v="0"/>
    <s v="Done"/>
    <s v="BEMISCP-1638"/>
    <s v="Alpha for User Agreement Link "/>
    <s v="01638 - Alpha for User Agreement Link "/>
    <s v="Alpha Test | 01638 - Alpha for User Agreement Link "/>
    <m/>
    <n v="366329"/>
    <n v="36979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Alpha Test | 01638 - Alpha for User Agreement Link "/>
    <n v="0"/>
    <n v="0"/>
  </r>
  <r>
    <x v="3"/>
    <m/>
    <m/>
    <m/>
    <m/>
    <x v="1"/>
    <s v="Bug"/>
    <s v="Done"/>
    <s v="BEMISCP-1491"/>
    <s v="Customer Site Template was not updated correctly"/>
    <s v="01491 - Customer Site Template was not updated correctly"/>
    <x v="487"/>
    <x v="1"/>
    <s v="Done"/>
    <s v="BEMISCP-1637"/>
    <s v="QA for Customer Site Template was not updated correctly"/>
    <s v="S | 01637 - QA for Customer Site Template was not updated correctly"/>
    <s v="QA | S | 01637 - QA for Customer Site Template was not updated correctly"/>
    <m/>
    <n v="367626"/>
    <n v="36978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1637 - QA for Customer Site Template was not updated correctly"/>
    <n v="2.1276595744680851"/>
    <n v="0"/>
  </r>
  <r>
    <x v="3"/>
    <m/>
    <m/>
    <m/>
    <m/>
    <x v="1"/>
    <s v="Bug"/>
    <s v="Done"/>
    <s v="BEMISCP-1417"/>
    <s v="The Company logo will not populate on Welcome page"/>
    <s v="01417 - The Company logo will not populate on Welcome page"/>
    <x v="488"/>
    <x v="1"/>
    <s v="Done"/>
    <s v="BEMISCP-1636"/>
    <s v="QA for The Company logo will not populate on Welcome page"/>
    <s v="S | 01636 - QA for The Company logo will not populate on Welcome page"/>
    <s v="QA | S | 01636 - QA for The Company logo will not populate on Welcome page"/>
    <m/>
    <n v="365698"/>
    <n v="36978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1636 - QA for The Company logo will not populate on Welcome page"/>
    <n v="2.1276595744680851"/>
    <n v="0"/>
  </r>
  <r>
    <x v="3"/>
    <m/>
    <m/>
    <m/>
    <m/>
    <x v="1"/>
    <s v="Bug"/>
    <s v="Done"/>
    <s v="BEMISCP-1312"/>
    <s v="BIT-95 All reports from the Reports Landing Page"/>
    <s v="01312 - BIT-95 All reports from the Reports Landing Page"/>
    <x v="489"/>
    <x v="1"/>
    <s v="Done"/>
    <s v="BEMISCP-1635"/>
    <s v="QA for BIT-95 All reports from the Reports Landing Page"/>
    <s v="01635 - QA for BIT-95 All reports from the Reports Landing Page"/>
    <s v="QA | 01635 - QA for BIT-95 All reports from the Reports Landing Page"/>
    <m/>
    <n v="364627"/>
    <n v="36977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QA | 01635 - QA for BIT-95 All reports from the Reports Landing Page"/>
    <n v="0"/>
    <n v="0"/>
  </r>
  <r>
    <x v="3"/>
    <m/>
    <m/>
    <m/>
    <m/>
    <x v="1"/>
    <s v="Bug"/>
    <s v="Done"/>
    <s v="BEMISCP-1312"/>
    <s v="BIT-95 All reports from the Reports Landing Page"/>
    <s v="01312 - BIT-95 All reports from the Reports Landing Page"/>
    <x v="489"/>
    <x v="2"/>
    <s v="Done"/>
    <s v="BEMISCP-1634"/>
    <s v="Review of BIT-95 All reports from the Reports Landing Page"/>
    <s v="01634 - Review of BIT-95 All reports from the Reports Landing Page"/>
    <s v="Feature Review | 01634 - Review of BIT-95 All reports from the Reports Landing Page"/>
    <m/>
    <n v="364627"/>
    <n v="36977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Feature Review | 01634 - Review of BIT-95 All reports from the Reports Landing Page"/>
    <n v="0"/>
    <n v="0"/>
  </r>
  <r>
    <x v="3"/>
    <m/>
    <m/>
    <m/>
    <m/>
    <x v="1"/>
    <s v="Bug"/>
    <s v="Done"/>
    <s v="BEMISCP-1312"/>
    <s v="BIT-95 All reports from the Reports Landing Page"/>
    <s v="01312 - BIT-95 All reports from the Reports Landing Page"/>
    <x v="489"/>
    <x v="0"/>
    <s v="Done"/>
    <s v="BEMISCP-1633"/>
    <s v="Alpha for BIT-95 All reports from the Reports Landing Page"/>
    <s v="01633 - Alpha for BIT-95 All reports from the Reports Landing Page"/>
    <s v="Alpha Test | 01633 - Alpha for BIT-95 All reports from the Reports Landing Page"/>
    <m/>
    <n v="364627"/>
    <n v="36976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Alpha Test | 01633 - Alpha for BIT-95 All reports from the Reports Landing Page"/>
    <n v="0"/>
    <n v="0"/>
  </r>
  <r>
    <x v="3"/>
    <s v="Demand"/>
    <s v="Doing"/>
    <s v="BEMISCP-531"/>
    <s v="System Architecture"/>
    <x v="22"/>
    <s v="Task"/>
    <s v="Doing"/>
    <s v="BEMISCP-141"/>
    <s v="CI server setup"/>
    <s v="00141 - CI server setup"/>
    <x v="280"/>
    <x v="4"/>
    <s v="Done"/>
    <s v="BEMISCP-1632"/>
    <s v="SonarQube infrastructure setup"/>
    <s v="M | 01632 - SonarQube infrastructure setup"/>
    <s v="Sub-Task | M | 01632 - SonarQube infrastructure setup"/>
    <n v="351453"/>
    <n v="336162"/>
    <n v="369765"/>
    <s v="Plan"/>
    <x v="0"/>
    <n v="0"/>
    <n v="0"/>
    <n v="20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25"/>
    <n v="1.8518518518518517E-2"/>
    <n v="1"/>
    <n v="8.5106382978723403"/>
    <x v="0"/>
    <s v="7.Doing"/>
    <x v="2"/>
    <s v="0.Done &gt; Sub-Task | M | 01632 - SonarQube infrastructure setup"/>
    <n v="0"/>
    <n v="0"/>
  </r>
  <r>
    <x v="3"/>
    <m/>
    <m/>
    <m/>
    <m/>
    <x v="1"/>
    <s v="Bug"/>
    <s v="Done"/>
    <s v="BEMISCP-1348"/>
    <s v="BIT-107 Order Report URL too long "/>
    <s v="01348 - BIT-107 Order Report URL too long "/>
    <x v="490"/>
    <x v="1"/>
    <s v="Done"/>
    <s v="BEMISCP-1631"/>
    <s v="QA for BIT-107 Order Report URL too long "/>
    <s v="S | 01631 - QA for BIT-107 Order Report URL too long "/>
    <s v="QA | S | 01631 - QA for BIT-107 Order Report URL too long "/>
    <m/>
    <n v="365037"/>
    <n v="36976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1631 - QA for BIT-107 Order Report URL too long "/>
    <n v="2.1276595744680851"/>
    <n v="0"/>
  </r>
  <r>
    <x v="3"/>
    <m/>
    <m/>
    <m/>
    <m/>
    <x v="1"/>
    <s v="Bug"/>
    <s v="Done"/>
    <s v="BEMISCP-1348"/>
    <s v="BIT-107 Order Report URL too long "/>
    <s v="01348 - BIT-107 Order Report URL too long "/>
    <x v="490"/>
    <x v="2"/>
    <s v="Done"/>
    <s v="BEMISCP-1630"/>
    <s v="Review of BIT-107 Order Report URL too long "/>
    <s v="01630 - Review of BIT-107 Order Report URL too long "/>
    <s v="Feature Review | 01630 - Review of BIT-107 Order Report URL too long "/>
    <m/>
    <n v="365037"/>
    <n v="36975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Feature Review | 01630 - Review of BIT-107 Order Report URL too long "/>
    <n v="0"/>
    <n v="0"/>
  </r>
  <r>
    <x v="3"/>
    <m/>
    <m/>
    <m/>
    <m/>
    <x v="1"/>
    <s v="Bug"/>
    <s v="Done"/>
    <s v="BEMISCP-1415"/>
    <s v="BIT-129 Invoice Report Field"/>
    <s v="01415 - BIT-129 Invoice Report Field"/>
    <x v="491"/>
    <x v="1"/>
    <s v="Done"/>
    <s v="BEMISCP-1629"/>
    <s v="QA for BIT-129 Invoice Report Field"/>
    <s v="01629 - QA for BIT-129 Invoice Report Field"/>
    <s v="QA | 01629 - QA for BIT-129 Invoice Report Field"/>
    <m/>
    <n v="365693"/>
    <n v="36975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QA | 01629 - QA for BIT-129 Invoice Report Field"/>
    <n v="0"/>
    <n v="0"/>
  </r>
  <r>
    <x v="3"/>
    <m/>
    <m/>
    <m/>
    <m/>
    <x v="1"/>
    <s v="Bug"/>
    <s v="Done"/>
    <s v="BEMISCP-1415"/>
    <s v="BIT-129 Invoice Report Field"/>
    <s v="01415 - BIT-129 Invoice Report Field"/>
    <x v="491"/>
    <x v="2"/>
    <s v="Done"/>
    <s v="BEMISCP-1628"/>
    <s v="Review of BIT-129 Invoice Report Field"/>
    <s v="01628 - Review of BIT-129 Invoice Report Field"/>
    <s v="Feature Review | 01628 - Review of BIT-129 Invoice Report Field"/>
    <m/>
    <n v="365693"/>
    <n v="36975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1628 - Review of BIT-129 Invoice Report Field"/>
    <n v="0"/>
    <n v="0"/>
  </r>
  <r>
    <x v="3"/>
    <m/>
    <m/>
    <m/>
    <m/>
    <x v="1"/>
    <s v="Bug"/>
    <s v="Done"/>
    <s v="BEMISCP-1415"/>
    <s v="BIT-129 Invoice Report Field"/>
    <s v="01415 - BIT-129 Invoice Report Field"/>
    <x v="491"/>
    <x v="0"/>
    <s v="Done"/>
    <s v="BEMISCP-1627"/>
    <s v="Alpha for BIT-129 Invoice Report Field"/>
    <s v="01627 - Alpha for BIT-129 Invoice Report Field"/>
    <s v="Alpha Test | 01627 - Alpha for BIT-129 Invoice Report Field"/>
    <m/>
    <n v="365693"/>
    <n v="36975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627 - Alpha for BIT-129 Invoice Report Field"/>
    <n v="0"/>
    <n v="0"/>
  </r>
  <r>
    <x v="3"/>
    <m/>
    <m/>
    <m/>
    <m/>
    <x v="1"/>
    <s v="Bug"/>
    <s v="Deferred"/>
    <s v="BEMISCP-1291"/>
    <s v="Order does not exist in portal"/>
    <s v="01291 - Order does not exist in portal"/>
    <x v="492"/>
    <x v="7"/>
    <s v="Done"/>
    <s v="BEMISCP-1626"/>
    <s v="Evaluate missing order"/>
    <s v="S | 01626 - Evaluate missing order"/>
    <s v="Tech Planning | S | 01626 - Evaluate missing order"/>
    <m/>
    <n v="364406"/>
    <n v="36973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1"/>
    <n v="0"/>
    <n v="1"/>
    <n v="2.1276595744680851"/>
    <x v="1"/>
    <e v="#N/A"/>
    <x v="2"/>
    <s v="0.Done &gt; Tech Planning | S | 01626 - Evaluate missing order"/>
    <n v="2.1276595744680851"/>
    <n v="0"/>
  </r>
  <r>
    <x v="3"/>
    <m/>
    <m/>
    <m/>
    <m/>
    <x v="1"/>
    <s v="Bug"/>
    <s v="Done"/>
    <s v="BEMISCP-1548"/>
    <s v="Customer logo is not displayed on parent or child location dashboards"/>
    <s v="01548 - Customer logo is not displayed on parent or child location dashboards"/>
    <x v="475"/>
    <x v="0"/>
    <s v="Done"/>
    <s v="BEMISCP-1625"/>
    <s v="Alpha for Customer logo is not displayed on parent or child location dashboards"/>
    <s v="01625 - Alpha for Customer logo is not displayed on parent or child location dashboards"/>
    <s v="Alpha Test | 01625 - Alpha for Customer logo is not displayed on parent or child location dashboards"/>
    <m/>
    <n v="368280"/>
    <n v="36957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Alpha Test | 01625 - Alpha for Customer logo is not displayed on parent or child location dashboards"/>
    <n v="0"/>
    <n v="0"/>
  </r>
  <r>
    <x v="3"/>
    <m/>
    <m/>
    <m/>
    <m/>
    <x v="1"/>
    <s v="Feature"/>
    <s v="Done"/>
    <s v="BEMISCP-1622"/>
    <s v="Menu position does not remain closed when navigating from one page to another "/>
    <s v="01622 - Menu position does not remain closed when navigating from one page to another "/>
    <x v="453"/>
    <x v="3"/>
    <s v="Done"/>
    <s v="BEMISCP-1624"/>
    <s v="Development for - Menu position does not remain closed when navigating from one page to another"/>
    <s v="M | 01624 - Development for - Menu position does not remain closed when navigating from one page to another"/>
    <s v="Frontend Development | M | 01624 - Development for - Menu position does not remain closed when navigating from one page to another"/>
    <m/>
    <n v="369314"/>
    <n v="369486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0"/>
    <n v="1"/>
    <n v="5.3191489361702127"/>
    <x v="1"/>
    <s v="0.Done"/>
    <x v="2"/>
    <s v="0.Done &gt; Frontend Development | M | 01624 - Development for - Menu position does not remain closed when navigating from one page to another"/>
    <n v="0"/>
    <n v="0"/>
  </r>
  <r>
    <x v="3"/>
    <m/>
    <m/>
    <m/>
    <m/>
    <x v="1"/>
    <s v="Feature"/>
    <s v="Done"/>
    <s v="BEMISCP-1622"/>
    <s v="Menu position does not remain closed when navigating from one page to another "/>
    <s v="01622 - Menu position does not remain closed when navigating from one page to another "/>
    <x v="453"/>
    <x v="7"/>
    <s v="Done"/>
    <s v="BEMISCP-1623"/>
    <s v="Tech planning for Menu position does not remain closed when navigating from one page to another"/>
    <s v="M | 01623 - Tech planning for Menu position does not remain closed when navigating from one page to another"/>
    <s v="Tech Planning | M | 01623 - Tech planning for Menu position does not remain closed when navigating from one page to another"/>
    <m/>
    <n v="369314"/>
    <n v="369468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s v="0.Done"/>
    <x v="2"/>
    <s v="0.Done &gt; Tech Planning | M | 01623 - Tech planning for Menu position does not remain closed when navigating from one page to another"/>
    <n v="0"/>
    <n v="0"/>
  </r>
  <r>
    <x v="3"/>
    <m/>
    <m/>
    <m/>
    <m/>
    <x v="1"/>
    <s v="Bug"/>
    <s v="Done"/>
    <s v="BEMISCP-1262"/>
    <s v="BIT-143 Sub-header font color on Reports Landing page are incorrect"/>
    <s v="01262 - BIT-143 Sub-header font color on Reports Landing page are incorrect"/>
    <x v="493"/>
    <x v="1"/>
    <s v="Done"/>
    <s v="BEMISCP-1621"/>
    <s v="QA for Sub-header font color on Reports Landing page are incorrect"/>
    <s v="01621 - QA for Sub-header font color on Reports Landing page are incorrect"/>
    <s v="QA | 01621 - QA for Sub-header font color on Reports Landing page are incorrect"/>
    <m/>
    <n v="364226"/>
    <n v="36928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QA | 01621 - QA for Sub-header font color on Reports Landing page are incorrect"/>
    <n v="0"/>
    <n v="0"/>
  </r>
  <r>
    <x v="3"/>
    <m/>
    <m/>
    <m/>
    <m/>
    <x v="1"/>
    <s v="Bug"/>
    <s v="Done"/>
    <s v="BEMISCP-1262"/>
    <s v="BIT-143 Sub-header font color on Reports Landing page are incorrect"/>
    <s v="01262 - BIT-143 Sub-header font color on Reports Landing page are incorrect"/>
    <x v="493"/>
    <x v="2"/>
    <s v="Done"/>
    <s v="BEMISCP-1620"/>
    <s v="Review of Sub-header font color on Reports Landing page are incorrect"/>
    <s v="01620 - Review of Sub-header font color on Reports Landing page are incorrect"/>
    <s v="Feature Review | 01620 - Review of Sub-header font color on Reports Landing page are incorrect"/>
    <m/>
    <n v="364226"/>
    <n v="36928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1620 - Review of Sub-header font color on Reports Landing page are incorrect"/>
    <n v="0"/>
    <n v="0"/>
  </r>
  <r>
    <x v="3"/>
    <m/>
    <m/>
    <m/>
    <m/>
    <x v="1"/>
    <s v="Bug"/>
    <s v="Done"/>
    <s v="BEMISCP-1262"/>
    <s v="BIT-143 Sub-header font color on Reports Landing page are incorrect"/>
    <s v="01262 - BIT-143 Sub-header font color on Reports Landing page are incorrect"/>
    <x v="493"/>
    <x v="0"/>
    <s v="Done"/>
    <s v="BEMISCP-1619"/>
    <s v="Alpha for Sub-header font color on Reports Landing page are incorrect"/>
    <s v="01619 - Alpha for Sub-header font color on Reports Landing page are incorrect"/>
    <s v="Alpha Test | 01619 - Alpha for Sub-header font color on Reports Landing page are incorrect"/>
    <m/>
    <n v="364226"/>
    <n v="36928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619 - Alpha for Sub-header font color on Reports Landing page are incorrect"/>
    <n v="0"/>
    <n v="0"/>
  </r>
  <r>
    <x v="3"/>
    <m/>
    <m/>
    <m/>
    <m/>
    <x v="1"/>
    <s v="Bug"/>
    <s v="Done"/>
    <s v="BEMISCP-1450"/>
    <s v="BIT-157 Wording on Dynamic Reports preview page needs to be changed to improve usability"/>
    <s v="01450 - BIT-157 Wording on Dynamic Reports preview page needs to be changed to improve usability"/>
    <x v="494"/>
    <x v="1"/>
    <s v="Done"/>
    <s v="BEMISCP-1618"/>
    <s v="QA for Wording on Dynamic Reports preview page needs to be changed to improve usability"/>
    <s v="01618 - QA for Wording on Dynamic Reports preview page needs to be changed to improve usability"/>
    <s v="QA | 01618 - QA for Wording on Dynamic Reports preview page needs to be changed to improve usability"/>
    <m/>
    <n v="366331"/>
    <n v="36928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s v="0.Done"/>
    <x v="2"/>
    <s v="0.Done &gt; QA | 01618 - QA for Wording on Dynamic Reports preview page needs to be changed to improve usability"/>
    <n v="0"/>
    <n v="0"/>
  </r>
  <r>
    <x v="3"/>
    <m/>
    <m/>
    <m/>
    <m/>
    <x v="1"/>
    <s v="Bug"/>
    <s v="Done"/>
    <s v="BEMISCP-1450"/>
    <s v="BIT-157 Wording on Dynamic Reports preview page needs to be changed to improve usability"/>
    <s v="01450 - BIT-157 Wording on Dynamic Reports preview page needs to be changed to improve usability"/>
    <x v="494"/>
    <x v="2"/>
    <s v="Done"/>
    <s v="BEMISCP-1617"/>
    <s v="Review of Wording on Dynamic Reports preview page needs to be changed to improve usability"/>
    <s v="01617 - Review of Wording on Dynamic Reports preview page needs to be changed to improve usability"/>
    <s v="Feature Review | 01617 - Review of Wording on Dynamic Reports preview page needs to be changed to improve usability"/>
    <m/>
    <n v="366331"/>
    <n v="36928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s v="0.Done"/>
    <x v="2"/>
    <s v="0.Done &gt; Feature Review | 01617 - Review of Wording on Dynamic Reports preview page needs to be changed to improve usability"/>
    <n v="0"/>
    <n v="0"/>
  </r>
  <r>
    <x v="3"/>
    <m/>
    <m/>
    <m/>
    <m/>
    <x v="1"/>
    <s v="Bug"/>
    <s v="Done"/>
    <s v="BEMISCP-1450"/>
    <s v="BIT-157 Wording on Dynamic Reports preview page needs to be changed to improve usability"/>
    <s v="01450 - BIT-157 Wording on Dynamic Reports preview page needs to be changed to improve usability"/>
    <x v="494"/>
    <x v="0"/>
    <s v="Done"/>
    <s v="BEMISCP-1616"/>
    <s v="Alpha for Wording on Dynamic Reports preview page needs to be changed to improve usability"/>
    <s v="01616 - Alpha for Wording on Dynamic Reports preview page needs to be changed to improve usability"/>
    <s v="Alpha Test | 01616 - Alpha for Wording on Dynamic Reports preview page needs to be changed to improve usability"/>
    <m/>
    <n v="366331"/>
    <n v="36926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s v="0.Done"/>
    <x v="2"/>
    <s v="0.Done &gt; Alpha Test | 01616 - Alpha for Wording on Dynamic Reports preview page needs to be changed to improve usability"/>
    <n v="0"/>
    <n v="0"/>
  </r>
  <r>
    <x v="3"/>
    <m/>
    <m/>
    <m/>
    <m/>
    <x v="1"/>
    <s v="Bug"/>
    <s v="Done"/>
    <s v="BEMISCP-1240"/>
    <s v="Formatting Error when Resizing"/>
    <s v="01240 - Formatting Error when Resizing"/>
    <x v="442"/>
    <x v="6"/>
    <s v="Done"/>
    <s v="BEMISCP-1615"/>
    <s v="Menu Navigation button is no longer visible on Mobile/Tablet views"/>
    <s v="M | 01615 - Menu Navigation button is no longer visible on Mobile/Tablet views"/>
    <s v="Alpha Bug | M | 01615 - Menu Navigation button is no longer visible on Mobile/Tablet views"/>
    <m/>
    <n v="364197"/>
    <n v="369263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"/>
    <n v="0"/>
    <n v="1"/>
    <n v="3.191489361702128"/>
    <x v="1"/>
    <s v="0.Done"/>
    <x v="2"/>
    <s v="0.Done &gt; Alpha Bug | M | 01615 - Menu Navigation button is no longer visible on Mobile/Tablet views"/>
    <n v="3.191489361702128"/>
    <n v="0"/>
  </r>
  <r>
    <x v="3"/>
    <m/>
    <m/>
    <m/>
    <m/>
    <x v="1"/>
    <s v="Bug"/>
    <s v="Done"/>
    <s v="BEMISCP-1267"/>
    <s v="Cancel button on Locations filter does not work "/>
    <s v="01267 - Cancel button on Locations filter does not work "/>
    <x v="451"/>
    <x v="0"/>
    <s v="Done"/>
    <s v="BEMISCP-1614"/>
    <s v="Alpha Test for Cancel button on locations filter"/>
    <s v="M | 01614 - Alpha Test for Cancel button on locations filter"/>
    <s v="Alpha Test | M | 01614 - Alpha Test for Cancel button on locations filter"/>
    <m/>
    <n v="364239"/>
    <n v="369252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25"/>
    <n v="0"/>
    <n v="1"/>
    <n v="4.2553191489361701"/>
    <x v="1"/>
    <s v="0.Done"/>
    <x v="2"/>
    <s v="0.Done &gt; Alpha Test | M | 01614 - Alpha Test for Cancel button on locations filter"/>
    <n v="4.2553191489361701"/>
    <n v="0"/>
  </r>
  <r>
    <x v="3"/>
    <m/>
    <m/>
    <m/>
    <m/>
    <x v="1"/>
    <s v="Bug"/>
    <s v="Done"/>
    <s v="BEMISCP-805"/>
    <s v="On the Customer profile page format is incorrect"/>
    <s v="00805 - On the Customer profile page format is incorrect"/>
    <x v="473"/>
    <x v="1"/>
    <s v="Done"/>
    <s v="BEMISCP-1613"/>
    <s v="QA for Customer Profile Format"/>
    <s v="M | 01613 - QA for Customer Profile Format"/>
    <s v="QA | M | 01613 - QA for Customer Profile Format"/>
    <m/>
    <n v="357595"/>
    <n v="369250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4285714285714285"/>
    <n v="0"/>
    <n v="1"/>
    <n v="3.191489361702128"/>
    <x v="1"/>
    <s v="0.Done"/>
    <x v="2"/>
    <s v="0.Done &gt; QA | M | 01613 - QA for Customer Profile Format"/>
    <n v="3.191489361702128"/>
    <n v="0"/>
  </r>
  <r>
    <x v="3"/>
    <m/>
    <m/>
    <m/>
    <m/>
    <x v="1"/>
    <s v="Bug"/>
    <s v="Done"/>
    <s v="BEMISCP-1448"/>
    <s v="BIT-154 User Agreement Link does not display for Buyers"/>
    <s v="01448 - BIT-154 User Agreement Link does not display for Buyers"/>
    <x v="421"/>
    <x v="6"/>
    <s v="Done"/>
    <s v="BEMISCP-1612"/>
    <s v="User Agreement Link - add user agreement page to bemis site template"/>
    <s v="M | 01612 - User Agreement Link - add user agreement page to bemis site template"/>
    <s v="Alpha Bug | M | 01612 - User Agreement Link - add user agreement page to bemis site template"/>
    <m/>
    <n v="366329"/>
    <n v="369249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"/>
    <n v="0"/>
    <n v="1"/>
    <n v="3.191489361702128"/>
    <x v="1"/>
    <s v="0.Done"/>
    <x v="2"/>
    <s v="0.Done &gt; Alpha Bug | M | 01612 - User Agreement Link - add user agreement page to bemis site template"/>
    <n v="3.191489361702128"/>
    <n v="0"/>
  </r>
  <r>
    <x v="3"/>
    <m/>
    <m/>
    <m/>
    <m/>
    <x v="1"/>
    <s v="Bug"/>
    <s v="Done"/>
    <s v="BEMISCP-805"/>
    <s v="On the Customer profile page format is incorrect"/>
    <s v="00805 - On the Customer profile page format is incorrect"/>
    <x v="473"/>
    <x v="0"/>
    <s v="Done"/>
    <s v="BEMISCP-1611"/>
    <s v="Alpha Test for customer profile format"/>
    <s v="M | 01611 - Alpha Test for customer profile format"/>
    <s v="Alpha Test | M | 01611 - Alpha Test for customer profile format"/>
    <m/>
    <n v="357595"/>
    <n v="369246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4285714285714285"/>
    <n v="0"/>
    <n v="1"/>
    <n v="4.2553191489361701"/>
    <x v="1"/>
    <s v="0.Done"/>
    <x v="2"/>
    <s v="0.Done &gt; Alpha Test | M | 01611 - Alpha Test for customer profile format"/>
    <n v="4.2553191489361701"/>
    <n v="0"/>
  </r>
  <r>
    <x v="3"/>
    <m/>
    <m/>
    <m/>
    <m/>
    <x v="1"/>
    <s v="Bug"/>
    <s v="Done"/>
    <s v="BEMISCP-1535"/>
    <s v="The calculation for the total location qty and batch lines displayed do not match  "/>
    <s v="01535 - The calculation for the total location qty and batch lines displayed do not match  "/>
    <x v="495"/>
    <x v="1"/>
    <s v="Done"/>
    <s v="BEMISCP-1610"/>
    <s v="QA for The calculation for the total location qty and batch lines displayed do not match  "/>
    <s v="01610 - QA for The calculation for the total location qty and batch lines displayed do not match  "/>
    <s v="QA | 01610 - QA for The calculation for the total location qty and batch lines displayed do not match  "/>
    <m/>
    <n v="368056"/>
    <n v="36923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QA | 01610 - QA for The calculation for the total location qty and batch lines displayed do not match  "/>
    <n v="0"/>
    <n v="0"/>
  </r>
  <r>
    <x v="3"/>
    <m/>
    <m/>
    <m/>
    <m/>
    <x v="1"/>
    <s v="Bug"/>
    <s v="Done"/>
    <s v="BEMISCP-1535"/>
    <s v="The calculation for the total location qty and batch lines displayed do not match  "/>
    <s v="01535 - The calculation for the total location qty and batch lines displayed do not match  "/>
    <x v="495"/>
    <x v="2"/>
    <s v="Done"/>
    <s v="BEMISCP-1609"/>
    <s v="Review of The calculation for the total location qty and batch lines displayed do not match  "/>
    <s v="01609 - Review of The calculation for the total location qty and batch lines displayed do not match  "/>
    <s v="Feature Review | 01609 - Review of The calculation for the total location qty and batch lines displayed do not match  "/>
    <m/>
    <n v="368056"/>
    <n v="36923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1609 - Review of The calculation for the total location qty and batch lines displayed do not match  "/>
    <n v="0"/>
    <n v="0"/>
  </r>
  <r>
    <x v="3"/>
    <m/>
    <m/>
    <m/>
    <m/>
    <x v="1"/>
    <s v="Bug"/>
    <s v="Done"/>
    <s v="BEMISCP-1535"/>
    <s v="The calculation for the total location qty and batch lines displayed do not match  "/>
    <s v="01535 - The calculation for the total location qty and batch lines displayed do not match  "/>
    <x v="495"/>
    <x v="0"/>
    <s v="Done"/>
    <s v="BEMISCP-1608"/>
    <s v="Alpha for The calculation for the total location qty and batch lines displayed do not match  "/>
    <s v="01608 - Alpha for The calculation for the total location qty and batch lines displayed do not match  "/>
    <s v="Alpha Test | 01608 - Alpha for The calculation for the total location qty and batch lines displayed do not match  "/>
    <m/>
    <n v="368056"/>
    <n v="36923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608 - Alpha for The calculation for the total location qty and batch lines displayed do not match  "/>
    <n v="0"/>
    <n v="0"/>
  </r>
  <r>
    <x v="3"/>
    <m/>
    <m/>
    <m/>
    <m/>
    <x v="1"/>
    <s v="Bug"/>
    <s v="Done"/>
    <s v="BEMISCP-1364"/>
    <s v="BIT-114 Scheduled Releases Customer PO"/>
    <s v="01364 - BIT-114 Scheduled Releases Customer PO"/>
    <x v="496"/>
    <x v="1"/>
    <s v="Done"/>
    <s v="BEMISCP-1607"/>
    <s v="QA Task - Scheduled Releases Customer PO "/>
    <s v="M | 01607 - QA Task - Scheduled Releases Customer PO "/>
    <s v="QA | M | 01607 - QA Task - Scheduled Releases Customer PO "/>
    <m/>
    <n v="365314"/>
    <n v="369232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0"/>
    <n v="1"/>
    <n v="3.191489361702128"/>
    <x v="1"/>
    <s v="0.Done"/>
    <x v="2"/>
    <s v="0.Done &gt; QA | M | 01607 - QA Task - Scheduled Releases Customer PO "/>
    <n v="3.191489361702128"/>
    <n v="0"/>
  </r>
  <r>
    <x v="3"/>
    <m/>
    <m/>
    <m/>
    <m/>
    <x v="1"/>
    <s v="Bug"/>
    <s v="Done"/>
    <s v="BEMISCP-1417"/>
    <s v="The Company logo will not populate on Welcome page"/>
    <s v="01417 - The Company logo will not populate on Welcome page"/>
    <x v="488"/>
    <x v="2"/>
    <s v="Done"/>
    <s v="BEMISCP-1606"/>
    <s v="Review of The Company logo will not populate on Welcome page"/>
    <s v="01606 - Review of The Company logo will not populate on Welcome page"/>
    <s v="Feature Review | 01606 - Review of The Company logo will not populate on Welcome page"/>
    <m/>
    <n v="365698"/>
    <n v="36922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1606 - Review of The Company logo will not populate on Welcome page"/>
    <n v="0"/>
    <n v="0"/>
  </r>
  <r>
    <x v="3"/>
    <m/>
    <m/>
    <m/>
    <m/>
    <x v="1"/>
    <s v="Bug"/>
    <s v="Done"/>
    <s v="BEMISCP-1338"/>
    <s v="BIT-99 Shipment Card Item Detail Box Scrolling Bar"/>
    <s v="01338 - BIT-99 Shipment Card Item Detail Box Scrolling Bar"/>
    <x v="497"/>
    <x v="0"/>
    <s v="Done"/>
    <s v="BEMISCP-1605"/>
    <s v="Alpha for Product Description on Shipments"/>
    <s v="M | 01605 - Alpha for Product Description on Shipments"/>
    <s v="Alpha Test | M | 01605 - Alpha for Product Description on Shipments"/>
    <m/>
    <n v="364968"/>
    <n v="369209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"/>
    <n v="1"/>
    <n v="4.2553191489361701"/>
    <x v="1"/>
    <s v="0.Done"/>
    <x v="2"/>
    <s v="0.Done &gt; Alpha Test | M | 01605 - Alpha for Product Description on Shipments"/>
    <n v="4.2553191489361701"/>
    <n v="0"/>
  </r>
  <r>
    <x v="3"/>
    <s v="Demand"/>
    <s v="Doing"/>
    <s v="BEMISCP-444"/>
    <s v="CSR - Customer and User Profile"/>
    <x v="25"/>
    <s v="Feature"/>
    <s v="Done"/>
    <s v="BEMISCP-1127"/>
    <s v="Create Page for CSRs to View Customer Locations "/>
    <s v="01127 - Create Page for CSRs to View Customer Locations "/>
    <x v="243"/>
    <x v="6"/>
    <s v="Cancelled"/>
    <s v="BEMISCP-1604"/>
    <s v="Clicking on a customer profile should show customer profile info"/>
    <s v="M | 01604 - Clicking on a customer profile should show customer profile info"/>
    <s v="Alpha Bug | M | 01604 - Clicking on a customer profile should show customer profile info"/>
    <n v="348696"/>
    <n v="362834"/>
    <n v="369202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8.3333333333333329E-2"/>
    <n v="2.9411764705882353E-2"/>
    <n v="1"/>
    <n v="0"/>
    <x v="0"/>
    <s v="0.Done"/>
    <x v="3"/>
    <s v="0.Cancelled &gt; Alpha Bug | M | 01604 - Clicking on a customer profile should show customer profile info"/>
    <n v="0"/>
    <n v="0"/>
  </r>
  <r>
    <x v="3"/>
    <m/>
    <m/>
    <m/>
    <m/>
    <x v="1"/>
    <s v="Bug"/>
    <s v="Done"/>
    <s v="BEMISCP-1548"/>
    <s v="Customer logo is not displayed on parent or child location dashboards"/>
    <s v="01548 - Customer logo is not displayed on parent or child location dashboards"/>
    <x v="475"/>
    <x v="6"/>
    <s v="Done"/>
    <s v="BEMISCP-1603"/>
    <s v="Customer Profile fetching logo from the parent customer"/>
    <s v="S | 01603 - Customer Profile fetching logo from the parent customer"/>
    <s v="Alpha Bug | S | 01603 - Customer Profile fetching logo from the parent customer"/>
    <m/>
    <n v="368280"/>
    <n v="36918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Alpha Bug | S | 01603 - Customer Profile fetching logo from the parent customer"/>
    <n v="2.1276595744680851"/>
    <n v="0"/>
  </r>
  <r>
    <x v="3"/>
    <s v="Demand"/>
    <s v="Doing"/>
    <s v="BEMISCP-523"/>
    <s v="CSR - Portal Foundations"/>
    <x v="30"/>
    <s v="Feature"/>
    <s v="To QA"/>
    <s v="BEMISCP-1019"/>
    <s v="Link Bemis/TheHub Logo back CSR Bemis Site"/>
    <s v="01019 - Link Bemis/TheHub Logo back CSR Bemis Site"/>
    <x v="433"/>
    <x v="2"/>
    <s v="Done"/>
    <s v="BEMISCP-1602"/>
    <s v="Review of Link Bemis/TheHub Logo back CSR Bemis Site"/>
    <s v="01602 - Review of Link Bemis/TheHub Logo back CSR Bemis Site"/>
    <s v="Feature Review | 01602 - Review of Link Bemis/TheHub Logo back CSR Bemis Site"/>
    <n v="350872"/>
    <n v="360677"/>
    <n v="36918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3.125E-2"/>
    <n v="1"/>
    <n v="0"/>
    <x v="0"/>
    <s v="2.To QA"/>
    <x v="2"/>
    <s v="0.Done &gt; Feature Review | 01602 - Review of Link Bemis/TheHub Logo back CSR Bemis Site"/>
    <n v="0"/>
    <n v="0"/>
  </r>
  <r>
    <x v="3"/>
    <m/>
    <m/>
    <m/>
    <m/>
    <x v="1"/>
    <s v="Bug"/>
    <s v="Done"/>
    <s v="BEMISCP-1451"/>
    <s v="BIT-159 CSR- editing buyer profile"/>
    <s v="01451 - BIT-159 CSR- editing buyer profile"/>
    <x v="476"/>
    <x v="0"/>
    <s v="Done"/>
    <s v="BEMISCP-1601"/>
    <s v="Alpha for CSR- editing buyer profile"/>
    <s v="01601 - Alpha for CSR- editing buyer profile"/>
    <s v="Alpha Test | 01601 - Alpha for CSR- editing buyer profile"/>
    <m/>
    <n v="366332"/>
    <n v="36918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s v="0.Done"/>
    <x v="2"/>
    <s v="0.Done &gt; Alpha Test | 01601 - Alpha for CSR- editing buyer profile"/>
    <n v="0"/>
    <n v="0"/>
  </r>
  <r>
    <x v="3"/>
    <s v="Demand"/>
    <s v="Doing"/>
    <s v="BEMISCP-519"/>
    <s v="Buyer - Portal Foundations"/>
    <x v="23"/>
    <s v="Feature"/>
    <s v="Done"/>
    <s v="BEMISCP-645"/>
    <s v="Buyer - Security"/>
    <s v="00645 - Buyer - Security"/>
    <x v="454"/>
    <x v="2"/>
    <s v="Done"/>
    <s v="BEMISCP-1600"/>
    <s v="Review of Buyer - Security"/>
    <s v="XS | 01600 - Review of Buyer - Security"/>
    <s v="Feature Review | XS | 01600 - Review of Buyer - Security"/>
    <n v="350832"/>
    <n v="354328"/>
    <n v="369182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14285714285714285"/>
    <n v="8.2644628099173556E-3"/>
    <n v="1"/>
    <n v="1.0638297872340425"/>
    <x v="0"/>
    <s v="0.Done"/>
    <x v="2"/>
    <s v="0.Done &gt; Feature Review | XS | 01600 - Review of Buyer - Security"/>
    <n v="0"/>
    <n v="0"/>
  </r>
  <r>
    <x v="3"/>
    <s v="Demand"/>
    <s v="Doing"/>
    <s v="BEMISCP-444"/>
    <s v="CSR - Customer and User Profile"/>
    <x v="25"/>
    <s v="Feature"/>
    <s v="Done"/>
    <s v="BEMISCP-1396"/>
    <s v="Allow Buyers to update display settings "/>
    <s v="01396 - Allow Buyers to update display settings "/>
    <x v="456"/>
    <x v="2"/>
    <s v="Done"/>
    <s v="BEMISCP-1599"/>
    <s v="Review of Allow Buyers to update display settings "/>
    <s v="01599 - Review of Allow Buyers to update display settings "/>
    <s v="Feature Review | 01599 - Review of Allow Buyers to update display settings "/>
    <n v="348696"/>
    <n v="365558"/>
    <n v="36918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2.9411764705882353E-2"/>
    <n v="1"/>
    <n v="0"/>
    <x v="0"/>
    <s v="0.Done"/>
    <x v="2"/>
    <s v="0.Done &gt; Feature Review | 01599 - Review of Allow Buyers to update display settings "/>
    <n v="0"/>
    <n v="0"/>
  </r>
  <r>
    <x v="3"/>
    <m/>
    <m/>
    <m/>
    <m/>
    <x v="1"/>
    <s v="Bug"/>
    <s v="Done"/>
    <s v="BEMISCP-1451"/>
    <s v="BIT-159 CSR- editing buyer profile"/>
    <s v="01451 - BIT-159 CSR- editing buyer profile"/>
    <x v="476"/>
    <x v="6"/>
    <s v="Done"/>
    <s v="BEMISCP-1598"/>
    <s v="CSR Portal View - remove 'My Profile' and 'My Company Location' links"/>
    <s v="M | 01598 - CSR Portal View - remove 'My Profile' and 'My Company Location' links"/>
    <s v="Alpha Bug | M | 01598 - CSR Portal View - remove 'My Profile' and 'My Company Location' links"/>
    <m/>
    <n v="366332"/>
    <n v="369176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0"/>
    <n v="1"/>
    <n v="3.191489361702128"/>
    <x v="1"/>
    <s v="0.Done"/>
    <x v="2"/>
    <s v="0.Done &gt; Alpha Bug | M | 01598 - CSR Portal View - remove 'My Profile' and 'My Company Location' links"/>
    <n v="3.191489361702128"/>
    <n v="0"/>
  </r>
  <r>
    <x v="3"/>
    <m/>
    <m/>
    <m/>
    <m/>
    <x v="1"/>
    <s v="Bug"/>
    <s v="Deferred"/>
    <s v="BEMISCP-1363"/>
    <s v="BIT-113 FRM 283- Typos on report landing page"/>
    <s v="01363 - BIT-113 FRM 283- Typos on report landing page"/>
    <x v="480"/>
    <x v="7"/>
    <s v="Done"/>
    <s v="BEMISCP-1597"/>
    <s v="Tech planing for fixing typos"/>
    <s v="M | 01597 - Tech planing for fixing typos"/>
    <s v="Tech Planning | M | 01597 - Tech planing for fixing typos"/>
    <m/>
    <n v="365313"/>
    <n v="369169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33333333333333331"/>
    <n v="0"/>
    <n v="1"/>
    <n v="4.2553191489361701"/>
    <x v="1"/>
    <e v="#N/A"/>
    <x v="2"/>
    <s v="0.Done &gt; Tech Planning | M | 01597 - Tech planing for fixing typos"/>
    <n v="4.2553191489361701"/>
    <n v="0"/>
  </r>
  <r>
    <x v="3"/>
    <m/>
    <m/>
    <m/>
    <m/>
    <x v="1"/>
    <s v="Bug"/>
    <s v="Done"/>
    <s v="BEMISCP-1558"/>
    <s v="BIT-166 Disabled User shows up in Members section on company profile page"/>
    <s v="01558 - BIT-166 Disabled User shows up in Members section on company profile page"/>
    <x v="498"/>
    <x v="1"/>
    <s v="Done"/>
    <s v="BEMISCP-1596"/>
    <s v="QA for Disabled User shows up in Members section on company profile page"/>
    <s v="01596 - QA for Disabled User shows up in Members section on company profile page"/>
    <s v="QA | 01596 - QA for Disabled User shows up in Members section on company profile page"/>
    <m/>
    <n v="368356"/>
    <n v="36916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QA | 01596 - QA for Disabled User shows up in Members section on company profile page"/>
    <n v="0"/>
    <n v="0"/>
  </r>
  <r>
    <x v="3"/>
    <m/>
    <m/>
    <m/>
    <m/>
    <x v="1"/>
    <s v="Bug"/>
    <s v="Deferred"/>
    <s v="BEMISCP-1363"/>
    <s v="BIT-113 FRM 283- Typos on report landing page"/>
    <s v="01363 - BIT-113 FRM 283- Typos on report landing page"/>
    <x v="480"/>
    <x v="3"/>
    <s v="Done"/>
    <s v="BEMISCP-1595"/>
    <s v="Development for - FRM 283- Typos on report landing page"/>
    <s v="M | 01595 - Development for - FRM 283- Typos on report landing page"/>
    <s v="Frontend Development | M | 01595 - Development for - FRM 283- Typos on report landing page"/>
    <m/>
    <n v="365313"/>
    <n v="369163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33333333333333331"/>
    <n v="0"/>
    <n v="1"/>
    <n v="5.3191489361702127"/>
    <x v="1"/>
    <e v="#N/A"/>
    <x v="2"/>
    <s v="0.Done &gt; Frontend Development | M | 01595 - Development for - FRM 283- Typos on report landing page"/>
    <n v="5.3191489361702127"/>
    <n v="0"/>
  </r>
  <r>
    <x v="3"/>
    <m/>
    <m/>
    <m/>
    <m/>
    <x v="1"/>
    <s v="Bug"/>
    <s v="Done"/>
    <s v="BEMISCP-1558"/>
    <s v="BIT-166 Disabled User shows up in Members section on company profile page"/>
    <s v="01558 - BIT-166 Disabled User shows up in Members section on company profile page"/>
    <x v="498"/>
    <x v="2"/>
    <s v="Done"/>
    <s v="BEMISCP-1594"/>
    <s v="Review of Disabled User shows up in Members section on company profile page"/>
    <s v="01594 - Review of Disabled User shows up in Members section on company profile page"/>
    <s v="Feature Review | 01594 - Review of Disabled User shows up in Members section on company profile page"/>
    <m/>
    <n v="368356"/>
    <n v="36916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1594 - Review of Disabled User shows up in Members section on company profile page"/>
    <n v="0"/>
    <n v="0"/>
  </r>
  <r>
    <x v="3"/>
    <m/>
    <m/>
    <m/>
    <m/>
    <x v="1"/>
    <s v="Bug"/>
    <s v="Done"/>
    <s v="BEMISCP-1558"/>
    <s v="BIT-166 Disabled User shows up in Members section on company profile page"/>
    <s v="01558 - BIT-166 Disabled User shows up in Members section on company profile page"/>
    <x v="498"/>
    <x v="0"/>
    <s v="Done"/>
    <s v="BEMISCP-1593"/>
    <s v="Alpha for Disabled User shows up in Members section on company profile page"/>
    <s v="01593 - Alpha for Disabled User shows up in Members section on company profile page"/>
    <s v="Alpha Test | 01593 - Alpha for Disabled User shows up in Members section on company profile page"/>
    <m/>
    <n v="368356"/>
    <n v="36915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593 - Alpha for Disabled User shows up in Members section on company profile page"/>
    <n v="0"/>
    <n v="0"/>
  </r>
  <r>
    <x v="3"/>
    <s v="Demand"/>
    <s v="Doing"/>
    <s v="BEMISCP-531"/>
    <s v="System Architecture"/>
    <x v="22"/>
    <s v="Feature"/>
    <s v="Done"/>
    <s v="BEMISCP-1480"/>
    <s v="Performance Testing and Tuning"/>
    <s v="01480 - Performance Testing and Tuning"/>
    <x v="207"/>
    <x v="4"/>
    <s v="Done"/>
    <s v="BEMISCP-1592"/>
    <s v="Increase Search Indexer Registry buffer size"/>
    <s v="XS | 01592 - Increase Search Indexer Registry buffer size"/>
    <s v="Sub-Task | XS | 01592 - Increase Search Indexer Registry buffer size"/>
    <n v="351453"/>
    <n v="367474"/>
    <n v="369131"/>
    <s v="Plan"/>
    <x v="0"/>
    <n v="0"/>
    <n v="0"/>
    <n v="20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5.8823529411764705E-2"/>
    <n v="1.8518518518518517E-2"/>
    <n v="1"/>
    <n v="2.1276595744680851"/>
    <x v="0"/>
    <s v="0.Done"/>
    <x v="2"/>
    <s v="0.Done &gt; Sub-Task | XS | 01592 - Increase Search Indexer Registry buffer size"/>
    <n v="0"/>
    <n v="0"/>
  </r>
  <r>
    <x v="3"/>
    <m/>
    <m/>
    <m/>
    <m/>
    <x v="1"/>
    <s v="Bug"/>
    <s v="Done"/>
    <s v="BEMISCP-1534"/>
    <s v="Customer Data Sync is checking wrong address for validity"/>
    <s v="01534 - Customer Data Sync is checking wrong address for validity"/>
    <x v="457"/>
    <x v="0"/>
    <s v="Done"/>
    <s v="BEMISCP-1591"/>
    <s v="Alpha for Customer Data Sync is checking wrong address for validity"/>
    <s v="01591 - Alpha for Customer Data Sync is checking wrong address for validity"/>
    <s v="Alpha Test | 01591 - Alpha for Customer Data Sync is checking wrong address for validity"/>
    <m/>
    <n v="368055"/>
    <n v="36911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591 - Alpha for Customer Data Sync is checking wrong address for validity"/>
    <n v="0"/>
    <n v="0"/>
  </r>
  <r>
    <x v="3"/>
    <m/>
    <m/>
    <m/>
    <m/>
    <x v="1"/>
    <s v="Bug"/>
    <s v="Done"/>
    <s v="BEMISCP-1364"/>
    <s v="BIT-114 Scheduled Releases Customer PO"/>
    <s v="01364 - BIT-114 Scheduled Releases Customer PO"/>
    <x v="496"/>
    <x v="0"/>
    <s v="Done"/>
    <s v="BEMISCP-1590"/>
    <s v="Alpha Test - Validate All Release-related pages."/>
    <s v="M | 01590 - Alpha Test - Validate All Release-related pages."/>
    <s v="Alpha Test | M | 01590 - Alpha Test - Validate All Release-related pages."/>
    <m/>
    <n v="365314"/>
    <n v="369055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"/>
    <n v="1"/>
    <n v="4.2553191489361701"/>
    <x v="1"/>
    <s v="0.Done"/>
    <x v="2"/>
    <s v="0.Done &gt; Alpha Test | M | 01590 - Alpha Test - Validate All Release-related pages."/>
    <n v="4.2553191489361701"/>
    <n v="0"/>
  </r>
  <r>
    <x v="3"/>
    <m/>
    <m/>
    <m/>
    <m/>
    <x v="1"/>
    <s v="Feature"/>
    <s v="Done"/>
    <s v="BEMISCP-1473"/>
    <s v="Switch to SOAP calls"/>
    <s v="01473 - Switch to SOAP calls"/>
    <x v="374"/>
    <x v="4"/>
    <s v="Done"/>
    <s v="BEMISCP-1587"/>
    <s v="Add ability to use SSRS SOAP interfaces"/>
    <s v="M | 01587 - Add ability to use SSRS SOAP interfaces"/>
    <s v="Sub-Task | M | 01587 - Add ability to use SSRS SOAP interfaces"/>
    <m/>
    <n v="367329"/>
    <n v="368967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s v="0.Done"/>
    <x v="2"/>
    <s v="0.Done &gt; Sub-Task | M | 01587 - Add ability to use SSRS SOAP interfaces"/>
    <n v="0"/>
    <n v="0"/>
  </r>
  <r>
    <x v="3"/>
    <s v="Demand"/>
    <s v="Doing"/>
    <s v="BEMISCP-531"/>
    <s v="System Architecture"/>
    <x v="22"/>
    <s v="Feature"/>
    <s v="Done"/>
    <s v="BEMISCP-1480"/>
    <s v="Performance Testing and Tuning"/>
    <s v="01480 - Performance Testing and Tuning"/>
    <x v="207"/>
    <x v="4"/>
    <s v="Done"/>
    <s v="BEMISCP-1586"/>
    <s v="Resize thread pool for data sync"/>
    <s v="XS | 01586 - Resize thread pool for data sync"/>
    <s v="Sub-Task | XS | 01586 - Resize thread pool for data sync"/>
    <n v="351453"/>
    <n v="367474"/>
    <n v="368898"/>
    <s v="Plan"/>
    <x v="0"/>
    <n v="0"/>
    <n v="0"/>
    <n v="20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5.8823529411764705E-2"/>
    <n v="1.8518518518518517E-2"/>
    <n v="1"/>
    <n v="2.1276595744680851"/>
    <x v="0"/>
    <s v="0.Done"/>
    <x v="2"/>
    <s v="0.Done &gt; Sub-Task | XS | 01586 - Resize thread pool for data sync"/>
    <n v="0"/>
    <n v="0"/>
  </r>
  <r>
    <x v="3"/>
    <m/>
    <m/>
    <m/>
    <m/>
    <x v="1"/>
    <s v="Feature"/>
    <s v="Done"/>
    <s v="BEMISCP-723"/>
    <s v="Add content for Portal dashboard landing page"/>
    <s v="00723 - Add content for Portal dashboard landing page"/>
    <x v="499"/>
    <x v="3"/>
    <s v="Done"/>
    <s v="BEMISCP-1585"/>
    <s v="Add links to landing pages from Dashboard"/>
    <s v="XS | 01585 - Add links to landing pages from Dashboard"/>
    <s v="Frontend Development | XS | 01585 - Add links to landing pages from Dashboard"/>
    <m/>
    <n v="356618"/>
    <n v="368840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"/>
    <n v="0"/>
    <n v="1"/>
    <n v="1.0638297872340425"/>
    <x v="1"/>
    <s v="0.Done"/>
    <x v="2"/>
    <s v="0.Done &gt; Frontend Development | XS | 01585 - Add links to landing pages from Dashboard"/>
    <n v="0"/>
    <n v="0"/>
  </r>
  <r>
    <x v="3"/>
    <m/>
    <m/>
    <m/>
    <m/>
    <x v="1"/>
    <s v="Feature"/>
    <s v="Done"/>
    <s v="BEMISCP-1527"/>
    <s v="Updates for all Report "/>
    <s v="01527 - Updates for all Report "/>
    <x v="428"/>
    <x v="5"/>
    <s v="Done"/>
    <s v="BEMISCP-1584"/>
    <s v="Add support for new Customer Item optional parameter"/>
    <s v="M | 01584 - Add support for new Customer Item optional parameter"/>
    <s v="Backend Development | M | 01584 - Add support for new Customer Item optional parameter"/>
    <m/>
    <n v="367992"/>
    <n v="368822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9.0909090909090912E-2"/>
    <n v="0"/>
    <n v="1"/>
    <n v="10.638297872340425"/>
    <x v="1"/>
    <s v="0.Done"/>
    <x v="2"/>
    <s v="0.Done &gt; Backend Development | M | 01584 - Add support for new Customer Item optional parameter"/>
    <n v="0"/>
    <n v="0"/>
  </r>
  <r>
    <x v="3"/>
    <m/>
    <m/>
    <m/>
    <m/>
    <x v="1"/>
    <s v="Feature"/>
    <s v="Done"/>
    <s v="BEMISCP-1527"/>
    <s v="Updates for all Report "/>
    <s v="01527 - Updates for all Report "/>
    <x v="428"/>
    <x v="5"/>
    <s v="Done"/>
    <s v="BEMISCP-1583"/>
    <s v="Add support for optional columns parameter"/>
    <s v="M | 01583 - Add support for optional columns parameter"/>
    <s v="Backend Development | M | 01583 - Add support for optional columns parameter"/>
    <m/>
    <n v="367992"/>
    <n v="368821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9.0909090909090912E-2"/>
    <n v="0"/>
    <n v="1"/>
    <n v="10.638297872340425"/>
    <x v="1"/>
    <s v="0.Done"/>
    <x v="2"/>
    <s v="0.Done &gt; Backend Development | M | 01583 - Add support for optional columns parameter"/>
    <n v="0"/>
    <n v="0"/>
  </r>
  <r>
    <x v="3"/>
    <m/>
    <m/>
    <m/>
    <m/>
    <x v="1"/>
    <s v="Feature"/>
    <s v="Done"/>
    <s v="BEMISCP-1527"/>
    <s v="Updates for all Report "/>
    <s v="01527 - Updates for all Report "/>
    <x v="428"/>
    <x v="5"/>
    <s v="Done"/>
    <s v="BEMISCP-1582"/>
    <s v="Add support for new Preview parameter"/>
    <s v="M | 01582 - Add support for new Preview parameter"/>
    <s v="Backend Development | M | 01582 - Add support for new Preview parameter"/>
    <m/>
    <n v="367992"/>
    <n v="368819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9.0909090909090912E-2"/>
    <n v="0"/>
    <n v="1"/>
    <n v="10.638297872340425"/>
    <x v="1"/>
    <s v="0.Done"/>
    <x v="2"/>
    <s v="0.Done &gt; Backend Development | M | 01582 - Add support for new Preview parameter"/>
    <n v="0"/>
    <n v="0"/>
  </r>
  <r>
    <x v="3"/>
    <m/>
    <m/>
    <m/>
    <m/>
    <x v="1"/>
    <s v="Feature"/>
    <s v="Done"/>
    <s v="BEMISCP-1527"/>
    <s v="Updates for all Report "/>
    <s v="01527 - Updates for all Report "/>
    <x v="428"/>
    <x v="5"/>
    <s v="Done"/>
    <s v="BEMISCP-1581"/>
    <s v="Update existing Report Definitions parmeters/fields"/>
    <s v="M | 01581 - Update existing Report Definitions parmeters/fields"/>
    <s v="Backend Development | M | 01581 - Update existing Report Definitions parmeters/fields"/>
    <m/>
    <n v="367992"/>
    <n v="368818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9.0909090909090912E-2"/>
    <n v="0"/>
    <n v="1"/>
    <n v="10.638297872340425"/>
    <x v="1"/>
    <s v="0.Done"/>
    <x v="2"/>
    <s v="0.Done &gt; Backend Development | M | 01581 - Update existing Report Definitions parmeters/fields"/>
    <n v="0"/>
    <n v="0"/>
  </r>
  <r>
    <x v="3"/>
    <s v="Demand"/>
    <s v="Doing"/>
    <s v="BEMISCP-531"/>
    <s v="System Architecture"/>
    <x v="22"/>
    <s v="Task"/>
    <s v="Doing"/>
    <s v="BEMISCP-450"/>
    <s v="Setup Liferay Development Infrastructure"/>
    <s v="00450 - Setup Liferay Development Infrastructure"/>
    <x v="450"/>
    <x v="4"/>
    <s v="Done"/>
    <s v="BEMISCP-1580"/>
    <s v="Setup local environment"/>
    <s v="S | 01580 - Setup local environment"/>
    <s v="Sub-Task | S | 01580 - Setup local environment"/>
    <n v="351453"/>
    <n v="348727"/>
    <n v="368796"/>
    <s v="Plan"/>
    <x v="0"/>
    <n v="6.5"/>
    <n v="0"/>
    <n v="200"/>
    <n v="0"/>
    <s v="S"/>
    <s v="SUBTASK PLAN"/>
    <n v="4.2553191489361701"/>
    <n v="5.1063829787234036"/>
    <n v="0"/>
    <n v="0"/>
    <n v="0"/>
    <n v="4.2553191489361701"/>
    <n v="4.2553191489361701"/>
    <n v="5.1063829787234036"/>
    <n v="6.5"/>
    <n v="0"/>
    <n v="9.0909090909090912E-2"/>
    <n v="1.8518518518518517E-2"/>
    <n v="1"/>
    <n v="4.2553191489361701"/>
    <x v="0"/>
    <s v="7.Doing"/>
    <x v="2"/>
    <s v="0.Done &gt; Sub-Task | S | 01580 - Setup local environment"/>
    <n v="0"/>
    <n v="0"/>
  </r>
  <r>
    <x v="3"/>
    <m/>
    <m/>
    <m/>
    <m/>
    <x v="1"/>
    <s v="Bug"/>
    <s v="Done"/>
    <s v="BEMISCP-1338"/>
    <s v="BIT-99 Shipment Card Item Detail Box Scrolling Bar"/>
    <s v="01338 - BIT-99 Shipment Card Item Detail Box Scrolling Bar"/>
    <x v="497"/>
    <x v="6"/>
    <s v="Done"/>
    <s v="BEMISCP-1579"/>
    <s v="Box needs to be a little larger"/>
    <s v="M | 01579 - Box needs to be a little larger"/>
    <s v="Alpha Bug | M | 01579 - Box needs to be a little larger"/>
    <m/>
    <n v="364968"/>
    <n v="368781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0"/>
    <n v="1"/>
    <n v="3.191489361702128"/>
    <x v="1"/>
    <s v="0.Done"/>
    <x v="2"/>
    <s v="0.Done &gt; Alpha Bug | M | 01579 - Box needs to be a little larger"/>
    <n v="3.191489361702128"/>
    <n v="0"/>
  </r>
  <r>
    <x v="3"/>
    <m/>
    <m/>
    <m/>
    <m/>
    <x v="1"/>
    <s v="Feature"/>
    <s v="Done"/>
    <s v="BEMISCP-1575"/>
    <s v="User friendly error messaging for CSR and Buyers"/>
    <s v="01575 - User friendly error messaging for CSR and Buyers"/>
    <x v="316"/>
    <x v="3"/>
    <s v="Done"/>
    <s v="BEMISCP-1578"/>
    <s v="Create user-friendly error page"/>
    <s v="S | 01578 - Create user-friendly error page"/>
    <s v="Frontend Development | S | 01578 - Create user-friendly error page"/>
    <m/>
    <n v="368715"/>
    <n v="368726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s v="0.Done"/>
    <x v="2"/>
    <s v="0.Done &gt; Frontend Development | S | 01578 - Create user-friendly error page"/>
    <n v="0"/>
    <n v="0"/>
  </r>
  <r>
    <x v="3"/>
    <m/>
    <m/>
    <m/>
    <m/>
    <x v="1"/>
    <s v="Feature"/>
    <s v="Done"/>
    <s v="BEMISCP-1527"/>
    <s v="Updates for all Report "/>
    <s v="01527 - Updates for all Report "/>
    <x v="428"/>
    <x v="7"/>
    <s v="Done"/>
    <s v="BEMISCP-1577"/>
    <s v="Tech Planning for Update Report Parameters"/>
    <s v="M | 01577 - Tech Planning for Update Report Parameters"/>
    <s v="Tech Planning | M | 01577 - Tech Planning for Update Report Parameters"/>
    <m/>
    <n v="367992"/>
    <n v="368721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9.0909090909090912E-2"/>
    <n v="0"/>
    <n v="1"/>
    <n v="4.2553191489361701"/>
    <x v="1"/>
    <s v="0.Done"/>
    <x v="2"/>
    <s v="0.Done &gt; Tech Planning | M | 01577 - Tech Planning for Update Report Parameters"/>
    <n v="0"/>
    <n v="0"/>
  </r>
  <r>
    <x v="3"/>
    <m/>
    <m/>
    <m/>
    <m/>
    <x v="1"/>
    <s v="Feature"/>
    <s v="Done"/>
    <s v="BEMISCP-1575"/>
    <s v="User friendly error messaging for CSR and Buyers"/>
    <s v="01575 - User friendly error messaging for CSR and Buyers"/>
    <x v="316"/>
    <x v="9"/>
    <s v="Done"/>
    <s v="BEMISCP-1576"/>
    <s v="Design user-friendly error page"/>
    <s v="S | 01576 - Design user-friendly error page"/>
    <s v="UX | S | 01576 - Design user-friendly error page"/>
    <m/>
    <n v="368715"/>
    <n v="368718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s v="0.Done"/>
    <x v="2"/>
    <s v="0.Done &gt; UX | S | 01576 - Design user-friendly error page"/>
    <n v="0"/>
    <n v="0"/>
  </r>
  <r>
    <x v="3"/>
    <s v="Demand"/>
    <s v="Doing"/>
    <s v="BEMISCP-420"/>
    <s v="Buyer - Shipment Management"/>
    <x v="26"/>
    <s v="Feature"/>
    <s v="Done"/>
    <s v="BEMISCP-509"/>
    <s v="View and Download Invoice and BoL "/>
    <s v="00509 - View and Download Invoice and BoL "/>
    <x v="255"/>
    <x v="3"/>
    <s v="Done"/>
    <s v="BEMISCP-1574"/>
    <s v="Only show link when file is available"/>
    <s v="S | 01574 - Only show link when file is available"/>
    <s v="Frontend Development | S | 01574 - Only show link when file is available"/>
    <n v="347928"/>
    <n v="350405"/>
    <n v="368690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9.0909090909090912E-2"/>
    <n v="1.5873015873015872E-2"/>
    <n v="1"/>
    <n v="4.2553191489361701"/>
    <x v="0"/>
    <s v="0.Done"/>
    <x v="2"/>
    <s v="0.Done &gt; Frontend Development | S | 01574 - Only show link when file is available"/>
    <n v="0"/>
    <n v="0"/>
  </r>
  <r>
    <x v="3"/>
    <s v="Demand"/>
    <s v="Doing"/>
    <s v="BEMISCP-366"/>
    <s v="Buyer - Order Management"/>
    <x v="33"/>
    <s v="Feature"/>
    <s v="Done"/>
    <s v="BEMISCP-370"/>
    <s v="Order updates from IBB"/>
    <s v="00370 - Order updates from IBB"/>
    <x v="500"/>
    <x v="5"/>
    <s v="Done"/>
    <s v="BEMISCP-1573"/>
    <s v="Review exception handling"/>
    <s v="S | 01573 - Review exception handling"/>
    <s v="Backend Development | S | 01573 - Review exception handling"/>
    <n v="346910"/>
    <n v="347290"/>
    <n v="368661"/>
    <s v="Plan"/>
    <x v="20"/>
    <n v="0"/>
    <n v="0"/>
    <n v="0"/>
    <n v="26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3.7037037037037035E-2"/>
    <n v="1.020408163265306E-2"/>
    <n v="1"/>
    <n v="8.5106382978723403"/>
    <x v="0"/>
    <s v="0.Done"/>
    <x v="2"/>
    <s v="0.Done &gt; Backend Development | S | 01573 - Review exception handling"/>
    <n v="0"/>
    <n v="0"/>
  </r>
  <r>
    <x v="3"/>
    <s v="Demand"/>
    <s v="Doing"/>
    <s v="BEMISCP-501"/>
    <s v="IBB Integration"/>
    <x v="24"/>
    <s v="Task"/>
    <s v="To Feature Review"/>
    <s v="BEMISCP-266"/>
    <s v="Create data sync process to bulk upload data from IBB"/>
    <s v="00266 - Create data sync process to bulk upload data from IBB"/>
    <x v="282"/>
    <x v="5"/>
    <s v="Done"/>
    <s v="BEMISCP-1572"/>
    <s v="Review exception handling"/>
    <s v="S | 01572 - Review exception handling"/>
    <s v="Backend Development | S | 01572 - Review exception handling"/>
    <n v="350255"/>
    <n v="343068"/>
    <n v="368658"/>
    <s v="Plan"/>
    <x v="0"/>
    <n v="17.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17.5"/>
    <n v="0"/>
    <n v="6.6666666666666666E-2"/>
    <n v="3.3333333333333333E-2"/>
    <n v="1"/>
    <n v="8.5106382978723403"/>
    <x v="0"/>
    <s v="4.To Feature Review"/>
    <x v="2"/>
    <s v="0.Done &gt; Backend Development | S | 01572 - Review exception handling"/>
    <n v="0"/>
    <n v="0"/>
  </r>
  <r>
    <x v="3"/>
    <m/>
    <m/>
    <m/>
    <m/>
    <x v="1"/>
    <s v="Bug"/>
    <s v="Done"/>
    <s v="BEMISCP-1364"/>
    <s v="BIT-114 Scheduled Releases Customer PO"/>
    <s v="01364 - BIT-114 Scheduled Releases Customer PO"/>
    <x v="496"/>
    <x v="5"/>
    <s v="Done"/>
    <s v="BEMISCP-1571"/>
    <s v="Change Customer PO Label on Scheduled Releases(Item Details page)"/>
    <s v="S | 01571 - Change Customer PO Label on Scheduled Releases(Item Details page)"/>
    <s v="Backend Development | S | 01571 - Change Customer PO Label on Scheduled Releases(Item Details page)"/>
    <m/>
    <n v="365314"/>
    <n v="368638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16666666666666666"/>
    <n v="0"/>
    <n v="1"/>
    <n v="8.5106382978723403"/>
    <x v="1"/>
    <s v="0.Done"/>
    <x v="2"/>
    <s v="0.Done &gt; Backend Development | S | 01571 - Change Customer PO Label on Scheduled Releases(Item Details page)"/>
    <n v="8.5106382978723403"/>
    <n v="0"/>
  </r>
  <r>
    <x v="3"/>
    <m/>
    <m/>
    <m/>
    <m/>
    <x v="1"/>
    <s v="Bug"/>
    <s v="Deferred"/>
    <s v="BEMISCP-1294"/>
    <s v="Poly Orders missing in portal"/>
    <s v="01294 - Poly Orders missing in portal"/>
    <x v="501"/>
    <x v="7"/>
    <s v="Done"/>
    <s v="BEMISCP-1569"/>
    <s v="Analysis"/>
    <s v="S | 01569 - Analysis"/>
    <s v="Tech Planning | S | 01569 - Analysis"/>
    <m/>
    <n v="364410"/>
    <n v="368567"/>
    <s v="Plan"/>
    <x v="0"/>
    <n v="6.5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6.5"/>
    <n v="0"/>
    <n v="1"/>
    <n v="0"/>
    <n v="1"/>
    <n v="2.1276595744680851"/>
    <x v="1"/>
    <e v="#N/A"/>
    <x v="2"/>
    <s v="0.Done &gt; Tech Planning | S | 01569 - Analysis"/>
    <n v="2.1276595744680851"/>
    <n v="6.5"/>
  </r>
  <r>
    <x v="3"/>
    <m/>
    <m/>
    <m/>
    <m/>
    <x v="1"/>
    <s v="Bug"/>
    <s v="Done"/>
    <s v="BEMISCP-1423"/>
    <s v="BIT-46 Cards on Page incorrect"/>
    <s v="01423 - BIT-46 Cards on Page incorrect"/>
    <x v="477"/>
    <x v="0"/>
    <s v="Done"/>
    <s v="BEMISCP-1568"/>
    <s v="Alpha for Cards on Page incorrect"/>
    <s v="01568 - Alpha for Cards on Page incorrect"/>
    <s v="Alpha Test | 01568 - Alpha for Cards on Page incorrect"/>
    <m/>
    <n v="365765"/>
    <n v="36854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Alpha Test | 01568 - Alpha for Cards on Page incorrect"/>
    <n v="0"/>
    <n v="0"/>
  </r>
  <r>
    <x v="3"/>
    <m/>
    <m/>
    <m/>
    <m/>
    <x v="1"/>
    <s v="Feature"/>
    <s v="Done"/>
    <s v="BEMISCP-1475"/>
    <s v="Update default Sort Order and Add Sort Functioanlity on Orders Landing Page "/>
    <s v="01475 - Update default Sort Order and Add Sort Functioanlity on Orders Landing Page "/>
    <x v="430"/>
    <x v="7"/>
    <s v="Done"/>
    <s v="BEMISCP-1566"/>
    <s v="Tech Planning for new Sort Functionality for Orders"/>
    <s v="M | 01566 - Tech Planning for new Sort Functionality for Orders"/>
    <s v="Tech Planning | M | 01566 - Tech Planning for new Sort Functionality for Orders"/>
    <m/>
    <n v="367339"/>
    <n v="368487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25"/>
    <n v="0"/>
    <n v="1"/>
    <n v="4.2553191489361701"/>
    <x v="1"/>
    <s v="0.Done"/>
    <x v="2"/>
    <s v="0.Done &gt; Tech Planning | M | 01566 - Tech Planning for new Sort Functionality for Orders"/>
    <n v="0"/>
    <n v="0"/>
  </r>
  <r>
    <x v="3"/>
    <m/>
    <m/>
    <m/>
    <m/>
    <x v="1"/>
    <s v="Feature"/>
    <s v="Done"/>
    <s v="BEMISCP-1440"/>
    <s v="Update search criteria on Orders Landing Page"/>
    <s v="01440 - Update search criteria on Orders Landing Page"/>
    <x v="436"/>
    <x v="7"/>
    <s v="Done"/>
    <s v="BEMISCP-1565"/>
    <s v="Tech Planning for Remove Date limit on Orders Landing Page display"/>
    <s v="M | 01565 - Tech Planning for Remove Date limit on Orders Landing Page display"/>
    <s v="Tech Planning | M | 01565 - Tech Planning for Remove Date limit on Orders Landing Page display"/>
    <m/>
    <n v="366166"/>
    <n v="368477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s v="0.Done"/>
    <x v="2"/>
    <s v="0.Done &gt; Tech Planning | M | 01565 - Tech Planning for Remove Date limit on Orders Landing Page display"/>
    <n v="0"/>
    <n v="0"/>
  </r>
  <r>
    <x v="3"/>
    <m/>
    <m/>
    <m/>
    <m/>
    <x v="1"/>
    <s v="Bug"/>
    <s v="Cancelled"/>
    <s v="BEMISCP-1563"/>
    <s v="SAP Order 541116 Missing"/>
    <s v="01563 - SAP Order 541116 Missing"/>
    <x v="502"/>
    <x v="7"/>
    <s v="Cancelled"/>
    <s v="BEMISCP-1564"/>
    <s v="Tech planning to identify root cause"/>
    <s v="M | 01564 - Tech planning to identify root cause"/>
    <s v="Tech Planning | M | 01564 - Tech planning to identify root cause"/>
    <m/>
    <n v="368410"/>
    <n v="368414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1"/>
    <n v="0"/>
    <n v="1"/>
    <n v="0"/>
    <x v="1"/>
    <s v="0.Cancelled"/>
    <x v="3"/>
    <s v="0.Cancelled &gt; Tech Planning | M | 01564 - Tech planning to identify root cause"/>
    <n v="4.2553191489361701"/>
    <n v="0"/>
  </r>
  <r>
    <x v="3"/>
    <m/>
    <m/>
    <m/>
    <m/>
    <x v="1"/>
    <s v="Bug"/>
    <s v="Done"/>
    <s v="BEMISCP-1558"/>
    <s v="BIT-166 Disabled User shows up in Members section on company profile page"/>
    <s v="01558 - BIT-166 Disabled User shows up in Members section on company profile page"/>
    <x v="498"/>
    <x v="3"/>
    <s v="Done"/>
    <s v="BEMISCP-1562"/>
    <s v="Development for - Disabled User shows up in Members section on company profile page"/>
    <s v="M | 01562 - Development for - Disabled User shows up in Members section on company profile page"/>
    <s v="Frontend Development | M | 01562 - Development for - Disabled User shows up in Members section on company profile page"/>
    <m/>
    <n v="368356"/>
    <n v="368366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1562 - Development for - Disabled User shows up in Members section on company profile page"/>
    <n v="5.3191489361702127"/>
    <n v="0"/>
  </r>
  <r>
    <x v="3"/>
    <m/>
    <m/>
    <m/>
    <m/>
    <x v="1"/>
    <s v="Bug"/>
    <s v="Done"/>
    <s v="BEMISCP-1423"/>
    <s v="BIT-46 Cards on Page incorrect"/>
    <s v="01423 - BIT-46 Cards on Page incorrect"/>
    <x v="477"/>
    <x v="7"/>
    <s v="Done"/>
    <s v="BEMISCP-1556"/>
    <s v="Analysis"/>
    <s v="S | 01556 - Analysis"/>
    <s v="Tech Planning | S | 01556 - Analysis"/>
    <m/>
    <n v="365765"/>
    <n v="368319"/>
    <s v="Plan"/>
    <x v="0"/>
    <n v="3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3"/>
    <n v="0"/>
    <n v="0.2"/>
    <n v="0"/>
    <n v="1"/>
    <n v="2.1276595744680851"/>
    <x v="1"/>
    <s v="0.Done"/>
    <x v="2"/>
    <s v="0.Done &gt; Tech Planning | S | 01556 - Analysis"/>
    <n v="2.1276595744680851"/>
    <n v="3"/>
  </r>
  <r>
    <x v="3"/>
    <m/>
    <m/>
    <m/>
    <m/>
    <x v="1"/>
    <s v="Bug"/>
    <s v="Done"/>
    <s v="BEMISCP-1448"/>
    <s v="BIT-154 User Agreement Link does not display for Buyers"/>
    <s v="01448 - BIT-154 User Agreement Link does not display for Buyers"/>
    <x v="421"/>
    <x v="3"/>
    <s v="Done"/>
    <s v="BEMISCP-1555"/>
    <s v="Development for - User Agreement Link"/>
    <s v="M | 01555 - Development for - User Agreement Link"/>
    <s v="Frontend Development | M | 01555 - Development for - User Agreement Link"/>
    <m/>
    <n v="366329"/>
    <n v="368314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0"/>
    <n v="1"/>
    <n v="5.3191489361702127"/>
    <x v="1"/>
    <s v="0.Done"/>
    <x v="2"/>
    <s v="0.Done &gt; Frontend Development | M | 01555 - Development for - User Agreement Link"/>
    <n v="5.3191489361702127"/>
    <n v="0"/>
  </r>
  <r>
    <x v="3"/>
    <m/>
    <m/>
    <m/>
    <m/>
    <x v="1"/>
    <s v="Bug"/>
    <s v="Done"/>
    <s v="BEMISCP-1417"/>
    <s v="The Company logo will not populate on Welcome page"/>
    <s v="01417 - The Company logo will not populate on Welcome page"/>
    <x v="488"/>
    <x v="0"/>
    <s v="Done"/>
    <s v="BEMISCP-1554"/>
    <s v="Alpha for The Company logo will not populate on Welcome page"/>
    <s v="01554 - Alpha for The Company logo will not populate on Welcome page"/>
    <s v="Alpha Test | 01554 - Alpha for The Company logo will not populate on Welcome page"/>
    <m/>
    <n v="365698"/>
    <n v="36831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554 - Alpha for The Company logo will not populate on Welcome page"/>
    <n v="0"/>
    <n v="0"/>
  </r>
  <r>
    <x v="3"/>
    <m/>
    <m/>
    <m/>
    <m/>
    <x v="1"/>
    <s v="Bug"/>
    <s v="Done"/>
    <s v="BEMISCP-1417"/>
    <s v="The Company logo will not populate on Welcome page"/>
    <s v="01417 - The Company logo will not populate on Welcome page"/>
    <x v="488"/>
    <x v="3"/>
    <s v="Done"/>
    <s v="BEMISCP-1553"/>
    <s v="Development for company logo not updating on welcome page"/>
    <s v="M | 01553 - Development for company logo not updating on welcome page"/>
    <s v="Frontend Development | M | 01553 - Development for company logo not updating on welcome page"/>
    <m/>
    <n v="365698"/>
    <n v="368309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1553 - Development for company logo not updating on welcome page"/>
    <n v="5.3191489361702127"/>
    <n v="0"/>
  </r>
  <r>
    <x v="3"/>
    <m/>
    <m/>
    <m/>
    <m/>
    <x v="1"/>
    <s v="Bug"/>
    <s v="Cancelled"/>
    <s v="BEMISCP-1290"/>
    <s v="Pinnacle Foods/Ethicon Inc SAP Orders missing in Orders Page"/>
    <s v="01290 - Pinnacle Foods/Ethicon Inc SAP Orders missing in Orders Page"/>
    <x v="503"/>
    <x v="5"/>
    <s v="Cancelled"/>
    <s v="BEMISCP-1552"/>
    <s v="Analysis and fix"/>
    <s v="S | 01552 - Analysis and fix"/>
    <s v="Backend Development | S | 01552 - Analysis and fix"/>
    <m/>
    <n v="364405"/>
    <n v="368295"/>
    <s v="Plan"/>
    <x v="0"/>
    <n v="3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3"/>
    <n v="0"/>
    <n v="1"/>
    <n v="0"/>
    <n v="1"/>
    <n v="0"/>
    <x v="1"/>
    <s v="0.Cancelled"/>
    <x v="3"/>
    <s v="0.Cancelled &gt; Backend Development | S | 01552 - Analysis and fix"/>
    <n v="8.5106382978723403"/>
    <n v="3"/>
  </r>
  <r>
    <x v="3"/>
    <m/>
    <m/>
    <m/>
    <m/>
    <x v="1"/>
    <s v="Bug"/>
    <s v="Deferred"/>
    <s v="BEMISCP-1305"/>
    <s v="  Multiple Fields showing incorrectly on the Orders Landing Page. "/>
    <s v="01305 -   Multiple Fields showing incorrectly on the Orders Landing Page. "/>
    <x v="504"/>
    <x v="7"/>
    <s v="Done"/>
    <s v="BEMISCP-1551"/>
    <s v="Evaluate - Multiple Fields showing incorrectly on the Orders Landing Page. "/>
    <s v="S | 01551 - Evaluate - Multiple Fields showing incorrectly on the Orders Landing Page. "/>
    <s v="Tech Planning | S | 01551 - Evaluate - Multiple Fields showing incorrectly on the Orders Landing Page. "/>
    <m/>
    <n v="364569"/>
    <n v="36829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1"/>
    <n v="0"/>
    <n v="1"/>
    <n v="2.1276595744680851"/>
    <x v="1"/>
    <e v="#N/A"/>
    <x v="2"/>
    <s v="0.Done &gt; Tech Planning | S | 01551 - Evaluate - Multiple Fields showing incorrectly on the Orders Landing Page. "/>
    <n v="2.1276595744680851"/>
    <n v="0"/>
  </r>
  <r>
    <x v="3"/>
    <m/>
    <m/>
    <m/>
    <m/>
    <x v="1"/>
    <s v="Bug"/>
    <s v="Done"/>
    <s v="BEMISCP-1423"/>
    <s v="BIT-46 Cards on Page incorrect"/>
    <s v="01423 - BIT-46 Cards on Page incorrect"/>
    <x v="477"/>
    <x v="5"/>
    <s v="Cancelled"/>
    <s v="BEMISCP-1550"/>
    <s v="Analysis and fix"/>
    <s v="S | 01550 - Analysis and fix"/>
    <s v="Backend Development | S | 01550 - Analysis and fix"/>
    <m/>
    <n v="365765"/>
    <n v="368288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"/>
    <n v="0"/>
    <n v="1"/>
    <n v="0"/>
    <x v="1"/>
    <s v="0.Done"/>
    <x v="3"/>
    <s v="0.Cancelled &gt; Backend Development | S | 01550 - Analysis and fix"/>
    <n v="8.5106382978723403"/>
    <n v="0"/>
  </r>
  <r>
    <x v="3"/>
    <m/>
    <m/>
    <m/>
    <m/>
    <x v="1"/>
    <s v="Bug"/>
    <s v="Done"/>
    <s v="BEMISCP-1548"/>
    <s v="Customer logo is not displayed on parent or child location dashboards"/>
    <s v="01548 - Customer logo is not displayed on parent or child location dashboards"/>
    <x v="475"/>
    <x v="3"/>
    <s v="Done"/>
    <s v="BEMISCP-1549"/>
    <s v="Development for - Customer logo is not displayed on parent or child location dashboards"/>
    <s v="M | 01549 - Development for - Customer logo is not displayed on parent or child location dashboards"/>
    <s v="Frontend Development | M | 01549 - Development for - Customer logo is not displayed on parent or child location dashboards"/>
    <m/>
    <n v="368280"/>
    <n v="368281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0"/>
    <n v="1"/>
    <n v="5.3191489361702127"/>
    <x v="1"/>
    <s v="0.Done"/>
    <x v="2"/>
    <s v="0.Done &gt; Frontend Development | M | 01549 - Development for - Customer logo is not displayed on parent or child location dashboards"/>
    <n v="5.3191489361702127"/>
    <n v="0"/>
  </r>
  <r>
    <x v="3"/>
    <m/>
    <m/>
    <m/>
    <m/>
    <x v="1"/>
    <s v="Bug"/>
    <s v="Done"/>
    <s v="BEMISCP-1535"/>
    <s v="The calculation for the total location qty and batch lines displayed do not match  "/>
    <s v="01535 - The calculation for the total location qty and batch lines displayed do not match  "/>
    <x v="495"/>
    <x v="5"/>
    <s v="Done"/>
    <s v="BEMISCP-1547"/>
    <s v="Evaluate &amp; fix wrong calculation (for AGE) in some Inventory records"/>
    <s v="S | 01547 - Evaluate &amp; fix wrong calculation (for AGE) in some Inventory records"/>
    <s v="Backend Development | S | 01547 - Evaluate &amp; fix wrong calculation (for AGE) in some Inventory records"/>
    <m/>
    <n v="368056"/>
    <n v="368230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s v="0.Done"/>
    <x v="2"/>
    <s v="0.Done &gt; Backend Development | S | 01547 - Evaluate &amp; fix wrong calculation (for AGE) in some Inventory records"/>
    <n v="8.5106382978723403"/>
    <n v="0"/>
  </r>
  <r>
    <x v="3"/>
    <m/>
    <m/>
    <m/>
    <m/>
    <x v="1"/>
    <s v="Bug"/>
    <s v="Done"/>
    <s v="BEMISCP-1418"/>
    <s v="Release PO and Customer PO are wrapping on the same line"/>
    <s v="01418 - Release PO and Customer PO are wrapping on the same line"/>
    <x v="505"/>
    <x v="1"/>
    <s v="Done"/>
    <s v="BEMISCP-1546"/>
    <s v="QA for Release PO and Customer PO are wrapping on the same line"/>
    <s v="S | 01546 - QA for Release PO and Customer PO are wrapping on the same line"/>
    <s v="QA | S | 01546 - QA for Release PO and Customer PO are wrapping on the same line"/>
    <m/>
    <n v="365716"/>
    <n v="36818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1546 - QA for Release PO and Customer PO are wrapping on the same line"/>
    <n v="2.1276595744680851"/>
    <n v="0"/>
  </r>
  <r>
    <x v="3"/>
    <m/>
    <m/>
    <m/>
    <m/>
    <x v="1"/>
    <s v="Bug"/>
    <s v="Done"/>
    <s v="BEMISCP-1418"/>
    <s v="Release PO and Customer PO are wrapping on the same line"/>
    <s v="01418 - Release PO and Customer PO are wrapping on the same line"/>
    <x v="505"/>
    <x v="2"/>
    <s v="Done"/>
    <s v="BEMISCP-1545"/>
    <s v="Review of Release PO and Customer PO are wrapping on the same line"/>
    <s v="01545 - Review of Release PO and Customer PO are wrapping on the same line"/>
    <s v="Feature Review | 01545 - Review of Release PO and Customer PO are wrapping on the same line"/>
    <m/>
    <n v="365716"/>
    <n v="36818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Feature Review | 01545 - Review of Release PO and Customer PO are wrapping on the same line"/>
    <n v="0"/>
    <n v="0"/>
  </r>
  <r>
    <x v="3"/>
    <m/>
    <m/>
    <m/>
    <m/>
    <x v="1"/>
    <s v="Bug"/>
    <s v="Done"/>
    <s v="BEMISCP-1414"/>
    <s v="BIT-121 Report time range selection box sizing - Shipments and Releases Report Test"/>
    <s v="01414 - BIT-121 Report time range selection box sizing - Shipments and Releases Report Test"/>
    <x v="506"/>
    <x v="1"/>
    <s v="Done"/>
    <s v="BEMISCP-1544"/>
    <s v="QA for Report time range selection box sizing - Shipments and Releases Report Test"/>
    <s v="S | 01544 - QA for Report time range selection box sizing - Shipments and Releases Report Test"/>
    <s v="QA | S | 01544 - QA for Report time range selection box sizing - Shipments and Releases Report Test"/>
    <m/>
    <n v="365692"/>
    <n v="36817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1544 - QA for Report time range selection box sizing - Shipments and Releases Report Test"/>
    <n v="2.1276595744680851"/>
    <n v="0"/>
  </r>
  <r>
    <x v="3"/>
    <m/>
    <m/>
    <m/>
    <m/>
    <x v="1"/>
    <s v="Bug"/>
    <s v="Done"/>
    <s v="BEMISCP-1414"/>
    <s v="BIT-121 Report time range selection box sizing - Shipments and Releases Report Test"/>
    <s v="01414 - BIT-121 Report time range selection box sizing - Shipments and Releases Report Test"/>
    <x v="506"/>
    <x v="2"/>
    <s v="Done"/>
    <s v="BEMISCP-1543"/>
    <s v="Review of Report time range selection box sizing - Shipments and Releases Report Test"/>
    <s v="01543 - Review of Report time range selection box sizing - Shipments and Releases Report Test"/>
    <s v="Feature Review | 01543 - Review of Report time range selection box sizing - Shipments and Releases Report Test"/>
    <m/>
    <n v="365692"/>
    <n v="36817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1543 - Review of Report time range selection box sizing - Shipments and Releases Report Test"/>
    <n v="0"/>
    <n v="0"/>
  </r>
  <r>
    <x v="3"/>
    <m/>
    <m/>
    <m/>
    <m/>
    <x v="1"/>
    <s v="Bug"/>
    <s v="Done"/>
    <s v="BEMISCP-1266"/>
    <s v="BIT-76 Welcome Name Banner"/>
    <s v="01266 - BIT-76 Welcome Name Banner"/>
    <x v="507"/>
    <x v="1"/>
    <s v="Done"/>
    <s v="BEMISCP-1542"/>
    <s v="QA for Welcome Name Banner"/>
    <s v="01542 - QA for Welcome Name Banner"/>
    <s v="QA | 01542 - QA for Welcome Name Banner"/>
    <m/>
    <n v="364235"/>
    <n v="36817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QA | 01542 - QA for Welcome Name Banner"/>
    <n v="0"/>
    <n v="0"/>
  </r>
  <r>
    <x v="3"/>
    <m/>
    <m/>
    <m/>
    <m/>
    <x v="1"/>
    <s v="Bug"/>
    <s v="Done"/>
    <s v="BEMISCP-1266"/>
    <s v="BIT-76 Welcome Name Banner"/>
    <s v="01266 - BIT-76 Welcome Name Banner"/>
    <x v="507"/>
    <x v="2"/>
    <s v="Done"/>
    <s v="BEMISCP-1541"/>
    <s v="Review of Welcome Name Banner"/>
    <s v="01541 - Review of Welcome Name Banner"/>
    <s v="Feature Review | 01541 - Review of Welcome Name Banner"/>
    <m/>
    <n v="364235"/>
    <n v="36817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Feature Review | 01541 - Review of Welcome Name Banner"/>
    <n v="0"/>
    <n v="0"/>
  </r>
  <r>
    <x v="3"/>
    <m/>
    <m/>
    <m/>
    <m/>
    <x v="1"/>
    <s v="Bug"/>
    <s v="Done"/>
    <s v="BEMISCP-805"/>
    <s v="On the Customer profile page format is incorrect"/>
    <s v="00805 - On the Customer profile page format is incorrect"/>
    <x v="473"/>
    <x v="3"/>
    <s v="Done"/>
    <s v="BEMISCP-1540"/>
    <s v="Development for On the Customer profile page format is incorrect - update header"/>
    <s v="M | 01540 - Development for On the Customer profile page format is incorrect - update header"/>
    <s v="Frontend Development | M | 01540 - Development for On the Customer profile page format is incorrect - update header"/>
    <m/>
    <n v="357595"/>
    <n v="368081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4285714285714285"/>
    <n v="0"/>
    <n v="1"/>
    <n v="5.3191489361702127"/>
    <x v="1"/>
    <s v="0.Done"/>
    <x v="2"/>
    <s v="0.Done &gt; Frontend Development | M | 01540 - Development for On the Customer profile page format is incorrect - update header"/>
    <n v="5.3191489361702127"/>
    <n v="0"/>
  </r>
  <r>
    <x v="3"/>
    <m/>
    <m/>
    <m/>
    <m/>
    <x v="1"/>
    <s v="Bug"/>
    <s v="Done"/>
    <s v="BEMISCP-1426"/>
    <s v="On Hand Inventory Details shows a Total Qty but there are no details "/>
    <s v="01426 - On Hand Inventory Details shows a Total Qty but there are no details "/>
    <x v="508"/>
    <x v="1"/>
    <s v="Done"/>
    <s v="BEMISCP-1539"/>
    <s v="QA for On Hand Inventory Details shows a Total Qty but there are no details "/>
    <s v="S | 01539 - QA for On Hand Inventory Details shows a Total Qty but there are no details "/>
    <s v="QA | S | 01539 - QA for On Hand Inventory Details shows a Total Qty but there are no details "/>
    <m/>
    <n v="365913"/>
    <n v="36806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1539 - QA for On Hand Inventory Details shows a Total Qty but there are no details "/>
    <n v="2.1276595744680851"/>
    <n v="0"/>
  </r>
  <r>
    <x v="3"/>
    <m/>
    <m/>
    <m/>
    <m/>
    <x v="1"/>
    <s v="Bug"/>
    <s v="Done"/>
    <s v="BEMISCP-1420"/>
    <s v="BIT-103 Time, status and report freezes"/>
    <s v="01420 - BIT-103 Time, status and report freezes"/>
    <x v="509"/>
    <x v="1"/>
    <s v="Done"/>
    <s v="BEMISCP-1538"/>
    <s v="QA for Time, status and report freezes"/>
    <s v="01538 - QA for Time, status and report freezes"/>
    <s v="QA | 01538 - QA for Time, status and report freezes"/>
    <m/>
    <n v="365720"/>
    <n v="36805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QA | 01538 - QA for Time, status and report freezes"/>
    <n v="0"/>
    <n v="0"/>
  </r>
  <r>
    <x v="3"/>
    <m/>
    <m/>
    <m/>
    <m/>
    <x v="1"/>
    <s v="Bug"/>
    <s v="Done"/>
    <s v="BEMISCP-1420"/>
    <s v="BIT-103 Time, status and report freezes"/>
    <s v="01420 - BIT-103 Time, status and report freezes"/>
    <x v="509"/>
    <x v="2"/>
    <s v="Done"/>
    <s v="BEMISCP-1537"/>
    <s v="Review of Time, status and report freezes"/>
    <s v="01537 - Review of Time, status and report freezes"/>
    <s v="Feature Review | 01537 - Review of Time, status and report freezes"/>
    <m/>
    <n v="365720"/>
    <n v="36805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1537 - Review of Time, status and report freezes"/>
    <n v="0"/>
    <n v="0"/>
  </r>
  <r>
    <x v="3"/>
    <m/>
    <m/>
    <m/>
    <m/>
    <x v="1"/>
    <s v="Bug"/>
    <s v="Done"/>
    <s v="BEMISCP-1534"/>
    <s v="Customer Data Sync is checking wrong address for validity"/>
    <s v="01534 - Customer Data Sync is checking wrong address for validity"/>
    <x v="457"/>
    <x v="5"/>
    <s v="Cancelled"/>
    <s v="BEMISCP-1536"/>
    <s v="Update which address is checked for validity"/>
    <s v="M | 01536 - Update which address is checked for validity"/>
    <s v="Backend Development | M | 01536 - Update which address is checked for validity"/>
    <m/>
    <n v="368055"/>
    <n v="368057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0"/>
    <x v="1"/>
    <s v="0.Done"/>
    <x v="3"/>
    <s v="0.Cancelled &gt; Backend Development | M | 01536 - Update which address is checked for validity"/>
    <n v="10.638297872340425"/>
    <n v="0"/>
  </r>
  <r>
    <x v="3"/>
    <m/>
    <m/>
    <m/>
    <m/>
    <x v="1"/>
    <s v="Bug"/>
    <s v="Done"/>
    <s v="BEMISCP-1426"/>
    <s v="On Hand Inventory Details shows a Total Qty but there are no details "/>
    <s v="01426 - On Hand Inventory Details shows a Total Qty but there are no details "/>
    <x v="508"/>
    <x v="2"/>
    <s v="Done"/>
    <s v="BEMISCP-1533"/>
    <s v="Review of On Hand Inventory Details shows a Total Qty but there are no details "/>
    <s v="01533 - Review of On Hand Inventory Details shows a Total Qty but there are no details "/>
    <s v="Feature Review | 01533 - Review of On Hand Inventory Details shows a Total Qty but there are no details "/>
    <m/>
    <n v="365913"/>
    <n v="36805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1533 - Review of On Hand Inventory Details shows a Total Qty but there are no details "/>
    <n v="0"/>
    <n v="0"/>
  </r>
  <r>
    <x v="3"/>
    <m/>
    <m/>
    <m/>
    <m/>
    <x v="1"/>
    <s v="Bug"/>
    <s v="Done"/>
    <s v="BEMISCP-1257"/>
    <s v="BIT-60 Missing Address should be empty"/>
    <s v="01257 - BIT-60 Missing Address should be empty"/>
    <x v="510"/>
    <x v="1"/>
    <s v="Done"/>
    <s v="BEMISCP-1532"/>
    <s v="QA for Missing Address should be empty"/>
    <s v="01532 - QA for Missing Address should be empty"/>
    <s v="QA | 01532 - QA for Missing Address should be empty"/>
    <m/>
    <n v="364221"/>
    <n v="36805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QA | 01532 - QA for Missing Address should be empty"/>
    <n v="0"/>
    <n v="0"/>
  </r>
  <r>
    <x v="3"/>
    <m/>
    <m/>
    <m/>
    <m/>
    <x v="1"/>
    <s v="Bug"/>
    <s v="Done"/>
    <s v="BEMISCP-1257"/>
    <s v="BIT-60 Missing Address should be empty"/>
    <s v="01257 - BIT-60 Missing Address should be empty"/>
    <x v="510"/>
    <x v="2"/>
    <s v="Done"/>
    <s v="BEMISCP-1531"/>
    <s v="Review of Missing Address should be empty"/>
    <s v="01531 - Review of Missing Address should be empty"/>
    <s v="Feature Review | 01531 - Review of Missing Address should be empty"/>
    <m/>
    <n v="364221"/>
    <n v="36805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1531 - Review of Missing Address should be empty"/>
    <n v="0"/>
    <n v="0"/>
  </r>
  <r>
    <x v="3"/>
    <m/>
    <m/>
    <m/>
    <m/>
    <x v="1"/>
    <s v="Bug"/>
    <s v="Deferred"/>
    <s v="BEMISCP-1335"/>
    <s v="3 Marshal Deliveries not showing in Doned Shipments page "/>
    <s v="01335 - 3 Marshal Deliveries not showing in Doned Shipments page "/>
    <x v="511"/>
    <x v="7"/>
    <s v="Done"/>
    <s v="BEMISCP-1530"/>
    <s v="Evaluate records not showing up in Doned shipments"/>
    <s v="S | 01530 - Evaluate records not showing up in Doned shipments"/>
    <s v="Tech Planning | S | 01530 - Evaluate records not showing up in Doned shipments"/>
    <m/>
    <n v="364964"/>
    <n v="36804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1"/>
    <n v="0"/>
    <n v="1"/>
    <n v="2.1276595744680851"/>
    <x v="1"/>
    <e v="#N/A"/>
    <x v="2"/>
    <s v="0.Done &gt; Tech Planning | S | 01530 - Evaluate records not showing up in Doned shipments"/>
    <n v="2.1276595744680851"/>
    <n v="0"/>
  </r>
  <r>
    <x v="3"/>
    <m/>
    <m/>
    <m/>
    <m/>
    <x v="1"/>
    <s v="Bug"/>
    <s v="Cancelled"/>
    <s v="BEMISCP-1292"/>
    <s v="The 'Bemis QA Portal Data' spreadsheet shows inventory data but the sales order is not on the orders tab"/>
    <s v="01292 - The 'Bemis QA Portal Data' spreadsheet shows inventory data but the sales order is not on the orders tab"/>
    <x v="512"/>
    <x v="5"/>
    <s v="Cancelled"/>
    <s v="BEMISCP-1529"/>
    <s v="Analysis and fix"/>
    <s v="M | 01529 - Analysis and fix"/>
    <s v="Backend Development | M | 01529 - Analysis and fix"/>
    <m/>
    <n v="364407"/>
    <n v="368022"/>
    <s v="Plan"/>
    <x v="0"/>
    <n v="4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4"/>
    <n v="0"/>
    <n v="1"/>
    <n v="0"/>
    <n v="1"/>
    <n v="0"/>
    <x v="1"/>
    <s v="0.Cancelled"/>
    <x v="3"/>
    <s v="0.Cancelled &gt; Backend Development | M | 01529 - Analysis and fix"/>
    <n v="10.638297872340425"/>
    <n v="4"/>
  </r>
  <r>
    <x v="3"/>
    <m/>
    <m/>
    <m/>
    <m/>
    <x v="1"/>
    <s v="Bug"/>
    <s v="Done"/>
    <s v="BEMISCP-1451"/>
    <s v="BIT-159 CSR- editing buyer profile"/>
    <s v="01451 - BIT-159 CSR- editing buyer profile"/>
    <x v="476"/>
    <x v="3"/>
    <s v="Done"/>
    <s v="BEMISCP-1528"/>
    <s v="Development for CSR- editing buyer profile"/>
    <s v="M | 01528 - Development for CSR- editing buyer profile"/>
    <s v="Frontend Development | M | 01528 - Development for CSR- editing buyer profile"/>
    <m/>
    <n v="366332"/>
    <n v="367995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0"/>
    <n v="1"/>
    <n v="5.3191489361702127"/>
    <x v="1"/>
    <s v="0.Done"/>
    <x v="2"/>
    <s v="0.Done &gt; Frontend Development | M | 01528 - Development for CSR- editing buyer profile"/>
    <n v="5.3191489361702127"/>
    <n v="0"/>
  </r>
  <r>
    <x v="3"/>
    <m/>
    <m/>
    <m/>
    <m/>
    <x v="1"/>
    <s v="Bug"/>
    <s v="Done"/>
    <s v="BEMISCP-1240"/>
    <s v="Formatting Error when Resizing"/>
    <s v="01240 - Formatting Error when Resizing"/>
    <x v="442"/>
    <x v="3"/>
    <s v="Done"/>
    <s v="BEMISCP-1525"/>
    <s v="Development for Formatting Error when Resizing"/>
    <s v="M | 01525 - Development for Formatting Error when Resizing"/>
    <s v="Frontend Development | M | 01525 - Development for Formatting Error when Resizing"/>
    <m/>
    <n v="364197"/>
    <n v="367981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0"/>
    <n v="1"/>
    <n v="5.3191489361702127"/>
    <x v="1"/>
    <s v="0.Done"/>
    <x v="2"/>
    <s v="0.Done &gt; Frontend Development | M | 01525 - Development for Formatting Error when Resizing"/>
    <n v="5.3191489361702127"/>
    <n v="0"/>
  </r>
  <r>
    <x v="3"/>
    <m/>
    <m/>
    <m/>
    <m/>
    <x v="1"/>
    <s v="Bug"/>
    <s v="Done"/>
    <s v="BEMISCP-1257"/>
    <s v="BIT-60 Missing Address should be empty"/>
    <s v="01257 - BIT-60 Missing Address should be empty"/>
    <x v="510"/>
    <x v="3"/>
    <s v="Cancelled"/>
    <s v="BEMISCP-1524"/>
    <s v="Development for Missing Address should be empty"/>
    <s v="M | 01524 - Development for Missing Address should be empty"/>
    <s v="Frontend Development | M | 01524 - Development for Missing Address should be empty"/>
    <m/>
    <n v="364221"/>
    <n v="367957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0"/>
    <x v="1"/>
    <s v="0.Done"/>
    <x v="3"/>
    <s v="0.Cancelled &gt; Frontend Development | M | 01524 - Development for Missing Address should be empty"/>
    <n v="5.3191489361702127"/>
    <n v="0"/>
  </r>
  <r>
    <x v="3"/>
    <m/>
    <m/>
    <m/>
    <m/>
    <x v="1"/>
    <s v="Bug"/>
    <s v="Done"/>
    <s v="BEMISCP-1262"/>
    <s v="BIT-143 Sub-header font color on Reports Landing page are incorrect"/>
    <s v="01262 - BIT-143 Sub-header font color on Reports Landing page are incorrect"/>
    <x v="493"/>
    <x v="3"/>
    <s v="Done"/>
    <s v="BEMISCP-1523"/>
    <s v="Development for Sub-header font color on Reports Landing page are incorrect"/>
    <s v="M | 01523 - Development for Sub-header font color on Reports Landing page are incorrect"/>
    <s v="Frontend Development | M | 01523 - Development for Sub-header font color on Reports Landing page are incorrect"/>
    <m/>
    <n v="364226"/>
    <n v="367951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1523 - Development for Sub-header font color on Reports Landing page are incorrect"/>
    <n v="5.3191489361702127"/>
    <n v="0"/>
  </r>
  <r>
    <x v="3"/>
    <m/>
    <m/>
    <m/>
    <m/>
    <x v="1"/>
    <s v="Bug"/>
    <s v="Cancelled"/>
    <s v="BEMISCP-1264"/>
    <s v="BIT-142 Cust Item Font color on Item detail view is incorrect"/>
    <s v="01264 - BIT-142 Cust Item Font color on Item detail view is incorrect"/>
    <x v="513"/>
    <x v="3"/>
    <s v="Cancelled"/>
    <s v="BEMISCP-1522"/>
    <s v="Development for Cust Item Font color on Item detail view is incorrect"/>
    <s v="M | 01522 - Development for Cust Item Font color on Item detail view is incorrect"/>
    <s v="Frontend Development | M | 01522 - Development for Cust Item Font color on Item detail view is incorrect"/>
    <m/>
    <n v="364232"/>
    <n v="367950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1"/>
    <n v="0"/>
    <n v="1"/>
    <n v="0"/>
    <x v="1"/>
    <s v="0.Cancelled"/>
    <x v="3"/>
    <s v="0.Cancelled &gt; Frontend Development | M | 01522 - Development for Cust Item Font color on Item detail view is incorrect"/>
    <n v="5.3191489361702127"/>
    <n v="0"/>
  </r>
  <r>
    <x v="3"/>
    <m/>
    <m/>
    <m/>
    <m/>
    <x v="1"/>
    <s v="Bug"/>
    <s v="Done"/>
    <s v="BEMISCP-1450"/>
    <s v="BIT-157 Wording on Dynamic Reports preview page needs to be changed to improve usability"/>
    <s v="01450 - BIT-157 Wording on Dynamic Reports preview page needs to be changed to improve usability"/>
    <x v="494"/>
    <x v="5"/>
    <s v="Done"/>
    <s v="BEMISCP-1521"/>
    <s v="Change default selected From and To dates in the Report Generation Request window"/>
    <s v="S | 01521 - Change default selected From and To dates in the Report Generation Request window"/>
    <s v="Backend Development | S | 01521 - Change default selected From and To dates in the Report Generation Request window"/>
    <m/>
    <n v="366331"/>
    <n v="367946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16666666666666666"/>
    <n v="0"/>
    <n v="1"/>
    <n v="8.5106382978723403"/>
    <x v="1"/>
    <s v="0.Done"/>
    <x v="2"/>
    <s v="0.Done &gt; Backend Development | S | 01521 - Change default selected From and To dates in the Report Generation Request window"/>
    <n v="8.5106382978723403"/>
    <n v="0"/>
  </r>
  <r>
    <x v="3"/>
    <m/>
    <m/>
    <m/>
    <m/>
    <x v="1"/>
    <s v="Bug"/>
    <s v="Done"/>
    <s v="BEMISCP-1267"/>
    <s v="Cancel button on Locations filter does not work "/>
    <s v="01267 - Cancel button on Locations filter does not work "/>
    <x v="451"/>
    <x v="6"/>
    <s v="Done"/>
    <s v="BEMISCP-1520"/>
    <s v="Cancel button only works in local"/>
    <s v="M | 01520 - Cancel button only works in local"/>
    <s v="Alpha Bug | M | 01520 - Cancel button only works in local"/>
    <m/>
    <n v="364239"/>
    <n v="367945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25"/>
    <n v="0"/>
    <n v="1"/>
    <n v="3.191489361702128"/>
    <x v="1"/>
    <s v="0.Done"/>
    <x v="2"/>
    <s v="0.Done &gt; Alpha Bug | M | 01520 - Cancel button only works in local"/>
    <n v="3.191489361702128"/>
    <n v="0"/>
  </r>
  <r>
    <x v="3"/>
    <m/>
    <m/>
    <m/>
    <m/>
    <x v="1"/>
    <s v="Bug"/>
    <s v="Deferred"/>
    <s v="BEMISCP-1449"/>
    <s v="Descriptions are not showing 40 characters before ellipses "/>
    <s v="01449 - Descriptions are not showing 40 characters before ellipses "/>
    <x v="514"/>
    <x v="3"/>
    <s v="Cancelled"/>
    <s v="BEMISCP-1519"/>
    <s v="Development for Descriptions are not showing 40 characters before ellipses"/>
    <s v="M | 01519 - Development for Descriptions are not showing 40 characters before ellipses"/>
    <s v="Frontend Development | M | 01519 - Development for Descriptions are not showing 40 characters before ellipses"/>
    <m/>
    <n v="366330"/>
    <n v="367940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1"/>
    <n v="0"/>
    <n v="1"/>
    <n v="0"/>
    <x v="1"/>
    <e v="#N/A"/>
    <x v="3"/>
    <s v="0.Cancelled &gt; Frontend Development | M | 01519 - Development for Descriptions are not showing 40 characters before ellipses"/>
    <n v="5.3191489361702127"/>
    <n v="0"/>
  </r>
  <r>
    <x v="3"/>
    <m/>
    <m/>
    <m/>
    <m/>
    <x v="1"/>
    <s v="Bug"/>
    <s v="Done"/>
    <s v="BEMISCP-1177"/>
    <s v="BIT-136 Importing Orgs from UAT generates exception"/>
    <s v="01177 - BIT-136 Importing Orgs from UAT generates exception"/>
    <x v="469"/>
    <x v="0"/>
    <s v="Done"/>
    <s v="BEMISCP-1518"/>
    <s v="Alpha for Importing Orgs from UAT generates exception"/>
    <s v="01518 - Alpha for Importing Orgs from UAT generates exception"/>
    <s v="Alpha Test | 01518 - Alpha for Importing Orgs from UAT generates exception"/>
    <m/>
    <n v="363302"/>
    <n v="36793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518 - Alpha for Importing Orgs from UAT generates exception"/>
    <n v="0"/>
    <n v="0"/>
  </r>
  <r>
    <x v="3"/>
    <m/>
    <m/>
    <m/>
    <m/>
    <x v="1"/>
    <s v="Bug"/>
    <s v="Done"/>
    <s v="BEMISCP-1450"/>
    <s v="BIT-157 Wording on Dynamic Reports preview page needs to be changed to improve usability"/>
    <s v="01450 - BIT-157 Wording on Dynamic Reports preview page needs to be changed to improve usability"/>
    <x v="494"/>
    <x v="5"/>
    <s v="Done"/>
    <s v="BEMISCP-1517"/>
    <s v="Swap position of Available Additional Columns and Columns Added to Report"/>
    <s v="S | 01517 - Swap position of Available Additional Columns and Columns Added to Report"/>
    <s v="Backend Development | S | 01517 - Swap position of Available Additional Columns and Columns Added to Report"/>
    <m/>
    <n v="366331"/>
    <n v="367935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16666666666666666"/>
    <n v="0"/>
    <n v="1"/>
    <n v="8.5106382978723403"/>
    <x v="1"/>
    <s v="0.Done"/>
    <x v="2"/>
    <s v="0.Done &gt; Backend Development | S | 01517 - Swap position of Available Additional Columns and Columns Added to Report"/>
    <n v="8.5106382978723403"/>
    <n v="0"/>
  </r>
  <r>
    <x v="3"/>
    <m/>
    <m/>
    <m/>
    <m/>
    <x v="1"/>
    <s v="Bug"/>
    <s v="Done"/>
    <s v="BEMISCP-1450"/>
    <s v="BIT-157 Wording on Dynamic Reports preview page needs to be changed to improve usability"/>
    <s v="01450 - BIT-157 Wording on Dynamic Reports preview page needs to be changed to improve usability"/>
    <x v="494"/>
    <x v="5"/>
    <s v="Done"/>
    <s v="BEMISCP-1516"/>
    <s v="Change wording for fields in the Report Generation Request window"/>
    <s v="S | 01516 - Change wording for fields in the Report Generation Request window"/>
    <s v="Backend Development | S | 01516 - Change wording for fields in the Report Generation Request window"/>
    <m/>
    <n v="366331"/>
    <n v="367931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16666666666666666"/>
    <n v="0"/>
    <n v="1"/>
    <n v="8.5106382978723403"/>
    <x v="1"/>
    <s v="0.Done"/>
    <x v="2"/>
    <s v="0.Done &gt; Backend Development | S | 01516 - Change wording for fields in the Report Generation Request window"/>
    <n v="8.5106382978723403"/>
    <n v="0"/>
  </r>
  <r>
    <x v="3"/>
    <m/>
    <m/>
    <m/>
    <m/>
    <x v="1"/>
    <s v="Bug"/>
    <s v="Done"/>
    <s v="BEMISCP-1198"/>
    <s v="BIT-146 Customer Address does not display on Customer Profile"/>
    <s v="01198 - BIT-146 Customer Address does not display on Customer Profile"/>
    <x v="515"/>
    <x v="1"/>
    <s v="Done"/>
    <s v="BEMISCP-1515"/>
    <s v="QA for Customer Address does not display on Customer Profile"/>
    <s v="01515 - QA for Customer Address does not display on Customer Profile"/>
    <s v="QA | 01515 - QA for Customer Address does not display on Customer Profile"/>
    <m/>
    <n v="363700"/>
    <n v="36792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QA | 01515 - QA for Customer Address does not display on Customer Profile"/>
    <n v="0"/>
    <n v="0"/>
  </r>
  <r>
    <x v="3"/>
    <m/>
    <m/>
    <m/>
    <m/>
    <x v="1"/>
    <s v="Bug"/>
    <s v="Done"/>
    <s v="BEMISCP-1198"/>
    <s v="BIT-146 Customer Address does not display on Customer Profile"/>
    <s v="01198 - BIT-146 Customer Address does not display on Customer Profile"/>
    <x v="515"/>
    <x v="2"/>
    <s v="Done"/>
    <s v="BEMISCP-1514"/>
    <s v="Review of Customer Address does not display on Customer Profile"/>
    <s v="01514 - Review of Customer Address does not display on Customer Profile"/>
    <s v="Feature Review | 01514 - Review of Customer Address does not display on Customer Profile"/>
    <m/>
    <n v="363700"/>
    <n v="36792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1514 - Review of Customer Address does not display on Customer Profile"/>
    <n v="0"/>
    <n v="0"/>
  </r>
  <r>
    <x v="3"/>
    <m/>
    <m/>
    <m/>
    <m/>
    <x v="1"/>
    <s v="Bug"/>
    <s v="Done"/>
    <s v="BEMISCP-1198"/>
    <s v="BIT-146 Customer Address does not display on Customer Profile"/>
    <s v="01198 - BIT-146 Customer Address does not display on Customer Profile"/>
    <x v="515"/>
    <x v="0"/>
    <s v="Done"/>
    <s v="BEMISCP-1513"/>
    <s v="Alpha for Customer Address does not display on Customer Profile"/>
    <s v="01513 - Alpha for Customer Address does not display on Customer Profile"/>
    <s v="Alpha Test | 01513 - Alpha for Customer Address does not display on Customer Profile"/>
    <m/>
    <n v="363700"/>
    <n v="36792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513 - Alpha for Customer Address does not display on Customer Profile"/>
    <n v="0"/>
    <n v="0"/>
  </r>
  <r>
    <x v="3"/>
    <m/>
    <m/>
    <m/>
    <m/>
    <x v="1"/>
    <s v="Bug"/>
    <s v="Deferred"/>
    <s v="BEMISCP-1509"/>
    <s v="Exception for some Order Data Syncs"/>
    <s v="01509 - Exception for some Order Data Syncs"/>
    <x v="516"/>
    <x v="7"/>
    <s v="Done"/>
    <s v="BEMISCP-1512"/>
    <s v="Evaluate NoSuchGroup Exception for Order Data Sync"/>
    <s v="XS | 01512 - Evaluate NoSuchGroup Exception for Order Data Sync"/>
    <s v="Tech Planning | XS | 01512 - Evaluate NoSuchGroup Exception for Order Data Sync"/>
    <m/>
    <n v="367868"/>
    <n v="367909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1"/>
    <n v="0"/>
    <n v="1"/>
    <n v="1.0638297872340425"/>
    <x v="1"/>
    <e v="#N/A"/>
    <x v="2"/>
    <s v="0.Done &gt; Tech Planning | XS | 01512 - Evaluate NoSuchGroup Exception for Order Data Sync"/>
    <n v="1.0638297872340425"/>
    <n v="0"/>
  </r>
  <r>
    <x v="3"/>
    <m/>
    <m/>
    <m/>
    <m/>
    <x v="1"/>
    <s v="Bug"/>
    <s v="Cancelled"/>
    <s v="BEMISCP-1508"/>
    <s v="NPE In Inventory Data Sync"/>
    <s v="01508 - NPE In Inventory Data Sync"/>
    <x v="517"/>
    <x v="5"/>
    <s v="Done"/>
    <s v="BEMISCP-1511"/>
    <s v="Analysis and fix"/>
    <s v="M | 01511 - Analysis and fix"/>
    <s v="Backend Development | M | 01511 - Analysis and fix"/>
    <m/>
    <n v="367866"/>
    <n v="367902"/>
    <s v="Plan"/>
    <x v="0"/>
    <n v="2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2"/>
    <n v="0"/>
    <n v="1"/>
    <n v="0"/>
    <n v="1"/>
    <n v="10.638297872340425"/>
    <x v="1"/>
    <s v="0.Cancelled"/>
    <x v="2"/>
    <s v="0.Done &gt; Backend Development | M | 01511 - Analysis and fix"/>
    <n v="10.638297872340425"/>
    <n v="2"/>
  </r>
  <r>
    <x v="3"/>
    <m/>
    <m/>
    <m/>
    <m/>
    <x v="1"/>
    <s v="Bug"/>
    <s v="Done"/>
    <s v="BEMISCP-1415"/>
    <s v="BIT-129 Invoice Report Field"/>
    <s v="01415 - BIT-129 Invoice Report Field"/>
    <x v="491"/>
    <x v="5"/>
    <s v="Done"/>
    <s v="BEMISCP-1510"/>
    <s v="Add missing Ship Date optional field"/>
    <s v="M | 01510 - Add missing Ship Date optional field"/>
    <s v="Backend Development | M | 01510 - Add missing Ship Date optional field"/>
    <m/>
    <n v="365693"/>
    <n v="367869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s v="0.Done"/>
    <x v="2"/>
    <s v="0.Done &gt; Backend Development | M | 01510 - Add missing Ship Date optional field"/>
    <n v="10.638297872340425"/>
    <n v="0"/>
  </r>
  <r>
    <x v="3"/>
    <m/>
    <m/>
    <m/>
    <m/>
    <x v="1"/>
    <s v="Bug"/>
    <s v="Done"/>
    <s v="BEMISCP-1491"/>
    <s v="Customer Site Template was not updated correctly"/>
    <s v="01491 - Customer Site Template was not updated correctly"/>
    <x v="487"/>
    <x v="2"/>
    <s v="Done"/>
    <s v="BEMISCP-1507"/>
    <s v="Review of Customer Site Template was not updated correctly"/>
    <s v="01507 - Review of Customer Site Template was not updated correctly"/>
    <s v="Feature Review | 01507 - Review of Customer Site Template was not updated correctly"/>
    <m/>
    <n v="367626"/>
    <n v="36771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1507 - Review of Customer Site Template was not updated correctly"/>
    <n v="0"/>
    <n v="0"/>
  </r>
  <r>
    <x v="3"/>
    <m/>
    <m/>
    <m/>
    <m/>
    <x v="1"/>
    <s v="Bug"/>
    <s v="Done"/>
    <s v="BEMISCP-1139"/>
    <s v="BIT-48 Padding issues with left nav menu "/>
    <s v="01139 - BIT-48 Padding issues with left nav menu "/>
    <x v="518"/>
    <x v="1"/>
    <s v="Done"/>
    <s v="BEMISCP-1506"/>
    <s v="QA for Padding issues with left nav menu"/>
    <s v="S | 01506 - QA for Padding issues with left nav menu"/>
    <s v="QA | S | 01506 - QA for Padding issues with left nav menu"/>
    <m/>
    <n v="362869"/>
    <n v="36771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QA | S | 01506 - QA for Padding issues with left nav menu"/>
    <n v="2.1276595744680851"/>
    <n v="0"/>
  </r>
  <r>
    <x v="3"/>
    <m/>
    <m/>
    <m/>
    <m/>
    <x v="1"/>
    <s v="Bug"/>
    <s v="Done"/>
    <s v="BEMISCP-1139"/>
    <s v="BIT-48 Padding issues with left nav menu "/>
    <s v="01139 - BIT-48 Padding issues with left nav menu "/>
    <x v="518"/>
    <x v="2"/>
    <s v="Done"/>
    <s v="BEMISCP-1505"/>
    <s v="Review of Padding issues with left nav menu"/>
    <s v="01505 - Review of Padding issues with left nav menu"/>
    <s v="Feature Review | 01505 - Review of Padding issues with left nav menu"/>
    <m/>
    <n v="362869"/>
    <n v="36771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Feature Review | 01505 - Review of Padding issues with left nav menu"/>
    <n v="0"/>
    <n v="0"/>
  </r>
  <r>
    <x v="3"/>
    <m/>
    <m/>
    <m/>
    <m/>
    <x v="1"/>
    <s v="Bug"/>
    <s v="Done"/>
    <s v="BEMISCP-1421"/>
    <s v="Bemis Logo displayed on Bemis' QA is incorrect"/>
    <s v="01421 - Bemis Logo displayed on Bemis' QA is incorrect"/>
    <x v="519"/>
    <x v="1"/>
    <s v="Done"/>
    <s v="BEMISCP-1504"/>
    <s v="QA for Bemis Logo displayed on Bemis' QA is incorrect"/>
    <s v="S | 01504 - QA for Bemis Logo displayed on Bemis' QA is incorrect"/>
    <s v="QA | S | 01504 - QA for Bemis Logo displayed on Bemis' QA is incorrect"/>
    <m/>
    <n v="365734"/>
    <n v="36771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1504 - QA for Bemis Logo displayed on Bemis' QA is incorrect"/>
    <n v="2.1276595744680851"/>
    <n v="0"/>
  </r>
  <r>
    <x v="3"/>
    <m/>
    <m/>
    <m/>
    <m/>
    <x v="1"/>
    <s v="Bug"/>
    <s v="Done"/>
    <s v="BEMISCP-1421"/>
    <s v="Bemis Logo displayed on Bemis' QA is incorrect"/>
    <s v="01421 - Bemis Logo displayed on Bemis' QA is incorrect"/>
    <x v="519"/>
    <x v="2"/>
    <s v="Done"/>
    <s v="BEMISCP-1503"/>
    <s v="Review of Bemis Logo displayed on Bemis' QA is incorrect"/>
    <s v="01503 - Review of Bemis Logo displayed on Bemis' QA is incorrect"/>
    <s v="Feature Review | 01503 - Review of Bemis Logo displayed on Bemis' QA is incorrect"/>
    <m/>
    <n v="365734"/>
    <n v="36770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1503 - Review of Bemis Logo displayed on Bemis' QA is incorrect"/>
    <n v="0"/>
    <n v="0"/>
  </r>
  <r>
    <x v="3"/>
    <m/>
    <m/>
    <m/>
    <m/>
    <x v="1"/>
    <s v="Bug"/>
    <s v="Done"/>
    <s v="BEMISCP-1267"/>
    <s v="Cancel button on Locations filter does not work "/>
    <s v="01267 - Cancel button on Locations filter does not work "/>
    <x v="451"/>
    <x v="1"/>
    <s v="Done"/>
    <s v="BEMISCP-1502"/>
    <s v="QA for Cancel button on Locations filter does not work "/>
    <s v="S | 01502 - QA for Cancel button on Locations filter does not work "/>
    <s v="QA | S | 01502 - QA for Cancel button on Locations filter does not work "/>
    <m/>
    <n v="364239"/>
    <n v="36770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0"/>
    <n v="1"/>
    <n v="2.1276595744680851"/>
    <x v="1"/>
    <s v="0.Done"/>
    <x v="2"/>
    <s v="0.Done &gt; QA | S | 01502 - QA for Cancel button on Locations filter does not work "/>
    <n v="2.1276595744680851"/>
    <n v="0"/>
  </r>
  <r>
    <x v="3"/>
    <m/>
    <m/>
    <m/>
    <m/>
    <x v="1"/>
    <s v="Bug"/>
    <s v="Done"/>
    <s v="BEMISCP-1267"/>
    <s v="Cancel button on Locations filter does not work "/>
    <s v="01267 - Cancel button on Locations filter does not work "/>
    <x v="451"/>
    <x v="2"/>
    <s v="Done"/>
    <s v="BEMISCP-1501"/>
    <s v="Review of Cancel button on Locations filter does not work "/>
    <s v="01501 - Review of Cancel button on Locations filter does not work "/>
    <s v="Feature Review | 01501 - Review of Cancel button on Locations filter does not work "/>
    <m/>
    <n v="364239"/>
    <n v="36770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25"/>
    <n v="0"/>
    <n v="1"/>
    <n v="0"/>
    <x v="1"/>
    <s v="0.Done"/>
    <x v="2"/>
    <s v="0.Done &gt; Feature Review | 01501 - Review of Cancel button on Locations filter does not work "/>
    <n v="0"/>
    <n v="0"/>
  </r>
  <r>
    <x v="3"/>
    <m/>
    <m/>
    <m/>
    <m/>
    <x v="1"/>
    <s v="Bug"/>
    <s v="Done"/>
    <s v="BEMISCP-1297"/>
    <s v="BIT-84 Data Issue on Bemis QA Environment"/>
    <s v="01297 - BIT-84 Data Issue on Bemis QA Environment"/>
    <x v="520"/>
    <x v="1"/>
    <s v="Done"/>
    <s v="BEMISCP-1500"/>
    <s v="QA for Data Issue on Bemis QA Environment"/>
    <s v="S | 01500 - QA for Data Issue on Bemis QA Environment"/>
    <s v="QA | S | 01500 - QA for Data Issue on Bemis QA Environment"/>
    <m/>
    <n v="364424"/>
    <n v="36770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1500 - QA for Data Issue on Bemis QA Environment"/>
    <n v="2.1276595744680851"/>
    <n v="0"/>
  </r>
  <r>
    <x v="3"/>
    <m/>
    <m/>
    <m/>
    <m/>
    <x v="1"/>
    <s v="Bug"/>
    <s v="Done"/>
    <s v="BEMISCP-1297"/>
    <s v="BIT-84 Data Issue on Bemis QA Environment"/>
    <s v="01297 - BIT-84 Data Issue on Bemis QA Environment"/>
    <x v="520"/>
    <x v="2"/>
    <s v="Done"/>
    <s v="BEMISCP-1499"/>
    <s v="Review of Data Issue on Bemis QA Environment"/>
    <s v="01499 - Review of Data Issue on Bemis QA Environment"/>
    <s v="Feature Review | 01499 - Review of Data Issue on Bemis QA Environment"/>
    <m/>
    <n v="364424"/>
    <n v="36770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1499 - Review of Data Issue on Bemis QA Environment"/>
    <n v="0"/>
    <n v="0"/>
  </r>
  <r>
    <x v="3"/>
    <m/>
    <m/>
    <m/>
    <m/>
    <x v="1"/>
    <s v="Bug"/>
    <s v="Done"/>
    <s v="BEMISCP-1324"/>
    <s v="BIT-134 Hide Edit options that Buyers do not have access to "/>
    <s v="01324 - BIT-134 Hide Edit options that Buyers do not have access to "/>
    <x v="521"/>
    <x v="1"/>
    <s v="Done"/>
    <s v="BEMISCP-1498"/>
    <s v="QA for Hide Edit options that Buyers do not have access to "/>
    <s v="01498 - QA for Hide Edit options that Buyers do not have access to "/>
    <s v="QA | 01498 - QA for Hide Edit options that Buyers do not have access to "/>
    <m/>
    <n v="364655"/>
    <n v="36769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QA | 01498 - QA for Hide Edit options that Buyers do not have access to "/>
    <n v="0"/>
    <n v="0"/>
  </r>
  <r>
    <x v="3"/>
    <m/>
    <m/>
    <m/>
    <m/>
    <x v="1"/>
    <s v="Bug"/>
    <s v="Done"/>
    <s v="BEMISCP-1491"/>
    <s v="Customer Site Template was not updated correctly"/>
    <s v="01491 - Customer Site Template was not updated correctly"/>
    <x v="487"/>
    <x v="5"/>
    <s v="Done"/>
    <s v="BEMISCP-1496"/>
    <s v="Update Customer Site Template to use correct Theme ID"/>
    <s v="M | 01496 - Update Customer Site Template to use correct Theme ID"/>
    <s v="Backend Development | M | 01496 - Update Customer Site Template to use correct Theme ID"/>
    <m/>
    <n v="367626"/>
    <n v="367680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s v="0.Done"/>
    <x v="2"/>
    <s v="0.Done &gt; Backend Development | M | 01496 - Update Customer Site Template to use correct Theme ID"/>
    <n v="10.638297872340425"/>
    <n v="0"/>
  </r>
  <r>
    <x v="3"/>
    <m/>
    <m/>
    <m/>
    <m/>
    <x v="1"/>
    <s v="Bug"/>
    <s v="Done"/>
    <s v="BEMISCP-1491"/>
    <s v="Customer Site Template was not updated correctly"/>
    <s v="01491 - Customer Site Template was not updated correctly"/>
    <x v="487"/>
    <x v="0"/>
    <s v="Done"/>
    <s v="BEMISCP-1495"/>
    <s v="Alpha for Customer Site Template was not updated correctly"/>
    <s v="01495 - Alpha for Customer Site Template was not updated correctly"/>
    <s v="Alpha Test | 01495 - Alpha for Customer Site Template was not updated correctly"/>
    <m/>
    <n v="367626"/>
    <n v="36767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495 - Alpha for Customer Site Template was not updated correctly"/>
    <n v="0"/>
    <n v="0"/>
  </r>
  <r>
    <x v="3"/>
    <m/>
    <m/>
    <m/>
    <m/>
    <x v="1"/>
    <s v="Bug"/>
    <s v="Done"/>
    <s v="BEMISCP-1493"/>
    <s v="Release Header fields do not display correctly"/>
    <s v="01493 - Release Header fields do not display correctly"/>
    <x v="467"/>
    <x v="5"/>
    <s v="Done"/>
    <s v="BEMISCP-1494"/>
    <s v="Fix Release Header Fields view"/>
    <s v="XS | 01494 - Fix Release Header Fields view"/>
    <s v="Backend Development | XS | 01494 - Fix Release Header Fields view"/>
    <m/>
    <n v="367660"/>
    <n v="367662"/>
    <s v="Plan"/>
    <x v="0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Backend Development | XS | 01494 - Fix Release Header Fields view"/>
    <n v="2.1276595744680851"/>
    <n v="0"/>
  </r>
  <r>
    <x v="3"/>
    <m/>
    <m/>
    <m/>
    <m/>
    <x v="1"/>
    <s v="Bug"/>
    <s v="Done"/>
    <s v="BEMISCP-1267"/>
    <s v="Cancel button on Locations filter does not work "/>
    <s v="01267 - Cancel button on Locations filter does not work "/>
    <x v="451"/>
    <x v="3"/>
    <s v="Done"/>
    <s v="BEMISCP-1492"/>
    <s v="Development for cancel button on locations filter does not work"/>
    <s v="M | 01492 - Development for cancel button on locations filter does not work"/>
    <s v="Frontend Development | M | 01492 - Development for cancel button on locations filter does not work"/>
    <m/>
    <n v="364239"/>
    <n v="367650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25"/>
    <n v="0"/>
    <n v="1"/>
    <n v="5.3191489361702127"/>
    <x v="1"/>
    <s v="0.Done"/>
    <x v="2"/>
    <s v="0.Done &gt; Frontend Development | M | 01492 - Development for cancel button on locations filter does not work"/>
    <n v="5.3191489361702127"/>
    <n v="0"/>
  </r>
  <r>
    <x v="3"/>
    <m/>
    <m/>
    <m/>
    <m/>
    <x v="1"/>
    <s v="Bug"/>
    <s v="Done"/>
    <s v="BEMISCP-1266"/>
    <s v="BIT-76 Welcome Name Banner"/>
    <s v="01266 - BIT-76 Welcome Name Banner"/>
    <x v="507"/>
    <x v="6"/>
    <s v="Done"/>
    <s v="BEMISCP-1490"/>
    <s v="Buyer role cannot see employer name"/>
    <s v="M | 01490 - Buyer role cannot see employer name"/>
    <s v="Alpha Bug | M | 01490 - Buyer role cannot see employer name"/>
    <m/>
    <n v="364235"/>
    <n v="367610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"/>
    <n v="0"/>
    <n v="1"/>
    <n v="3.191489361702128"/>
    <x v="1"/>
    <s v="0.Done"/>
    <x v="2"/>
    <s v="0.Done &gt; Alpha Bug | M | 01490 - Buyer role cannot see employer name"/>
    <n v="3.191489361702128"/>
    <n v="0"/>
  </r>
  <r>
    <x v="3"/>
    <s v="Demand"/>
    <s v="Doing"/>
    <s v="BEMISCP-523"/>
    <s v="CSR - Portal Foundations"/>
    <x v="30"/>
    <s v="Feature"/>
    <s v="Done"/>
    <s v="BEMISCP-1476"/>
    <s v="Remove default e-mail suffix from login page"/>
    <s v="01476 - Remove default e-mail suffix from login page"/>
    <x v="466"/>
    <x v="2"/>
    <s v="Done"/>
    <s v="BEMISCP-1487"/>
    <s v="Review of Remove default e-mail suffix from login page"/>
    <s v="01487 - Review of Remove default e-mail suffix from login page"/>
    <s v="Feature Review | 01487 - Review of Remove default e-mail suffix from login page"/>
    <n v="350872"/>
    <n v="367383"/>
    <n v="36757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3.125E-2"/>
    <n v="1"/>
    <n v="0"/>
    <x v="0"/>
    <s v="0.Done"/>
    <x v="2"/>
    <s v="0.Done &gt; Feature Review | 01487 - Review of Remove default e-mail suffix from login page"/>
    <n v="0"/>
    <n v="0"/>
  </r>
  <r>
    <x v="3"/>
    <m/>
    <m/>
    <m/>
    <m/>
    <x v="1"/>
    <s v="Bug"/>
    <s v="Done"/>
    <s v="BEMISCP-1265"/>
    <s v="Bemis Logo Compression/Crowding"/>
    <s v="01265 - Bemis Logo Compression/Crowding"/>
    <x v="522"/>
    <x v="1"/>
    <s v="Done"/>
    <s v="BEMISCP-1486"/>
    <s v="QA for Bemis Logo Compression/Crowding"/>
    <s v="S | 01486 - QA for Bemis Logo Compression/Crowding"/>
    <s v="QA | S | 01486 - QA for Bemis Logo Compression/Crowding"/>
    <m/>
    <n v="364233"/>
    <n v="36752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1486 - QA for Bemis Logo Compression/Crowding"/>
    <n v="2.1276595744680851"/>
    <n v="0"/>
  </r>
  <r>
    <x v="3"/>
    <m/>
    <m/>
    <m/>
    <m/>
    <x v="1"/>
    <s v="Bug"/>
    <s v="Done"/>
    <s v="BEMISCP-1265"/>
    <s v="Bemis Logo Compression/Crowding"/>
    <s v="01265 - Bemis Logo Compression/Crowding"/>
    <x v="522"/>
    <x v="2"/>
    <s v="Done"/>
    <s v="BEMISCP-1485"/>
    <s v="Review of Bemis Logo Compression/Crowding"/>
    <s v="01485 - Review of Bemis Logo Compression/Crowding"/>
    <s v="Feature Review | 01485 - Review of Bemis Logo Compression/Crowding"/>
    <m/>
    <n v="364233"/>
    <n v="36752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1485 - Review of Bemis Logo Compression/Crowding"/>
    <n v="0"/>
    <n v="0"/>
  </r>
  <r>
    <x v="3"/>
    <s v="Demand"/>
    <s v="Doing"/>
    <s v="BEMISCP-523"/>
    <s v="CSR - Portal Foundations"/>
    <x v="30"/>
    <s v="Feature"/>
    <s v="To QA"/>
    <s v="BEMISCP-1019"/>
    <s v="Link Bemis/TheHub Logo back CSR Bemis Site"/>
    <s v="01019 - Link Bemis/TheHub Logo back CSR Bemis Site"/>
    <x v="433"/>
    <x v="0"/>
    <s v="Done"/>
    <s v="BEMISCP-1484"/>
    <s v="Alpha for Link Bemis/TheHub Logo back CSR Bemis Site"/>
    <s v="01484 - Alpha for Link Bemis/TheHub Logo back CSR Bemis Site"/>
    <s v="Alpha Test | 01484 - Alpha for Link Bemis/TheHub Logo back CSR Bemis Site"/>
    <n v="350872"/>
    <n v="360677"/>
    <n v="36749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3.125E-2"/>
    <n v="1"/>
    <n v="0"/>
    <x v="0"/>
    <s v="2.To QA"/>
    <x v="2"/>
    <s v="0.Done &gt; Alpha Test | 01484 - Alpha for Link Bemis/TheHub Logo back CSR Bemis Site"/>
    <n v="0"/>
    <n v="0"/>
  </r>
  <r>
    <x v="3"/>
    <s v="Demand"/>
    <s v="Doing"/>
    <s v="BEMISCP-444"/>
    <s v="CSR - Customer and User Profile"/>
    <x v="25"/>
    <s v="Feature"/>
    <s v="Done"/>
    <s v="BEMISCP-1396"/>
    <s v="Allow Buyers to update display settings "/>
    <s v="01396 - Allow Buyers to update display settings "/>
    <x v="456"/>
    <x v="0"/>
    <s v="Cancelled"/>
    <s v="BEMISCP-1483"/>
    <s v="Alpha for Allow Buyers to update display settings "/>
    <s v="01483 - Alpha for Allow Buyers to update display settings "/>
    <s v="Alpha Test | 01483 - Alpha for Allow Buyers to update display settings "/>
    <n v="348696"/>
    <n v="365558"/>
    <n v="36749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2.9411764705882353E-2"/>
    <n v="1"/>
    <n v="0"/>
    <x v="0"/>
    <s v="0.Done"/>
    <x v="3"/>
    <s v="0.Cancelled &gt; Alpha Test | 01483 - Alpha for Allow Buyers to update display settings "/>
    <n v="0"/>
    <n v="0"/>
  </r>
  <r>
    <x v="3"/>
    <m/>
    <m/>
    <m/>
    <m/>
    <x v="1"/>
    <s v="Bug"/>
    <s v="Done"/>
    <s v="BEMISCP-1266"/>
    <s v="BIT-76 Welcome Name Banner"/>
    <s v="01266 - BIT-76 Welcome Name Banner"/>
    <x v="507"/>
    <x v="0"/>
    <s v="Done"/>
    <s v="BEMISCP-1482"/>
    <s v="Alpha for Welcome Name Banner"/>
    <s v="01482 - Alpha for Welcome Name Banner"/>
    <s v="Alpha Test | 01482 - Alpha for Welcome Name Banner"/>
    <m/>
    <n v="364235"/>
    <n v="36748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Alpha Test | 01482 - Alpha for Welcome Name Banner"/>
    <n v="0"/>
    <n v="0"/>
  </r>
  <r>
    <x v="3"/>
    <s v="Demand"/>
    <s v="Doing"/>
    <s v="BEMISCP-531"/>
    <s v="System Architecture"/>
    <x v="22"/>
    <s v="Feature"/>
    <s v="Done"/>
    <s v="BEMISCP-1480"/>
    <s v="Performance Testing and Tuning"/>
    <s v="01480 - Performance Testing and Tuning"/>
    <x v="207"/>
    <x v="4"/>
    <s v="Done"/>
    <s v="BEMISCP-1481"/>
    <s v="Create initial infrastructure for perf test scripts"/>
    <s v="M | 01481 - Create initial infrastructure for perf test scripts"/>
    <s v="Sub-Task | M | 01481 - Create initial infrastructure for perf test scripts"/>
    <n v="351453"/>
    <n v="367474"/>
    <n v="367475"/>
    <s v="Plan"/>
    <x v="0"/>
    <n v="0"/>
    <n v="0"/>
    <n v="20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5.8823529411764705E-2"/>
    <n v="1.8518518518518517E-2"/>
    <n v="1"/>
    <n v="8.5106382978723403"/>
    <x v="0"/>
    <s v="0.Done"/>
    <x v="2"/>
    <s v="0.Done &gt; Sub-Task | M | 01481 - Create initial infrastructure for perf test scripts"/>
    <n v="0"/>
    <n v="0"/>
  </r>
  <r>
    <x v="3"/>
    <s v="Demand"/>
    <s v="Doing"/>
    <s v="BEMISCP-523"/>
    <s v="CSR - Portal Foundations"/>
    <x v="30"/>
    <s v="Feature"/>
    <s v="Done"/>
    <s v="BEMISCP-1476"/>
    <s v="Remove default e-mail suffix from login page"/>
    <s v="01476 - Remove default e-mail suffix from login page"/>
    <x v="466"/>
    <x v="0"/>
    <s v="Done"/>
    <s v="BEMISCP-1479"/>
    <s v="Alpha for Remove default e-mail suffix from login page"/>
    <s v="XS | 01479 - Alpha for Remove default e-mail suffix from login page"/>
    <s v="Alpha Test | XS | 01479 - Alpha for Remove default e-mail suffix from login page"/>
    <n v="350872"/>
    <n v="367383"/>
    <n v="367393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3.125E-2"/>
    <n v="1"/>
    <n v="1.0638297872340425"/>
    <x v="0"/>
    <s v="0.Done"/>
    <x v="2"/>
    <s v="0.Done &gt; Alpha Test | XS | 01479 - Alpha for Remove default e-mail suffix from login page"/>
    <n v="0"/>
    <n v="0"/>
  </r>
  <r>
    <x v="3"/>
    <m/>
    <m/>
    <m/>
    <m/>
    <x v="1"/>
    <s v="Bug"/>
    <s v="Done"/>
    <s v="BEMISCP-1266"/>
    <s v="BIT-76 Welcome Name Banner"/>
    <s v="01266 - BIT-76 Welcome Name Banner"/>
    <x v="507"/>
    <x v="3"/>
    <s v="Done"/>
    <s v="BEMISCP-1478"/>
    <s v="Development for Welcome Name Banner"/>
    <s v="M | 01478 - Development for Welcome Name Banner"/>
    <s v="Frontend Development | M | 01478 - Development for Welcome Name Banner"/>
    <m/>
    <n v="364235"/>
    <n v="367385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0"/>
    <n v="1"/>
    <n v="5.3191489361702127"/>
    <x v="1"/>
    <s v="0.Done"/>
    <x v="2"/>
    <s v="0.Done &gt; Frontend Development | M | 01478 - Development for Welcome Name Banner"/>
    <n v="5.3191489361702127"/>
    <n v="0"/>
  </r>
  <r>
    <x v="3"/>
    <s v="Demand"/>
    <s v="Doing"/>
    <s v="BEMISCP-523"/>
    <s v="CSR - Portal Foundations"/>
    <x v="30"/>
    <s v="Feature"/>
    <s v="Done"/>
    <s v="BEMISCP-1476"/>
    <s v="Remove default e-mail suffix from login page"/>
    <s v="01476 - Remove default e-mail suffix from login page"/>
    <x v="466"/>
    <x v="4"/>
    <s v="Done"/>
    <s v="BEMISCP-1477"/>
    <s v="Change portal configuration to not show @bemis.com"/>
    <s v="XS | 01477 - Change portal configuration to not show @bemis.com"/>
    <s v="Sub-Task | XS | 01477 - Change portal configuration to not show @bemis.com"/>
    <n v="350872"/>
    <n v="367383"/>
    <n v="367384"/>
    <s v="Plan"/>
    <x v="0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3.125E-2"/>
    <n v="1"/>
    <n v="2.1276595744680851"/>
    <x v="0"/>
    <s v="0.Done"/>
    <x v="2"/>
    <s v="0.Done &gt; Sub-Task | XS | 01477 - Change portal configuration to not show @bemis.com"/>
    <n v="0"/>
    <n v="0"/>
  </r>
  <r>
    <x v="3"/>
    <m/>
    <m/>
    <m/>
    <m/>
    <x v="1"/>
    <s v="Bug"/>
    <s v="Done"/>
    <s v="BEMISCP-1348"/>
    <s v="BIT-107 Order Report URL too long "/>
    <s v="01348 - BIT-107 Order Report URL too long "/>
    <x v="490"/>
    <x v="0"/>
    <s v="Done"/>
    <s v="BEMISCP-1472"/>
    <s v="Alpha for Order Report URL too long "/>
    <s v="01472 - Alpha for Order Report URL too long "/>
    <s v="Alpha Test | 01472 - Alpha for Order Report URL too long "/>
    <m/>
    <n v="365037"/>
    <n v="36725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Alpha Test | 01472 - Alpha for Order Report URL too long "/>
    <n v="0"/>
    <n v="0"/>
  </r>
  <r>
    <x v="3"/>
    <m/>
    <m/>
    <m/>
    <m/>
    <x v="1"/>
    <s v="Bug"/>
    <s v="Done"/>
    <s v="BEMISCP-1270"/>
    <s v="BIT-85 Column picks disappear in report form"/>
    <s v="01270 - BIT-85 Column picks disappear in report form"/>
    <x v="486"/>
    <x v="0"/>
    <s v="Done"/>
    <s v="BEMISCP-1471"/>
    <s v="Alpha for Column picks disappear in report form"/>
    <s v="01471 - Alpha for Column picks disappear in report form"/>
    <s v="Alpha Test | 01471 - Alpha for Column picks disappear in report form"/>
    <m/>
    <n v="364250"/>
    <n v="36725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Alpha Test | 01471 - Alpha for Column picks disappear in report form"/>
    <n v="0"/>
    <n v="0"/>
  </r>
  <r>
    <x v="3"/>
    <m/>
    <m/>
    <m/>
    <m/>
    <x v="1"/>
    <s v="Bug"/>
    <s v="Done"/>
    <s v="BEMISCP-1265"/>
    <s v="Bemis Logo Compression/Crowding"/>
    <s v="01265 - Bemis Logo Compression/Crowding"/>
    <x v="522"/>
    <x v="0"/>
    <s v="Done"/>
    <s v="BEMISCP-1470"/>
    <s v="Alpha for Bemis Logo Compression/Crowding"/>
    <s v="01470 - Alpha for Bemis Logo Compression/Crowding"/>
    <s v="Alpha Test | 01470 - Alpha for Bemis Logo Compression/Crowding"/>
    <m/>
    <n v="364233"/>
    <n v="36715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470 - Alpha for Bemis Logo Compression/Crowding"/>
    <n v="0"/>
    <n v="0"/>
  </r>
  <r>
    <x v="3"/>
    <s v="Demand"/>
    <s v="Doing"/>
    <s v="BEMISCP-444"/>
    <s v="CSR - Customer and User Profile"/>
    <x v="25"/>
    <s v="Feature"/>
    <s v="Done"/>
    <s v="BEMISCP-1127"/>
    <s v="Create Page for CSRs to View Customer Locations "/>
    <s v="01127 - Create Page for CSRs to View Customer Locations "/>
    <x v="243"/>
    <x v="0"/>
    <s v="Done"/>
    <s v="BEMISCP-1469"/>
    <s v="Alpha for Create Page for CSRs to View Customer Locations "/>
    <s v="01469 - Alpha for Create Page for CSRs to View Customer Locations "/>
    <s v="Alpha Test | 01469 - Alpha for Create Page for CSRs to View Customer Locations "/>
    <n v="348696"/>
    <n v="362834"/>
    <n v="36712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8.3333333333333329E-2"/>
    <n v="2.9411764705882353E-2"/>
    <n v="1"/>
    <n v="0"/>
    <x v="0"/>
    <s v="0.Done"/>
    <x v="2"/>
    <s v="0.Done &gt; Alpha Test | 01469 - Alpha for Create Page for CSRs to View Customer Locations "/>
    <n v="0"/>
    <n v="0"/>
  </r>
  <r>
    <x v="3"/>
    <m/>
    <m/>
    <m/>
    <m/>
    <x v="1"/>
    <s v="Bug"/>
    <s v="Done"/>
    <s v="BEMISCP-1426"/>
    <s v="On Hand Inventory Details shows a Total Qty but there are no details "/>
    <s v="01426 - On Hand Inventory Details shows a Total Qty but there are no details "/>
    <x v="508"/>
    <x v="0"/>
    <s v="Done"/>
    <s v="BEMISCP-1468"/>
    <s v="Alpha for On Hand Inventory Details shows a Total Qty but there are no details "/>
    <s v="01468 - Alpha for On Hand Inventory Details shows a Total Qty but there are no details "/>
    <s v="Alpha Test | 01468 - Alpha for On Hand Inventory Details shows a Total Qty but there are no details "/>
    <m/>
    <n v="365913"/>
    <n v="36710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468 - Alpha for On Hand Inventory Details shows a Total Qty but there are no details "/>
    <n v="0"/>
    <n v="0"/>
  </r>
  <r>
    <x v="3"/>
    <m/>
    <m/>
    <m/>
    <m/>
    <x v="1"/>
    <s v="Bug"/>
    <s v="Done"/>
    <s v="BEMISCP-1414"/>
    <s v="BIT-121 Report time range selection box sizing - Shipments and Releases Report Test"/>
    <s v="01414 - BIT-121 Report time range selection box sizing - Shipments and Releases Report Test"/>
    <x v="506"/>
    <x v="0"/>
    <s v="Done"/>
    <s v="BEMISCP-1467"/>
    <s v="Alpha for Report time range selection box sizing - Shipments and Releases Report Test"/>
    <s v="01467 - Alpha for Report time range selection box sizing - Shipments and Releases Report Test"/>
    <s v="Alpha Test | 01467 - Alpha for Report time range selection box sizing - Shipments and Releases Report Test"/>
    <m/>
    <n v="365692"/>
    <n v="36710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467 - Alpha for Report time range selection box sizing - Shipments and Releases Report Test"/>
    <n v="0"/>
    <n v="0"/>
  </r>
  <r>
    <x v="3"/>
    <m/>
    <m/>
    <m/>
    <m/>
    <x v="1"/>
    <s v="Bug"/>
    <s v="Done"/>
    <s v="BEMISCP-1418"/>
    <s v="Release PO and Customer PO are wrapping on the same line"/>
    <s v="01418 - Release PO and Customer PO are wrapping on the same line"/>
    <x v="505"/>
    <x v="0"/>
    <s v="Done"/>
    <s v="BEMISCP-1466"/>
    <s v="Alpha for Release PO and Customer PO are wrapping on the same line"/>
    <s v="01466 - Alpha for Release PO and Customer PO are wrapping on the same line"/>
    <s v="Alpha Test | 01466 - Alpha for Release PO and Customer PO are wrapping on the same line"/>
    <m/>
    <n v="365716"/>
    <n v="36710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Alpha Test | 01466 - Alpha for Release PO and Customer PO are wrapping on the same line"/>
    <n v="0"/>
    <n v="0"/>
  </r>
  <r>
    <x v="3"/>
    <s v="Demand"/>
    <s v="Doing"/>
    <s v="BEMISCP-523"/>
    <s v="CSR - Portal Foundations"/>
    <x v="30"/>
    <s v="Feature"/>
    <s v="To QA"/>
    <s v="BEMISCP-1019"/>
    <s v="Link Bemis/TheHub Logo back CSR Bemis Site"/>
    <s v="01019 - Link Bemis/TheHub Logo back CSR Bemis Site"/>
    <x v="433"/>
    <x v="3"/>
    <s v="Done"/>
    <s v="BEMISCP-1465"/>
    <s v="Development for Link Bemis/TheHub Logo back CSR Bemis Site"/>
    <s v="M | 01465 - Development for Link Bemis/TheHub Logo back CSR Bemis Site"/>
    <s v="Frontend Development | M | 01465 - Development for Link Bemis/TheHub Logo back CSR Bemis Site"/>
    <n v="350872"/>
    <n v="360677"/>
    <n v="366954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3.125E-2"/>
    <n v="1"/>
    <n v="5.3191489361702127"/>
    <x v="0"/>
    <s v="2.To QA"/>
    <x v="2"/>
    <s v="0.Done &gt; Frontend Development | M | 01465 - Development for Link Bemis/TheHub Logo back CSR Bemis Site"/>
    <n v="0"/>
    <n v="0"/>
  </r>
  <r>
    <x v="3"/>
    <m/>
    <m/>
    <m/>
    <m/>
    <x v="1"/>
    <s v="Bug"/>
    <s v="Done"/>
    <s v="BEMISCP-1267"/>
    <s v="Cancel button on Locations filter does not work "/>
    <s v="01267 - Cancel button on Locations filter does not work "/>
    <x v="451"/>
    <x v="0"/>
    <s v="Done"/>
    <s v="BEMISCP-1464"/>
    <s v="Alpha for Cancel button on Locations filter does not cancel "/>
    <s v="01464 - Alpha for Cancel button on Locations filter does not cancel "/>
    <s v="Alpha Test | 01464 - Alpha for Cancel button on Locations filter does not cancel "/>
    <m/>
    <n v="364239"/>
    <n v="36695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25"/>
    <n v="0"/>
    <n v="1"/>
    <n v="0"/>
    <x v="1"/>
    <s v="0.Done"/>
    <x v="2"/>
    <s v="0.Done &gt; Alpha Test | 01464 - Alpha for Cancel button on Locations filter does not cancel "/>
    <n v="0"/>
    <n v="0"/>
  </r>
  <r>
    <x v="3"/>
    <m/>
    <m/>
    <m/>
    <m/>
    <x v="1"/>
    <s v="Bug"/>
    <s v="Done"/>
    <s v="BEMISCP-1420"/>
    <s v="BIT-103 Time, status and report freezes"/>
    <s v="01420 - BIT-103 Time, status and report freezes"/>
    <x v="509"/>
    <x v="0"/>
    <s v="Done"/>
    <s v="BEMISCP-1463"/>
    <s v="Alpha for Time, status and report freezes"/>
    <s v="01463 - Alpha for Time, status and report freezes"/>
    <s v="Alpha Test | 01463 - Alpha for Time, status and report freezes"/>
    <m/>
    <n v="365720"/>
    <n v="36695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463 - Alpha for Time, status and report freezes"/>
    <n v="0"/>
    <n v="0"/>
  </r>
  <r>
    <x v="3"/>
    <m/>
    <m/>
    <m/>
    <m/>
    <x v="1"/>
    <s v="Bug"/>
    <s v="Done"/>
    <s v="BEMISCP-1265"/>
    <s v="Bemis Logo Compression/Crowding"/>
    <s v="01265 - Bemis Logo Compression/Crowding"/>
    <x v="522"/>
    <x v="3"/>
    <s v="Done"/>
    <s v="BEMISCP-1462"/>
    <s v="Development for - Bemis Logo Compression/Crowding"/>
    <s v="M | 01462 - Development for - Bemis Logo Compression/Crowding"/>
    <s v="Frontend Development | M | 01462 - Development for - Bemis Logo Compression/Crowding"/>
    <m/>
    <n v="364233"/>
    <n v="366946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1462 - Development for - Bemis Logo Compression/Crowding"/>
    <n v="5.3191489361702127"/>
    <n v="0"/>
  </r>
  <r>
    <x v="3"/>
    <m/>
    <m/>
    <m/>
    <m/>
    <x v="1"/>
    <s v="Bug"/>
    <s v="Done"/>
    <s v="BEMISCP-1420"/>
    <s v="BIT-103 Time, status and report freezes"/>
    <s v="01420 - BIT-103 Time, status and report freezes"/>
    <x v="509"/>
    <x v="3"/>
    <s v="Done"/>
    <s v="BEMISCP-1461"/>
    <s v="Development for - Time, status and report freezes"/>
    <s v="M | 01461 - Development for - Time, status and report freezes"/>
    <s v="Frontend Development | M | 01461 - Development for - Time, status and report freezes"/>
    <m/>
    <n v="365720"/>
    <n v="366896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1461 - Development for - Time, status and report freezes"/>
    <n v="5.3191489361702127"/>
    <n v="0"/>
  </r>
  <r>
    <x v="3"/>
    <m/>
    <m/>
    <m/>
    <m/>
    <x v="1"/>
    <s v="Bug"/>
    <s v="Done"/>
    <s v="BEMISCP-1256"/>
    <s v="BOL and INVOICE Hyperlink fails to load PDF"/>
    <s v="01256 - BOL and INVOICE Hyperlink fails to load PDF"/>
    <x v="251"/>
    <x v="5"/>
    <s v="Done"/>
    <s v="BEMISCP-1460"/>
    <s v="Research BOL - PDF loading failure"/>
    <s v="S | 01460 - Research BOL - PDF loading failure"/>
    <s v="Backend Development | S | 01460 - Research BOL - PDF loading failure"/>
    <m/>
    <n v="364220"/>
    <n v="366889"/>
    <s v="Plan"/>
    <x v="0"/>
    <n v="1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1"/>
    <n v="0"/>
    <n v="0.16666666666666666"/>
    <n v="0"/>
    <n v="1"/>
    <n v="8.5106382978723403"/>
    <x v="1"/>
    <s v="0.Done"/>
    <x v="2"/>
    <s v="0.Done &gt; Backend Development | S | 01460 - Research BOL - PDF loading failure"/>
    <n v="8.5106382978723403"/>
    <n v="1"/>
  </r>
  <r>
    <x v="3"/>
    <m/>
    <m/>
    <m/>
    <m/>
    <x v="1"/>
    <s v="Feature"/>
    <s v="Deferred"/>
    <s v="BEMISCP-1344"/>
    <s v="Update decimals display on Bemis Portal Landing pages"/>
    <s v="01344 - Update decimals display on Bemis Portal Landing pages"/>
    <x v="523"/>
    <x v="3"/>
    <s v="Deferred"/>
    <s v="BEMISCP-1459"/>
    <s v="Development for - Update decimals display on Bemis Portal Landing pages"/>
    <s v="M | 01459 - Development for - Update decimals display on Bemis Portal Landing pages"/>
    <s v="Frontend Development | M | 01459 - Development for - Update decimals display on Bemis Portal Landing pages"/>
    <m/>
    <n v="365013"/>
    <n v="366739"/>
    <s v="Plan"/>
    <x v="0"/>
    <n v="0"/>
    <n v="0"/>
    <n v="0"/>
    <n v="0"/>
    <s v="M"/>
    <s v="SUBTASK PLAN"/>
    <n v="5.3191489361702127"/>
    <n v="6.3829787234042552"/>
    <n v="5.3191489361702127"/>
    <n v="6.3829787234042552"/>
    <n v="0"/>
    <n v="5.3191489361702127"/>
    <n v="0"/>
    <n v="0"/>
    <n v="0"/>
    <n v="0"/>
    <n v="1"/>
    <n v="0"/>
    <n v="1"/>
    <n v="0"/>
    <x v="1"/>
    <e v="#N/A"/>
    <x v="1"/>
    <e v="#N/A"/>
    <n v="0"/>
    <n v="0"/>
  </r>
  <r>
    <x v="3"/>
    <m/>
    <m/>
    <m/>
    <m/>
    <x v="1"/>
    <s v="Bug"/>
    <s v="Done"/>
    <s v="BEMISCP-1414"/>
    <s v="BIT-121 Report time range selection box sizing - Shipments and Releases Report Test"/>
    <s v="01414 - BIT-121 Report time range selection box sizing - Shipments and Releases Report Test"/>
    <x v="506"/>
    <x v="3"/>
    <s v="Done"/>
    <s v="BEMISCP-1458"/>
    <s v="Development for - Report time range selection box sizing - Shipments and Releases Report Test"/>
    <s v="M | 01458 - Development for - Report time range selection box sizing - Shipments and Releases Report Test"/>
    <s v="Frontend Development | M | 01458 - Development for - Report time range selection box sizing - Shipments and Releases Report Test"/>
    <m/>
    <n v="365692"/>
    <n v="366736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1458 - Development for - Report time range selection box sizing - Shipments and Releases Report Test"/>
    <n v="5.3191489361702127"/>
    <n v="0"/>
  </r>
  <r>
    <x v="3"/>
    <m/>
    <m/>
    <m/>
    <m/>
    <x v="1"/>
    <s v="Bug"/>
    <s v="Done"/>
    <s v="BEMISCP-1421"/>
    <s v="Bemis Logo displayed on Bemis' QA is incorrect"/>
    <s v="01421 - Bemis Logo displayed on Bemis' QA is incorrect"/>
    <x v="519"/>
    <x v="0"/>
    <s v="Done"/>
    <s v="BEMISCP-1457"/>
    <s v="Alpha for Bemis Logo displayed on Bemis' QA is incorrect"/>
    <s v="01457 - Alpha for Bemis Logo displayed on Bemis' QA is incorrect"/>
    <s v="Alpha Test | 01457 - Alpha for Bemis Logo displayed on Bemis' QA is incorrect"/>
    <m/>
    <n v="365734"/>
    <n v="36671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457 - Alpha for Bemis Logo displayed on Bemis' QA is incorrect"/>
    <n v="0"/>
    <n v="0"/>
  </r>
  <r>
    <x v="3"/>
    <m/>
    <m/>
    <m/>
    <m/>
    <x v="1"/>
    <s v="Bug"/>
    <s v="Done"/>
    <s v="BEMISCP-1139"/>
    <s v="BIT-48 Padding issues with left nav menu "/>
    <s v="01139 - BIT-48 Padding issues with left nav menu "/>
    <x v="518"/>
    <x v="0"/>
    <s v="Done"/>
    <s v="BEMISCP-1456"/>
    <s v="Alpha for Padding issues with left nav menu"/>
    <s v="01456 - Alpha for Padding issues with left nav menu"/>
    <s v="Alpha Test | 01456 - Alpha for Padding issues with left nav menu"/>
    <m/>
    <n v="362869"/>
    <n v="36671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Alpha Test | 01456 - Alpha for Padding issues with left nav menu"/>
    <n v="0"/>
    <n v="0"/>
  </r>
  <r>
    <x v="3"/>
    <s v="Demand"/>
    <s v="Doing"/>
    <s v="BEMISCP-444"/>
    <s v="CSR - Customer and User Profile"/>
    <x v="25"/>
    <s v="Feature"/>
    <s v="Done"/>
    <s v="BEMISCP-1396"/>
    <s v="Allow Buyers to update display settings "/>
    <s v="01396 - Allow Buyers to update display settings "/>
    <x v="456"/>
    <x v="3"/>
    <s v="Done"/>
    <s v="BEMISCP-1453"/>
    <s v="Development for - Allow Buyers to update display settings"/>
    <s v="M | 01453 - Development for - Allow Buyers to update display settings"/>
    <s v="Frontend Development | M | 01453 - Development for - Allow Buyers to update display settings"/>
    <n v="348696"/>
    <n v="365558"/>
    <n v="366434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2.9411764705882353E-2"/>
    <n v="1"/>
    <n v="5.3191489361702127"/>
    <x v="0"/>
    <s v="0.Done"/>
    <x v="2"/>
    <s v="0.Done &gt; Frontend Development | M | 01453 - Development for - Allow Buyers to update display settings"/>
    <n v="0"/>
    <n v="0"/>
  </r>
  <r>
    <x v="3"/>
    <m/>
    <m/>
    <m/>
    <m/>
    <x v="1"/>
    <s v="Bug"/>
    <s v="Done"/>
    <s v="BEMISCP-1426"/>
    <s v="On Hand Inventory Details shows a Total Qty but there are no details "/>
    <s v="01426 - On Hand Inventory Details shows a Total Qty but there are no details "/>
    <x v="508"/>
    <x v="5"/>
    <s v="Done"/>
    <s v="BEMISCP-1445"/>
    <s v="Fix On - Hand Inventory view "/>
    <s v="S | 01445 - Fix On - Hand Inventory view "/>
    <s v="Backend Development | S | 01445 - Fix On - Hand Inventory view "/>
    <m/>
    <n v="365913"/>
    <n v="366287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s v="0.Done"/>
    <x v="2"/>
    <s v="0.Done &gt; Backend Development | S | 01445 - Fix On - Hand Inventory view "/>
    <n v="8.5106382978723403"/>
    <n v="0"/>
  </r>
  <r>
    <x v="3"/>
    <m/>
    <m/>
    <m/>
    <m/>
    <x v="1"/>
    <s v="Feature"/>
    <s v="Cancelled"/>
    <s v="BEMISCP-1250"/>
    <s v="Update Sales Order to take in different order statuses"/>
    <s v="01250 - Update Sales Order to take in different order statuses"/>
    <x v="438"/>
    <x v="5"/>
    <s v="Done"/>
    <s v="BEMISCP-1435"/>
    <s v="Backend Dev - Update Order Data Sync/Model"/>
    <s v="M | 01435 - Backend Dev - Update Order Data Sync/Model"/>
    <s v="Backend Development | M | 01435 - Backend Dev - Update Order Data Sync/Model"/>
    <m/>
    <n v="364210"/>
    <n v="366047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s v="0.Cancelled"/>
    <x v="2"/>
    <s v="0.Done &gt; Backend Development | M | 01435 - Backend Dev - Update Order Data Sync/Model"/>
    <n v="0"/>
    <n v="0"/>
  </r>
  <r>
    <x v="3"/>
    <m/>
    <m/>
    <m/>
    <m/>
    <x v="1"/>
    <s v="Feature"/>
    <s v="Cancelled"/>
    <s v="BEMISCP-1250"/>
    <s v="Update Sales Order to take in different order statuses"/>
    <s v="01250 - Update Sales Order to take in different order statuses"/>
    <x v="438"/>
    <x v="7"/>
    <s v="Done"/>
    <s v="BEMISCP-1434"/>
    <s v="Tech Planning - Review Order Data Sync and update"/>
    <s v="M | 01434 - Tech Planning - Review Order Data Sync and update"/>
    <s v="Tech Planning | M | 01434 - Tech Planning - Review Order Data Sync and update"/>
    <m/>
    <n v="364210"/>
    <n v="366046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s v="0.Cancelled"/>
    <x v="2"/>
    <s v="0.Done &gt; Tech Planning | M | 01434 - Tech Planning - Review Order Data Sync and update"/>
    <n v="0"/>
    <n v="0"/>
  </r>
  <r>
    <x v="3"/>
    <m/>
    <m/>
    <m/>
    <m/>
    <x v="1"/>
    <s v="Feature"/>
    <s v="Done"/>
    <s v="BEMISCP-1349"/>
    <s v="Update default Sort Order on Shipments Landing Page "/>
    <s v="01349 - Update default Sort Order on Shipments Landing Page "/>
    <x v="524"/>
    <x v="1"/>
    <s v="Done"/>
    <s v="BEMISCP-1431"/>
    <s v="QA for Update default Sort Order on Shipments Landing Page "/>
    <s v="01431 - QA for Update default Sort Order on Shipments Landing Page "/>
    <s v="QA | 01431 - QA for Update default Sort Order on Shipments Landing Page "/>
    <m/>
    <n v="365046"/>
    <n v="36597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QA | 01431 - QA for Update default Sort Order on Shipments Landing Page "/>
    <n v="0"/>
    <n v="0"/>
  </r>
  <r>
    <x v="3"/>
    <m/>
    <m/>
    <m/>
    <m/>
    <x v="1"/>
    <s v="Feature"/>
    <s v="Done"/>
    <s v="BEMISCP-1349"/>
    <s v="Update default Sort Order on Shipments Landing Page "/>
    <s v="01349 - Update default Sort Order on Shipments Landing Page "/>
    <x v="524"/>
    <x v="2"/>
    <s v="Done"/>
    <s v="BEMISCP-1430"/>
    <s v="Review of Update default Sort Order on Shipments Landing Page "/>
    <s v="01430 - Review of Update default Sort Order on Shipments Landing Page "/>
    <s v="Feature Review | 01430 - Review of Update default Sort Order on Shipments Landing Page "/>
    <m/>
    <n v="365046"/>
    <n v="36597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Feature Review | 01430 - Review of Update default Sort Order on Shipments Landing Page "/>
    <n v="0"/>
    <n v="0"/>
  </r>
  <r>
    <x v="3"/>
    <s v="Demand"/>
    <s v="Doing"/>
    <s v="BEMISCP-366"/>
    <s v="Buyer - Order Management"/>
    <x v="33"/>
    <s v="Feature"/>
    <s v="Done"/>
    <s v="BEMISCP-222"/>
    <s v="Order Detail in Orders by Item View"/>
    <s v="00222 - Order Detail in Orders by Item View"/>
    <x v="481"/>
    <x v="5"/>
    <s v="Done"/>
    <s v="BEMISCP-1427"/>
    <s v="Update 'View Details' display logic"/>
    <s v="M | 01427 - Update 'View Details' display logic"/>
    <s v="Backend Development | M | 01427 - Update 'View Details' display logic"/>
    <n v="346910"/>
    <n v="340378"/>
    <n v="365957"/>
    <s v="Plan"/>
    <x v="21"/>
    <n v="0"/>
    <n v="0"/>
    <n v="0"/>
    <n v="33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125"/>
    <n v="1.020408163265306E-2"/>
    <n v="1"/>
    <n v="10.638297872340425"/>
    <x v="0"/>
    <s v="0.Done"/>
    <x v="2"/>
    <s v="0.Done &gt; Backend Development | M | 01427 - Update 'View Details' display logic"/>
    <n v="0"/>
    <n v="0"/>
  </r>
  <r>
    <x v="3"/>
    <m/>
    <m/>
    <m/>
    <m/>
    <x v="1"/>
    <s v="Bug"/>
    <s v="Done"/>
    <s v="BEMISCP-1297"/>
    <s v="BIT-84 Data Issue on Bemis QA Environment"/>
    <s v="01297 - BIT-84 Data Issue on Bemis QA Environment"/>
    <x v="520"/>
    <x v="0"/>
    <s v="Done"/>
    <s v="BEMISCP-1425"/>
    <s v="Alpha for Data Issue on Bemis QA Environment"/>
    <s v="01425 - Alpha for Data Issue on Bemis QA Environment"/>
    <s v="Alpha Test | 01425 - Alpha for Data Issue on Bemis QA Environment"/>
    <m/>
    <n v="364424"/>
    <n v="36586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425 - Alpha for Data Issue on Bemis QA Environment"/>
    <n v="0"/>
    <n v="0"/>
  </r>
  <r>
    <x v="3"/>
    <m/>
    <m/>
    <m/>
    <m/>
    <x v="1"/>
    <s v="Bug"/>
    <s v="Done"/>
    <s v="BEMISCP-1267"/>
    <s v="Cancel button on Locations filter does not work "/>
    <s v="01267 - Cancel button on Locations filter does not work "/>
    <x v="451"/>
    <x v="3"/>
    <s v="Done"/>
    <s v="BEMISCP-1424"/>
    <s v="Development for -Cancel button on Locations filter does not cancel"/>
    <s v="M | 01424 - Development for -Cancel button on Locations filter does not cancel"/>
    <s v="Frontend Development | M | 01424 - Development for -Cancel button on Locations filter does not cancel"/>
    <m/>
    <n v="364239"/>
    <n v="365826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25"/>
    <n v="0"/>
    <n v="1"/>
    <n v="5.3191489361702127"/>
    <x v="1"/>
    <s v="0.Done"/>
    <x v="2"/>
    <s v="0.Done &gt; Frontend Development | M | 01424 - Development for -Cancel button on Locations filter does not cancel"/>
    <n v="5.3191489361702127"/>
    <n v="0"/>
  </r>
  <r>
    <x v="3"/>
    <m/>
    <m/>
    <m/>
    <m/>
    <x v="1"/>
    <s v="Bug"/>
    <s v="Done"/>
    <s v="BEMISCP-1421"/>
    <s v="Bemis Logo displayed on Bemis' QA is incorrect"/>
    <s v="01421 - Bemis Logo displayed on Bemis' QA is incorrect"/>
    <x v="519"/>
    <x v="5"/>
    <s v="Done"/>
    <s v="BEMISCP-1422"/>
    <s v="Add Portal Properties to force stop theme image fast loading"/>
    <s v="XS | 01422 - Add Portal Properties to force stop theme image fast loading"/>
    <s v="Backend Development | XS | 01422 - Add Portal Properties to force stop theme image fast loading"/>
    <m/>
    <n v="365734"/>
    <n v="365736"/>
    <s v="Plan"/>
    <x v="0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Backend Development | XS | 01422 - Add Portal Properties to force stop theme image fast loading"/>
    <n v="2.1276595744680851"/>
    <n v="0"/>
  </r>
  <r>
    <x v="3"/>
    <m/>
    <m/>
    <m/>
    <m/>
    <x v="1"/>
    <s v="Feature"/>
    <s v="Done"/>
    <s v="BEMISCP-1349"/>
    <s v="Update default Sort Order on Shipments Landing Page "/>
    <s v="01349 - Update default Sort Order on Shipments Landing Page "/>
    <x v="524"/>
    <x v="0"/>
    <s v="Done"/>
    <s v="BEMISCP-1419"/>
    <s v="Alpha for Update default Sort Order on Shipments Landing Page "/>
    <s v="01419 - Alpha for Update default Sort Order on Shipments Landing Page "/>
    <s v="Alpha Test | 01419 - Alpha for Update default Sort Order on Shipments Landing Page "/>
    <m/>
    <n v="365046"/>
    <n v="36571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Alpha Test | 01419 - Alpha for Update default Sort Order on Shipments Landing Page "/>
    <n v="0"/>
    <n v="0"/>
  </r>
  <r>
    <x v="3"/>
    <m/>
    <m/>
    <m/>
    <m/>
    <x v="1"/>
    <s v="Bug"/>
    <s v="Done"/>
    <s v="BEMISCP-1364"/>
    <s v="BIT-114 Scheduled Releases Customer PO"/>
    <s v="01364 - BIT-114 Scheduled Releases Customer PO"/>
    <x v="496"/>
    <x v="1"/>
    <s v="Cancelled"/>
    <s v="BEMISCP-1409"/>
    <s v="QA for Scheduled Releases Customer PO"/>
    <s v="01409 - QA for Scheduled Releases Customer PO"/>
    <s v="QA | 01409 - QA for Scheduled Releases Customer PO"/>
    <m/>
    <n v="365314"/>
    <n v="36558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s v="0.Done"/>
    <x v="3"/>
    <s v="0.Cancelled &gt; QA | 01409 - QA for Scheduled Releases Customer PO"/>
    <n v="0"/>
    <n v="0"/>
  </r>
  <r>
    <x v="3"/>
    <m/>
    <m/>
    <m/>
    <m/>
    <x v="1"/>
    <s v="Bug"/>
    <s v="Done"/>
    <s v="BEMISCP-1364"/>
    <s v="BIT-114 Scheduled Releases Customer PO"/>
    <s v="01364 - BIT-114 Scheduled Releases Customer PO"/>
    <x v="496"/>
    <x v="2"/>
    <s v="Done"/>
    <s v="BEMISCP-1408"/>
    <s v="Review of Scheduled Releases Customer PO"/>
    <s v="01408 - Review of Scheduled Releases Customer PO"/>
    <s v="Feature Review | 01408 - Review of Scheduled Releases Customer PO"/>
    <m/>
    <n v="365314"/>
    <n v="36558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s v="0.Done"/>
    <x v="2"/>
    <s v="0.Done &gt; Feature Review | 01408 - Review of Scheduled Releases Customer PO"/>
    <n v="0"/>
    <n v="0"/>
  </r>
  <r>
    <x v="3"/>
    <m/>
    <m/>
    <m/>
    <m/>
    <x v="1"/>
    <s v="Bug"/>
    <s v="Done"/>
    <s v="BEMISCP-1364"/>
    <s v="BIT-114 Scheduled Releases Customer PO"/>
    <s v="01364 - BIT-114 Scheduled Releases Customer PO"/>
    <x v="496"/>
    <x v="0"/>
    <s v="Done"/>
    <s v="BEMISCP-1407"/>
    <s v="Alpha for Scheduled Releases Customer PO"/>
    <s v="01407 - Alpha for Scheduled Releases Customer PO"/>
    <s v="Alpha Test | 01407 - Alpha for Scheduled Releases Customer PO"/>
    <m/>
    <n v="365314"/>
    <n v="36558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s v="0.Done"/>
    <x v="2"/>
    <s v="0.Done &gt; Alpha Test | 01407 - Alpha for Scheduled Releases Customer PO"/>
    <n v="0"/>
    <n v="0"/>
  </r>
  <r>
    <x v="3"/>
    <m/>
    <m/>
    <m/>
    <m/>
    <x v="1"/>
    <s v="Bug"/>
    <s v="Done"/>
    <s v="BEMISCP-858"/>
    <s v="The root directory for Advanced File Store is not parsed correctly"/>
    <s v="00858 - The root directory for Advanced File Store is not parsed correctly"/>
    <x v="525"/>
    <x v="1"/>
    <s v="Done"/>
    <s v="BEMISCP-1406"/>
    <s v="QA for The root directory for Advanced File Store is not parsed correctly"/>
    <s v="01406 - QA for The root directory for Advanced File Store is not parsed correctly"/>
    <s v="QA | 01406 - QA for The root directory for Advanced File Store is not parsed correctly"/>
    <m/>
    <n v="358457"/>
    <n v="36557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QA | 01406 - QA for The root directory for Advanced File Store is not parsed correctly"/>
    <n v="0"/>
    <n v="0"/>
  </r>
  <r>
    <x v="3"/>
    <m/>
    <m/>
    <m/>
    <m/>
    <x v="1"/>
    <s v="Bug"/>
    <s v="Done"/>
    <s v="BEMISCP-858"/>
    <s v="The root directory for Advanced File Store is not parsed correctly"/>
    <s v="00858 - The root directory for Advanced File Store is not parsed correctly"/>
    <x v="525"/>
    <x v="2"/>
    <s v="Done"/>
    <s v="BEMISCP-1405"/>
    <s v="Review of The root directory for Advanced File Store is not parsed correctly"/>
    <s v="01405 - Review of The root directory for Advanced File Store is not parsed correctly"/>
    <s v="Feature Review | 01405 - Review of The root directory for Advanced File Store is not parsed correctly"/>
    <m/>
    <n v="358457"/>
    <n v="36557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1405 - Review of The root directory for Advanced File Store is not parsed correctly"/>
    <n v="0"/>
    <n v="0"/>
  </r>
  <r>
    <x v="3"/>
    <m/>
    <m/>
    <m/>
    <m/>
    <x v="1"/>
    <s v="Bug"/>
    <s v="Done"/>
    <s v="BEMISCP-1271"/>
    <s v="Fix date range for From and To fields"/>
    <s v="01271 - Fix date range for From and To fields"/>
    <x v="526"/>
    <x v="1"/>
    <s v="Done"/>
    <s v="BEMISCP-1404"/>
    <s v="QA for Fix date range for From and To fields"/>
    <s v="01404 - QA for Fix date range for From and To fields"/>
    <s v="QA | 01404 - QA for Fix date range for From and To fields"/>
    <m/>
    <n v="364251"/>
    <n v="36557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QA | 01404 - QA for Fix date range for From and To fields"/>
    <n v="0"/>
    <n v="0"/>
  </r>
  <r>
    <x v="3"/>
    <m/>
    <m/>
    <m/>
    <m/>
    <x v="1"/>
    <s v="Bug"/>
    <s v="Done"/>
    <s v="BEMISCP-1271"/>
    <s v="Fix date range for From and To fields"/>
    <s v="01271 - Fix date range for From and To fields"/>
    <x v="526"/>
    <x v="2"/>
    <s v="Done"/>
    <s v="BEMISCP-1403"/>
    <s v="Review of Fix date range for From and To fields"/>
    <s v="01403 - Review of Fix date range for From and To fields"/>
    <s v="Feature Review | 01403 - Review of Fix date range for From and To fields"/>
    <m/>
    <n v="364251"/>
    <n v="36557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1403 - Review of Fix date range for From and To fields"/>
    <n v="0"/>
    <n v="0"/>
  </r>
  <r>
    <x v="3"/>
    <m/>
    <m/>
    <m/>
    <m/>
    <x v="1"/>
    <s v="Bug"/>
    <s v="Done"/>
    <s v="BEMISCP-1023"/>
    <s v="Missing fields on Delivery stubs"/>
    <s v="01023 - Missing fields on Delivery stubs"/>
    <x v="527"/>
    <x v="1"/>
    <s v="Done"/>
    <s v="BEMISCP-1402"/>
    <s v="QA for Missing fields on Delivery stubs"/>
    <s v="01402 - QA for Missing fields on Delivery stubs"/>
    <s v="QA | 01402 - QA for Missing fields on Delivery stubs"/>
    <m/>
    <n v="360762"/>
    <n v="36556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QA | 01402 - QA for Missing fields on Delivery stubs"/>
    <n v="0"/>
    <n v="0"/>
  </r>
  <r>
    <x v="3"/>
    <m/>
    <m/>
    <m/>
    <m/>
    <x v="1"/>
    <s v="Bug"/>
    <s v="Done"/>
    <s v="BEMISCP-1023"/>
    <s v="Missing fields on Delivery stubs"/>
    <s v="01023 - Missing fields on Delivery stubs"/>
    <x v="527"/>
    <x v="2"/>
    <s v="Done"/>
    <s v="BEMISCP-1401"/>
    <s v="Review of Missing fields on Delivery stubs"/>
    <s v="01401 - Review of Missing fields on Delivery stubs"/>
    <s v="Feature Review | 01401 - Review of Missing fields on Delivery stubs"/>
    <m/>
    <n v="360762"/>
    <n v="36556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1401 - Review of Missing fields on Delivery stubs"/>
    <n v="0"/>
    <n v="0"/>
  </r>
  <r>
    <x v="3"/>
    <m/>
    <m/>
    <m/>
    <m/>
    <x v="1"/>
    <s v="Bug"/>
    <s v="Done"/>
    <s v="BEMISCP-1318"/>
    <s v="BIT-73 Report Time not correct"/>
    <s v="01318 - BIT-73 Report Time not correct"/>
    <x v="528"/>
    <x v="1"/>
    <s v="Done"/>
    <s v="BEMISCP-1400"/>
    <s v="QA for Report Time not correct"/>
    <s v="01400 - QA for Report Time not correct"/>
    <s v="QA | 01400 - QA for Report Time not correct"/>
    <m/>
    <n v="364638"/>
    <n v="36556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QA | 01400 - QA for Report Time not correct"/>
    <n v="0"/>
    <n v="0"/>
  </r>
  <r>
    <x v="3"/>
    <m/>
    <m/>
    <m/>
    <m/>
    <x v="1"/>
    <s v="Bug"/>
    <s v="Done"/>
    <s v="BEMISCP-1318"/>
    <s v="BIT-73 Report Time not correct"/>
    <s v="01318 - BIT-73 Report Time not correct"/>
    <x v="528"/>
    <x v="2"/>
    <s v="Done"/>
    <s v="BEMISCP-1399"/>
    <s v="Review of Report Time not correct"/>
    <s v="01399 - Review of Report Time not correct"/>
    <s v="Feature Review | 01399 - Review of Report Time not correct"/>
    <m/>
    <n v="364638"/>
    <n v="36556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1399 - Review of Report Time not correct"/>
    <n v="0"/>
    <n v="0"/>
  </r>
  <r>
    <x v="3"/>
    <m/>
    <m/>
    <m/>
    <m/>
    <x v="1"/>
    <s v="Bug"/>
    <s v="Done"/>
    <s v="BEMISCP-892"/>
    <s v="LDAP bulk import cannot be disable if 2FA is enabled"/>
    <s v="00892 - LDAP bulk import cannot be disable if 2FA is enabled"/>
    <x v="529"/>
    <x v="1"/>
    <s v="Done"/>
    <s v="BEMISCP-1398"/>
    <s v="QA for LDAP bulk import cannot be disable if 2FA is enabled"/>
    <s v="S | 01398 - QA for LDAP bulk import cannot be disable if 2FA is enabled"/>
    <s v="QA | S | 01398 - QA for LDAP bulk import cannot be disable if 2FA is enabled"/>
    <m/>
    <n v="359043"/>
    <n v="36556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1398 - QA for LDAP bulk import cannot be disable if 2FA is enabled"/>
    <n v="2.1276595744680851"/>
    <n v="0"/>
  </r>
  <r>
    <x v="3"/>
    <m/>
    <m/>
    <m/>
    <m/>
    <x v="1"/>
    <s v="Bug"/>
    <s v="Done"/>
    <s v="BEMISCP-892"/>
    <s v="LDAP bulk import cannot be disable if 2FA is enabled"/>
    <s v="00892 - LDAP bulk import cannot be disable if 2FA is enabled"/>
    <x v="529"/>
    <x v="2"/>
    <s v="Done"/>
    <s v="BEMISCP-1397"/>
    <s v="Review of LDAP bulk import cannot be disable if 2FA is enabled"/>
    <s v="01397 - Review of LDAP bulk import cannot be disable if 2FA is enabled"/>
    <s v="Feature Review | 01397 - Review of LDAP bulk import cannot be disable if 2FA is enabled"/>
    <m/>
    <n v="359043"/>
    <n v="36555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Feature Review | 01397 - Review of LDAP bulk import cannot be disable if 2FA is enabled"/>
    <n v="0"/>
    <n v="0"/>
  </r>
  <r>
    <x v="3"/>
    <m/>
    <m/>
    <m/>
    <m/>
    <x v="1"/>
    <s v="Bug"/>
    <s v="Done"/>
    <s v="BEMISCP-1068"/>
    <s v="BIT-112 Do not display Schedule Lines when confirmedQty = 0 on Orders Landing  Page"/>
    <s v="01068 - BIT-112 Do not display Schedule Lines when confirmedQty = 0 on Orders Landing  Page"/>
    <x v="530"/>
    <x v="1"/>
    <s v="Done"/>
    <s v="BEMISCP-1395"/>
    <s v="QA for Do not display Schedule Lines when confirmedQty = 0 on Orders Landing  Page"/>
    <s v="S | 01395 - QA for Do not display Schedule Lines when confirmedQty = 0 on Orders Landing  Page"/>
    <s v="QA | S | 01395 - QA for Do not display Schedule Lines when confirmedQty = 0 on Orders Landing  Page"/>
    <m/>
    <n v="361728"/>
    <n v="36555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1395 - QA for Do not display Schedule Lines when confirmedQty = 0 on Orders Landing  Page"/>
    <n v="2.1276595744680851"/>
    <n v="0"/>
  </r>
  <r>
    <x v="3"/>
    <m/>
    <m/>
    <m/>
    <m/>
    <x v="1"/>
    <s v="Bug"/>
    <s v="Done"/>
    <s v="BEMISCP-1068"/>
    <s v="BIT-112 Do not display Schedule Lines when confirmedQty = 0 on Orders Landing  Page"/>
    <s v="01068 - BIT-112 Do not display Schedule Lines when confirmedQty = 0 on Orders Landing  Page"/>
    <x v="530"/>
    <x v="2"/>
    <s v="Done"/>
    <s v="BEMISCP-1394"/>
    <s v="Review of Do not display Schedule Lines when confirmedQty = 0 on Orders Landing  Page"/>
    <s v="01394 - Review of Do not display Schedule Lines when confirmedQty = 0 on Orders Landing  Page"/>
    <s v="Feature Review | 01394 - Review of Do not display Schedule Lines when confirmedQty = 0 on Orders Landing  Page"/>
    <m/>
    <n v="361728"/>
    <n v="36555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1394 - Review of Do not display Schedule Lines when confirmedQty = 0 on Orders Landing  Page"/>
    <n v="0"/>
    <n v="0"/>
  </r>
  <r>
    <x v="3"/>
    <m/>
    <m/>
    <m/>
    <m/>
    <x v="1"/>
    <s v="Bug"/>
    <s v="Done"/>
    <s v="BEMISCP-1323"/>
    <s v="Add documents button is inside the footer"/>
    <s v="01323 - Add documents button is inside the footer"/>
    <x v="531"/>
    <x v="1"/>
    <s v="Done"/>
    <s v="BEMISCP-1393"/>
    <s v="QA for Add documents button is inside the footer"/>
    <s v="01393 - QA for Add documents button is inside the footer"/>
    <s v="QA | 01393 - QA for Add documents button is inside the footer"/>
    <m/>
    <n v="364653"/>
    <n v="36555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QA | 01393 - QA for Add documents button is inside the footer"/>
    <n v="0"/>
    <n v="0"/>
  </r>
  <r>
    <x v="3"/>
    <m/>
    <m/>
    <m/>
    <m/>
    <x v="1"/>
    <s v="Bug"/>
    <s v="Done"/>
    <s v="BEMISCP-1323"/>
    <s v="Add documents button is inside the footer"/>
    <s v="01323 - Add documents button is inside the footer"/>
    <x v="531"/>
    <x v="2"/>
    <s v="Done"/>
    <s v="BEMISCP-1392"/>
    <s v="Review of Add documents button is inside the footer"/>
    <s v="01392 - Review of Add documents button is inside the footer"/>
    <s v="Feature Review | 01392 - Review of Add documents button is inside the footer"/>
    <m/>
    <n v="364653"/>
    <n v="36554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1392 - Review of Add documents button is inside the footer"/>
    <n v="0"/>
    <n v="0"/>
  </r>
  <r>
    <x v="3"/>
    <m/>
    <m/>
    <m/>
    <m/>
    <x v="1"/>
    <s v="Bug"/>
    <s v="Done"/>
    <s v="BEMISCP-1324"/>
    <s v="BIT-134 Hide Edit options that Buyers do not have access to "/>
    <s v="01324 - BIT-134 Hide Edit options that Buyers do not have access to "/>
    <x v="521"/>
    <x v="2"/>
    <s v="Done"/>
    <s v="BEMISCP-1391"/>
    <s v="Review of Hide Edit options that Buyers do not have access to "/>
    <s v="01391 - Review of Hide Edit options that Buyers do not have access to "/>
    <s v="Feature Review | 01391 - Review of Hide Edit options that Buyers do not have access to "/>
    <m/>
    <n v="364655"/>
    <n v="36554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1391 - Review of Hide Edit options that Buyers do not have access to "/>
    <n v="0"/>
    <n v="0"/>
  </r>
  <r>
    <x v="3"/>
    <m/>
    <m/>
    <m/>
    <m/>
    <x v="1"/>
    <s v="Bug"/>
    <s v="Done"/>
    <s v="BEMISCP-1268"/>
    <s v="Product Description displaying incorrectly"/>
    <s v="01268 - Product Description displaying incorrectly"/>
    <x v="532"/>
    <x v="1"/>
    <s v="Done"/>
    <s v="BEMISCP-1390"/>
    <s v="QA for Product Description displaying incorrectly"/>
    <s v="01390 - QA for Product Description displaying incorrectly"/>
    <s v="QA | 01390 - QA for Product Description displaying incorrectly"/>
    <m/>
    <n v="364243"/>
    <n v="36554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QA | 01390 - QA for Product Description displaying incorrectly"/>
    <n v="0"/>
    <n v="0"/>
  </r>
  <r>
    <x v="3"/>
    <m/>
    <m/>
    <m/>
    <m/>
    <x v="1"/>
    <s v="Bug"/>
    <s v="Done"/>
    <s v="BEMISCP-1268"/>
    <s v="Product Description displaying incorrectly"/>
    <s v="01268 - Product Description displaying incorrectly"/>
    <x v="532"/>
    <x v="2"/>
    <s v="Done"/>
    <s v="BEMISCP-1389"/>
    <s v="Review of Product Description displaying incorrectly"/>
    <s v="01389 - Review of Product Description displaying incorrectly"/>
    <s v="Feature Review | 01389 - Review of Product Description displaying incorrectly"/>
    <m/>
    <n v="364243"/>
    <n v="36554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Feature Review | 01389 - Review of Product Description displaying incorrectly"/>
    <n v="0"/>
    <n v="0"/>
  </r>
  <r>
    <x v="3"/>
    <m/>
    <m/>
    <m/>
    <m/>
    <x v="1"/>
    <s v="Bug"/>
    <s v="Done"/>
    <s v="BEMISCP-1309"/>
    <s v="BIT-92 Report Landing Page- Inventory Detail Report"/>
    <s v="01309 - BIT-92 Report Landing Page- Inventory Detail Report"/>
    <x v="533"/>
    <x v="1"/>
    <s v="Done"/>
    <s v="BEMISCP-1388"/>
    <s v="QA for Report Landing Page- Inventory Detail Report"/>
    <s v="S | 01388 - QA for Report Landing Page- Inventory Detail Report"/>
    <s v="QA | S | 01388 - QA for Report Landing Page- Inventory Detail Report"/>
    <m/>
    <n v="364624"/>
    <n v="36554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1388 - QA for Report Landing Page- Inventory Detail Report"/>
    <n v="2.1276595744680851"/>
    <n v="0"/>
  </r>
  <r>
    <x v="3"/>
    <m/>
    <m/>
    <m/>
    <m/>
    <x v="1"/>
    <s v="Bug"/>
    <s v="Done"/>
    <s v="BEMISCP-1309"/>
    <s v="BIT-92 Report Landing Page- Inventory Detail Report"/>
    <s v="01309 - BIT-92 Report Landing Page- Inventory Detail Report"/>
    <x v="533"/>
    <x v="2"/>
    <s v="Done"/>
    <s v="BEMISCP-1387"/>
    <s v="Review of Report Landing Page- Inventory Detail Report"/>
    <s v="01387 - Review of Report Landing Page- Inventory Detail Report"/>
    <s v="Feature Review | 01387 - Review of Report Landing Page- Inventory Detail Report"/>
    <m/>
    <n v="364624"/>
    <n v="36554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Feature Review | 01387 - Review of Report Landing Page- Inventory Detail Report"/>
    <n v="0"/>
    <n v="0"/>
  </r>
  <r>
    <x v="3"/>
    <m/>
    <m/>
    <m/>
    <m/>
    <x v="1"/>
    <s v="Bug"/>
    <s v="Done"/>
    <s v="BEMISCP-1307"/>
    <s v="BIT-90 Report Landing Page- Open Order Status Report- remove parameters from selection screen"/>
    <s v="01307 - BIT-90 Report Landing Page- Open Order Status Report- remove parameters from selection screen"/>
    <x v="534"/>
    <x v="1"/>
    <s v="Done"/>
    <s v="BEMISCP-1386"/>
    <s v="QA for Report Landing Page- Open Order Status Report- remove parameters from selection screen"/>
    <s v="S | 01386 - QA for Report Landing Page- Open Order Status Report- remove parameters from selection screen"/>
    <s v="QA | S | 01386 - QA for Report Landing Page- Open Order Status Report- remove parameters from selection screen"/>
    <m/>
    <n v="364620"/>
    <n v="36553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1386 - QA for Report Landing Page- Open Order Status Report- remove parameters from selection screen"/>
    <n v="2.1276595744680851"/>
    <n v="0"/>
  </r>
  <r>
    <x v="3"/>
    <m/>
    <m/>
    <m/>
    <m/>
    <x v="1"/>
    <s v="Bug"/>
    <s v="Done"/>
    <s v="BEMISCP-1307"/>
    <s v="BIT-90 Report Landing Page- Open Order Status Report- remove parameters from selection screen"/>
    <s v="01307 - BIT-90 Report Landing Page- Open Order Status Report- remove parameters from selection screen"/>
    <x v="534"/>
    <x v="2"/>
    <s v="Done"/>
    <s v="BEMISCP-1385"/>
    <s v="Review of Report Landing Page- Open Order Status Report- remove parameters from selection screen"/>
    <s v="01385 - Review of Report Landing Page- Open Order Status Report- remove parameters from selection screen"/>
    <s v="Feature Review | 01385 - Review of Report Landing Page- Open Order Status Report- remove parameters from selection screen"/>
    <m/>
    <n v="364620"/>
    <n v="36553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Feature Review | 01385 - Review of Report Landing Page- Open Order Status Report- remove parameters from selection screen"/>
    <n v="0"/>
    <n v="0"/>
  </r>
  <r>
    <x v="3"/>
    <m/>
    <m/>
    <m/>
    <m/>
    <x v="1"/>
    <s v="Bug"/>
    <s v="Deferred"/>
    <s v="BEMISCP-1310"/>
    <s v="BIT-93 Report Landing Page- Inventory Detail Report- remove unnecessary Parameters"/>
    <s v="01310 - BIT-93 Report Landing Page- Inventory Detail Report- remove unnecessary Parameters"/>
    <x v="535"/>
    <x v="1"/>
    <s v="Queued for Review"/>
    <s v="BEMISCP-1384"/>
    <s v="QA for Report Landing Page- Inventory Detail Report- remove unnecessary Parameters"/>
    <s v="S | 01384 - QA for Report Landing Page- Inventory Detail Report- remove unnecessary Parameters"/>
    <s v="QA | S | 01384 - QA for Report Landing Page- Inventory Detail Report- remove unnecessary Parameters"/>
    <m/>
    <n v="364625"/>
    <n v="365537"/>
    <s v="Plan"/>
    <x v="0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33333333333333331"/>
    <n v="0"/>
    <n v="1"/>
    <n v="0"/>
    <x v="1"/>
    <e v="#N/A"/>
    <x v="1"/>
    <e v="#N/A"/>
    <n v="2.1276595744680851"/>
    <n v="0"/>
  </r>
  <r>
    <x v="3"/>
    <m/>
    <m/>
    <m/>
    <m/>
    <x v="1"/>
    <s v="Bug"/>
    <s v="Deferred"/>
    <s v="BEMISCP-1310"/>
    <s v="BIT-93 Report Landing Page- Inventory Detail Report- remove unnecessary Parameters"/>
    <s v="01310 - BIT-93 Report Landing Page- Inventory Detail Report- remove unnecessary Parameters"/>
    <x v="535"/>
    <x v="2"/>
    <s v="Done"/>
    <s v="BEMISCP-1383"/>
    <s v="Review of Report Landing Page- Inventory Detail Report- remove unnecessary Parameters"/>
    <s v="01383 - Review of Report Landing Page- Inventory Detail Report- remove unnecessary Parameters"/>
    <s v="Feature Review | 01383 - Review of Report Landing Page- Inventory Detail Report- remove unnecessary Parameters"/>
    <m/>
    <n v="364625"/>
    <n v="36553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e v="#N/A"/>
    <x v="2"/>
    <s v="0.Done &gt; Feature Review | 01383 - Review of Report Landing Page- Inventory Detail Report- remove unnecessary Parameters"/>
    <n v="0"/>
    <n v="0"/>
  </r>
  <r>
    <x v="3"/>
    <m/>
    <m/>
    <m/>
    <m/>
    <x v="1"/>
    <s v="Bug"/>
    <s v="Deferred"/>
    <s v="BEMISCP-1311"/>
    <s v="BIT-94 All Reports from Reports Landing Page- Optional column formatting"/>
    <s v="01311 - BIT-94 All Reports from Reports Landing Page- Optional column formatting"/>
    <x v="536"/>
    <x v="1"/>
    <s v="Queued for Review"/>
    <s v="BEMISCP-1382"/>
    <s v="QA for All Reports from Reports Landing Page- Optional column formatting"/>
    <s v="S | 01382 - QA for All Reports from Reports Landing Page- Optional column formatting"/>
    <s v="QA | S | 01382 - QA for All Reports from Reports Landing Page- Optional column formatting"/>
    <m/>
    <n v="364626"/>
    <n v="365535"/>
    <s v="Plan"/>
    <x v="0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25"/>
    <n v="0"/>
    <n v="1"/>
    <n v="0"/>
    <x v="1"/>
    <e v="#N/A"/>
    <x v="1"/>
    <e v="#N/A"/>
    <n v="2.1276595744680851"/>
    <n v="0"/>
  </r>
  <r>
    <x v="3"/>
    <m/>
    <m/>
    <m/>
    <m/>
    <x v="1"/>
    <s v="Bug"/>
    <s v="Deferred"/>
    <s v="BEMISCP-1311"/>
    <s v="BIT-94 All Reports from Reports Landing Page- Optional column formatting"/>
    <s v="01311 - BIT-94 All Reports from Reports Landing Page- Optional column formatting"/>
    <x v="536"/>
    <x v="6"/>
    <s v="Done"/>
    <s v="BEMISCP-1381"/>
    <s v="Order of optional parameters for open and closed order report are incorrect"/>
    <s v="M | 01381 - Order of optional parameters for open and closed order report are incorrect"/>
    <s v="Alpha Bug | M | 01381 - Order of optional parameters for open and closed order report are incorrect"/>
    <m/>
    <n v="364626"/>
    <n v="365534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5"/>
    <n v="0"/>
    <n v="1"/>
    <n v="3.191489361702128"/>
    <x v="1"/>
    <e v="#N/A"/>
    <x v="2"/>
    <s v="0.Done &gt; Alpha Bug | M | 01381 - Order of optional parameters for open and closed order report are incorrect"/>
    <n v="3.191489361702128"/>
    <n v="0"/>
  </r>
  <r>
    <x v="3"/>
    <m/>
    <m/>
    <m/>
    <m/>
    <x v="1"/>
    <s v="Bug"/>
    <s v="Deferred"/>
    <s v="BEMISCP-1311"/>
    <s v="BIT-94 All Reports from Reports Landing Page- Optional column formatting"/>
    <s v="01311 - BIT-94 All Reports from Reports Landing Page- Optional column formatting"/>
    <x v="536"/>
    <x v="2"/>
    <s v="Done"/>
    <s v="BEMISCP-1380"/>
    <s v="Review of All Reports from Reports Landing Page- Optional column formatting"/>
    <s v="01380 - Review of All Reports from Reports Landing Page- Optional column formatting"/>
    <s v="Feature Review | 01380 - Review of All Reports from Reports Landing Page- Optional column formatting"/>
    <m/>
    <n v="364626"/>
    <n v="36553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e v="#N/A"/>
    <x v="2"/>
    <s v="0.Done &gt; Feature Review | 01380 - Review of All Reports from Reports Landing Page- Optional column formatting"/>
    <n v="0"/>
    <n v="0"/>
  </r>
  <r>
    <x v="3"/>
    <m/>
    <m/>
    <m/>
    <m/>
    <x v="1"/>
    <s v="Bug"/>
    <s v="Done"/>
    <s v="BEMISCP-1314"/>
    <s v="BIT-72 Report page- open and closed order report; parameters not expected"/>
    <s v="01314 - BIT-72 Report page- open and closed order report; parameters not expected"/>
    <x v="537"/>
    <x v="1"/>
    <s v="Done"/>
    <s v="BEMISCP-1379"/>
    <s v="QA for Report page- open and closed order report; parameters not expected"/>
    <s v="01379 - QA for Report page- open and closed order report; parameters not expected"/>
    <s v="QA | 01379 - QA for Report page- open and closed order report; parameters not expected"/>
    <m/>
    <n v="364634"/>
    <n v="36553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QA | 01379 - QA for Report page- open and closed order report; parameters not expected"/>
    <n v="0"/>
    <n v="0"/>
  </r>
  <r>
    <x v="3"/>
    <m/>
    <m/>
    <m/>
    <m/>
    <x v="1"/>
    <s v="Bug"/>
    <s v="Done"/>
    <s v="BEMISCP-1314"/>
    <s v="BIT-72 Report page- open and closed order report; parameters not expected"/>
    <s v="01314 - BIT-72 Report page- open and closed order report; parameters not expected"/>
    <x v="537"/>
    <x v="2"/>
    <s v="Done"/>
    <s v="BEMISCP-1378"/>
    <s v="Review of Report page- open and closed order report; parameters not expected"/>
    <s v="01378 - Review of Report page- open and closed order report; parameters not expected"/>
    <s v="Feature Review | 01378 - Review of Report page- open and closed order report; parameters not expected"/>
    <m/>
    <n v="364634"/>
    <n v="36553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Feature Review | 01378 - Review of Report page- open and closed order report; parameters not expected"/>
    <n v="0"/>
    <n v="0"/>
  </r>
  <r>
    <x v="3"/>
    <m/>
    <m/>
    <m/>
    <m/>
    <x v="1"/>
    <s v="Bug"/>
    <s v="Done"/>
    <s v="BEMISCP-1316"/>
    <s v="BIT-78 All Reports- Default Column Fields "/>
    <s v="01316 - BIT-78 All Reports- Default Column Fields "/>
    <x v="538"/>
    <x v="1"/>
    <s v="Done"/>
    <s v="BEMISCP-1377"/>
    <s v="QA for All Reports- Default Column Fields "/>
    <s v="S | 01377 - QA for All Reports- Default Column Fields "/>
    <s v="QA | S | 01377 - QA for All Reports- Default Column Fields "/>
    <m/>
    <n v="364636"/>
    <n v="36553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1377 - QA for All Reports- Default Column Fields "/>
    <n v="2.1276595744680851"/>
    <n v="0"/>
  </r>
  <r>
    <x v="3"/>
    <m/>
    <m/>
    <m/>
    <m/>
    <x v="1"/>
    <s v="Bug"/>
    <s v="Done"/>
    <s v="BEMISCP-1316"/>
    <s v="BIT-78 All Reports- Default Column Fields "/>
    <s v="01316 - BIT-78 All Reports- Default Column Fields "/>
    <x v="538"/>
    <x v="2"/>
    <s v="Done"/>
    <s v="BEMISCP-1376"/>
    <s v="Review of All Reports- Default Column Fields "/>
    <s v="01376 - Review of All Reports- Default Column Fields "/>
    <s v="Feature Review | 01376 - Review of All Reports- Default Column Fields "/>
    <m/>
    <n v="364636"/>
    <n v="36552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Feature Review | 01376 - Review of All Reports- Default Column Fields "/>
    <n v="0"/>
    <n v="0"/>
  </r>
  <r>
    <x v="3"/>
    <m/>
    <m/>
    <m/>
    <m/>
    <x v="1"/>
    <s v="Bug"/>
    <s v="Done"/>
    <s v="BEMISCP-1318"/>
    <s v="BIT-73 Report Time not correct"/>
    <s v="01318 - BIT-73 Report Time not correct"/>
    <x v="528"/>
    <x v="6"/>
    <s v="Cancelled"/>
    <s v="BEMISCP-1375"/>
    <s v="Date timestamp is still displaying as GMT"/>
    <s v="M | 01375 - Date timestamp is still displaying as GMT"/>
    <s v="Alpha Bug | M | 01375 - Date timestamp is still displaying as GMT"/>
    <m/>
    <n v="364638"/>
    <n v="365528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5"/>
    <n v="0"/>
    <n v="1"/>
    <n v="0"/>
    <x v="1"/>
    <s v="0.Done"/>
    <x v="3"/>
    <s v="0.Cancelled &gt; Alpha Bug | M | 01375 - Date timestamp is still displaying as GMT"/>
    <n v="3.191489361702128"/>
    <n v="0"/>
  </r>
  <r>
    <x v="3"/>
    <s v="Demand"/>
    <s v="Doing"/>
    <s v="BEMISCP-538"/>
    <s v="Buyer - Reports"/>
    <x v="32"/>
    <s v="Bug"/>
    <s v="Done"/>
    <s v="BEMISCP-1203"/>
    <s v="SSRS integration config had wrong password for QA"/>
    <s v="01203 - SSRS integration config had wrong password for QA"/>
    <x v="539"/>
    <x v="1"/>
    <s v="Done"/>
    <s v="BEMISCP-1374"/>
    <s v="QA for SSRS integration config had wrong password for QA"/>
    <s v="S | 01374 - QA for SSRS integration config had wrong password for QA"/>
    <s v="QA | S | 01374 - QA for SSRS integration config had wrong password for QA"/>
    <n v="351658"/>
    <n v="363810"/>
    <n v="36552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3.8461538461538464E-2"/>
    <n v="1"/>
    <n v="2.1276595744680851"/>
    <x v="0"/>
    <s v="0.Done"/>
    <x v="2"/>
    <s v="0.Done &gt; QA | S | 01374 - QA for SSRS integration config had wrong password for QA"/>
    <n v="2.1276595744680851"/>
    <n v="0"/>
  </r>
  <r>
    <x v="3"/>
    <s v="Demand"/>
    <s v="Doing"/>
    <s v="BEMISCP-538"/>
    <s v="Buyer - Reports"/>
    <x v="32"/>
    <s v="Bug"/>
    <s v="Done"/>
    <s v="BEMISCP-1203"/>
    <s v="SSRS integration config had wrong password for QA"/>
    <s v="01203 - SSRS integration config had wrong password for QA"/>
    <x v="539"/>
    <x v="2"/>
    <s v="Done"/>
    <s v="BEMISCP-1373"/>
    <s v="Review of SSRS integration config had wrong password for QA"/>
    <s v="01373 - Review of SSRS integration config had wrong password for QA"/>
    <s v="Feature Review | 01373 - Review of SSRS integration config had wrong password for QA"/>
    <n v="351658"/>
    <n v="363810"/>
    <n v="36552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3.8461538461538464E-2"/>
    <n v="1"/>
    <n v="0"/>
    <x v="0"/>
    <s v="0.Done"/>
    <x v="2"/>
    <s v="0.Done &gt; Feature Review | 01373 - Review of SSRS integration config had wrong password for QA"/>
    <n v="0"/>
    <n v="0"/>
  </r>
  <r>
    <x v="3"/>
    <m/>
    <m/>
    <m/>
    <m/>
    <x v="1"/>
    <s v="Bug"/>
    <s v="Done"/>
    <s v="BEMISCP-1272"/>
    <s v="Fix sort order column names"/>
    <s v="01272 - Fix sort order column names"/>
    <x v="540"/>
    <x v="1"/>
    <s v="Done"/>
    <s v="BEMISCP-1372"/>
    <s v="QA for Fix sort order column names"/>
    <s v="S | 01372 - QA for Fix sort order column names"/>
    <s v="QA | S | 01372 - QA for Fix sort order column names"/>
    <m/>
    <n v="364258"/>
    <n v="36552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1372 - QA for Fix sort order column names"/>
    <n v="2.1276595744680851"/>
    <n v="0"/>
  </r>
  <r>
    <x v="3"/>
    <m/>
    <m/>
    <m/>
    <m/>
    <x v="1"/>
    <s v="Bug"/>
    <s v="Done"/>
    <s v="BEMISCP-1272"/>
    <s v="Fix sort order column names"/>
    <s v="01272 - Fix sort order column names"/>
    <x v="540"/>
    <x v="2"/>
    <s v="Done"/>
    <s v="BEMISCP-1371"/>
    <s v="Review of Fix sort order column names"/>
    <s v="01371 - Review of Fix sort order column names"/>
    <s v="Feature Review | 01371 - Review of Fix sort order column names"/>
    <m/>
    <n v="364258"/>
    <n v="36552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1371 - Review of Fix sort order column names"/>
    <n v="0"/>
    <n v="0"/>
  </r>
  <r>
    <x v="3"/>
    <m/>
    <m/>
    <m/>
    <m/>
    <x v="1"/>
    <s v="Bug"/>
    <s v="Done"/>
    <s v="BEMISCP-1317"/>
    <s v="BIT-74 Report Page- Open/Closed order status report- missing parameter"/>
    <s v="01317 - BIT-74 Report Page- Open/Closed order status report- missing parameter"/>
    <x v="541"/>
    <x v="1"/>
    <s v="Done"/>
    <s v="BEMISCP-1370"/>
    <s v="QA for Report Page- Open/Closed order status report- missing parameter"/>
    <s v="01370 - QA for Report Page- Open/Closed order status report- missing parameter"/>
    <s v="QA | 01370 - QA for Report Page- Open/Closed order status report- missing parameter"/>
    <m/>
    <n v="364637"/>
    <n v="36552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QA | 01370 - QA for Report Page- Open/Closed order status report- missing parameter"/>
    <n v="0"/>
    <n v="0"/>
  </r>
  <r>
    <x v="3"/>
    <m/>
    <m/>
    <m/>
    <m/>
    <x v="1"/>
    <s v="Bug"/>
    <s v="Done"/>
    <s v="BEMISCP-1317"/>
    <s v="BIT-74 Report Page- Open/Closed order status report- missing parameter"/>
    <s v="01317 - BIT-74 Report Page- Open/Closed order status report- missing parameter"/>
    <x v="541"/>
    <x v="2"/>
    <s v="Done"/>
    <s v="BEMISCP-1369"/>
    <s v="Review of Report Page- Open/Closed order status report- missing parameter"/>
    <s v="01369 - Review of Report Page- Open/Closed order status report- missing parameter"/>
    <s v="Feature Review | 01369 - Review of Report Page- Open/Closed order status report- missing parameter"/>
    <m/>
    <n v="364637"/>
    <n v="36552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Feature Review | 01369 - Review of Report Page- Open/Closed order status report- missing parameter"/>
    <n v="0"/>
    <n v="0"/>
  </r>
  <r>
    <x v="3"/>
    <m/>
    <m/>
    <m/>
    <m/>
    <x v="1"/>
    <s v="Bug"/>
    <s v="Done"/>
    <s v="BEMISCP-1338"/>
    <s v="BIT-99 Shipment Card Item Detail Box Scrolling Bar"/>
    <s v="01338 - BIT-99 Shipment Card Item Detail Box Scrolling Bar"/>
    <x v="497"/>
    <x v="1"/>
    <s v="Done"/>
    <s v="BEMISCP-1368"/>
    <s v="QA for Shipment Card Item Detail Box Scrolling Bar"/>
    <s v="01368 - QA for Shipment Card Item Detail Box Scrolling Bar"/>
    <s v="QA | 01368 - QA for Shipment Card Item Detail Box Scrolling Bar"/>
    <m/>
    <n v="364968"/>
    <n v="36551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s v="0.Done"/>
    <x v="2"/>
    <s v="0.Done &gt; QA | 01368 - QA for Shipment Card Item Detail Box Scrolling Bar"/>
    <n v="0"/>
    <n v="0"/>
  </r>
  <r>
    <x v="3"/>
    <m/>
    <m/>
    <m/>
    <m/>
    <x v="1"/>
    <s v="Bug"/>
    <s v="Done"/>
    <s v="BEMISCP-1338"/>
    <s v="BIT-99 Shipment Card Item Detail Box Scrolling Bar"/>
    <s v="01338 - BIT-99 Shipment Card Item Detail Box Scrolling Bar"/>
    <x v="497"/>
    <x v="2"/>
    <s v="Done"/>
    <s v="BEMISCP-1367"/>
    <s v="Review of Shipment Card Item Detail Box Scrolling Bar"/>
    <s v="01367 - Review of Shipment Card Item Detail Box Scrolling Bar"/>
    <s v="Feature Review | 01367 - Review of Shipment Card Item Detail Box Scrolling Bar"/>
    <m/>
    <n v="364968"/>
    <n v="36551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s v="0.Done"/>
    <x v="2"/>
    <s v="0.Done &gt; Feature Review | 01367 - Review of Shipment Card Item Detail Box Scrolling Bar"/>
    <n v="0"/>
    <n v="0"/>
  </r>
  <r>
    <x v="3"/>
    <s v="Demand"/>
    <s v="Doing"/>
    <s v="BEMISCP-538"/>
    <s v="Buyer - Reports"/>
    <x v="32"/>
    <s v="Bug"/>
    <s v="Done"/>
    <s v="BEMISCP-1203"/>
    <s v="SSRS integration config had wrong password for QA"/>
    <s v="01203 - SSRS integration config had wrong password for QA"/>
    <x v="539"/>
    <x v="0"/>
    <s v="Done"/>
    <s v="BEMISCP-1365"/>
    <s v="Alpha for SSRS integration config had wrong password for QA"/>
    <s v="01365 - Alpha for SSRS integration config had wrong password for QA"/>
    <s v="Alpha Test | 01365 - Alpha for SSRS integration config had wrong password for QA"/>
    <n v="351658"/>
    <n v="363810"/>
    <n v="36540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3.8461538461538464E-2"/>
    <n v="1"/>
    <n v="0"/>
    <x v="0"/>
    <s v="0.Done"/>
    <x v="2"/>
    <s v="0.Done &gt; Alpha Test | 01365 - Alpha for SSRS integration config had wrong password for QA"/>
    <n v="0"/>
    <n v="0"/>
  </r>
  <r>
    <x v="3"/>
    <m/>
    <m/>
    <m/>
    <m/>
    <x v="1"/>
    <s v="Bug"/>
    <s v="Done"/>
    <s v="BEMISCP-1318"/>
    <s v="BIT-73 Report Time not correct"/>
    <s v="01318 - BIT-73 Report Time not correct"/>
    <x v="528"/>
    <x v="0"/>
    <s v="Done"/>
    <s v="BEMISCP-1361"/>
    <s v="Alpha for Report Time not correct"/>
    <s v="01361 - Alpha for Report Time not correct"/>
    <s v="Alpha Test | 01361 - Alpha for Report Time not correct"/>
    <m/>
    <n v="364638"/>
    <n v="36521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361 - Alpha for Report Time not correct"/>
    <n v="0"/>
    <n v="0"/>
  </r>
  <r>
    <x v="3"/>
    <m/>
    <m/>
    <m/>
    <m/>
    <x v="1"/>
    <s v="Bug"/>
    <s v="Done"/>
    <s v="BEMISCP-1316"/>
    <s v="BIT-78 All Reports- Default Column Fields "/>
    <s v="01316 - BIT-78 All Reports- Default Column Fields "/>
    <x v="538"/>
    <x v="0"/>
    <s v="Done"/>
    <s v="BEMISCP-1360"/>
    <s v="Alpha for All Reports- Default Column Fields "/>
    <s v="01360 - Alpha for All Reports- Default Column Fields "/>
    <s v="Alpha Test | 01360 - Alpha for All Reports- Default Column Fields "/>
    <m/>
    <n v="364636"/>
    <n v="36521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Alpha Test | 01360 - Alpha for All Reports- Default Column Fields "/>
    <n v="0"/>
    <n v="0"/>
  </r>
  <r>
    <x v="3"/>
    <m/>
    <m/>
    <m/>
    <m/>
    <x v="1"/>
    <s v="Bug"/>
    <s v="Done"/>
    <s v="BEMISCP-1314"/>
    <s v="BIT-72 Report page- open and closed order report; parameters not expected"/>
    <s v="01314 - BIT-72 Report page- open and closed order report; parameters not expected"/>
    <x v="537"/>
    <x v="0"/>
    <s v="Done"/>
    <s v="BEMISCP-1359"/>
    <s v="Alpha for Report page- open and closed order report; parameters not expected"/>
    <s v="01359 - Alpha for Report page- open and closed order report; parameters not expected"/>
    <s v="Alpha Test | 01359 - Alpha for Report page- open and closed order report; parameters not expected"/>
    <m/>
    <n v="364634"/>
    <n v="36521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Alpha Test | 01359 - Alpha for Report page- open and closed order report; parameters not expected"/>
    <n v="0"/>
    <n v="0"/>
  </r>
  <r>
    <x v="3"/>
    <m/>
    <m/>
    <m/>
    <m/>
    <x v="1"/>
    <s v="Bug"/>
    <s v="Deferred"/>
    <s v="BEMISCP-1311"/>
    <s v="BIT-94 All Reports from Reports Landing Page- Optional column formatting"/>
    <s v="01311 - BIT-94 All Reports from Reports Landing Page- Optional column formatting"/>
    <x v="536"/>
    <x v="0"/>
    <s v="Done"/>
    <s v="BEMISCP-1358"/>
    <s v="Alpha for All Reports from Reports Landing Page- Optional column formatting"/>
    <s v="01358 - Alpha for All Reports from Reports Landing Page- Optional column formatting"/>
    <s v="Alpha Test | 01358 - Alpha for All Reports from Reports Landing Page- Optional column formatting"/>
    <m/>
    <n v="364626"/>
    <n v="36521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e v="#N/A"/>
    <x v="2"/>
    <s v="0.Done &gt; Alpha Test | 01358 - Alpha for All Reports from Reports Landing Page- Optional column formatting"/>
    <n v="0"/>
    <n v="0"/>
  </r>
  <r>
    <x v="3"/>
    <m/>
    <m/>
    <m/>
    <m/>
    <x v="1"/>
    <s v="Bug"/>
    <s v="Deferred"/>
    <s v="BEMISCP-1310"/>
    <s v="BIT-93 Report Landing Page- Inventory Detail Report- remove unnecessary Parameters"/>
    <s v="01310 - BIT-93 Report Landing Page- Inventory Detail Report- remove unnecessary Parameters"/>
    <x v="535"/>
    <x v="0"/>
    <s v="Done"/>
    <s v="BEMISCP-1357"/>
    <s v="Alpha for Report Landing Page- Inventory Detail Report- remove unnecessary Parameters"/>
    <s v="01357 - Alpha for Report Landing Page- Inventory Detail Report- remove unnecessary Parameters"/>
    <s v="Alpha Test | 01357 - Alpha for Report Landing Page- Inventory Detail Report- remove unnecessary Parameters"/>
    <m/>
    <n v="364625"/>
    <n v="36521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e v="#N/A"/>
    <x v="2"/>
    <s v="0.Done &gt; Alpha Test | 01357 - Alpha for Report Landing Page- Inventory Detail Report- remove unnecessary Parameters"/>
    <n v="0"/>
    <n v="0"/>
  </r>
  <r>
    <x v="3"/>
    <m/>
    <m/>
    <m/>
    <m/>
    <x v="1"/>
    <s v="Bug"/>
    <s v="Done"/>
    <s v="BEMISCP-1307"/>
    <s v="BIT-90 Report Landing Page- Open Order Status Report- remove parameters from selection screen"/>
    <s v="01307 - BIT-90 Report Landing Page- Open Order Status Report- remove parameters from selection screen"/>
    <x v="534"/>
    <x v="0"/>
    <s v="Done"/>
    <s v="BEMISCP-1356"/>
    <s v="Alpha for Report Landing Page- Open Order Status Report- remove parameters from selection screen"/>
    <s v="01356 - Alpha for Report Landing Page- Open Order Status Report- remove parameters from selection screen"/>
    <s v="Alpha Test | 01356 - Alpha for Report Landing Page- Open Order Status Report- remove parameters from selection screen"/>
    <m/>
    <n v="364620"/>
    <n v="36521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Alpha Test | 01356 - Alpha for Report Landing Page- Open Order Status Report- remove parameters from selection screen"/>
    <n v="0"/>
    <n v="0"/>
  </r>
  <r>
    <x v="3"/>
    <m/>
    <m/>
    <m/>
    <m/>
    <x v="1"/>
    <s v="Bug"/>
    <s v="Done"/>
    <s v="BEMISCP-1309"/>
    <s v="BIT-92 Report Landing Page- Inventory Detail Report"/>
    <s v="01309 - BIT-92 Report Landing Page- Inventory Detail Report"/>
    <x v="533"/>
    <x v="0"/>
    <s v="Done"/>
    <s v="BEMISCP-1355"/>
    <s v="Alpha for Report Landing Page- Inventory Detail Report"/>
    <s v="01355 - Alpha for Report Landing Page- Inventory Detail Report"/>
    <s v="Alpha Test | 01355 - Alpha for Report Landing Page- Inventory Detail Report"/>
    <m/>
    <n v="364624"/>
    <n v="36512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Alpha Test | 01355 - Alpha for Report Landing Page- Inventory Detail Report"/>
    <n v="0"/>
    <n v="0"/>
  </r>
  <r>
    <x v="3"/>
    <m/>
    <m/>
    <m/>
    <m/>
    <x v="1"/>
    <s v="Bug"/>
    <s v="Done"/>
    <s v="BEMISCP-1317"/>
    <s v="BIT-74 Report Page- Open/Closed order status report- missing parameter"/>
    <s v="01317 - BIT-74 Report Page- Open/Closed order status report- missing parameter"/>
    <x v="541"/>
    <x v="0"/>
    <s v="Done"/>
    <s v="BEMISCP-1354"/>
    <s v="Alpha for Report Page- Open/Closed order status report- missing parameter"/>
    <s v="01354 - Alpha for Report Page- Open/Closed order status report- missing parameter"/>
    <s v="Alpha Test | 01354 - Alpha for Report Page- Open/Closed order status report- missing parameter"/>
    <m/>
    <n v="364637"/>
    <n v="36512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Alpha Test | 01354 - Alpha for Report Page- Open/Closed order status report- missing parameter"/>
    <n v="0"/>
    <n v="0"/>
  </r>
  <r>
    <x v="3"/>
    <m/>
    <m/>
    <m/>
    <m/>
    <x v="1"/>
    <s v="Bug"/>
    <s v="Done"/>
    <s v="BEMISCP-854"/>
    <s v="Orders Page - Quantity Fields Show 0 Value"/>
    <s v="00854 - Orders Page - Quantity Fields Show 0 Value"/>
    <x v="542"/>
    <x v="1"/>
    <s v="Done"/>
    <s v="BEMISCP-1353"/>
    <s v="QA for Orders Page - Quantity Fields Show 0 Value"/>
    <s v="S | 01353 - QA for Orders Page - Quantity Fields Show 0 Value"/>
    <s v="QA | S | 01353 - QA for Orders Page - Quantity Fields Show 0 Value"/>
    <m/>
    <n v="358437"/>
    <n v="36510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QA | S | 01353 - QA for Orders Page - Quantity Fields Show 0 Value"/>
    <n v="2.1276595744680851"/>
    <n v="0"/>
  </r>
  <r>
    <x v="3"/>
    <m/>
    <m/>
    <m/>
    <m/>
    <x v="1"/>
    <s v="Bug"/>
    <s v="Done"/>
    <s v="BEMISCP-1297"/>
    <s v="BIT-84 Data Issue on Bemis QA Environment"/>
    <s v="01297 - BIT-84 Data Issue on Bemis QA Environment"/>
    <x v="520"/>
    <x v="5"/>
    <s v="Done"/>
    <s v="BEMISCP-1352"/>
    <s v="Change data sync to handle specific IBB data issue"/>
    <s v="M | 01352 - Change data sync to handle specific IBB data issue"/>
    <s v="Backend Development | M | 01352 - Change data sync to handle specific IBB data issue"/>
    <m/>
    <n v="364424"/>
    <n v="365105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s v="0.Done"/>
    <x v="2"/>
    <s v="0.Done &gt; Backend Development | M | 01352 - Change data sync to handle specific IBB data issue"/>
    <n v="10.638297872340425"/>
    <n v="0"/>
  </r>
  <r>
    <x v="3"/>
    <m/>
    <m/>
    <m/>
    <m/>
    <x v="1"/>
    <s v="Bug"/>
    <s v="Done"/>
    <s v="BEMISCP-1338"/>
    <s v="BIT-99 Shipment Card Item Detail Box Scrolling Bar"/>
    <s v="01338 - BIT-99 Shipment Card Item Detail Box Scrolling Bar"/>
    <x v="497"/>
    <x v="0"/>
    <s v="Done"/>
    <s v="BEMISCP-1351"/>
    <s v="Alpha for Shipment Card Item Detail Box Scrolling Bar"/>
    <s v="01351 - Alpha for Shipment Card Item Detail Box Scrolling Bar"/>
    <s v="Alpha Test | 01351 - Alpha for Shipment Card Item Detail Box Scrolling Bar"/>
    <m/>
    <n v="364968"/>
    <n v="36506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s v="0.Done"/>
    <x v="2"/>
    <s v="0.Done &gt; Alpha Test | 01351 - Alpha for Shipment Card Item Detail Box Scrolling Bar"/>
    <n v="0"/>
    <n v="0"/>
  </r>
  <r>
    <x v="3"/>
    <m/>
    <m/>
    <m/>
    <m/>
    <x v="1"/>
    <s v="Bug"/>
    <s v="Done"/>
    <s v="BEMISCP-1198"/>
    <s v="BIT-146 Customer Address does not display on Customer Profile"/>
    <s v="01198 - BIT-146 Customer Address does not display on Customer Profile"/>
    <x v="515"/>
    <x v="3"/>
    <s v="Done"/>
    <s v="BEMISCP-1350"/>
    <s v="Development for - Customer Address does not display on Customer Profile"/>
    <s v="M | 01350 - Development for - Customer Address does not display on Customer Profile"/>
    <s v="Frontend Development | M | 01350 - Development for - Customer Address does not display on Customer Profile"/>
    <m/>
    <n v="363700"/>
    <n v="365060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1350 - Development for - Customer Address does not display on Customer Profile"/>
    <n v="5.3191489361702127"/>
    <n v="0"/>
  </r>
  <r>
    <x v="3"/>
    <s v="Demand"/>
    <s v="Deferred"/>
    <s v="BEMISCP-540"/>
    <s v="Buyer - Dashboard"/>
    <x v="28"/>
    <s v="Feature"/>
    <s v="Done"/>
    <s v="BEMISCP-341"/>
    <s v="User agreement - BNA"/>
    <s v="00341 - User agreement - BNA"/>
    <x v="425"/>
    <x v="0"/>
    <s v="Done"/>
    <s v="BEMISCP-1346"/>
    <s v="Alpha for User agreement - BNA"/>
    <s v="01346 - Alpha for User agreement - BNA"/>
    <s v="Alpha Test | 01346 - Alpha for User agreement - BNA"/>
    <n v="351660"/>
    <n v="344261"/>
    <n v="365023"/>
    <s v="Plan"/>
    <x v="18"/>
    <n v="0"/>
    <n v="0"/>
    <n v="0"/>
    <n v="5"/>
    <m/>
    <s v="SUBTASK PLAN"/>
    <n v="0"/>
    <n v="0"/>
    <n v="0"/>
    <n v="0"/>
    <n v="0"/>
    <n v="0"/>
    <n v="0"/>
    <n v="0"/>
    <n v="0"/>
    <n v="0"/>
    <n v="0.16666666666666666"/>
    <n v="0.16666666666666666"/>
    <n v="1"/>
    <n v="0"/>
    <x v="2"/>
    <s v="0.Done"/>
    <x v="2"/>
    <s v="0.Done &gt; Alpha Test | 01346 - Alpha for User agreement - BNA"/>
    <n v="0"/>
    <n v="0"/>
  </r>
  <r>
    <x v="3"/>
    <s v="Demand"/>
    <s v="Doing"/>
    <s v="BEMISCP-531"/>
    <s v="System Architecture"/>
    <x v="22"/>
    <s v="Task"/>
    <s v="Doing"/>
    <s v="BEMISCP-141"/>
    <s v="CI server setup"/>
    <s v="00141 - CI server setup"/>
    <x v="280"/>
    <x v="4"/>
    <s v="Done"/>
    <s v="BEMISCP-1345"/>
    <s v="Split build and deploy jobs"/>
    <s v="M | 01345 - Split build and deploy jobs"/>
    <s v="Sub-Task | M | 01345 - Split build and deploy jobs"/>
    <n v="351453"/>
    <n v="336162"/>
    <n v="365019"/>
    <s v="Plan"/>
    <x v="0"/>
    <n v="0"/>
    <n v="0"/>
    <n v="20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25"/>
    <n v="1.8518518518518517E-2"/>
    <n v="1"/>
    <n v="8.5106382978723403"/>
    <x v="0"/>
    <s v="7.Doing"/>
    <x v="2"/>
    <s v="0.Done &gt; Sub-Task | M | 01345 - Split build and deploy jobs"/>
    <n v="0"/>
    <n v="0"/>
  </r>
  <r>
    <x v="3"/>
    <m/>
    <m/>
    <m/>
    <m/>
    <x v="1"/>
    <s v="Bug"/>
    <s v="Done"/>
    <s v="BEMISCP-1338"/>
    <s v="BIT-99 Shipment Card Item Detail Box Scrolling Bar"/>
    <s v="01338 - BIT-99 Shipment Card Item Detail Box Scrolling Bar"/>
    <x v="497"/>
    <x v="3"/>
    <s v="Done"/>
    <s v="BEMISCP-1343"/>
    <s v="Development for - Shipment Card Item Detail Box Scrolling Bar"/>
    <s v="M | 01343 - Development for - Shipment Card Item Detail Box Scrolling Bar"/>
    <s v="Frontend Development | M | 01343 - Development for - Shipment Card Item Detail Box Scrolling Bar"/>
    <m/>
    <n v="364968"/>
    <n v="364994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0"/>
    <n v="1"/>
    <n v="5.3191489361702127"/>
    <x v="1"/>
    <s v="0.Done"/>
    <x v="2"/>
    <s v="0.Done &gt; Frontend Development | M | 01343 - Development for - Shipment Card Item Detail Box Scrolling Bar"/>
    <n v="5.3191489361702127"/>
    <n v="0"/>
  </r>
  <r>
    <x v="3"/>
    <m/>
    <m/>
    <m/>
    <m/>
    <x v="1"/>
    <s v="Bug"/>
    <s v="Done"/>
    <s v="BEMISCP-1324"/>
    <s v="BIT-134 Hide Edit options that Buyers do not have access to "/>
    <s v="01324 - BIT-134 Hide Edit options that Buyers do not have access to "/>
    <x v="521"/>
    <x v="0"/>
    <s v="Done"/>
    <s v="BEMISCP-1342"/>
    <s v="Alpha for Hide Edit options that Buyers do not have access to "/>
    <s v="01342 - Alpha for Hide Edit options that Buyers do not have access to "/>
    <s v="Alpha Test | 01342 - Alpha for Hide Edit options that Buyers do not have access to "/>
    <m/>
    <n v="364655"/>
    <n v="36498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342 - Alpha for Hide Edit options that Buyers do not have access to "/>
    <n v="0"/>
    <n v="0"/>
  </r>
  <r>
    <x v="3"/>
    <m/>
    <m/>
    <m/>
    <m/>
    <x v="1"/>
    <s v="Bug"/>
    <s v="Done"/>
    <s v="BEMISCP-1323"/>
    <s v="Add documents button is inside the footer"/>
    <s v="01323 - Add documents button is inside the footer"/>
    <x v="531"/>
    <x v="0"/>
    <s v="Done"/>
    <s v="BEMISCP-1341"/>
    <s v="Alpha for Add documents button is inside the footer"/>
    <s v="01341 - Alpha for Add documents button is inside the footer"/>
    <s v="Alpha Test | 01341 - Alpha for Add documents button is inside the footer"/>
    <m/>
    <n v="364653"/>
    <n v="36498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341 - Alpha for Add documents button is inside the footer"/>
    <n v="0"/>
    <n v="0"/>
  </r>
  <r>
    <x v="3"/>
    <m/>
    <m/>
    <m/>
    <m/>
    <x v="1"/>
    <s v="Bug"/>
    <s v="Cancelled"/>
    <s v="BEMISCP-1296"/>
    <s v="Improve data sync logging to capture invalid data"/>
    <s v="01296 - Improve data sync logging to capture invalid data"/>
    <x v="543"/>
    <x v="5"/>
    <s v="Done"/>
    <s v="BEMISCP-1340"/>
    <s v="Improve data sync logging to capture invalid data"/>
    <s v="M | 01340 - Improve data sync logging to capture invalid data"/>
    <s v="Backend Development | M | 01340 - Improve data sync logging to capture invalid data"/>
    <m/>
    <n v="364422"/>
    <n v="364982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1"/>
    <n v="0"/>
    <n v="1"/>
    <n v="10.638297872340425"/>
    <x v="1"/>
    <s v="0.Cancelled"/>
    <x v="2"/>
    <s v="0.Done &gt; Backend Development | M | 01340 - Improve data sync logging to capture invalid data"/>
    <n v="10.638297872340425"/>
    <n v="0"/>
  </r>
  <r>
    <x v="3"/>
    <m/>
    <m/>
    <m/>
    <m/>
    <x v="1"/>
    <s v="Bug"/>
    <s v="Done"/>
    <s v="BEMISCP-1068"/>
    <s v="BIT-112 Do not display Schedule Lines when confirmedQty = 0 on Orders Landing  Page"/>
    <s v="01068 - BIT-112 Do not display Schedule Lines when confirmedQty = 0 on Orders Landing  Page"/>
    <x v="530"/>
    <x v="0"/>
    <s v="Done"/>
    <s v="BEMISCP-1339"/>
    <s v="Alpha for Do not display Schedule Lines when confirmedQty = 0 on Orders Landing  Page"/>
    <s v="01339 - Alpha for Do not display Schedule Lines when confirmedQty = 0 on Orders Landing  Page"/>
    <s v="Alpha Test | 01339 - Alpha for Do not display Schedule Lines when confirmedQty = 0 on Orders Landing  Page"/>
    <m/>
    <n v="361728"/>
    <n v="36497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339 - Alpha for Do not display Schedule Lines when confirmedQty = 0 on Orders Landing  Page"/>
    <n v="0"/>
    <n v="0"/>
  </r>
  <r>
    <x v="3"/>
    <s v="Demand"/>
    <s v="Doing"/>
    <s v="BEMISCP-531"/>
    <s v="System Architecture"/>
    <x v="22"/>
    <s v="Task"/>
    <s v="Doing"/>
    <s v="BEMISCP-481"/>
    <s v="UAT/Prod Deployment"/>
    <s v="00481 - UAT/Prod Deployment"/>
    <x v="544"/>
    <x v="4"/>
    <s v="Done"/>
    <s v="BEMISCP-1334"/>
    <s v="Add production configurations"/>
    <s v="M | 01334 - Add production configurations"/>
    <s v="Sub-Task | M | 01334 - Add production configurations"/>
    <n v="351453"/>
    <n v="349744"/>
    <n v="364949"/>
    <s v="Plan"/>
    <x v="0"/>
    <n v="0"/>
    <n v="0"/>
    <n v="20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1.8518518518518517E-2"/>
    <n v="1"/>
    <n v="8.5106382978723403"/>
    <x v="0"/>
    <s v="7.Doing"/>
    <x v="2"/>
    <s v="0.Done &gt; Sub-Task | M | 01334 - Add production configurations"/>
    <n v="0"/>
    <n v="0"/>
  </r>
  <r>
    <x v="3"/>
    <m/>
    <m/>
    <m/>
    <m/>
    <x v="1"/>
    <s v="Bug"/>
    <s v="Done"/>
    <s v="BEMISCP-1056"/>
    <s v="Location and ShipTo filter dropdowns are missing a border in FF and IE"/>
    <s v="01056 - Location and ShipTo filter dropdowns are missing a border in FF and IE"/>
    <x v="545"/>
    <x v="1"/>
    <s v="Done"/>
    <s v="BEMISCP-1333"/>
    <s v="QA for Location and ShipTo filter dropdowns are missing a border in FF and IE"/>
    <s v="S | 01333 - QA for Location and ShipTo filter dropdowns are missing a border in FF and IE"/>
    <s v="QA | S | 01333 - QA for Location and ShipTo filter dropdowns are missing a border in FF and IE"/>
    <m/>
    <n v="361688"/>
    <n v="36475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1333 - QA for Location and ShipTo filter dropdowns are missing a border in FF and IE"/>
    <n v="2.1276595744680851"/>
    <n v="0"/>
  </r>
  <r>
    <x v="3"/>
    <m/>
    <m/>
    <m/>
    <m/>
    <x v="1"/>
    <s v="Bug"/>
    <s v="Done"/>
    <s v="BEMISCP-1056"/>
    <s v="Location and ShipTo filter dropdowns are missing a border in FF and IE"/>
    <s v="01056 - Location and ShipTo filter dropdowns are missing a border in FF and IE"/>
    <x v="545"/>
    <x v="2"/>
    <s v="Done"/>
    <s v="BEMISCP-1332"/>
    <s v="Review of Location and ShipTo filter dropdowns are missing a border in FF and IE"/>
    <s v="01332 - Review of Location and ShipTo filter dropdowns are missing a border in FF and IE"/>
    <s v="Feature Review | 01332 - Review of Location and ShipTo filter dropdowns are missing a border in FF and IE"/>
    <m/>
    <n v="361688"/>
    <n v="36474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1332 - Review of Location and ShipTo filter dropdowns are missing a border in FF and IE"/>
    <n v="0"/>
    <n v="0"/>
  </r>
  <r>
    <x v="3"/>
    <m/>
    <m/>
    <m/>
    <m/>
    <x v="1"/>
    <s v="Bug"/>
    <s v="Done"/>
    <s v="BEMISCP-1056"/>
    <s v="Location and ShipTo filter dropdowns are missing a border in FF and IE"/>
    <s v="01056 - Location and ShipTo filter dropdowns are missing a border in FF and IE"/>
    <x v="545"/>
    <x v="0"/>
    <s v="Done"/>
    <s v="BEMISCP-1331"/>
    <s v="Alpha for Location and ShipTo filter dropdowns are missing a border in FF and IE"/>
    <s v="01331 - Alpha for Location and ShipTo filter dropdowns are missing a border in FF and IE"/>
    <s v="Alpha Test | 01331 - Alpha for Location and ShipTo filter dropdowns are missing a border in FF and IE"/>
    <m/>
    <n v="361688"/>
    <n v="36474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331 - Alpha for Location and ShipTo filter dropdowns are missing a border in FF and IE"/>
    <n v="0"/>
    <n v="0"/>
  </r>
  <r>
    <x v="3"/>
    <m/>
    <m/>
    <m/>
    <m/>
    <x v="1"/>
    <s v="Bug"/>
    <s v="Done"/>
    <s v="BEMISCP-1238"/>
    <s v="The ... next to the Bemis Order number does not expand to show the full line"/>
    <s v="01238 - The ... next to the Bemis Order number does not expand to show the full line"/>
    <x v="546"/>
    <x v="1"/>
    <s v="Done"/>
    <s v="BEMISCP-1330"/>
    <s v="QA for The ... next to the Bemis Order number does not expand to show the full line"/>
    <s v="01330 - QA for The ... next to the Bemis Order number does not expand to show the full line"/>
    <s v="QA | 01330 - QA for The ... next to the Bemis Order number does not expand to show the full line"/>
    <m/>
    <n v="364168"/>
    <n v="36470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QA | 01330 - QA for The ... next to the Bemis Order number does not expand to show the full line"/>
    <n v="0"/>
    <n v="0"/>
  </r>
  <r>
    <x v="3"/>
    <m/>
    <m/>
    <m/>
    <m/>
    <x v="1"/>
    <s v="Bug"/>
    <s v="Done"/>
    <s v="BEMISCP-1238"/>
    <s v="The ... next to the Bemis Order number does not expand to show the full line"/>
    <s v="01238 - The ... next to the Bemis Order number does not expand to show the full line"/>
    <x v="546"/>
    <x v="2"/>
    <s v="Done"/>
    <s v="BEMISCP-1329"/>
    <s v="Review of The ... next to the Bemis Order number does not expand to show the full line"/>
    <s v="01329 - Review of The ... next to the Bemis Order number does not expand to show the full line"/>
    <s v="Feature Review | 01329 - Review of The ... next to the Bemis Order number does not expand to show the full line"/>
    <m/>
    <n v="364168"/>
    <n v="36470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Feature Review | 01329 - Review of The ... next to the Bemis Order number does not expand to show the full line"/>
    <n v="0"/>
    <n v="0"/>
  </r>
  <r>
    <x v="3"/>
    <m/>
    <m/>
    <m/>
    <m/>
    <x v="1"/>
    <s v="Bug"/>
    <s v="Done"/>
    <s v="BEMISCP-1238"/>
    <s v="The ... next to the Bemis Order number does not expand to show the full line"/>
    <s v="01238 - The ... next to the Bemis Order number does not expand to show the full line"/>
    <x v="546"/>
    <x v="0"/>
    <s v="Done"/>
    <s v="BEMISCP-1328"/>
    <s v="Alpha for The ... next to the BEmis Order number does not expand to show the full line"/>
    <s v="01328 - Alpha for The ... next to the BEmis Order number does not expand to show the full line"/>
    <s v="Alpha Test | 01328 - Alpha for The ... next to the BEmis Order number does not expand to show the full line"/>
    <m/>
    <n v="364168"/>
    <n v="36470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Alpha Test | 01328 - Alpha for The ... next to the BEmis Order number does not expand to show the full line"/>
    <n v="0"/>
    <n v="0"/>
  </r>
  <r>
    <x v="3"/>
    <m/>
    <m/>
    <m/>
    <m/>
    <x v="1"/>
    <s v="Bug"/>
    <s v="Done"/>
    <s v="BEMISCP-1139"/>
    <s v="BIT-48 Padding issues with left nav menu "/>
    <s v="01139 - BIT-48 Padding issues with left nav menu "/>
    <x v="518"/>
    <x v="3"/>
    <s v="Done"/>
    <s v="BEMISCP-1327"/>
    <s v="Development for - Padding issues with left nav menu"/>
    <s v="M | 01327 - Development for - Padding issues with left nav menu"/>
    <s v="Frontend Development | M | 01327 - Development for - Padding issues with left nav menu"/>
    <m/>
    <n v="362869"/>
    <n v="364696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0"/>
    <n v="1"/>
    <n v="5.3191489361702127"/>
    <x v="1"/>
    <s v="0.Done"/>
    <x v="2"/>
    <s v="0.Done &gt; Frontend Development | M | 01327 - Development for - Padding issues with left nav menu"/>
    <n v="5.3191489361702127"/>
    <n v="0"/>
  </r>
  <r>
    <x v="3"/>
    <m/>
    <m/>
    <m/>
    <m/>
    <x v="1"/>
    <s v="Bug"/>
    <s v="Done"/>
    <s v="BEMISCP-1324"/>
    <s v="BIT-134 Hide Edit options that Buyers do not have access to "/>
    <s v="01324 - BIT-134 Hide Edit options that Buyers do not have access to "/>
    <x v="521"/>
    <x v="3"/>
    <s v="Done"/>
    <s v="BEMISCP-1326"/>
    <s v="Development for - Hide Edit options that Buyers do not have access to"/>
    <s v="M | 01326 - Development for - Hide Edit options that Buyers do not have access to"/>
    <s v="Frontend Development | M | 01326 - Development for - Hide Edit options that Buyers do not have access to"/>
    <m/>
    <n v="364655"/>
    <n v="364663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1326 - Development for - Hide Edit options that Buyers do not have access to"/>
    <n v="5.3191489361702127"/>
    <n v="0"/>
  </r>
  <r>
    <x v="3"/>
    <m/>
    <m/>
    <m/>
    <m/>
    <x v="1"/>
    <s v="Bug"/>
    <s v="Done"/>
    <s v="BEMISCP-1323"/>
    <s v="Add documents button is inside the footer"/>
    <s v="01323 - Add documents button is inside the footer"/>
    <x v="531"/>
    <x v="3"/>
    <s v="Done"/>
    <s v="BEMISCP-1325"/>
    <s v="Development for - Add documents button is inside the footer"/>
    <s v="M | 01325 - Development for - Add documents button is inside the footer"/>
    <s v="Frontend Development | M | 01325 - Development for - Add documents button is inside the footer"/>
    <m/>
    <n v="364653"/>
    <n v="364658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1325 - Development for - Add documents button is inside the footer"/>
    <n v="5.3191489361702127"/>
    <n v="0"/>
  </r>
  <r>
    <x v="3"/>
    <s v="Demand"/>
    <s v="Doing"/>
    <s v="BEMISCP-523"/>
    <s v="CSR - Portal Foundations"/>
    <x v="30"/>
    <s v="Bug"/>
    <s v="Done"/>
    <s v="BEMISCP-1218"/>
    <s v="Landing page redirection does not work when impersonating"/>
    <s v="01218 - Landing page redirection does not work when impersonating"/>
    <x v="547"/>
    <x v="1"/>
    <s v="Done"/>
    <s v="BEMISCP-1322"/>
    <s v="QA for Landing page redirection does not work when impersonating"/>
    <s v="S | 01322 - QA for Landing page redirection does not work when impersonating"/>
    <s v="QA | S | 01322 - QA for Landing page redirection does not work when impersonating"/>
    <n v="350872"/>
    <n v="363922"/>
    <n v="36465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3.125E-2"/>
    <n v="1"/>
    <n v="2.1276595744680851"/>
    <x v="0"/>
    <s v="0.Done"/>
    <x v="2"/>
    <s v="0.Done &gt; QA | S | 01322 - QA for Landing page redirection does not work when impersonating"/>
    <n v="2.1276595744680851"/>
    <n v="0"/>
  </r>
  <r>
    <x v="3"/>
    <s v="Demand"/>
    <s v="Doing"/>
    <s v="BEMISCP-523"/>
    <s v="CSR - Portal Foundations"/>
    <x v="30"/>
    <s v="Bug"/>
    <s v="Done"/>
    <s v="BEMISCP-1218"/>
    <s v="Landing page redirection does not work when impersonating"/>
    <s v="01218 - Landing page redirection does not work when impersonating"/>
    <x v="547"/>
    <x v="2"/>
    <s v="Done"/>
    <s v="BEMISCP-1321"/>
    <s v="Review of Landing page redirection does not work when impersonating"/>
    <s v="01321 - Review of Landing page redirection does not work when impersonating"/>
    <s v="Feature Review | 01321 - Review of Landing page redirection does not work when impersonating"/>
    <n v="350872"/>
    <n v="363922"/>
    <n v="36464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3.125E-2"/>
    <n v="1"/>
    <n v="0"/>
    <x v="0"/>
    <s v="0.Done"/>
    <x v="2"/>
    <s v="0.Done &gt; Feature Review | 01321 - Review of Landing page redirection does not work when impersonating"/>
    <n v="0"/>
    <n v="0"/>
  </r>
  <r>
    <x v="3"/>
    <s v="Demand"/>
    <s v="Doing"/>
    <s v="BEMISCP-523"/>
    <s v="CSR - Portal Foundations"/>
    <x v="30"/>
    <s v="Bug"/>
    <s v="Done"/>
    <s v="BEMISCP-1218"/>
    <s v="Landing page redirection does not work when impersonating"/>
    <s v="01218 - Landing page redirection does not work when impersonating"/>
    <x v="547"/>
    <x v="0"/>
    <s v="Done"/>
    <s v="BEMISCP-1320"/>
    <s v="Alpha for Landing page redirection does not work when impersonating"/>
    <s v="01320 - Alpha for Landing page redirection does not work when impersonating"/>
    <s v="Alpha Test | 01320 - Alpha for Landing page redirection does not work when impersonating"/>
    <n v="350872"/>
    <n v="363922"/>
    <n v="36464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3.125E-2"/>
    <n v="1"/>
    <n v="0"/>
    <x v="0"/>
    <s v="0.Done"/>
    <x v="2"/>
    <s v="0.Done &gt; Alpha Test | 01320 - Alpha for Landing page redirection does not work when impersonating"/>
    <n v="0"/>
    <n v="0"/>
  </r>
  <r>
    <x v="3"/>
    <s v="Demand"/>
    <s v="Doing"/>
    <s v="BEMISCP-533"/>
    <s v="Bemis CP Theme"/>
    <x v="27"/>
    <s v="Feature"/>
    <s v="Done"/>
    <s v="BEMISCP-1180"/>
    <s v="Updates to Bemis Portal Navigation"/>
    <s v="01180 - Updates to Bemis Portal Navigation"/>
    <x v="407"/>
    <x v="0"/>
    <s v="Done"/>
    <s v="BEMISCP-1306"/>
    <s v="Alpha for Updates to Bemis Portal Navigation"/>
    <s v="S | 01306 - Alpha for Updates to Bemis Portal Navigation"/>
    <s v="Alpha Test | S | 01306 - Alpha for Updates to Bemis Portal Navigation"/>
    <n v="351507"/>
    <n v="363315"/>
    <n v="36457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1.8518518518518517E-2"/>
    <n v="1"/>
    <n v="2.1276595744680851"/>
    <x v="0"/>
    <s v="0.Done"/>
    <x v="2"/>
    <s v="0.Done &gt; Alpha Test | S | 01306 - Alpha for Updates to Bemis Portal Navigation"/>
    <n v="0"/>
    <n v="0"/>
  </r>
  <r>
    <x v="3"/>
    <m/>
    <m/>
    <m/>
    <m/>
    <x v="1"/>
    <s v="Bug"/>
    <s v="Done"/>
    <s v="BEMISCP-1272"/>
    <s v="Fix sort order column names"/>
    <s v="01272 - Fix sort order column names"/>
    <x v="540"/>
    <x v="6"/>
    <s v="Done"/>
    <s v="BEMISCP-1304"/>
    <s v="Missing fields from reports Sort Type dropdown"/>
    <s v="M | 01304 - Missing fields from reports Sort Type dropdown"/>
    <s v="Alpha Bug | M | 01304 - Missing fields from reports Sort Type dropdown"/>
    <m/>
    <n v="364258"/>
    <n v="364551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5"/>
    <n v="0"/>
    <n v="1"/>
    <n v="3.191489361702128"/>
    <x v="1"/>
    <s v="0.Done"/>
    <x v="2"/>
    <s v="0.Done &gt; Alpha Bug | M | 01304 - Missing fields from reports Sort Type dropdown"/>
    <n v="3.191489361702128"/>
    <n v="0"/>
  </r>
  <r>
    <x v="3"/>
    <m/>
    <m/>
    <m/>
    <m/>
    <x v="1"/>
    <s v="Bug"/>
    <s v="Done"/>
    <s v="BEMISCP-1194"/>
    <s v="'Show More' link missing from Report description"/>
    <s v="01194 - 'Show More' link missing from Report description"/>
    <x v="548"/>
    <x v="1"/>
    <s v="Done"/>
    <s v="BEMISCP-1303"/>
    <s v="QA for 'Show More' link missing from Report description"/>
    <s v="S | 01303 - QA for 'Show More' link missing from Report description"/>
    <s v="QA | S | 01303 - QA for 'Show More' link missing from Report description"/>
    <m/>
    <n v="363606"/>
    <n v="36453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1303 - QA for 'Show More' link missing from Report description"/>
    <n v="2.1276595744680851"/>
    <n v="0"/>
  </r>
  <r>
    <x v="3"/>
    <m/>
    <m/>
    <m/>
    <m/>
    <x v="1"/>
    <s v="Bug"/>
    <s v="Done"/>
    <s v="BEMISCP-1194"/>
    <s v="'Show More' link missing from Report description"/>
    <s v="01194 - 'Show More' link missing from Report description"/>
    <x v="548"/>
    <x v="2"/>
    <s v="Done"/>
    <s v="BEMISCP-1302"/>
    <s v="Review of 'Show More' link missing from Report description"/>
    <s v="01302 - Review of 'Show More' link missing from Report description"/>
    <s v="Feature Review | 01302 - Review of 'Show More' link missing from Report description"/>
    <m/>
    <n v="363606"/>
    <n v="36453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1302 - Review of 'Show More' link missing from Report description"/>
    <n v="0"/>
    <n v="0"/>
  </r>
  <r>
    <x v="3"/>
    <m/>
    <m/>
    <m/>
    <m/>
    <x v="1"/>
    <s v="Bug"/>
    <s v="Done"/>
    <s v="BEMISCP-1271"/>
    <s v="Fix date range for From and To fields"/>
    <s v="01271 - Fix date range for From and To fields"/>
    <x v="526"/>
    <x v="6"/>
    <s v="Done"/>
    <s v="BEMISCP-1301"/>
    <s v="Entering Date into field causes the preview screen to go blank"/>
    <s v="M | 01301 - Entering Date into field causes the preview screen to go blank"/>
    <s v="Alpha Bug | M | 01301 - Entering Date into field causes the preview screen to go blank"/>
    <m/>
    <n v="364251"/>
    <n v="364527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5"/>
    <n v="0"/>
    <n v="1"/>
    <n v="3.191489361702128"/>
    <x v="1"/>
    <s v="0.Done"/>
    <x v="2"/>
    <s v="0.Done &gt; Alpha Bug | M | 01301 - Entering Date into field causes the preview screen to go blank"/>
    <n v="3.191489361702128"/>
    <n v="0"/>
  </r>
  <r>
    <x v="3"/>
    <m/>
    <m/>
    <m/>
    <m/>
    <x v="1"/>
    <s v="Bug"/>
    <s v="Done"/>
    <s v="BEMISCP-1261"/>
    <s v="BIT-68 Optional fields not correctly formatted or are missing in open and closed order report"/>
    <s v="01261 - BIT-68 Optional fields not correctly formatted or are missing in open and closed order report"/>
    <x v="549"/>
    <x v="1"/>
    <s v="Done"/>
    <s v="BEMISCP-1300"/>
    <s v="QA for Optional fields not correctly formatted or are missing in open and closed order report"/>
    <s v="S | 01300 - QA for Optional fields not correctly formatted or are missing in open and closed order report"/>
    <s v="QA | S | 01300 - QA for Optional fields not correctly formatted or are missing in open and closed order report"/>
    <m/>
    <n v="364225"/>
    <n v="36452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1300 - QA for Optional fields not correctly formatted or are missing in open and closed order report"/>
    <n v="2.1276595744680851"/>
    <n v="0"/>
  </r>
  <r>
    <x v="3"/>
    <m/>
    <m/>
    <m/>
    <m/>
    <x v="1"/>
    <s v="Bug"/>
    <s v="Done"/>
    <s v="BEMISCP-1261"/>
    <s v="BIT-68 Optional fields not correctly formatted or are missing in open and closed order report"/>
    <s v="01261 - BIT-68 Optional fields not correctly formatted or are missing in open and closed order report"/>
    <x v="549"/>
    <x v="2"/>
    <s v="Done"/>
    <s v="BEMISCP-1299"/>
    <s v="Review of Optional fields not correctly formatted or are missing in open and closed order report"/>
    <s v="01299 - Review of Optional fields not correctly formatted or are missing in open and closed order report"/>
    <s v="Feature Review | 01299 - Review of Optional fields not correctly formatted or are missing in open and closed order report"/>
    <m/>
    <n v="364225"/>
    <n v="36451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Feature Review | 01299 - Review of Optional fields not correctly formatted or are missing in open and closed order report"/>
    <n v="0"/>
    <n v="0"/>
  </r>
  <r>
    <x v="3"/>
    <m/>
    <m/>
    <m/>
    <m/>
    <x v="1"/>
    <s v="Bug"/>
    <s v="Done"/>
    <s v="BEMISCP-1268"/>
    <s v="Product Description displaying incorrectly"/>
    <s v="01268 - Product Description displaying incorrectly"/>
    <x v="532"/>
    <x v="6"/>
    <s v="Done"/>
    <s v="BEMISCP-1298"/>
    <s v="Production description is not expanding on Orders Page"/>
    <s v="M | 01298 - Production description is not expanding on Orders Page"/>
    <s v="Alpha Bug | M | 01298 - Production description is not expanding on Orders Page"/>
    <m/>
    <n v="364243"/>
    <n v="364514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"/>
    <n v="0"/>
    <n v="1"/>
    <n v="3.191489361702128"/>
    <x v="1"/>
    <s v="0.Done"/>
    <x v="2"/>
    <s v="0.Done &gt; Alpha Bug | M | 01298 - Production description is not expanding on Orders Page"/>
    <n v="3.191489361702128"/>
    <n v="0"/>
  </r>
  <r>
    <x v="3"/>
    <m/>
    <m/>
    <m/>
    <m/>
    <x v="1"/>
    <s v="Bug"/>
    <s v="Done"/>
    <s v="BEMISCP-1257"/>
    <s v="BIT-60 Missing Address should be empty"/>
    <s v="01257 - BIT-60 Missing Address should be empty"/>
    <x v="510"/>
    <x v="0"/>
    <s v="Done"/>
    <s v="BEMISCP-1289"/>
    <s v="Alpha for Missing Address should be empty"/>
    <s v="01289 - Alpha for Missing Address should be empty"/>
    <s v="Alpha Test | 01289 - Alpha for Missing Address should be empty"/>
    <m/>
    <n v="364221"/>
    <n v="36440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289 - Alpha for Missing Address should be empty"/>
    <n v="0"/>
    <n v="0"/>
  </r>
  <r>
    <x v="3"/>
    <m/>
    <m/>
    <m/>
    <m/>
    <x v="1"/>
    <s v="Bug"/>
    <s v="Done"/>
    <s v="BEMISCP-1272"/>
    <s v="Fix sort order column names"/>
    <s v="01272 - Fix sort order column names"/>
    <x v="540"/>
    <x v="0"/>
    <s v="Done"/>
    <s v="BEMISCP-1288"/>
    <s v="Alpha for Fix sort order column names"/>
    <s v="01288 - Alpha for Fix sort order column names"/>
    <s v="Alpha Test | 01288 - Alpha for Fix sort order column names"/>
    <m/>
    <n v="364258"/>
    <n v="36439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288 - Alpha for Fix sort order column names"/>
    <n v="0"/>
    <n v="0"/>
  </r>
  <r>
    <x v="3"/>
    <m/>
    <m/>
    <m/>
    <m/>
    <x v="1"/>
    <s v="Bug"/>
    <s v="Done"/>
    <s v="BEMISCP-1271"/>
    <s v="Fix date range for From and To fields"/>
    <s v="01271 - Fix date range for From and To fields"/>
    <x v="526"/>
    <x v="0"/>
    <s v="Done"/>
    <s v="BEMISCP-1287"/>
    <s v="Alpha for Fix date range for From and To fields"/>
    <s v="01287 - Alpha for Fix date range for From and To fields"/>
    <s v="Alpha Test | 01287 - Alpha for Fix date range for From and To fields"/>
    <m/>
    <n v="364251"/>
    <n v="36439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287 - Alpha for Fix date range for From and To fields"/>
    <n v="0"/>
    <n v="0"/>
  </r>
  <r>
    <x v="3"/>
    <m/>
    <m/>
    <m/>
    <m/>
    <x v="1"/>
    <s v="Bug"/>
    <s v="Done"/>
    <s v="BEMISCP-1261"/>
    <s v="BIT-68 Optional fields not correctly formatted or are missing in open and closed order report"/>
    <s v="01261 - BIT-68 Optional fields not correctly formatted or are missing in open and closed order report"/>
    <x v="549"/>
    <x v="0"/>
    <s v="Done"/>
    <s v="BEMISCP-1286"/>
    <s v="Alpha for Optional fields not correctly formatted or are missing in open and closed order report"/>
    <s v="01286 - Alpha for Optional fields not correctly formatted or are missing in open and closed order report"/>
    <s v="Alpha Test | 01286 - Alpha for Optional fields not correctly formatted or are missing in open and closed order report"/>
    <m/>
    <n v="364225"/>
    <n v="36439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Alpha Test | 01286 - Alpha for Optional fields not correctly formatted or are missing in open and closed order report"/>
    <n v="0"/>
    <n v="0"/>
  </r>
  <r>
    <x v="3"/>
    <m/>
    <m/>
    <m/>
    <m/>
    <x v="1"/>
    <s v="Bug"/>
    <s v="Done"/>
    <s v="BEMISCP-1194"/>
    <s v="'Show More' link missing from Report description"/>
    <s v="01194 - 'Show More' link missing from Report description"/>
    <x v="548"/>
    <x v="0"/>
    <s v="Done"/>
    <s v="BEMISCP-1285"/>
    <s v="Alpha for 'Show More' link missing from Report description"/>
    <s v="01285 - Alpha for 'Show More' link missing from Report description"/>
    <s v="Alpha Test | 01285 - Alpha for 'Show More' link missing from Report description"/>
    <m/>
    <n v="363606"/>
    <n v="36433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285 - Alpha for 'Show More' link missing from Report description"/>
    <n v="0"/>
    <n v="0"/>
  </r>
  <r>
    <x v="3"/>
    <m/>
    <m/>
    <m/>
    <m/>
    <x v="1"/>
    <s v="Bug"/>
    <s v="Done"/>
    <s v="BEMISCP-1268"/>
    <s v="Product Description displaying incorrectly"/>
    <s v="01268 - Product Description displaying incorrectly"/>
    <x v="532"/>
    <x v="0"/>
    <s v="Done"/>
    <s v="BEMISCP-1284"/>
    <s v="Alpha for Product Description displaying incorrectly"/>
    <s v="01284 - Alpha for Product Description displaying incorrectly"/>
    <s v="Alpha Test | 01284 - Alpha for Product Description displaying incorrectly"/>
    <m/>
    <n v="364243"/>
    <n v="36432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Alpha Test | 01284 - Alpha for Product Description displaying incorrectly"/>
    <n v="0"/>
    <n v="0"/>
  </r>
  <r>
    <x v="3"/>
    <m/>
    <m/>
    <m/>
    <m/>
    <x v="1"/>
    <s v="Bug"/>
    <s v="Done"/>
    <s v="BEMISCP-1181"/>
    <s v="My Locations navigation on Mobile view is not working"/>
    <s v="01181 - My Locations navigation on Mobile view is not working"/>
    <x v="550"/>
    <x v="1"/>
    <s v="Done"/>
    <s v="BEMISCP-1283"/>
    <s v="QA for My Locations navigation on Mobile view is not working"/>
    <s v="S | 01283 - QA for My Locations navigation on Mobile view is not working"/>
    <s v="QA | S | 01283 - QA for My Locations navigation on Mobile view is not working"/>
    <m/>
    <n v="363320"/>
    <n v="36430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1283 - QA for My Locations navigation on Mobile view is not working"/>
    <n v="2.1276595744680851"/>
    <n v="0"/>
  </r>
  <r>
    <x v="3"/>
    <m/>
    <m/>
    <m/>
    <m/>
    <x v="1"/>
    <s v="Bug"/>
    <s v="Done"/>
    <s v="BEMISCP-1181"/>
    <s v="My Locations navigation on Mobile view is not working"/>
    <s v="01181 - My Locations navigation on Mobile view is not working"/>
    <x v="550"/>
    <x v="2"/>
    <s v="Done"/>
    <s v="BEMISCP-1282"/>
    <s v="Review of My Locations navigation on Mobile view is not working"/>
    <s v="01282 - Review of My Locations navigation on Mobile view is not working"/>
    <s v="Feature Review | 01282 - Review of My Locations navigation on Mobile view is not working"/>
    <m/>
    <n v="363320"/>
    <n v="36430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1282 - Review of My Locations navigation on Mobile view is not working"/>
    <n v="0"/>
    <n v="0"/>
  </r>
  <r>
    <x v="3"/>
    <m/>
    <m/>
    <m/>
    <m/>
    <x v="1"/>
    <s v="Bug"/>
    <s v="Done"/>
    <s v="BEMISCP-854"/>
    <s v="Orders Page - Quantity Fields Show 0 Value"/>
    <s v="00854 - Orders Page - Quantity Fields Show 0 Value"/>
    <x v="542"/>
    <x v="2"/>
    <s v="Done"/>
    <s v="BEMISCP-1281"/>
    <s v="Review of Orders Page - Quantity Fields Show 0 Value"/>
    <s v="01281 - Review of Orders Page - Quantity Fields Show 0 Value"/>
    <s v="Feature Review | 01281 - Review of Orders Page - Quantity Fields Show 0 Value"/>
    <m/>
    <n v="358437"/>
    <n v="36430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s v="0.Done"/>
    <x v="2"/>
    <s v="0.Done &gt; Feature Review | 01281 - Review of Orders Page - Quantity Fields Show 0 Value"/>
    <n v="0"/>
    <n v="0"/>
  </r>
  <r>
    <x v="3"/>
    <s v="Demand"/>
    <s v="Doing"/>
    <s v="BEMISCP-533"/>
    <s v="Bemis CP Theme"/>
    <x v="27"/>
    <s v="Bug"/>
    <s v="Done"/>
    <s v="BEMISCP-1195"/>
    <s v="Icons do not display properly on the Global Search Results Page"/>
    <s v="01195 -  Icons do not display properly on the Global Search Results Page"/>
    <x v="551"/>
    <x v="1"/>
    <s v="Done"/>
    <s v="BEMISCP-1280"/>
    <s v="QA for  Icons do not display properly on the Global Search Results Page"/>
    <s v="S | 01280 - QA for  Icons do not display properly on the Global Search Results Page"/>
    <s v="QA | S | 01280 - QA for  Icons do not display properly on the Global Search Results Page"/>
    <n v="351507"/>
    <n v="363609"/>
    <n v="36430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1.8518518518518517E-2"/>
    <n v="1"/>
    <n v="2.1276595744680851"/>
    <x v="0"/>
    <s v="0.Done"/>
    <x v="2"/>
    <s v="0.Done &gt; QA | S | 01280 - QA for  Icons do not display properly on the Global Search Results Page"/>
    <n v="2.1276595744680851"/>
    <n v="0"/>
  </r>
  <r>
    <x v="3"/>
    <s v="Demand"/>
    <s v="Doing"/>
    <s v="BEMISCP-533"/>
    <s v="Bemis CP Theme"/>
    <x v="27"/>
    <s v="Bug"/>
    <s v="Done"/>
    <s v="BEMISCP-1195"/>
    <s v="Icons do not display properly on the Global Search Results Page"/>
    <s v="01195 -  Icons do not display properly on the Global Search Results Page"/>
    <x v="551"/>
    <x v="2"/>
    <s v="Done"/>
    <s v="BEMISCP-1279"/>
    <s v="Review of  Icons do not display properly on the Global Search Results Page"/>
    <s v="01279 - Review of  Icons do not display properly on the Global Search Results Page"/>
    <s v="Feature Review | 01279 - Review of  Icons do not display properly on the Global Search Results Page"/>
    <n v="351507"/>
    <n v="363609"/>
    <n v="36430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1.8518518518518517E-2"/>
    <n v="1"/>
    <n v="0"/>
    <x v="0"/>
    <s v="0.Done"/>
    <x v="2"/>
    <s v="0.Done &gt; Feature Review | 01279 - Review of  Icons do not display properly on the Global Search Results Page"/>
    <n v="0"/>
    <n v="0"/>
  </r>
  <r>
    <x v="3"/>
    <m/>
    <m/>
    <m/>
    <m/>
    <x v="1"/>
    <s v="Bug"/>
    <s v="Done"/>
    <s v="BEMISCP-1151"/>
    <s v="CSR should have access to limited control panel "/>
    <s v="01151 - CSR should have access to limited control panel "/>
    <x v="552"/>
    <x v="1"/>
    <s v="Done"/>
    <s v="BEMISCP-1278"/>
    <s v="QA for CSR should have access to limited control panel "/>
    <s v="S | 01278 - QA for CSR should have access to limited control panel "/>
    <s v="QA | S | 01278 - QA for CSR should have access to limited control panel "/>
    <m/>
    <n v="363054"/>
    <n v="36430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QA | S | 01278 - QA for CSR should have access to limited control panel "/>
    <n v="2.1276595744680851"/>
    <n v="0"/>
  </r>
  <r>
    <x v="3"/>
    <m/>
    <m/>
    <m/>
    <m/>
    <x v="1"/>
    <s v="Bug"/>
    <s v="Done"/>
    <s v="BEMISCP-1212"/>
    <s v="Clicking on Shipped Qty or Scheduled Releases throws an error"/>
    <s v="01212 - Clicking on Shipped Qty or Scheduled Releases throws an error"/>
    <x v="553"/>
    <x v="1"/>
    <s v="Done"/>
    <s v="BEMISCP-1277"/>
    <s v="QA for Clicking on Shipped Qty or Scheduled Releases throws an error"/>
    <s v="01277 - QA for Clicking on Shipped Qty or Scheduled Releases throws an error"/>
    <s v="QA | 01277 - QA for Clicking on Shipped Qty or Scheduled Releases throws an error"/>
    <m/>
    <n v="363896"/>
    <n v="36430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QA | 01277 - QA for Clicking on Shipped Qty or Scheduled Releases throws an error"/>
    <n v="0"/>
    <n v="0"/>
  </r>
  <r>
    <x v="3"/>
    <m/>
    <m/>
    <m/>
    <m/>
    <x v="1"/>
    <s v="Bug"/>
    <s v="Done"/>
    <s v="BEMISCP-1212"/>
    <s v="Clicking on Shipped Qty or Scheduled Releases throws an error"/>
    <s v="01212 - Clicking on Shipped Qty or Scheduled Releases throws an error"/>
    <x v="553"/>
    <x v="2"/>
    <s v="Done"/>
    <s v="BEMISCP-1276"/>
    <s v="Review of Clicking on Shipped Qty or Scheduled Releases throws an error"/>
    <s v="01276 - Review of Clicking on Shipped Qty or Scheduled Releases throws an error"/>
    <s v="Feature Review | 01276 - Review of Clicking on Shipped Qty or Scheduled Releases throws an error"/>
    <m/>
    <n v="363896"/>
    <n v="36429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1276 - Review of Clicking on Shipped Qty or Scheduled Releases throws an error"/>
    <n v="0"/>
    <n v="0"/>
  </r>
  <r>
    <x v="3"/>
    <m/>
    <m/>
    <m/>
    <m/>
    <x v="1"/>
    <s v="Bug"/>
    <s v="Done"/>
    <s v="BEMISCP-1151"/>
    <s v="CSR should have access to limited control panel "/>
    <s v="01151 - CSR should have access to limited control panel "/>
    <x v="552"/>
    <x v="2"/>
    <s v="Done"/>
    <s v="BEMISCP-1275"/>
    <s v="Review of CSR should have access to limited control panel "/>
    <s v="01275 - Review of CSR should have access to limited control panel "/>
    <s v="Feature Review | 01275 - Review of CSR should have access to limited control panel "/>
    <m/>
    <n v="363054"/>
    <n v="36429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Feature Review | 01275 - Review of CSR should have access to limited control panel "/>
    <n v="0"/>
    <n v="0"/>
  </r>
  <r>
    <x v="3"/>
    <s v="Demand"/>
    <s v="Doing"/>
    <s v="BEMISCP-533"/>
    <s v="Bemis CP Theme"/>
    <x v="27"/>
    <s v="Feature"/>
    <s v="Done"/>
    <s v="BEMISCP-1113"/>
    <s v="Redesign for product description display"/>
    <s v="01113 - Redesign for product description display"/>
    <x v="427"/>
    <x v="0"/>
    <s v="Done"/>
    <s v="BEMISCP-1274"/>
    <s v="Alpha for Redesign for product description display"/>
    <s v="01274 - Alpha for Redesign for product description display"/>
    <s v="Alpha Test | 01274 - Alpha for Redesign for product description display"/>
    <n v="351507"/>
    <n v="362668"/>
    <n v="36429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1.8518518518518517E-2"/>
    <n v="1"/>
    <n v="0"/>
    <x v="0"/>
    <s v="0.Done"/>
    <x v="2"/>
    <s v="0.Done &gt; Alpha Test | 01274 - Alpha for Redesign for product description display"/>
    <n v="0"/>
    <n v="0"/>
  </r>
  <r>
    <x v="3"/>
    <m/>
    <m/>
    <m/>
    <m/>
    <x v="1"/>
    <s v="Bug"/>
    <s v="Done"/>
    <s v="BEMISCP-1056"/>
    <s v="Location and ShipTo filter dropdowns are missing a border in FF and IE"/>
    <s v="01056 - Location and ShipTo filter dropdowns are missing a border in FF and IE"/>
    <x v="545"/>
    <x v="3"/>
    <s v="Done"/>
    <s v="BEMISCP-1273"/>
    <s v="Development for - Location and ShipTo filter dropdowns are missing a border in FF and IE"/>
    <s v="M | 01273 - Development for - Location and ShipTo filter dropdowns are missing a border in FF and IE"/>
    <s v="Frontend Development | M | 01273 - Development for - Location and ShipTo filter dropdowns are missing a border in FF and IE"/>
    <m/>
    <n v="361688"/>
    <n v="364289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1273 - Development for - Location and ShipTo filter dropdowns are missing a border in FF and IE"/>
    <n v="5.3191489361702127"/>
    <n v="0"/>
  </r>
  <r>
    <x v="3"/>
    <m/>
    <m/>
    <m/>
    <m/>
    <x v="1"/>
    <s v="Bug"/>
    <s v="Done"/>
    <s v="BEMISCP-1268"/>
    <s v="Product Description displaying incorrectly"/>
    <s v="01268 - Product Description displaying incorrectly"/>
    <x v="532"/>
    <x v="3"/>
    <s v="Done"/>
    <s v="BEMISCP-1269"/>
    <s v="Development for product description error"/>
    <s v="M | 01269 - Development for product description error"/>
    <s v="Frontend Development | M | 01269 - Development for product description error"/>
    <m/>
    <n v="364243"/>
    <n v="364246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0"/>
    <n v="1"/>
    <n v="5.3191489361702127"/>
    <x v="1"/>
    <s v="0.Done"/>
    <x v="2"/>
    <s v="0.Done &gt; Frontend Development | M | 01269 - Development for product description error"/>
    <n v="5.3191489361702127"/>
    <n v="0"/>
  </r>
  <r>
    <x v="3"/>
    <s v="Demand"/>
    <s v="Doing"/>
    <s v="BEMISCP-538"/>
    <s v="Buyer - Reports"/>
    <x v="32"/>
    <s v="Feature"/>
    <s v="Done"/>
    <s v="BEMISCP-1007"/>
    <s v="Requirement changes for Reports"/>
    <s v="01007 - Requirement changes for Reports"/>
    <x v="479"/>
    <x v="5"/>
    <s v="Done"/>
    <s v="BEMISCP-1260"/>
    <s v="Open and Closed Order report default fields"/>
    <s v="M | 01260 - Open and Closed Order report default fields"/>
    <s v="Backend Development | M | 01260 - Open and Closed Order report default fields"/>
    <n v="351658"/>
    <n v="360457"/>
    <n v="364224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16666666666666666"/>
    <n v="3.8461538461538464E-2"/>
    <n v="1"/>
    <n v="10.638297872340425"/>
    <x v="0"/>
    <s v="0.Done"/>
    <x v="2"/>
    <s v="0.Done &gt; Backend Development | M | 01260 - Open and Closed Order report default fields"/>
    <n v="0"/>
    <n v="0"/>
  </r>
  <r>
    <x v="3"/>
    <m/>
    <m/>
    <m/>
    <m/>
    <x v="1"/>
    <s v="Bug"/>
    <s v="Done"/>
    <s v="BEMISCP-1151"/>
    <s v="CSR should have access to limited control panel "/>
    <s v="01151 - CSR should have access to limited control panel "/>
    <x v="552"/>
    <x v="0"/>
    <s v="Done"/>
    <s v="BEMISCP-1255"/>
    <s v="Alpha for CSR should have access to limited control panel "/>
    <s v="01255 - Alpha for CSR should have access to limited control panel "/>
    <s v="Alpha Test | 01255 - Alpha for CSR should have access to limited control panel "/>
    <m/>
    <n v="363054"/>
    <n v="36421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Alpha Test | 01255 - Alpha for CSR should have access to limited control panel "/>
    <n v="0"/>
    <n v="0"/>
  </r>
  <r>
    <x v="3"/>
    <s v="Demand"/>
    <s v="Doing"/>
    <s v="BEMISCP-533"/>
    <s v="Bemis CP Theme"/>
    <x v="27"/>
    <s v="Bug"/>
    <s v="Done"/>
    <s v="BEMISCP-1195"/>
    <s v="Icons do not display properly on the Global Search Results Page"/>
    <s v="01195 -  Icons do not display properly on the Global Search Results Page"/>
    <x v="551"/>
    <x v="0"/>
    <s v="Done"/>
    <s v="BEMISCP-1237"/>
    <s v="Alpha for  Icons do not display properly on the Global Search Results Page"/>
    <s v="01237 - Alpha for  Icons do not display properly on the Global Search Results Page"/>
    <s v="Alpha Test | 01237 - Alpha for  Icons do not display properly on the Global Search Results Page"/>
    <n v="351507"/>
    <n v="363609"/>
    <n v="36415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1.8518518518518517E-2"/>
    <n v="1"/>
    <n v="0"/>
    <x v="0"/>
    <s v="0.Done"/>
    <x v="2"/>
    <s v="0.Done &gt; Alpha Test | 01237 - Alpha for  Icons do not display properly on the Global Search Results Page"/>
    <n v="0"/>
    <n v="0"/>
  </r>
  <r>
    <x v="3"/>
    <s v="Demand"/>
    <s v="Doing"/>
    <s v="BEMISCP-444"/>
    <s v="CSR - Customer and User Profile"/>
    <x v="25"/>
    <s v="Feature"/>
    <s v="Done"/>
    <s v="BEMISCP-1127"/>
    <s v="Create Page for CSRs to View Customer Locations "/>
    <s v="01127 - Create Page for CSRs to View Customer Locations "/>
    <x v="243"/>
    <x v="3"/>
    <s v="Done"/>
    <s v="BEMISCP-1235"/>
    <s v="Display indicator for impersonation on screen when CSR is impersonating a user"/>
    <s v="M | 01235 - Display indicator for impersonation on screen when CSR is impersonating a user"/>
    <s v="Frontend Development | M | 01235 - Display indicator for impersonation on screen when CSR is impersonating a user"/>
    <n v="348696"/>
    <n v="362834"/>
    <n v="364143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8.3333333333333329E-2"/>
    <n v="2.9411764705882353E-2"/>
    <n v="1"/>
    <n v="5.3191489361702127"/>
    <x v="0"/>
    <s v="0.Done"/>
    <x v="2"/>
    <s v="0.Done &gt; Frontend Development | M | 01235 - Display indicator for impersonation on screen when CSR is impersonating a user"/>
    <n v="0"/>
    <n v="0"/>
  </r>
  <r>
    <x v="3"/>
    <m/>
    <m/>
    <m/>
    <m/>
    <x v="1"/>
    <s v="Bug"/>
    <s v="Done"/>
    <s v="BEMISCP-1183"/>
    <s v="Reports Landing Page - Report Header is not aligned properly"/>
    <s v="01183 - Reports Landing Page - Report Header is not aligned properly"/>
    <x v="554"/>
    <x v="1"/>
    <s v="Done"/>
    <s v="BEMISCP-1234"/>
    <s v="QA for Reports Landing Page - Report Header is not aligned properly"/>
    <s v="S | 01234 - QA for Reports Landing Page - Report Header is not aligned properly"/>
    <s v="QA | S | 01234 - QA for Reports Landing Page - Report Header is not aligned properly"/>
    <m/>
    <n v="363336"/>
    <n v="36413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1234 - QA for Reports Landing Page - Report Header is not aligned properly"/>
    <n v="2.1276595744680851"/>
    <n v="0"/>
  </r>
  <r>
    <x v="3"/>
    <m/>
    <m/>
    <m/>
    <m/>
    <x v="1"/>
    <s v="Bug"/>
    <s v="Done"/>
    <s v="BEMISCP-1194"/>
    <s v="'Show More' link missing from Report description"/>
    <s v="01194 - 'Show More' link missing from Report description"/>
    <x v="548"/>
    <x v="3"/>
    <s v="Done"/>
    <s v="BEMISCP-1233"/>
    <s v="Development for - 'Show More' link missing from Report description"/>
    <s v="M | 01233 - Development for - 'Show More' link missing from Report description"/>
    <s v="Frontend Development | M | 01233 - Development for - 'Show More' link missing from Report description"/>
    <m/>
    <n v="363606"/>
    <n v="364127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1233 - Development for - 'Show More' link missing from Report description"/>
    <n v="5.3191489361702127"/>
    <n v="0"/>
  </r>
  <r>
    <x v="3"/>
    <m/>
    <m/>
    <m/>
    <m/>
    <x v="1"/>
    <s v="Bug"/>
    <s v="Done"/>
    <s v="BEMISCP-1183"/>
    <s v="Reports Landing Page - Report Header is not aligned properly"/>
    <s v="01183 - Reports Landing Page - Report Header is not aligned properly"/>
    <x v="554"/>
    <x v="2"/>
    <s v="Done"/>
    <s v="BEMISCP-1232"/>
    <s v="Review of Reports Landing Page - Report Header is not aligned properly"/>
    <s v="01232 - Review of Reports Landing Page - Report Header is not aligned properly"/>
    <s v="Feature Review | 01232 - Review of Reports Landing Page - Report Header is not aligned properly"/>
    <m/>
    <n v="363336"/>
    <n v="36412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1232 - Review of Reports Landing Page - Report Header is not aligned properly"/>
    <n v="0"/>
    <n v="0"/>
  </r>
  <r>
    <x v="3"/>
    <m/>
    <m/>
    <m/>
    <m/>
    <x v="1"/>
    <s v="Bug"/>
    <s v="Done"/>
    <s v="BEMISCP-1191"/>
    <s v="Select All and Clear All links in Location filter do not work"/>
    <s v="01191 - Select All and Clear All links in Location filter do not work"/>
    <x v="555"/>
    <x v="1"/>
    <s v="Done"/>
    <s v="BEMISCP-1231"/>
    <s v="QA for Select All and Clear All links in Location filter do not work"/>
    <s v="01231 - QA for Select All and Clear All links in Location filter do not work"/>
    <s v="QA | 01231 - QA for Select All and Clear All links in Location filter do not work"/>
    <m/>
    <n v="363596"/>
    <n v="36411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QA | 01231 - QA for Select All and Clear All links in Location filter do not work"/>
    <n v="0"/>
    <n v="0"/>
  </r>
  <r>
    <x v="3"/>
    <m/>
    <m/>
    <m/>
    <m/>
    <x v="1"/>
    <s v="Bug"/>
    <s v="Done"/>
    <s v="BEMISCP-1191"/>
    <s v="Select All and Clear All links in Location filter do not work"/>
    <s v="01191 - Select All and Clear All links in Location filter do not work"/>
    <x v="555"/>
    <x v="2"/>
    <s v="Done"/>
    <s v="BEMISCP-1230"/>
    <s v="Review of Select All and Clear All links in Location filter do not work"/>
    <s v="01230 - Review of Select All and Clear All links in Location filter do not work"/>
    <s v="Feature Review | 01230 - Review of Select All and Clear All links in Location filter do not work"/>
    <m/>
    <n v="363596"/>
    <n v="36411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1230 - Review of Select All and Clear All links in Location filter do not work"/>
    <n v="0"/>
    <n v="0"/>
  </r>
  <r>
    <x v="3"/>
    <m/>
    <m/>
    <m/>
    <m/>
    <x v="1"/>
    <s v="Bug"/>
    <s v="Done"/>
    <s v="BEMISCP-1191"/>
    <s v="Select All and Clear All links in Location filter do not work"/>
    <s v="01191 - Select All and Clear All links in Location filter do not work"/>
    <x v="555"/>
    <x v="0"/>
    <s v="Done"/>
    <s v="BEMISCP-1229"/>
    <s v="Alpha for Select All and Clear All links in Location filter do not work"/>
    <s v="01229 - Alpha for Select All and Clear All links in Location filter do not work"/>
    <s v="Alpha Test | 01229 - Alpha for Select All and Clear All links in Location filter do not work"/>
    <m/>
    <n v="363596"/>
    <n v="36411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229 - Alpha for Select All and Clear All links in Location filter do not work"/>
    <n v="0"/>
    <n v="0"/>
  </r>
  <r>
    <x v="3"/>
    <m/>
    <m/>
    <m/>
    <m/>
    <x v="1"/>
    <s v="Bug"/>
    <s v="Done"/>
    <s v="BEMISCP-1054"/>
    <s v="Entries on the Release Page are not displaying "/>
    <s v="01054 - Entries on the Release Page are not displaying "/>
    <x v="556"/>
    <x v="1"/>
    <s v="Done"/>
    <s v="BEMISCP-1227"/>
    <s v="QA for Entries on the Release Page are not displaying "/>
    <s v="01227 - QA for Entries on the Release Page are not displaying "/>
    <s v="QA | 01227 - QA for Entries on the Release Page are not displaying "/>
    <m/>
    <n v="361664"/>
    <n v="36411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QA | 01227 - QA for Entries on the Release Page are not displaying "/>
    <n v="0"/>
    <n v="0"/>
  </r>
  <r>
    <x v="3"/>
    <m/>
    <m/>
    <m/>
    <m/>
    <x v="1"/>
    <s v="Bug"/>
    <s v="Done"/>
    <s v="BEMISCP-902"/>
    <s v="BIT-42 Update orders data fields to allow for decimals "/>
    <s v="00902 - BIT-42 Update orders data fields to allow for decimals "/>
    <x v="557"/>
    <x v="1"/>
    <s v="Done"/>
    <s v="BEMISCP-1226"/>
    <s v="QA for Update orders data fields to allow for decimals "/>
    <s v="01226 - QA for Update orders data fields to allow for decimals "/>
    <s v="QA | 01226 - QA for Update orders data fields to allow for decimals "/>
    <m/>
    <n v="359064"/>
    <n v="36411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QA | 01226 - QA for Update orders data fields to allow for decimals "/>
    <n v="0"/>
    <n v="0"/>
  </r>
  <r>
    <x v="3"/>
    <m/>
    <m/>
    <m/>
    <m/>
    <x v="1"/>
    <s v="Bug"/>
    <s v="Done"/>
    <s v="BEMISCP-804"/>
    <s v="User Customer Name (Employer) is incorrect"/>
    <s v="00804 - User Customer Name (Employer) is incorrect"/>
    <x v="558"/>
    <x v="1"/>
    <s v="Done"/>
    <s v="BEMISCP-1225"/>
    <s v="QA for User Customer Name (Employer) is incorrect"/>
    <s v="01225 - QA for User Customer Name (Employer) is incorrect"/>
    <s v="QA | 01225 - QA for User Customer Name (Employer) is incorrect"/>
    <m/>
    <n v="357594"/>
    <n v="36410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QA | 01225 - QA for User Customer Name (Employer) is incorrect"/>
    <n v="0"/>
    <n v="0"/>
  </r>
  <r>
    <x v="3"/>
    <s v="Demand"/>
    <s v="Doing"/>
    <s v="BEMISCP-523"/>
    <s v="CSR - Portal Foundations"/>
    <x v="30"/>
    <s v="Bug"/>
    <s v="Done"/>
    <s v="BEMISCP-1218"/>
    <s v="Landing page redirection does not work when impersonating"/>
    <s v="01218 - Landing page redirection does not work when impersonating"/>
    <x v="547"/>
    <x v="5"/>
    <s v="Done"/>
    <s v="BEMISCP-1224"/>
    <s v="Modify default landing page when impersonating users"/>
    <s v="S | 01224 - Modify default landing page when impersonating users"/>
    <s v="Backend Development | S | 01224 - Modify default landing page when impersonating users"/>
    <n v="350872"/>
    <n v="363922"/>
    <n v="364087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3.125E-2"/>
    <n v="1"/>
    <n v="8.5106382978723403"/>
    <x v="0"/>
    <s v="0.Done"/>
    <x v="2"/>
    <s v="0.Done &gt; Backend Development | S | 01224 - Modify default landing page when impersonating users"/>
    <n v="8.5106382978723403"/>
    <n v="0"/>
  </r>
  <r>
    <x v="3"/>
    <m/>
    <m/>
    <m/>
    <m/>
    <x v="1"/>
    <s v="Bug"/>
    <s v="Cancelled"/>
    <s v="BEMISCP-1192"/>
    <s v="BIT-135 Search in Locations filter fails when no location match is found  "/>
    <s v="01192 - BIT-135 Search in Locations filter fails when no location match is found  "/>
    <x v="559"/>
    <x v="3"/>
    <s v="Cancelled"/>
    <s v="BEMISCP-1221"/>
    <s v="Development for - Search in Locations filter fails when no location match is found"/>
    <s v="M | 01221 - Development for - Search in Locations filter fails when no location match is found"/>
    <s v="Frontend Development | M | 01221 - Development for - Search in Locations filter fails when no location match is found"/>
    <m/>
    <n v="363601"/>
    <n v="363964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1"/>
    <n v="0"/>
    <n v="1"/>
    <n v="0"/>
    <x v="1"/>
    <s v="0.Cancelled"/>
    <x v="3"/>
    <s v="0.Cancelled &gt; Frontend Development | M | 01221 - Development for - Search in Locations filter fails when no location match is found"/>
    <n v="5.3191489361702127"/>
    <n v="0"/>
  </r>
  <r>
    <x v="3"/>
    <m/>
    <m/>
    <m/>
    <m/>
    <x v="1"/>
    <s v="Bug"/>
    <s v="Done"/>
    <s v="BEMISCP-1191"/>
    <s v="Select All and Clear All links in Location filter do not work"/>
    <s v="01191 - Select All and Clear All links in Location filter do not work"/>
    <x v="555"/>
    <x v="3"/>
    <s v="Done"/>
    <s v="BEMISCP-1220"/>
    <s v="Develop for - Select all and clear all don't work"/>
    <s v="M | 01220 - Develop for - Select all and clear all don't work"/>
    <s v="Frontend Development | M | 01220 - Develop for - Select all and clear all don't work"/>
    <m/>
    <n v="363596"/>
    <n v="363962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1220 - Develop for - Select all and clear all don't work"/>
    <n v="5.3191489361702127"/>
    <n v="0"/>
  </r>
  <r>
    <x v="3"/>
    <s v="Demand"/>
    <s v="Doing"/>
    <s v="BEMISCP-538"/>
    <s v="Buyer - Reports"/>
    <x v="32"/>
    <s v="Bug"/>
    <s v="Done"/>
    <s v="BEMISCP-1203"/>
    <s v="SSRS integration config had wrong password for QA"/>
    <s v="01203 - SSRS integration config had wrong password for QA"/>
    <x v="539"/>
    <x v="4"/>
    <s v="Done"/>
    <s v="BEMISCP-1219"/>
    <s v="Fix SSRS OSGi config for QA"/>
    <s v="XS | 01219 - Fix SSRS OSGi config for QA"/>
    <s v="Sub-Task | XS | 01219 - Fix SSRS OSGi config for QA"/>
    <n v="351658"/>
    <n v="363810"/>
    <n v="363924"/>
    <s v="Plan"/>
    <x v="0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3.8461538461538464E-2"/>
    <n v="1"/>
    <n v="2.1276595744680851"/>
    <x v="0"/>
    <s v="0.Done"/>
    <x v="2"/>
    <s v="0.Done &gt; Sub-Task | XS | 01219 - Fix SSRS OSGi config for QA"/>
    <n v="2.1276595744680851"/>
    <n v="0"/>
  </r>
  <r>
    <x v="3"/>
    <s v="Demand"/>
    <s v="Doing"/>
    <s v="BEMISCP-501"/>
    <s v="IBB Integration"/>
    <x v="24"/>
    <s v="Task"/>
    <s v="To Feature Review"/>
    <s v="BEMISCP-266"/>
    <s v="Create data sync process to bulk upload data from IBB"/>
    <s v="00266 - Create data sync process to bulk upload data from IBB"/>
    <x v="282"/>
    <x v="5"/>
    <s v="Done"/>
    <s v="BEMISCP-1217"/>
    <s v="Prevent data sync from triggering before server startup is Done"/>
    <s v="S | 01217 - Prevent data sync from triggering before server startup is Done"/>
    <s v="Backend Development | S | 01217 - Prevent data sync from triggering before server startup is Done"/>
    <n v="350255"/>
    <n v="343068"/>
    <n v="363919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6.6666666666666666E-2"/>
    <n v="3.3333333333333333E-2"/>
    <n v="1"/>
    <n v="8.5106382978723403"/>
    <x v="0"/>
    <s v="4.To Feature Review"/>
    <x v="2"/>
    <s v="0.Done &gt; Backend Development | S | 01217 - Prevent data sync from triggering before server startup is Done"/>
    <n v="0"/>
    <n v="0"/>
  </r>
  <r>
    <x v="3"/>
    <m/>
    <m/>
    <m/>
    <m/>
    <x v="1"/>
    <s v="Bug"/>
    <s v="Done"/>
    <s v="BEMISCP-1212"/>
    <s v="Clicking on Shipped Qty or Scheduled Releases throws an error"/>
    <s v="01212 - Clicking on Shipped Qty or Scheduled Releases throws an error"/>
    <x v="553"/>
    <x v="0"/>
    <s v="Done"/>
    <s v="BEMISCP-1216"/>
    <s v="Alpha for Clicking on Shipped Qty or Scheduled Releases throws an error"/>
    <s v="01216 - Alpha for Clicking on Shipped Qty or Scheduled Releases throws an error"/>
    <s v="Alpha Test | 01216 - Alpha for Clicking on Shipped Qty or Scheduled Releases throws an error"/>
    <m/>
    <n v="363896"/>
    <n v="36390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216 - Alpha for Clicking on Shipped Qty or Scheduled Releases throws an error"/>
    <n v="0"/>
    <n v="0"/>
  </r>
  <r>
    <x v="3"/>
    <m/>
    <m/>
    <m/>
    <m/>
    <x v="1"/>
    <s v="Bug"/>
    <s v="Done"/>
    <s v="BEMISCP-1068"/>
    <s v="BIT-112 Do not display Schedule Lines when confirmedQty = 0 on Orders Landing  Page"/>
    <s v="01068 - BIT-112 Do not display Schedule Lines when confirmedQty = 0 on Orders Landing  Page"/>
    <x v="530"/>
    <x v="5"/>
    <s v="Done"/>
    <s v="BEMISCP-1215"/>
    <s v="Do not display scheduled lines when confirmedQty&lt;=0"/>
    <s v="S | 01215 - Do not display scheduled lines when confirmedQty&lt;=0"/>
    <s v="Backend Development | S | 01215 - Do not display scheduled lines when confirmedQty&lt;=0"/>
    <m/>
    <n v="361728"/>
    <n v="363899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s v="0.Done"/>
    <x v="2"/>
    <s v="0.Done &gt; Backend Development | S | 01215 - Do not display scheduled lines when confirmedQty&lt;=0"/>
    <n v="8.5106382978723403"/>
    <n v="0"/>
  </r>
  <r>
    <x v="3"/>
    <m/>
    <m/>
    <m/>
    <m/>
    <x v="1"/>
    <s v="Bug"/>
    <s v="Done"/>
    <s v="BEMISCP-1212"/>
    <s v="Clicking on Shipped Qty or Scheduled Releases throws an error"/>
    <s v="01212 - Clicking on Shipped Qty or Scheduled Releases throws an error"/>
    <x v="553"/>
    <x v="5"/>
    <s v="Done"/>
    <s v="BEMISCP-1213"/>
    <s v="Clicking  on links for shipped qty/scheduled releases throws error"/>
    <s v="XS | 01213 - Clicking  on links for shipped qty/scheduled releases throws error"/>
    <s v="Backend Development | XS | 01213 - Clicking  on links for shipped qty/scheduled releases throws error"/>
    <m/>
    <n v="363896"/>
    <n v="363897"/>
    <s v="Plan"/>
    <x v="0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Backend Development | XS | 01213 - Clicking  on links for shipped qty/scheduled releases throws error"/>
    <n v="2.1276595744680851"/>
    <n v="0"/>
  </r>
  <r>
    <x v="3"/>
    <m/>
    <m/>
    <m/>
    <m/>
    <x v="1"/>
    <s v="Bug"/>
    <s v="Done"/>
    <s v="BEMISCP-1183"/>
    <s v="Reports Landing Page - Report Header is not aligned properly"/>
    <s v="01183 - Reports Landing Page - Report Header is not aligned properly"/>
    <x v="554"/>
    <x v="3"/>
    <s v="Done"/>
    <s v="BEMISCP-1210"/>
    <s v="Fix CSS to align report landing page header"/>
    <s v="XS | 01210 - Fix CSS to align report landing page header"/>
    <s v="Frontend Development | XS | 01210 - Fix CSS to align report landing page header"/>
    <m/>
    <n v="363336"/>
    <n v="363840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0"/>
    <n v="1"/>
    <n v="1.0638297872340425"/>
    <x v="1"/>
    <s v="0.Done"/>
    <x v="2"/>
    <s v="0.Done &gt; Frontend Development | XS | 01210 - Fix CSS to align report landing page header"/>
    <n v="1.0638297872340425"/>
    <n v="0"/>
  </r>
  <r>
    <x v="3"/>
    <m/>
    <m/>
    <m/>
    <m/>
    <x v="1"/>
    <s v="Bug"/>
    <s v="Done"/>
    <s v="BEMISCP-1181"/>
    <s v="My Locations navigation on Mobile view is not working"/>
    <s v="01181 - My Locations navigation on Mobile view is not working"/>
    <x v="550"/>
    <x v="3"/>
    <s v="Done"/>
    <s v="BEMISCP-1209"/>
    <s v="Fix navigation Freemarker template"/>
    <s v="XS | 01209 - Fix navigation Freemarker template"/>
    <s v="Frontend Development | XS | 01209 - Fix navigation Freemarker template"/>
    <m/>
    <n v="363320"/>
    <n v="363838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0"/>
    <n v="1"/>
    <n v="1.0638297872340425"/>
    <x v="1"/>
    <s v="0.Done"/>
    <x v="2"/>
    <s v="0.Done &gt; Frontend Development | XS | 01209 - Fix navigation Freemarker template"/>
    <n v="1.0638297872340425"/>
    <n v="0"/>
  </r>
  <r>
    <x v="3"/>
    <m/>
    <m/>
    <m/>
    <m/>
    <x v="1"/>
    <s v="Bug"/>
    <s v="Done"/>
    <s v="BEMISCP-1183"/>
    <s v="Reports Landing Page - Report Header is not aligned properly"/>
    <s v="01183 - Reports Landing Page - Report Header is not aligned properly"/>
    <x v="554"/>
    <x v="0"/>
    <s v="Done"/>
    <s v="BEMISCP-1208"/>
    <s v="Alpha for Reports Landing Page - Report Header is not aligned properly"/>
    <s v="01208 - Alpha for Reports Landing Page - Report Header is not aligned properly"/>
    <s v="Alpha Test | 01208 - Alpha for Reports Landing Page - Report Header is not aligned properly"/>
    <m/>
    <n v="363336"/>
    <n v="36383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208 - Alpha for Reports Landing Page - Report Header is not aligned properly"/>
    <n v="0"/>
    <n v="0"/>
  </r>
  <r>
    <x v="3"/>
    <m/>
    <m/>
    <m/>
    <m/>
    <x v="1"/>
    <s v="Bug"/>
    <s v="Done"/>
    <s v="BEMISCP-1181"/>
    <s v="My Locations navigation on Mobile view is not working"/>
    <s v="01181 - My Locations navigation on Mobile view is not working"/>
    <x v="550"/>
    <x v="0"/>
    <s v="Done"/>
    <s v="BEMISCP-1207"/>
    <s v="Alpha for My Locations navigation on Mobile view is not working"/>
    <s v="01207 - Alpha for My Locations navigation on Mobile view is not working"/>
    <s v="Alpha Test | 01207 - Alpha for My Locations navigation on Mobile view is not working"/>
    <m/>
    <n v="363320"/>
    <n v="36382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207 - Alpha for My Locations navigation on Mobile view is not working"/>
    <n v="0"/>
    <n v="0"/>
  </r>
  <r>
    <x v="3"/>
    <m/>
    <m/>
    <m/>
    <m/>
    <x v="1"/>
    <s v="Bug"/>
    <s v="Done"/>
    <s v="BEMISCP-1177"/>
    <s v="BIT-136 Importing Orgs from UAT generates exception"/>
    <s v="01177 - BIT-136 Importing Orgs from UAT generates exception"/>
    <x v="469"/>
    <x v="5"/>
    <s v="Done"/>
    <s v="BEMISCP-1206"/>
    <s v="Determine what's causing the issue with the organization type"/>
    <s v="M | 01206 - Determine what's causing the issue with the organization type"/>
    <s v="Backend Development | M | 01206 - Determine what's causing the issue with the organization type"/>
    <m/>
    <n v="363302"/>
    <n v="363819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s v="0.Done"/>
    <x v="2"/>
    <s v="0.Done &gt; Backend Development | M | 01206 - Determine what's causing the issue with the organization type"/>
    <n v="10.638297872340425"/>
    <n v="0"/>
  </r>
  <r>
    <x v="3"/>
    <s v="Demand"/>
    <s v="Doing"/>
    <s v="BEMISCP-533"/>
    <s v="Bemis CP Theme"/>
    <x v="27"/>
    <s v="Bug"/>
    <s v="Done"/>
    <s v="BEMISCP-1195"/>
    <s v="Icons do not display properly on the Global Search Results Page"/>
    <s v="01195 -  Icons do not display properly on the Global Search Results Page"/>
    <x v="551"/>
    <x v="3"/>
    <s v="Done"/>
    <s v="BEMISCP-1204"/>
    <s v="Development for - Icons do not display properly in global search"/>
    <s v="M | 01204 - Development for - Icons do not display properly in global search"/>
    <s v="Frontend Development | M | 01204 - Development for - Icons do not display properly in global search"/>
    <n v="351507"/>
    <n v="363609"/>
    <n v="363812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1.8518518518518517E-2"/>
    <n v="1"/>
    <n v="5.3191489361702127"/>
    <x v="0"/>
    <s v="0.Done"/>
    <x v="2"/>
    <s v="0.Done &gt; Frontend Development | M | 01204 - Development for - Icons do not display properly in global search"/>
    <n v="5.3191489361702127"/>
    <n v="0"/>
  </r>
  <r>
    <x v="3"/>
    <m/>
    <m/>
    <m/>
    <m/>
    <x v="1"/>
    <s v="Bug"/>
    <s v="Done"/>
    <s v="BEMISCP-854"/>
    <s v="Orders Page - Quantity Fields Show 0 Value"/>
    <s v="00854 - Orders Page - Quantity Fields Show 0 Value"/>
    <x v="542"/>
    <x v="6"/>
    <s v="Done"/>
    <s v="BEMISCP-1202"/>
    <s v="Schedule Release Qty is not getting updated"/>
    <s v="M | 01202 - Schedule Release Qty is not getting updated"/>
    <s v="Alpha Bug | M | 01202 - Schedule Release Qty is not getting updated"/>
    <m/>
    <n v="358437"/>
    <n v="363809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0"/>
    <n v="1"/>
    <n v="3.191489361702128"/>
    <x v="1"/>
    <s v="0.Done"/>
    <x v="2"/>
    <s v="0.Done &gt; Alpha Bug | M | 01202 - Schedule Release Qty is not getting updated"/>
    <n v="3.191489361702128"/>
    <n v="0"/>
  </r>
  <r>
    <x v="3"/>
    <s v="Demand"/>
    <s v="Doing"/>
    <s v="BEMISCP-519"/>
    <s v="Buyer - Portal Foundations"/>
    <x v="23"/>
    <s v="Feature"/>
    <s v="Done"/>
    <s v="BEMISCP-286"/>
    <s v="Global search"/>
    <s v="00286 - Global search"/>
    <x v="376"/>
    <x v="5"/>
    <s v="Done"/>
    <s v="BEMISCP-1201"/>
    <s v="Configure Global Search facets"/>
    <s v="M | 01201 - Configure Global Search facets"/>
    <s v="Backend Development | M | 01201 - Configure Global Search facets"/>
    <n v="350832"/>
    <n v="343272"/>
    <n v="363804"/>
    <s v="Plan"/>
    <x v="18"/>
    <n v="0"/>
    <n v="0"/>
    <n v="0"/>
    <n v="81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6.6666666666666666E-2"/>
    <n v="8.2644628099173556E-3"/>
    <n v="1"/>
    <n v="10.638297872340425"/>
    <x v="0"/>
    <s v="0.Done"/>
    <x v="2"/>
    <s v="0.Done &gt; Backend Development | M | 01201 - Configure Global Search facets"/>
    <n v="0"/>
    <n v="0"/>
  </r>
  <r>
    <x v="3"/>
    <s v="Demand"/>
    <s v="Doing"/>
    <s v="BEMISCP-501"/>
    <s v="IBB Integration"/>
    <x v="24"/>
    <s v="Task"/>
    <s v="To Feature Review"/>
    <s v="BEMISCP-266"/>
    <s v="Create data sync process to bulk upload data from IBB"/>
    <s v="00266 - Create data sync process to bulk upload data from IBB"/>
    <x v="282"/>
    <x v="5"/>
    <s v="Done"/>
    <s v="BEMISCP-1200"/>
    <s v="Separate log file for data sync"/>
    <s v="S | 01200 - Separate log file for data sync"/>
    <s v="Backend Development | S | 01200 - Separate log file for data sync"/>
    <n v="350255"/>
    <n v="343068"/>
    <n v="363801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6.6666666666666666E-2"/>
    <n v="3.3333333333333333E-2"/>
    <n v="1"/>
    <n v="8.5106382978723403"/>
    <x v="0"/>
    <s v="4.To Feature Review"/>
    <x v="2"/>
    <s v="0.Done &gt; Backend Development | S | 01200 - Separate log file for data sync"/>
    <n v="0"/>
    <n v="0"/>
  </r>
  <r>
    <x v="3"/>
    <s v="Demand"/>
    <s v="Doing"/>
    <s v="BEMISCP-519"/>
    <s v="Buyer - Portal Foundations"/>
    <x v="23"/>
    <s v="Feature"/>
    <s v="Done"/>
    <s v="BEMISCP-218"/>
    <s v="Customer site template"/>
    <s v="00218 - Customer site template"/>
    <x v="560"/>
    <x v="6"/>
    <s v="Done"/>
    <s v="BEMISCP-1199"/>
    <s v="Site template import is re-adding OOTB site templates"/>
    <s v="S | 01199 - Site template import is re-adding OOTB site templates"/>
    <s v="Alpha Bug | S | 01199 - Site template import is re-adding OOTB site templates"/>
    <n v="350832"/>
    <n v="340231"/>
    <n v="363791"/>
    <s v="Plan"/>
    <x v="19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8.2644628099173556E-3"/>
    <n v="1"/>
    <n v="2.1276595744680851"/>
    <x v="0"/>
    <s v="0.Done"/>
    <x v="2"/>
    <s v="0.Done &gt; Alpha Bug | S | 01199 - Site template import is re-adding OOTB site templates"/>
    <n v="0"/>
    <n v="0"/>
  </r>
  <r>
    <x v="3"/>
    <m/>
    <m/>
    <m/>
    <m/>
    <x v="1"/>
    <s v="Bug"/>
    <s v="Done"/>
    <s v="BEMISCP-804"/>
    <s v="User Customer Name (Employer) is incorrect"/>
    <s v="00804 - User Customer Name (Employer) is incorrect"/>
    <x v="558"/>
    <x v="2"/>
    <s v="Done"/>
    <s v="BEMISCP-1197"/>
    <s v="Review of User Customer Name (Employer) is incorrect"/>
    <s v="01197 - Review of User Customer Name (Employer) is incorrect"/>
    <s v="Feature Review | 01197 - Review of User Customer Name (Employer) is incorrect"/>
    <m/>
    <n v="357594"/>
    <n v="36369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Feature Review | 01197 - Review of User Customer Name (Employer) is incorrect"/>
    <n v="0"/>
    <n v="0"/>
  </r>
  <r>
    <x v="3"/>
    <m/>
    <m/>
    <m/>
    <m/>
    <x v="1"/>
    <s v="Bug"/>
    <s v="Done"/>
    <s v="BEMISCP-1054"/>
    <s v="Entries on the Release Page are not displaying "/>
    <s v="01054 - Entries on the Release Page are not displaying "/>
    <x v="556"/>
    <x v="2"/>
    <s v="Done"/>
    <s v="BEMISCP-1196"/>
    <s v="Review of Entries on the Release Page are not displaying "/>
    <s v="01196 - Review of Entries on the Release Page are not displaying "/>
    <s v="Feature Review | 01196 - Review of Entries on the Release Page are not displaying "/>
    <m/>
    <n v="361664"/>
    <n v="36362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1196 - Review of Entries on the Release Page are not displaying "/>
    <n v="0"/>
    <n v="0"/>
  </r>
  <r>
    <x v="3"/>
    <m/>
    <m/>
    <m/>
    <m/>
    <x v="1"/>
    <s v="Bug"/>
    <s v="Done"/>
    <s v="BEMISCP-1151"/>
    <s v="CSR should have access to limited control panel "/>
    <s v="01151 - CSR should have access to limited control panel "/>
    <x v="552"/>
    <x v="5"/>
    <s v="Done"/>
    <s v="BEMISCP-1190"/>
    <s v="Use Permission Checker to verify control panel permissions"/>
    <s v="S | 01190 - Use Permission Checker to verify control panel permissions"/>
    <s v="Backend Development | S | 01190 - Use Permission Checker to verify control panel permissions"/>
    <m/>
    <n v="363054"/>
    <n v="363563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"/>
    <n v="0"/>
    <n v="1"/>
    <n v="8.5106382978723403"/>
    <x v="1"/>
    <s v="0.Done"/>
    <x v="2"/>
    <s v="0.Done &gt; Backend Development | S | 01190 - Use Permission Checker to verify control panel permissions"/>
    <n v="8.5106382978723403"/>
    <n v="0"/>
  </r>
  <r>
    <x v="3"/>
    <m/>
    <m/>
    <m/>
    <m/>
    <x v="1"/>
    <s v="Task"/>
    <s v="Deferred"/>
    <s v="BEMISCP-13"/>
    <s v="BEMISCP-11 Terms &amp; Condition docs (site)(by customer specific)"/>
    <s v="00013 - BEMISCP-11 Terms &amp; Condition docs (site)(by customer specific)"/>
    <x v="561"/>
    <x v="2"/>
    <s v="Queued for Review"/>
    <s v="BEMISCP-1189"/>
    <s v="Review of BEMISCP-11 Terms &amp; Condition docs (site)(by customer specific)"/>
    <s v="S | 01189 - Review of BEMISCP-11 Terms &amp; Condition docs (site)(by customer specific)"/>
    <s v="Feature Review | S | 01189 - Review of BEMISCP-11 Terms &amp; Condition docs (site)(by customer specific)"/>
    <m/>
    <n v="332720"/>
    <n v="363560"/>
    <s v="Plan"/>
    <x v="0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1"/>
    <n v="0"/>
    <n v="1"/>
    <n v="0"/>
    <x v="1"/>
    <e v="#N/A"/>
    <x v="1"/>
    <e v="#N/A"/>
    <n v="0"/>
    <n v="0"/>
  </r>
  <r>
    <x v="3"/>
    <s v="Demand"/>
    <s v="Doing"/>
    <s v="BEMISCP-366"/>
    <s v="Buyer - Order Management"/>
    <x v="33"/>
    <s v="Feature"/>
    <s v="Done"/>
    <s v="BEMISCP-369"/>
    <s v="Inventory updates from IBB"/>
    <s v="00369 - Inventory updates from IBB"/>
    <x v="562"/>
    <x v="1"/>
    <s v="Done"/>
    <s v="BEMISCP-1186"/>
    <s v="QA for Inventory updates from IBB"/>
    <s v="S | 01186 - QA for Inventory updates from IBB"/>
    <s v="QA | S | 01186 - QA for Inventory updates from IBB"/>
    <n v="346910"/>
    <n v="347289"/>
    <n v="363373"/>
    <s v="Plan"/>
    <x v="19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1.020408163265306E-2"/>
    <n v="1"/>
    <n v="2.1276595744680851"/>
    <x v="0"/>
    <s v="0.Done"/>
    <x v="2"/>
    <s v="0.Done &gt; QA | S | 01186 - QA for Inventory updates from IBB"/>
    <n v="0"/>
    <n v="0"/>
  </r>
  <r>
    <x v="3"/>
    <s v="Demand"/>
    <s v="Doing"/>
    <s v="BEMISCP-366"/>
    <s v="Buyer - Order Management"/>
    <x v="33"/>
    <s v="Feature"/>
    <s v="Done"/>
    <s v="BEMISCP-369"/>
    <s v="Inventory updates from IBB"/>
    <s v="00369 - Inventory updates from IBB"/>
    <x v="562"/>
    <x v="2"/>
    <s v="Done"/>
    <s v="BEMISCP-1185"/>
    <s v="Review of Inventory updates from IBB"/>
    <s v="XS | 01185 - Review of Inventory updates from IBB"/>
    <s v="Feature Review | XS | 01185 - Review of Inventory updates from IBB"/>
    <n v="346910"/>
    <n v="347289"/>
    <n v="363372"/>
    <s v="Plan"/>
    <x v="19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125"/>
    <n v="1.020408163265306E-2"/>
    <n v="1"/>
    <n v="1.0638297872340425"/>
    <x v="0"/>
    <s v="0.Done"/>
    <x v="2"/>
    <s v="0.Done &gt; Feature Review | XS | 01185 - Review of Inventory updates from IBB"/>
    <n v="0"/>
    <n v="0"/>
  </r>
  <r>
    <x v="3"/>
    <s v="Demand"/>
    <s v="Doing"/>
    <s v="BEMISCP-420"/>
    <s v="Buyer - Shipment Management"/>
    <x v="26"/>
    <s v="Feature"/>
    <s v="Done"/>
    <s v="BEMISCP-107"/>
    <s v="Shipments Landing Page"/>
    <s v="00107 - Shipments Landing Page"/>
    <x v="563"/>
    <x v="6"/>
    <s v="Done"/>
    <s v="BEMISCP-1184"/>
    <s v="Alpha Bug - Remove zero padding for BemisCustomerId"/>
    <s v="M | 01184 - Alpha Bug - Remove zero padding for BemisCustomerId"/>
    <s v="Alpha Bug | M | 01184 - Alpha Bug - Remove zero padding for BemisCustomerId"/>
    <n v="347928"/>
    <n v="334920"/>
    <n v="363364"/>
    <s v="Plan"/>
    <x v="20"/>
    <n v="0"/>
    <n v="0"/>
    <n v="0"/>
    <n v="61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6.25E-2"/>
    <n v="1.5873015873015872E-2"/>
    <n v="1"/>
    <n v="3.191489361702128"/>
    <x v="0"/>
    <s v="0.Done"/>
    <x v="2"/>
    <s v="0.Done &gt; Alpha Bug | M | 01184 - Alpha Bug - Remove zero padding for BemisCustomerId"/>
    <n v="0"/>
    <n v="0"/>
  </r>
  <r>
    <x v="3"/>
    <s v="Demand"/>
    <s v="Doing"/>
    <s v="BEMISCP-519"/>
    <s v="Buyer - Portal Foundations"/>
    <x v="23"/>
    <s v="Feature"/>
    <s v="Done"/>
    <s v="BEMISCP-286"/>
    <s v="Global search"/>
    <s v="00286 - Global search"/>
    <x v="376"/>
    <x v="6"/>
    <s v="Cancelled"/>
    <s v="BEMISCP-1179"/>
    <s v="Pagination bar during global search is dislocated"/>
    <s v="S | 01179 - Pagination bar during global search is dislocated"/>
    <s v="Alpha Bug | S | 01179 - Pagination bar during global search is dislocated"/>
    <n v="350832"/>
    <n v="343272"/>
    <n v="363308"/>
    <s v="Plan"/>
    <x v="18"/>
    <n v="0"/>
    <n v="0"/>
    <n v="0"/>
    <n v="81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6.6666666666666666E-2"/>
    <n v="8.2644628099173556E-3"/>
    <n v="1"/>
    <n v="0"/>
    <x v="0"/>
    <s v="0.Done"/>
    <x v="3"/>
    <s v="0.Cancelled &gt; Alpha Bug | S | 01179 - Pagination bar during global search is dislocated"/>
    <n v="0"/>
    <n v="0"/>
  </r>
  <r>
    <x v="3"/>
    <s v="Demand"/>
    <s v="Doing"/>
    <s v="BEMISCP-519"/>
    <s v="Buyer - Portal Foundations"/>
    <x v="23"/>
    <s v="Feature"/>
    <s v="Done"/>
    <s v="BEMISCP-286"/>
    <s v="Global search"/>
    <s v="00286 - Global search"/>
    <x v="376"/>
    <x v="6"/>
    <s v="Done"/>
    <s v="BEMISCP-1178"/>
    <s v="On-Hand Inventory Link does not work during global search"/>
    <s v="S | 01178 - On-Hand Inventory Link does not work during global search"/>
    <s v="Alpha Bug | S | 01178 - On-Hand Inventory Link does not work during global search"/>
    <n v="350832"/>
    <n v="343272"/>
    <n v="363304"/>
    <s v="Plan"/>
    <x v="18"/>
    <n v="0"/>
    <n v="0"/>
    <n v="0"/>
    <n v="81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6.6666666666666666E-2"/>
    <n v="8.2644628099173556E-3"/>
    <n v="1"/>
    <n v="2.1276595744680851"/>
    <x v="0"/>
    <s v="0.Done"/>
    <x v="2"/>
    <s v="0.Done &gt; Alpha Bug | S | 01178 - On-Hand Inventory Link does not work during global search"/>
    <n v="0"/>
    <n v="0"/>
  </r>
  <r>
    <x v="3"/>
    <s v="Demand"/>
    <s v="Doing"/>
    <s v="BEMISCP-519"/>
    <s v="Buyer - Portal Foundations"/>
    <x v="23"/>
    <s v="Feature"/>
    <s v="Done"/>
    <s v="BEMISCP-286"/>
    <s v="Global search"/>
    <s v="00286 - Global search"/>
    <x v="376"/>
    <x v="6"/>
    <s v="Done"/>
    <s v="BEMISCP-1176"/>
    <s v="Alpha Bug - Release and Shipments results show a 404"/>
    <s v="M | 01176 - Alpha Bug - Release and Shipments results show a 404"/>
    <s v="Alpha Bug | M | 01176 - Alpha Bug - Release and Shipments results show a 404"/>
    <n v="350832"/>
    <n v="343272"/>
    <n v="363288"/>
    <s v="Plan"/>
    <x v="18"/>
    <n v="0"/>
    <n v="0"/>
    <n v="0"/>
    <n v="81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6.6666666666666666E-2"/>
    <n v="8.2644628099173556E-3"/>
    <n v="1"/>
    <n v="3.191489361702128"/>
    <x v="0"/>
    <s v="0.Done"/>
    <x v="2"/>
    <s v="0.Done &gt; Alpha Bug | M | 01176 - Alpha Bug - Release and Shipments results show a 404"/>
    <n v="0"/>
    <n v="0"/>
  </r>
  <r>
    <x v="3"/>
    <s v="Demand"/>
    <s v="Doing"/>
    <s v="BEMISCP-533"/>
    <s v="Bemis CP Theme"/>
    <x v="27"/>
    <s v="Feature"/>
    <s v="Done"/>
    <s v="BEMISCP-361"/>
    <s v="Footer"/>
    <s v="00361 - Footer"/>
    <x v="460"/>
    <x v="1"/>
    <s v="Done"/>
    <s v="BEMISCP-1175"/>
    <s v="QA for Footer"/>
    <s v="M | 01175 - QA for Footer"/>
    <s v="QA | M | 01175 - QA for Footer"/>
    <n v="351507"/>
    <n v="346041"/>
    <n v="363284"/>
    <s v="Plan"/>
    <x v="18"/>
    <n v="0"/>
    <n v="0"/>
    <n v="0"/>
    <n v="21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1.8518518518518517E-2"/>
    <n v="1"/>
    <n v="3.191489361702128"/>
    <x v="0"/>
    <s v="0.Done"/>
    <x v="2"/>
    <s v="0.Done &gt; QA | M | 01175 - QA for Footer"/>
    <n v="0"/>
    <n v="0"/>
  </r>
  <r>
    <x v="3"/>
    <m/>
    <m/>
    <m/>
    <m/>
    <x v="1"/>
    <s v="Feature"/>
    <s v="Done"/>
    <s v="BEMISCP-723"/>
    <s v="Add content for Portal dashboard landing page"/>
    <s v="00723 - Add content for Portal dashboard landing page"/>
    <x v="499"/>
    <x v="1"/>
    <s v="Done"/>
    <s v="BEMISCP-1171"/>
    <s v="QA for Add content for Portal dashboard landing page"/>
    <s v="XS | 01171 - QA for Add content for Portal dashboard landing page"/>
    <s v="QA | XS | 01171 - QA for Add content for Portal dashboard landing page"/>
    <m/>
    <n v="356618"/>
    <n v="363152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"/>
    <n v="0"/>
    <n v="1"/>
    <n v="1.0638297872340425"/>
    <x v="1"/>
    <s v="0.Done"/>
    <x v="2"/>
    <s v="0.Done &gt; QA | XS | 01171 - QA for Add content for Portal dashboard landing page"/>
    <n v="0"/>
    <n v="0"/>
  </r>
  <r>
    <x v="3"/>
    <m/>
    <m/>
    <m/>
    <m/>
    <x v="1"/>
    <s v="Feature"/>
    <s v="Done"/>
    <s v="BEMISCP-723"/>
    <s v="Add content for Portal dashboard landing page"/>
    <s v="00723 - Add content for Portal dashboard landing page"/>
    <x v="499"/>
    <x v="2"/>
    <s v="Done"/>
    <s v="BEMISCP-1170"/>
    <s v="Review of Add content for Portal dashboard landing page"/>
    <s v="01170 - Review of Add content for Portal dashboard landing page"/>
    <s v="Feature Review | 01170 - Review of Add content for Portal dashboard landing page"/>
    <m/>
    <n v="356618"/>
    <n v="36315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Feature Review | 01170 - Review of Add content for Portal dashboard landing page"/>
    <n v="0"/>
    <n v="0"/>
  </r>
  <r>
    <x v="3"/>
    <m/>
    <m/>
    <m/>
    <m/>
    <x v="1"/>
    <s v="Bug"/>
    <s v="Done"/>
    <s v="BEMISCP-806"/>
    <s v="Ship To Filter Issue with Name Format and number of items"/>
    <s v="00806 - Ship To Filter Issue with Name Format and number of items"/>
    <x v="384"/>
    <x v="4"/>
    <s v="Cancelled"/>
    <s v="BEMISCP-1169"/>
    <s v="Update ShipTo filter "/>
    <s v="M | 01169 - Update ShipTo filter "/>
    <s v="Sub-Task | M | 01169 - Update ShipTo filter "/>
    <m/>
    <n v="357596"/>
    <n v="363149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111111111111111"/>
    <n v="0"/>
    <n v="1"/>
    <n v="0"/>
    <x v="1"/>
    <s v="0.Done"/>
    <x v="3"/>
    <s v="0.Cancelled &gt; Sub-Task | M | 01169 - Update ShipTo filter "/>
    <n v="8.5106382978723403"/>
    <n v="0"/>
  </r>
  <r>
    <x v="3"/>
    <m/>
    <m/>
    <m/>
    <m/>
    <x v="1"/>
    <s v="Bug"/>
    <s v="Done"/>
    <s v="BEMISCP-672"/>
    <s v="Items per Page does not allow you to return to default setting"/>
    <s v="00672 - Items per Page does not allow you to return to default setting"/>
    <x v="564"/>
    <x v="1"/>
    <s v="Done"/>
    <s v="BEMISCP-1168"/>
    <s v="QA for Items per Page does not allow you to return to default setting"/>
    <s v="S | 01168 - QA for Items per Page does not allow you to return to default setting"/>
    <s v="QA | S | 01168 - QA for Items per Page does not allow you to return to default setting"/>
    <m/>
    <n v="355138"/>
    <n v="36314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1168 - QA for Items per Page does not allow you to return to default setting"/>
    <n v="2.1276595744680851"/>
    <n v="0"/>
  </r>
  <r>
    <x v="3"/>
    <m/>
    <m/>
    <m/>
    <m/>
    <x v="1"/>
    <s v="Bug"/>
    <s v="Done"/>
    <s v="BEMISCP-672"/>
    <s v="Items per Page does not allow you to return to default setting"/>
    <s v="00672 - Items per Page does not allow you to return to default setting"/>
    <x v="564"/>
    <x v="2"/>
    <s v="Done"/>
    <s v="BEMISCP-1167"/>
    <s v="Review of Items per Page does not allow you to return to default setting"/>
    <s v="01167 - Review of Items per Page does not allow you to return to default setting"/>
    <s v="Feature Review | 01167 - Review of Items per Page does not allow you to return to default setting"/>
    <m/>
    <n v="355138"/>
    <n v="36314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1167 - Review of Items per Page does not allow you to return to default setting"/>
    <n v="0"/>
    <n v="0"/>
  </r>
  <r>
    <x v="3"/>
    <m/>
    <m/>
    <m/>
    <m/>
    <x v="1"/>
    <s v="Bug"/>
    <s v="Done"/>
    <s v="BEMISCP-1088"/>
    <s v="BIT-17 Carrier Link is not working "/>
    <s v="01088 - BIT-17 Carrier Link is not working "/>
    <x v="565"/>
    <x v="1"/>
    <s v="Done"/>
    <s v="BEMISCP-1166"/>
    <s v="QA for Carrier Link is not working "/>
    <s v="S | 01166 - QA for Carrier Link is not working "/>
    <s v="QA | S | 01166 - QA for Carrier Link is not working "/>
    <m/>
    <n v="362078"/>
    <n v="36314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1166 - QA for Carrier Link is not working "/>
    <n v="2.1276595744680851"/>
    <n v="0"/>
  </r>
  <r>
    <x v="3"/>
    <m/>
    <m/>
    <m/>
    <m/>
    <x v="1"/>
    <s v="Bug"/>
    <s v="Done"/>
    <s v="BEMISCP-1088"/>
    <s v="BIT-17 Carrier Link is not working "/>
    <s v="01088 - BIT-17 Carrier Link is not working "/>
    <x v="565"/>
    <x v="2"/>
    <s v="Done"/>
    <s v="BEMISCP-1165"/>
    <s v="Review of Carrier Link is not working "/>
    <s v="01165 - Review of Carrier Link is not working "/>
    <s v="Feature Review | 01165 - Review of Carrier Link is not working "/>
    <m/>
    <n v="362078"/>
    <n v="36314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1165 - Review of Carrier Link is not working "/>
    <n v="0"/>
    <n v="0"/>
  </r>
  <r>
    <x v="3"/>
    <m/>
    <m/>
    <m/>
    <m/>
    <x v="1"/>
    <s v="Bug"/>
    <s v="Done"/>
    <s v="BEMISCP-1088"/>
    <s v="BIT-17 Carrier Link is not working "/>
    <s v="01088 - BIT-17 Carrier Link is not working "/>
    <x v="565"/>
    <x v="0"/>
    <s v="Done"/>
    <s v="BEMISCP-1164"/>
    <s v="Alpha for Carrier Link is not working "/>
    <s v="01164 - Alpha for Carrier Link is not working "/>
    <s v="Alpha Test | 01164 - Alpha for Carrier Link is not working "/>
    <m/>
    <n v="362078"/>
    <n v="36314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164 - Alpha for Carrier Link is not working "/>
    <n v="0"/>
    <n v="0"/>
  </r>
  <r>
    <x v="3"/>
    <s v="Demand"/>
    <s v="Doing"/>
    <s v="BEMISCP-519"/>
    <s v="Buyer - Portal Foundations"/>
    <x v="23"/>
    <s v="Feature"/>
    <s v="Done"/>
    <s v="BEMISCP-218"/>
    <s v="Customer site template"/>
    <s v="00218 - Customer site template"/>
    <x v="560"/>
    <x v="5"/>
    <s v="Done"/>
    <s v="BEMISCP-1163"/>
    <s v="Clean up Groovy scripts"/>
    <s v="XS | 01163 - Clean up Groovy scripts"/>
    <s v="Backend Development | XS | 01163 - Clean up Groovy scripts"/>
    <n v="350832"/>
    <n v="340231"/>
    <n v="363137"/>
    <s v="Plan"/>
    <x v="19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8.2644628099173556E-3"/>
    <n v="1"/>
    <n v="2.1276595744680851"/>
    <x v="0"/>
    <s v="0.Done"/>
    <x v="2"/>
    <s v="0.Done &gt; Backend Development | XS | 01163 - Clean up Groovy scripts"/>
    <n v="0"/>
    <n v="0"/>
  </r>
  <r>
    <x v="3"/>
    <s v="Demand"/>
    <s v="Doing"/>
    <s v="BEMISCP-533"/>
    <s v="Bemis CP Theme"/>
    <x v="27"/>
    <s v="Feature"/>
    <s v="Done"/>
    <s v="BEMISCP-361"/>
    <s v="Footer"/>
    <s v="00361 - Footer"/>
    <x v="460"/>
    <x v="6"/>
    <s v="Cancelled"/>
    <s v="BEMISCP-1162"/>
    <s v="Clicking on user agreement in footer opens a blank page"/>
    <s v="M | 01162 - Clicking on user agreement in footer opens a blank page"/>
    <s v="Alpha Bug | M | 01162 - Clicking on user agreement in footer opens a blank page"/>
    <n v="351507"/>
    <n v="346041"/>
    <n v="363131"/>
    <s v="Plan"/>
    <x v="18"/>
    <n v="0"/>
    <n v="0"/>
    <n v="0"/>
    <n v="21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1.8518518518518517E-2"/>
    <n v="1"/>
    <n v="0"/>
    <x v="0"/>
    <s v="0.Done"/>
    <x v="3"/>
    <s v="0.Cancelled &gt; Alpha Bug | M | 01162 - Clicking on user agreement in footer opens a blank page"/>
    <n v="0"/>
    <n v="0"/>
  </r>
  <r>
    <x v="3"/>
    <s v="Demand"/>
    <s v="Doing"/>
    <s v="BEMISCP-519"/>
    <s v="Buyer - Portal Foundations"/>
    <x v="23"/>
    <s v="Feature"/>
    <s v="Done"/>
    <s v="BEMISCP-286"/>
    <s v="Global search"/>
    <s v="00286 - Global search"/>
    <x v="376"/>
    <x v="6"/>
    <s v="Done"/>
    <s v="BEMISCP-1161"/>
    <s v="Modify Site Scope on global search to include all sites of User"/>
    <s v="S | 01161 - Modify Site Scope on global search to include all sites of User"/>
    <s v="Alpha Bug | S | 01161 - Modify Site Scope on global search to include all sites of User"/>
    <n v="350832"/>
    <n v="343272"/>
    <n v="363123"/>
    <s v="Plan"/>
    <x v="18"/>
    <n v="0"/>
    <n v="0"/>
    <n v="0"/>
    <n v="81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6.6666666666666666E-2"/>
    <n v="8.2644628099173556E-3"/>
    <n v="1"/>
    <n v="2.1276595744680851"/>
    <x v="0"/>
    <s v="0.Done"/>
    <x v="2"/>
    <s v="0.Done &gt; Alpha Bug | S | 01161 - Modify Site Scope on global search to include all sites of User"/>
    <n v="0"/>
    <n v="0"/>
  </r>
  <r>
    <x v="3"/>
    <s v="Demand"/>
    <s v="Doing"/>
    <s v="BEMISCP-533"/>
    <s v="Bemis CP Theme"/>
    <x v="27"/>
    <s v="Feature"/>
    <s v="Done"/>
    <s v="BEMISCP-211"/>
    <s v="Style and colors"/>
    <s v="00211 - Style and colors"/>
    <x v="566"/>
    <x v="1"/>
    <s v="Done"/>
    <s v="BEMISCP-1160"/>
    <s v="QA for Style and colors"/>
    <s v="M | 01160 - QA for Style and colors"/>
    <s v="QA | M | 01160 - QA for Style and colors"/>
    <n v="351507"/>
    <n v="340213"/>
    <n v="363113"/>
    <s v="Plan"/>
    <x v="0"/>
    <n v="0"/>
    <n v="0"/>
    <n v="0"/>
    <n v="33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4285714285714285"/>
    <n v="1.8518518518518517E-2"/>
    <n v="1"/>
    <n v="3.191489361702128"/>
    <x v="0"/>
    <s v="0.Done"/>
    <x v="2"/>
    <s v="0.Done &gt; QA | M | 01160 - QA for Style and colors"/>
    <n v="0"/>
    <n v="0"/>
  </r>
  <r>
    <x v="3"/>
    <s v="Demand"/>
    <s v="Doing"/>
    <s v="BEMISCP-533"/>
    <s v="Bemis CP Theme"/>
    <x v="27"/>
    <s v="Feature"/>
    <s v="Done"/>
    <s v="BEMISCP-211"/>
    <s v="Style and colors"/>
    <s v="00211 - Style and colors"/>
    <x v="566"/>
    <x v="2"/>
    <s v="Done"/>
    <s v="BEMISCP-1159"/>
    <s v="Review of Style and colors"/>
    <s v="01159 - Review of Style and colors"/>
    <s v="Feature Review | 01159 - Review of Style and colors"/>
    <n v="351507"/>
    <n v="340213"/>
    <n v="363112"/>
    <s v="Plan"/>
    <x v="0"/>
    <n v="0"/>
    <n v="0"/>
    <n v="0"/>
    <n v="33"/>
    <m/>
    <s v="SUBTASK PLAN"/>
    <n v="0"/>
    <n v="0"/>
    <n v="0"/>
    <n v="0"/>
    <n v="0"/>
    <n v="0"/>
    <n v="0"/>
    <n v="0"/>
    <n v="0"/>
    <n v="0"/>
    <n v="0.14285714285714285"/>
    <n v="1.8518518518518517E-2"/>
    <n v="1"/>
    <n v="0"/>
    <x v="0"/>
    <s v="0.Done"/>
    <x v="2"/>
    <s v="0.Done &gt; Feature Review | 01159 - Review of Style and colors"/>
    <n v="0"/>
    <n v="0"/>
  </r>
  <r>
    <x v="3"/>
    <s v="Demand"/>
    <s v="Doing"/>
    <s v="BEMISCP-533"/>
    <s v="Bemis CP Theme"/>
    <x v="27"/>
    <s v="Feature"/>
    <s v="Done"/>
    <s v="BEMISCP-211"/>
    <s v="Style and colors"/>
    <s v="00211 - Style and colors"/>
    <x v="566"/>
    <x v="0"/>
    <s v="Done"/>
    <s v="BEMISCP-1158"/>
    <s v="Alpha for Style and colors"/>
    <s v="01158 - Alpha for Style and colors"/>
    <s v="Alpha Test | 01158 - Alpha for Style and colors"/>
    <n v="351507"/>
    <n v="340213"/>
    <n v="363109"/>
    <s v="Plan"/>
    <x v="0"/>
    <n v="0"/>
    <n v="0"/>
    <n v="0"/>
    <n v="33"/>
    <m/>
    <s v="SUBTASK PLAN"/>
    <n v="0"/>
    <n v="0"/>
    <n v="0"/>
    <n v="0"/>
    <n v="0"/>
    <n v="0"/>
    <n v="0"/>
    <n v="0"/>
    <n v="0"/>
    <n v="0"/>
    <n v="0.14285714285714285"/>
    <n v="1.8518518518518517E-2"/>
    <n v="1"/>
    <n v="0"/>
    <x v="0"/>
    <s v="0.Done"/>
    <x v="2"/>
    <s v="0.Done &gt; Alpha Test | 01158 - Alpha for Style and colors"/>
    <n v="0"/>
    <n v="0"/>
  </r>
  <r>
    <x v="3"/>
    <s v="Demand"/>
    <s v="Doing"/>
    <s v="BEMISCP-444"/>
    <s v="CSR - Customer and User Profile"/>
    <x v="25"/>
    <s v="Feature"/>
    <s v="Done"/>
    <s v="BEMISCP-1127"/>
    <s v="Create Page for CSRs to View Customer Locations "/>
    <s v="01127 - Create Page for CSRs to View Customer Locations "/>
    <x v="243"/>
    <x v="5"/>
    <s v="Done"/>
    <s v="BEMISCP-1156"/>
    <s v="Create methods to return Customer Profiles for Parent and Locations"/>
    <s v="S | 01156 - Create methods to return Customer Profiles for Parent and Locations"/>
    <s v="Backend Development | S | 01156 - Create methods to return Customer Profiles for Parent and Locations"/>
    <n v="348696"/>
    <n v="362834"/>
    <n v="363090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8.3333333333333329E-2"/>
    <n v="2.9411764705882353E-2"/>
    <n v="1"/>
    <n v="8.5106382978723403"/>
    <x v="0"/>
    <s v="0.Done"/>
    <x v="2"/>
    <s v="0.Done &gt; Backend Development | S | 01156 - Create methods to return Customer Profiles for Parent and Locations"/>
    <n v="0"/>
    <n v="0"/>
  </r>
  <r>
    <x v="3"/>
    <m/>
    <m/>
    <m/>
    <m/>
    <x v="1"/>
    <s v="Bug"/>
    <s v="Done"/>
    <s v="BEMISCP-1139"/>
    <s v="BIT-48 Padding issues with left nav menu "/>
    <s v="01139 - BIT-48 Padding issues with left nav menu "/>
    <x v="518"/>
    <x v="3"/>
    <s v="Done"/>
    <s v="BEMISCP-1155"/>
    <s v="Fix padding issues with left nav menu"/>
    <s v="M | 01155 - Fix padding issues with left nav menu"/>
    <s v="Frontend Development | M | 01155 - Fix padding issues with left nav menu"/>
    <m/>
    <n v="362869"/>
    <n v="363068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0"/>
    <n v="1"/>
    <n v="5.3191489361702127"/>
    <x v="1"/>
    <s v="0.Done"/>
    <x v="2"/>
    <s v="0.Done &gt; Frontend Development | M | 01155 - Fix padding issues with left nav menu"/>
    <n v="5.3191489361702127"/>
    <n v="0"/>
  </r>
  <r>
    <x v="3"/>
    <m/>
    <m/>
    <m/>
    <m/>
    <x v="1"/>
    <s v="Bug"/>
    <s v="Done"/>
    <s v="BEMISCP-1088"/>
    <s v="BIT-17 Carrier Link is not working "/>
    <s v="01088 - BIT-17 Carrier Link is not working "/>
    <x v="565"/>
    <x v="5"/>
    <s v="Done"/>
    <s v="BEMISCP-1154"/>
    <s v="Fix the link to Carrier"/>
    <s v="M | 01154 - Fix the link to Carrier"/>
    <s v="Backend Development | M | 01154 - Fix the link to Carrier"/>
    <m/>
    <n v="362078"/>
    <n v="363065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s v="0.Done"/>
    <x v="2"/>
    <s v="0.Done &gt; Backend Development | M | 01154 - Fix the link to Carrier"/>
    <n v="10.638297872340425"/>
    <n v="0"/>
  </r>
  <r>
    <x v="3"/>
    <m/>
    <m/>
    <m/>
    <m/>
    <x v="1"/>
    <s v="Bug"/>
    <s v="Done"/>
    <s v="BEMISCP-892"/>
    <s v="LDAP bulk import cannot be disable if 2FA is enabled"/>
    <s v="00892 - LDAP bulk import cannot be disable if 2FA is enabled"/>
    <x v="529"/>
    <x v="0"/>
    <s v="Done"/>
    <s v="BEMISCP-1153"/>
    <s v="Alpha for LDAP bulk import cannot be disable if 2FA is enabled"/>
    <s v="01153 - Alpha for LDAP bulk import cannot be disable if 2FA is enabled"/>
    <s v="Alpha Test | 01153 - Alpha for LDAP bulk import cannot be disable if 2FA is enabled"/>
    <m/>
    <n v="359043"/>
    <n v="36306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Alpha Test | 01153 - Alpha for LDAP bulk import cannot be disable if 2FA is enabled"/>
    <n v="0"/>
    <n v="0"/>
  </r>
  <r>
    <x v="3"/>
    <m/>
    <m/>
    <m/>
    <m/>
    <x v="1"/>
    <s v="Bug"/>
    <s v="Done"/>
    <s v="BEMISCP-1151"/>
    <s v="CSR should have access to limited control panel "/>
    <s v="01151 - CSR should have access to limited control panel "/>
    <x v="552"/>
    <x v="5"/>
    <s v="Done"/>
    <s v="BEMISCP-1152"/>
    <s v="Configure permissions for CSR"/>
    <s v="M | 01152 - Configure permissions for CSR"/>
    <s v="Backend Development | M | 01152 - Configure permissions for CSR"/>
    <m/>
    <n v="363054"/>
    <n v="363062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"/>
    <n v="0"/>
    <n v="1"/>
    <n v="10.638297872340425"/>
    <x v="1"/>
    <s v="0.Done"/>
    <x v="2"/>
    <s v="0.Done &gt; Backend Development | M | 01152 - Configure permissions for CSR"/>
    <n v="10.638297872340425"/>
    <n v="0"/>
  </r>
  <r>
    <x v="3"/>
    <s v="Demand"/>
    <s v="Doing"/>
    <s v="BEMISCP-444"/>
    <s v="CSR - Customer and User Profile"/>
    <x v="25"/>
    <s v="Feature"/>
    <s v="Done"/>
    <s v="BEMISCP-1127"/>
    <s v="Create Page for CSRs to View Customer Locations "/>
    <s v="01127 - Create Page for CSRs to View Customer Locations "/>
    <x v="243"/>
    <x v="3"/>
    <s v="Done"/>
    <s v="BEMISCP-1150"/>
    <s v="Create page to list of links to Customer Profiles"/>
    <s v="S | 01150 - Create page to list of links to Customer Profiles"/>
    <s v="Frontend Development | S | 01150 - Create page to list of links to Customer Profiles"/>
    <n v="348696"/>
    <n v="362834"/>
    <n v="363046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8.3333333333333329E-2"/>
    <n v="2.9411764705882353E-2"/>
    <n v="1"/>
    <n v="4.2553191489361701"/>
    <x v="0"/>
    <s v="0.Done"/>
    <x v="2"/>
    <s v="0.Done &gt; Frontend Development | S | 01150 - Create page to list of links to Customer Profiles"/>
    <n v="0"/>
    <n v="0"/>
  </r>
  <r>
    <x v="3"/>
    <s v="Demand"/>
    <s v="Doing"/>
    <s v="BEMISCP-523"/>
    <s v="CSR - Portal Foundations"/>
    <x v="30"/>
    <s v="Feature"/>
    <s v="To QA"/>
    <s v="BEMISCP-1019"/>
    <s v="Link Bemis/TheHub Logo back CSR Bemis Site"/>
    <s v="01019 - Link Bemis/TheHub Logo back CSR Bemis Site"/>
    <x v="433"/>
    <x v="3"/>
    <s v="Cancelled"/>
    <s v="BEMISCP-1149"/>
    <s v="Add Link from &quot;The Hub&quot; logo to go back to bemis site"/>
    <s v="S | 01149 - Add Link from &quot;The Hub&quot; logo to go back to bemis site"/>
    <s v="Frontend Development | S | 01149 - Add Link from &quot;The Hub&quot; logo to go back to bemis site"/>
    <n v="350872"/>
    <n v="360677"/>
    <n v="363044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3.125E-2"/>
    <n v="1"/>
    <n v="0"/>
    <x v="0"/>
    <s v="2.To QA"/>
    <x v="3"/>
    <s v="0.Cancelled &gt; Frontend Development | S | 01149 - Add Link from &quot;The Hub&quot; logo to go back to bemis site"/>
    <n v="0"/>
    <n v="0"/>
  </r>
  <r>
    <x v="3"/>
    <s v="Demand"/>
    <s v="Doing"/>
    <s v="BEMISCP-519"/>
    <s v="Buyer - Portal Foundations"/>
    <x v="23"/>
    <s v="Feature"/>
    <s v="Done"/>
    <s v="BEMISCP-83"/>
    <s v="Manage DL folder &amp; files"/>
    <s v="00083 - Manage DL folder &amp; files"/>
    <x v="429"/>
    <x v="6"/>
    <s v="Done"/>
    <s v="BEMISCP-1147"/>
    <s v="Users can not upload to Collaboration and project folders"/>
    <s v="M | 01147 - Users can not upload to Collaboration and project folders"/>
    <s v="Alpha Bug | M | 01147 - Users can not upload to Collaboration and project folders"/>
    <n v="350832"/>
    <n v="334367"/>
    <n v="363003"/>
    <s v="Plan"/>
    <x v="19"/>
    <n v="0"/>
    <n v="0"/>
    <n v="0"/>
    <n v="32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4.7619047619047616E-2"/>
    <n v="8.2644628099173556E-3"/>
    <n v="1"/>
    <n v="3.191489361702128"/>
    <x v="0"/>
    <s v="0.Done"/>
    <x v="2"/>
    <s v="0.Done &gt; Alpha Bug | M | 01147 - Users can not upload to Collaboration and project folders"/>
    <n v="0"/>
    <n v="0"/>
  </r>
  <r>
    <x v="3"/>
    <m/>
    <m/>
    <m/>
    <m/>
    <x v="1"/>
    <s v="Feature"/>
    <s v="Done"/>
    <s v="BEMISCP-723"/>
    <s v="Add content for Portal dashboard landing page"/>
    <s v="00723 - Add content for Portal dashboard landing page"/>
    <x v="499"/>
    <x v="0"/>
    <s v="Done"/>
    <s v="BEMISCP-1146"/>
    <s v="Alpha for Add content for Portal dashboard landing page"/>
    <s v="XS | 01146 - Alpha for Add content for Portal dashboard landing page"/>
    <s v="Alpha Test | XS | 01146 - Alpha for Add content for Portal dashboard landing page"/>
    <m/>
    <n v="356618"/>
    <n v="363001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"/>
    <n v="0"/>
    <n v="1"/>
    <n v="1.0638297872340425"/>
    <x v="1"/>
    <s v="0.Done"/>
    <x v="2"/>
    <s v="0.Done &gt; Alpha Test | XS | 01146 - Alpha for Add content for Portal dashboard landing page"/>
    <n v="0"/>
    <n v="0"/>
  </r>
  <r>
    <x v="3"/>
    <s v="Demand"/>
    <s v="Doing"/>
    <s v="BEMISCP-519"/>
    <s v="Buyer - Portal Foundations"/>
    <x v="23"/>
    <s v="Feature"/>
    <s v="Done"/>
    <s v="BEMISCP-83"/>
    <s v="Manage DL folder &amp; files"/>
    <s v="00083 - Manage DL folder &amp; files"/>
    <x v="429"/>
    <x v="6"/>
    <s v="Done"/>
    <s v="BEMISCP-1145"/>
    <s v="Document folder display issues"/>
    <s v="M | 01145 - Document folder display issues"/>
    <s v="Alpha Bug | M | 01145 - Document folder display issues"/>
    <n v="350832"/>
    <n v="334367"/>
    <n v="363000"/>
    <s v="Plan"/>
    <x v="19"/>
    <n v="0"/>
    <n v="0"/>
    <n v="0"/>
    <n v="32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4.7619047619047616E-2"/>
    <n v="8.2644628099173556E-3"/>
    <n v="1"/>
    <n v="3.191489361702128"/>
    <x v="0"/>
    <s v="0.Done"/>
    <x v="2"/>
    <s v="0.Done &gt; Alpha Bug | M | 01145 - Document folder display issues"/>
    <n v="0"/>
    <n v="0"/>
  </r>
  <r>
    <x v="3"/>
    <s v="Demand"/>
    <s v="Doing"/>
    <s v="BEMISCP-533"/>
    <s v="Bemis CP Theme"/>
    <x v="27"/>
    <s v="Feature"/>
    <s v="Cancelled"/>
    <s v="BEMISCP-381"/>
    <s v="Login page - cookie statement"/>
    <s v="00381 - Login page - cookie statement"/>
    <x v="567"/>
    <x v="3"/>
    <s v="Done"/>
    <s v="BEMISCP-1144"/>
    <s v="Remove cookie statement from login flow"/>
    <s v="M | 01144 - Remove cookie statement from login flow"/>
    <s v="Frontend Development | M | 01144 - Remove cookie statement from login flow"/>
    <n v="351507"/>
    <n v="347785"/>
    <n v="362998"/>
    <s v="Plan"/>
    <x v="0"/>
    <n v="0"/>
    <n v="0"/>
    <n v="0"/>
    <n v="1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33333333333333331"/>
    <n v="1.8518518518518517E-2"/>
    <n v="1"/>
    <n v="5.3191489361702127"/>
    <x v="0"/>
    <s v="0.Cancelled"/>
    <x v="2"/>
    <s v="0.Done &gt; Frontend Development | M | 01144 - Remove cookie statement from login flow"/>
    <n v="0"/>
    <n v="0"/>
  </r>
  <r>
    <x v="3"/>
    <m/>
    <m/>
    <m/>
    <m/>
    <x v="1"/>
    <s v="Bug"/>
    <s v="Done"/>
    <s v="BEMISCP-805"/>
    <s v="On the Customer profile page format is incorrect"/>
    <s v="00805 - On the Customer profile page format is incorrect"/>
    <x v="473"/>
    <x v="3"/>
    <s v="Done"/>
    <s v="BEMISCP-1143"/>
    <s v="Update address format to match wireframe"/>
    <s v="M | 01143 - Update address format to match wireframe"/>
    <s v="Frontend Development | M | 01143 - Update address format to match wireframe"/>
    <m/>
    <n v="357595"/>
    <n v="362993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4285714285714285"/>
    <n v="0"/>
    <n v="1"/>
    <n v="5.3191489361702127"/>
    <x v="1"/>
    <s v="0.Done"/>
    <x v="2"/>
    <s v="0.Done &gt; Frontend Development | M | 01143 - Update address format to match wireframe"/>
    <n v="5.3191489361702127"/>
    <n v="0"/>
  </r>
  <r>
    <x v="3"/>
    <s v="Demand"/>
    <s v="Doing"/>
    <s v="BEMISCP-444"/>
    <s v="CSR - Customer and User Profile"/>
    <x v="25"/>
    <s v="Feature"/>
    <s v="Done"/>
    <s v="BEMISCP-445"/>
    <s v="View/Edit User Profile"/>
    <s v="00445 -  View/Edit User Profile"/>
    <x v="470"/>
    <x v="6"/>
    <s v="Done"/>
    <s v="BEMISCP-1142"/>
    <s v="Editing certain fields on user profile fails"/>
    <s v="M | 01142 - Editing certain fields on user profile fails"/>
    <s v="Alpha Bug | M | 01142 - Editing certain fields on user profile fails"/>
    <n v="348696"/>
    <n v="348698"/>
    <n v="362992"/>
    <s v="Plan"/>
    <x v="2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"/>
    <n v="2.9411764705882353E-2"/>
    <n v="1"/>
    <n v="3.191489361702128"/>
    <x v="0"/>
    <s v="0.Done"/>
    <x v="2"/>
    <s v="0.Done &gt; Alpha Bug | M | 01142 - Editing certain fields on user profile fails"/>
    <n v="0"/>
    <n v="0"/>
  </r>
  <r>
    <x v="3"/>
    <s v="Demand"/>
    <s v="Doing"/>
    <s v="BEMISCP-519"/>
    <s v="Buyer - Portal Foundations"/>
    <x v="23"/>
    <s v="Feature"/>
    <s v="Done"/>
    <s v="BEMISCP-286"/>
    <s v="Global search"/>
    <s v="00286 - Global search"/>
    <x v="376"/>
    <x v="6"/>
    <s v="Done"/>
    <s v="BEMISCP-1141"/>
    <s v="Deleting a users organization does not remove the site membership "/>
    <s v="M | 01141 - Deleting a users organization does not remove the site membership "/>
    <s v="Alpha Bug | M | 01141 - Deleting a users organization does not remove the site membership "/>
    <n v="350832"/>
    <n v="343272"/>
    <n v="362989"/>
    <s v="Plan"/>
    <x v="18"/>
    <n v="0"/>
    <n v="0"/>
    <n v="0"/>
    <n v="81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6.6666666666666666E-2"/>
    <n v="8.2644628099173556E-3"/>
    <n v="1"/>
    <n v="3.191489361702128"/>
    <x v="0"/>
    <s v="0.Done"/>
    <x v="2"/>
    <s v="0.Done &gt; Alpha Bug | M | 01141 - Deleting a users organization does not remove the site membership "/>
    <n v="0"/>
    <n v="0"/>
  </r>
  <r>
    <x v="3"/>
    <s v="Demand"/>
    <s v="Doing"/>
    <s v="BEMISCP-519"/>
    <s v="Buyer - Portal Foundations"/>
    <x v="23"/>
    <s v="Feature"/>
    <s v="Done"/>
    <s v="BEMISCP-218"/>
    <s v="Customer site template"/>
    <s v="00218 - Customer site template"/>
    <x v="560"/>
    <x v="5"/>
    <s v="Done"/>
    <s v="BEMISCP-1140"/>
    <s v="Remove Page Template"/>
    <s v="S | 01140 - Remove Page Template"/>
    <s v="Backend Development | S | 01140 - Remove Page Template"/>
    <n v="350832"/>
    <n v="340231"/>
    <n v="362977"/>
    <s v="Plan"/>
    <x v="19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14285714285714285"/>
    <n v="8.2644628099173556E-3"/>
    <n v="1"/>
    <n v="8.5106382978723403"/>
    <x v="0"/>
    <s v="0.Done"/>
    <x v="2"/>
    <s v="0.Done &gt; Backend Development | S | 01140 - Remove Page Template"/>
    <n v="0"/>
    <n v="0"/>
  </r>
  <r>
    <x v="3"/>
    <m/>
    <m/>
    <m/>
    <m/>
    <x v="1"/>
    <s v="Bug"/>
    <s v="Done"/>
    <s v="BEMISCP-1057"/>
    <s v="User profile editing is accessible to users other than the profile owner."/>
    <s v="01057 - User profile editing is accessible to users other than the profile owner."/>
    <x v="568"/>
    <x v="1"/>
    <s v="Done"/>
    <s v="BEMISCP-1138"/>
    <s v="QA for User profile editing is accessible to users other than the profile owner."/>
    <s v="S | 01138 - QA for User profile editing is accessible to users other than the profile owner."/>
    <s v="QA | S | 01138 - QA for User profile editing is accessible to users other than the profile owner."/>
    <m/>
    <n v="361694"/>
    <n v="36286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QA | S | 01138 - QA for User profile editing is accessible to users other than the profile owner."/>
    <n v="2.1276595744680851"/>
    <n v="0"/>
  </r>
  <r>
    <x v="3"/>
    <m/>
    <m/>
    <m/>
    <m/>
    <x v="1"/>
    <s v="Bug"/>
    <s v="Done"/>
    <s v="BEMISCP-1030"/>
    <s v="Add open condition to Search Orders"/>
    <s v="01030 - Add open condition to Search Orders"/>
    <x v="569"/>
    <x v="1"/>
    <s v="Done"/>
    <s v="BEMISCP-1137"/>
    <s v="QA for Add open condition to Search Orders"/>
    <s v="S | 01137 - QA for Add open condition to Search Orders"/>
    <s v="QA | S | 01137 - QA for Add open condition to Search Orders"/>
    <m/>
    <n v="361068"/>
    <n v="36286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1137 - QA for Add open condition to Search Orders"/>
    <n v="2.1276595744680851"/>
    <n v="0"/>
  </r>
  <r>
    <x v="3"/>
    <m/>
    <m/>
    <m/>
    <m/>
    <x v="1"/>
    <s v="Bug"/>
    <s v="Done"/>
    <s v="BEMISCP-1020"/>
    <s v="Checkboxes for Locations in filter do not show "/>
    <s v="01020 - Checkboxes for Locations in filter do not show "/>
    <x v="570"/>
    <x v="1"/>
    <s v="Done"/>
    <s v="BEMISCP-1136"/>
    <s v="QA for Checkboxes for Locations in filter do not show "/>
    <s v="01136 - QA for Checkboxes for Locations in filter do not show "/>
    <s v="QA | 01136 - QA for Checkboxes for Locations in filter do not show "/>
    <m/>
    <n v="360682"/>
    <n v="36286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QA | 01136 - QA for Checkboxes for Locations in filter do not show "/>
    <n v="0"/>
    <n v="0"/>
  </r>
  <r>
    <x v="3"/>
    <m/>
    <m/>
    <m/>
    <m/>
    <x v="1"/>
    <s v="Bug"/>
    <s v="Done"/>
    <s v="BEMISCP-1005"/>
    <s v="Do not show Scheduled Releases with a Confirmed Qty =  0"/>
    <s v="01005 - Do not show Scheduled Releases with a Confirmed Qty =  0"/>
    <x v="571"/>
    <x v="1"/>
    <s v="Done"/>
    <s v="BEMISCP-1135"/>
    <s v="QA for Do not show Scheduled Releases with a Confirmed Qty =  0"/>
    <s v="S | 01135 - QA for Do not show Scheduled Releases with a Confirmed Qty =  0"/>
    <s v="QA | S | 01135 - QA for Do not show Scheduled Releases with a Confirmed Qty =  0"/>
    <m/>
    <n v="360436"/>
    <n v="36286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1135 - QA for Do not show Scheduled Releases with a Confirmed Qty =  0"/>
    <n v="2.1276595744680851"/>
    <n v="0"/>
  </r>
  <r>
    <x v="3"/>
    <m/>
    <m/>
    <m/>
    <m/>
    <x v="1"/>
    <s v="Bug"/>
    <s v="Done"/>
    <s v="BEMISCP-906"/>
    <s v="Update Scheduled Releases data fields to allow for decimals "/>
    <s v="00906 - Update Scheduled Releases data fields to allow for decimals "/>
    <x v="572"/>
    <x v="1"/>
    <s v="Done"/>
    <s v="BEMISCP-1134"/>
    <s v="QA for Update Scheduled Releases data fields to allow for decimals "/>
    <s v="S | 01134 - QA for Update Scheduled Releases data fields to allow for decimals "/>
    <s v="QA | S | 01134 - QA for Update Scheduled Releases data fields to allow for decimals "/>
    <m/>
    <n v="359073"/>
    <n v="36286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1134 - QA for Update Scheduled Releases data fields to allow for decimals "/>
    <n v="2.1276595744680851"/>
    <n v="0"/>
  </r>
  <r>
    <x v="3"/>
    <m/>
    <m/>
    <m/>
    <m/>
    <x v="1"/>
    <s v="Bug"/>
    <s v="Done"/>
    <s v="BEMISCP-905"/>
    <s v="Update On Hand Inv data fields to allow for decimals "/>
    <s v="00905 - Update On Hand Inv data fields to allow for decimals "/>
    <x v="573"/>
    <x v="1"/>
    <s v="Done"/>
    <s v="BEMISCP-1133"/>
    <s v="QA for Update On Hand Inv data fields to allow for decimals "/>
    <s v="S | 01133 - QA for Update On Hand Inv data fields to allow for decimals "/>
    <s v="QA | S | 01133 - QA for Update On Hand Inv data fields to allow for decimals "/>
    <m/>
    <n v="359071"/>
    <n v="36286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1133 - QA for Update On Hand Inv data fields to allow for decimals "/>
    <n v="2.1276595744680851"/>
    <n v="0"/>
  </r>
  <r>
    <x v="3"/>
    <m/>
    <m/>
    <m/>
    <m/>
    <x v="1"/>
    <s v="Bug"/>
    <s v="Done"/>
    <s v="BEMISCP-904"/>
    <s v="Update Shipments data fields to allow for decimals "/>
    <s v="00904 - Update Shipments data fields to allow for decimals "/>
    <x v="574"/>
    <x v="1"/>
    <s v="Done"/>
    <s v="BEMISCP-1132"/>
    <s v="QA for Update Shipments data fields to allow for decimals "/>
    <s v="S | 01132 - QA for Update Shipments data fields to allow for decimals "/>
    <s v="QA | S | 01132 - QA for Update Shipments data fields to allow for decimals "/>
    <m/>
    <n v="359069"/>
    <n v="36286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1132 - QA for Update Shipments data fields to allow for decimals "/>
    <n v="2.1276595744680851"/>
    <n v="0"/>
  </r>
  <r>
    <x v="3"/>
    <m/>
    <m/>
    <m/>
    <m/>
    <x v="1"/>
    <s v="Bug"/>
    <s v="Done"/>
    <s v="BEMISCP-903"/>
    <s v="Update Releases data fields to allow for decimals "/>
    <s v="00903 - Update Releases data fields to allow for decimals "/>
    <x v="575"/>
    <x v="1"/>
    <s v="Done"/>
    <s v="BEMISCP-1131"/>
    <s v="QA for Update Releases data fields to allow for decimals "/>
    <s v="S | 01131 - QA for Update Releases data fields to allow for decimals "/>
    <s v="QA | S | 01131 - QA for Update Releases data fields to allow for decimals "/>
    <m/>
    <n v="359068"/>
    <n v="36285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1131 - QA for Update Releases data fields to allow for decimals "/>
    <n v="2.1276595744680851"/>
    <n v="0"/>
  </r>
  <r>
    <x v="3"/>
    <m/>
    <m/>
    <m/>
    <m/>
    <x v="1"/>
    <s v="Bug"/>
    <s v="Done"/>
    <s v="BEMISCP-805"/>
    <s v="On the Customer profile page format is incorrect"/>
    <s v="00805 - On the Customer profile page format is incorrect"/>
    <x v="473"/>
    <x v="0"/>
    <s v="Done"/>
    <s v="BEMISCP-1130"/>
    <s v="Alpha for On the Child Customer profile page format is incorrect"/>
    <s v="01130 - Alpha for On the Child Customer profile page format is incorrect"/>
    <s v="Alpha Test | 01130 - Alpha for On the Child Customer profile page format is incorrect"/>
    <m/>
    <n v="357595"/>
    <n v="36285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4285714285714285"/>
    <n v="0"/>
    <n v="1"/>
    <n v="0"/>
    <x v="1"/>
    <s v="0.Done"/>
    <x v="2"/>
    <s v="0.Done &gt; Alpha Test | 01130 - Alpha for On the Child Customer profile page format is incorrect"/>
    <n v="0"/>
    <n v="0"/>
  </r>
  <r>
    <x v="3"/>
    <m/>
    <m/>
    <m/>
    <m/>
    <x v="1"/>
    <s v="Bug"/>
    <s v="Done"/>
    <s v="BEMISCP-1054"/>
    <s v="Entries on the Release Page are not displaying "/>
    <s v="01054 - Entries on the Release Page are not displaying "/>
    <x v="556"/>
    <x v="0"/>
    <s v="Done"/>
    <s v="BEMISCP-1129"/>
    <s v="Alpha for Entries on the Release Page are not displaying "/>
    <s v="01129 - Alpha for Entries on the Release Page are not displaying "/>
    <s v="Alpha Test | 01129 - Alpha for Entries on the Release Page are not displaying "/>
    <m/>
    <n v="361664"/>
    <n v="36285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129 - Alpha for Entries on the Release Page are not displaying "/>
    <n v="0"/>
    <n v="0"/>
  </r>
  <r>
    <x v="3"/>
    <m/>
    <m/>
    <m/>
    <m/>
    <x v="1"/>
    <s v="Bug"/>
    <s v="Done"/>
    <s v="BEMISCP-805"/>
    <s v="On the Customer profile page format is incorrect"/>
    <s v="00805 - On the Customer profile page format is incorrect"/>
    <x v="473"/>
    <x v="3"/>
    <s v="Done"/>
    <s v="BEMISCP-1128"/>
    <s v="On the Customer profile page format is incorrect"/>
    <s v="M | 01128 - On the Customer profile page format is incorrect"/>
    <s v="Frontend Development | M | 01128 - On the Customer profile page format is incorrect"/>
    <m/>
    <n v="357595"/>
    <n v="362839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4285714285714285"/>
    <n v="0"/>
    <n v="1"/>
    <n v="5.3191489361702127"/>
    <x v="1"/>
    <s v="0.Done"/>
    <x v="2"/>
    <s v="0.Done &gt; Frontend Development | M | 01128 - On the Customer profile page format is incorrect"/>
    <n v="5.3191489361702127"/>
    <n v="0"/>
  </r>
  <r>
    <x v="3"/>
    <m/>
    <m/>
    <m/>
    <m/>
    <x v="1"/>
    <s v="Bug"/>
    <s v="Done"/>
    <s v="BEMISCP-672"/>
    <s v="Items per Page does not allow you to return to default setting"/>
    <s v="00672 - Items per Page does not allow you to return to default setting"/>
    <x v="564"/>
    <x v="0"/>
    <s v="Done"/>
    <s v="BEMISCP-1126"/>
    <s v="Alpha for Items per Page does not allow you to return to default setting"/>
    <s v="01126 - Alpha for Items per Page does not allow you to return to default setting"/>
    <s v="Alpha Test | 01126 - Alpha for Items per Page does not allow you to return to default setting"/>
    <m/>
    <n v="355138"/>
    <n v="36283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126 - Alpha for Items per Page does not allow you to return to default setting"/>
    <n v="0"/>
    <n v="0"/>
  </r>
  <r>
    <x v="3"/>
    <s v="Demand"/>
    <s v="Doing"/>
    <s v="BEMISCP-533"/>
    <s v="Bemis CP Theme"/>
    <x v="27"/>
    <s v="Feature"/>
    <s v="Done"/>
    <s v="BEMISCP-361"/>
    <s v="Footer"/>
    <s v="00361 - Footer"/>
    <x v="460"/>
    <x v="0"/>
    <s v="Done"/>
    <s v="BEMISCP-1125"/>
    <s v="Alpha for Footer"/>
    <s v="01125 - Alpha for Footer"/>
    <s v="Alpha Test | 01125 - Alpha for Footer"/>
    <n v="351507"/>
    <n v="346041"/>
    <n v="362823"/>
    <s v="Plan"/>
    <x v="18"/>
    <n v="0"/>
    <n v="0"/>
    <n v="0"/>
    <n v="21"/>
    <m/>
    <s v="SUBTASK PLAN"/>
    <n v="0"/>
    <n v="0"/>
    <n v="0"/>
    <n v="0"/>
    <n v="0"/>
    <n v="0"/>
    <n v="0"/>
    <n v="0"/>
    <n v="0"/>
    <n v="0"/>
    <n v="0.16666666666666666"/>
    <n v="1.8518518518518517E-2"/>
    <n v="1"/>
    <n v="0"/>
    <x v="0"/>
    <s v="0.Done"/>
    <x v="2"/>
    <s v="0.Done &gt; Alpha Test | 01125 - Alpha for Footer"/>
    <n v="0"/>
    <n v="0"/>
  </r>
  <r>
    <x v="3"/>
    <s v="Demand"/>
    <s v="Doing"/>
    <s v="BEMISCP-533"/>
    <s v="Bemis CP Theme"/>
    <x v="27"/>
    <s v="Feature"/>
    <s v="Done"/>
    <s v="BEMISCP-297"/>
    <s v="Browser compatibility"/>
    <s v="00297 - Browser compatibility"/>
    <x v="576"/>
    <x v="1"/>
    <s v="Done"/>
    <s v="BEMISCP-1124"/>
    <s v="QA for Browser compatibility"/>
    <s v="M | 01124 - QA for Browser compatibility"/>
    <s v="QA | M | 01124 - QA for Browser compatibility"/>
    <n v="351507"/>
    <n v="343301"/>
    <n v="362822"/>
    <s v="Plan"/>
    <x v="0"/>
    <n v="0"/>
    <n v="0"/>
    <n v="0"/>
    <n v="21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5"/>
    <n v="1.8518518518518517E-2"/>
    <n v="1"/>
    <n v="3.191489361702128"/>
    <x v="0"/>
    <s v="0.Done"/>
    <x v="2"/>
    <s v="0.Done &gt; QA | M | 01124 - QA for Browser compatibility"/>
    <n v="0"/>
    <n v="0"/>
  </r>
  <r>
    <x v="3"/>
    <s v="Demand"/>
    <s v="Doing"/>
    <s v="BEMISCP-519"/>
    <s v="Buyer - Portal Foundations"/>
    <x v="23"/>
    <s v="Feature"/>
    <s v="Done"/>
    <s v="BEMISCP-352"/>
    <s v="Location selection persists between logout and login"/>
    <s v="00352 - Location selection persists between logout and login"/>
    <x v="577"/>
    <x v="1"/>
    <s v="Done"/>
    <s v="BEMISCP-1123"/>
    <s v="QA for Location selection persists between logout and login"/>
    <s v="M | 01123 - QA for Location selection persists between logout and login"/>
    <s v="QA | M | 01123 - QA for Location selection persists between logout and login"/>
    <n v="350832"/>
    <n v="345627"/>
    <n v="362821"/>
    <s v="Plan"/>
    <x v="19"/>
    <n v="0"/>
    <n v="0"/>
    <n v="0"/>
    <n v="22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5"/>
    <n v="8.2644628099173556E-3"/>
    <n v="1"/>
    <n v="3.191489361702128"/>
    <x v="0"/>
    <s v="0.Done"/>
    <x v="2"/>
    <s v="0.Done &gt; QA | M | 01123 - QA for Location selection persists between logout and login"/>
    <n v="0"/>
    <n v="0"/>
  </r>
  <r>
    <x v="3"/>
    <s v="Demand"/>
    <s v="Doing"/>
    <s v="BEMISCP-519"/>
    <s v="Buyer - Portal Foundations"/>
    <x v="23"/>
    <s v="Feature"/>
    <s v="Done"/>
    <s v="BEMISCP-286"/>
    <s v="Global search"/>
    <s v="00286 - Global search"/>
    <x v="376"/>
    <x v="6"/>
    <s v="Done"/>
    <s v="BEMISCP-1122"/>
    <s v="Change groupId associated with custom entities to reflect their customer location"/>
    <s v="M | 01122 - Change groupId associated with custom entities to reflect their customer location"/>
    <s v="Alpha Bug | M | 01122 - Change groupId associated with custom entities to reflect their customer location"/>
    <n v="350832"/>
    <n v="343272"/>
    <n v="362786"/>
    <s v="Plan"/>
    <x v="18"/>
    <n v="0"/>
    <n v="0"/>
    <n v="0"/>
    <n v="81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6.6666666666666666E-2"/>
    <n v="8.2644628099173556E-3"/>
    <n v="1"/>
    <n v="3.191489361702128"/>
    <x v="0"/>
    <s v="0.Done"/>
    <x v="2"/>
    <s v="0.Done &gt; Alpha Bug | M | 01122 - Change groupId associated with custom entities to reflect their customer location"/>
    <n v="0"/>
    <n v="0"/>
  </r>
  <r>
    <x v="3"/>
    <s v="Demand"/>
    <s v="Doing"/>
    <s v="BEMISCP-366"/>
    <s v="Buyer - Order Management"/>
    <x v="33"/>
    <s v="Feature"/>
    <s v="Done"/>
    <s v="BEMISCP-222"/>
    <s v="Order Detail in Orders by Item View"/>
    <s v="00222 - Order Detail in Orders by Item View"/>
    <x v="481"/>
    <x v="3"/>
    <s v="Done"/>
    <s v="BEMISCP-1121"/>
    <s v="Update 'View Details' dropdown to include header"/>
    <s v="M | 01121 - Update 'View Details' dropdown to include header"/>
    <s v="Frontend Development | M | 01121 - Update 'View Details' dropdown to include header"/>
    <n v="346910"/>
    <n v="340378"/>
    <n v="362775"/>
    <s v="Plan"/>
    <x v="21"/>
    <n v="0"/>
    <n v="0"/>
    <n v="0"/>
    <n v="33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25"/>
    <n v="1.020408163265306E-2"/>
    <n v="1"/>
    <n v="5.3191489361702127"/>
    <x v="0"/>
    <s v="0.Done"/>
    <x v="2"/>
    <s v="0.Done &gt; Frontend Development | M | 01121 - Update 'View Details' dropdown to include header"/>
    <n v="0"/>
    <n v="0"/>
  </r>
  <r>
    <x v="3"/>
    <s v="Demand"/>
    <s v="Doing"/>
    <s v="BEMISCP-444"/>
    <s v="CSR - Customer and User Profile"/>
    <x v="25"/>
    <s v="Feature"/>
    <s v="Done"/>
    <s v="BEMISCP-445"/>
    <s v="View/Edit User Profile"/>
    <s v="00445 -  View/Edit User Profile"/>
    <x v="470"/>
    <x v="6"/>
    <s v="Done"/>
    <s v="BEMISCP-1120"/>
    <s v="CSR should not be able to edit their User Profile"/>
    <s v="M | 01120 - CSR should not be able to edit their User Profile"/>
    <s v="Alpha Bug | M | 01120 - CSR should not be able to edit their User Profile"/>
    <n v="348696"/>
    <n v="348698"/>
    <n v="362765"/>
    <s v="Plan"/>
    <x v="2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"/>
    <n v="2.9411764705882353E-2"/>
    <n v="1"/>
    <n v="3.191489361702128"/>
    <x v="0"/>
    <s v="0.Done"/>
    <x v="2"/>
    <s v="0.Done &gt; Alpha Bug | M | 01120 - CSR should not be able to edit their User Profile"/>
    <n v="0"/>
    <n v="0"/>
  </r>
  <r>
    <x v="3"/>
    <m/>
    <m/>
    <m/>
    <m/>
    <x v="1"/>
    <s v="Bug"/>
    <s v="Done"/>
    <s v="BEMISCP-1054"/>
    <s v="Entries on the Release Page are not displaying "/>
    <s v="01054 - Entries on the Release Page are not displaying "/>
    <x v="556"/>
    <x v="5"/>
    <s v="Done"/>
    <s v="BEMISCP-1118"/>
    <s v="Delete Indexes while refreshing Releases"/>
    <s v="M | 01118 - Delete Indexes while refreshing Releases"/>
    <s v="Backend Development | M | 01118 - Delete Indexes while refreshing Releases"/>
    <m/>
    <n v="361664"/>
    <n v="362755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s v="0.Done"/>
    <x v="2"/>
    <s v="0.Done &gt; Backend Development | M | 01118 - Delete Indexes while refreshing Releases"/>
    <n v="10.638297872340425"/>
    <n v="0"/>
  </r>
  <r>
    <x v="3"/>
    <s v="Demand"/>
    <s v="Doing"/>
    <s v="BEMISCP-533"/>
    <s v="Bemis CP Theme"/>
    <x v="27"/>
    <s v="Feature"/>
    <s v="Done"/>
    <s v="BEMISCP-297"/>
    <s v="Browser compatibility"/>
    <s v="00297 - Browser compatibility"/>
    <x v="576"/>
    <x v="2"/>
    <s v="Done"/>
    <s v="BEMISCP-1117"/>
    <s v="Review of Browser compatibility"/>
    <s v="01117 - Review of Browser compatibility"/>
    <s v="Feature Review | 01117 - Review of Browser compatibility"/>
    <n v="351507"/>
    <n v="343301"/>
    <n v="362685"/>
    <s v="Plan"/>
    <x v="0"/>
    <n v="0"/>
    <n v="0"/>
    <n v="0"/>
    <n v="21"/>
    <m/>
    <s v="SUBTASK PLAN"/>
    <n v="0"/>
    <n v="0"/>
    <n v="0"/>
    <n v="0"/>
    <n v="0"/>
    <n v="0"/>
    <n v="0"/>
    <n v="0"/>
    <n v="0"/>
    <n v="0"/>
    <n v="0.25"/>
    <n v="1.8518518518518517E-2"/>
    <n v="1"/>
    <n v="0"/>
    <x v="0"/>
    <s v="0.Done"/>
    <x v="2"/>
    <s v="0.Done &gt; Feature Review | 01117 - Review of Browser compatibility"/>
    <n v="0"/>
    <n v="0"/>
  </r>
  <r>
    <x v="3"/>
    <m/>
    <m/>
    <m/>
    <m/>
    <x v="1"/>
    <s v="Bug"/>
    <s v="Done"/>
    <s v="BEMISCP-856"/>
    <s v="Spacing is incorrect across all pages"/>
    <s v="00856 - Spacing is incorrect across all pages"/>
    <x v="578"/>
    <x v="1"/>
    <s v="Done"/>
    <s v="BEMISCP-1116"/>
    <s v="QA for Spacing is incorrect across all pages"/>
    <s v="01116 - QA for Spacing is incorrect across all pages"/>
    <s v="QA | 01116 - QA for Spacing is incorrect across all pages"/>
    <m/>
    <n v="358441"/>
    <n v="36267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QA | 01116 - QA for Spacing is incorrect across all pages"/>
    <n v="0"/>
    <n v="0"/>
  </r>
  <r>
    <x v="3"/>
    <m/>
    <m/>
    <m/>
    <m/>
    <x v="1"/>
    <s v="Bug"/>
    <s v="Done"/>
    <s v="BEMISCP-856"/>
    <s v="Spacing is incorrect across all pages"/>
    <s v="00856 - Spacing is incorrect across all pages"/>
    <x v="578"/>
    <x v="2"/>
    <s v="Done"/>
    <s v="BEMISCP-1115"/>
    <s v="Review of Spacing is incorrect across all pages"/>
    <s v="01115 - Review of Spacing is incorrect across all pages"/>
    <s v="Feature Review | 01115 - Review of Spacing is incorrect across all pages"/>
    <m/>
    <n v="358441"/>
    <n v="36267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Feature Review | 01115 - Review of Spacing is incorrect across all pages"/>
    <n v="0"/>
    <n v="0"/>
  </r>
  <r>
    <x v="3"/>
    <m/>
    <m/>
    <m/>
    <m/>
    <x v="1"/>
    <s v="Bug"/>
    <s v="Done"/>
    <s v="BEMISCP-856"/>
    <s v="Spacing is incorrect across all pages"/>
    <s v="00856 - Spacing is incorrect across all pages"/>
    <x v="578"/>
    <x v="0"/>
    <s v="Done"/>
    <s v="BEMISCP-1114"/>
    <s v="Alpha for Spacing is incorrect across all pages"/>
    <s v="01114 - Alpha for Spacing is incorrect across all pages"/>
    <s v="Alpha Test | 01114 - Alpha for Spacing is incorrect across all pages"/>
    <m/>
    <n v="358441"/>
    <n v="36266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Alpha Test | 01114 - Alpha for Spacing is incorrect across all pages"/>
    <n v="0"/>
    <n v="0"/>
  </r>
  <r>
    <x v="3"/>
    <s v="Demand"/>
    <s v="Doing"/>
    <s v="BEMISCP-519"/>
    <s v="Buyer - Portal Foundations"/>
    <x v="23"/>
    <s v="Feature"/>
    <s v="Done"/>
    <s v="BEMISCP-286"/>
    <s v="Global search"/>
    <s v="00286 - Global search"/>
    <x v="376"/>
    <x v="5"/>
    <s v="Cancelled"/>
    <s v="BEMISCP-1112"/>
    <s v="Add location facet"/>
    <s v="M | 01112 - Add location facet"/>
    <s v="Backend Development | M | 01112 - Add location facet"/>
    <n v="350832"/>
    <n v="343272"/>
    <n v="362661"/>
    <s v="Plan"/>
    <x v="18"/>
    <n v="0"/>
    <n v="0"/>
    <n v="0"/>
    <n v="81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6.6666666666666666E-2"/>
    <n v="8.2644628099173556E-3"/>
    <n v="1"/>
    <n v="0"/>
    <x v="0"/>
    <s v="0.Done"/>
    <x v="3"/>
    <s v="0.Cancelled &gt; Backend Development | M | 01112 - Add location facet"/>
    <n v="0"/>
    <n v="0"/>
  </r>
  <r>
    <x v="3"/>
    <m/>
    <m/>
    <m/>
    <m/>
    <x v="1"/>
    <s v="Bug"/>
    <s v="Done"/>
    <s v="BEMISCP-1020"/>
    <s v="Checkboxes for Locations in filter do not show "/>
    <s v="01020 - Checkboxes for Locations in filter do not show "/>
    <x v="570"/>
    <x v="2"/>
    <s v="Done"/>
    <s v="BEMISCP-1111"/>
    <s v="Review of Checkboxes for Locations in filter do not show "/>
    <s v="01111 - Review of Checkboxes for Locations in filter do not show "/>
    <s v="Feature Review | 01111 - Review of Checkboxes for Locations in filter do not show "/>
    <m/>
    <n v="360682"/>
    <n v="36264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Feature Review | 01111 - Review of Checkboxes for Locations in filter do not show "/>
    <n v="0"/>
    <n v="0"/>
  </r>
  <r>
    <x v="3"/>
    <m/>
    <m/>
    <m/>
    <m/>
    <x v="1"/>
    <s v="Bug"/>
    <s v="Done"/>
    <s v="BEMISCP-1020"/>
    <s v="Checkboxes for Locations in filter do not show "/>
    <s v="01020 - Checkboxes for Locations in filter do not show "/>
    <x v="570"/>
    <x v="0"/>
    <s v="Done"/>
    <s v="BEMISCP-1110"/>
    <s v="Alpha for Checkboxes for Locations in filter do not show "/>
    <s v="01110 - Alpha for Checkboxes for Locations in filter do not show "/>
    <s v="Alpha Test | 01110 - Alpha for Checkboxes for Locations in filter do not show "/>
    <m/>
    <n v="360682"/>
    <n v="36264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Alpha Test | 01110 - Alpha for Checkboxes for Locations in filter do not show "/>
    <n v="0"/>
    <n v="0"/>
  </r>
  <r>
    <x v="3"/>
    <s v="Demand"/>
    <s v="Doing"/>
    <s v="BEMISCP-519"/>
    <s v="Buyer - Portal Foundations"/>
    <x v="23"/>
    <s v="Feature"/>
    <s v="Done"/>
    <s v="BEMISCP-286"/>
    <s v="Global search"/>
    <s v="00286 - Global search"/>
    <x v="376"/>
    <x v="3"/>
    <s v="Done"/>
    <s v="BEMISCP-1109"/>
    <s v="Add icons for Orders, Releases, Shipments, and Documents"/>
    <s v="S | 01109 - Add icons for Orders, Releases, Shipments, and Documents"/>
    <s v="Frontend Development | S | 01109 - Add icons for Orders, Releases, Shipments, and Documents"/>
    <n v="350832"/>
    <n v="343272"/>
    <n v="362517"/>
    <s v="Plan"/>
    <x v="18"/>
    <n v="0"/>
    <n v="0"/>
    <n v="0"/>
    <n v="81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6.6666666666666666E-2"/>
    <n v="8.2644628099173556E-3"/>
    <n v="1"/>
    <n v="4.2553191489361701"/>
    <x v="0"/>
    <s v="0.Done"/>
    <x v="2"/>
    <s v="0.Done &gt; Frontend Development | S | 01109 - Add icons for Orders, Releases, Shipments, and Documents"/>
    <n v="0"/>
    <n v="0"/>
  </r>
  <r>
    <x v="3"/>
    <m/>
    <m/>
    <m/>
    <m/>
    <x v="1"/>
    <s v="Bug"/>
    <s v="Done"/>
    <s v="BEMISCP-1057"/>
    <s v="User profile editing is accessible to users other than the profile owner."/>
    <s v="01057 - User profile editing is accessible to users other than the profile owner."/>
    <x v="568"/>
    <x v="2"/>
    <s v="Done"/>
    <s v="BEMISCP-1108"/>
    <s v="Review of User profile editing is accessible to users other than the profile owner."/>
    <s v="01108 - Review of User profile editing is accessible to users other than the profile owner."/>
    <s v="Feature Review | 01108 - Review of User profile editing is accessible to users other than the profile owner."/>
    <m/>
    <n v="361694"/>
    <n v="36251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Feature Review | 01108 - Review of User profile editing is accessible to users other than the profile owner."/>
    <n v="0"/>
    <n v="0"/>
  </r>
  <r>
    <x v="3"/>
    <m/>
    <m/>
    <m/>
    <m/>
    <x v="1"/>
    <s v="Bug"/>
    <s v="Done"/>
    <s v="BEMISCP-672"/>
    <s v="Items per Page does not allow you to return to default setting"/>
    <s v="00672 - Items per Page does not allow you to return to default setting"/>
    <x v="564"/>
    <x v="5"/>
    <s v="Done"/>
    <s v="BEMISCP-1107"/>
    <s v="Items per Page does not allow you to return to default setting"/>
    <s v="S | 01107 - Items per Page does not allow you to return to default setting"/>
    <s v="Backend Development | S | 01107 - Items per Page does not allow you to return to default setting"/>
    <m/>
    <n v="355138"/>
    <n v="362508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s v="0.Done"/>
    <x v="2"/>
    <s v="0.Done &gt; Backend Development | S | 01107 - Items per Page does not allow you to return to default setting"/>
    <n v="8.5106382978723403"/>
    <n v="0"/>
  </r>
  <r>
    <x v="3"/>
    <s v="Demand"/>
    <s v="Doing"/>
    <s v="BEMISCP-519"/>
    <s v="Buyer - Portal Foundations"/>
    <x v="23"/>
    <s v="Feature"/>
    <s v="Done"/>
    <s v="BEMISCP-645"/>
    <s v="Buyer - Security"/>
    <s v="00645 - Buyer - Security"/>
    <x v="454"/>
    <x v="6"/>
    <s v="Cancelled"/>
    <s v="BEMISCP-1106"/>
    <s v="Alpha Bug - User Profile Spacing"/>
    <s v="M | 01106 - Alpha Bug - User Profile Spacing"/>
    <s v="Alpha Bug | M | 01106 - Alpha Bug - User Profile Spacing"/>
    <n v="350832"/>
    <n v="354328"/>
    <n v="362505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4285714285714285"/>
    <n v="8.2644628099173556E-3"/>
    <n v="1"/>
    <n v="0"/>
    <x v="0"/>
    <s v="0.Done"/>
    <x v="3"/>
    <s v="0.Cancelled &gt; Alpha Bug | M | 01106 - Alpha Bug - User Profile Spacing"/>
    <n v="0"/>
    <n v="0"/>
  </r>
  <r>
    <x v="3"/>
    <s v="Demand"/>
    <s v="Doing"/>
    <s v="BEMISCP-523"/>
    <s v="CSR - Portal Foundations"/>
    <x v="30"/>
    <s v="Feature"/>
    <s v="Done"/>
    <s v="BEMISCP-77"/>
    <s v="Import Users and Groups from AD"/>
    <s v="00077 - Import Users and Groups from AD"/>
    <x v="432"/>
    <x v="1"/>
    <s v="Done"/>
    <s v="BEMISCP-1105"/>
    <s v="QA for Import User and Groups from AD"/>
    <s v="M | 01105 - QA for Import User and Groups from AD"/>
    <s v="QA | M | 01105 - QA for Import User and Groups from AD"/>
    <n v="350872"/>
    <n v="334297"/>
    <n v="362495"/>
    <s v="Plan"/>
    <x v="19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111111111111111"/>
    <n v="3.125E-2"/>
    <n v="1"/>
    <n v="3.191489361702128"/>
    <x v="0"/>
    <s v="0.Done"/>
    <x v="2"/>
    <s v="0.Done &gt; QA | M | 01105 - QA for Import User and Groups from AD"/>
    <n v="0"/>
    <n v="0"/>
  </r>
  <r>
    <x v="3"/>
    <s v="Demand"/>
    <s v="Doing"/>
    <s v="BEMISCP-533"/>
    <s v="Bemis CP Theme"/>
    <x v="27"/>
    <s v="Feature"/>
    <s v="Done"/>
    <s v="BEMISCP-365"/>
    <s v="Left Navigation Expand / Collapse on all pages"/>
    <s v="00365 - Left Navigation Expand / Collapse on all pages"/>
    <x v="579"/>
    <x v="1"/>
    <s v="Done"/>
    <s v="BEMISCP-1104"/>
    <s v="QA for Left Navigation Expand / Collapse on all pages"/>
    <s v="M | 01104 - QA for Left Navigation Expand / Collapse on all pages"/>
    <s v="QA | M | 01104 - QA for Left Navigation Expand / Collapse on all pages"/>
    <n v="351507"/>
    <n v="346372"/>
    <n v="362494"/>
    <s v="Plan"/>
    <x v="0"/>
    <n v="0"/>
    <n v="0"/>
    <n v="0"/>
    <n v="19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5"/>
    <n v="1.8518518518518517E-2"/>
    <n v="1"/>
    <n v="3.191489361702128"/>
    <x v="0"/>
    <s v="0.Done"/>
    <x v="2"/>
    <s v="0.Done &gt; QA | M | 01104 - QA for Left Navigation Expand / Collapse on all pages"/>
    <n v="0"/>
    <n v="0"/>
  </r>
  <r>
    <x v="3"/>
    <s v="Demand"/>
    <s v="Doing"/>
    <s v="BEMISCP-519"/>
    <s v="Buyer - Portal Foundations"/>
    <x v="23"/>
    <s v="Feature"/>
    <s v="Done"/>
    <s v="BEMISCP-218"/>
    <s v="Customer site template"/>
    <s v="00218 - Customer site template"/>
    <x v="560"/>
    <x v="1"/>
    <s v="Done"/>
    <s v="BEMISCP-1103"/>
    <s v="QA for Customer site template"/>
    <s v="M | 01103 - QA for Customer site template"/>
    <s v="QA | M | 01103 - QA for Customer site template"/>
    <n v="350832"/>
    <n v="340231"/>
    <n v="362492"/>
    <s v="Plan"/>
    <x v="19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4285714285714285"/>
    <n v="8.2644628099173556E-3"/>
    <n v="1"/>
    <n v="3.191489361702128"/>
    <x v="0"/>
    <s v="0.Done"/>
    <x v="2"/>
    <s v="0.Done &gt; QA | M | 01103 - QA for Customer site template"/>
    <n v="0"/>
    <n v="0"/>
  </r>
  <r>
    <x v="3"/>
    <s v="Demand"/>
    <s v="Doing"/>
    <s v="BEMISCP-519"/>
    <s v="Buyer - Portal Foundations"/>
    <x v="23"/>
    <s v="Feature"/>
    <s v="Done"/>
    <s v="BEMISCP-80"/>
    <s v="All external users are re-directed to the  dashboard"/>
    <s v="00080 - All external users are re-directed to the  dashboard"/>
    <x v="580"/>
    <x v="1"/>
    <s v="Done"/>
    <s v="BEMISCP-1102"/>
    <s v="QA for All external users are re-directed to the dashboard"/>
    <s v="M | 01102 - QA for All external users are re-directed to the dashboard"/>
    <s v="QA | M | 01102 - QA for All external users are re-directed to the dashboard"/>
    <n v="350832"/>
    <n v="334300"/>
    <n v="362490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5"/>
    <n v="8.2644628099173556E-3"/>
    <n v="1"/>
    <n v="3.191489361702128"/>
    <x v="0"/>
    <s v="0.Done"/>
    <x v="2"/>
    <s v="0.Done &gt; QA | M | 01102 - QA for All external users are re-directed to the dashboard"/>
    <n v="0"/>
    <n v="0"/>
  </r>
  <r>
    <x v="3"/>
    <s v="Demand"/>
    <s v="Doing"/>
    <s v="BEMISCP-501"/>
    <s v="IBB Integration"/>
    <x v="24"/>
    <s v="Task"/>
    <s v="Done"/>
    <s v="BEMISCP-788"/>
    <s v="Refactor IBB Authentication"/>
    <s v="00788 - Refactor IBB Authentication"/>
    <x v="581"/>
    <x v="2"/>
    <s v="Done"/>
    <s v="BEMISCP-1101"/>
    <s v="Review of Refactor IBB Authentication"/>
    <s v="01101 - Review of Refactor IBB Authentication"/>
    <s v="Feature Review | 01101 - Review of Refactor IBB Authentication"/>
    <n v="350255"/>
    <n v="357325"/>
    <n v="36248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5"/>
    <n v="3.3333333333333333E-2"/>
    <n v="1"/>
    <n v="0"/>
    <x v="0"/>
    <s v="0.Done"/>
    <x v="2"/>
    <s v="0.Done &gt; Feature Review | 01101 - Review of Refactor IBB Authentication"/>
    <n v="0"/>
    <n v="0"/>
  </r>
  <r>
    <x v="3"/>
    <s v="Demand"/>
    <s v="Doing"/>
    <s v="BEMISCP-519"/>
    <s v="Buyer - Portal Foundations"/>
    <x v="23"/>
    <s v="Feature"/>
    <s v="Done"/>
    <s v="BEMISCP-302"/>
    <s v="Filter Data by Customer Location"/>
    <s v="00302 - Filter Data by Customer Location"/>
    <x v="582"/>
    <x v="6"/>
    <s v="Cancelled"/>
    <s v="BEMISCP-1100"/>
    <s v="Alpha Bug - Minor UI issues observed"/>
    <s v="XS | 01100 - Alpha Bug - Minor UI issues observed"/>
    <s v="Alpha Bug | XS | 01100 - Alpha Bug - Minor UI issues observed"/>
    <n v="350832"/>
    <n v="343448"/>
    <n v="362486"/>
    <s v="Plan"/>
    <x v="19"/>
    <n v="0"/>
    <n v="0"/>
    <n v="0"/>
    <n v="39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6.6666666666666666E-2"/>
    <n v="8.2644628099173556E-3"/>
    <n v="1"/>
    <n v="0"/>
    <x v="0"/>
    <s v="0.Done"/>
    <x v="3"/>
    <s v="0.Cancelled &gt; Alpha Bug | XS | 01100 - Alpha Bug - Minor UI issues observed"/>
    <n v="0"/>
    <n v="0"/>
  </r>
  <r>
    <x v="3"/>
    <m/>
    <m/>
    <m/>
    <m/>
    <x v="1"/>
    <s v="Bug"/>
    <s v="Done"/>
    <s v="BEMISCP-1057"/>
    <s v="User profile editing is accessible to users other than the profile owner."/>
    <s v="01057 - User profile editing is accessible to users other than the profile owner."/>
    <x v="568"/>
    <x v="6"/>
    <s v="Done"/>
    <s v="BEMISCP-1099"/>
    <s v="Users cannot view other users' profiles at all"/>
    <s v="M | 01099 - Users cannot view other users' profiles at all"/>
    <s v="Alpha Bug | M | 01099 - Users cannot view other users' profiles at all"/>
    <m/>
    <n v="361694"/>
    <n v="362483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"/>
    <n v="0"/>
    <n v="1"/>
    <n v="3.191489361702128"/>
    <x v="1"/>
    <s v="0.Done"/>
    <x v="2"/>
    <s v="0.Done &gt; Alpha Bug | M | 01099 - Users cannot view other users' profiles at all"/>
    <n v="3.191489361702128"/>
    <n v="0"/>
  </r>
  <r>
    <x v="3"/>
    <s v="Demand"/>
    <s v="Doing"/>
    <s v="BEMISCP-519"/>
    <s v="Buyer - Portal Foundations"/>
    <x v="23"/>
    <s v="Feature"/>
    <s v="Done"/>
    <s v="BEMISCP-88"/>
    <s v="Customer Org Hierarchy"/>
    <s v="00088 - Customer Org Hierarchy"/>
    <x v="434"/>
    <x v="1"/>
    <s v="Done"/>
    <s v="BEMISCP-1098"/>
    <s v="QA for Customer Org Hierarchy"/>
    <s v="M | 01098 - QA for Customer Org Hierarchy"/>
    <s v="QA | M | 01098 - QA for Customer Org Hierarchy"/>
    <n v="350832"/>
    <n v="334456"/>
    <n v="362482"/>
    <s v="Plan"/>
    <x v="19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05"/>
    <n v="8.2644628099173556E-3"/>
    <n v="1"/>
    <n v="3.191489361702128"/>
    <x v="0"/>
    <s v="0.Done"/>
    <x v="2"/>
    <s v="0.Done &gt; QA | M | 01098 - QA for Customer Org Hierarchy"/>
    <n v="0"/>
    <n v="0"/>
  </r>
  <r>
    <x v="3"/>
    <m/>
    <m/>
    <m/>
    <m/>
    <x v="1"/>
    <s v="Bug"/>
    <s v="Done"/>
    <s v="BEMISCP-1030"/>
    <s v="Add open condition to Search Orders"/>
    <s v="01030 - Add open condition to Search Orders"/>
    <x v="569"/>
    <x v="2"/>
    <s v="Done"/>
    <s v="BEMISCP-1097"/>
    <s v="Review of Add open condition to Search Orders"/>
    <s v="01097 - Review of Add open condition to Search Orders"/>
    <s v="Feature Review | 01097 - Review of Add open condition to Search Orders"/>
    <m/>
    <n v="361068"/>
    <n v="36246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1097 - Review of Add open condition to Search Orders"/>
    <n v="0"/>
    <n v="0"/>
  </r>
  <r>
    <x v="3"/>
    <s v="Demand"/>
    <s v="Doing"/>
    <s v="BEMISCP-533"/>
    <s v="Bemis CP Theme"/>
    <x v="27"/>
    <s v="Feature"/>
    <s v="Done"/>
    <s v="BEMISCP-297"/>
    <s v="Browser compatibility"/>
    <s v="00297 - Browser compatibility"/>
    <x v="576"/>
    <x v="0"/>
    <s v="Done"/>
    <s v="BEMISCP-1096"/>
    <s v="Alpha for Browser compatibility"/>
    <s v="01096 - Alpha for Browser compatibility"/>
    <s v="Alpha Test | 01096 - Alpha for Browser compatibility"/>
    <n v="351507"/>
    <n v="343301"/>
    <n v="362410"/>
    <s v="Plan"/>
    <x v="0"/>
    <n v="0"/>
    <n v="0"/>
    <n v="0"/>
    <n v="21"/>
    <m/>
    <s v="SUBTASK PLAN"/>
    <n v="0"/>
    <n v="0"/>
    <n v="0"/>
    <n v="0"/>
    <n v="0"/>
    <n v="0"/>
    <n v="0"/>
    <n v="0"/>
    <n v="0"/>
    <n v="0"/>
    <n v="0.25"/>
    <n v="1.8518518518518517E-2"/>
    <n v="1"/>
    <n v="0"/>
    <x v="0"/>
    <s v="0.Done"/>
    <x v="2"/>
    <s v="0.Done &gt; Alpha Test | 01096 - Alpha for Browser compatibility"/>
    <n v="0"/>
    <n v="0"/>
  </r>
  <r>
    <x v="3"/>
    <s v="Demand"/>
    <s v="Doing"/>
    <s v="BEMISCP-538"/>
    <s v="Buyer - Reports"/>
    <x v="32"/>
    <s v="Feature"/>
    <s v="Done"/>
    <s v="BEMISCP-375"/>
    <s v="Buyer - Reports Landing Page"/>
    <s v="00375 - Buyer - Reports Landing Page"/>
    <x v="583"/>
    <x v="0"/>
    <s v="Done"/>
    <s v="BEMISCP-1095"/>
    <s v="Alpha for Buyer - Reports Landing Page Bugs"/>
    <s v="M | 01095 - Alpha for Buyer - Reports Landing Page Bugs"/>
    <s v="Alpha Test | M | 01095 - Alpha for Buyer - Reports Landing Page Bugs"/>
    <n v="351658"/>
    <n v="347304"/>
    <n v="362375"/>
    <s v="Plan"/>
    <x v="18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6.25E-2"/>
    <n v="3.8461538461538464E-2"/>
    <n v="1"/>
    <n v="4.2553191489361701"/>
    <x v="0"/>
    <s v="0.Done"/>
    <x v="2"/>
    <s v="0.Done &gt; Alpha Test | M | 01095 - Alpha for Buyer - Reports Landing Page Bugs"/>
    <n v="0"/>
    <n v="0"/>
  </r>
  <r>
    <x v="3"/>
    <s v="Demand"/>
    <s v="Doing"/>
    <s v="BEMISCP-519"/>
    <s v="Buyer - Portal Foundations"/>
    <x v="23"/>
    <s v="Feature"/>
    <s v="Done"/>
    <s v="BEMISCP-645"/>
    <s v="Buyer - Security"/>
    <s v="00645 - Buyer - Security"/>
    <x v="454"/>
    <x v="0"/>
    <s v="Done"/>
    <s v="BEMISCP-1094"/>
    <s v="Alpha for Buyer - Security"/>
    <s v="XS | 01094 - Alpha for Buyer - Security"/>
    <s v="Alpha Test | XS | 01094 - Alpha for Buyer - Security"/>
    <n v="350832"/>
    <n v="354328"/>
    <n v="362365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14285714285714285"/>
    <n v="8.2644628099173556E-3"/>
    <n v="1"/>
    <n v="1.0638297872340425"/>
    <x v="0"/>
    <s v="0.Done"/>
    <x v="2"/>
    <s v="0.Done &gt; Alpha Test | XS | 01094 - Alpha for Buyer - Security"/>
    <n v="0"/>
    <n v="0"/>
  </r>
  <r>
    <x v="3"/>
    <s v="Demand"/>
    <s v="Deferred"/>
    <s v="BEMISCP-540"/>
    <s v="Buyer - Dashboard"/>
    <x v="28"/>
    <s v="Feature"/>
    <s v="Done"/>
    <s v="BEMISCP-341"/>
    <s v="User agreement - BNA"/>
    <s v="00341 - User agreement - BNA"/>
    <x v="425"/>
    <x v="3"/>
    <s v="Done"/>
    <s v="BEMISCP-1093"/>
    <s v="Create web content for Bemis Terms of Use"/>
    <s v="S | 01093 - Create web content for Bemis Terms of Use"/>
    <s v="Frontend Development | S | 01093 - Create web content for Bemis Terms of Use"/>
    <n v="351660"/>
    <n v="344261"/>
    <n v="362347"/>
    <s v="Plan"/>
    <x v="18"/>
    <n v="0"/>
    <n v="0"/>
    <n v="0"/>
    <n v="5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.16666666666666666"/>
    <n v="1"/>
    <n v="4.2553191489361701"/>
    <x v="2"/>
    <s v="0.Done"/>
    <x v="2"/>
    <s v="0.Done &gt; Frontend Development | S | 01093 - Create web content for Bemis Terms of Use"/>
    <n v="0"/>
    <n v="0"/>
  </r>
  <r>
    <x v="3"/>
    <s v="Demand"/>
    <s v="Doing"/>
    <s v="BEMISCP-519"/>
    <s v="Buyer - Portal Foundations"/>
    <x v="23"/>
    <s v="Feature"/>
    <s v="Done"/>
    <s v="BEMISCP-286"/>
    <s v="Global search"/>
    <s v="00286 - Global search"/>
    <x v="376"/>
    <x v="5"/>
    <s v="Cancelled"/>
    <s v="BEMISCP-1092"/>
    <s v="Create Global searh context views for User and Customer profiles"/>
    <s v="M | 01092 - Create Global searh context views for User and Customer profiles"/>
    <s v="Backend Development | M | 01092 - Create Global searh context views for User and Customer profiles"/>
    <n v="350832"/>
    <n v="343272"/>
    <n v="362335"/>
    <s v="Plan"/>
    <x v="18"/>
    <n v="0"/>
    <n v="0"/>
    <n v="0"/>
    <n v="81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6.6666666666666666E-2"/>
    <n v="8.2644628099173556E-3"/>
    <n v="1"/>
    <n v="0"/>
    <x v="0"/>
    <s v="0.Done"/>
    <x v="3"/>
    <s v="0.Cancelled &gt; Backend Development | M | 01092 - Create Global searh context views for User and Customer profiles"/>
    <n v="0"/>
    <n v="0"/>
  </r>
  <r>
    <x v="3"/>
    <m/>
    <m/>
    <m/>
    <m/>
    <x v="1"/>
    <s v="Bug"/>
    <s v="Done"/>
    <s v="BEMISCP-1057"/>
    <s v="User profile editing is accessible to users other than the profile owner."/>
    <s v="01057 - User profile editing is accessible to users other than the profile owner."/>
    <x v="568"/>
    <x v="0"/>
    <s v="Done"/>
    <s v="BEMISCP-1091"/>
    <s v="Alpha for User profile editing is accessible to users other than the profile owner."/>
    <s v="01091 - Alpha for User profile editing is accessible to users other than the profile owner."/>
    <s v="Alpha Test | 01091 - Alpha for User profile editing is accessible to users other than the profile owner."/>
    <m/>
    <n v="361694"/>
    <n v="36221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Alpha Test | 01091 - Alpha for User profile editing is accessible to users other than the profile owner."/>
    <n v="0"/>
    <n v="0"/>
  </r>
  <r>
    <x v="3"/>
    <s v="Demand"/>
    <s v="Doing"/>
    <s v="BEMISCP-444"/>
    <s v="CSR - Customer and User Profile"/>
    <x v="25"/>
    <s v="Feature"/>
    <s v="Done"/>
    <s v="BEMISCP-445"/>
    <s v="View/Edit User Profile"/>
    <s v="00445 -  View/Edit User Profile"/>
    <x v="470"/>
    <x v="6"/>
    <s v="Done"/>
    <s v="BEMISCP-1087"/>
    <s v="Alpha Bug - Editing Employer Field Results in Exception"/>
    <s v="M | 01087 - Alpha Bug - Editing Employer Field Results in Exception"/>
    <s v="Alpha Bug | M | 01087 - Alpha Bug - Editing Employer Field Results in Exception"/>
    <n v="348696"/>
    <n v="348698"/>
    <n v="362077"/>
    <s v="Plan"/>
    <x v="2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"/>
    <n v="2.9411764705882353E-2"/>
    <n v="1"/>
    <n v="3.191489361702128"/>
    <x v="0"/>
    <s v="0.Done"/>
    <x v="2"/>
    <s v="0.Done &gt; Alpha Bug | M | 01087 - Alpha Bug - Editing Employer Field Results in Exception"/>
    <n v="0"/>
    <n v="0"/>
  </r>
  <r>
    <x v="3"/>
    <s v="Demand"/>
    <s v="Doing"/>
    <s v="BEMISCP-519"/>
    <s v="Buyer - Portal Foundations"/>
    <x v="23"/>
    <s v="Feature"/>
    <s v="Done"/>
    <s v="BEMISCP-83"/>
    <s v="Manage DL folder &amp; files"/>
    <s v="00083 - Manage DL folder &amp; files"/>
    <x v="429"/>
    <x v="3"/>
    <s v="Done"/>
    <s v="BEMISCP-1085"/>
    <s v="Style Document Upload portlet"/>
    <s v="M | 01085 - Style Document Upload portlet"/>
    <s v="Frontend Development | M | 01085 - Style Document Upload portlet"/>
    <n v="350832"/>
    <n v="334367"/>
    <n v="362049"/>
    <s v="Plan"/>
    <x v="19"/>
    <n v="0"/>
    <n v="0"/>
    <n v="0"/>
    <n v="32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4.7619047619047616E-2"/>
    <n v="8.2644628099173556E-3"/>
    <n v="1"/>
    <n v="5.3191489361702127"/>
    <x v="0"/>
    <s v="0.Done"/>
    <x v="2"/>
    <s v="0.Done &gt; Frontend Development | M | 01085 - Style Document Upload portlet"/>
    <n v="0"/>
    <n v="0"/>
  </r>
  <r>
    <x v="3"/>
    <s v="Demand"/>
    <s v="Doing"/>
    <s v="BEMISCP-531"/>
    <s v="System Architecture"/>
    <x v="22"/>
    <s v="Task"/>
    <s v="Done"/>
    <s v="BEMISCP-1070"/>
    <s v="Optimize JVM settings"/>
    <s v="01070 - Optimize JVM settings"/>
    <x v="584"/>
    <x v="2"/>
    <s v="Done"/>
    <s v="BEMISCP-1084"/>
    <s v="Review of Optimize JVM settings"/>
    <s v="01084 - Review of Optimize JVM settings"/>
    <s v="Feature Review | 01084 - Review of Optimize JVM settings"/>
    <n v="351453"/>
    <n v="361820"/>
    <n v="362038"/>
    <s v="Plan"/>
    <x v="0"/>
    <n v="0"/>
    <n v="0"/>
    <n v="200"/>
    <n v="0"/>
    <m/>
    <s v="SUBTASK PLAN"/>
    <n v="0"/>
    <n v="0"/>
    <n v="0"/>
    <n v="0"/>
    <n v="0"/>
    <n v="0"/>
    <n v="0"/>
    <n v="0"/>
    <n v="0"/>
    <n v="0"/>
    <n v="1"/>
    <n v="1.8518518518518517E-2"/>
    <n v="1"/>
    <n v="0"/>
    <x v="0"/>
    <s v="0.Done"/>
    <x v="2"/>
    <s v="0.Done &gt; Feature Review | 01084 - Review of Optimize JVM settings"/>
    <n v="0"/>
    <n v="0"/>
  </r>
  <r>
    <x v="3"/>
    <m/>
    <m/>
    <m/>
    <m/>
    <x v="1"/>
    <s v="Bug"/>
    <s v="Done"/>
    <s v="BEMISCP-804"/>
    <s v="User Customer Name (Employer) is incorrect"/>
    <s v="00804 - User Customer Name (Employer) is incorrect"/>
    <x v="558"/>
    <x v="6"/>
    <s v="Done"/>
    <s v="BEMISCP-1083"/>
    <s v="Employer fields does not show value saved "/>
    <s v="M | 01083 - Employer fields does not show value saved "/>
    <s v="Alpha Bug | M | 01083 - Employer fields does not show value saved "/>
    <m/>
    <n v="357594"/>
    <n v="362031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"/>
    <n v="0"/>
    <n v="1"/>
    <n v="3.191489361702128"/>
    <x v="1"/>
    <s v="0.Done"/>
    <x v="2"/>
    <s v="0.Done &gt; Alpha Bug | M | 01083 - Employer fields does not show value saved "/>
    <n v="3.191489361702128"/>
    <n v="0"/>
  </r>
  <r>
    <x v="3"/>
    <m/>
    <m/>
    <m/>
    <m/>
    <x v="1"/>
    <s v="Bug"/>
    <s v="Done"/>
    <s v="BEMISCP-1057"/>
    <s v="User profile editing is accessible to users other than the profile owner."/>
    <s v="01057 - User profile editing is accessible to users other than the profile owner."/>
    <x v="568"/>
    <x v="5"/>
    <s v="Done"/>
    <s v="BEMISCP-1082"/>
    <s v="Add PermissionChecker to logic"/>
    <s v="M | 01082 - Add PermissionChecker to logic"/>
    <s v="Backend Development | M | 01082 - Add PermissionChecker to logic"/>
    <m/>
    <n v="361694"/>
    <n v="362013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"/>
    <n v="0"/>
    <n v="1"/>
    <n v="10.638297872340425"/>
    <x v="1"/>
    <s v="0.Done"/>
    <x v="2"/>
    <s v="0.Done &gt; Backend Development | M | 01082 - Add PermissionChecker to logic"/>
    <n v="10.638297872340425"/>
    <n v="0"/>
  </r>
  <r>
    <x v="3"/>
    <m/>
    <m/>
    <m/>
    <m/>
    <x v="1"/>
    <s v="Bug"/>
    <s v="Done"/>
    <s v="BEMISCP-1030"/>
    <s v="Add open condition to Search Orders"/>
    <s v="01030 - Add open condition to Search Orders"/>
    <x v="569"/>
    <x v="0"/>
    <s v="Done"/>
    <s v="BEMISCP-1081"/>
    <s v="Alpha for Add open condition to Search Orders"/>
    <s v="01081 - Alpha for Add open condition to Search Orders"/>
    <s v="Alpha Test | 01081 - Alpha for Add open condition to Search Orders"/>
    <m/>
    <n v="361068"/>
    <n v="36201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081 - Alpha for Add open condition to Search Orders"/>
    <n v="0"/>
    <n v="0"/>
  </r>
  <r>
    <x v="3"/>
    <m/>
    <m/>
    <m/>
    <m/>
    <x v="1"/>
    <s v="Bug"/>
    <s v="Done"/>
    <s v="BEMISCP-854"/>
    <s v="Orders Page - Quantity Fields Show 0 Value"/>
    <s v="00854 - Orders Page - Quantity Fields Show 0 Value"/>
    <x v="542"/>
    <x v="0"/>
    <s v="Done"/>
    <s v="BEMISCP-1080"/>
    <s v="Alpha for Orders Page - Quantity Fields Show 0 Value"/>
    <s v="01080 - Alpha for Orders Page - Quantity Fields Show 0 Value"/>
    <s v="Alpha Test | 01080 - Alpha for Orders Page - Quantity Fields Show 0 Value"/>
    <m/>
    <n v="358437"/>
    <n v="36201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s v="0.Done"/>
    <x v="2"/>
    <s v="0.Done &gt; Alpha Test | 01080 - Alpha for Orders Page - Quantity Fields Show 0 Value"/>
    <n v="0"/>
    <n v="0"/>
  </r>
  <r>
    <x v="3"/>
    <s v="Demand"/>
    <s v="Doing"/>
    <s v="BEMISCP-366"/>
    <s v="Buyer - Order Management"/>
    <x v="33"/>
    <s v="Feature"/>
    <s v="Done"/>
    <s v="BEMISCP-801"/>
    <s v="List shipments from specific Order"/>
    <s v="00801 - List shipments from specific Order"/>
    <x v="482"/>
    <x v="6"/>
    <s v="Cancelled"/>
    <s v="BEMISCP-1079"/>
    <s v="Product Description and Cust Item # are not displaying in Shipments Header"/>
    <s v="M | 01079 - Product Description and Cust Item # are not displaying in Shipments Header"/>
    <s v="Alpha Bug | M | 01079 - Product Description and Cust Item # are not displaying in Shipments Header"/>
    <n v="346910"/>
    <n v="357589"/>
    <n v="361954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1.020408163265306E-2"/>
    <n v="1"/>
    <n v="0"/>
    <x v="0"/>
    <s v="0.Done"/>
    <x v="3"/>
    <s v="0.Cancelled &gt; Alpha Bug | M | 01079 - Product Description and Cust Item # are not displaying in Shipments Header"/>
    <n v="0"/>
    <n v="0"/>
  </r>
  <r>
    <x v="3"/>
    <m/>
    <m/>
    <m/>
    <m/>
    <x v="1"/>
    <s v="Bug"/>
    <s v="Done"/>
    <s v="BEMISCP-902"/>
    <s v="BIT-42 Update orders data fields to allow for decimals "/>
    <s v="00902 - BIT-42 Update orders data fields to allow for decimals "/>
    <x v="557"/>
    <x v="3"/>
    <s v="Done"/>
    <s v="BEMISCP-1078"/>
    <s v="Update fields on Orders to display decimals "/>
    <s v="M | 01078 - Update fields on Orders to display decimals "/>
    <s v="Frontend Development | M | 01078 - Update fields on Orders to display decimals "/>
    <m/>
    <n v="359064"/>
    <n v="361931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0"/>
    <n v="1"/>
    <n v="5.3191489361702127"/>
    <x v="1"/>
    <s v="0.Done"/>
    <x v="2"/>
    <s v="0.Done &gt; Frontend Development | M | 01078 - Update fields on Orders to display decimals "/>
    <n v="5.3191489361702127"/>
    <n v="0"/>
  </r>
  <r>
    <x v="3"/>
    <s v="Demand"/>
    <s v="Doing"/>
    <s v="BEMISCP-366"/>
    <s v="Buyer - Order Management"/>
    <x v="33"/>
    <s v="Feature"/>
    <s v="Done"/>
    <s v="BEMISCP-802"/>
    <s v="List Releases of specifc Order"/>
    <s v="00802 - List Releases of specifc Order"/>
    <x v="585"/>
    <x v="3"/>
    <s v="Done"/>
    <s v="BEMISCP-1077"/>
    <s v="Update fields on Schedule Releases to display decimals "/>
    <s v="M | 01077 - Update fields on Schedule Releases to display decimals "/>
    <s v="Frontend Development | M | 01077 - Update fields on Schedule Releases to display decimals "/>
    <n v="346910"/>
    <n v="357590"/>
    <n v="361929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1.020408163265306E-2"/>
    <n v="1"/>
    <n v="5.3191489361702127"/>
    <x v="0"/>
    <s v="0.Done"/>
    <x v="2"/>
    <s v="0.Done &gt; Frontend Development | M | 01077 - Update fields on Schedule Releases to display decimals "/>
    <n v="0"/>
    <n v="0"/>
  </r>
  <r>
    <x v="3"/>
    <s v="Demand"/>
    <s v="Doing"/>
    <s v="BEMISCP-420"/>
    <s v="Buyer - Shipment Management"/>
    <x v="26"/>
    <s v="Feature"/>
    <s v="Done"/>
    <s v="BEMISCP-107"/>
    <s v="Shipments Landing Page"/>
    <s v="00107 - Shipments Landing Page"/>
    <x v="563"/>
    <x v="3"/>
    <s v="Done"/>
    <s v="BEMISCP-1076"/>
    <s v="Update fields on Shipments to display decimals "/>
    <s v="M | 01076 - Update fields on Shipments to display decimals "/>
    <s v="Frontend Development | M | 01076 - Update fields on Shipments to display decimals "/>
    <n v="347928"/>
    <n v="334920"/>
    <n v="361926"/>
    <s v="Plan"/>
    <x v="20"/>
    <n v="0"/>
    <n v="0"/>
    <n v="0"/>
    <n v="61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6.25E-2"/>
    <n v="1.5873015873015872E-2"/>
    <n v="1"/>
    <n v="5.3191489361702127"/>
    <x v="0"/>
    <s v="0.Done"/>
    <x v="2"/>
    <s v="0.Done &gt; Frontend Development | M | 01076 - Update fields on Shipments to display decimals "/>
    <n v="0"/>
    <n v="0"/>
  </r>
  <r>
    <x v="3"/>
    <s v="Demand"/>
    <s v="Doing"/>
    <s v="BEMISCP-539"/>
    <s v="Buyer - Inventory Management"/>
    <x v="29"/>
    <s v="Feature"/>
    <s v="Done"/>
    <s v="BEMISCP-262"/>
    <s v="On-Hand Inventory View for a specific item"/>
    <s v="00262 - On-Hand Inventory View for a specific item"/>
    <x v="426"/>
    <x v="3"/>
    <s v="Done"/>
    <s v="BEMISCP-1075"/>
    <s v="Update fields on On Hand Inventory View to show decimals"/>
    <s v="M | 01075 - Update fields on On Hand Inventory View to show decimals"/>
    <s v="Frontend Development | M | 01075 - Update fields on On Hand Inventory View to show decimals"/>
    <n v="351659"/>
    <n v="342921"/>
    <n v="361925"/>
    <s v="Plan"/>
    <x v="19"/>
    <n v="0"/>
    <n v="0"/>
    <n v="0"/>
    <n v="35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"/>
    <n v="0.1"/>
    <n v="1"/>
    <n v="5.3191489361702127"/>
    <x v="0"/>
    <s v="0.Done"/>
    <x v="2"/>
    <s v="0.Done &gt; Frontend Development | M | 01075 - Update fields on On Hand Inventory View to show decimals"/>
    <n v="0"/>
    <n v="0"/>
  </r>
  <r>
    <x v="3"/>
    <m/>
    <m/>
    <m/>
    <m/>
    <x v="1"/>
    <s v="Bug"/>
    <s v="Cancelled"/>
    <s v="BEMISCP-1065"/>
    <s v="Theme display in Bemis QA is not correct"/>
    <s v="01065 - Theme display in Bemis QA is not correct"/>
    <x v="586"/>
    <x v="0"/>
    <s v="Cancelled"/>
    <s v="BEMISCP-1074"/>
    <s v="Alpha for Theme display in Bemis QA is not correct"/>
    <s v="01074 - Alpha for Theme display in Bemis QA is not correct"/>
    <s v="Alpha Test | 01074 - Alpha for Theme display in Bemis QA is not correct"/>
    <m/>
    <n v="361709"/>
    <n v="36190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s v="0.Cancelled"/>
    <x v="3"/>
    <s v="0.Cancelled &gt; Alpha Test | 01074 - Alpha for Theme display in Bemis QA is not correct"/>
    <n v="0"/>
    <n v="0"/>
  </r>
  <r>
    <x v="3"/>
    <m/>
    <m/>
    <m/>
    <m/>
    <x v="1"/>
    <s v="Bug"/>
    <s v="Done"/>
    <s v="BEMISCP-1005"/>
    <s v="Do not show Scheduled Releases with a Confirmed Qty =  0"/>
    <s v="01005 - Do not show Scheduled Releases with a Confirmed Qty =  0"/>
    <x v="571"/>
    <x v="2"/>
    <s v="Done"/>
    <s v="BEMISCP-1073"/>
    <s v="Review of Do not show Scheduled Releases with a Confirmed Qty =  0"/>
    <s v="01073 - Review of Do not show Scheduled Releases with a Confirmed Qty =  0"/>
    <s v="Feature Review | 01073 - Review of Do not show Scheduled Releases with a Confirmed Qty =  0"/>
    <m/>
    <n v="360436"/>
    <n v="36185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1073 - Review of Do not show Scheduled Releases with a Confirmed Qty =  0"/>
    <n v="0"/>
    <n v="0"/>
  </r>
  <r>
    <x v="3"/>
    <m/>
    <m/>
    <m/>
    <m/>
    <x v="1"/>
    <s v="Bug"/>
    <s v="Done"/>
    <s v="BEMISCP-905"/>
    <s v="Update On Hand Inv data fields to allow for decimals "/>
    <s v="00905 - Update On Hand Inv data fields to allow for decimals "/>
    <x v="573"/>
    <x v="2"/>
    <s v="Done"/>
    <s v="BEMISCP-1072"/>
    <s v="Review of Update On Hand Inv data fields to allow for decimals "/>
    <s v="01072 - Review of Update On Hand Inv data fields to allow for decimals "/>
    <s v="Feature Review | 01072 - Review of Update On Hand Inv data fields to allow for decimals "/>
    <m/>
    <n v="359071"/>
    <n v="36184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Feature Review | 01072 - Review of Update On Hand Inv data fields to allow for decimals "/>
    <n v="0"/>
    <n v="0"/>
  </r>
  <r>
    <x v="3"/>
    <m/>
    <m/>
    <m/>
    <m/>
    <x v="1"/>
    <s v="Bug"/>
    <s v="Done"/>
    <s v="BEMISCP-906"/>
    <s v="Update Scheduled Releases data fields to allow for decimals "/>
    <s v="00906 - Update Scheduled Releases data fields to allow for decimals "/>
    <x v="572"/>
    <x v="2"/>
    <s v="Done"/>
    <s v="BEMISCP-1071"/>
    <s v="Review of Update Scheduled Releases data fields to allow for decimals "/>
    <s v="01071 - Review of Update Scheduled Releases data fields to allow for decimals "/>
    <s v="Feature Review | 01071 - Review of Update Scheduled Releases data fields to allow for decimals "/>
    <m/>
    <n v="359073"/>
    <n v="36183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Feature Review | 01071 - Review of Update Scheduled Releases data fields to allow for decimals "/>
    <n v="0"/>
    <n v="0"/>
  </r>
  <r>
    <x v="3"/>
    <s v="Demand"/>
    <s v="Doing"/>
    <s v="BEMISCP-533"/>
    <s v="Bemis CP Theme"/>
    <x v="27"/>
    <s v="Feature"/>
    <s v="Done"/>
    <s v="BEMISCP-1180"/>
    <s v="Updates to Bemis Portal Navigation"/>
    <s v="01180 - Updates to Bemis Portal Navigation"/>
    <x v="407"/>
    <x v="3"/>
    <s v="Done"/>
    <s v="BEMISCP-1069"/>
    <s v="Updates to Site Navigation"/>
    <s v="M | 01069 - Updates to Site Navigation"/>
    <s v="Frontend Development | M | 01069 - Updates to Site Navigation"/>
    <n v="351507"/>
    <n v="363315"/>
    <n v="361771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1.8518518518518517E-2"/>
    <n v="1"/>
    <n v="5.3191489361702127"/>
    <x v="0"/>
    <s v="0.Done"/>
    <x v="2"/>
    <s v="0.Done &gt; Frontend Development | M | 01069 - Updates to Site Navigation"/>
    <n v="0"/>
    <n v="0"/>
  </r>
  <r>
    <x v="3"/>
    <s v="Demand"/>
    <s v="Doing"/>
    <s v="BEMISCP-539"/>
    <s v="Buyer - Inventory Management"/>
    <x v="29"/>
    <s v="Feature"/>
    <s v="Done"/>
    <s v="BEMISCP-262"/>
    <s v="On-Hand Inventory View for a specific item"/>
    <s v="00262 - On-Hand Inventory View for a specific item"/>
    <x v="426"/>
    <x v="3"/>
    <s v="Done"/>
    <s v="BEMISCP-1067"/>
    <s v="Update Age logic display "/>
    <s v="M | 01067 - Update Age logic display "/>
    <s v="Frontend Development | M | 01067 - Update Age logic display "/>
    <n v="351659"/>
    <n v="342921"/>
    <n v="361713"/>
    <s v="Plan"/>
    <x v="19"/>
    <n v="0"/>
    <n v="0"/>
    <n v="0"/>
    <n v="35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"/>
    <n v="0.1"/>
    <n v="1"/>
    <n v="5.3191489361702127"/>
    <x v="0"/>
    <s v="0.Done"/>
    <x v="2"/>
    <s v="0.Done &gt; Frontend Development | M | 01067 - Update Age logic display "/>
    <n v="0"/>
    <n v="0"/>
  </r>
  <r>
    <x v="3"/>
    <s v="Demand"/>
    <s v="Doing"/>
    <s v="BEMISCP-420"/>
    <s v="Buyer - Shipment Management"/>
    <x v="26"/>
    <s v="Feature"/>
    <s v="Done"/>
    <s v="BEMISCP-107"/>
    <s v="Shipments Landing Page"/>
    <s v="00107 - Shipments Landing Page"/>
    <x v="563"/>
    <x v="5"/>
    <s v="Cancelled"/>
    <s v="BEMISCP-1066"/>
    <s v="Update BoL field logic "/>
    <s v="M | 01066 - Update BoL field logic "/>
    <s v="Backend Development | M | 01066 - Update BoL field logic "/>
    <n v="347928"/>
    <n v="334920"/>
    <n v="361711"/>
    <s v="Plan"/>
    <x v="20"/>
    <n v="0"/>
    <n v="0"/>
    <n v="0"/>
    <n v="61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6.25E-2"/>
    <n v="1.5873015873015872E-2"/>
    <n v="1"/>
    <n v="0"/>
    <x v="0"/>
    <s v="0.Done"/>
    <x v="3"/>
    <s v="0.Cancelled &gt; Backend Development | M | 01066 - Update BoL field logic "/>
    <n v="0"/>
    <n v="0"/>
  </r>
  <r>
    <x v="3"/>
    <s v="Demand"/>
    <s v="Doing"/>
    <s v="BEMISCP-533"/>
    <s v="Bemis CP Theme"/>
    <x v="27"/>
    <s v="Feature"/>
    <s v="Done"/>
    <s v="BEMISCP-296"/>
    <s v="Mobile compatibility &amp; responsive design"/>
    <s v="00296 - Mobile compatibility &amp; responsive design"/>
    <x v="375"/>
    <x v="3"/>
    <s v="Done"/>
    <s v="BEMISCP-1064"/>
    <s v="Global Search - mobile responsive design"/>
    <s v="M | 01064 - Global Search - mobile responsive design"/>
    <s v="Frontend Development | M | 01064 - Global Search - mobile responsive design"/>
    <n v="351507"/>
    <n v="343300"/>
    <n v="361706"/>
    <s v="Plan"/>
    <x v="0"/>
    <n v="0"/>
    <n v="0"/>
    <n v="0"/>
    <n v="21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9.0909090909090912E-2"/>
    <n v="1.8518518518518517E-2"/>
    <n v="1"/>
    <n v="5.3191489361702127"/>
    <x v="0"/>
    <s v="0.Done"/>
    <x v="2"/>
    <s v="0.Done &gt; Frontend Development | M | 01064 - Global Search - mobile responsive design"/>
    <n v="0"/>
    <n v="0"/>
  </r>
  <r>
    <x v="3"/>
    <s v="Demand"/>
    <s v="Doing"/>
    <s v="BEMISCP-533"/>
    <s v="Bemis CP Theme"/>
    <x v="27"/>
    <s v="Feature"/>
    <s v="Done"/>
    <s v="BEMISCP-296"/>
    <s v="Mobile compatibility &amp; responsive design"/>
    <s v="00296 - Mobile compatibility &amp; responsive design"/>
    <x v="375"/>
    <x v="3"/>
    <s v="Done"/>
    <s v="BEMISCP-1063"/>
    <s v="User Profile - mobile responsive design"/>
    <s v="M | 01063 - User Profile - mobile responsive design"/>
    <s v="Frontend Development | M | 01063 - User Profile - mobile responsive design"/>
    <n v="351507"/>
    <n v="343300"/>
    <n v="361705"/>
    <s v="Plan"/>
    <x v="0"/>
    <n v="0"/>
    <n v="0"/>
    <n v="0"/>
    <n v="21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9.0909090909090912E-2"/>
    <n v="1.8518518518518517E-2"/>
    <n v="1"/>
    <n v="5.3191489361702127"/>
    <x v="0"/>
    <s v="0.Done"/>
    <x v="2"/>
    <s v="0.Done &gt; Frontend Development | M | 01063 - User Profile - mobile responsive design"/>
    <n v="0"/>
    <n v="0"/>
  </r>
  <r>
    <x v="3"/>
    <s v="Demand"/>
    <s v="Doing"/>
    <s v="BEMISCP-533"/>
    <s v="Bemis CP Theme"/>
    <x v="27"/>
    <s v="Feature"/>
    <s v="Done"/>
    <s v="BEMISCP-296"/>
    <s v="Mobile compatibility &amp; responsive design"/>
    <s v="00296 - Mobile compatibility &amp; responsive design"/>
    <x v="375"/>
    <x v="3"/>
    <s v="Done"/>
    <s v="BEMISCP-1062"/>
    <s v="Customer Profile View - mobile responsive design"/>
    <s v="M | 01062 - Customer Profile View - mobile responsive design"/>
    <s v="Frontend Development | M | 01062 - Customer Profile View - mobile responsive design"/>
    <n v="351507"/>
    <n v="343300"/>
    <n v="361704"/>
    <s v="Plan"/>
    <x v="0"/>
    <n v="0"/>
    <n v="0"/>
    <n v="0"/>
    <n v="21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9.0909090909090912E-2"/>
    <n v="1.8518518518518517E-2"/>
    <n v="1"/>
    <n v="5.3191489361702127"/>
    <x v="0"/>
    <s v="0.Done"/>
    <x v="2"/>
    <s v="0.Done &gt; Frontend Development | M | 01062 - Customer Profile View - mobile responsive design"/>
    <n v="0"/>
    <n v="0"/>
  </r>
  <r>
    <x v="3"/>
    <s v="Demand"/>
    <s v="Doing"/>
    <s v="BEMISCP-533"/>
    <s v="Bemis CP Theme"/>
    <x v="27"/>
    <s v="Feature"/>
    <s v="Done"/>
    <s v="BEMISCP-296"/>
    <s v="Mobile compatibility &amp; responsive design"/>
    <s v="00296 - Mobile compatibility &amp; responsive design"/>
    <x v="375"/>
    <x v="3"/>
    <s v="Done"/>
    <s v="BEMISCP-1061"/>
    <s v="Product Detail view - mobile responsive design"/>
    <s v="M | 01061 - Product Detail view - mobile responsive design"/>
    <s v="Frontend Development | M | 01061 - Product Detail view - mobile responsive design"/>
    <n v="351507"/>
    <n v="343300"/>
    <n v="361703"/>
    <s v="Plan"/>
    <x v="0"/>
    <n v="0"/>
    <n v="0"/>
    <n v="0"/>
    <n v="21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9.0909090909090912E-2"/>
    <n v="1.8518518518518517E-2"/>
    <n v="1"/>
    <n v="5.3191489361702127"/>
    <x v="0"/>
    <s v="0.Done"/>
    <x v="2"/>
    <s v="0.Done &gt; Frontend Development | M | 01061 - Product Detail view - mobile responsive design"/>
    <n v="0"/>
    <n v="0"/>
  </r>
  <r>
    <x v="3"/>
    <s v="Demand"/>
    <s v="Doing"/>
    <s v="BEMISCP-533"/>
    <s v="Bemis CP Theme"/>
    <x v="27"/>
    <s v="Feature"/>
    <s v="Done"/>
    <s v="BEMISCP-296"/>
    <s v="Mobile compatibility &amp; responsive design"/>
    <s v="00296 - Mobile compatibility &amp; responsive design"/>
    <x v="375"/>
    <x v="3"/>
    <s v="Done"/>
    <s v="BEMISCP-1060"/>
    <s v="Releases Page - mobile responsive design"/>
    <s v="M | 01060 - Releases Page - mobile responsive design"/>
    <s v="Frontend Development | M | 01060 - Releases Page - mobile responsive design"/>
    <n v="351507"/>
    <n v="343300"/>
    <n v="361702"/>
    <s v="Plan"/>
    <x v="0"/>
    <n v="0"/>
    <n v="0"/>
    <n v="0"/>
    <n v="21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9.0909090909090912E-2"/>
    <n v="1.8518518518518517E-2"/>
    <n v="1"/>
    <n v="5.3191489361702127"/>
    <x v="0"/>
    <s v="0.Done"/>
    <x v="2"/>
    <s v="0.Done &gt; Frontend Development | M | 01060 - Releases Page - mobile responsive design"/>
    <n v="0"/>
    <n v="0"/>
  </r>
  <r>
    <x v="3"/>
    <s v="Demand"/>
    <s v="Doing"/>
    <s v="BEMISCP-533"/>
    <s v="Bemis CP Theme"/>
    <x v="27"/>
    <s v="Feature"/>
    <s v="Done"/>
    <s v="BEMISCP-296"/>
    <s v="Mobile compatibility &amp; responsive design"/>
    <s v="00296 - Mobile compatibility &amp; responsive design"/>
    <x v="375"/>
    <x v="3"/>
    <s v="Done"/>
    <s v="BEMISCP-1059"/>
    <s v="Shipments Page - Mobile responsive design"/>
    <s v="M | 01059 - Shipments Page - Mobile responsive design"/>
    <s v="Frontend Development | M | 01059 - Shipments Page - Mobile responsive design"/>
    <n v="351507"/>
    <n v="343300"/>
    <n v="361701"/>
    <s v="Plan"/>
    <x v="0"/>
    <n v="0"/>
    <n v="0"/>
    <n v="0"/>
    <n v="21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9.0909090909090912E-2"/>
    <n v="1.8518518518518517E-2"/>
    <n v="1"/>
    <n v="5.3191489361702127"/>
    <x v="0"/>
    <s v="0.Done"/>
    <x v="2"/>
    <s v="0.Done &gt; Frontend Development | M | 01059 - Shipments Page - Mobile responsive design"/>
    <n v="0"/>
    <n v="0"/>
  </r>
  <r>
    <x v="3"/>
    <s v="Demand"/>
    <s v="Doing"/>
    <s v="BEMISCP-533"/>
    <s v="Bemis CP Theme"/>
    <x v="27"/>
    <s v="Feature"/>
    <s v="Done"/>
    <s v="BEMISCP-296"/>
    <s v="Mobile compatibility &amp; responsive design"/>
    <s v="00296 - Mobile compatibility &amp; responsive design"/>
    <x v="375"/>
    <x v="3"/>
    <s v="Done"/>
    <s v="BEMISCP-1058"/>
    <s v="Orders Page - Mobile responsive design "/>
    <s v="M | 01058 - Orders Page - Mobile responsive design "/>
    <s v="Frontend Development | M | 01058 - Orders Page - Mobile responsive design "/>
    <n v="351507"/>
    <n v="343300"/>
    <n v="361700"/>
    <s v="Plan"/>
    <x v="0"/>
    <n v="0"/>
    <n v="0"/>
    <n v="0"/>
    <n v="21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9.0909090909090912E-2"/>
    <n v="1.8518518518518517E-2"/>
    <n v="1"/>
    <n v="5.3191489361702127"/>
    <x v="0"/>
    <s v="0.Done"/>
    <x v="2"/>
    <s v="0.Done &gt; Frontend Development | M | 01058 - Orders Page - Mobile responsive design "/>
    <n v="0"/>
    <n v="0"/>
  </r>
  <r>
    <x v="3"/>
    <s v="Demand"/>
    <s v="Doing"/>
    <s v="BEMISCP-533"/>
    <s v="Bemis CP Theme"/>
    <x v="27"/>
    <s v="Feature"/>
    <s v="Done"/>
    <s v="BEMISCP-211"/>
    <s v="Style and colors"/>
    <s v="00211 - Style and colors"/>
    <x v="566"/>
    <x v="3"/>
    <s v="Done"/>
    <s v="BEMISCP-1055"/>
    <s v="Updates to Bemis Portal Header "/>
    <s v="M | 01055 - Updates to Bemis Portal Header "/>
    <s v="Frontend Development | M | 01055 - Updates to Bemis Portal Header "/>
    <n v="351507"/>
    <n v="340213"/>
    <n v="361676"/>
    <s v="Plan"/>
    <x v="0"/>
    <n v="0"/>
    <n v="0"/>
    <n v="0"/>
    <n v="33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4285714285714285"/>
    <n v="1.8518518518518517E-2"/>
    <n v="1"/>
    <n v="5.3191489361702127"/>
    <x v="0"/>
    <s v="0.Done"/>
    <x v="2"/>
    <s v="0.Done &gt; Frontend Development | M | 01055 - Updates to Bemis Portal Header "/>
    <n v="0"/>
    <n v="0"/>
  </r>
  <r>
    <x v="3"/>
    <m/>
    <m/>
    <m/>
    <m/>
    <x v="1"/>
    <s v="Bug"/>
    <s v="Done"/>
    <s v="BEMISCP-954"/>
    <s v="Import of Organizations fails due to a NoSuchListTypeException"/>
    <s v="00954 - Import of Organizations fails due to a NoSuchListTypeException"/>
    <x v="587"/>
    <x v="1"/>
    <s v="Done"/>
    <s v="BEMISCP-1053"/>
    <s v="QA for Import of Organizations fails due to a NoSuchListTypeException"/>
    <s v="S | 01053 - QA for Import of Organizations fails due to a NoSuchListTypeException"/>
    <s v="QA | S | 01053 - QA for Import of Organizations fails due to a NoSuchListTypeException"/>
    <m/>
    <n v="359873"/>
    <n v="36162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1053 - QA for Import of Organizations fails due to a NoSuchListTypeException"/>
    <n v="2.1276595744680851"/>
    <n v="0"/>
  </r>
  <r>
    <x v="3"/>
    <m/>
    <m/>
    <m/>
    <m/>
    <x v="1"/>
    <s v="Bug"/>
    <s v="Done"/>
    <s v="BEMISCP-954"/>
    <s v="Import of Organizations fails due to a NoSuchListTypeException"/>
    <s v="00954 - Import of Organizations fails due to a NoSuchListTypeException"/>
    <x v="587"/>
    <x v="2"/>
    <s v="Done"/>
    <s v="BEMISCP-1052"/>
    <s v="Review of Import of Organizations fails due to a NoSuchListTypeException"/>
    <s v="01052 - Review of Import of Organizations fails due to a NoSuchListTypeException"/>
    <s v="Feature Review | 01052 - Review of Import of Organizations fails due to a NoSuchListTypeException"/>
    <m/>
    <n v="359873"/>
    <n v="36162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Feature Review | 01052 - Review of Import of Organizations fails due to a NoSuchListTypeException"/>
    <n v="0"/>
    <n v="0"/>
  </r>
  <r>
    <x v="3"/>
    <s v="Demand"/>
    <s v="Deferred"/>
    <s v="BEMISCP-540"/>
    <s v="Buyer - Dashboard"/>
    <x v="28"/>
    <s v="Feature"/>
    <s v="Done"/>
    <s v="BEMISCP-341"/>
    <s v="User agreement - BNA"/>
    <s v="00341 - User agreement - BNA"/>
    <x v="425"/>
    <x v="5"/>
    <s v="Done"/>
    <s v="BEMISCP-1051"/>
    <s v="Update user agreement"/>
    <s v="XS | 01051 - Update user agreement"/>
    <s v="Backend Development | XS | 01051 - Update user agreement"/>
    <n v="351660"/>
    <n v="344261"/>
    <n v="361618"/>
    <s v="Plan"/>
    <x v="18"/>
    <n v="0"/>
    <n v="0"/>
    <n v="0"/>
    <n v="5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.16666666666666666"/>
    <n v="1"/>
    <n v="2.1276595744680851"/>
    <x v="2"/>
    <s v="0.Done"/>
    <x v="2"/>
    <s v="0.Done &gt; Backend Development | XS | 01051 - Update user agreement"/>
    <n v="0"/>
    <n v="0"/>
  </r>
  <r>
    <x v="3"/>
    <s v="Demand"/>
    <s v="Doing"/>
    <s v="BEMISCP-519"/>
    <s v="Buyer - Portal Foundations"/>
    <x v="23"/>
    <s v="Feature"/>
    <s v="Done"/>
    <s v="BEMISCP-83"/>
    <s v="Manage DL folder &amp; files"/>
    <s v="00083 - Manage DL folder &amp; files"/>
    <x v="429"/>
    <x v="5"/>
    <s v="Done"/>
    <s v="BEMISCP-1050"/>
    <s v="Convert FileUploader into Control Panel portlet"/>
    <s v="S | 01050 - Convert FileUploader into Control Panel portlet"/>
    <s v="Backend Development | S | 01050 - Convert FileUploader into Control Panel portlet"/>
    <n v="350832"/>
    <n v="334367"/>
    <n v="361548"/>
    <s v="Plan"/>
    <x v="19"/>
    <n v="0"/>
    <n v="0"/>
    <n v="0"/>
    <n v="32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4.7619047619047616E-2"/>
    <n v="8.2644628099173556E-3"/>
    <n v="1"/>
    <n v="8.5106382978723403"/>
    <x v="0"/>
    <s v="0.Done"/>
    <x v="2"/>
    <s v="0.Done &gt; Backend Development | S | 01050 - Convert FileUploader into Control Panel portlet"/>
    <n v="0"/>
    <n v="0"/>
  </r>
  <r>
    <x v="3"/>
    <m/>
    <m/>
    <m/>
    <m/>
    <x v="1"/>
    <s v="Bug"/>
    <s v="Done"/>
    <s v="BEMISCP-1023"/>
    <s v="Missing fields on Delivery stubs"/>
    <s v="01023 - Missing fields on Delivery stubs"/>
    <x v="527"/>
    <x v="0"/>
    <s v="Done"/>
    <s v="BEMISCP-1049"/>
    <s v="Alpha for Missing fields on Delivery stubs"/>
    <s v="01049 - Alpha for Missing fields on Delivery stubs"/>
    <s v="Alpha Test | 01049 - Alpha for Missing fields on Delivery stubs"/>
    <m/>
    <n v="360762"/>
    <n v="36147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049 - Alpha for Missing fields on Delivery stubs"/>
    <n v="0"/>
    <n v="0"/>
  </r>
  <r>
    <x v="3"/>
    <s v="Demand"/>
    <s v="Doing"/>
    <s v="BEMISCP-533"/>
    <s v="Bemis CP Theme"/>
    <x v="27"/>
    <s v="Feature"/>
    <s v="Done"/>
    <s v="BEMISCP-1113"/>
    <s v="Redesign for product description display"/>
    <s v="01113 - Redesign for product description display"/>
    <x v="427"/>
    <x v="3"/>
    <s v="Done"/>
    <s v="BEMISCP-1048"/>
    <s v="Update product description display on all pages "/>
    <s v="M | 01048 - Update product description display on all pages "/>
    <s v="Frontend Development | M | 01048 - Update product description display on all pages "/>
    <n v="351507"/>
    <n v="362668"/>
    <n v="361417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1.8518518518518517E-2"/>
    <n v="1"/>
    <n v="5.3191489361702127"/>
    <x v="0"/>
    <s v="0.Done"/>
    <x v="2"/>
    <s v="0.Done &gt; Frontend Development | M | 01048 - Update product description display on all pages "/>
    <n v="0"/>
    <n v="0"/>
  </r>
  <r>
    <x v="3"/>
    <s v="Demand"/>
    <s v="Doing"/>
    <s v="BEMISCP-519"/>
    <s v="Buyer - Portal Foundations"/>
    <x v="23"/>
    <s v="Feature"/>
    <s v="Done"/>
    <s v="BEMISCP-286"/>
    <s v="Global search"/>
    <s v="00286 - Global search"/>
    <x v="376"/>
    <x v="6"/>
    <s v="Done"/>
    <s v="BEMISCP-1047"/>
    <s v="Separate Global Search and custom Bemis Search action"/>
    <s v="M | 01047 - Separate Global Search and custom Bemis Search action"/>
    <s v="Alpha Bug | M | 01047 - Separate Global Search and custom Bemis Search action"/>
    <n v="350832"/>
    <n v="343272"/>
    <n v="361376"/>
    <s v="Plan"/>
    <x v="18"/>
    <n v="0"/>
    <n v="0"/>
    <n v="0"/>
    <n v="81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6.6666666666666666E-2"/>
    <n v="8.2644628099173556E-3"/>
    <n v="1"/>
    <n v="3.191489361702128"/>
    <x v="0"/>
    <s v="0.Done"/>
    <x v="2"/>
    <s v="0.Done &gt; Alpha Bug | M | 01047 - Separate Global Search and custom Bemis Search action"/>
    <n v="0"/>
    <n v="0"/>
  </r>
  <r>
    <x v="3"/>
    <s v="Demand"/>
    <s v="Doing"/>
    <s v="BEMISCP-531"/>
    <s v="System Architecture"/>
    <x v="22"/>
    <s v="Task"/>
    <s v="Doing"/>
    <s v="BEMISCP-141"/>
    <s v="CI server setup"/>
    <s v="00141 - CI server setup"/>
    <x v="280"/>
    <x v="6"/>
    <s v="Done"/>
    <s v="BEMISCP-1046"/>
    <s v="Fix CI build hanging issue"/>
    <s v="S | 01046 - Fix CI build hanging issue"/>
    <s v="Alpha Bug | S | 01046 - Fix CI build hanging issue"/>
    <n v="351453"/>
    <n v="336162"/>
    <n v="361371"/>
    <s v="Plan"/>
    <x v="0"/>
    <n v="0"/>
    <n v="0"/>
    <n v="20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1.8518518518518517E-2"/>
    <n v="1"/>
    <n v="2.1276595744680851"/>
    <x v="0"/>
    <s v="7.Doing"/>
    <x v="2"/>
    <s v="0.Done &gt; Alpha Bug | S | 01046 - Fix CI build hanging issue"/>
    <n v="0"/>
    <n v="0"/>
  </r>
  <r>
    <x v="3"/>
    <s v="Demand"/>
    <s v="Doing"/>
    <s v="BEMISCP-444"/>
    <s v="CSR - Customer and User Profile"/>
    <x v="25"/>
    <s v="Feature"/>
    <s v="Done"/>
    <s v="BEMISCP-445"/>
    <s v="View/Edit User Profile"/>
    <s v="00445 -  View/Edit User Profile"/>
    <x v="470"/>
    <x v="6"/>
    <s v="Done"/>
    <s v="BEMISCP-1044"/>
    <s v="Alpha Bug - Edit User Information Links Not Functioning."/>
    <s v="M | 01044 - Alpha Bug - Edit User Information Links Not Functioning."/>
    <s v="Alpha Bug | M | 01044 - Alpha Bug - Edit User Information Links Not Functioning."/>
    <n v="348696"/>
    <n v="348698"/>
    <n v="361341"/>
    <s v="Plan"/>
    <x v="2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"/>
    <n v="2.9411764705882353E-2"/>
    <n v="1"/>
    <n v="3.191489361702128"/>
    <x v="0"/>
    <s v="0.Done"/>
    <x v="2"/>
    <s v="0.Done &gt; Alpha Bug | M | 01044 - Alpha Bug - Edit User Information Links Not Functioning."/>
    <n v="0"/>
    <n v="0"/>
  </r>
  <r>
    <x v="3"/>
    <s v="Demand"/>
    <s v="Doing"/>
    <s v="BEMISCP-519"/>
    <s v="Buyer - Portal Foundations"/>
    <x v="23"/>
    <s v="Feature"/>
    <s v="Done"/>
    <s v="BEMISCP-88"/>
    <s v="Customer Org Hierarchy"/>
    <s v="00088 - Customer Org Hierarchy"/>
    <x v="434"/>
    <x v="6"/>
    <s v="Done"/>
    <s v="BEMISCP-1043"/>
    <s v="Remove &quot;SAP Sold To Customer&quot; expando for customers"/>
    <s v="M | 01043 - Remove &quot;SAP Sold To Customer&quot; expando for customers"/>
    <s v="Alpha Bug | M | 01043 - Remove &quot;SAP Sold To Customer&quot; expando for customers"/>
    <n v="350832"/>
    <n v="334456"/>
    <n v="361308"/>
    <s v="Plan"/>
    <x v="19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05"/>
    <n v="8.2644628099173556E-3"/>
    <n v="1"/>
    <n v="3.191489361702128"/>
    <x v="0"/>
    <s v="0.Done"/>
    <x v="2"/>
    <s v="0.Done &gt; Alpha Bug | M | 01043 - Remove &quot;SAP Sold To Customer&quot; expando for customers"/>
    <n v="0"/>
    <n v="0"/>
  </r>
  <r>
    <x v="3"/>
    <s v="Demand"/>
    <s v="Doing"/>
    <s v="BEMISCP-531"/>
    <s v="System Architecture"/>
    <x v="22"/>
    <s v="Task"/>
    <s v="Done"/>
    <s v="BEMISCP-384"/>
    <s v="Setup Bemis Development Infrastructure"/>
    <s v="00384 - Setup Bemis Development Infrastructure"/>
    <x v="588"/>
    <x v="2"/>
    <s v="Done"/>
    <s v="BEMISCP-1042"/>
    <s v="Review of Setup Bemis Development Infrastructure"/>
    <s v="01042 - Review of Setup Bemis Development Infrastructure"/>
    <s v="Feature Review | 01042 - Review of Setup Bemis Development Infrastructure"/>
    <n v="351453"/>
    <n v="347844"/>
    <n v="361305"/>
    <s v="Plan"/>
    <x v="0"/>
    <n v="0"/>
    <n v="0"/>
    <n v="200"/>
    <n v="0"/>
    <m/>
    <s v="SUBTASK PLAN"/>
    <n v="0"/>
    <n v="0"/>
    <n v="0"/>
    <n v="0"/>
    <n v="0"/>
    <n v="0"/>
    <n v="0"/>
    <n v="0"/>
    <n v="0"/>
    <n v="0"/>
    <n v="0.14285714285714285"/>
    <n v="1.8518518518518517E-2"/>
    <n v="1"/>
    <n v="0"/>
    <x v="0"/>
    <s v="0.Done"/>
    <x v="2"/>
    <s v="0.Done &gt; Feature Review | 01042 - Review of Setup Bemis Development Infrastructure"/>
    <n v="0"/>
    <n v="0"/>
  </r>
  <r>
    <x v="3"/>
    <s v="Demand"/>
    <s v="Doing"/>
    <s v="BEMISCP-531"/>
    <s v="System Architecture"/>
    <x v="22"/>
    <s v="Task"/>
    <s v="Doing"/>
    <s v="BEMISCP-450"/>
    <s v="Setup Liferay Development Infrastructure"/>
    <s v="00450 - Setup Liferay Development Infrastructure"/>
    <x v="450"/>
    <x v="4"/>
    <s v="Done"/>
    <s v="BEMISCP-1041"/>
    <s v="Alpha test for LARs imports"/>
    <s v="M | 01041 - Alpha test for LARs imports"/>
    <s v="Sub-Task | M | 01041 - Alpha test for LARs imports"/>
    <n v="351453"/>
    <n v="348727"/>
    <n v="361303"/>
    <s v="Plan"/>
    <x v="0"/>
    <n v="0"/>
    <n v="0"/>
    <n v="20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9.0909090909090912E-2"/>
    <n v="1.8518518518518517E-2"/>
    <n v="1"/>
    <n v="8.5106382978723403"/>
    <x v="0"/>
    <s v="7.Doing"/>
    <x v="2"/>
    <s v="0.Done &gt; Sub-Task | M | 01041 - Alpha test for LARs imports"/>
    <n v="0"/>
    <n v="0"/>
  </r>
  <r>
    <x v="3"/>
    <s v="Demand"/>
    <s v="Doing"/>
    <s v="BEMISCP-533"/>
    <s v="Bemis CP Theme"/>
    <x v="27"/>
    <s v="Feature"/>
    <s v="Done"/>
    <s v="BEMISCP-297"/>
    <s v="Browser compatibility"/>
    <s v="00297 - Browser compatibility"/>
    <x v="576"/>
    <x v="3"/>
    <s v="Done"/>
    <s v="BEMISCP-1040"/>
    <s v="UI for Browser compatibility"/>
    <s v="M | 01040 - UI for Browser compatibility"/>
    <s v="Frontend Development | M | 01040 - UI for Browser compatibility"/>
    <n v="351507"/>
    <n v="343301"/>
    <n v="361302"/>
    <s v="Plan"/>
    <x v="0"/>
    <n v="0"/>
    <n v="0"/>
    <n v="0"/>
    <n v="21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1.8518518518518517E-2"/>
    <n v="1"/>
    <n v="5.3191489361702127"/>
    <x v="0"/>
    <s v="0.Done"/>
    <x v="2"/>
    <s v="0.Done &gt; Frontend Development | M | 01040 - UI for Browser compatibility"/>
    <n v="0"/>
    <n v="0"/>
  </r>
  <r>
    <x v="3"/>
    <s v="Demand"/>
    <s v="Doing"/>
    <s v="BEMISCP-519"/>
    <s v="Buyer - Portal Foundations"/>
    <x v="23"/>
    <s v="Feature"/>
    <s v="Done"/>
    <s v="BEMISCP-83"/>
    <s v="Manage DL folder &amp; files"/>
    <s v="00083 - Manage DL folder &amp; files"/>
    <x v="429"/>
    <x v="3"/>
    <s v="Done"/>
    <s v="BEMISCP-1039"/>
    <s v="Mobile Documents View and Navigation "/>
    <s v="M | 01039 - Mobile Documents View and Navigation "/>
    <s v="Frontend Development | M | 01039 - Mobile Documents View and Navigation "/>
    <n v="350832"/>
    <n v="334367"/>
    <n v="361300"/>
    <s v="Plan"/>
    <x v="19"/>
    <n v="0"/>
    <n v="0"/>
    <n v="0"/>
    <n v="32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4.7619047619047616E-2"/>
    <n v="8.2644628099173556E-3"/>
    <n v="1"/>
    <n v="5.3191489361702127"/>
    <x v="0"/>
    <s v="0.Done"/>
    <x v="2"/>
    <s v="0.Done &gt; Frontend Development | M | 01039 - Mobile Documents View and Navigation "/>
    <n v="0"/>
    <n v="0"/>
  </r>
  <r>
    <x v="3"/>
    <s v="Demand"/>
    <s v="Doing"/>
    <s v="BEMISCP-519"/>
    <s v="Buyer - Portal Foundations"/>
    <x v="23"/>
    <s v="Feature"/>
    <s v="Done"/>
    <s v="BEMISCP-83"/>
    <s v="Manage DL folder &amp; files"/>
    <s v="00083 - Manage DL folder &amp; files"/>
    <x v="429"/>
    <x v="3"/>
    <s v="Done"/>
    <s v="BEMISCP-1038"/>
    <s v="Tablet Documents View and Navigation"/>
    <s v="M | 01038 - Tablet Documents View and Navigation"/>
    <s v="Frontend Development | M | 01038 - Tablet Documents View and Navigation"/>
    <n v="350832"/>
    <n v="334367"/>
    <n v="361299"/>
    <s v="Plan"/>
    <x v="19"/>
    <n v="0"/>
    <n v="0"/>
    <n v="0"/>
    <n v="32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4.7619047619047616E-2"/>
    <n v="8.2644628099173556E-3"/>
    <n v="1"/>
    <n v="5.3191489361702127"/>
    <x v="0"/>
    <s v="0.Done"/>
    <x v="2"/>
    <s v="0.Done &gt; Frontend Development | M | 01038 - Tablet Documents View and Navigation"/>
    <n v="0"/>
    <n v="0"/>
  </r>
  <r>
    <x v="3"/>
    <s v="Demand"/>
    <s v="Doing"/>
    <s v="BEMISCP-519"/>
    <s v="Buyer - Portal Foundations"/>
    <x v="23"/>
    <s v="Feature"/>
    <s v="Done"/>
    <s v="BEMISCP-83"/>
    <s v="Manage DL folder &amp; files"/>
    <s v="00083 - Manage DL folder &amp; files"/>
    <x v="429"/>
    <x v="3"/>
    <s v="Done"/>
    <s v="BEMISCP-1037"/>
    <s v="Documents View and Navigation "/>
    <s v="M | 01037 - Documents View and Navigation "/>
    <s v="Frontend Development | M | 01037 - Documents View and Navigation "/>
    <n v="350832"/>
    <n v="334367"/>
    <n v="361298"/>
    <s v="Plan"/>
    <x v="19"/>
    <n v="0"/>
    <n v="0"/>
    <n v="0"/>
    <n v="32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4.7619047619047616E-2"/>
    <n v="8.2644628099173556E-3"/>
    <n v="1"/>
    <n v="5.3191489361702127"/>
    <x v="0"/>
    <s v="0.Done"/>
    <x v="2"/>
    <s v="0.Done &gt; Frontend Development | M | 01037 - Documents View and Navigation "/>
    <n v="0"/>
    <n v="0"/>
  </r>
  <r>
    <x v="3"/>
    <s v="Demand"/>
    <s v="Doing"/>
    <s v="BEMISCP-531"/>
    <s v="System Architecture"/>
    <x v="22"/>
    <s v="Task"/>
    <s v="Doing"/>
    <s v="BEMISCP-450"/>
    <s v="Setup Liferay Development Infrastructure"/>
    <s v="00450 - Setup Liferay Development Infrastructure"/>
    <x v="450"/>
    <x v="6"/>
    <s v="Done"/>
    <s v="BEMISCP-1036"/>
    <s v="Bemis LARS not importing correctly"/>
    <s v="M | 01036 - Bemis LARS not importing correctly"/>
    <s v="Alpha Bug | M | 01036 - Bemis LARS not importing correctly"/>
    <n v="351453"/>
    <n v="348727"/>
    <n v="361296"/>
    <s v="Plan"/>
    <x v="0"/>
    <n v="0"/>
    <n v="0"/>
    <n v="20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9.0909090909090912E-2"/>
    <n v="1.8518518518518517E-2"/>
    <n v="1"/>
    <n v="3.191489361702128"/>
    <x v="0"/>
    <s v="7.Doing"/>
    <x v="2"/>
    <s v="0.Done &gt; Alpha Bug | M | 01036 - Bemis LARS not importing correctly"/>
    <n v="0"/>
    <n v="0"/>
  </r>
  <r>
    <x v="3"/>
    <s v="Demand"/>
    <s v="Doing"/>
    <s v="BEMISCP-533"/>
    <s v="Bemis CP Theme"/>
    <x v="27"/>
    <s v="Feature"/>
    <s v="Done"/>
    <s v="BEMISCP-211"/>
    <s v="Style and colors"/>
    <s v="00211 - Style and colors"/>
    <x v="566"/>
    <x v="3"/>
    <s v="Done"/>
    <s v="BEMISCP-1035"/>
    <s v="Update styling on Login Page"/>
    <s v="M | 01035 - Update styling on Login Page"/>
    <s v="Frontend Development | M | 01035 - Update styling on Login Page"/>
    <n v="351507"/>
    <n v="340213"/>
    <n v="361176"/>
    <s v="Plan"/>
    <x v="18"/>
    <n v="0"/>
    <n v="0"/>
    <n v="0"/>
    <n v="33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4285714285714285"/>
    <n v="1.8518518518518517E-2"/>
    <n v="1"/>
    <n v="5.3191489361702127"/>
    <x v="0"/>
    <s v="0.Done"/>
    <x v="2"/>
    <s v="0.Done &gt; Frontend Development | M | 01035 - Update styling on Login Page"/>
    <n v="0"/>
    <n v="0"/>
  </r>
  <r>
    <x v="3"/>
    <s v="Demand"/>
    <s v="Doing"/>
    <s v="BEMISCP-538"/>
    <s v="Buyer - Reports"/>
    <x v="32"/>
    <s v="Feature"/>
    <s v="Done"/>
    <s v="BEMISCP-375"/>
    <s v="Buyer - Reports Landing Page"/>
    <s v="00375 - Buyer - Reports Landing Page"/>
    <x v="583"/>
    <x v="5"/>
    <s v="Done"/>
    <s v="BEMISCP-1034"/>
    <s v="Add control panel portlet to test SSRS connection"/>
    <s v="S | 01034 - Add control panel portlet to test SSRS connection"/>
    <s v="Backend Development | S | 01034 - Add control panel portlet to test SSRS connection"/>
    <n v="351658"/>
    <n v="347304"/>
    <n v="361174"/>
    <s v="Plan"/>
    <x v="18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6.25E-2"/>
    <n v="3.8461538461538464E-2"/>
    <n v="1"/>
    <n v="8.5106382978723403"/>
    <x v="0"/>
    <s v="0.Done"/>
    <x v="2"/>
    <s v="0.Done &gt; Backend Development | S | 01034 - Add control panel portlet to test SSRS connection"/>
    <n v="0"/>
    <n v="0"/>
  </r>
  <r>
    <x v="3"/>
    <s v="Demand"/>
    <s v="Doing"/>
    <s v="BEMISCP-501"/>
    <s v="IBB Integration"/>
    <x v="24"/>
    <s v="Task"/>
    <s v="Done"/>
    <s v="BEMISCP-503"/>
    <s v="WS Commons"/>
    <s v="00503 - WS Commons"/>
    <x v="242"/>
    <x v="5"/>
    <s v="Done"/>
    <s v="BEMISCP-1033"/>
    <s v="Create ws-commons-client-web module"/>
    <s v="S | 01033 - Create ws-commons-client-web module"/>
    <s v="Backend Development | S | 01033 - Create ws-commons-client-web module"/>
    <n v="350255"/>
    <n v="350258"/>
    <n v="361172"/>
    <s v="Plan"/>
    <x v="0"/>
    <n v="6.95"/>
    <n v="0"/>
    <n v="0"/>
    <n v="16"/>
    <s v="S"/>
    <s v="SUBTASK PLAN"/>
    <n v="8.5106382978723403"/>
    <n v="10.212765957446807"/>
    <n v="0"/>
    <n v="0"/>
    <n v="0"/>
    <n v="8.5106382978723403"/>
    <n v="8.5106382978723403"/>
    <n v="10.212765957446807"/>
    <n v="6.95"/>
    <n v="0"/>
    <n v="0.1111111111111111"/>
    <n v="3.3333333333333333E-2"/>
    <n v="1"/>
    <n v="8.5106382978723403"/>
    <x v="0"/>
    <s v="0.Done"/>
    <x v="2"/>
    <s v="0.Done &gt; Backend Development | S | 01033 - Create ws-commons-client-web module"/>
    <n v="0"/>
    <n v="0"/>
  </r>
  <r>
    <x v="3"/>
    <s v="Demand"/>
    <s v="Doing"/>
    <s v="BEMISCP-519"/>
    <s v="Buyer - Portal Foundations"/>
    <x v="23"/>
    <s v="Feature"/>
    <s v="Done"/>
    <s v="BEMISCP-88"/>
    <s v="Customer Org Hierarchy"/>
    <s v="00088 - Customer Org Hierarchy"/>
    <x v="434"/>
    <x v="4"/>
    <s v="Cancelled"/>
    <s v="BEMISCP-1032"/>
    <s v="Add support for auto creation of customer sites when importing LAR"/>
    <s v="M | 01032 - Add support for auto creation of customer sites when importing LAR"/>
    <s v="Sub-Task | M | 01032 - Add support for auto creation of customer sites when importing LAR"/>
    <n v="350832"/>
    <n v="334456"/>
    <n v="361139"/>
    <s v="Plan"/>
    <x v="19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05"/>
    <n v="8.2644628099173556E-3"/>
    <n v="1"/>
    <n v="0"/>
    <x v="0"/>
    <s v="0.Done"/>
    <x v="3"/>
    <s v="0.Cancelled &gt; Sub-Task | M | 01032 - Add support for auto creation of customer sites when importing LAR"/>
    <n v="0"/>
    <n v="0"/>
  </r>
  <r>
    <x v="3"/>
    <m/>
    <m/>
    <m/>
    <m/>
    <x v="1"/>
    <s v="Bug"/>
    <s v="Done"/>
    <s v="BEMISCP-1030"/>
    <s v="Add open condition to Search Orders"/>
    <s v="01030 - Add open condition to Search Orders"/>
    <x v="569"/>
    <x v="5"/>
    <s v="Done"/>
    <s v="BEMISCP-1031"/>
    <s v="Include Open criterion as part of searching orders"/>
    <s v="S | 01031 - Include Open criterion as part of searching orders"/>
    <s v="Backend Development | S | 01031 - Include Open criterion as part of searching orders"/>
    <m/>
    <n v="361068"/>
    <n v="361070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s v="0.Done"/>
    <x v="2"/>
    <s v="0.Done &gt; Backend Development | S | 01031 - Include Open criterion as part of searching orders"/>
    <n v="8.5106382978723403"/>
    <n v="0"/>
  </r>
  <r>
    <x v="3"/>
    <m/>
    <m/>
    <m/>
    <m/>
    <x v="1"/>
    <s v="Bug"/>
    <s v="Done"/>
    <s v="BEMISCP-854"/>
    <s v="Orders Page - Quantity Fields Show 0 Value"/>
    <s v="00854 - Orders Page - Quantity Fields Show 0 Value"/>
    <x v="542"/>
    <x v="5"/>
    <s v="Done"/>
    <s v="BEMISCP-1029"/>
    <s v="Update calculations for Total Scheduled Releases"/>
    <s v="S | 01029 - Update calculations for Total Scheduled Releases"/>
    <s v="Backend Development | S | 01029 - Update calculations for Total Scheduled Releases"/>
    <m/>
    <n v="358437"/>
    <n v="361042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16666666666666666"/>
    <n v="0"/>
    <n v="1"/>
    <n v="8.5106382978723403"/>
    <x v="1"/>
    <s v="0.Done"/>
    <x v="2"/>
    <s v="0.Done &gt; Backend Development | S | 01029 - Update calculations for Total Scheduled Releases"/>
    <n v="8.5106382978723403"/>
    <n v="0"/>
  </r>
  <r>
    <x v="3"/>
    <s v="Demand"/>
    <s v="Doing"/>
    <s v="BEMISCP-538"/>
    <s v="Buyer - Reports"/>
    <x v="32"/>
    <s v="Feature"/>
    <s v="Done"/>
    <s v="BEMISCP-375"/>
    <s v="Buyer - Reports Landing Page"/>
    <s v="00375 - Buyer - Reports Landing Page"/>
    <x v="583"/>
    <x v="3"/>
    <s v="Done"/>
    <s v="BEMISCP-1028"/>
    <s v="Update Reports Landing Page with Report Descriptions"/>
    <s v="M | 01028 - Update Reports Landing Page with Report Descriptions"/>
    <s v="Frontend Development | M | 01028 - Update Reports Landing Page with Report Descriptions"/>
    <n v="351658"/>
    <n v="347304"/>
    <n v="360852"/>
    <s v="Plan"/>
    <x v="18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6.25E-2"/>
    <n v="3.8461538461538464E-2"/>
    <n v="1"/>
    <n v="5.3191489361702127"/>
    <x v="0"/>
    <s v="0.Done"/>
    <x v="2"/>
    <s v="0.Done &gt; Frontend Development | M | 01028 - Update Reports Landing Page with Report Descriptions"/>
    <n v="0"/>
    <n v="0"/>
  </r>
  <r>
    <x v="3"/>
    <s v="Demand"/>
    <s v="Doing"/>
    <s v="BEMISCP-501"/>
    <s v="IBB Integration"/>
    <x v="24"/>
    <s v="Task"/>
    <s v="To Feature Review"/>
    <s v="BEMISCP-266"/>
    <s v="Create data sync process to bulk upload data from IBB"/>
    <s v="00266 - Create data sync process to bulk upload data from IBB"/>
    <x v="282"/>
    <x v="4"/>
    <s v="Done"/>
    <s v="BEMISCP-1027"/>
    <s v="Handover for Mock data generator"/>
    <s v="M | 01027 - Handover for Mock data generator"/>
    <s v="Sub-Task | M | 01027 - Handover for Mock data generator"/>
    <n v="350255"/>
    <n v="343068"/>
    <n v="360850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6.6666666666666666E-2"/>
    <n v="3.3333333333333333E-2"/>
    <n v="1"/>
    <n v="8.5106382978723403"/>
    <x v="0"/>
    <s v="4.To Feature Review"/>
    <x v="2"/>
    <s v="0.Done &gt; Sub-Task | M | 01027 - Handover for Mock data generator"/>
    <n v="0"/>
    <n v="0"/>
  </r>
  <r>
    <x v="3"/>
    <s v="Demand"/>
    <s v="Doing"/>
    <s v="BEMISCP-501"/>
    <s v="IBB Integration"/>
    <x v="24"/>
    <s v="Task"/>
    <s v="To Feature Review"/>
    <s v="BEMISCP-266"/>
    <s v="Create data sync process to bulk upload data from IBB"/>
    <s v="00266 - Create data sync process to bulk upload data from IBB"/>
    <x v="282"/>
    <x v="4"/>
    <s v="Done"/>
    <s v="BEMISCP-1026"/>
    <s v="Automate OSGi config for IBB connection per environment"/>
    <s v="XS | 01026 - Automate OSGi config for IBB connection per environment"/>
    <s v="Sub-Task | XS | 01026 - Automate OSGi config for IBB connection per environment"/>
    <n v="350255"/>
    <n v="343068"/>
    <n v="360849"/>
    <s v="Plan"/>
    <x v="0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6.6666666666666666E-2"/>
    <n v="3.3333333333333333E-2"/>
    <n v="1"/>
    <n v="2.1276595744680851"/>
    <x v="0"/>
    <s v="4.To Feature Review"/>
    <x v="2"/>
    <s v="0.Done &gt; Sub-Task | XS | 01026 - Automate OSGi config for IBB connection per environment"/>
    <n v="0"/>
    <n v="0"/>
  </r>
  <r>
    <x v="3"/>
    <s v="Demand"/>
    <s v="Doing"/>
    <s v="BEMISCP-366"/>
    <s v="Buyer - Order Management"/>
    <x v="33"/>
    <s v="Feature"/>
    <s v="Done"/>
    <s v="BEMISCP-370"/>
    <s v="Order updates from IBB"/>
    <s v="00370 - Order updates from IBB"/>
    <x v="500"/>
    <x v="6"/>
    <s v="Done"/>
    <s v="BEMISCP-1025"/>
    <s v="Errors in syncing orders and other items"/>
    <s v="M | 01025 - Errors in syncing orders and other items"/>
    <s v="Alpha Bug | M | 01025 - Errors in syncing orders and other items"/>
    <n v="346910"/>
    <n v="347290"/>
    <n v="360765"/>
    <s v="Plan"/>
    <x v="20"/>
    <n v="0"/>
    <n v="0"/>
    <n v="0"/>
    <n v="26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3.7037037037037035E-2"/>
    <n v="1.020408163265306E-2"/>
    <n v="1"/>
    <n v="3.191489361702128"/>
    <x v="0"/>
    <s v="0.Done"/>
    <x v="2"/>
    <s v="0.Done &gt; Alpha Bug | M | 01025 - Errors in syncing orders and other items"/>
    <n v="0"/>
    <n v="0"/>
  </r>
  <r>
    <x v="3"/>
    <m/>
    <m/>
    <m/>
    <m/>
    <x v="1"/>
    <s v="Bug"/>
    <s v="Done"/>
    <s v="BEMISCP-1023"/>
    <s v="Missing fields on Delivery stubs"/>
    <s v="01023 - Missing fields on Delivery stubs"/>
    <x v="527"/>
    <x v="5"/>
    <s v="Done"/>
    <s v="BEMISCP-1024"/>
    <s v="Update delivery stubs and shipment data sync"/>
    <s v="S | 01024 - Update delivery stubs and shipment data sync"/>
    <s v="Backend Development | S | 01024 - Update delivery stubs and shipment data sync"/>
    <m/>
    <n v="360762"/>
    <n v="360764"/>
    <s v="Plan"/>
    <x v="0"/>
    <n v="2.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2.5"/>
    <n v="0"/>
    <n v="0.25"/>
    <n v="0"/>
    <n v="1"/>
    <n v="8.5106382978723403"/>
    <x v="1"/>
    <s v="0.Done"/>
    <x v="2"/>
    <s v="0.Done &gt; Backend Development | S | 01024 - Update delivery stubs and shipment data sync"/>
    <n v="8.5106382978723403"/>
    <n v="2.5"/>
  </r>
  <r>
    <x v="3"/>
    <s v="Demand"/>
    <s v="Doing"/>
    <s v="BEMISCP-519"/>
    <s v="Buyer - Portal Foundations"/>
    <x v="23"/>
    <s v="Feature"/>
    <s v="Done"/>
    <s v="BEMISCP-286"/>
    <s v="Global search"/>
    <s v="00286 - Global search"/>
    <x v="376"/>
    <x v="5"/>
    <s v="Done"/>
    <s v="BEMISCP-1022"/>
    <s v="Global Search for Custom entities - should have the same behavior as on any of their respective landing pages"/>
    <s v="M | 01022 - Global Search for Custom entities - should have the same behavior as on any of their respective landing pages"/>
    <s v="Backend Development | M | 01022 - Global Search for Custom entities - should have the same behavior as on any of their respective landing pages"/>
    <n v="350832"/>
    <n v="343272"/>
    <n v="360752"/>
    <s v="Plan"/>
    <x v="18"/>
    <n v="0"/>
    <n v="0"/>
    <n v="0"/>
    <n v="81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6.6666666666666666E-2"/>
    <n v="8.2644628099173556E-3"/>
    <n v="1"/>
    <n v="10.638297872340425"/>
    <x v="0"/>
    <s v="0.Done"/>
    <x v="2"/>
    <s v="0.Done &gt; Backend Development | M | 01022 - Global Search for Custom entities - should have the same behavior as on any of their respective landing pages"/>
    <n v="0"/>
    <n v="0"/>
  </r>
  <r>
    <x v="3"/>
    <m/>
    <m/>
    <m/>
    <m/>
    <x v="1"/>
    <s v="Bug"/>
    <s v="Done"/>
    <s v="BEMISCP-1005"/>
    <s v="Do not show Scheduled Releases with a Confirmed Qty =  0"/>
    <s v="01005 - Do not show Scheduled Releases with a Confirmed Qty =  0"/>
    <x v="571"/>
    <x v="0"/>
    <s v="Done"/>
    <s v="BEMISCP-1021"/>
    <s v="Alpha for Do not show Scheduled Releases Qty =  0"/>
    <s v="01021 - Alpha for Do not show Scheduled Releases Qty =  0"/>
    <s v="Alpha Test | 01021 - Alpha for Do not show Scheduled Releases Qty =  0"/>
    <m/>
    <n v="360436"/>
    <n v="36068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021 - Alpha for Do not show Scheduled Releases Qty =  0"/>
    <n v="0"/>
    <n v="0"/>
  </r>
  <r>
    <x v="3"/>
    <s v="Demand"/>
    <s v="Doing"/>
    <s v="BEMISCP-443"/>
    <s v="Buyer views Customer and User Profiles"/>
    <x v="31"/>
    <s v="Feature"/>
    <s v="Done"/>
    <s v="BEMISCP-371"/>
    <s v="Customer Profile updates from IBB"/>
    <s v="00371 - Customer Profile updates from IBB"/>
    <x v="439"/>
    <x v="6"/>
    <s v="Done"/>
    <s v="BEMISCP-1017"/>
    <s v="Some Customer Orgs not getting updated"/>
    <s v="M | 01017 - Some Customer Orgs not getting updated"/>
    <s v="Alpha Bug | M | 01017 - Some Customer Orgs not getting updated"/>
    <n v="348518"/>
    <n v="347291"/>
    <n v="360517"/>
    <s v="Plan"/>
    <x v="20"/>
    <n v="3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3"/>
    <n v="0"/>
    <n v="7.6923076923076927E-2"/>
    <n v="2.2727272727272728E-2"/>
    <n v="1"/>
    <n v="3.191489361702128"/>
    <x v="0"/>
    <s v="0.Done"/>
    <x v="2"/>
    <s v="0.Done &gt; Alpha Bug | M | 01017 - Some Customer Orgs not getting updated"/>
    <n v="0"/>
    <n v="0"/>
  </r>
  <r>
    <x v="3"/>
    <m/>
    <m/>
    <m/>
    <m/>
    <x v="1"/>
    <s v="Bug"/>
    <s v="Done"/>
    <s v="BEMISCP-903"/>
    <s v="Update Releases data fields to allow for decimals "/>
    <s v="00903 - Update Releases data fields to allow for decimals "/>
    <x v="575"/>
    <x v="2"/>
    <s v="Done"/>
    <s v="BEMISCP-1016"/>
    <s v="Review of Update Releases data fields to allow for decimals "/>
    <s v="01016 - Review of Update Releases data fields to allow for decimals "/>
    <s v="Feature Review | 01016 - Review of Update Releases data fields to allow for decimals "/>
    <m/>
    <n v="359068"/>
    <n v="36050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1016 - Review of Update Releases data fields to allow for decimals "/>
    <n v="0"/>
    <n v="0"/>
  </r>
  <r>
    <x v="3"/>
    <m/>
    <m/>
    <m/>
    <m/>
    <x v="1"/>
    <s v="Bug"/>
    <s v="Done"/>
    <s v="BEMISCP-904"/>
    <s v="Update Shipments data fields to allow for decimals "/>
    <s v="00904 - Update Shipments data fields to allow for decimals "/>
    <x v="574"/>
    <x v="2"/>
    <s v="Done"/>
    <s v="BEMISCP-1015"/>
    <s v="Review of Update Shipments data fields to allow for decimals "/>
    <s v="01015 - Review of Update Shipments data fields to allow for decimals "/>
    <s v="Feature Review | 01015 - Review of Update Shipments data fields to allow for decimals "/>
    <m/>
    <n v="359069"/>
    <n v="36050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Feature Review | 01015 - Review of Update Shipments data fields to allow for decimals "/>
    <n v="0"/>
    <n v="0"/>
  </r>
  <r>
    <x v="3"/>
    <s v="Demand"/>
    <s v="Doing"/>
    <s v="BEMISCP-538"/>
    <s v="Buyer - Reports"/>
    <x v="32"/>
    <s v="Feature"/>
    <s v="Done"/>
    <s v="BEMISCP-375"/>
    <s v="Buyer - Reports Landing Page"/>
    <s v="00375 - Buyer - Reports Landing Page"/>
    <x v="583"/>
    <x v="2"/>
    <s v="Done"/>
    <s v="BEMISCP-1014"/>
    <s v="Review of Buyer - Reports Landing Page"/>
    <s v="S | 01014 - Review of Buyer - Reports Landing Page"/>
    <s v="Feature Review | S | 01014 - Review of Buyer - Reports Landing Page"/>
    <n v="351658"/>
    <n v="347304"/>
    <n v="360502"/>
    <s v="Plan"/>
    <x v="18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6.25E-2"/>
    <n v="3.8461538461538464E-2"/>
    <n v="1"/>
    <n v="2.1276595744680851"/>
    <x v="0"/>
    <s v="0.Done"/>
    <x v="2"/>
    <s v="0.Done &gt; Feature Review | S | 01014 - Review of Buyer - Reports Landing Page"/>
    <n v="0"/>
    <n v="0"/>
  </r>
  <r>
    <x v="3"/>
    <s v="Demand"/>
    <s v="Doing"/>
    <s v="BEMISCP-366"/>
    <s v="Buyer - Order Management"/>
    <x v="33"/>
    <s v="Feature"/>
    <s v="Done"/>
    <s v="BEMISCP-370"/>
    <s v="Order updates from IBB"/>
    <s v="00370 - Order updates from IBB"/>
    <x v="500"/>
    <x v="2"/>
    <s v="Done"/>
    <s v="BEMISCP-1013"/>
    <s v="Review of Order updates from IBB"/>
    <s v="XS | 01013 - Review of Order updates from IBB"/>
    <s v="Feature Review | XS | 01013 - Review of Order updates from IBB"/>
    <n v="346910"/>
    <n v="347290"/>
    <n v="360493"/>
    <s v="Plan"/>
    <x v="20"/>
    <n v="0"/>
    <n v="0"/>
    <n v="0"/>
    <n v="26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3.7037037037037035E-2"/>
    <n v="1.020408163265306E-2"/>
    <n v="1"/>
    <n v="1.0638297872340425"/>
    <x v="0"/>
    <s v="0.Done"/>
    <x v="2"/>
    <s v="0.Done &gt; Feature Review | XS | 01013 - Review of Order updates from IBB"/>
    <n v="0"/>
    <n v="0"/>
  </r>
  <r>
    <x v="3"/>
    <s v="Demand"/>
    <s v="Doing"/>
    <s v="BEMISCP-420"/>
    <s v="Buyer - Shipment Management"/>
    <x v="26"/>
    <s v="Feature"/>
    <s v="Done"/>
    <s v="BEMISCP-377"/>
    <s v="Generate Shipping Reports"/>
    <s v="00377 - Generate Shipping Reports"/>
    <x v="589"/>
    <x v="2"/>
    <s v="Done"/>
    <s v="BEMISCP-1012"/>
    <s v="Review of Generate Shipping Reports"/>
    <s v="S | 01012 - Review of Generate Shipping Reports"/>
    <s v="Feature Review | S | 01012 - Review of Generate Shipping Reports"/>
    <n v="347928"/>
    <n v="347309"/>
    <n v="360492"/>
    <s v="Plan"/>
    <x v="2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1.5873015873015872E-2"/>
    <n v="1"/>
    <n v="2.1276595744680851"/>
    <x v="0"/>
    <s v="0.Done"/>
    <x v="2"/>
    <s v="0.Done &gt; Feature Review | S | 01012 - Review of Generate Shipping Reports"/>
    <n v="0"/>
    <n v="0"/>
  </r>
  <r>
    <x v="3"/>
    <s v="Demand"/>
    <s v="Doing"/>
    <s v="BEMISCP-510"/>
    <s v="Buyer - Release Management"/>
    <x v="34"/>
    <s v="Feature"/>
    <s v="Done"/>
    <s v="BEMISCP-514"/>
    <s v="Release Report"/>
    <s v="00514 - Release Report"/>
    <x v="590"/>
    <x v="2"/>
    <s v="Done"/>
    <s v="BEMISCP-1011"/>
    <s v="Review of Release Report"/>
    <s v="S | 01011 - Review of Release Report"/>
    <s v="Feature Review | S | 01011 - Review of Release Report"/>
    <n v="350409"/>
    <n v="350413"/>
    <n v="360488"/>
    <s v="Plan"/>
    <x v="2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4.3478260869565216E-2"/>
    <n v="1"/>
    <n v="2.1276595744680851"/>
    <x v="0"/>
    <s v="0.Done"/>
    <x v="2"/>
    <s v="0.Done &gt; Feature Review | S | 01011 - Review of Release Report"/>
    <n v="0"/>
    <n v="0"/>
  </r>
  <r>
    <x v="3"/>
    <s v="Demand"/>
    <s v="Doing"/>
    <s v="BEMISCP-366"/>
    <s v="Buyer - Order Management"/>
    <x v="33"/>
    <s v="Feature"/>
    <s v="Done"/>
    <s v="BEMISCP-175"/>
    <s v="Order Status Report"/>
    <s v="00175 - Order Status Report"/>
    <x v="591"/>
    <x v="2"/>
    <s v="Done"/>
    <s v="BEMISCP-1010"/>
    <s v="Review of Order Status Report"/>
    <s v="S | 01010 - Review of Order Status Report"/>
    <s v="Feature Review | S | 01010 - Review of Order Status Report"/>
    <n v="346910"/>
    <n v="338511"/>
    <n v="360487"/>
    <s v="Plan"/>
    <x v="20"/>
    <n v="0"/>
    <n v="0"/>
    <n v="0"/>
    <n v="4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7.1428571428571425E-2"/>
    <n v="1.020408163265306E-2"/>
    <n v="1"/>
    <n v="2.1276595744680851"/>
    <x v="0"/>
    <s v="0.Done"/>
    <x v="2"/>
    <s v="0.Done &gt; Feature Review | S | 01010 - Review of Order Status Report"/>
    <n v="0"/>
    <n v="0"/>
  </r>
  <r>
    <x v="3"/>
    <s v="Demand"/>
    <s v="Doing"/>
    <s v="BEMISCP-538"/>
    <s v="Buyer - Reports"/>
    <x v="32"/>
    <s v="Feature"/>
    <s v="Done"/>
    <s v="BEMISCP-1007"/>
    <s v="Requirement changes for Reports"/>
    <s v="01007 - Requirement changes for Reports"/>
    <x v="479"/>
    <x v="3"/>
    <s v="Cancelled"/>
    <s v="BEMISCP-1009"/>
    <s v="Reorder Reports on the landing page"/>
    <s v="M | 01009 - Reorder Reports on the landing page"/>
    <s v="Frontend Development | M | 01009 - Reorder Reports on the landing page"/>
    <n v="351658"/>
    <n v="360457"/>
    <n v="360478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3.8461538461538464E-2"/>
    <n v="1"/>
    <n v="0"/>
    <x v="0"/>
    <s v="0.Done"/>
    <x v="3"/>
    <s v="0.Cancelled &gt; Frontend Development | M | 01009 - Reorder Reports on the landing page"/>
    <n v="0"/>
    <n v="0"/>
  </r>
  <r>
    <x v="3"/>
    <s v="Demand"/>
    <s v="Doing"/>
    <s v="BEMISCP-538"/>
    <s v="Buyer - Reports"/>
    <x v="32"/>
    <s v="Feature"/>
    <s v="Done"/>
    <s v="BEMISCP-1007"/>
    <s v="Requirement changes for Reports"/>
    <s v="01007 - Requirement changes for Reports"/>
    <x v="479"/>
    <x v="3"/>
    <s v="Cancelled"/>
    <s v="BEMISCP-1008"/>
    <s v="Combine Shipments and Releases Section on Reports Landing Page"/>
    <s v="M | 01008 - Combine Shipments and Releases Section on Reports Landing Page"/>
    <s v="Frontend Development | M | 01008 - Combine Shipments and Releases Section on Reports Landing Page"/>
    <n v="351658"/>
    <n v="360457"/>
    <n v="360460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3.8461538461538464E-2"/>
    <n v="1"/>
    <n v="0"/>
    <x v="0"/>
    <s v="0.Done"/>
    <x v="3"/>
    <s v="0.Cancelled &gt; Frontend Development | M | 01008 - Combine Shipments and Releases Section on Reports Landing Page"/>
    <n v="0"/>
    <n v="0"/>
  </r>
  <r>
    <x v="3"/>
    <m/>
    <m/>
    <m/>
    <m/>
    <x v="1"/>
    <s v="Bug"/>
    <s v="Done"/>
    <s v="BEMISCP-1005"/>
    <s v="Do not show Scheduled Releases with a Confirmed Qty =  0"/>
    <s v="01005 - Do not show Scheduled Releases with a Confirmed Qty =  0"/>
    <x v="571"/>
    <x v="5"/>
    <s v="Done"/>
    <s v="BEMISCP-1006"/>
    <s v="Do not create releases if confirmed qty is zero"/>
    <s v="XS | 01006 - Do not create releases if confirmed qty is zero"/>
    <s v="Backend Development | XS | 01006 - Do not create releases if confirmed qty is zero"/>
    <m/>
    <n v="360436"/>
    <n v="360437"/>
    <s v="Plan"/>
    <x v="0"/>
    <n v="1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1"/>
    <n v="0"/>
    <n v="0.25"/>
    <n v="0"/>
    <n v="1"/>
    <n v="2.1276595744680851"/>
    <x v="1"/>
    <s v="0.Done"/>
    <x v="2"/>
    <s v="0.Done &gt; Backend Development | XS | 01006 - Do not create releases if confirmed qty is zero"/>
    <n v="2.1276595744680851"/>
    <n v="1"/>
  </r>
  <r>
    <x v="3"/>
    <m/>
    <m/>
    <m/>
    <m/>
    <x v="1"/>
    <s v="Bug"/>
    <s v="Done"/>
    <s v="BEMISCP-902"/>
    <s v="BIT-42 Update orders data fields to allow for decimals "/>
    <s v="00902 - BIT-42 Update orders data fields to allow for decimals "/>
    <x v="557"/>
    <x v="6"/>
    <s v="Done"/>
    <s v="BEMISCP-1004"/>
    <s v="Change data type of 'pending/scheduledReleases' from int to decimal"/>
    <s v="XS | 01004 - Change data type of 'pending/scheduledReleases' from int to decimal"/>
    <s v="Alpha Bug | XS | 01004 - Change data type of 'pending/scheduledReleases' from int to decimal"/>
    <m/>
    <n v="359064"/>
    <n v="360434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"/>
    <n v="0"/>
    <n v="1"/>
    <n v="1.0638297872340425"/>
    <x v="1"/>
    <s v="0.Done"/>
    <x v="2"/>
    <s v="0.Done &gt; Alpha Bug | XS | 01004 - Change data type of 'pending/scheduledReleases' from int to decimal"/>
    <n v="1.0638297872340425"/>
    <n v="0"/>
  </r>
  <r>
    <x v="3"/>
    <m/>
    <m/>
    <m/>
    <m/>
    <x v="1"/>
    <s v="Bug"/>
    <s v="Done"/>
    <s v="BEMISCP-902"/>
    <s v="BIT-42 Update orders data fields to allow for decimals "/>
    <s v="00902 - BIT-42 Update orders data fields to allow for decimals "/>
    <x v="557"/>
    <x v="2"/>
    <s v="Done"/>
    <s v="BEMISCP-1003"/>
    <s v="Review of Update orders data fields to allow for decimals "/>
    <s v="01003 - Review of Update orders data fields to allow for decimals "/>
    <s v="Feature Review | 01003 - Review of Update orders data fields to allow for decimals "/>
    <m/>
    <n v="359064"/>
    <n v="36043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Feature Review | 01003 - Review of Update orders data fields to allow for decimals "/>
    <n v="0"/>
    <n v="0"/>
  </r>
  <r>
    <x v="3"/>
    <m/>
    <m/>
    <m/>
    <m/>
    <x v="1"/>
    <s v="Feature"/>
    <s v="Done"/>
    <s v="BEMISCP-723"/>
    <s v="Add content for Portal dashboard landing page"/>
    <s v="00723 - Add content for Portal dashboard landing page"/>
    <x v="499"/>
    <x v="3"/>
    <s v="Done"/>
    <s v="BEMISCP-1002"/>
    <s v="Development for Add content for Portal dashboard landing page"/>
    <s v="M | 01002 - Development for Add content for Portal dashboard landing page"/>
    <s v="Frontend Development | M | 01002 - Development for Add content for Portal dashboard landing page"/>
    <m/>
    <n v="356618"/>
    <n v="360425"/>
    <s v="Plan"/>
    <x v="0"/>
    <n v="4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4"/>
    <n v="0"/>
    <n v="0.2"/>
    <n v="0"/>
    <n v="1"/>
    <n v="5.3191489361702127"/>
    <x v="1"/>
    <s v="0.Done"/>
    <x v="2"/>
    <s v="0.Done &gt; Frontend Development | M | 01002 - Development for Add content for Portal dashboard landing page"/>
    <n v="0"/>
    <n v="0"/>
  </r>
  <r>
    <x v="3"/>
    <s v="Demand"/>
    <s v="Doing"/>
    <s v="BEMISCP-523"/>
    <s v="CSR - Portal Foundations"/>
    <x v="30"/>
    <s v="Feature"/>
    <s v="Done"/>
    <s v="BEMISCP-77"/>
    <s v="Import Users and Groups from AD"/>
    <s v="00077 - Import Users and Groups from AD"/>
    <x v="432"/>
    <x v="4"/>
    <s v="Done"/>
    <s v="BEMISCP-1001"/>
    <s v="Create Roles and their permissions"/>
    <s v="M | 01001 - Create Roles and their permissions"/>
    <s v="Sub-Task | M | 01001 - Create Roles and their permissions"/>
    <n v="350872"/>
    <n v="334297"/>
    <n v="360166"/>
    <s v="Plan"/>
    <x v="19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111111111111111"/>
    <n v="3.125E-2"/>
    <n v="1"/>
    <n v="8.5106382978723403"/>
    <x v="0"/>
    <s v="0.Done"/>
    <x v="2"/>
    <s v="0.Done &gt; Sub-Task | M | 01001 - Create Roles and their permissions"/>
    <n v="0"/>
    <n v="0"/>
  </r>
  <r>
    <x v="3"/>
    <s v="Demand"/>
    <s v="Doing"/>
    <s v="BEMISCP-366"/>
    <s v="Buyer - Order Management"/>
    <x v="33"/>
    <s v="Feature"/>
    <s v="Done"/>
    <s v="BEMISCP-802"/>
    <s v="List Releases of specifc Order"/>
    <s v="00802 - List Releases of specifc Order"/>
    <x v="585"/>
    <x v="1"/>
    <s v="Done"/>
    <s v="BEMISCP-1000"/>
    <s v="QA for List of Releases for Specific Item "/>
    <s v="M | 01000 - QA for List of Releases for Specific Item "/>
    <s v="QA | M | 01000 - QA for List of Releases for Specific Item "/>
    <n v="346910"/>
    <n v="357590"/>
    <n v="360160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1.020408163265306E-2"/>
    <n v="1"/>
    <n v="3.191489361702128"/>
    <x v="0"/>
    <s v="0.Done"/>
    <x v="2"/>
    <s v="0.Done &gt; QA | M | 01000 - QA for List of Releases for Specific Item "/>
    <n v="0"/>
    <n v="0"/>
  </r>
  <r>
    <x v="3"/>
    <s v="Demand"/>
    <s v="Doing"/>
    <s v="BEMISCP-366"/>
    <s v="Buyer - Order Management"/>
    <x v="33"/>
    <s v="Feature"/>
    <s v="Done"/>
    <s v="BEMISCP-801"/>
    <s v="List shipments from specific Order"/>
    <s v="00801 - List shipments from specific Order"/>
    <x v="482"/>
    <x v="1"/>
    <s v="Done"/>
    <s v="BEMISCP-999"/>
    <s v="QA for List Shipments for a specific Item "/>
    <s v="M | 00999 - QA for List Shipments for a specific Item "/>
    <s v="QA | M | 00999 - QA for List Shipments for a specific Item "/>
    <n v="346910"/>
    <n v="357589"/>
    <n v="360159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1.020408163265306E-2"/>
    <n v="1"/>
    <n v="3.191489361702128"/>
    <x v="0"/>
    <s v="0.Done"/>
    <x v="2"/>
    <s v="0.Done &gt; QA | M | 00999 - QA for List Shipments for a specific Item "/>
    <n v="0"/>
    <n v="0"/>
  </r>
  <r>
    <x v="3"/>
    <s v="Demand"/>
    <s v="Doing"/>
    <s v="BEMISCP-533"/>
    <s v="Bemis CP Theme"/>
    <x v="27"/>
    <s v="Feature"/>
    <s v="Done"/>
    <s v="BEMISCP-365"/>
    <s v="Left Navigation Expand / Collapse on all pages"/>
    <s v="00365 - Left Navigation Expand / Collapse on all pages"/>
    <x v="579"/>
    <x v="2"/>
    <s v="Done"/>
    <s v="BEMISCP-998"/>
    <s v="Review of Left Navigation Expand / Collapse on all pages"/>
    <s v="00998 - Review of Left Navigation Expand / Collapse on all pages"/>
    <s v="Feature Review | 00998 - Review of Left Navigation Expand / Collapse on all pages"/>
    <n v="351507"/>
    <n v="346372"/>
    <n v="360156"/>
    <s v="Plan"/>
    <x v="0"/>
    <n v="0"/>
    <n v="0"/>
    <n v="0"/>
    <n v="19"/>
    <m/>
    <s v="SUBTASK PLAN"/>
    <n v="0"/>
    <n v="0"/>
    <n v="0"/>
    <n v="0"/>
    <n v="0"/>
    <n v="0"/>
    <n v="0"/>
    <n v="0"/>
    <n v="0"/>
    <n v="0"/>
    <n v="0.25"/>
    <n v="1.8518518518518517E-2"/>
    <n v="1"/>
    <n v="0"/>
    <x v="0"/>
    <s v="0.Done"/>
    <x v="2"/>
    <s v="0.Done &gt; Feature Review | 00998 - Review of Left Navigation Expand / Collapse on all pages"/>
    <n v="0"/>
    <n v="0"/>
  </r>
  <r>
    <x v="3"/>
    <s v="Demand"/>
    <s v="Doing"/>
    <s v="BEMISCP-519"/>
    <s v="Buyer - Portal Foundations"/>
    <x v="23"/>
    <s v="Feature"/>
    <s v="Done"/>
    <s v="BEMISCP-537"/>
    <s v="Link from Portal Logo"/>
    <s v="00537 - Link from Portal Logo"/>
    <x v="592"/>
    <x v="1"/>
    <s v="Done"/>
    <s v="BEMISCP-997"/>
    <s v="QA from link Bemis logo "/>
    <s v="M | 00997 - QA from link Bemis logo "/>
    <s v="QA | M | 00997 - QA from link Bemis logo "/>
    <n v="350832"/>
    <n v="351644"/>
    <n v="360153"/>
    <s v="Plan"/>
    <x v="0"/>
    <n v="0"/>
    <n v="0"/>
    <n v="0"/>
    <n v="1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33333333333333331"/>
    <n v="8.2644628099173556E-3"/>
    <n v="1"/>
    <n v="3.191489361702128"/>
    <x v="0"/>
    <s v="0.Done"/>
    <x v="2"/>
    <s v="0.Done &gt; QA | M | 00997 - QA from link Bemis logo "/>
    <n v="0"/>
    <n v="0"/>
  </r>
  <r>
    <x v="3"/>
    <s v="Demand"/>
    <s v="Doing"/>
    <s v="BEMISCP-519"/>
    <s v="Buyer - Portal Foundations"/>
    <x v="23"/>
    <s v="Feature"/>
    <s v="Done"/>
    <s v="BEMISCP-537"/>
    <s v="Link from Portal Logo"/>
    <s v="00537 - Link from Portal Logo"/>
    <x v="592"/>
    <x v="2"/>
    <s v="Done"/>
    <s v="BEMISCP-996"/>
    <s v="Review of Link from Bemis Logo"/>
    <s v="00996 - Review of Link from Bemis Logo"/>
    <s v="Feature Review | 00996 - Review of Link from Bemis Logo"/>
    <n v="350832"/>
    <n v="351644"/>
    <n v="360152"/>
    <s v="Plan"/>
    <x v="0"/>
    <n v="0"/>
    <n v="0"/>
    <n v="0"/>
    <n v="1"/>
    <m/>
    <s v="SUBTASK PLAN"/>
    <n v="0"/>
    <n v="0"/>
    <n v="0"/>
    <n v="0"/>
    <n v="0"/>
    <n v="0"/>
    <n v="0"/>
    <n v="0"/>
    <n v="0"/>
    <n v="0"/>
    <n v="0.33333333333333331"/>
    <n v="8.2644628099173556E-3"/>
    <n v="1"/>
    <n v="0"/>
    <x v="0"/>
    <s v="0.Done"/>
    <x v="2"/>
    <s v="0.Done &gt; Feature Review | 00996 - Review of Link from Bemis Logo"/>
    <n v="0"/>
    <n v="0"/>
  </r>
  <r>
    <x v="3"/>
    <m/>
    <m/>
    <m/>
    <m/>
    <x v="1"/>
    <s v="Bug"/>
    <s v="Done"/>
    <s v="BEMISCP-806"/>
    <s v="Ship To Filter Issue with Name Format and number of items"/>
    <s v="00806 - Ship To Filter Issue with Name Format and number of items"/>
    <x v="384"/>
    <x v="5"/>
    <s v="Done"/>
    <s v="BEMISCP-995"/>
    <s v="Change no of max ShipTos in the ShipTo filter"/>
    <s v="M | 00995 - Change no of max ShipTos in the ShipTo filter"/>
    <s v="Backend Development | M | 00995 - Change no of max ShipTos in the ShipTo filter"/>
    <m/>
    <n v="357596"/>
    <n v="360137"/>
    <s v="Plan"/>
    <x v="0"/>
    <n v="6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6"/>
    <n v="0"/>
    <n v="0.1111111111111111"/>
    <n v="0"/>
    <n v="1"/>
    <n v="10.638297872340425"/>
    <x v="1"/>
    <s v="0.Done"/>
    <x v="2"/>
    <s v="0.Done &gt; Backend Development | M | 00995 - Change no of max ShipTos in the ShipTo filter"/>
    <n v="10.638297872340425"/>
    <n v="6"/>
  </r>
  <r>
    <x v="3"/>
    <s v="Demand"/>
    <s v="Doing"/>
    <s v="BEMISCP-366"/>
    <s v="Buyer - Order Management"/>
    <x v="33"/>
    <s v="Feature"/>
    <s v="Done"/>
    <s v="BEMISCP-801"/>
    <s v="List shipments from specific Order"/>
    <s v="00801 - List shipments from specific Order"/>
    <x v="482"/>
    <x v="6"/>
    <s v="Done"/>
    <s v="BEMISCP-994"/>
    <s v="Line Number isn't displaying in the Doned Shipments Header "/>
    <s v="M | 00994 - Line Number isn't displaying in the Doned Shipments Header "/>
    <s v="Alpha Bug | M | 00994 - Line Number isn't displaying in the Doned Shipments Header "/>
    <n v="346910"/>
    <n v="357589"/>
    <n v="360136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1.020408163265306E-2"/>
    <n v="1"/>
    <n v="3.191489361702128"/>
    <x v="0"/>
    <s v="0.Done"/>
    <x v="2"/>
    <s v="0.Done &gt; Alpha Bug | M | 00994 - Line Number isn't displaying in the Doned Shipments Header "/>
    <n v="0"/>
    <n v="0"/>
  </r>
  <r>
    <x v="3"/>
    <s v="Demand"/>
    <s v="Doing"/>
    <s v="BEMISCP-366"/>
    <s v="Buyer - Order Management"/>
    <x v="33"/>
    <s v="Feature"/>
    <s v="Done"/>
    <s v="BEMISCP-802"/>
    <s v="List Releases of specifc Order"/>
    <s v="00802 - List Releases of specifc Order"/>
    <x v="585"/>
    <x v="2"/>
    <s v="Done"/>
    <s v="BEMISCP-993"/>
    <s v="Review of List Releases of specifc Order"/>
    <s v="S | 00993 - Review of List Releases of specifc Order"/>
    <s v="Feature Review | S | 00993 - Review of List Releases of specifc Order"/>
    <n v="346910"/>
    <n v="357590"/>
    <n v="36013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1.020408163265306E-2"/>
    <n v="1"/>
    <n v="2.1276595744680851"/>
    <x v="0"/>
    <s v="0.Done"/>
    <x v="2"/>
    <s v="0.Done &gt; Feature Review | S | 00993 - Review of List Releases of specifc Order"/>
    <n v="0"/>
    <n v="0"/>
  </r>
  <r>
    <x v="3"/>
    <s v="Demand"/>
    <s v="Doing"/>
    <s v="BEMISCP-366"/>
    <s v="Buyer - Order Management"/>
    <x v="33"/>
    <s v="Feature"/>
    <s v="Done"/>
    <s v="BEMISCP-802"/>
    <s v="List Releases of specifc Order"/>
    <s v="00802 - List Releases of specifc Order"/>
    <x v="585"/>
    <x v="6"/>
    <s v="Done"/>
    <s v="BEMISCP-992"/>
    <s v="Line Number isn't displaying in the Scheduled Releases Header "/>
    <s v="M | 00992 - Line Number isn't displaying in the Scheduled Releases Header "/>
    <s v="Alpha Bug | M | 00992 - Line Number isn't displaying in the Scheduled Releases Header "/>
    <n v="346910"/>
    <n v="357590"/>
    <n v="360131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1.020408163265306E-2"/>
    <n v="1"/>
    <n v="3.191489361702128"/>
    <x v="0"/>
    <s v="0.Done"/>
    <x v="2"/>
    <s v="0.Done &gt; Alpha Bug | M | 00992 - Line Number isn't displaying in the Scheduled Releases Header "/>
    <n v="0"/>
    <n v="0"/>
  </r>
  <r>
    <x v="3"/>
    <s v="Demand"/>
    <s v="Doing"/>
    <s v="BEMISCP-538"/>
    <s v="Buyer - Reports"/>
    <x v="32"/>
    <s v="Feature"/>
    <s v="Done"/>
    <s v="BEMISCP-375"/>
    <s v="Buyer - Reports Landing Page"/>
    <s v="00375 - Buyer - Reports Landing Page"/>
    <x v="583"/>
    <x v="6"/>
    <s v="Done"/>
    <s v="BEMISCP-990"/>
    <s v="Download format choice is still seen on the report preview screen"/>
    <s v="M | 00990 - Download format choice is still seen on the report preview screen"/>
    <s v="Alpha Bug | M | 00990 - Download format choice is still seen on the report preview screen"/>
    <n v="351658"/>
    <n v="347304"/>
    <n v="360124"/>
    <s v="Plan"/>
    <x v="18"/>
    <n v="3.9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3.9"/>
    <n v="0"/>
    <n v="6.25E-2"/>
    <n v="3.8461538461538464E-2"/>
    <n v="1"/>
    <n v="3.191489361702128"/>
    <x v="0"/>
    <s v="0.Done"/>
    <x v="2"/>
    <s v="0.Done &gt; Alpha Bug | M | 00990 - Download format choice is still seen on the report preview screen"/>
    <n v="0"/>
    <n v="0"/>
  </r>
  <r>
    <x v="3"/>
    <s v="Demand"/>
    <s v="Doing"/>
    <s v="BEMISCP-538"/>
    <s v="Buyer - Reports"/>
    <x v="32"/>
    <s v="Feature"/>
    <s v="Done"/>
    <s v="BEMISCP-375"/>
    <s v="Buyer - Reports Landing Page"/>
    <s v="00375 - Buyer - Reports Landing Page"/>
    <x v="583"/>
    <x v="6"/>
    <s v="Done"/>
    <s v="BEMISCP-989"/>
    <s v="Wrong excel format is dispalyed and saved on reports download"/>
    <s v="M | 00989 - Wrong excel format is dispalyed and saved on reports download"/>
    <s v="Alpha Bug | M | 00989 - Wrong excel format is dispalyed and saved on reports download"/>
    <n v="351658"/>
    <n v="347304"/>
    <n v="360122"/>
    <s v="Plan"/>
    <x v="18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6.25E-2"/>
    <n v="3.8461538461538464E-2"/>
    <n v="1"/>
    <n v="3.191489361702128"/>
    <x v="0"/>
    <s v="0.Done"/>
    <x v="2"/>
    <s v="0.Done &gt; Alpha Bug | M | 00989 - Wrong excel format is dispalyed and saved on reports download"/>
    <n v="0"/>
    <n v="0"/>
  </r>
  <r>
    <x v="3"/>
    <s v="Demand"/>
    <s v="Doing"/>
    <s v="BEMISCP-519"/>
    <s v="Buyer - Portal Foundations"/>
    <x v="23"/>
    <s v="Feature"/>
    <s v="Done"/>
    <s v="BEMISCP-302"/>
    <s v="Filter Data by Customer Location"/>
    <s v="00302 - Filter Data by Customer Location"/>
    <x v="582"/>
    <x v="2"/>
    <s v="Done"/>
    <s v="BEMISCP-988"/>
    <s v="Review of Filter Data by Customer Location"/>
    <s v="S | 00988 - Review of Filter Data by Customer Location"/>
    <s v="Feature Review | S | 00988 - Review of Filter Data by Customer Location"/>
    <n v="350832"/>
    <n v="343448"/>
    <n v="360121"/>
    <s v="Plan"/>
    <x v="19"/>
    <n v="0"/>
    <n v="0"/>
    <n v="0"/>
    <n v="39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6.6666666666666666E-2"/>
    <n v="8.2644628099173556E-3"/>
    <n v="1"/>
    <n v="2.1276595744680851"/>
    <x v="0"/>
    <s v="0.Done"/>
    <x v="2"/>
    <s v="0.Done &gt; Feature Review | S | 00988 - Review of Filter Data by Customer Location"/>
    <n v="0"/>
    <n v="0"/>
  </r>
  <r>
    <x v="3"/>
    <m/>
    <m/>
    <m/>
    <m/>
    <x v="1"/>
    <s v="Bug"/>
    <s v="Done"/>
    <s v="BEMISCP-804"/>
    <s v="User Customer Name (Employer) is incorrect"/>
    <s v="00804 - User Customer Name (Employer) is incorrect"/>
    <x v="558"/>
    <x v="0"/>
    <s v="Done"/>
    <s v="BEMISCP-987"/>
    <s v="Alpha for User Customer Name (Employer) is incorrect"/>
    <s v="00987 - Alpha for User Customer Name (Employer) is incorrect"/>
    <s v="Alpha Test | 00987 - Alpha for User Customer Name (Employer) is incorrect"/>
    <m/>
    <n v="357594"/>
    <n v="36008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Alpha Test | 00987 - Alpha for User Customer Name (Employer) is incorrect"/>
    <n v="0"/>
    <n v="0"/>
  </r>
  <r>
    <x v="3"/>
    <m/>
    <m/>
    <m/>
    <m/>
    <x v="1"/>
    <s v="Feature"/>
    <s v="Done"/>
    <s v="BEMISCP-217"/>
    <s v="Update Customer logo"/>
    <s v="00217 - Update Customer logo"/>
    <x v="593"/>
    <x v="1"/>
    <s v="Done"/>
    <s v="BEMISCP-986"/>
    <s v="QA for Update Customer logo"/>
    <s v="XS | 00986 - QA for Update Customer logo"/>
    <s v="QA | XS | 00986 - QA for Update Customer logo"/>
    <m/>
    <n v="340227"/>
    <n v="360087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33333333333333331"/>
    <n v="0"/>
    <n v="1"/>
    <n v="1.0638297872340425"/>
    <x v="1"/>
    <s v="0.Done"/>
    <x v="2"/>
    <s v="0.Done &gt; QA | XS | 00986 - QA for Update Customer logo"/>
    <n v="0"/>
    <n v="0"/>
  </r>
  <r>
    <x v="3"/>
    <m/>
    <m/>
    <m/>
    <m/>
    <x v="1"/>
    <s v="Feature"/>
    <s v="Done"/>
    <s v="BEMISCP-217"/>
    <s v="Update Customer logo"/>
    <s v="00217 - Update Customer logo"/>
    <x v="593"/>
    <x v="2"/>
    <s v="Done"/>
    <s v="BEMISCP-985"/>
    <s v="Review of Update Customer logo"/>
    <s v="00985 - Review of Update Customer logo"/>
    <s v="Feature Review | 00985 - Review of Update Customer logo"/>
    <m/>
    <n v="340227"/>
    <n v="36008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Feature Review | 00985 - Review of Update Customer logo"/>
    <n v="0"/>
    <n v="0"/>
  </r>
  <r>
    <x v="3"/>
    <m/>
    <m/>
    <m/>
    <m/>
    <x v="1"/>
    <s v="Feature"/>
    <s v="Done"/>
    <s v="BEMISCP-217"/>
    <s v="Update Customer logo"/>
    <s v="00217 - Update Customer logo"/>
    <x v="593"/>
    <x v="0"/>
    <s v="Done"/>
    <s v="BEMISCP-984"/>
    <s v="Alpha for Update Customer logo"/>
    <s v="XS | 00984 - Alpha for Update Customer logo"/>
    <s v="Alpha Test | XS | 00984 - Alpha for Update Customer logo"/>
    <m/>
    <n v="340227"/>
    <n v="360085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33333333333333331"/>
    <n v="0"/>
    <n v="1"/>
    <n v="1.0638297872340425"/>
    <x v="1"/>
    <s v="0.Done"/>
    <x v="2"/>
    <s v="0.Done &gt; Alpha Test | XS | 00984 - Alpha for Update Customer logo"/>
    <n v="0"/>
    <n v="0"/>
  </r>
  <r>
    <x v="3"/>
    <s v="Demand"/>
    <s v="Doing"/>
    <s v="BEMISCP-444"/>
    <s v="CSR - Customer and User Profile"/>
    <x v="25"/>
    <s v="Feature"/>
    <s v="Done"/>
    <s v="BEMISCP-446"/>
    <s v="CSR View of Customer Profile"/>
    <s v="00446 - CSR View of Customer Profile"/>
    <x v="594"/>
    <x v="2"/>
    <s v="Done"/>
    <s v="BEMISCP-983"/>
    <s v="Review of CSR View of Customer Profile"/>
    <s v="00983 - Review of CSR View of Customer Profile"/>
    <s v="Feature Review | 00983 - Review of CSR View of Customer Profile"/>
    <n v="348696"/>
    <n v="348699"/>
    <n v="360083"/>
    <s v="Plan"/>
    <x v="21"/>
    <n v="0"/>
    <n v="0"/>
    <n v="0"/>
    <n v="0"/>
    <m/>
    <s v="SUBTASK PLAN"/>
    <n v="0"/>
    <n v="0"/>
    <n v="0"/>
    <n v="0"/>
    <n v="0"/>
    <n v="0"/>
    <n v="0"/>
    <n v="0"/>
    <n v="0"/>
    <n v="0"/>
    <n v="0.125"/>
    <n v="2.9411764705882353E-2"/>
    <n v="1"/>
    <n v="0"/>
    <x v="0"/>
    <s v="0.Done"/>
    <x v="2"/>
    <s v="0.Done &gt; Feature Review | 00983 - Review of CSR View of Customer Profile"/>
    <n v="0"/>
    <n v="0"/>
  </r>
  <r>
    <x v="3"/>
    <m/>
    <m/>
    <m/>
    <m/>
    <x v="1"/>
    <s v="Bug"/>
    <s v="Done"/>
    <s v="BEMISCP-854"/>
    <s v="Orders Page - Quantity Fields Show 0 Value"/>
    <s v="00854 - Orders Page - Quantity Fields Show 0 Value"/>
    <x v="542"/>
    <x v="4"/>
    <s v="Done"/>
    <s v="BEMISCP-982"/>
    <s v="Add calculated fields for Orders landing page "/>
    <s v="M | 00982 - Add calculated fields for Orders landing page "/>
    <s v="Sub-Task | M | 00982 - Add calculated fields for Orders landing page "/>
    <m/>
    <n v="358437"/>
    <n v="360081"/>
    <s v="Plan"/>
    <x v="0"/>
    <n v="18.783333333333335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18.783333333333335"/>
    <n v="0"/>
    <n v="0.16666666666666666"/>
    <n v="0"/>
    <n v="1"/>
    <n v="8.5106382978723403"/>
    <x v="1"/>
    <s v="0.Done"/>
    <x v="2"/>
    <s v="0.Done &gt; Sub-Task | M | 00982 - Add calculated fields for Orders landing page "/>
    <n v="8.5106382978723403"/>
    <n v="18.783333333333335"/>
  </r>
  <r>
    <x v="3"/>
    <s v="Demand"/>
    <s v="Doing"/>
    <s v="BEMISCP-366"/>
    <s v="Buyer - Order Management"/>
    <x v="33"/>
    <s v="Feature"/>
    <s v="Done"/>
    <s v="BEMISCP-802"/>
    <s v="List Releases of specifc Order"/>
    <s v="00802 - List Releases of specifc Order"/>
    <x v="585"/>
    <x v="0"/>
    <s v="Done"/>
    <s v="BEMISCP-981"/>
    <s v="Alpha for List Releases of specifc Order"/>
    <s v="XS | 00981 - Alpha for List Releases of specifc Order"/>
    <s v="Alpha Test | XS | 00981 - Alpha for List Releases of specifc Order"/>
    <n v="346910"/>
    <n v="357590"/>
    <n v="360078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16666666666666666"/>
    <n v="1.020408163265306E-2"/>
    <n v="1"/>
    <n v="1.0638297872340425"/>
    <x v="0"/>
    <s v="0.Done"/>
    <x v="2"/>
    <s v="0.Done &gt; Alpha Test | XS | 00981 - Alpha for List Releases of specifc Order"/>
    <n v="0"/>
    <n v="0"/>
  </r>
  <r>
    <x v="3"/>
    <s v="Demand"/>
    <s v="Doing"/>
    <s v="BEMISCP-366"/>
    <s v="Buyer - Order Management"/>
    <x v="33"/>
    <s v="Feature"/>
    <s v="Done"/>
    <s v="BEMISCP-801"/>
    <s v="List shipments from specific Order"/>
    <s v="00801 - List shipments from specific Order"/>
    <x v="482"/>
    <x v="0"/>
    <s v="Done"/>
    <s v="BEMISCP-980"/>
    <s v="Alpha for List shipments from specific Order"/>
    <s v="XS | 00980 - Alpha for List shipments from specific Order"/>
    <s v="Alpha Test | XS | 00980 - Alpha for List shipments from specific Order"/>
    <n v="346910"/>
    <n v="357589"/>
    <n v="360077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16666666666666666"/>
    <n v="1.020408163265306E-2"/>
    <n v="1"/>
    <n v="1.0638297872340425"/>
    <x v="0"/>
    <s v="0.Done"/>
    <x v="2"/>
    <s v="0.Done &gt; Alpha Test | XS | 00980 - Alpha for List shipments from specific Order"/>
    <n v="0"/>
    <n v="0"/>
  </r>
  <r>
    <x v="3"/>
    <s v="Demand"/>
    <s v="Doing"/>
    <s v="BEMISCP-519"/>
    <s v="Buyer - Portal Foundations"/>
    <x v="23"/>
    <s v="Feature"/>
    <s v="Done"/>
    <s v="BEMISCP-302"/>
    <s v="Filter Data by Customer Location"/>
    <s v="00302 - Filter Data by Customer Location"/>
    <x v="582"/>
    <x v="1"/>
    <s v="Done"/>
    <s v="BEMISCP-979"/>
    <s v="QA for Filter Data by Customer Location "/>
    <s v="M | 00979 - QA for Filter Data by Customer Location "/>
    <s v="QA | M | 00979 - QA for Filter Data by Customer Location "/>
    <n v="350832"/>
    <n v="343448"/>
    <n v="360074"/>
    <s v="Plan"/>
    <x v="19"/>
    <n v="0"/>
    <n v="0"/>
    <n v="0"/>
    <n v="39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6.6666666666666666E-2"/>
    <n v="8.2644628099173556E-3"/>
    <n v="1"/>
    <n v="3.191489361702128"/>
    <x v="0"/>
    <s v="0.Done"/>
    <x v="2"/>
    <s v="0.Done &gt; QA | M | 00979 - QA for Filter Data by Customer Location "/>
    <n v="0"/>
    <n v="0"/>
  </r>
  <r>
    <x v="3"/>
    <m/>
    <m/>
    <m/>
    <m/>
    <x v="1"/>
    <s v="Bug"/>
    <s v="Done"/>
    <s v="BEMISCP-954"/>
    <s v="Import of Organizations fails due to a NoSuchListTypeException"/>
    <s v="00954 - Import of Organizations fails due to a NoSuchListTypeException"/>
    <x v="587"/>
    <x v="0"/>
    <s v="Done"/>
    <s v="BEMISCP-978"/>
    <s v="Alpha for Import of Organizations fails due to a NoSuchListTypeException"/>
    <s v="00978 - Alpha for Import of Organizations fails due to a NoSuchListTypeException"/>
    <s v="Alpha Test | 00978 - Alpha for Import of Organizations fails due to a NoSuchListTypeException"/>
    <m/>
    <n v="359873"/>
    <n v="36006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Alpha Test | 00978 - Alpha for Import of Organizations fails due to a NoSuchListTypeException"/>
    <n v="0"/>
    <n v="0"/>
  </r>
  <r>
    <x v="3"/>
    <s v="Demand"/>
    <s v="Doing"/>
    <s v="BEMISCP-420"/>
    <s v="Buyer - Shipment Management"/>
    <x v="26"/>
    <s v="Feature"/>
    <s v="Done"/>
    <s v="BEMISCP-509"/>
    <s v="View and Download Invoice and BoL "/>
    <s v="00509 - View and Download Invoice and BoL "/>
    <x v="255"/>
    <x v="5"/>
    <s v="Done"/>
    <s v="BEMISCP-977"/>
    <s v="Feedback for user"/>
    <s v="S | 00977 - Feedback for user"/>
    <s v="Backend Development | S | 00977 - Feedback for user"/>
    <n v="347928"/>
    <n v="350405"/>
    <n v="359962"/>
    <s v="Plan"/>
    <x v="0"/>
    <n v="9.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9.5"/>
    <n v="0"/>
    <n v="9.0909090909090912E-2"/>
    <n v="1.5873015873015872E-2"/>
    <n v="1"/>
    <n v="8.5106382978723403"/>
    <x v="0"/>
    <s v="0.Done"/>
    <x v="2"/>
    <s v="0.Done &gt; Backend Development | S | 00977 - Feedback for user"/>
    <n v="0"/>
    <n v="0"/>
  </r>
  <r>
    <x v="3"/>
    <s v="Demand"/>
    <s v="Doing"/>
    <s v="BEMISCP-519"/>
    <s v="Buyer - Portal Foundations"/>
    <x v="23"/>
    <s v="Feature"/>
    <s v="Done"/>
    <s v="BEMISCP-218"/>
    <s v="Customer site template"/>
    <s v="00218 - Customer site template"/>
    <x v="560"/>
    <x v="2"/>
    <s v="Done"/>
    <s v="BEMISCP-976"/>
    <s v="Review of Customer site template"/>
    <s v="00976 - Review of Customer site template"/>
    <s v="Feature Review | 00976 - Review of Customer site template"/>
    <n v="350832"/>
    <n v="340231"/>
    <n v="359944"/>
    <s v="Plan"/>
    <x v="19"/>
    <n v="0"/>
    <n v="0"/>
    <n v="0"/>
    <n v="0"/>
    <m/>
    <s v="SUBTASK PLAN"/>
    <n v="0"/>
    <n v="0"/>
    <n v="0"/>
    <n v="0"/>
    <n v="0"/>
    <n v="0"/>
    <n v="0"/>
    <n v="0"/>
    <n v="0"/>
    <n v="0"/>
    <n v="0.14285714285714285"/>
    <n v="8.2644628099173556E-3"/>
    <n v="1"/>
    <n v="0"/>
    <x v="0"/>
    <s v="0.Done"/>
    <x v="2"/>
    <s v="0.Done &gt; Feature Review | 00976 - Review of Customer site template"/>
    <n v="0"/>
    <n v="0"/>
  </r>
  <r>
    <x v="3"/>
    <s v="Demand"/>
    <s v="Doing"/>
    <s v="BEMISCP-519"/>
    <s v="Buyer - Portal Foundations"/>
    <x v="23"/>
    <s v="Feature"/>
    <s v="Done"/>
    <s v="BEMISCP-80"/>
    <s v="All external users are re-directed to the  dashboard"/>
    <s v="00080 - All external users are re-directed to the  dashboard"/>
    <x v="580"/>
    <x v="2"/>
    <s v="Done"/>
    <s v="BEMISCP-975"/>
    <s v="Review of All external users are re-directed to the  dashboard"/>
    <s v="00975 - Review of All external users are re-directed to the  dashboard"/>
    <s v="Feature Review | 00975 - Review of All external users are re-directed to the  dashboard"/>
    <n v="350832"/>
    <n v="334300"/>
    <n v="35994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8.2644628099173556E-3"/>
    <n v="1"/>
    <n v="0"/>
    <x v="0"/>
    <s v="0.Done"/>
    <x v="2"/>
    <s v="0.Done &gt; Feature Review | 00975 - Review of All external users are re-directed to the  dashboard"/>
    <n v="0"/>
    <n v="0"/>
  </r>
  <r>
    <x v="3"/>
    <s v="Demand"/>
    <s v="Doing"/>
    <s v="BEMISCP-519"/>
    <s v="Buyer - Portal Foundations"/>
    <x v="23"/>
    <s v="Feature"/>
    <s v="Done"/>
    <s v="BEMISCP-352"/>
    <s v="Location selection persists between logout and login"/>
    <s v="00352 - Location selection persists between logout and login"/>
    <x v="577"/>
    <x v="2"/>
    <s v="Done"/>
    <s v="BEMISCP-974"/>
    <s v="Review of Location selection persists between logout and login"/>
    <s v="S | 00974 - Review of Location selection persists between logout and login"/>
    <s v="Feature Review | S | 00974 - Review of Location selection persists between logout and login"/>
    <n v="350832"/>
    <n v="345627"/>
    <n v="359939"/>
    <s v="Plan"/>
    <x v="19"/>
    <n v="0"/>
    <n v="0"/>
    <n v="0"/>
    <n v="22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8.2644628099173556E-3"/>
    <n v="1"/>
    <n v="2.1276595744680851"/>
    <x v="0"/>
    <s v="0.Done"/>
    <x v="2"/>
    <s v="0.Done &gt; Feature Review | S | 00974 - Review of Location selection persists between logout and login"/>
    <n v="0"/>
    <n v="0"/>
  </r>
  <r>
    <x v="3"/>
    <m/>
    <m/>
    <m/>
    <m/>
    <x v="1"/>
    <s v="Bug"/>
    <s v="Done"/>
    <s v="BEMISCP-716"/>
    <s v="When an order is deleted, the associated AssetEntries are not removed"/>
    <s v="00716 - When an order is deleted, the associated AssetEntries are not removed"/>
    <x v="595"/>
    <x v="1"/>
    <s v="Done"/>
    <s v="BEMISCP-973"/>
    <s v="QA for When an order is deleted, the associated AssetEntries are not removed"/>
    <s v="S | 00973 - QA for When an order is deleted, the associated AssetEntries are not removed"/>
    <s v="QA | S | 00973 - QA for When an order is deleted, the associated AssetEntries are not removed"/>
    <m/>
    <n v="356416"/>
    <n v="35992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0973 - QA for When an order is deleted, the associated AssetEntries are not removed"/>
    <n v="2.1276595744680851"/>
    <n v="0"/>
  </r>
  <r>
    <x v="3"/>
    <m/>
    <m/>
    <m/>
    <m/>
    <x v="1"/>
    <s v="Bug"/>
    <s v="Done"/>
    <s v="BEMISCP-784"/>
    <s v="Modify default date range for shipment, release, and order screens"/>
    <s v="00784 - Modify default date range for shipment, release, and order screens"/>
    <x v="596"/>
    <x v="1"/>
    <s v="Done"/>
    <s v="BEMISCP-972"/>
    <s v="QA for Modify default date range for shipment"/>
    <s v="00972 - QA for Modify default date range for shipment"/>
    <s v="QA | 00972 - QA for Modify default date range for shipment"/>
    <m/>
    <n v="357296"/>
    <n v="35992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QA | 00972 - QA for Modify default date range for shipment"/>
    <n v="0"/>
    <n v="0"/>
  </r>
  <r>
    <x v="3"/>
    <m/>
    <m/>
    <m/>
    <m/>
    <x v="1"/>
    <s v="Bug"/>
    <s v="Done"/>
    <s v="BEMISCP-808"/>
    <s v="Arrow Font Size on Releases Page is too small"/>
    <s v="00808 - Arrow Font Size on Releases Page is too small"/>
    <x v="597"/>
    <x v="1"/>
    <s v="Done"/>
    <s v="BEMISCP-971"/>
    <s v="QA for Arrow Font Size on Releases Page is too small"/>
    <s v="00971 - QA for Arrow Font Size on Releases Page is too small"/>
    <s v="QA | 00971 - QA for Arrow Font Size on Releases Page is too small"/>
    <m/>
    <n v="357603"/>
    <n v="35992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QA | 00971 - QA for Arrow Font Size on Releases Page is too small"/>
    <n v="0"/>
    <n v="0"/>
  </r>
  <r>
    <x v="3"/>
    <m/>
    <m/>
    <m/>
    <m/>
    <x v="1"/>
    <s v="Bug"/>
    <s v="Done"/>
    <s v="BEMISCP-822"/>
    <s v="UI Navigation bar"/>
    <s v="00822 - UI Navigation bar"/>
    <x v="598"/>
    <x v="1"/>
    <s v="Done"/>
    <s v="BEMISCP-970"/>
    <s v="QA for UI Navigation bar"/>
    <s v="S | 00970 - QA for UI Navigation bar"/>
    <s v="QA | S | 00970 - QA for UI Navigation bar"/>
    <m/>
    <n v="357889"/>
    <n v="35992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0970 - QA for UI Navigation bar"/>
    <n v="2.1276595744680851"/>
    <n v="0"/>
  </r>
  <r>
    <x v="3"/>
    <m/>
    <m/>
    <m/>
    <m/>
    <x v="1"/>
    <s v="Bug"/>
    <s v="Done"/>
    <s v="BEMISCP-829"/>
    <s v="Order Description not wrapping correctly"/>
    <s v="00829 - Order Description not wrapping correctly"/>
    <x v="599"/>
    <x v="1"/>
    <s v="Done"/>
    <s v="BEMISCP-969"/>
    <s v="QA for Order Description not wrapping correctly"/>
    <s v="00969 - QA for Order Description not wrapping correctly"/>
    <s v="QA | 00969 - QA for Order Description not wrapping correctly"/>
    <m/>
    <n v="357945"/>
    <n v="35992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QA | 00969 - QA for Order Description not wrapping correctly"/>
    <n v="0"/>
    <n v="0"/>
  </r>
  <r>
    <x v="3"/>
    <m/>
    <m/>
    <m/>
    <m/>
    <x v="1"/>
    <s v="Bug"/>
    <s v="Done"/>
    <s v="BEMISCP-830"/>
    <s v="Two Factor authentication configuration is in the wrong category"/>
    <s v="00830 - Two Factor authentication configuration is in the wrong category"/>
    <x v="600"/>
    <x v="1"/>
    <s v="Done"/>
    <s v="BEMISCP-968"/>
    <s v="QA for Two Factor authentication configuration is in the wrong category"/>
    <s v="S | 00968 - QA for Two Factor authentication configuration is in the wrong category"/>
    <s v="QA | S | 00968 - QA for Two Factor authentication configuration is in the wrong category"/>
    <m/>
    <n v="357947"/>
    <n v="35992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0968 - QA for Two Factor authentication configuration is in the wrong category"/>
    <n v="2.1276595744680851"/>
    <n v="0"/>
  </r>
  <r>
    <x v="3"/>
    <m/>
    <m/>
    <m/>
    <m/>
    <x v="1"/>
    <s v="Bug"/>
    <s v="Done"/>
    <s v="BEMISCP-836"/>
    <s v="Logon with incorrect password doesn't fail immediately with 2FA enabled"/>
    <s v="00836 - Logon with incorrect password doesn't fail immediately with 2FA enabled"/>
    <x v="601"/>
    <x v="1"/>
    <s v="Done"/>
    <s v="BEMISCP-967"/>
    <s v="QA for Logon with incorrect password doesn't fail immediately with 2FA enabled"/>
    <s v="S | 00967 - QA for Logon with incorrect password doesn't fail immediately with 2FA enabled"/>
    <s v="QA | S | 00967 - QA for Logon with incorrect password doesn't fail immediately with 2FA enabled"/>
    <m/>
    <n v="357960"/>
    <n v="35991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0967 - QA for Logon with incorrect password doesn't fail immediately with 2FA enabled"/>
    <n v="2.1276595744680851"/>
    <n v="0"/>
  </r>
  <r>
    <x v="3"/>
    <m/>
    <m/>
    <m/>
    <m/>
    <x v="1"/>
    <s v="Bug"/>
    <s v="Done"/>
    <s v="BEMISCP-860"/>
    <s v="Date Format is incorrect on all Pages"/>
    <s v="00860 - Date Format is incorrect on all Pages"/>
    <x v="602"/>
    <x v="1"/>
    <s v="Done"/>
    <s v="BEMISCP-966"/>
    <s v="QA for Date Format is incorrect on all Pages"/>
    <s v="00966 - QA for Date Format is incorrect on all Pages"/>
    <s v="QA | 00966 - QA for Date Format is incorrect on all Pages"/>
    <m/>
    <n v="358467"/>
    <n v="35991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s v="0.Done"/>
    <x v="2"/>
    <s v="0.Done &gt; QA | 00966 - QA for Date Format is incorrect on all Pages"/>
    <n v="0"/>
    <n v="0"/>
  </r>
  <r>
    <x v="3"/>
    <m/>
    <m/>
    <m/>
    <m/>
    <x v="1"/>
    <s v="Bug"/>
    <s v="Done"/>
    <s v="BEMISCP-915"/>
    <s v="Increase size limit for profile picture"/>
    <s v="00915 - Increase size limit for profile picture"/>
    <x v="603"/>
    <x v="1"/>
    <s v="Done"/>
    <s v="BEMISCP-965"/>
    <s v="QA for Increase size limit for profile picture"/>
    <s v="S | 00965 - QA for Increase size limit for profile picture"/>
    <s v="QA | S | 00965 - QA for Increase size limit for profile picture"/>
    <m/>
    <n v="359262"/>
    <n v="35991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0965 - QA for Increase size limit for profile picture"/>
    <n v="2.1276595744680851"/>
    <n v="0"/>
  </r>
  <r>
    <x v="3"/>
    <s v="Demand"/>
    <s v="Doing"/>
    <s v="BEMISCP-533"/>
    <s v="Bemis CP Theme"/>
    <x v="27"/>
    <s v="Feature"/>
    <s v="Done"/>
    <s v="BEMISCP-536"/>
    <s v="Remove Top Bar for External User"/>
    <s v="00536 - Remove Top Bar for External User"/>
    <x v="604"/>
    <x v="1"/>
    <s v="Done"/>
    <s v="BEMISCP-964"/>
    <s v="QA for Remove Top Bar for External User"/>
    <s v="S | 00964 - QA for Remove Top Bar for External User"/>
    <s v="QA | S | 00964 - QA for Remove Top Bar for External User"/>
    <n v="351507"/>
    <n v="351643"/>
    <n v="359916"/>
    <s v="Plan"/>
    <x v="0"/>
    <n v="0"/>
    <n v="0"/>
    <n v="0"/>
    <n v="1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1.8518518518518517E-2"/>
    <n v="1"/>
    <n v="2.1276595744680851"/>
    <x v="0"/>
    <s v="0.Done"/>
    <x v="2"/>
    <s v="0.Done &gt; QA | S | 00964 - QA for Remove Top Bar for External User"/>
    <n v="0"/>
    <n v="0"/>
  </r>
  <r>
    <x v="3"/>
    <s v="Demand"/>
    <s v="Doing"/>
    <s v="BEMISCP-538"/>
    <s v="Buyer - Reports"/>
    <x v="32"/>
    <s v="Feature"/>
    <s v="Done"/>
    <s v="BEMISCP-375"/>
    <s v="Buyer - Reports Landing Page"/>
    <s v="00375 - Buyer - Reports Landing Page"/>
    <x v="583"/>
    <x v="0"/>
    <s v="Done"/>
    <s v="BEMISCP-963"/>
    <s v="Alpha for Buyer - Reports Landing Page"/>
    <s v="M | 00963 - Alpha for Buyer - Reports Landing Page"/>
    <s v="Alpha Test | M | 00963 - Alpha for Buyer - Reports Landing Page"/>
    <n v="351658"/>
    <n v="347304"/>
    <n v="359914"/>
    <s v="Plan"/>
    <x v="18"/>
    <n v="2.7333333333333334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2.7333333333333334"/>
    <n v="0"/>
    <n v="6.25E-2"/>
    <n v="3.8461538461538464E-2"/>
    <n v="1"/>
    <n v="4.2553191489361701"/>
    <x v="0"/>
    <s v="0.Done"/>
    <x v="2"/>
    <s v="0.Done &gt; Alpha Test | M | 00963 - Alpha for Buyer - Reports Landing Page"/>
    <n v="0"/>
    <n v="0"/>
  </r>
  <r>
    <x v="3"/>
    <s v="Demand"/>
    <s v="Doing"/>
    <s v="BEMISCP-539"/>
    <s v="Buyer - Inventory Management"/>
    <x v="29"/>
    <s v="Feature"/>
    <s v="Done"/>
    <s v="BEMISCP-262"/>
    <s v="On-Hand Inventory View for a specific item"/>
    <s v="00262 - On-Hand Inventory View for a specific item"/>
    <x v="426"/>
    <x v="1"/>
    <s v="Done"/>
    <s v="BEMISCP-962"/>
    <s v="QA for On-Hand Inventory View"/>
    <s v="M | 00962 - QA for On-Hand Inventory View"/>
    <s v="QA | M | 00962 - QA for On-Hand Inventory View"/>
    <n v="351659"/>
    <n v="342921"/>
    <n v="359912"/>
    <s v="Plan"/>
    <x v="19"/>
    <n v="0"/>
    <n v="0"/>
    <n v="0"/>
    <n v="35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"/>
    <n v="0.1"/>
    <n v="1"/>
    <n v="3.191489361702128"/>
    <x v="0"/>
    <s v="0.Done"/>
    <x v="2"/>
    <s v="0.Done &gt; QA | M | 00962 - QA for On-Hand Inventory View"/>
    <n v="0"/>
    <n v="0"/>
  </r>
  <r>
    <x v="3"/>
    <s v="Demand"/>
    <s v="Doing"/>
    <s v="BEMISCP-420"/>
    <s v="Buyer - Shipment Management"/>
    <x v="26"/>
    <s v="Feature"/>
    <s v="Done"/>
    <s v="BEMISCP-374"/>
    <s v="Shipment updates from IBB"/>
    <s v="00374 - Shipment updates from IBB"/>
    <x v="605"/>
    <x v="1"/>
    <s v="Done"/>
    <s v="BEMISCP-961"/>
    <s v="QA for Shipment updates from IBB"/>
    <s v="S | 00961 - QA for Shipment updates from IBB"/>
    <s v="QA | S | 00961 - QA for Shipment updates from IBB"/>
    <n v="347928"/>
    <n v="347294"/>
    <n v="359905"/>
    <s v="Plan"/>
    <x v="2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7.1428571428571425E-2"/>
    <n v="1.5873015873015872E-2"/>
    <n v="1"/>
    <n v="2.1276595744680851"/>
    <x v="0"/>
    <s v="0.Done"/>
    <x v="2"/>
    <s v="0.Done &gt; QA | S | 00961 - QA for Shipment updates from IBB"/>
    <n v="0"/>
    <n v="0"/>
  </r>
  <r>
    <x v="3"/>
    <s v="Demand"/>
    <s v="Doing"/>
    <s v="BEMISCP-420"/>
    <s v="Buyer - Shipment Management"/>
    <x v="26"/>
    <s v="Feature"/>
    <s v="Done"/>
    <s v="BEMISCP-374"/>
    <s v="Shipment updates from IBB"/>
    <s v="00374 - Shipment updates from IBB"/>
    <x v="605"/>
    <x v="2"/>
    <s v="Done"/>
    <s v="BEMISCP-960"/>
    <s v="Review of Shipment updates from IBB"/>
    <s v="XS | 00960 - Review of Shipment updates from IBB"/>
    <s v="Feature Review | XS | 00960 - Review of Shipment updates from IBB"/>
    <n v="347928"/>
    <n v="347294"/>
    <n v="359904"/>
    <s v="Plan"/>
    <x v="2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7.1428571428571425E-2"/>
    <n v="1.5873015873015872E-2"/>
    <n v="1"/>
    <n v="1.0638297872340425"/>
    <x v="0"/>
    <s v="0.Done"/>
    <x v="2"/>
    <s v="0.Done &gt; Feature Review | XS | 00960 - Review of Shipment updates from IBB"/>
    <n v="0"/>
    <n v="0"/>
  </r>
  <r>
    <x v="3"/>
    <s v="Demand"/>
    <s v="Doing"/>
    <s v="BEMISCP-510"/>
    <s v="Buyer - Release Management"/>
    <x v="34"/>
    <s v="Feature"/>
    <s v="Done"/>
    <s v="BEMISCP-520"/>
    <s v="Release updates from IBB"/>
    <s v="00520 - Release updates from IBB"/>
    <x v="606"/>
    <x v="1"/>
    <s v="Done"/>
    <s v="BEMISCP-959"/>
    <s v="QA for Release updates from IBB"/>
    <s v="00959 - QA for Release updates from IBB"/>
    <s v="QA | 00959 - QA for Release updates from IBB"/>
    <n v="350409"/>
    <n v="350837"/>
    <n v="359903"/>
    <s v="Plan"/>
    <x v="20"/>
    <n v="0"/>
    <n v="0"/>
    <n v="0"/>
    <n v="0"/>
    <m/>
    <s v="SUBTASK PLAN"/>
    <n v="0"/>
    <n v="0"/>
    <n v="0"/>
    <n v="0"/>
    <n v="0"/>
    <n v="0"/>
    <n v="0"/>
    <n v="0"/>
    <n v="0"/>
    <n v="0"/>
    <n v="0.2"/>
    <n v="4.3478260869565216E-2"/>
    <n v="1"/>
    <n v="0"/>
    <x v="0"/>
    <s v="0.Done"/>
    <x v="2"/>
    <s v="0.Done &gt; QA | 00959 - QA for Release updates from IBB"/>
    <n v="0"/>
    <n v="0"/>
  </r>
  <r>
    <x v="3"/>
    <s v="Demand"/>
    <s v="Doing"/>
    <s v="BEMISCP-510"/>
    <s v="Buyer - Release Management"/>
    <x v="34"/>
    <s v="Feature"/>
    <s v="Done"/>
    <s v="BEMISCP-520"/>
    <s v="Release updates from IBB"/>
    <s v="00520 - Release updates from IBB"/>
    <x v="606"/>
    <x v="2"/>
    <s v="Done"/>
    <s v="BEMISCP-958"/>
    <s v="Review of Release updates from IBB"/>
    <s v="00958 - Review of Release updates from IBB"/>
    <s v="Feature Review | 00958 - Review of Release updates from IBB"/>
    <n v="350409"/>
    <n v="350837"/>
    <n v="359902"/>
    <s v="Plan"/>
    <x v="20"/>
    <n v="0"/>
    <n v="0"/>
    <n v="0"/>
    <n v="0"/>
    <m/>
    <s v="SUBTASK PLAN"/>
    <n v="0"/>
    <n v="0"/>
    <n v="0"/>
    <n v="0"/>
    <n v="0"/>
    <n v="0"/>
    <n v="0"/>
    <n v="0"/>
    <n v="0"/>
    <n v="0"/>
    <n v="0.2"/>
    <n v="4.3478260869565216E-2"/>
    <n v="1"/>
    <n v="0"/>
    <x v="0"/>
    <s v="0.Done"/>
    <x v="2"/>
    <s v="0.Done &gt; Feature Review | 00958 - Review of Release updates from IBB"/>
    <n v="0"/>
    <n v="0"/>
  </r>
  <r>
    <x v="3"/>
    <s v="Demand"/>
    <s v="Doing"/>
    <s v="BEMISCP-523"/>
    <s v="CSR - Portal Foundations"/>
    <x v="30"/>
    <s v="Feature"/>
    <s v="Done"/>
    <s v="BEMISCP-172"/>
    <s v="Password Policy"/>
    <s v="00172 - Password Policy"/>
    <x v="607"/>
    <x v="1"/>
    <s v="Done"/>
    <s v="BEMISCP-957"/>
    <s v="QA for Passowrd Policy"/>
    <s v="M | 00957 - QA for Passowrd Policy"/>
    <s v="QA | M | 00957 - QA for Passowrd Policy"/>
    <n v="350872"/>
    <n v="337609"/>
    <n v="359896"/>
    <s v="Plan"/>
    <x v="19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"/>
    <n v="3.125E-2"/>
    <n v="1"/>
    <n v="3.191489361702128"/>
    <x v="0"/>
    <s v="0.Done"/>
    <x v="2"/>
    <s v="0.Done &gt; QA | M | 00957 - QA for Passowrd Policy"/>
    <n v="0"/>
    <n v="0"/>
  </r>
  <r>
    <x v="3"/>
    <s v="Demand"/>
    <s v="Doing"/>
    <s v="BEMISCP-538"/>
    <s v="Buyer - Reports"/>
    <x v="32"/>
    <s v="Feature"/>
    <s v="Done"/>
    <s v="BEMISCP-375"/>
    <s v="Buyer - Reports Landing Page"/>
    <s v="00375 - Buyer - Reports Landing Page"/>
    <x v="583"/>
    <x v="1"/>
    <s v="Done"/>
    <s v="BEMISCP-956"/>
    <s v="QA for Reports Landing Page"/>
    <s v="M | 00956 - QA for Reports Landing Page"/>
    <s v="QA | M | 00956 - QA for Reports Landing Page"/>
    <n v="351658"/>
    <n v="347304"/>
    <n v="359894"/>
    <s v="Plan"/>
    <x v="18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6.25E-2"/>
    <n v="3.8461538461538464E-2"/>
    <n v="1"/>
    <n v="3.191489361702128"/>
    <x v="0"/>
    <s v="0.Done"/>
    <x v="2"/>
    <s v="0.Done &gt; QA | M | 00956 - QA for Reports Landing Page"/>
    <n v="0"/>
    <n v="0"/>
  </r>
  <r>
    <x v="3"/>
    <s v="Demand"/>
    <s v="Doing"/>
    <s v="BEMISCP-420"/>
    <s v="Buyer - Shipment Management"/>
    <x v="26"/>
    <s v="Feature"/>
    <s v="Done"/>
    <s v="BEMISCP-509"/>
    <s v="View and Download Invoice and BoL "/>
    <s v="00509 - View and Download Invoice and BoL "/>
    <x v="255"/>
    <x v="5"/>
    <s v="Done"/>
    <s v="BEMISCP-952"/>
    <s v="Get warehouse number from order to download BOL"/>
    <s v="S | 00952 - Get warehouse number from order to download BOL"/>
    <s v="Backend Development | S | 00952 - Get warehouse number from order to download BOL"/>
    <n v="347928"/>
    <n v="350405"/>
    <n v="359862"/>
    <s v="Plan"/>
    <x v="0"/>
    <n v="2.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2.5"/>
    <n v="0"/>
    <n v="9.0909090909090912E-2"/>
    <n v="1.5873015873015872E-2"/>
    <n v="1"/>
    <n v="8.5106382978723403"/>
    <x v="0"/>
    <s v="0.Done"/>
    <x v="2"/>
    <s v="0.Done &gt; Backend Development | S | 00952 - Get warehouse number from order to download BOL"/>
    <n v="0"/>
    <n v="0"/>
  </r>
  <r>
    <x v="3"/>
    <m/>
    <m/>
    <m/>
    <m/>
    <x v="1"/>
    <s v="Bug"/>
    <s v="Done"/>
    <s v="BEMISCP-905"/>
    <s v="Update On Hand Inv data fields to allow for decimals "/>
    <s v="00905 - Update On Hand Inv data fields to allow for decimals "/>
    <x v="573"/>
    <x v="0"/>
    <s v="Done"/>
    <s v="BEMISCP-951"/>
    <s v="Alpha for Update On Hand Inv data fields to allow for decimals "/>
    <s v="00951 - Alpha for Update On Hand Inv data fields to allow for decimals "/>
    <s v="Alpha Test | 00951 - Alpha for Update On Hand Inv data fields to allow for decimals "/>
    <m/>
    <n v="359071"/>
    <n v="35986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Alpha Test | 00951 - Alpha for Update On Hand Inv data fields to allow for decimals "/>
    <n v="0"/>
    <n v="0"/>
  </r>
  <r>
    <x v="3"/>
    <m/>
    <m/>
    <m/>
    <m/>
    <x v="1"/>
    <s v="Bug"/>
    <s v="Done"/>
    <s v="BEMISCP-906"/>
    <s v="Update Scheduled Releases data fields to allow for decimals "/>
    <s v="00906 - Update Scheduled Releases data fields to allow for decimals "/>
    <x v="572"/>
    <x v="0"/>
    <s v="Done"/>
    <s v="BEMISCP-950"/>
    <s v="Alpha for Update Scheduled Releases data fields to allow for decimals "/>
    <s v="00950 - Alpha for Update Scheduled Releases data fields to allow for decimals "/>
    <s v="Alpha Test | 00950 - Alpha for Update Scheduled Releases data fields to allow for decimals "/>
    <m/>
    <n v="359073"/>
    <n v="35986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Alpha Test | 00950 - Alpha for Update Scheduled Releases data fields to allow for decimals "/>
    <n v="0"/>
    <n v="0"/>
  </r>
  <r>
    <x v="3"/>
    <m/>
    <m/>
    <m/>
    <m/>
    <x v="1"/>
    <s v="Bug"/>
    <s v="Done"/>
    <s v="BEMISCP-904"/>
    <s v="Update Shipments data fields to allow for decimals "/>
    <s v="00904 - Update Shipments data fields to allow for decimals "/>
    <x v="574"/>
    <x v="0"/>
    <s v="Done"/>
    <s v="BEMISCP-949"/>
    <s v="Alpha for Update Shipments data fields to allow for decimals "/>
    <s v="00949 - Alpha for Update Shipments data fields to allow for decimals "/>
    <s v="Alpha Test | 00949 - Alpha for Update Shipments data fields to allow for decimals "/>
    <m/>
    <n v="359069"/>
    <n v="359858"/>
    <s v="Plan"/>
    <x v="0"/>
    <n v="0.96666666666666667"/>
    <n v="0"/>
    <n v="0"/>
    <n v="0"/>
    <m/>
    <s v="SUBTASK PLAN"/>
    <n v="0"/>
    <n v="0"/>
    <n v="0"/>
    <n v="0"/>
    <n v="0"/>
    <n v="0"/>
    <n v="0"/>
    <n v="0"/>
    <n v="0.96666666666666667"/>
    <n v="0"/>
    <n v="0.33333333333333331"/>
    <n v="0"/>
    <n v="1"/>
    <n v="0"/>
    <x v="1"/>
    <s v="0.Done"/>
    <x v="2"/>
    <s v="0.Done &gt; Alpha Test | 00949 - Alpha for Update Shipments data fields to allow for decimals "/>
    <n v="0"/>
    <n v="0.96666666666666667"/>
  </r>
  <r>
    <x v="3"/>
    <m/>
    <m/>
    <m/>
    <m/>
    <x v="1"/>
    <s v="Bug"/>
    <s v="Done"/>
    <s v="BEMISCP-902"/>
    <s v="BIT-42 Update orders data fields to allow for decimals "/>
    <s v="00902 - BIT-42 Update orders data fields to allow for decimals "/>
    <x v="557"/>
    <x v="0"/>
    <s v="Done"/>
    <s v="BEMISCP-948"/>
    <s v="Alpha for Update orders data fields to allow for decimals "/>
    <s v="00948 - Alpha for Update orders data fields to allow for decimals "/>
    <s v="Alpha Test | 00948 - Alpha for Update orders data fields to allow for decimals "/>
    <m/>
    <n v="359064"/>
    <n v="359857"/>
    <s v="Plan"/>
    <x v="0"/>
    <n v="0.96666666666666667"/>
    <n v="0"/>
    <n v="0"/>
    <n v="0"/>
    <m/>
    <s v="SUBTASK PLAN"/>
    <n v="0"/>
    <n v="0"/>
    <n v="0"/>
    <n v="0"/>
    <n v="0"/>
    <n v="0"/>
    <n v="0"/>
    <n v="0"/>
    <n v="0.96666666666666667"/>
    <n v="0"/>
    <n v="0.2"/>
    <n v="0"/>
    <n v="1"/>
    <n v="0"/>
    <x v="1"/>
    <s v="0.Done"/>
    <x v="2"/>
    <s v="0.Done &gt; Alpha Test | 00948 - Alpha for Update orders data fields to allow for decimals "/>
    <n v="0"/>
    <n v="0.96666666666666667"/>
  </r>
  <r>
    <x v="3"/>
    <m/>
    <m/>
    <m/>
    <m/>
    <x v="1"/>
    <s v="Bug"/>
    <s v="Done"/>
    <s v="BEMISCP-903"/>
    <s v="Update Releases data fields to allow for decimals "/>
    <s v="00903 - Update Releases data fields to allow for decimals "/>
    <x v="575"/>
    <x v="0"/>
    <s v="Done"/>
    <s v="BEMISCP-947"/>
    <s v="Alpha for Update Releases data fields to allow for decimals "/>
    <s v="00947 - Alpha for Update Releases data fields to allow for decimals "/>
    <s v="Alpha Test | 00947 - Alpha for Update Releases data fields to allow for decimals "/>
    <m/>
    <n v="359068"/>
    <n v="359856"/>
    <s v="Plan"/>
    <x v="0"/>
    <n v="1.1333333333333333"/>
    <n v="0"/>
    <n v="0"/>
    <n v="0"/>
    <m/>
    <s v="SUBTASK PLAN"/>
    <n v="0"/>
    <n v="0"/>
    <n v="0"/>
    <n v="0"/>
    <n v="0"/>
    <n v="0"/>
    <n v="0"/>
    <n v="0"/>
    <n v="1.1333333333333333"/>
    <n v="0"/>
    <n v="0.25"/>
    <n v="0"/>
    <n v="1"/>
    <n v="0"/>
    <x v="1"/>
    <s v="0.Done"/>
    <x v="2"/>
    <s v="0.Done &gt; Alpha Test | 00947 - Alpha for Update Releases data fields to allow for decimals "/>
    <n v="0"/>
    <n v="1.1333333333333333"/>
  </r>
  <r>
    <x v="3"/>
    <s v="Demand"/>
    <s v="Doing"/>
    <s v="BEMISCP-420"/>
    <s v="Buyer - Shipment Management"/>
    <x v="26"/>
    <s v="Feature"/>
    <s v="Done"/>
    <s v="BEMISCP-509"/>
    <s v="View and Download Invoice and BoL "/>
    <s v="00509 - View and Download Invoice and BoL "/>
    <x v="255"/>
    <x v="1"/>
    <s v="Done"/>
    <s v="BEMISCP-946"/>
    <s v="QA for BoL and Invoice Links"/>
    <s v="M | 00946 - QA for BoL and Invoice Links"/>
    <s v="QA | M | 00946 - QA for BoL and Invoice Links"/>
    <n v="347928"/>
    <n v="350405"/>
    <n v="359783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9.0909090909090912E-2"/>
    <n v="1.5873015873015872E-2"/>
    <n v="1"/>
    <n v="3.191489361702128"/>
    <x v="0"/>
    <s v="0.Done"/>
    <x v="2"/>
    <s v="0.Done &gt; QA | M | 00946 - QA for BoL and Invoice Links"/>
    <n v="0"/>
    <n v="0"/>
  </r>
  <r>
    <x v="3"/>
    <s v="Demand"/>
    <s v="Doing"/>
    <s v="BEMISCP-420"/>
    <s v="Buyer - Shipment Management"/>
    <x v="26"/>
    <s v="Feature"/>
    <s v="Done"/>
    <s v="BEMISCP-509"/>
    <s v="View and Download Invoice and BoL "/>
    <s v="00509 - View and Download Invoice and BoL "/>
    <x v="255"/>
    <x v="0"/>
    <s v="Done"/>
    <s v="BEMISCP-945"/>
    <s v="Alpha for BoL and Invoice links"/>
    <s v="M | 00945 - Alpha for BoL and Invoice links"/>
    <s v="Alpha Test | M | 00945 - Alpha for BoL and Invoice links"/>
    <n v="347928"/>
    <n v="350405"/>
    <n v="359782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9.0909090909090912E-2"/>
    <n v="1.5873015873015872E-2"/>
    <n v="1"/>
    <n v="4.2553191489361701"/>
    <x v="0"/>
    <s v="0.Done"/>
    <x v="2"/>
    <s v="0.Done &gt; Alpha Test | M | 00945 - Alpha for BoL and Invoice links"/>
    <n v="0"/>
    <n v="0"/>
  </r>
  <r>
    <x v="3"/>
    <s v="Demand"/>
    <s v="Doing"/>
    <s v="BEMISCP-366"/>
    <s v="Buyer - Order Management"/>
    <x v="33"/>
    <s v="Feature"/>
    <s v="Done"/>
    <s v="BEMISCP-370"/>
    <s v="Order updates from IBB"/>
    <s v="00370 - Order updates from IBB"/>
    <x v="500"/>
    <x v="1"/>
    <s v="Cancelled"/>
    <s v="BEMISCP-944"/>
    <s v="QA for Order updates from IBB"/>
    <s v="M | 00944 - QA for Order updates from IBB"/>
    <s v="QA | M | 00944 - QA for Order updates from IBB"/>
    <n v="346910"/>
    <n v="347290"/>
    <n v="359781"/>
    <s v="Plan"/>
    <x v="20"/>
    <n v="0"/>
    <n v="0"/>
    <n v="0"/>
    <n v="26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3.7037037037037035E-2"/>
    <n v="1.020408163265306E-2"/>
    <n v="1"/>
    <n v="0"/>
    <x v="0"/>
    <s v="0.Done"/>
    <x v="3"/>
    <s v="0.Cancelled &gt; QA | M | 00944 - QA for Order updates from IBB"/>
    <n v="0"/>
    <n v="0"/>
  </r>
  <r>
    <x v="3"/>
    <s v="Demand"/>
    <s v="Doing"/>
    <s v="BEMISCP-510"/>
    <s v="Buyer - Release Management"/>
    <x v="34"/>
    <s v="Feature"/>
    <s v="Done"/>
    <s v="BEMISCP-514"/>
    <s v="Release Report"/>
    <s v="00514 - Release Report"/>
    <x v="590"/>
    <x v="1"/>
    <s v="Done"/>
    <s v="BEMISCP-943"/>
    <s v="QA for Release Report"/>
    <s v="M | 00943 - QA for Release Report"/>
    <s v="QA | M | 00943 - QA for Release Report"/>
    <n v="350409"/>
    <n v="350413"/>
    <n v="359780"/>
    <s v="Plan"/>
    <x v="2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5"/>
    <n v="4.3478260869565216E-2"/>
    <n v="1"/>
    <n v="3.191489361702128"/>
    <x v="0"/>
    <s v="0.Done"/>
    <x v="2"/>
    <s v="0.Done &gt; QA | M | 00943 - QA for Release Report"/>
    <n v="0"/>
    <n v="0"/>
  </r>
  <r>
    <x v="3"/>
    <s v="Demand"/>
    <s v="Doing"/>
    <s v="BEMISCP-510"/>
    <s v="Buyer - Release Management"/>
    <x v="34"/>
    <s v="Feature"/>
    <s v="Done"/>
    <s v="BEMISCP-514"/>
    <s v="Release Report"/>
    <s v="00514 - Release Report"/>
    <x v="590"/>
    <x v="0"/>
    <s v="Done"/>
    <s v="BEMISCP-942"/>
    <s v="Alpha for Release Report"/>
    <s v="M | 00942 - Alpha for Release Report"/>
    <s v="Alpha Test | M | 00942 - Alpha for Release Report"/>
    <n v="350409"/>
    <n v="350413"/>
    <n v="359779"/>
    <s v="Plan"/>
    <x v="2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4.3478260869565216E-2"/>
    <n v="1"/>
    <n v="4.2553191489361701"/>
    <x v="0"/>
    <s v="0.Done"/>
    <x v="2"/>
    <s v="0.Done &gt; Alpha Test | M | 00942 - Alpha for Release Report"/>
    <n v="0"/>
    <n v="0"/>
  </r>
  <r>
    <x v="3"/>
    <s v="Demand"/>
    <s v="Doing"/>
    <s v="BEMISCP-420"/>
    <s v="Buyer - Shipment Management"/>
    <x v="26"/>
    <s v="Feature"/>
    <s v="Done"/>
    <s v="BEMISCP-377"/>
    <s v="Generate Shipping Reports"/>
    <s v="00377 - Generate Shipping Reports"/>
    <x v="589"/>
    <x v="1"/>
    <s v="Done"/>
    <s v="BEMISCP-941"/>
    <s v="QA for Shipping Report"/>
    <s v="M | 00941 - QA for Shipping Report"/>
    <s v="QA | M | 00941 - QA for Shipping Report"/>
    <n v="347928"/>
    <n v="347309"/>
    <n v="359778"/>
    <s v="Plan"/>
    <x v="2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5"/>
    <n v="1.5873015873015872E-2"/>
    <n v="1"/>
    <n v="3.191489361702128"/>
    <x v="0"/>
    <s v="0.Done"/>
    <x v="2"/>
    <s v="0.Done &gt; QA | M | 00941 - QA for Shipping Report"/>
    <n v="0"/>
    <n v="0"/>
  </r>
  <r>
    <x v="3"/>
    <s v="Demand"/>
    <s v="Doing"/>
    <s v="BEMISCP-420"/>
    <s v="Buyer - Shipment Management"/>
    <x v="26"/>
    <s v="Feature"/>
    <s v="Done"/>
    <s v="BEMISCP-377"/>
    <s v="Generate Shipping Reports"/>
    <s v="00377 - Generate Shipping Reports"/>
    <x v="589"/>
    <x v="0"/>
    <s v="Done"/>
    <s v="BEMISCP-940"/>
    <s v="Alpha for Shipping Report"/>
    <s v="M | 00940 - Alpha for Shipping Report"/>
    <s v="Alpha Test | M | 00940 - Alpha for Shipping Report"/>
    <n v="347928"/>
    <n v="347309"/>
    <n v="359777"/>
    <s v="Plan"/>
    <x v="2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1.5873015873015872E-2"/>
    <n v="1"/>
    <n v="4.2553191489361701"/>
    <x v="0"/>
    <s v="0.Done"/>
    <x v="2"/>
    <s v="0.Done &gt; Alpha Test | M | 00940 - Alpha for Shipping Report"/>
    <n v="0"/>
    <n v="0"/>
  </r>
  <r>
    <x v="3"/>
    <s v="Demand"/>
    <s v="Doing"/>
    <s v="BEMISCP-366"/>
    <s v="Buyer - Order Management"/>
    <x v="33"/>
    <s v="Feature"/>
    <s v="Done"/>
    <s v="BEMISCP-175"/>
    <s v="Order Status Report"/>
    <s v="00175 - Order Status Report"/>
    <x v="591"/>
    <x v="1"/>
    <s v="Done"/>
    <s v="BEMISCP-939"/>
    <s v="QA for Open and Closed Order Status Report "/>
    <s v="M | 00939 - QA for Open and Closed Order Status Report "/>
    <s v="QA | M | 00939 - QA for Open and Closed Order Status Report "/>
    <n v="346910"/>
    <n v="338511"/>
    <n v="359776"/>
    <s v="Plan"/>
    <x v="20"/>
    <n v="0"/>
    <n v="0"/>
    <n v="0"/>
    <n v="4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7.1428571428571425E-2"/>
    <n v="1.020408163265306E-2"/>
    <n v="1"/>
    <n v="3.191489361702128"/>
    <x v="0"/>
    <s v="0.Done"/>
    <x v="2"/>
    <s v="0.Done &gt; QA | M | 00939 - QA for Open and Closed Order Status Report "/>
    <n v="0"/>
    <n v="0"/>
  </r>
  <r>
    <x v="3"/>
    <s v="Demand"/>
    <s v="Doing"/>
    <s v="BEMISCP-366"/>
    <s v="Buyer - Order Management"/>
    <x v="33"/>
    <s v="Feature"/>
    <s v="Cancelled"/>
    <s v="BEMISCP-376"/>
    <s v="Generate Order Reports"/>
    <s v="00376 - Generate Order Reports"/>
    <x v="608"/>
    <x v="0"/>
    <s v="Cancelled"/>
    <s v="BEMISCP-938"/>
    <s v="Alpha for Order Reports"/>
    <s v="M | 00938 - Alpha for Order Reports"/>
    <s v="Alpha Test | M | 00938 - Alpha for Order Reports"/>
    <n v="346910"/>
    <n v="347308"/>
    <n v="359775"/>
    <s v="Plan"/>
    <x v="18"/>
    <n v="0"/>
    <n v="0"/>
    <n v="0"/>
    <n v="4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5"/>
    <n v="1.020408163265306E-2"/>
    <n v="1"/>
    <n v="0"/>
    <x v="0"/>
    <s v="0.Cancelled"/>
    <x v="3"/>
    <s v="0.Cancelled &gt; Alpha Test | M | 00938 - Alpha for Order Reports"/>
    <n v="0"/>
    <n v="0"/>
  </r>
  <r>
    <x v="3"/>
    <s v="Demand"/>
    <s v="Doing"/>
    <s v="BEMISCP-443"/>
    <s v="Buyer views Customer and User Profiles"/>
    <x v="31"/>
    <s v="Feature"/>
    <s v="Done"/>
    <s v="BEMISCP-270"/>
    <s v="Browse Customer Profiles"/>
    <s v="00270 - Browse Customer Profiles"/>
    <x v="609"/>
    <x v="2"/>
    <s v="Done"/>
    <s v="BEMISCP-937"/>
    <s v="Review of Browse Customer Profiles"/>
    <s v="S | 00937 - Review of Browse Customer Profiles"/>
    <s v="Feature Review | S | 00937 - Review of Browse Customer Profiles"/>
    <n v="348518"/>
    <n v="343153"/>
    <n v="359774"/>
    <s v="Plan"/>
    <x v="20"/>
    <n v="0"/>
    <n v="0"/>
    <n v="0"/>
    <n v="16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2.2727272727272728E-2"/>
    <n v="1"/>
    <n v="2.1276595744680851"/>
    <x v="0"/>
    <s v="0.Done"/>
    <x v="2"/>
    <s v="0.Done &gt; Feature Review | S | 00937 - Review of Browse Customer Profiles"/>
    <n v="0"/>
    <n v="0"/>
  </r>
  <r>
    <x v="3"/>
    <s v="Demand"/>
    <s v="Doing"/>
    <s v="BEMISCP-519"/>
    <s v="Buyer - Portal Foundations"/>
    <x v="23"/>
    <s v="Feature"/>
    <s v="Done"/>
    <s v="BEMISCP-88"/>
    <s v="Customer Org Hierarchy"/>
    <s v="00088 - Customer Org Hierarchy"/>
    <x v="434"/>
    <x v="0"/>
    <s v="Done"/>
    <s v="BEMISCP-936"/>
    <s v="Alpha for Customer Org Hierarchy"/>
    <s v="M | 00936 - Alpha for Customer Org Hierarchy"/>
    <s v="Alpha Test | M | 00936 - Alpha for Customer Org Hierarchy"/>
    <n v="350832"/>
    <n v="334456"/>
    <n v="359766"/>
    <s v="Plan"/>
    <x v="19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05"/>
    <n v="8.2644628099173556E-3"/>
    <n v="1"/>
    <n v="4.2553191489361701"/>
    <x v="0"/>
    <s v="0.Done"/>
    <x v="2"/>
    <s v="0.Done &gt; Alpha Test | M | 00936 - Alpha for Customer Org Hierarchy"/>
    <n v="0"/>
    <n v="0"/>
  </r>
  <r>
    <x v="3"/>
    <s v="Demand"/>
    <s v="Doing"/>
    <s v="BEMISCP-539"/>
    <s v="Buyer - Inventory Management"/>
    <x v="29"/>
    <s v="Feature"/>
    <s v="Done"/>
    <s v="BEMISCP-262"/>
    <s v="On-Hand Inventory View for a specific item"/>
    <s v="00262 - On-Hand Inventory View for a specific item"/>
    <x v="426"/>
    <x v="0"/>
    <s v="Done"/>
    <s v="BEMISCP-935"/>
    <s v="Alpha for On-Hand Inventory View"/>
    <s v="M | 00935 - Alpha for On-Hand Inventory View"/>
    <s v="Alpha Test | M | 00935 - Alpha for On-Hand Inventory View"/>
    <n v="351659"/>
    <n v="342921"/>
    <n v="359758"/>
    <s v="Plan"/>
    <x v="19"/>
    <n v="0"/>
    <n v="0"/>
    <n v="0"/>
    <n v="35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"/>
    <n v="0.1"/>
    <n v="1"/>
    <n v="4.2553191489361701"/>
    <x v="0"/>
    <s v="0.Done"/>
    <x v="2"/>
    <s v="0.Done &gt; Alpha Test | M | 00935 - Alpha for On-Hand Inventory View"/>
    <n v="0"/>
    <n v="0"/>
  </r>
  <r>
    <x v="3"/>
    <s v="Demand"/>
    <s v="Doing"/>
    <s v="BEMISCP-523"/>
    <s v="CSR - Portal Foundations"/>
    <x v="30"/>
    <s v="Feature"/>
    <s v="Done"/>
    <s v="BEMISCP-77"/>
    <s v="Import Users and Groups from AD"/>
    <s v="00077 - Import Users and Groups from AD"/>
    <x v="432"/>
    <x v="0"/>
    <s v="Done"/>
    <s v="BEMISCP-934"/>
    <s v="Alpha for Import Users and Groups from AD"/>
    <s v="00934 - Alpha for Import Users and Groups from AD"/>
    <s v="Alpha Test | 00934 - Alpha for Import Users and Groups from AD"/>
    <n v="350872"/>
    <n v="334297"/>
    <n v="359737"/>
    <s v="Plan"/>
    <x v="19"/>
    <n v="0"/>
    <n v="0"/>
    <n v="0"/>
    <n v="0"/>
    <m/>
    <s v="SUBTASK PLAN"/>
    <n v="0"/>
    <n v="0"/>
    <n v="0"/>
    <n v="0"/>
    <n v="0"/>
    <n v="0"/>
    <n v="0"/>
    <n v="0"/>
    <n v="0"/>
    <n v="0"/>
    <n v="0.1111111111111111"/>
    <n v="3.125E-2"/>
    <n v="1"/>
    <n v="0"/>
    <x v="0"/>
    <s v="0.Done"/>
    <x v="2"/>
    <s v="0.Done &gt; Alpha Test | 00934 - Alpha for Import Users and Groups from AD"/>
    <n v="0"/>
    <n v="0"/>
  </r>
  <r>
    <x v="3"/>
    <s v="Demand"/>
    <s v="Doing"/>
    <s v="BEMISCP-366"/>
    <s v="Buyer - Order Management"/>
    <x v="33"/>
    <s v="Feature"/>
    <s v="Done"/>
    <s v="BEMISCP-175"/>
    <s v="Order Status Report"/>
    <s v="00175 - Order Status Report"/>
    <x v="591"/>
    <x v="5"/>
    <s v="Done"/>
    <s v="BEMISCP-933"/>
    <s v="Integrate Report with Inventory detail page"/>
    <s v="XS | 00933 - Integrate Report with Inventory detail page"/>
    <s v="Backend Development | XS | 00933 - Integrate Report with Inventory detail page"/>
    <n v="346910"/>
    <n v="338511"/>
    <n v="359690"/>
    <s v="Plan"/>
    <x v="20"/>
    <n v="0"/>
    <n v="0"/>
    <n v="0"/>
    <n v="4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7.1428571428571425E-2"/>
    <n v="1.020408163265306E-2"/>
    <n v="1"/>
    <n v="2.1276595744680851"/>
    <x v="0"/>
    <s v="0.Done"/>
    <x v="2"/>
    <s v="0.Done &gt; Backend Development | XS | 00933 - Integrate Report with Inventory detail page"/>
    <n v="0"/>
    <n v="0"/>
  </r>
  <r>
    <x v="3"/>
    <s v="Demand"/>
    <s v="Doing"/>
    <s v="BEMISCP-366"/>
    <s v="Buyer - Order Management"/>
    <x v="33"/>
    <s v="Feature"/>
    <s v="Done"/>
    <s v="BEMISCP-370"/>
    <s v="Order updates from IBB"/>
    <s v="00370 - Order updates from IBB"/>
    <x v="500"/>
    <x v="0"/>
    <s v="Done"/>
    <s v="BEMISCP-932"/>
    <s v="Alpha for Order updates from IBB"/>
    <s v="M | 00932 - Alpha for Order updates from IBB"/>
    <s v="Alpha Test | M | 00932 - Alpha for Order updates from IBB"/>
    <n v="346910"/>
    <n v="347290"/>
    <n v="359689"/>
    <s v="Plan"/>
    <x v="20"/>
    <n v="0"/>
    <n v="0"/>
    <n v="0"/>
    <n v="26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3.7037037037037035E-2"/>
    <n v="1.020408163265306E-2"/>
    <n v="1"/>
    <n v="4.2553191489361701"/>
    <x v="0"/>
    <s v="0.Done"/>
    <x v="2"/>
    <s v="0.Done &gt; Alpha Test | M | 00932 - Alpha for Order updates from IBB"/>
    <n v="0"/>
    <n v="0"/>
  </r>
  <r>
    <x v="3"/>
    <s v="Demand"/>
    <s v="Doing"/>
    <s v="BEMISCP-366"/>
    <s v="Buyer - Order Management"/>
    <x v="33"/>
    <s v="Feature"/>
    <s v="Done"/>
    <s v="BEMISCP-175"/>
    <s v="Order Status Report"/>
    <s v="00175 - Order Status Report"/>
    <x v="591"/>
    <x v="6"/>
    <s v="Done"/>
    <s v="BEMISCP-931"/>
    <s v="Report service throw error when preview report with subreport inside"/>
    <s v="S | 00931 - Report service throw error when preview report with subreport inside"/>
    <s v="Alpha Bug | S | 00931 - Report service throw error when preview report with subreport inside"/>
    <n v="346910"/>
    <n v="338511"/>
    <n v="359679"/>
    <s v="Plan"/>
    <x v="20"/>
    <n v="0"/>
    <n v="0"/>
    <n v="0"/>
    <n v="4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7.1428571428571425E-2"/>
    <n v="1.020408163265306E-2"/>
    <n v="1"/>
    <n v="2.1276595744680851"/>
    <x v="0"/>
    <s v="0.Done"/>
    <x v="2"/>
    <s v="0.Done &gt; Alpha Bug | S | 00931 - Report service throw error when preview report with subreport inside"/>
    <n v="0"/>
    <n v="0"/>
  </r>
  <r>
    <x v="3"/>
    <s v="Demand"/>
    <s v="Doing"/>
    <s v="BEMISCP-501"/>
    <s v="IBB Integration"/>
    <x v="24"/>
    <s v="Task"/>
    <s v="To Feature Review"/>
    <s v="BEMISCP-266"/>
    <s v="Create data sync process to bulk upload data from IBB"/>
    <s v="00266 - Create data sync process to bulk upload data from IBB"/>
    <x v="282"/>
    <x v="6"/>
    <s v="Done"/>
    <s v="BEMISCP-930"/>
    <s v="Scheduler doesn't work on QA."/>
    <s v="M | 00930 - Scheduler doesn't work on QA."/>
    <s v="Alpha Bug | M | 00930 - Scheduler doesn't work on QA."/>
    <n v="350255"/>
    <n v="343068"/>
    <n v="359678"/>
    <s v="Plan"/>
    <x v="0"/>
    <n v="1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1"/>
    <n v="0"/>
    <n v="6.6666666666666666E-2"/>
    <n v="3.3333333333333333E-2"/>
    <n v="1"/>
    <n v="3.191489361702128"/>
    <x v="0"/>
    <s v="4.To Feature Review"/>
    <x v="2"/>
    <s v="0.Done &gt; Alpha Bug | M | 00930 - Scheduler doesn't work on QA."/>
    <n v="0"/>
    <n v="0"/>
  </r>
  <r>
    <x v="3"/>
    <m/>
    <m/>
    <m/>
    <m/>
    <x v="1"/>
    <s v="Bug"/>
    <s v="Done"/>
    <s v="BEMISCP-806"/>
    <s v="Ship To Filter Issue with Name Format and number of items"/>
    <s v="00806 - Ship To Filter Issue with Name Format and number of items"/>
    <x v="384"/>
    <x v="5"/>
    <s v="Done"/>
    <s v="BEMISCP-929"/>
    <s v="Display Ship To Names instead of Ship To Id"/>
    <s v="S | 00929 - Display Ship To Names instead of Ship To Id"/>
    <s v="Backend Development | S | 00929 - Display Ship To Names instead of Ship To Id"/>
    <m/>
    <n v="357596"/>
    <n v="359677"/>
    <s v="Plan"/>
    <x v="0"/>
    <n v="0.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.5"/>
    <n v="0"/>
    <n v="0.1111111111111111"/>
    <n v="0"/>
    <n v="1"/>
    <n v="8.5106382978723403"/>
    <x v="1"/>
    <s v="0.Done"/>
    <x v="2"/>
    <s v="0.Done &gt; Backend Development | S | 00929 - Display Ship To Names instead of Ship To Id"/>
    <n v="8.5106382978723403"/>
    <n v="0.5"/>
  </r>
  <r>
    <x v="3"/>
    <s v="Demand"/>
    <s v="Doing"/>
    <s v="BEMISCP-366"/>
    <s v="Buyer - Order Management"/>
    <x v="33"/>
    <s v="Task"/>
    <s v="Done"/>
    <s v="BEMISCP-794"/>
    <s v="Refactoring Search for Shipment ordered and releases"/>
    <s v="00794 - Refactoring Search for Shipment ordered and releases"/>
    <x v="610"/>
    <x v="2"/>
    <s v="Done"/>
    <s v="BEMISCP-928"/>
    <s v="Review of Refactoring Search for Shipment ordered and releases"/>
    <s v="00928 - Review of Refactoring Search for Shipment ordered and releases"/>
    <s v="Feature Review | 00928 - Review of Refactoring Search for Shipment ordered and releases"/>
    <n v="346910"/>
    <n v="357560"/>
    <n v="35967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5"/>
    <n v="1.020408163265306E-2"/>
    <n v="1"/>
    <n v="0"/>
    <x v="0"/>
    <s v="0.Done"/>
    <x v="2"/>
    <s v="0.Done &gt; Feature Review | 00928 - Review of Refactoring Search for Shipment ordered and releases"/>
    <n v="0"/>
    <n v="0"/>
  </r>
  <r>
    <x v="3"/>
    <s v="Demand"/>
    <s v="Doing"/>
    <s v="BEMISCP-420"/>
    <s v="Buyer - Shipment Management"/>
    <x v="26"/>
    <s v="Feature"/>
    <s v="Done"/>
    <s v="BEMISCP-374"/>
    <s v="Shipment updates from IBB"/>
    <s v="00374 - Shipment updates from IBB"/>
    <x v="605"/>
    <x v="0"/>
    <s v="Done"/>
    <s v="BEMISCP-927"/>
    <s v="Alpha for Shipment updates from IBB"/>
    <s v="S | 00927 - Alpha for Shipment updates from IBB"/>
    <s v="Alpha Test | S | 00927 - Alpha for Shipment updates from IBB"/>
    <n v="347928"/>
    <n v="347294"/>
    <n v="359671"/>
    <s v="Plan"/>
    <x v="2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7.1428571428571425E-2"/>
    <n v="1.5873015873015872E-2"/>
    <n v="1"/>
    <n v="2.1276595744680851"/>
    <x v="0"/>
    <s v="0.Done"/>
    <x v="2"/>
    <s v="0.Done &gt; Alpha Test | S | 00927 - Alpha for Shipment updates from IBB"/>
    <n v="0"/>
    <n v="0"/>
  </r>
  <r>
    <x v="3"/>
    <s v="Demand"/>
    <s v="Doing"/>
    <s v="BEMISCP-519"/>
    <s v="Buyer - Portal Foundations"/>
    <x v="23"/>
    <s v="Feature"/>
    <s v="Done"/>
    <s v="BEMISCP-302"/>
    <s v="Filter Data by Customer Location"/>
    <s v="00302 - Filter Data by Customer Location"/>
    <x v="582"/>
    <x v="0"/>
    <s v="Done"/>
    <s v="BEMISCP-926"/>
    <s v="Alpha for Filter Data by Customer Location"/>
    <s v="M | 00926 - Alpha for Filter Data by Customer Location"/>
    <s v="Alpha Test | M | 00926 - Alpha for Filter Data by Customer Location"/>
    <n v="350832"/>
    <n v="343448"/>
    <n v="359670"/>
    <s v="Plan"/>
    <x v="19"/>
    <n v="1.5"/>
    <n v="0"/>
    <n v="0"/>
    <n v="39"/>
    <s v="M"/>
    <s v="SUBTASK PLAN"/>
    <n v="4.2553191489361701"/>
    <n v="5.1063829787234036"/>
    <n v="0"/>
    <n v="0"/>
    <n v="0"/>
    <n v="4.2553191489361701"/>
    <n v="4.2553191489361701"/>
    <n v="5.1063829787234036"/>
    <n v="1.5"/>
    <n v="0"/>
    <n v="6.6666666666666666E-2"/>
    <n v="8.2644628099173556E-3"/>
    <n v="1"/>
    <n v="4.2553191489361701"/>
    <x v="0"/>
    <s v="0.Done"/>
    <x v="2"/>
    <s v="0.Done &gt; Alpha Test | M | 00926 - Alpha for Filter Data by Customer Location"/>
    <n v="0"/>
    <n v="0"/>
  </r>
  <r>
    <x v="3"/>
    <m/>
    <m/>
    <m/>
    <m/>
    <x v="1"/>
    <s v="Bug"/>
    <s v="Done"/>
    <s v="BEMISCP-855"/>
    <s v="Orders Page - Marshal Orders with NULL Statuses Displayed"/>
    <s v="00855 - Orders Page - Marshal Orders with NULL Statuses Displayed"/>
    <x v="611"/>
    <x v="1"/>
    <s v="Done"/>
    <s v="BEMISCP-925"/>
    <s v="QA for Orders Page - Marshal Orders with NULL Statuses Displayed"/>
    <s v="S | 00925 - QA for Orders Page - Marshal Orders with NULL Statuses Displayed"/>
    <s v="QA | S | 00925 - QA for Orders Page - Marshal Orders with NULL Statuses Displayed"/>
    <m/>
    <n v="358440"/>
    <n v="35966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0925 - QA for Orders Page - Marshal Orders with NULL Statuses Displayed"/>
    <n v="2.1276595744680851"/>
    <n v="0"/>
  </r>
  <r>
    <x v="3"/>
    <s v="Demand"/>
    <s v="Doing"/>
    <s v="BEMISCP-531"/>
    <s v="System Architecture"/>
    <x v="22"/>
    <s v="Task"/>
    <s v="Doing"/>
    <s v="BEMISCP-141"/>
    <s v="CI server setup"/>
    <s v="00141 - CI server setup"/>
    <x v="280"/>
    <x v="4"/>
    <s v="Done"/>
    <s v="BEMISCP-924"/>
    <s v="Automate PR Build process"/>
    <s v="M | 00924 - Automate PR Build process"/>
    <s v="Sub-Task | M | 00924 - Automate PR Build process"/>
    <n v="351453"/>
    <n v="336162"/>
    <n v="359631"/>
    <s v="Plan"/>
    <x v="0"/>
    <n v="2.5666666666666669"/>
    <n v="0"/>
    <n v="200"/>
    <n v="0"/>
    <s v="M"/>
    <s v="SUBTASK PLAN"/>
    <n v="8.5106382978723403"/>
    <n v="10.212765957446807"/>
    <n v="0"/>
    <n v="0"/>
    <n v="0"/>
    <n v="8.5106382978723403"/>
    <n v="8.5106382978723403"/>
    <n v="10.212765957446807"/>
    <n v="2.5666666666666669"/>
    <n v="0"/>
    <n v="0.125"/>
    <n v="1.8518518518518517E-2"/>
    <n v="1"/>
    <n v="8.5106382978723403"/>
    <x v="0"/>
    <s v="7.Doing"/>
    <x v="2"/>
    <s v="0.Done &gt; Sub-Task | M | 00924 - Automate PR Build process"/>
    <n v="0"/>
    <n v="0"/>
  </r>
  <r>
    <x v="3"/>
    <m/>
    <m/>
    <m/>
    <m/>
    <x v="1"/>
    <s v="Bug"/>
    <s v="Done"/>
    <s v="BEMISCP-903"/>
    <s v="Update Releases data fields to allow for decimals "/>
    <s v="00903 - Update Releases data fields to allow for decimals "/>
    <x v="575"/>
    <x v="5"/>
    <s v="Done"/>
    <s v="BEMISCP-923"/>
    <s v="Update model and screens to support decimals"/>
    <s v="S | 00923 - Update model and screens to support decimals"/>
    <s v="Backend Development | S | 00923 - Update model and screens to support decimals"/>
    <m/>
    <n v="359068"/>
    <n v="359593"/>
    <s v="Plan"/>
    <x v="0"/>
    <n v="3.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3.5"/>
    <n v="0"/>
    <n v="0.25"/>
    <n v="0"/>
    <n v="1"/>
    <n v="8.5106382978723403"/>
    <x v="1"/>
    <s v="0.Done"/>
    <x v="2"/>
    <s v="0.Done &gt; Backend Development | S | 00923 - Update model and screens to support decimals"/>
    <n v="8.5106382978723403"/>
    <n v="3.5"/>
  </r>
  <r>
    <x v="3"/>
    <s v="Demand"/>
    <s v="Doing"/>
    <s v="BEMISCP-420"/>
    <s v="Buyer - Shipment Management"/>
    <x v="26"/>
    <s v="Feature"/>
    <s v="Done"/>
    <s v="BEMISCP-374"/>
    <s v="Shipment updates from IBB"/>
    <s v="00374 - Shipment updates from IBB"/>
    <x v="605"/>
    <x v="6"/>
    <s v="Done"/>
    <s v="BEMISCP-922"/>
    <s v="DocumentType can be null"/>
    <s v="XS | 00922 - DocumentType can be null"/>
    <s v="Alpha Bug | XS | 00922 - DocumentType can be null"/>
    <n v="347928"/>
    <n v="347294"/>
    <n v="359581"/>
    <s v="Plan"/>
    <x v="20"/>
    <n v="1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1"/>
    <n v="0"/>
    <n v="7.1428571428571425E-2"/>
    <n v="1.5873015873015872E-2"/>
    <n v="1"/>
    <n v="1.0638297872340425"/>
    <x v="0"/>
    <s v="0.Done"/>
    <x v="2"/>
    <s v="0.Done &gt; Alpha Bug | XS | 00922 - DocumentType can be null"/>
    <n v="0"/>
    <n v="0"/>
  </r>
  <r>
    <x v="3"/>
    <s v="Demand"/>
    <s v="Doing"/>
    <s v="BEMISCP-538"/>
    <s v="Buyer - Reports"/>
    <x v="32"/>
    <s v="Feature"/>
    <s v="Done"/>
    <s v="BEMISCP-375"/>
    <s v="Buyer - Reports Landing Page"/>
    <s v="00375 - Buyer - Reports Landing Page"/>
    <x v="583"/>
    <x v="3"/>
    <s v="Done"/>
    <s v="BEMISCP-921"/>
    <s v="Style reports landing page"/>
    <s v="M | 00921 - Style reports landing page"/>
    <s v="Frontend Development | M | 00921 - Style reports landing page"/>
    <n v="351658"/>
    <n v="347304"/>
    <n v="359358"/>
    <s v="Plan"/>
    <x v="18"/>
    <n v="7.6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7.6"/>
    <n v="0"/>
    <n v="6.25E-2"/>
    <n v="3.8461538461538464E-2"/>
    <n v="1"/>
    <n v="5.3191489361702127"/>
    <x v="0"/>
    <s v="0.Done"/>
    <x v="2"/>
    <s v="0.Done &gt; Frontend Development | M | 00921 - Style reports landing page"/>
    <n v="0"/>
    <n v="0"/>
  </r>
  <r>
    <x v="3"/>
    <m/>
    <m/>
    <m/>
    <m/>
    <x v="1"/>
    <s v="Bug"/>
    <s v="Done"/>
    <s v="BEMISCP-915"/>
    <s v="Increase size limit for profile picture"/>
    <s v="00915 - Increase size limit for profile picture"/>
    <x v="603"/>
    <x v="2"/>
    <s v="Done"/>
    <s v="BEMISCP-920"/>
    <s v="Review of Increase size limit for profile picture"/>
    <s v="00920 - Review of Increase size limit for profile picture"/>
    <s v="Feature Review | 00920 - Review of Increase size limit for profile picture"/>
    <m/>
    <n v="359262"/>
    <n v="35935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0920 - Review of Increase size limit for profile picture"/>
    <n v="0"/>
    <n v="0"/>
  </r>
  <r>
    <x v="3"/>
    <m/>
    <m/>
    <m/>
    <m/>
    <x v="1"/>
    <s v="Bug"/>
    <s v="Done"/>
    <s v="BEMISCP-860"/>
    <s v="Date Format is incorrect on all Pages"/>
    <s v="00860 - Date Format is incorrect on all Pages"/>
    <x v="602"/>
    <x v="2"/>
    <s v="Done"/>
    <s v="BEMISCP-919"/>
    <s v="Review of Date Format is incorrect on all Pages"/>
    <s v="00919 - Review of Date Format is incorrect on all Pages"/>
    <s v="Feature Review | 00919 - Review of Date Format is incorrect on all Pages"/>
    <m/>
    <n v="358467"/>
    <n v="35935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s v="0.Done"/>
    <x v="2"/>
    <s v="0.Done &gt; Feature Review | 00919 - Review of Date Format is incorrect on all Pages"/>
    <n v="0"/>
    <n v="0"/>
  </r>
  <r>
    <x v="3"/>
    <m/>
    <m/>
    <m/>
    <m/>
    <x v="1"/>
    <s v="Bug"/>
    <s v="Done"/>
    <s v="BEMISCP-915"/>
    <s v="Increase size limit for profile picture"/>
    <s v="00915 - Increase size limit for profile picture"/>
    <x v="603"/>
    <x v="0"/>
    <s v="Done"/>
    <s v="BEMISCP-918"/>
    <s v="Alpha for Increase size limit for profile picture"/>
    <s v="XS | 00918 - Alpha for Increase size limit for profile picture"/>
    <s v="Alpha Test | XS | 00918 - Alpha for Increase size limit for profile picture"/>
    <m/>
    <n v="359262"/>
    <n v="359339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0"/>
    <n v="1"/>
    <n v="1.0638297872340425"/>
    <x v="1"/>
    <s v="0.Done"/>
    <x v="2"/>
    <s v="0.Done &gt; Alpha Test | XS | 00918 - Alpha for Increase size limit for profile picture"/>
    <n v="1.0638297872340425"/>
    <n v="0"/>
  </r>
  <r>
    <x v="3"/>
    <m/>
    <m/>
    <m/>
    <m/>
    <x v="1"/>
    <s v="Bug"/>
    <s v="Done"/>
    <s v="BEMISCP-915"/>
    <s v="Increase size limit for profile picture"/>
    <s v="00915 - Increase size limit for profile picture"/>
    <x v="603"/>
    <x v="5"/>
    <s v="Done"/>
    <s v="BEMISCP-917"/>
    <s v="Change portal property to increase file size"/>
    <s v="XS | 00917 - Change portal property to increase file size"/>
    <s v="Backend Development | XS | 00917 - Change portal property to increase file size"/>
    <m/>
    <n v="359262"/>
    <n v="359335"/>
    <s v="Plan"/>
    <x v="0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Backend Development | XS | 00917 - Change portal property to increase file size"/>
    <n v="2.1276595744680851"/>
    <n v="0"/>
  </r>
  <r>
    <x v="3"/>
    <s v="Demand"/>
    <s v="Doing"/>
    <s v="BEMISCP-519"/>
    <s v="Buyer - Portal Foundations"/>
    <x v="23"/>
    <s v="Feature"/>
    <s v="Done"/>
    <s v="BEMISCP-83"/>
    <s v="Manage DL folder &amp; files"/>
    <s v="00083 - Manage DL folder &amp; files"/>
    <x v="429"/>
    <x v="5"/>
    <s v="Done"/>
    <s v="BEMISCP-916"/>
    <s v="Add portlet to bulk upload files"/>
    <s v="M | 00916 - Add portlet to bulk upload files"/>
    <s v="Backend Development | M | 00916 - Add portlet to bulk upload files"/>
    <n v="350832"/>
    <n v="334367"/>
    <n v="359301"/>
    <s v="Plan"/>
    <x v="19"/>
    <n v="0"/>
    <n v="0"/>
    <n v="0"/>
    <n v="32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4.7619047619047616E-2"/>
    <n v="8.2644628099173556E-3"/>
    <n v="1"/>
    <n v="10.638297872340425"/>
    <x v="0"/>
    <s v="0.Done"/>
    <x v="2"/>
    <s v="0.Done &gt; Backend Development | M | 00916 - Add portlet to bulk upload files"/>
    <n v="0"/>
    <n v="0"/>
  </r>
  <r>
    <x v="3"/>
    <s v="Demand"/>
    <s v="Doing"/>
    <s v="BEMISCP-533"/>
    <s v="Bemis CP Theme"/>
    <x v="27"/>
    <s v="Feature"/>
    <s v="Done"/>
    <s v="BEMISCP-365"/>
    <s v="Left Navigation Expand / Collapse on all pages"/>
    <s v="00365 - Left Navigation Expand / Collapse on all pages"/>
    <x v="579"/>
    <x v="0"/>
    <s v="Done"/>
    <s v="BEMISCP-914"/>
    <s v="Alpha for Left Navigation Expand / Collapse on all pages"/>
    <s v="00914 - Alpha for Left Navigation Expand / Collapse on all pages"/>
    <s v="Alpha Test | 00914 - Alpha for Left Navigation Expand / Collapse on all pages"/>
    <n v="351507"/>
    <n v="346372"/>
    <n v="359259"/>
    <s v="Plan"/>
    <x v="0"/>
    <n v="0"/>
    <n v="0"/>
    <n v="0"/>
    <n v="19"/>
    <m/>
    <s v="SUBTASK PLAN"/>
    <n v="0"/>
    <n v="0"/>
    <n v="0"/>
    <n v="0"/>
    <n v="0"/>
    <n v="0"/>
    <n v="0"/>
    <n v="0"/>
    <n v="0"/>
    <n v="0"/>
    <n v="0.25"/>
    <n v="1.8518518518518517E-2"/>
    <n v="1"/>
    <n v="0"/>
    <x v="0"/>
    <s v="0.Done"/>
    <x v="2"/>
    <s v="0.Done &gt; Alpha Test | 00914 - Alpha for Left Navigation Expand / Collapse on all pages"/>
    <n v="0"/>
    <n v="0"/>
  </r>
  <r>
    <x v="3"/>
    <s v="Demand"/>
    <s v="Doing"/>
    <s v="BEMISCP-510"/>
    <s v="Buyer - Release Management"/>
    <x v="34"/>
    <s v="Feature"/>
    <s v="Done"/>
    <s v="BEMISCP-520"/>
    <s v="Release updates from IBB"/>
    <s v="00520 - Release updates from IBB"/>
    <x v="606"/>
    <x v="0"/>
    <s v="Done"/>
    <s v="BEMISCP-913"/>
    <s v="Alpha for Release updates from IBB"/>
    <s v="00913 - Alpha for Release updates from IBB"/>
    <s v="Alpha Test | 00913 - Alpha for Release updates from IBB"/>
    <n v="350409"/>
    <n v="350837"/>
    <n v="359258"/>
    <s v="Plan"/>
    <x v="20"/>
    <n v="0"/>
    <n v="0"/>
    <n v="0"/>
    <n v="0"/>
    <m/>
    <s v="SUBTASK PLAN"/>
    <n v="0"/>
    <n v="0"/>
    <n v="0"/>
    <n v="0"/>
    <n v="0"/>
    <n v="0"/>
    <n v="0"/>
    <n v="0"/>
    <n v="0"/>
    <n v="0"/>
    <n v="0.2"/>
    <n v="4.3478260869565216E-2"/>
    <n v="1"/>
    <n v="0"/>
    <x v="0"/>
    <s v="0.Done"/>
    <x v="2"/>
    <s v="0.Done &gt; Alpha Test | 00913 - Alpha for Release updates from IBB"/>
    <n v="0"/>
    <n v="0"/>
  </r>
  <r>
    <x v="3"/>
    <s v="Demand"/>
    <s v="Doing"/>
    <s v="BEMISCP-519"/>
    <s v="Buyer - Portal Foundations"/>
    <x v="23"/>
    <s v="Feature"/>
    <s v="Done"/>
    <s v="BEMISCP-352"/>
    <s v="Location selection persists between logout and login"/>
    <s v="00352 - Location selection persists between logout and login"/>
    <x v="577"/>
    <x v="0"/>
    <s v="Done"/>
    <s v="BEMISCP-912"/>
    <s v="Alpha for Location selection persists between logout and login"/>
    <s v="XS | 00912 - Alpha for Location selection persists between logout and login"/>
    <s v="Alpha Test | XS | 00912 - Alpha for Location selection persists between logout and login"/>
    <n v="350832"/>
    <n v="345627"/>
    <n v="359257"/>
    <s v="Plan"/>
    <x v="19"/>
    <n v="0"/>
    <n v="0"/>
    <n v="0"/>
    <n v="22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8.2644628099173556E-3"/>
    <n v="1"/>
    <n v="1.0638297872340425"/>
    <x v="0"/>
    <s v="0.Done"/>
    <x v="2"/>
    <s v="0.Done &gt; Alpha Test | XS | 00912 - Alpha for Location selection persists between logout and login"/>
    <n v="0"/>
    <n v="0"/>
  </r>
  <r>
    <x v="3"/>
    <s v="Demand"/>
    <s v="Doing"/>
    <s v="BEMISCP-533"/>
    <s v="Bemis CP Theme"/>
    <x v="27"/>
    <s v="Feature"/>
    <s v="Done"/>
    <s v="BEMISCP-361"/>
    <s v="Footer"/>
    <s v="00361 - Footer"/>
    <x v="460"/>
    <x v="3"/>
    <s v="Done"/>
    <s v="BEMISCP-911"/>
    <s v="Frontend Dev for footer"/>
    <s v="M | 00911 - Frontend Dev for footer"/>
    <s v="Frontend Development | M | 00911 - Frontend Dev for footer"/>
    <n v="351507"/>
    <n v="346041"/>
    <n v="359243"/>
    <s v="Plan"/>
    <x v="18"/>
    <n v="0"/>
    <n v="0"/>
    <n v="0"/>
    <n v="21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1.8518518518518517E-2"/>
    <n v="1"/>
    <n v="5.3191489361702127"/>
    <x v="0"/>
    <s v="0.Done"/>
    <x v="2"/>
    <s v="0.Done &gt; Frontend Development | M | 00911 - Frontend Dev for footer"/>
    <n v="0"/>
    <n v="0"/>
  </r>
  <r>
    <x v="3"/>
    <s v="Demand"/>
    <s v="Doing"/>
    <s v="BEMISCP-533"/>
    <s v="Bemis CP Theme"/>
    <x v="27"/>
    <s v="Feature"/>
    <s v="Done"/>
    <s v="BEMISCP-361"/>
    <s v="Footer"/>
    <s v="00361 - Footer"/>
    <x v="460"/>
    <x v="7"/>
    <s v="Done"/>
    <s v="BEMISCP-910"/>
    <s v="Tech Planning for footer "/>
    <s v="M | 00910 - Tech Planning for footer "/>
    <s v="Tech Planning | M | 00910 - Tech Planning for footer "/>
    <n v="351507"/>
    <n v="346041"/>
    <n v="359240"/>
    <s v="Plan"/>
    <x v="18"/>
    <n v="0"/>
    <n v="0"/>
    <n v="0"/>
    <n v="21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1.8518518518518517E-2"/>
    <n v="1"/>
    <n v="4.2553191489361701"/>
    <x v="0"/>
    <s v="0.Done"/>
    <x v="2"/>
    <s v="0.Done &gt; Tech Planning | M | 00910 - Tech Planning for footer "/>
    <n v="0"/>
    <n v="0"/>
  </r>
  <r>
    <x v="3"/>
    <s v="Demand"/>
    <s v="Doing"/>
    <s v="BEMISCP-501"/>
    <s v="IBB Integration"/>
    <x v="24"/>
    <s v="Task"/>
    <s v="Done"/>
    <s v="BEMISCP-503"/>
    <s v="WS Commons"/>
    <s v="00503 - WS Commons"/>
    <x v="242"/>
    <x v="5"/>
    <s v="Done"/>
    <s v="BEMISCP-908"/>
    <s v="Implement ws-commons-auth for all ws modules"/>
    <s v="M | 00908 - Implement ws-commons-auth for all ws modules"/>
    <s v="Backend Development | M | 00908 - Implement ws-commons-auth for all ws modules"/>
    <n v="350255"/>
    <n v="350258"/>
    <n v="359080"/>
    <s v="Plan"/>
    <x v="0"/>
    <n v="2.8666666666666667"/>
    <n v="0"/>
    <n v="0"/>
    <n v="16"/>
    <s v="M"/>
    <s v="SUBTASK PLAN"/>
    <n v="10.638297872340425"/>
    <n v="12.76595744680851"/>
    <n v="0"/>
    <n v="0"/>
    <n v="0"/>
    <n v="10.638297872340425"/>
    <n v="10.638297872340425"/>
    <n v="12.76595744680851"/>
    <n v="2.8666666666666667"/>
    <n v="0"/>
    <n v="0.1111111111111111"/>
    <n v="3.3333333333333333E-2"/>
    <n v="1"/>
    <n v="10.638297872340425"/>
    <x v="0"/>
    <s v="0.Done"/>
    <x v="2"/>
    <s v="0.Done &gt; Backend Development | M | 00908 - Implement ws-commons-auth for all ws modules"/>
    <n v="0"/>
    <n v="0"/>
  </r>
  <r>
    <x v="3"/>
    <s v="Demand"/>
    <s v="Doing"/>
    <s v="BEMISCP-366"/>
    <s v="Buyer - Order Management"/>
    <x v="33"/>
    <s v="Feature"/>
    <s v="Done"/>
    <s v="BEMISCP-369"/>
    <s v="Inventory updates from IBB"/>
    <s v="00369 - Inventory updates from IBB"/>
    <x v="562"/>
    <x v="5"/>
    <s v="Done"/>
    <s v="BEMISCP-901"/>
    <s v="Inventory DataSync from IBB"/>
    <s v="M | 00901 - Inventory DataSync from IBB"/>
    <s v="Backend Development | M | 00901 - Inventory DataSync from IBB"/>
    <n v="346910"/>
    <n v="347289"/>
    <n v="359059"/>
    <s v="Plan"/>
    <x v="19"/>
    <n v="24.733333333333334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24.733333333333334"/>
    <n v="0"/>
    <n v="0.125"/>
    <n v="1.020408163265306E-2"/>
    <n v="1"/>
    <n v="10.638297872340425"/>
    <x v="0"/>
    <s v="0.Done"/>
    <x v="2"/>
    <s v="0.Done &gt; Backend Development | M | 00901 - Inventory DataSync from IBB"/>
    <n v="0"/>
    <n v="0"/>
  </r>
  <r>
    <x v="3"/>
    <s v="Demand"/>
    <s v="Doing"/>
    <s v="BEMISCP-519"/>
    <s v="Buyer - Portal Foundations"/>
    <x v="23"/>
    <s v="Feature"/>
    <s v="Done"/>
    <s v="BEMISCP-308"/>
    <s v="Customer - Org - Permissions"/>
    <s v="00308 - Customer - Org - Permissions"/>
    <x v="612"/>
    <x v="1"/>
    <s v="Done"/>
    <s v="BEMISCP-900"/>
    <s v="QA for Customer - Org - Permissions"/>
    <s v="XS | 00900 - QA for Customer - Org - Permissions"/>
    <s v="QA | XS | 00900 - QA for Customer - Org - Permissions"/>
    <n v="350832"/>
    <n v="343485"/>
    <n v="359057"/>
    <s v="Plan"/>
    <x v="19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33333333333333331"/>
    <n v="8.2644628099173556E-3"/>
    <n v="1"/>
    <n v="1.0638297872340425"/>
    <x v="0"/>
    <s v="0.Done"/>
    <x v="2"/>
    <s v="0.Done &gt; QA | XS | 00900 - QA for Customer - Org - Permissions"/>
    <n v="0"/>
    <n v="0"/>
  </r>
  <r>
    <x v="3"/>
    <s v="Demand"/>
    <s v="Doing"/>
    <s v="BEMISCP-519"/>
    <s v="Buyer - Portal Foundations"/>
    <x v="23"/>
    <s v="Feature"/>
    <s v="Done"/>
    <s v="BEMISCP-308"/>
    <s v="Customer - Org - Permissions"/>
    <s v="00308 - Customer - Org - Permissions"/>
    <x v="612"/>
    <x v="2"/>
    <s v="Done"/>
    <s v="BEMISCP-899"/>
    <s v="Review of Customer - Org - Permissions"/>
    <s v="S | 00899 - Review of Customer - Org - Permissions"/>
    <s v="Feature Review | S | 00899 - Review of Customer - Org - Permissions"/>
    <n v="350832"/>
    <n v="343485"/>
    <n v="359056"/>
    <s v="Plan"/>
    <x v="19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8.2644628099173556E-3"/>
    <n v="1"/>
    <n v="2.1276595744680851"/>
    <x v="0"/>
    <s v="0.Done"/>
    <x v="2"/>
    <s v="0.Done &gt; Feature Review | S | 00899 - Review of Customer - Org - Permissions"/>
    <n v="0"/>
    <n v="0"/>
  </r>
  <r>
    <x v="3"/>
    <s v="Demand"/>
    <s v="Doing"/>
    <s v="BEMISCP-519"/>
    <s v="Buyer - Portal Foundations"/>
    <x v="23"/>
    <s v="Feature"/>
    <s v="Done"/>
    <s v="BEMISCP-308"/>
    <s v="Customer - Org - Permissions"/>
    <s v="00308 - Customer - Org - Permissions"/>
    <x v="612"/>
    <x v="0"/>
    <s v="Done"/>
    <s v="BEMISCP-898"/>
    <s v="Alpha for Customer - Org - Permissions"/>
    <s v="S | 00898 - Alpha for Customer - Org - Permissions"/>
    <s v="Alpha Test | S | 00898 - Alpha for Customer - Org - Permissions"/>
    <n v="350832"/>
    <n v="343485"/>
    <n v="359055"/>
    <s v="Plan"/>
    <x v="19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8.2644628099173556E-3"/>
    <n v="1"/>
    <n v="2.1276595744680851"/>
    <x v="0"/>
    <s v="0.Done"/>
    <x v="2"/>
    <s v="0.Done &gt; Alpha Test | S | 00898 - Alpha for Customer - Org - Permissions"/>
    <n v="0"/>
    <n v="0"/>
  </r>
  <r>
    <x v="3"/>
    <s v="Demand"/>
    <s v="Doing"/>
    <s v="BEMISCP-519"/>
    <s v="Buyer - Portal Foundations"/>
    <x v="23"/>
    <s v="Feature"/>
    <s v="Done"/>
    <s v="BEMISCP-156"/>
    <s v="Create and assign customer Roles"/>
    <s v="00156 - Create and assign customer Roles"/>
    <x v="613"/>
    <x v="1"/>
    <s v="Done"/>
    <s v="BEMISCP-897"/>
    <s v="QA for Create and assign customer Roles"/>
    <s v="S | 00897 - QA for Create and assign customer Roles"/>
    <s v="QA | S | 00897 - QA for Create and assign customer Roles"/>
    <n v="350832"/>
    <n v="336888"/>
    <n v="359053"/>
    <s v="Plan"/>
    <x v="19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8.2644628099173556E-3"/>
    <n v="1"/>
    <n v="2.1276595744680851"/>
    <x v="0"/>
    <s v="0.Done"/>
    <x v="2"/>
    <s v="0.Done &gt; QA | S | 00897 - QA for Create and assign customer Roles"/>
    <n v="0"/>
    <n v="0"/>
  </r>
  <r>
    <x v="3"/>
    <s v="Demand"/>
    <s v="Doing"/>
    <s v="BEMISCP-519"/>
    <s v="Buyer - Portal Foundations"/>
    <x v="23"/>
    <s v="Feature"/>
    <s v="Done"/>
    <s v="BEMISCP-156"/>
    <s v="Create and assign customer Roles"/>
    <s v="00156 - Create and assign customer Roles"/>
    <x v="613"/>
    <x v="2"/>
    <s v="Done"/>
    <s v="BEMISCP-896"/>
    <s v="Review of Create and assign customer Roles"/>
    <s v="S | 00896 - Review of Create and assign customer Roles"/>
    <s v="Feature Review | S | 00896 - Review of Create and assign customer Roles"/>
    <n v="350832"/>
    <n v="336888"/>
    <n v="359052"/>
    <s v="Plan"/>
    <x v="19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8.2644628099173556E-3"/>
    <n v="1"/>
    <n v="2.1276595744680851"/>
    <x v="0"/>
    <s v="0.Done"/>
    <x v="2"/>
    <s v="0.Done &gt; Feature Review | S | 00896 - Review of Create and assign customer Roles"/>
    <n v="0"/>
    <n v="0"/>
  </r>
  <r>
    <x v="3"/>
    <s v="Demand"/>
    <s v="Doing"/>
    <s v="BEMISCP-519"/>
    <s v="Buyer - Portal Foundations"/>
    <x v="23"/>
    <s v="Feature"/>
    <s v="Done"/>
    <s v="BEMISCP-156"/>
    <s v="Create and assign customer Roles"/>
    <s v="00156 - Create and assign customer Roles"/>
    <x v="613"/>
    <x v="0"/>
    <s v="Done"/>
    <s v="BEMISCP-895"/>
    <s v="Alpha for Create and assign customer Roles"/>
    <s v="S | 00895 - Alpha for Create and assign customer Roles"/>
    <s v="Alpha Test | S | 00895 - Alpha for Create and assign customer Roles"/>
    <n v="350832"/>
    <n v="336888"/>
    <n v="359051"/>
    <s v="Plan"/>
    <x v="19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8.2644628099173556E-3"/>
    <n v="1"/>
    <n v="2.1276595744680851"/>
    <x v="0"/>
    <s v="0.Done"/>
    <x v="2"/>
    <s v="0.Done &gt; Alpha Test | S | 00895 - Alpha for Create and assign customer Roles"/>
    <n v="0"/>
    <n v="0"/>
  </r>
  <r>
    <x v="3"/>
    <s v="Demand"/>
    <s v="Doing"/>
    <s v="BEMISCP-538"/>
    <s v="Buyer - Reports"/>
    <x v="32"/>
    <s v="Feature"/>
    <s v="Done"/>
    <s v="BEMISCP-375"/>
    <s v="Buyer - Reports Landing Page"/>
    <s v="00375 - Buyer - Reports Landing Page"/>
    <x v="583"/>
    <x v="4"/>
    <s v="Done"/>
    <s v="BEMISCP-894"/>
    <s v="Add OSGi config file to configure SSRS integration"/>
    <s v="XS | 00894 - Add OSGi config file to configure SSRS integration"/>
    <s v="Sub-Task | XS | 00894 - Add OSGi config file to configure SSRS integration"/>
    <n v="351658"/>
    <n v="347304"/>
    <n v="359050"/>
    <s v="Plan"/>
    <x v="18"/>
    <n v="5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5"/>
    <n v="0"/>
    <n v="6.25E-2"/>
    <n v="3.8461538461538464E-2"/>
    <n v="1"/>
    <n v="2.1276595744680851"/>
    <x v="0"/>
    <s v="0.Done"/>
    <x v="2"/>
    <s v="0.Done &gt; Sub-Task | XS | 00894 - Add OSGi config file to configure SSRS integration"/>
    <n v="0"/>
    <n v="0"/>
  </r>
  <r>
    <x v="3"/>
    <s v="Demand"/>
    <s v="Doing"/>
    <s v="BEMISCP-533"/>
    <s v="Bemis CP Theme"/>
    <x v="27"/>
    <s v="Feature"/>
    <s v="Done"/>
    <s v="BEMISCP-536"/>
    <s v="Remove Top Bar for External User"/>
    <s v="00536 - Remove Top Bar for External User"/>
    <x v="604"/>
    <x v="2"/>
    <s v="Done"/>
    <s v="BEMISCP-893"/>
    <s v="Review of Remove Top Bar for Regular User"/>
    <s v="00893 - Review of Remove Top Bar for Regular User"/>
    <s v="Feature Review | 00893 - Review of Remove Top Bar for Regular User"/>
    <n v="351507"/>
    <n v="351643"/>
    <n v="359044"/>
    <s v="Plan"/>
    <x v="0"/>
    <n v="0"/>
    <n v="0"/>
    <n v="0"/>
    <n v="1"/>
    <m/>
    <s v="SUBTASK PLAN"/>
    <n v="0"/>
    <n v="0"/>
    <n v="0"/>
    <n v="0"/>
    <n v="0"/>
    <n v="0"/>
    <n v="0"/>
    <n v="0"/>
    <n v="0"/>
    <n v="0"/>
    <n v="0.33333333333333331"/>
    <n v="1.8518518518518517E-2"/>
    <n v="1"/>
    <n v="0"/>
    <x v="0"/>
    <s v="0.Done"/>
    <x v="2"/>
    <s v="0.Done &gt; Feature Review | 00893 - Review of Remove Top Bar for Regular User"/>
    <n v="0"/>
    <n v="0"/>
  </r>
  <r>
    <x v="3"/>
    <m/>
    <m/>
    <m/>
    <m/>
    <x v="1"/>
    <s v="Bug"/>
    <s v="Done"/>
    <s v="BEMISCP-836"/>
    <s v="Logon with incorrect password doesn't fail immediately with 2FA enabled"/>
    <s v="00836 - Logon with incorrect password doesn't fail immediately with 2FA enabled"/>
    <x v="601"/>
    <x v="2"/>
    <s v="Done"/>
    <s v="BEMISCP-891"/>
    <s v="Review of Logon with incorrect password doesn't fail immediately with 2FA enabled"/>
    <s v="00891 - Review of Logon with incorrect password doesn't fail immediately with 2FA enabled"/>
    <s v="Feature Review | 00891 - Review of Logon with incorrect password doesn't fail immediately with 2FA enabled"/>
    <m/>
    <n v="357960"/>
    <n v="35903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0891 - Review of Logon with incorrect password doesn't fail immediately with 2FA enabled"/>
    <n v="0"/>
    <n v="0"/>
  </r>
  <r>
    <x v="3"/>
    <s v="Demand"/>
    <s v="Doing"/>
    <s v="BEMISCP-501"/>
    <s v="IBB Integration"/>
    <x v="24"/>
    <s v="Task"/>
    <s v="To Feature Review"/>
    <s v="BEMISCP-266"/>
    <s v="Create data sync process to bulk upload data from IBB"/>
    <s v="00266 - Create data sync process to bulk upload data from IBB"/>
    <x v="282"/>
    <x v="6"/>
    <s v="Done"/>
    <s v="BEMISCP-890"/>
    <s v="ConstraintViolationException when sync blank bemis customer Id."/>
    <s v="S | 00890 - ConstraintViolationException when sync blank bemis customer Id."/>
    <s v="Alpha Bug | S | 00890 - ConstraintViolationException when sync blank bemis customer Id."/>
    <n v="350255"/>
    <n v="343068"/>
    <n v="35903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6.6666666666666666E-2"/>
    <n v="3.3333333333333333E-2"/>
    <n v="1"/>
    <n v="2.1276595744680851"/>
    <x v="0"/>
    <s v="4.To Feature Review"/>
    <x v="2"/>
    <s v="0.Done &gt; Alpha Bug | S | 00890 - ConstraintViolationException when sync blank bemis customer Id."/>
    <n v="0"/>
    <n v="0"/>
  </r>
  <r>
    <x v="3"/>
    <m/>
    <m/>
    <m/>
    <m/>
    <x v="1"/>
    <s v="Bug"/>
    <s v="Done"/>
    <s v="BEMISCP-804"/>
    <s v="User Customer Name (Employer) is incorrect"/>
    <s v="00804 - User Customer Name (Employer) is incorrect"/>
    <x v="558"/>
    <x v="3"/>
    <s v="Done"/>
    <s v="BEMISCP-889"/>
    <s v="Update logic for User Profile to pull correct field."/>
    <s v="M | 00889 - Update logic for User Profile to pull correct field."/>
    <s v="Frontend Development | M | 00889 - Update logic for User Profile to pull correct field."/>
    <m/>
    <n v="357594"/>
    <n v="359008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0"/>
    <n v="1"/>
    <n v="5.3191489361702127"/>
    <x v="1"/>
    <s v="0.Done"/>
    <x v="2"/>
    <s v="0.Done &gt; Frontend Development | M | 00889 - Update logic for User Profile to pull correct field."/>
    <n v="5.3191489361702127"/>
    <n v="0"/>
  </r>
  <r>
    <x v="3"/>
    <s v="Demand"/>
    <s v="Doing"/>
    <s v="BEMISCP-366"/>
    <s v="Buyer - Order Management"/>
    <x v="33"/>
    <s v="Feature"/>
    <s v="Done"/>
    <s v="BEMISCP-370"/>
    <s v="Order updates from IBB"/>
    <s v="00370 - Order updates from IBB"/>
    <x v="500"/>
    <x v="6"/>
    <s v="Done"/>
    <s v="BEMISCP-888"/>
    <s v="Don't create new record for closed Order"/>
    <s v="M | 00888 - Don't create new record for closed Order"/>
    <s v="Alpha Bug | M | 00888 - Don't create new record for closed Order"/>
    <n v="346910"/>
    <n v="347290"/>
    <n v="359000"/>
    <s v="Plan"/>
    <x v="20"/>
    <n v="5.05"/>
    <n v="0"/>
    <n v="0"/>
    <n v="26"/>
    <s v="M"/>
    <s v="SUBTASK PLAN"/>
    <n v="3.191489361702128"/>
    <n v="3.8297872340425534"/>
    <n v="0"/>
    <n v="0"/>
    <n v="0"/>
    <n v="3.191489361702128"/>
    <n v="3.191489361702128"/>
    <n v="3.8297872340425534"/>
    <n v="5.05"/>
    <n v="0"/>
    <n v="3.7037037037037035E-2"/>
    <n v="1.020408163265306E-2"/>
    <n v="1"/>
    <n v="3.191489361702128"/>
    <x v="0"/>
    <s v="0.Done"/>
    <x v="2"/>
    <s v="0.Done &gt; Alpha Bug | M | 00888 - Don't create new record for closed Order"/>
    <n v="0"/>
    <n v="0"/>
  </r>
  <r>
    <x v="3"/>
    <s v="Demand"/>
    <s v="Doing"/>
    <s v="BEMISCP-366"/>
    <s v="Buyer - Order Management"/>
    <x v="33"/>
    <s v="Feature"/>
    <s v="Done"/>
    <s v="BEMISCP-175"/>
    <s v="Order Status Report"/>
    <s v="00175 - Order Status Report"/>
    <x v="591"/>
    <x v="5"/>
    <s v="Done"/>
    <s v="BEMISCP-887"/>
    <s v="Integration location (customer_id) filter to report configuration "/>
    <s v="S | 00887 - Integration location (customer_id) filter to report configuration "/>
    <s v="Backend Development | S | 00887 - Integration location (customer_id) filter to report configuration "/>
    <n v="346910"/>
    <n v="338511"/>
    <n v="358990"/>
    <s v="Plan"/>
    <x v="20"/>
    <n v="1.7166666666666666"/>
    <n v="0"/>
    <n v="0"/>
    <n v="40"/>
    <s v="S"/>
    <s v="SUBTASK PLAN"/>
    <n v="8.5106382978723403"/>
    <n v="10.212765957446807"/>
    <n v="0"/>
    <n v="0"/>
    <n v="0"/>
    <n v="8.5106382978723403"/>
    <n v="8.5106382978723403"/>
    <n v="10.212765957446807"/>
    <n v="1.7166666666666666"/>
    <n v="0"/>
    <n v="7.1428571428571425E-2"/>
    <n v="1.020408163265306E-2"/>
    <n v="1"/>
    <n v="8.5106382978723403"/>
    <x v="0"/>
    <s v="0.Done"/>
    <x v="2"/>
    <s v="0.Done &gt; Backend Development | S | 00887 - Integration location (customer_id) filter to report configuration "/>
    <n v="0"/>
    <n v="0"/>
  </r>
  <r>
    <x v="3"/>
    <m/>
    <m/>
    <m/>
    <m/>
    <x v="1"/>
    <s v="Bug"/>
    <s v="Done"/>
    <s v="BEMISCP-860"/>
    <s v="Date Format is incorrect on all Pages"/>
    <s v="00860 - Date Format is incorrect on all Pages"/>
    <x v="602"/>
    <x v="6"/>
    <s v="Done"/>
    <s v="BEMISCP-885"/>
    <s v="Alpha Bug - Update Date format to include four digit year"/>
    <s v="M | 00885 - Alpha Bug - Update Date format to include four digit year"/>
    <s v="Alpha Bug | M | 00885 - Alpha Bug - Update Date format to include four digit year"/>
    <m/>
    <n v="358467"/>
    <n v="358955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0"/>
    <n v="1"/>
    <n v="3.191489361702128"/>
    <x v="1"/>
    <s v="0.Done"/>
    <x v="2"/>
    <s v="0.Done &gt; Alpha Bug | M | 00885 - Alpha Bug - Update Date format to include four digit year"/>
    <n v="3.191489361702128"/>
    <n v="0"/>
  </r>
  <r>
    <x v="3"/>
    <s v="Demand"/>
    <s v="Doing"/>
    <s v="BEMISCP-366"/>
    <s v="Buyer - Order Management"/>
    <x v="33"/>
    <s v="Feature"/>
    <s v="Done"/>
    <s v="BEMISCP-802"/>
    <s v="List Releases of specifc Order"/>
    <s v="00802 - List Releases of specifc Order"/>
    <x v="585"/>
    <x v="5"/>
    <s v="Done"/>
    <s v="BEMISCP-884"/>
    <s v="Add Scheduled Releases page for an order"/>
    <s v="M | 00884 - Add Scheduled Releases page for an order"/>
    <s v="Backend Development | M | 00884 - Add Scheduled Releases page for an order"/>
    <n v="346910"/>
    <n v="357590"/>
    <n v="358949"/>
    <s v="Plan"/>
    <x v="0"/>
    <n v="8.5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8.5"/>
    <n v="0"/>
    <n v="0.16666666666666666"/>
    <n v="1.020408163265306E-2"/>
    <n v="1"/>
    <n v="10.638297872340425"/>
    <x v="0"/>
    <s v="0.Done"/>
    <x v="2"/>
    <s v="0.Done &gt; Backend Development | M | 00884 - Add Scheduled Releases page for an order"/>
    <n v="0"/>
    <n v="0"/>
  </r>
  <r>
    <x v="3"/>
    <s v="Demand"/>
    <s v="Doing"/>
    <s v="BEMISCP-366"/>
    <s v="Buyer - Order Management"/>
    <x v="33"/>
    <s v="Feature"/>
    <s v="Done"/>
    <s v="BEMISCP-801"/>
    <s v="List shipments from specific Order"/>
    <s v="00801 - List shipments from specific Order"/>
    <x v="482"/>
    <x v="5"/>
    <s v="Done"/>
    <s v="BEMISCP-883"/>
    <s v="Add Doned Shipments page for an order"/>
    <s v="M | 00883 - Add Doned Shipments page for an order"/>
    <s v="Backend Development | M | 00883 - Add Doned Shipments page for an order"/>
    <n v="346910"/>
    <n v="357589"/>
    <n v="358948"/>
    <s v="Plan"/>
    <x v="0"/>
    <n v="8.5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8.5"/>
    <n v="0"/>
    <n v="0.16666666666666666"/>
    <n v="1.020408163265306E-2"/>
    <n v="1"/>
    <n v="10.638297872340425"/>
    <x v="0"/>
    <s v="0.Done"/>
    <x v="2"/>
    <s v="0.Done &gt; Backend Development | M | 00883 - Add Doned Shipments page for an order"/>
    <n v="0"/>
    <n v="0"/>
  </r>
  <r>
    <x v="3"/>
    <s v="Demand"/>
    <s v="Doing"/>
    <s v="BEMISCP-420"/>
    <s v="Buyer - Shipment Management"/>
    <x v="26"/>
    <s v="Feature"/>
    <s v="Done"/>
    <s v="BEMISCP-509"/>
    <s v="View and Download Invoice and BoL "/>
    <s v="00509 - View and Download Invoice and BoL "/>
    <x v="255"/>
    <x v="5"/>
    <s v="Done"/>
    <s v="BEMISCP-882"/>
    <s v="Create resource component for download documents"/>
    <s v="S | 00882 - Create resource component for download documents"/>
    <s v="Backend Development | S | 00882 - Create resource component for download documents"/>
    <n v="347928"/>
    <n v="350405"/>
    <n v="358849"/>
    <s v="Plan"/>
    <x v="0"/>
    <n v="11.166666666666666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11.166666666666666"/>
    <n v="0"/>
    <n v="9.0909090909090912E-2"/>
    <n v="1.5873015873015872E-2"/>
    <n v="1"/>
    <n v="8.5106382978723403"/>
    <x v="0"/>
    <s v="0.Done"/>
    <x v="2"/>
    <s v="0.Done &gt; Backend Development | S | 00882 - Create resource component for download documents"/>
    <n v="0"/>
    <n v="0"/>
  </r>
  <r>
    <x v="3"/>
    <s v="Demand"/>
    <s v="Doing"/>
    <s v="BEMISCP-519"/>
    <s v="Buyer - Portal Foundations"/>
    <x v="23"/>
    <s v="Feature"/>
    <s v="Done"/>
    <s v="BEMISCP-156"/>
    <s v="Create and assign customer Roles"/>
    <s v="00156 - Create and assign customer Roles"/>
    <x v="613"/>
    <x v="7"/>
    <s v="Done"/>
    <s v="BEMISCP-881"/>
    <s v="Technical Design for creating and assigning the buyer role"/>
    <s v="M | 00881 - Technical Design for creating and assigning the buyer role"/>
    <s v="Tech Planning | M | 00881 - Technical Design for creating and assigning the buyer role"/>
    <n v="350832"/>
    <n v="336888"/>
    <n v="358773"/>
    <s v="Plan"/>
    <x v="19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8.2644628099173556E-3"/>
    <n v="1"/>
    <n v="4.2553191489361701"/>
    <x v="0"/>
    <s v="0.Done"/>
    <x v="2"/>
    <s v="0.Done &gt; Tech Planning | M | 00881 - Technical Design for creating and assigning the buyer role"/>
    <n v="0"/>
    <n v="0"/>
  </r>
  <r>
    <x v="3"/>
    <m/>
    <m/>
    <m/>
    <m/>
    <x v="1"/>
    <s v="Bug"/>
    <s v="Done"/>
    <s v="BEMISCP-836"/>
    <s v="Logon with incorrect password doesn't fail immediately with 2FA enabled"/>
    <s v="00836 - Logon with incorrect password doesn't fail immediately with 2FA enabled"/>
    <x v="601"/>
    <x v="0"/>
    <s v="Done"/>
    <s v="BEMISCP-880"/>
    <s v="Alpha for Logon with incorrect password doesn't fail immediately with 2FA enabled"/>
    <s v="00880 - Alpha for Logon with incorrect password doesn't fail immediately with 2FA enabled"/>
    <s v="Alpha Test | 00880 - Alpha for Logon with incorrect password doesn't fail immediately with 2FA enabled"/>
    <m/>
    <n v="357960"/>
    <n v="35876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0880 - Alpha for Logon with incorrect password doesn't fail immediately with 2FA enabled"/>
    <n v="0"/>
    <n v="0"/>
  </r>
  <r>
    <x v="3"/>
    <s v="Demand"/>
    <s v="Doing"/>
    <s v="BEMISCP-539"/>
    <s v="Buyer - Inventory Management"/>
    <x v="29"/>
    <s v="Feature"/>
    <s v="Done"/>
    <s v="BEMISCP-262"/>
    <s v="On-Hand Inventory View for a specific item"/>
    <s v="00262 - On-Hand Inventory View for a specific item"/>
    <x v="426"/>
    <x v="5"/>
    <s v="Done"/>
    <s v="BEMISCP-879"/>
    <s v="Add Page for On Hand Inventory"/>
    <s v="M | 00879 - Add Page for On Hand Inventory"/>
    <s v="Backend Development | M | 00879 - Add Page for On Hand Inventory"/>
    <n v="351659"/>
    <n v="342921"/>
    <n v="358766"/>
    <s v="Plan"/>
    <x v="19"/>
    <n v="16.5"/>
    <n v="0"/>
    <n v="0"/>
    <n v="35"/>
    <s v="M"/>
    <s v="SUBTASK PLAN"/>
    <n v="10.638297872340425"/>
    <n v="12.76595744680851"/>
    <n v="0"/>
    <n v="0"/>
    <n v="0"/>
    <n v="10.638297872340425"/>
    <n v="10.638297872340425"/>
    <n v="12.76595744680851"/>
    <n v="16.5"/>
    <n v="0"/>
    <n v="0.1"/>
    <n v="0.1"/>
    <n v="1"/>
    <n v="10.638297872340425"/>
    <x v="0"/>
    <s v="0.Done"/>
    <x v="2"/>
    <s v="0.Done &gt; Backend Development | M | 00879 - Add Page for On Hand Inventory"/>
    <n v="0"/>
    <n v="0"/>
  </r>
  <r>
    <x v="3"/>
    <m/>
    <m/>
    <m/>
    <m/>
    <x v="1"/>
    <s v="Bug"/>
    <s v="Done"/>
    <s v="BEMISCP-860"/>
    <s v="Date Format is incorrect on all Pages"/>
    <s v="00860 - Date Format is incorrect on all Pages"/>
    <x v="602"/>
    <x v="6"/>
    <s v="Done"/>
    <s v="BEMISCP-878"/>
    <s v="Alpha Bug - Time is showing up as part of date"/>
    <s v="M | 00878 - Alpha Bug - Time is showing up as part of date"/>
    <s v="Alpha Bug | M | 00878 - Alpha Bug - Time is showing up as part of date"/>
    <m/>
    <n v="358467"/>
    <n v="358742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0"/>
    <n v="1"/>
    <n v="3.191489361702128"/>
    <x v="1"/>
    <s v="0.Done"/>
    <x v="2"/>
    <s v="0.Done &gt; Alpha Bug | M | 00878 - Alpha Bug - Time is showing up as part of date"/>
    <n v="3.191489361702128"/>
    <n v="0"/>
  </r>
  <r>
    <x v="3"/>
    <m/>
    <m/>
    <m/>
    <m/>
    <x v="1"/>
    <s v="Bug"/>
    <s v="Done"/>
    <s v="BEMISCP-808"/>
    <s v="Arrow Font Size on Releases Page is too small"/>
    <s v="00808 - Arrow Font Size on Releases Page is too small"/>
    <x v="597"/>
    <x v="2"/>
    <s v="Done"/>
    <s v="BEMISCP-877"/>
    <s v="Review of Arrow Font Size on Releases Page is too small"/>
    <s v="00877 - Review of Arrow Font Size on Releases Page is too small"/>
    <s v="Feature Review | 00877 - Review of Arrow Font Size on Releases Page is too small"/>
    <m/>
    <n v="357603"/>
    <n v="35874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0877 - Review of Arrow Font Size on Releases Page is too small"/>
    <n v="0"/>
    <n v="0"/>
  </r>
  <r>
    <x v="3"/>
    <m/>
    <m/>
    <m/>
    <m/>
    <x v="1"/>
    <s v="Bug"/>
    <s v="Done"/>
    <s v="BEMISCP-829"/>
    <s v="Order Description not wrapping correctly"/>
    <s v="00829 - Order Description not wrapping correctly"/>
    <x v="599"/>
    <x v="2"/>
    <s v="Done"/>
    <s v="BEMISCP-876"/>
    <s v="Review of Order Description not wrapping correctly"/>
    <s v="00876 - Review of Order Description not wrapping correctly"/>
    <s v="Feature Review | 00876 - Review of Order Description not wrapping correctly"/>
    <m/>
    <n v="357945"/>
    <n v="35873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0876 - Review of Order Description not wrapping correctly"/>
    <n v="0"/>
    <n v="0"/>
  </r>
  <r>
    <x v="3"/>
    <m/>
    <m/>
    <m/>
    <m/>
    <x v="1"/>
    <s v="Bug"/>
    <s v="Done"/>
    <s v="BEMISCP-830"/>
    <s v="Two Factor authentication configuration is in the wrong category"/>
    <s v="00830 - Two Factor authentication configuration is in the wrong category"/>
    <x v="600"/>
    <x v="2"/>
    <s v="Done"/>
    <s v="BEMISCP-875"/>
    <s v="Review of Two Factor authentication configuration is in the wrong category"/>
    <s v="00875 - Review of Two Factor authentication configuration is in the wrong category"/>
    <s v="Feature Review | 00875 - Review of Two Factor authentication configuration is in the wrong category"/>
    <m/>
    <n v="357947"/>
    <n v="35872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0875 - Review of Two Factor authentication configuration is in the wrong category"/>
    <n v="0"/>
    <n v="0"/>
  </r>
  <r>
    <x v="3"/>
    <m/>
    <m/>
    <m/>
    <m/>
    <x v="1"/>
    <s v="Bug"/>
    <s v="Done"/>
    <s v="BEMISCP-855"/>
    <s v="Orders Page - Marshal Orders with NULL Statuses Displayed"/>
    <s v="00855 - Orders Page - Marshal Orders with NULL Statuses Displayed"/>
    <x v="611"/>
    <x v="2"/>
    <s v="Done"/>
    <s v="BEMISCP-874"/>
    <s v="Review of Orders Page - Marshal Orders with NULL Statuses Displayed"/>
    <s v="00874 - Review of Orders Page - Marshal Orders with NULL Statuses Displayed"/>
    <s v="Feature Review | 00874 - Review of Orders Page - Marshal Orders with NULL Statuses Displayed"/>
    <m/>
    <n v="358440"/>
    <n v="35872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Feature Review | 00874 - Review of Orders Page - Marshal Orders with NULL Statuses Displayed"/>
    <n v="0"/>
    <n v="0"/>
  </r>
  <r>
    <x v="3"/>
    <m/>
    <m/>
    <m/>
    <m/>
    <x v="1"/>
    <s v="Bug"/>
    <s v="Done"/>
    <s v="BEMISCP-822"/>
    <s v="UI Navigation bar"/>
    <s v="00822 - UI Navigation bar"/>
    <x v="598"/>
    <x v="2"/>
    <s v="Done"/>
    <s v="BEMISCP-873"/>
    <s v="Review of UI Navigation bar"/>
    <s v="00873 - Review of UI Navigation bar"/>
    <s v="Feature Review | 00873 - Review of UI Navigation bar"/>
    <m/>
    <n v="357889"/>
    <n v="35872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0873 - Review of UI Navigation bar"/>
    <n v="0"/>
    <n v="0"/>
  </r>
  <r>
    <x v="3"/>
    <m/>
    <m/>
    <m/>
    <m/>
    <x v="1"/>
    <s v="Bug"/>
    <s v="Done"/>
    <s v="BEMISCP-830"/>
    <s v="Two Factor authentication configuration is in the wrong category"/>
    <s v="00830 - Two Factor authentication configuration is in the wrong category"/>
    <x v="600"/>
    <x v="0"/>
    <s v="Done"/>
    <s v="BEMISCP-872"/>
    <s v="Alpha for Two Factor authentication configuration is in the wrong category"/>
    <s v="00872 - Alpha for Two Factor authentication configuration is in the wrong category"/>
    <s v="Alpha Test | 00872 - Alpha for Two Factor authentication configuration is in the wrong category"/>
    <m/>
    <n v="357947"/>
    <n v="35872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0872 - Alpha for Two Factor authentication configuration is in the wrong category"/>
    <n v="0"/>
    <n v="0"/>
  </r>
  <r>
    <x v="3"/>
    <m/>
    <m/>
    <m/>
    <m/>
    <x v="1"/>
    <s v="Bug"/>
    <s v="Done"/>
    <s v="BEMISCP-829"/>
    <s v="Order Description not wrapping correctly"/>
    <s v="00829 - Order Description not wrapping correctly"/>
    <x v="599"/>
    <x v="0"/>
    <s v="Done"/>
    <s v="BEMISCP-871"/>
    <s v="Alpha for Order Description not wrapping correctly"/>
    <s v="00871 - Alpha for Order Description not wrapping correctly"/>
    <s v="Alpha Test | 00871 - Alpha for Order Description not wrapping correctly"/>
    <m/>
    <n v="357945"/>
    <n v="35871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0871 - Alpha for Order Description not wrapping correctly"/>
    <n v="0"/>
    <n v="0"/>
  </r>
  <r>
    <x v="3"/>
    <m/>
    <m/>
    <m/>
    <m/>
    <x v="1"/>
    <s v="Bug"/>
    <s v="Done"/>
    <s v="BEMISCP-860"/>
    <s v="Date Format is incorrect on all Pages"/>
    <s v="00860 - Date Format is incorrect on all Pages"/>
    <x v="602"/>
    <x v="0"/>
    <s v="Done"/>
    <s v="BEMISCP-870"/>
    <s v="Alpha for Date Format is incorrect on all Pages"/>
    <s v="00870 - Alpha for Date Format is incorrect on all Pages"/>
    <s v="Alpha Test | 00870 - Alpha for Date Format is incorrect on all Pages"/>
    <m/>
    <n v="358467"/>
    <n v="35871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s v="0.Done"/>
    <x v="2"/>
    <s v="0.Done &gt; Alpha Test | 00870 - Alpha for Date Format is incorrect on all Pages"/>
    <n v="0"/>
    <n v="0"/>
  </r>
  <r>
    <x v="3"/>
    <s v="Demand"/>
    <s v="Doing"/>
    <s v="BEMISCP-366"/>
    <s v="Buyer - Order Management"/>
    <x v="33"/>
    <s v="Feature"/>
    <s v="Done"/>
    <s v="BEMISCP-175"/>
    <s v="Order Status Report"/>
    <s v="00175 - Order Status Report"/>
    <x v="591"/>
    <x v="5"/>
    <s v="Done"/>
    <s v="BEMISCP-869"/>
    <s v="Integrate SSRS with Order Listing page"/>
    <s v="S | 00869 - Integrate SSRS with Order Listing page"/>
    <s v="Backend Development | S | 00869 - Integrate SSRS with Order Listing page"/>
    <n v="346910"/>
    <n v="338511"/>
    <n v="358566"/>
    <s v="Plan"/>
    <x v="20"/>
    <n v="7.583333333333333"/>
    <n v="0"/>
    <n v="0"/>
    <n v="40"/>
    <s v="S"/>
    <s v="SUBTASK PLAN"/>
    <n v="8.5106382978723403"/>
    <n v="10.212765957446807"/>
    <n v="0"/>
    <n v="0"/>
    <n v="0"/>
    <n v="8.5106382978723403"/>
    <n v="8.5106382978723403"/>
    <n v="10.212765957446807"/>
    <n v="7.583333333333333"/>
    <n v="0"/>
    <n v="7.1428571428571425E-2"/>
    <n v="1.020408163265306E-2"/>
    <n v="1"/>
    <n v="8.5106382978723403"/>
    <x v="0"/>
    <s v="0.Done"/>
    <x v="2"/>
    <s v="0.Done &gt; Backend Development | S | 00869 - Integrate SSRS with Order Listing page"/>
    <n v="0"/>
    <n v="0"/>
  </r>
  <r>
    <x v="3"/>
    <m/>
    <m/>
    <m/>
    <m/>
    <x v="1"/>
    <s v="Bug"/>
    <s v="Done"/>
    <s v="BEMISCP-855"/>
    <s v="Orders Page - Marshal Orders with NULL Statuses Displayed"/>
    <s v="00855 - Orders Page - Marshal Orders with NULL Statuses Displayed"/>
    <x v="611"/>
    <x v="0"/>
    <s v="Done"/>
    <s v="BEMISCP-868"/>
    <s v="Alpha for Orders Page - Marshal Orders with NULL Statuses Displayed"/>
    <s v="00868 - Alpha for Orders Page - Marshal Orders with NULL Statuses Displayed"/>
    <s v="Alpha Test | 00868 - Alpha for Orders Page - Marshal Orders with NULL Statuses Displayed"/>
    <m/>
    <n v="358440"/>
    <n v="35854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Alpha Test | 00868 - Alpha for Orders Page - Marshal Orders with NULL Statuses Displayed"/>
    <n v="0"/>
    <n v="0"/>
  </r>
  <r>
    <x v="3"/>
    <s v="Demand"/>
    <s v="Doing"/>
    <s v="BEMISCP-533"/>
    <s v="Bemis CP Theme"/>
    <x v="27"/>
    <s v="Feature"/>
    <s v="Done"/>
    <s v="BEMISCP-1113"/>
    <s v="Redesign for product description display"/>
    <s v="01113 - Redesign for product description display"/>
    <x v="427"/>
    <x v="3"/>
    <s v="Cancelled"/>
    <s v="BEMISCP-867"/>
    <s v="Update product description display to allow for long character length "/>
    <s v="M | 00867 - Update product description display to allow for long character length "/>
    <s v="Frontend Development | M | 00867 - Update product description display to allow for long character length "/>
    <n v="351507"/>
    <n v="362668"/>
    <n v="358538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1.8518518518518517E-2"/>
    <n v="1"/>
    <n v="0"/>
    <x v="0"/>
    <s v="0.Done"/>
    <x v="3"/>
    <s v="0.Cancelled &gt; Frontend Development | M | 00867 - Update product description display to allow for long character length "/>
    <n v="0"/>
    <n v="0"/>
  </r>
  <r>
    <x v="3"/>
    <m/>
    <m/>
    <m/>
    <m/>
    <x v="1"/>
    <s v="Bug"/>
    <s v="Done"/>
    <s v="BEMISCP-858"/>
    <s v="The root directory for Advanced File Store is not parsed correctly"/>
    <s v="00858 - The root directory for Advanced File Store is not parsed correctly"/>
    <x v="525"/>
    <x v="0"/>
    <s v="Done"/>
    <s v="BEMISCP-866"/>
    <s v="Verify AFS is enabled and working correctly for DL"/>
    <s v="M | 00866 - Verify AFS is enabled and working correctly for DL"/>
    <s v="Alpha Test | M | 00866 - Verify AFS is enabled and working correctly for DL"/>
    <m/>
    <n v="358457"/>
    <n v="358534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s v="0.Done"/>
    <x v="2"/>
    <s v="0.Done &gt; Alpha Test | M | 00866 - Verify AFS is enabled and working correctly for DL"/>
    <n v="4.2553191489361701"/>
    <n v="0"/>
  </r>
  <r>
    <x v="3"/>
    <m/>
    <m/>
    <m/>
    <m/>
    <x v="1"/>
    <s v="Bug"/>
    <s v="Done"/>
    <s v="BEMISCP-860"/>
    <s v="Date Format is incorrect on all Pages"/>
    <s v="00860 - Date Format is incorrect on all Pages"/>
    <x v="602"/>
    <x v="3"/>
    <s v="Done"/>
    <s v="BEMISCP-865"/>
    <s v="Update Date format display on all pages to be MM/DD/YY"/>
    <s v="M | 00865 - Update Date format display on all pages to be MM/DD/YY"/>
    <s v="Frontend Development | M | 00865 - Update Date format display on all pages to be MM/DD/YY"/>
    <m/>
    <n v="358467"/>
    <n v="358532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0"/>
    <n v="1"/>
    <n v="5.3191489361702127"/>
    <x v="1"/>
    <s v="0.Done"/>
    <x v="2"/>
    <s v="0.Done &gt; Frontend Development | M | 00865 - Update Date format display on all pages to be MM/DD/YY"/>
    <n v="5.3191489361702127"/>
    <n v="0"/>
  </r>
  <r>
    <x v="3"/>
    <s v="Demand"/>
    <s v="Doing"/>
    <s v="BEMISCP-501"/>
    <s v="IBB Integration"/>
    <x v="24"/>
    <s v="Task"/>
    <s v="To Feature Review"/>
    <s v="BEMISCP-266"/>
    <s v="Create data sync process to bulk upload data from IBB"/>
    <s v="00266 - Create data sync process to bulk upload data from IBB"/>
    <x v="282"/>
    <x v="4"/>
    <s v="Done"/>
    <s v="BEMISCP-864"/>
    <s v="Add switch for serial data sync "/>
    <s v="M | 00864 - Add switch for serial data sync "/>
    <s v="Sub-Task | M | 00864 - Add switch for serial data sync "/>
    <n v="350255"/>
    <n v="343068"/>
    <n v="358503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6.6666666666666666E-2"/>
    <n v="3.3333333333333333E-2"/>
    <n v="1"/>
    <n v="8.5106382978723403"/>
    <x v="0"/>
    <s v="4.To Feature Review"/>
    <x v="2"/>
    <s v="0.Done &gt; Sub-Task | M | 00864 - Add switch for serial data sync "/>
    <n v="0"/>
    <n v="0"/>
  </r>
  <r>
    <x v="3"/>
    <s v="Demand"/>
    <s v="Doing"/>
    <s v="BEMISCP-420"/>
    <s v="Buyer - Shipment Management"/>
    <x v="26"/>
    <s v="Feature"/>
    <s v="Done"/>
    <s v="BEMISCP-374"/>
    <s v="Shipment updates from IBB"/>
    <s v="00374 - Shipment updates from IBB"/>
    <x v="605"/>
    <x v="5"/>
    <s v="Done"/>
    <s v="BEMISCP-863"/>
    <s v="Update shipment data sync"/>
    <s v="S | 00863 - Update shipment data sync"/>
    <s v="Backend Development | S | 00863 - Update shipment data sync"/>
    <n v="347928"/>
    <n v="347294"/>
    <n v="358487"/>
    <s v="Plan"/>
    <x v="20"/>
    <n v="16.566666666666666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16.566666666666666"/>
    <n v="0"/>
    <n v="7.1428571428571425E-2"/>
    <n v="1.5873015873015872E-2"/>
    <n v="1"/>
    <n v="8.5106382978723403"/>
    <x v="0"/>
    <s v="0.Done"/>
    <x v="2"/>
    <s v="0.Done &gt; Backend Development | S | 00863 - Update shipment data sync"/>
    <n v="0"/>
    <n v="0"/>
  </r>
  <r>
    <x v="3"/>
    <m/>
    <m/>
    <m/>
    <m/>
    <x v="1"/>
    <s v="Bug"/>
    <s v="Done"/>
    <s v="BEMISCP-829"/>
    <s v="Order Description not wrapping correctly"/>
    <s v="00829 - Order Description not wrapping correctly"/>
    <x v="599"/>
    <x v="3"/>
    <s v="Done"/>
    <s v="BEMISCP-862"/>
    <s v="Update the UI to use description fields"/>
    <s v="M | 00862 - Update the UI to use description fields"/>
    <s v="Frontend Development | M | 00862 - Update the UI to use description fields"/>
    <m/>
    <n v="357945"/>
    <n v="358482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0862 - Update the UI to use description fields"/>
    <n v="5.3191489361702127"/>
    <n v="0"/>
  </r>
  <r>
    <x v="3"/>
    <m/>
    <m/>
    <m/>
    <m/>
    <x v="1"/>
    <s v="Bug"/>
    <s v="Done"/>
    <s v="BEMISCP-858"/>
    <s v="The root directory for Advanced File Store is not parsed correctly"/>
    <s v="00858 - The root directory for Advanced File Store is not parsed correctly"/>
    <x v="525"/>
    <x v="4"/>
    <s v="Done"/>
    <s v="BEMISCP-859"/>
    <s v="Fix the advanced file store issue"/>
    <s v="M | 00859 - Fix the advanced file store issue"/>
    <s v="Sub-Task | M | 00859 - Fix the advanced file store issue"/>
    <m/>
    <n v="358457"/>
    <n v="358458"/>
    <s v="Plan"/>
    <x v="0"/>
    <n v="3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3"/>
    <n v="0"/>
    <n v="0.25"/>
    <n v="0"/>
    <n v="1"/>
    <n v="8.5106382978723403"/>
    <x v="1"/>
    <s v="0.Done"/>
    <x v="2"/>
    <s v="0.Done &gt; Sub-Task | M | 00859 - Fix the advanced file store issue"/>
    <n v="8.5106382978723403"/>
    <n v="3"/>
  </r>
  <r>
    <x v="3"/>
    <s v="Demand"/>
    <s v="Doing"/>
    <s v="BEMISCP-519"/>
    <s v="Buyer - Portal Foundations"/>
    <x v="23"/>
    <s v="Feature"/>
    <s v="Done"/>
    <s v="BEMISCP-302"/>
    <s v="Filter Data by Customer Location"/>
    <s v="00302 - Filter Data by Customer Location"/>
    <x v="582"/>
    <x v="4"/>
    <s v="Done"/>
    <s v="BEMISCP-857"/>
    <s v="Add methods to get a Customer Location's display name and whether or not it's a parent"/>
    <s v="S | 00857 - Add methods to get a Customer Location's display name and whether or not it's a parent"/>
    <s v="Sub-Task | S | 00857 - Add methods to get a Customer Location's display name and whether or not it's a parent"/>
    <n v="350832"/>
    <n v="343448"/>
    <n v="358447"/>
    <s v="Plan"/>
    <x v="19"/>
    <n v="0"/>
    <n v="0"/>
    <n v="0"/>
    <n v="39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6.6666666666666666E-2"/>
    <n v="8.2644628099173556E-3"/>
    <n v="1"/>
    <n v="4.2553191489361701"/>
    <x v="0"/>
    <s v="0.Done"/>
    <x v="2"/>
    <s v="0.Done &gt; Sub-Task | S | 00857 - Add methods to get a Customer Location's display name and whether or not it's a parent"/>
    <n v="0"/>
    <n v="0"/>
  </r>
  <r>
    <x v="3"/>
    <s v="Demand"/>
    <s v="Doing"/>
    <s v="BEMISCP-420"/>
    <s v="Buyer - Shipment Management"/>
    <x v="26"/>
    <s v="Feature"/>
    <s v="Done"/>
    <s v="BEMISCP-374"/>
    <s v="Shipment updates from IBB"/>
    <s v="00374 - Shipment updates from IBB"/>
    <x v="605"/>
    <x v="5"/>
    <s v="Done"/>
    <s v="BEMISCP-853"/>
    <s v="Remove dependency from release module"/>
    <s v="XS | 00853 - Remove dependency from release module"/>
    <s v="Backend Development | XS | 00853 - Remove dependency from release module"/>
    <n v="347928"/>
    <n v="347294"/>
    <n v="358379"/>
    <s v="Plan"/>
    <x v="20"/>
    <n v="1.5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1.5"/>
    <n v="0"/>
    <n v="7.1428571428571425E-2"/>
    <n v="1.5873015873015872E-2"/>
    <n v="1"/>
    <n v="2.1276595744680851"/>
    <x v="0"/>
    <s v="0.Done"/>
    <x v="2"/>
    <s v="0.Done &gt; Backend Development | XS | 00853 - Remove dependency from release module"/>
    <n v="0"/>
    <n v="0"/>
  </r>
  <r>
    <x v="3"/>
    <s v="Demand"/>
    <s v="Doing"/>
    <s v="BEMISCP-501"/>
    <s v="IBB Integration"/>
    <x v="24"/>
    <s v="Task"/>
    <s v="To Feature Review"/>
    <s v="BEMISCP-266"/>
    <s v="Create data sync process to bulk upload data from IBB"/>
    <s v="00266 - Create data sync process to bulk upload data from IBB"/>
    <x v="282"/>
    <x v="4"/>
    <s v="Done"/>
    <s v="BEMISCP-852"/>
    <s v="Create method to scan org hierarchy for data sync"/>
    <s v="S | 00852 - Create method to scan org hierarchy for data sync"/>
    <s v="Sub-Task | S | 00852 - Create method to scan org hierarchy for data sync"/>
    <n v="350255"/>
    <n v="343068"/>
    <n v="358287"/>
    <s v="Plan"/>
    <x v="0"/>
    <n v="1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1"/>
    <n v="0"/>
    <n v="6.6666666666666666E-2"/>
    <n v="3.3333333333333333E-2"/>
    <n v="1"/>
    <n v="4.2553191489361701"/>
    <x v="0"/>
    <s v="4.To Feature Review"/>
    <x v="2"/>
    <s v="0.Done &gt; Sub-Task | S | 00852 - Create method to scan org hierarchy for data sync"/>
    <n v="0"/>
    <n v="0"/>
  </r>
  <r>
    <x v="3"/>
    <m/>
    <m/>
    <m/>
    <m/>
    <x v="1"/>
    <s v="Bug"/>
    <s v="Cancelled"/>
    <s v="BEMISCP-820"/>
    <s v="Enter the portal without logging back"/>
    <s v="00820 - Enter the portal without logging back"/>
    <x v="614"/>
    <x v="5"/>
    <s v="Cancelled"/>
    <s v="BEMISCP-851"/>
    <s v="Fix bug -  Portal login is not working when close browser"/>
    <s v="M | 00851 - Fix bug -  Portal login is not working when close browser"/>
    <s v="Backend Development | M | 00851 - Fix bug -  Portal login is not working when close browser"/>
    <m/>
    <n v="357882"/>
    <n v="358221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1"/>
    <n v="0"/>
    <n v="1"/>
    <n v="0"/>
    <x v="1"/>
    <s v="0.Cancelled"/>
    <x v="3"/>
    <s v="0.Cancelled &gt; Backend Development | M | 00851 - Fix bug -  Portal login is not working when close browser"/>
    <n v="10.638297872340425"/>
    <n v="0"/>
  </r>
  <r>
    <x v="3"/>
    <m/>
    <m/>
    <m/>
    <m/>
    <x v="1"/>
    <s v="Bug"/>
    <s v="Done"/>
    <s v="BEMISCP-784"/>
    <s v="Modify default date range for shipment, release, and order screens"/>
    <s v="00784 - Modify default date range for shipment, release, and order screens"/>
    <x v="596"/>
    <x v="2"/>
    <s v="Done"/>
    <s v="BEMISCP-850"/>
    <s v="Review of Modify default date range for shipment, release, and order screens"/>
    <s v="00850 - Review of Modify default date range for shipment, release, and order screens"/>
    <s v="Feature Review | 00850 - Review of Modify default date range for shipment, release, and order screens"/>
    <m/>
    <n v="357296"/>
    <n v="35820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0850 - Review of Modify default date range for shipment, release, and order screens"/>
    <n v="0"/>
    <n v="0"/>
  </r>
  <r>
    <x v="3"/>
    <s v="Demand"/>
    <s v="Doing"/>
    <s v="BEMISCP-366"/>
    <s v="Buyer - Order Management"/>
    <x v="33"/>
    <s v="Feature"/>
    <s v="Done"/>
    <s v="BEMISCP-370"/>
    <s v="Order updates from IBB"/>
    <s v="00370 - Order updates from IBB"/>
    <x v="500"/>
    <x v="5"/>
    <s v="Cancelled"/>
    <s v="BEMISCP-849"/>
    <s v="Update Order DM and mappings"/>
    <s v="M | 00849 - Update Order DM and mappings"/>
    <s v="Backend Development | M | 00849 - Update Order DM and mappings"/>
    <n v="346910"/>
    <n v="347290"/>
    <n v="358202"/>
    <s v="Plan"/>
    <x v="20"/>
    <n v="0"/>
    <n v="0"/>
    <n v="0"/>
    <n v="26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3.7037037037037035E-2"/>
    <n v="1.020408163265306E-2"/>
    <n v="1"/>
    <n v="0"/>
    <x v="0"/>
    <s v="0.Done"/>
    <x v="3"/>
    <s v="0.Cancelled &gt; Backend Development | M | 00849 - Update Order DM and mappings"/>
    <n v="0"/>
    <n v="0"/>
  </r>
  <r>
    <x v="3"/>
    <s v="Demand"/>
    <s v="Doing"/>
    <s v="BEMISCP-366"/>
    <s v="Buyer - Order Management"/>
    <x v="33"/>
    <s v="Feature"/>
    <s v="Done"/>
    <s v="BEMISCP-370"/>
    <s v="Order updates from IBB"/>
    <s v="00370 - Order updates from IBB"/>
    <x v="500"/>
    <x v="6"/>
    <s v="Cancelled"/>
    <s v="BEMISCP-848"/>
    <s v="Description fields for products/items are missing in Order DM"/>
    <s v="M | 00848 - Description fields for products/items are missing in Order DM"/>
    <s v="Alpha Bug | M | 00848 - Description fields for products/items are missing in Order DM"/>
    <n v="346910"/>
    <n v="347290"/>
    <n v="358200"/>
    <s v="Plan"/>
    <x v="20"/>
    <n v="0"/>
    <n v="0"/>
    <n v="0"/>
    <n v="26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3.7037037037037035E-2"/>
    <n v="1.020408163265306E-2"/>
    <n v="1"/>
    <n v="0"/>
    <x v="0"/>
    <s v="0.Done"/>
    <x v="3"/>
    <s v="0.Cancelled &gt; Alpha Bug | M | 00848 - Description fields for products/items are missing in Order DM"/>
    <n v="0"/>
    <n v="0"/>
  </r>
  <r>
    <x v="3"/>
    <m/>
    <m/>
    <m/>
    <m/>
    <x v="1"/>
    <s v="Bug"/>
    <s v="Done"/>
    <s v="BEMISCP-716"/>
    <s v="When an order is deleted, the associated AssetEntries are not removed"/>
    <s v="00716 - When an order is deleted, the associated AssetEntries are not removed"/>
    <x v="595"/>
    <x v="2"/>
    <s v="Done"/>
    <s v="BEMISCP-847"/>
    <s v="Review of When an order is deleted, the associated AssetEntries are not removed"/>
    <s v="00847 - Review of When an order is deleted, the associated AssetEntries are not removed"/>
    <s v="Feature Review | 00847 - Review of When an order is deleted, the associated AssetEntries are not removed"/>
    <m/>
    <n v="356416"/>
    <n v="35803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Feature Review | 00847 - Review of When an order is deleted, the associated AssetEntries are not removed"/>
    <n v="0"/>
    <n v="0"/>
  </r>
  <r>
    <x v="3"/>
    <s v="Demand"/>
    <s v="Doing"/>
    <s v="BEMISCP-501"/>
    <s v="IBB Integration"/>
    <x v="24"/>
    <s v="Task"/>
    <s v="Done"/>
    <s v="BEMISCP-503"/>
    <s v="WS Commons"/>
    <s v="00503 - WS Commons"/>
    <x v="242"/>
    <x v="4"/>
    <s v="Done"/>
    <s v="BEMISCP-846"/>
    <s v="Create ws-commons-client module"/>
    <s v="XS | 00846 - Create ws-commons-client module"/>
    <s v="Sub-Task | XS | 00846 - Create ws-commons-client module"/>
    <n v="350255"/>
    <n v="350258"/>
    <n v="358019"/>
    <s v="Plan"/>
    <x v="0"/>
    <n v="2.4833333333333334"/>
    <n v="0"/>
    <n v="0"/>
    <n v="16"/>
    <s v="XS"/>
    <s v="SUBTASK PLAN"/>
    <n v="2.1276595744680851"/>
    <n v="2.5531914893617018"/>
    <n v="0"/>
    <n v="0"/>
    <n v="0"/>
    <n v="2.1276595744680851"/>
    <n v="2.1276595744680851"/>
    <n v="2.5531914893617018"/>
    <n v="2.4833333333333334"/>
    <n v="0"/>
    <n v="0.1111111111111111"/>
    <n v="3.3333333333333333E-2"/>
    <n v="1"/>
    <n v="2.1276595744680851"/>
    <x v="0"/>
    <s v="0.Done"/>
    <x v="2"/>
    <s v="0.Done &gt; Sub-Task | XS | 00846 - Create ws-commons-client module"/>
    <n v="0"/>
    <n v="0"/>
  </r>
  <r>
    <x v="3"/>
    <m/>
    <m/>
    <m/>
    <m/>
    <x v="1"/>
    <s v="Bug"/>
    <s v="Done"/>
    <s v="BEMISCP-808"/>
    <s v="Arrow Font Size on Releases Page is too small"/>
    <s v="00808 - Arrow Font Size on Releases Page is too small"/>
    <x v="597"/>
    <x v="3"/>
    <s v="Done"/>
    <s v="BEMISCP-845"/>
    <s v="Development for Arrow Font Size on Releases Page is too small"/>
    <s v="M | 00845 - Development for Arrow Font Size on Releases Page is too small"/>
    <s v="Frontend Development | M | 00845 - Development for Arrow Font Size on Releases Page is too small"/>
    <m/>
    <n v="357603"/>
    <n v="357986"/>
    <s v="Plan"/>
    <x v="0"/>
    <n v="0.5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.5"/>
    <n v="0"/>
    <n v="0.25"/>
    <n v="0"/>
    <n v="1"/>
    <n v="5.3191489361702127"/>
    <x v="1"/>
    <s v="0.Done"/>
    <x v="2"/>
    <s v="0.Done &gt; Frontend Development | M | 00845 - Development for Arrow Font Size on Releases Page is too small"/>
    <n v="5.3191489361702127"/>
    <n v="0.5"/>
  </r>
  <r>
    <x v="3"/>
    <m/>
    <m/>
    <m/>
    <m/>
    <x v="1"/>
    <s v="Bug"/>
    <s v="Done"/>
    <s v="BEMISCP-822"/>
    <s v="UI Navigation bar"/>
    <s v="00822 - UI Navigation bar"/>
    <x v="598"/>
    <x v="3"/>
    <s v="Done"/>
    <s v="BEMISCP-844"/>
    <s v="Fix UI Navigation bar"/>
    <s v="S | 00844 - Fix UI Navigation bar"/>
    <s v="Frontend Development | S | 00844 - Fix UI Navigation bar"/>
    <m/>
    <n v="357889"/>
    <n v="357985"/>
    <s v="Plan"/>
    <x v="0"/>
    <n v="1.5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1.5"/>
    <n v="0"/>
    <n v="0.25"/>
    <n v="0"/>
    <n v="1"/>
    <n v="4.2553191489361701"/>
    <x v="1"/>
    <s v="0.Done"/>
    <x v="2"/>
    <s v="0.Done &gt; Frontend Development | S | 00844 - Fix UI Navigation bar"/>
    <n v="4.2553191489361701"/>
    <n v="1.5"/>
  </r>
  <r>
    <x v="3"/>
    <s v="Demand"/>
    <s v="Doing"/>
    <s v="BEMISCP-533"/>
    <s v="Bemis CP Theme"/>
    <x v="27"/>
    <s v="Bug"/>
    <s v="Cancelled"/>
    <s v="BEMISCP-765"/>
    <s v="Date format incorrect in UI"/>
    <s v="00765 - Date format incorrect in UI"/>
    <x v="615"/>
    <x v="3"/>
    <s v="Done"/>
    <s v="BEMISCP-843"/>
    <s v="Development for Date format incorrect in UI"/>
    <s v="S | 00843 - Development for Date format incorrect in UI"/>
    <s v="Frontend Development | S | 00843 - Development for Date format incorrect in UI"/>
    <n v="351507"/>
    <n v="357140"/>
    <n v="357982"/>
    <s v="Plan"/>
    <x v="0"/>
    <n v="1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1"/>
    <n v="0"/>
    <n v="1"/>
    <n v="1.8518518518518517E-2"/>
    <n v="1"/>
    <n v="4.2553191489361701"/>
    <x v="0"/>
    <s v="0.Cancelled"/>
    <x v="2"/>
    <s v="0.Done &gt; Frontend Development | S | 00843 - Development for Date format incorrect in UI"/>
    <n v="4.2553191489361701"/>
    <n v="1"/>
  </r>
  <r>
    <x v="3"/>
    <m/>
    <m/>
    <m/>
    <m/>
    <x v="1"/>
    <s v="Bug"/>
    <s v="Done"/>
    <s v="BEMISCP-716"/>
    <s v="When an order is deleted, the associated AssetEntries are not removed"/>
    <s v="00716 - When an order is deleted, the associated AssetEntries are not removed"/>
    <x v="595"/>
    <x v="0"/>
    <s v="Done"/>
    <s v="BEMISCP-842"/>
    <s v="Alpha for When an order is deleted, the associated AssetEntries are not removed"/>
    <s v="00842 - Alpha for When an order is deleted, the associated AssetEntries are not removed"/>
    <s v="Alpha Test | 00842 - Alpha for When an order is deleted, the associated AssetEntries are not removed"/>
    <m/>
    <n v="356416"/>
    <n v="357971"/>
    <s v="Plan"/>
    <x v="0"/>
    <n v="0.5"/>
    <n v="0"/>
    <n v="0"/>
    <n v="0"/>
    <m/>
    <s v="SUBTASK PLAN"/>
    <n v="0"/>
    <n v="0"/>
    <n v="0"/>
    <n v="0"/>
    <n v="0"/>
    <n v="0"/>
    <n v="0"/>
    <n v="0"/>
    <n v="0.5"/>
    <n v="0"/>
    <n v="0.33333333333333331"/>
    <n v="0"/>
    <n v="1"/>
    <n v="0"/>
    <x v="1"/>
    <s v="0.Done"/>
    <x v="2"/>
    <s v="0.Done &gt; Alpha Test | 00842 - Alpha for When an order is deleted, the associated AssetEntries are not removed"/>
    <n v="0"/>
    <n v="0.5"/>
  </r>
  <r>
    <x v="3"/>
    <s v="Demand"/>
    <s v="Doing"/>
    <s v="BEMISCP-531"/>
    <s v="System Architecture"/>
    <x v="22"/>
    <s v="Bug"/>
    <s v="Done"/>
    <s v="BEMISCP-753"/>
    <s v="Fix Gradle theme build "/>
    <s v="00753 - Fix Gradle theme build "/>
    <x v="616"/>
    <x v="1"/>
    <s v="Done"/>
    <s v="BEMISCP-840"/>
    <s v="QA for Fix Gradle theme build "/>
    <s v="00840 - QA for Fix Gradle theme build "/>
    <s v="QA | 00840 - QA for Fix Gradle theme build "/>
    <n v="351453"/>
    <n v="356844"/>
    <n v="357965"/>
    <s v="Plan"/>
    <x v="0"/>
    <n v="0"/>
    <n v="0"/>
    <n v="200"/>
    <n v="0"/>
    <m/>
    <s v="SUBTASK PLAN"/>
    <n v="0"/>
    <n v="0"/>
    <n v="0"/>
    <n v="0"/>
    <n v="0"/>
    <n v="0"/>
    <n v="0"/>
    <n v="0"/>
    <n v="0"/>
    <n v="0"/>
    <n v="0.33333333333333331"/>
    <n v="1.8518518518518517E-2"/>
    <n v="1"/>
    <n v="0"/>
    <x v="0"/>
    <s v="0.Done"/>
    <x v="2"/>
    <s v="0.Done &gt; QA | 00840 - QA for Fix Gradle theme build "/>
    <n v="0"/>
    <n v="0"/>
  </r>
  <r>
    <x v="3"/>
    <s v="Demand"/>
    <s v="Doing"/>
    <s v="BEMISCP-366"/>
    <s v="Buyer - Order Management"/>
    <x v="33"/>
    <s v="Feature"/>
    <s v="Done"/>
    <s v="BEMISCP-175"/>
    <s v="Order Status Report"/>
    <s v="00175 - Order Status Report"/>
    <x v="591"/>
    <x v="5"/>
    <s v="Done"/>
    <s v="BEMISCP-839"/>
    <s v="Refactor SSRSReportEngineAdapter to help the integration work properly"/>
    <s v="S | 00839 - Refactor SSRSReportEngineAdapter to help the integration work properly"/>
    <s v="Backend Development | S | 00839 - Refactor SSRSReportEngineAdapter to help the integration work properly"/>
    <n v="346910"/>
    <n v="338511"/>
    <n v="357964"/>
    <s v="Plan"/>
    <x v="20"/>
    <n v="6.1166666666666663"/>
    <n v="0"/>
    <n v="0"/>
    <n v="40"/>
    <s v="S"/>
    <s v="SUBTASK PLAN"/>
    <n v="8.5106382978723403"/>
    <n v="10.212765957446807"/>
    <n v="0"/>
    <n v="0"/>
    <n v="0"/>
    <n v="8.5106382978723403"/>
    <n v="8.5106382978723403"/>
    <n v="10.212765957446807"/>
    <n v="6.1166666666666663"/>
    <n v="0"/>
    <n v="7.1428571428571425E-2"/>
    <n v="1.020408163265306E-2"/>
    <n v="1"/>
    <n v="8.5106382978723403"/>
    <x v="0"/>
    <s v="0.Done"/>
    <x v="2"/>
    <s v="0.Done &gt; Backend Development | S | 00839 - Refactor SSRSReportEngineAdapter to help the integration work properly"/>
    <n v="0"/>
    <n v="0"/>
  </r>
  <r>
    <x v="3"/>
    <s v="Demand"/>
    <s v="Doing"/>
    <s v="BEMISCP-519"/>
    <s v="Buyer - Portal Foundations"/>
    <x v="23"/>
    <s v="Bug"/>
    <s v="Done"/>
    <s v="BEMISCP-545"/>
    <s v="Two Factor Authentication - Verification Code Error"/>
    <s v="00545 - Two Factor Authentication - Verification Code Error"/>
    <x v="617"/>
    <x v="1"/>
    <s v="Done"/>
    <s v="BEMISCP-838"/>
    <s v="QA for Two Factor Authentication - Verification Code Error"/>
    <s v="00838 - QA for Two Factor Authentication - Verification Code Error"/>
    <s v="QA | 00838 - QA for Two Factor Authentication - Verification Code Error"/>
    <n v="350832"/>
    <n v="351845"/>
    <n v="35796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8.2644628099173556E-3"/>
    <n v="1"/>
    <n v="0"/>
    <x v="0"/>
    <s v="0.Done"/>
    <x v="2"/>
    <s v="0.Done &gt; QA | 00838 - QA for Two Factor Authentication - Verification Code Error"/>
    <n v="0"/>
    <n v="0"/>
  </r>
  <r>
    <x v="3"/>
    <m/>
    <m/>
    <m/>
    <m/>
    <x v="1"/>
    <s v="Bug"/>
    <s v="Done"/>
    <s v="BEMISCP-836"/>
    <s v="Logon with incorrect password doesn't fail immediately with 2FA enabled"/>
    <s v="00836 - Logon with incorrect password doesn't fail immediately with 2FA enabled"/>
    <x v="601"/>
    <x v="5"/>
    <s v="Done"/>
    <s v="BEMISCP-837"/>
    <s v="Fix 2FA redirect"/>
    <s v="M | 00837 - Fix 2FA redirect"/>
    <s v="Backend Development | M | 00837 - Fix 2FA redirect"/>
    <m/>
    <n v="357960"/>
    <n v="357962"/>
    <s v="Plan"/>
    <x v="0"/>
    <n v="4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4"/>
    <n v="0"/>
    <n v="0.25"/>
    <n v="0"/>
    <n v="1"/>
    <n v="10.638297872340425"/>
    <x v="1"/>
    <s v="0.Done"/>
    <x v="2"/>
    <s v="0.Done &gt; Backend Development | M | 00837 - Fix 2FA redirect"/>
    <n v="10.638297872340425"/>
    <n v="4"/>
  </r>
  <r>
    <x v="3"/>
    <m/>
    <m/>
    <m/>
    <m/>
    <x v="1"/>
    <s v="Bug"/>
    <s v="Done"/>
    <s v="BEMISCP-652"/>
    <s v="Gradle task distBundleZip does not build/deploy themes"/>
    <s v="00652 - Gradle task distBundleZip does not build/deploy themes"/>
    <x v="618"/>
    <x v="1"/>
    <s v="Done"/>
    <s v="BEMISCP-835"/>
    <s v="QA for Gradle task distBundleZip does not build/deploy themes"/>
    <s v="00835 - QA for Gradle task distBundleZip does not build/deploy themes"/>
    <s v="QA | 00835 - QA for Gradle task distBundleZip does not build/deploy themes"/>
    <m/>
    <n v="354549"/>
    <n v="35795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QA | 00835 - QA for Gradle task distBundleZip does not build/deploy themes"/>
    <n v="0"/>
    <n v="0"/>
  </r>
  <r>
    <x v="3"/>
    <s v="Demand"/>
    <s v="Doing"/>
    <s v="BEMISCP-501"/>
    <s v="IBB Integration"/>
    <x v="24"/>
    <s v="Bug"/>
    <s v="Done"/>
    <s v="BEMISCP-736"/>
    <s v="Proxy configuration breaks access to IBB "/>
    <s v="00736 - Proxy configuration breaks access to IBB "/>
    <x v="619"/>
    <x v="1"/>
    <s v="Done"/>
    <s v="BEMISCP-834"/>
    <s v="QA for Proxy configuration breaks access to IBB "/>
    <s v="00834 - QA for Proxy configuration breaks access to IBB "/>
    <s v="QA | 00834 - QA for Proxy configuration breaks access to IBB "/>
    <n v="350255"/>
    <n v="356660"/>
    <n v="35795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3.3333333333333333E-2"/>
    <n v="1"/>
    <n v="0"/>
    <x v="0"/>
    <s v="0.Done"/>
    <x v="2"/>
    <s v="0.Done &gt; QA | 00834 - QA for Proxy configuration breaks access to IBB "/>
    <n v="0"/>
    <n v="0"/>
  </r>
  <r>
    <x v="3"/>
    <s v="Demand"/>
    <s v="Doing"/>
    <s v="BEMISCP-501"/>
    <s v="IBB Integration"/>
    <x v="24"/>
    <s v="Bug"/>
    <s v="Done"/>
    <s v="BEMISCP-736"/>
    <s v="Proxy configuration breaks access to IBB "/>
    <s v="00736 - Proxy configuration breaks access to IBB "/>
    <x v="619"/>
    <x v="5"/>
    <s v="Done"/>
    <s v="BEMISCP-833"/>
    <s v="Add JVM option to bypass proxy for IBB"/>
    <s v="M | 00833 - Add JVM option to bypass proxy for IBB"/>
    <s v="Backend Development | M | 00833 - Add JVM option to bypass proxy for IBB"/>
    <n v="350255"/>
    <n v="356660"/>
    <n v="357957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3.3333333333333333E-2"/>
    <n v="1"/>
    <n v="10.638297872340425"/>
    <x v="0"/>
    <s v="0.Done"/>
    <x v="2"/>
    <s v="0.Done &gt; Backend Development | M | 00833 - Add JVM option to bypass proxy for IBB"/>
    <n v="10.638297872340425"/>
    <n v="0"/>
  </r>
  <r>
    <x v="3"/>
    <m/>
    <m/>
    <m/>
    <m/>
    <x v="1"/>
    <s v="Bug"/>
    <s v="Done"/>
    <s v="BEMISCP-719"/>
    <s v="Custom-users-admin-web causes startup exceptions in portal"/>
    <s v="00719 - Custom-users-admin-web causes startup exceptions in portal"/>
    <x v="620"/>
    <x v="1"/>
    <s v="Done"/>
    <s v="BEMISCP-832"/>
    <s v="QA for Custom-users-admin-web causes startup exceptions in portal"/>
    <s v="00832 - QA for Custom-users-admin-web causes startup exceptions in portal"/>
    <s v="QA | 00832 - QA for Custom-users-admin-web causes startup exceptions in portal"/>
    <m/>
    <n v="356594"/>
    <n v="35795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QA | 00832 - QA for Custom-users-admin-web causes startup exceptions in portal"/>
    <n v="0"/>
    <n v="0"/>
  </r>
  <r>
    <x v="3"/>
    <m/>
    <m/>
    <m/>
    <m/>
    <x v="1"/>
    <s v="Bug"/>
    <s v="Done"/>
    <s v="BEMISCP-830"/>
    <s v="Two Factor authentication configuration is in the wrong category"/>
    <s v="00830 - Two Factor authentication configuration is in the wrong category"/>
    <x v="600"/>
    <x v="5"/>
    <s v="Done"/>
    <s v="BEMISCP-831"/>
    <s v="Fix Two Factor configuration category"/>
    <s v="XS | 00831 - Fix Two Factor configuration category"/>
    <s v="Backend Development | XS | 00831 - Fix Two Factor configuration category"/>
    <m/>
    <n v="357947"/>
    <n v="357948"/>
    <s v="Plan"/>
    <x v="0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Backend Development | XS | 00831 - Fix Two Factor configuration category"/>
    <n v="2.1276595744680851"/>
    <n v="0"/>
  </r>
  <r>
    <x v="3"/>
    <m/>
    <m/>
    <m/>
    <m/>
    <x v="1"/>
    <s v="Bug"/>
    <s v="Done"/>
    <s v="BEMISCP-822"/>
    <s v="UI Navigation bar"/>
    <s v="00822 - UI Navigation bar"/>
    <x v="598"/>
    <x v="0"/>
    <s v="Done"/>
    <s v="BEMISCP-827"/>
    <s v="Alpha for UI- Navigation bar"/>
    <s v="00827 - Alpha for UI- Navigation bar"/>
    <s v="Alpha Test | 00827 - Alpha for UI- Navigation bar"/>
    <m/>
    <n v="357889"/>
    <n v="35793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0827 - Alpha for UI- Navigation bar"/>
    <n v="0"/>
    <n v="0"/>
  </r>
  <r>
    <x v="3"/>
    <m/>
    <m/>
    <m/>
    <m/>
    <x v="1"/>
    <s v="Bug"/>
    <s v="Done"/>
    <s v="BEMISCP-808"/>
    <s v="Arrow Font Size on Releases Page is too small"/>
    <s v="00808 - Arrow Font Size on Releases Page is too small"/>
    <x v="597"/>
    <x v="0"/>
    <s v="Done"/>
    <s v="BEMISCP-826"/>
    <s v="Alpha for Arrow Font Size on Releases Page is too small"/>
    <s v="00826 - Alpha for Arrow Font Size on Releases Page is too small"/>
    <s v="Alpha Test | 00826 - Alpha for Arrow Font Size on Releases Page is too small"/>
    <m/>
    <n v="357603"/>
    <n v="35792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0826 - Alpha for Arrow Font Size on Releases Page is too small"/>
    <n v="0"/>
    <n v="0"/>
  </r>
  <r>
    <x v="3"/>
    <m/>
    <m/>
    <m/>
    <m/>
    <x v="1"/>
    <s v="Task"/>
    <s v="Done"/>
    <s v="BEMISCP-235"/>
    <s v="IBB Request Log"/>
    <s v="00235 - IBB Request Log"/>
    <x v="621"/>
    <x v="2"/>
    <s v="Done"/>
    <s v="BEMISCP-819"/>
    <s v="Review of IBB Request Log"/>
    <s v="00819 - Review of IBB Request Log"/>
    <s v="Feature Review | 00819 - Review of IBB Request Log"/>
    <m/>
    <n v="341550"/>
    <n v="35773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s v="0.Done"/>
    <x v="2"/>
    <s v="0.Done &gt; Feature Review | 00819 - Review of IBB Request Log"/>
    <n v="0"/>
    <n v="0"/>
  </r>
  <r>
    <x v="3"/>
    <m/>
    <m/>
    <m/>
    <m/>
    <x v="1"/>
    <s v="Task"/>
    <s v="Done"/>
    <s v="BEMISCP-72"/>
    <s v="Where to get Actual/Standard pallet quantity for rolls/boxes/cartons"/>
    <s v="00072 - Where to get Actual/Standard pallet quantity for rolls/boxes/cartons"/>
    <x v="622"/>
    <x v="2"/>
    <s v="Done"/>
    <s v="BEMISCP-818"/>
    <s v="Review of Where to get Actual/Standard pallet quantity for rolls/boxes/cartons"/>
    <s v="00818 - Review of Where to get Actual/Standard pallet quantity for rolls/boxes/cartons"/>
    <s v="Feature Review | 00818 - Review of Where to get Actual/Standard pallet quantity for rolls/boxes/cartons"/>
    <m/>
    <n v="333537"/>
    <n v="35773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s v="0.Done"/>
    <x v="2"/>
    <s v="0.Done &gt; Feature Review | 00818 - Review of Where to get Actual/Standard pallet quantity for rolls/boxes/cartons"/>
    <n v="0"/>
    <n v="0"/>
  </r>
  <r>
    <x v="3"/>
    <m/>
    <m/>
    <m/>
    <m/>
    <x v="1"/>
    <s v="Task"/>
    <s v="Done"/>
    <s v="BEMISCP-74"/>
    <s v="Determine Document Library folder structure and category structure"/>
    <s v="00074 - Determine Document Library folder structure and category structure"/>
    <x v="623"/>
    <x v="2"/>
    <s v="Done"/>
    <s v="BEMISCP-817"/>
    <s v="Review of Determine Document Library folder structure and category structure"/>
    <s v="00817 - Review of Determine Document Library folder structure and category structure"/>
    <s v="Feature Review | 00817 - Review of Determine Document Library folder structure and category structure"/>
    <m/>
    <n v="333977"/>
    <n v="35773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s v="0.Done"/>
    <x v="2"/>
    <s v="0.Done &gt; Feature Review | 00817 - Review of Determine Document Library folder structure and category structure"/>
    <n v="0"/>
    <n v="0"/>
  </r>
  <r>
    <x v="3"/>
    <m/>
    <m/>
    <m/>
    <m/>
    <x v="1"/>
    <s v="Task"/>
    <s v="Done"/>
    <s v="BEMISCP-126"/>
    <s v="Sales Order Status"/>
    <s v="00126 - Sales Order Status"/>
    <x v="624"/>
    <x v="2"/>
    <s v="Done"/>
    <s v="BEMISCP-816"/>
    <s v="Review of Sales Order Status"/>
    <s v="00816 - Review of Sales Order Status"/>
    <s v="Feature Review | 00816 - Review of Sales Order Status"/>
    <m/>
    <n v="335877"/>
    <n v="35772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s v="0.Done"/>
    <x v="2"/>
    <s v="0.Done &gt; Feature Review | 00816 - Review of Sales Order Status"/>
    <n v="0"/>
    <n v="0"/>
  </r>
  <r>
    <x v="3"/>
    <s v="Demand"/>
    <s v="Doing"/>
    <s v="BEMISCP-366"/>
    <s v="Buyer - Order Management"/>
    <x v="33"/>
    <s v="Feature"/>
    <s v="Done"/>
    <s v="BEMISCP-370"/>
    <s v="Order updates from IBB"/>
    <s v="00370 - Order updates from IBB"/>
    <x v="500"/>
    <x v="5"/>
    <s v="Done"/>
    <s v="BEMISCP-815"/>
    <s v="Update SalesOrderResponse data and Order Model"/>
    <s v="M | 00815 - Update SalesOrderResponse data and Order Model"/>
    <s v="Backend Development | M | 00815 - Update SalesOrderResponse data and Order Model"/>
    <n v="346910"/>
    <n v="347290"/>
    <n v="357724"/>
    <s v="Plan"/>
    <x v="20"/>
    <n v="11.633333333333333"/>
    <n v="0"/>
    <n v="0"/>
    <n v="26"/>
    <s v="M"/>
    <s v="SUBTASK PLAN"/>
    <n v="10.638297872340425"/>
    <n v="12.76595744680851"/>
    <n v="0"/>
    <n v="0"/>
    <n v="0"/>
    <n v="10.638297872340425"/>
    <n v="10.638297872340425"/>
    <n v="12.76595744680851"/>
    <n v="11.633333333333333"/>
    <n v="0"/>
    <n v="3.7037037037037035E-2"/>
    <n v="1.020408163265306E-2"/>
    <n v="1"/>
    <n v="10.638297872340425"/>
    <x v="0"/>
    <s v="0.Done"/>
    <x v="2"/>
    <s v="0.Done &gt; Backend Development | M | 00815 - Update SalesOrderResponse data and Order Model"/>
    <n v="0"/>
    <n v="0"/>
  </r>
  <r>
    <x v="3"/>
    <s v="Demand"/>
    <s v="Doing"/>
    <s v="BEMISCP-533"/>
    <s v="Bemis CP Theme"/>
    <x v="27"/>
    <s v="Feature"/>
    <s v="Done"/>
    <s v="BEMISCP-296"/>
    <s v="Mobile compatibility &amp; responsive design"/>
    <s v="00296 - Mobile compatibility &amp; responsive design"/>
    <x v="375"/>
    <x v="3"/>
    <s v="Done"/>
    <s v="BEMISCP-814"/>
    <s v="UI for Mobile compatibility &amp; responsive design"/>
    <s v="M | 00814 - UI for Mobile compatibility &amp; responsive design"/>
    <s v="Frontend Development | M | 00814 - UI for Mobile compatibility &amp; responsive design"/>
    <n v="351507"/>
    <n v="343300"/>
    <n v="357718"/>
    <s v="Plan"/>
    <x v="0"/>
    <n v="0"/>
    <n v="0"/>
    <n v="0"/>
    <n v="21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9.0909090909090912E-2"/>
    <n v="1.8518518518518517E-2"/>
    <n v="1"/>
    <n v="5.3191489361702127"/>
    <x v="0"/>
    <s v="0.Done"/>
    <x v="2"/>
    <s v="0.Done &gt; Frontend Development | M | 00814 - UI for Mobile compatibility &amp; responsive design"/>
    <n v="0"/>
    <n v="0"/>
  </r>
  <r>
    <x v="3"/>
    <m/>
    <m/>
    <m/>
    <m/>
    <x v="1"/>
    <s v="Bug"/>
    <s v="Done"/>
    <s v="BEMISCP-784"/>
    <s v="Modify default date range for shipment, release, and order screens"/>
    <s v="00784 - Modify default date range for shipment, release, and order screens"/>
    <x v="596"/>
    <x v="5"/>
    <s v="Done"/>
    <s v="BEMISCP-813"/>
    <s v="Modify Date Range, Add separate Query for Date Range and Query Search"/>
    <s v="S | 00813 - Modify Date Range, Add separate Query for Date Range and Query Search"/>
    <s v="Backend Development | S | 00813 - Modify Date Range, Add separate Query for Date Range and Query Search"/>
    <m/>
    <n v="357296"/>
    <n v="357713"/>
    <s v="Plan"/>
    <x v="0"/>
    <n v="7.0333333333333332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7.0333333333333332"/>
    <n v="0"/>
    <n v="0.25"/>
    <n v="0"/>
    <n v="1"/>
    <n v="8.5106382978723403"/>
    <x v="1"/>
    <s v="0.Done"/>
    <x v="2"/>
    <s v="0.Done &gt; Backend Development | S | 00813 - Modify Date Range, Add separate Query for Date Range and Query Search"/>
    <n v="8.5106382978723403"/>
    <n v="7.0333333333333332"/>
  </r>
  <r>
    <x v="3"/>
    <s v="Demand"/>
    <s v="Doing"/>
    <s v="BEMISCP-443"/>
    <s v="Buyer views Customer and User Profiles"/>
    <x v="31"/>
    <s v="Feature"/>
    <s v="Done"/>
    <s v="BEMISCP-371"/>
    <s v="Customer Profile updates from IBB"/>
    <s v="00371 - Customer Profile updates from IBB"/>
    <x v="439"/>
    <x v="0"/>
    <s v="Done"/>
    <s v="BEMISCP-812"/>
    <s v="Alpha for Customer Profile updates from IBB"/>
    <s v="M | 00812 - Alpha for Customer Profile updates from IBB"/>
    <s v="Alpha Test | M | 00812 - Alpha for Customer Profile updates from IBB"/>
    <n v="348518"/>
    <n v="347291"/>
    <n v="357708"/>
    <s v="Plan"/>
    <x v="2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7.6923076923076927E-2"/>
    <n v="2.2727272727272728E-2"/>
    <n v="1"/>
    <n v="4.2553191489361701"/>
    <x v="0"/>
    <s v="0.Done"/>
    <x v="2"/>
    <s v="0.Done &gt; Alpha Test | M | 00812 - Alpha for Customer Profile updates from IBB"/>
    <n v="0"/>
    <n v="0"/>
  </r>
  <r>
    <x v="3"/>
    <s v="Demand"/>
    <s v="Doing"/>
    <s v="BEMISCP-366"/>
    <s v="Buyer - Order Management"/>
    <x v="33"/>
    <s v="Feature"/>
    <s v="Done"/>
    <s v="BEMISCP-369"/>
    <s v="Inventory updates from IBB"/>
    <s v="00369 - Inventory updates from IBB"/>
    <x v="562"/>
    <x v="0"/>
    <s v="Done"/>
    <s v="BEMISCP-811"/>
    <s v="Alpha for Inventory updates from IBB"/>
    <s v="S | 00811 - Alpha for Inventory updates from IBB"/>
    <s v="Alpha Test | S | 00811 - Alpha for Inventory updates from IBB"/>
    <n v="346910"/>
    <n v="347289"/>
    <n v="357696"/>
    <s v="Plan"/>
    <x v="19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1.020408163265306E-2"/>
    <n v="1"/>
    <n v="2.1276595744680851"/>
    <x v="0"/>
    <s v="0.Done"/>
    <x v="2"/>
    <s v="0.Done &gt; Alpha Test | S | 00811 - Alpha for Inventory updates from IBB"/>
    <n v="0"/>
    <n v="0"/>
  </r>
  <r>
    <x v="3"/>
    <m/>
    <m/>
    <m/>
    <m/>
    <x v="1"/>
    <s v="Bug"/>
    <s v="Done"/>
    <s v="BEMISCP-760"/>
    <s v="Impersonated User hits error"/>
    <s v="00760 - Impersonated User hits error"/>
    <x v="625"/>
    <x v="1"/>
    <s v="Done"/>
    <s v="BEMISCP-810"/>
    <s v="QA for Impersonated User hits error"/>
    <s v="00810 - QA for Impersonated User hits error"/>
    <s v="QA | 00810 - QA for Impersonated User hits error"/>
    <m/>
    <n v="357035"/>
    <n v="35767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QA | 00810 - QA for Impersonated User hits error"/>
    <n v="0"/>
    <n v="0"/>
  </r>
  <r>
    <x v="3"/>
    <m/>
    <m/>
    <m/>
    <m/>
    <x v="1"/>
    <s v="Bug"/>
    <s v="Done"/>
    <s v="BEMISCP-760"/>
    <s v="Impersonated User hits error"/>
    <s v="00760 - Impersonated User hits error"/>
    <x v="625"/>
    <x v="2"/>
    <s v="Done"/>
    <s v="BEMISCP-809"/>
    <s v="Review of Impersonated User hits error"/>
    <s v="00809 - Review of Impersonated User hits error"/>
    <s v="Feature Review | 00809 - Review of Impersonated User hits error"/>
    <m/>
    <n v="357035"/>
    <n v="35767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Feature Review | 00809 - Review of Impersonated User hits error"/>
    <n v="0"/>
    <n v="0"/>
  </r>
  <r>
    <x v="3"/>
    <s v="Demand"/>
    <s v="Doing"/>
    <s v="BEMISCP-519"/>
    <s v="Buyer - Portal Foundations"/>
    <x v="23"/>
    <s v="Feature"/>
    <s v="Done"/>
    <s v="BEMISCP-302"/>
    <s v="Filter Data by Customer Location"/>
    <s v="00302 - Filter Data by Customer Location"/>
    <x v="582"/>
    <x v="5"/>
    <s v="Cancelled"/>
    <s v="BEMISCP-807"/>
    <s v="Map ShipTo Location Ids to ShipTo Names"/>
    <s v="M | 00807 - Map ShipTo Location Ids to ShipTo Names"/>
    <s v="Backend Development | M | 00807 - Map ShipTo Location Ids to ShipTo Names"/>
    <n v="350832"/>
    <n v="343448"/>
    <n v="357599"/>
    <s v="Plan"/>
    <x v="19"/>
    <n v="0"/>
    <n v="0"/>
    <n v="0"/>
    <n v="39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6.6666666666666666E-2"/>
    <n v="8.2644628099173556E-3"/>
    <n v="1"/>
    <n v="0"/>
    <x v="0"/>
    <s v="0.Done"/>
    <x v="3"/>
    <s v="0.Cancelled &gt; Backend Development | M | 00807 - Map ShipTo Location Ids to ShipTo Names"/>
    <n v="0"/>
    <n v="0"/>
  </r>
  <r>
    <x v="3"/>
    <s v="Demand"/>
    <s v="Doing"/>
    <s v="BEMISCP-366"/>
    <s v="Buyer - Order Management"/>
    <x v="33"/>
    <s v="Feature"/>
    <s v="Done"/>
    <s v="BEMISCP-370"/>
    <s v="Order updates from IBB"/>
    <s v="00370 - Order updates from IBB"/>
    <x v="500"/>
    <x v="5"/>
    <s v="Done"/>
    <s v="BEMISCP-803"/>
    <s v="Update mock-server with latest data from IBB"/>
    <s v="XS | 00803 - Update mock-server with latest data from IBB"/>
    <s v="Backend Development | XS | 00803 - Update mock-server with latest data from IBB"/>
    <n v="346910"/>
    <n v="347290"/>
    <n v="357592"/>
    <s v="Plan"/>
    <x v="20"/>
    <n v="0.7"/>
    <n v="0"/>
    <n v="0"/>
    <n v="26"/>
    <s v="XS"/>
    <s v="SUBTASK PLAN"/>
    <n v="2.1276595744680851"/>
    <n v="2.5531914893617018"/>
    <n v="0"/>
    <n v="0"/>
    <n v="0"/>
    <n v="2.1276595744680851"/>
    <n v="2.1276595744680851"/>
    <n v="2.5531914893617018"/>
    <n v="0.7"/>
    <n v="0"/>
    <n v="3.7037037037037035E-2"/>
    <n v="1.020408163265306E-2"/>
    <n v="1"/>
    <n v="2.1276595744680851"/>
    <x v="0"/>
    <s v="0.Done"/>
    <x v="2"/>
    <s v="0.Done &gt; Backend Development | XS | 00803 - Update mock-server with latest data from IBB"/>
    <n v="0"/>
    <n v="0"/>
  </r>
  <r>
    <x v="3"/>
    <s v="Demand"/>
    <s v="Doing"/>
    <s v="BEMISCP-366"/>
    <s v="Buyer - Order Management"/>
    <x v="33"/>
    <s v="Feature"/>
    <s v="Done"/>
    <s v="BEMISCP-175"/>
    <s v="Order Status Report"/>
    <s v="00175 - Order Status Report"/>
    <x v="591"/>
    <x v="0"/>
    <s v="Done"/>
    <s v="BEMISCP-799"/>
    <s v="Verify Report Generating flow"/>
    <s v="M | 00799 - Verify Report Generating flow"/>
    <s v="Alpha Test | M | 00799 - Verify Report Generating flow"/>
    <n v="346910"/>
    <n v="338511"/>
    <n v="357567"/>
    <s v="Plan"/>
    <x v="20"/>
    <n v="0"/>
    <n v="0"/>
    <n v="0"/>
    <n v="4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7.1428571428571425E-2"/>
    <n v="1.020408163265306E-2"/>
    <n v="1"/>
    <n v="4.2553191489361701"/>
    <x v="0"/>
    <s v="0.Done"/>
    <x v="2"/>
    <s v="0.Done &gt; Alpha Test | M | 00799 - Verify Report Generating flow"/>
    <n v="0"/>
    <n v="0"/>
  </r>
  <r>
    <x v="3"/>
    <s v="Demand"/>
    <s v="Doing"/>
    <s v="BEMISCP-366"/>
    <s v="Buyer - Order Management"/>
    <x v="33"/>
    <s v="Feature"/>
    <s v="Done"/>
    <s v="BEMISCP-175"/>
    <s v="Order Status Report"/>
    <s v="00175 - Order Status Report"/>
    <x v="591"/>
    <x v="5"/>
    <s v="Done"/>
    <s v="BEMISCP-798"/>
    <s v="Generate the HTML preview for one of the reports"/>
    <s v="M | 00798 - Generate the HTML preview for one of the reports"/>
    <s v="Backend Development | M | 00798 - Generate the HTML preview for one of the reports"/>
    <n v="346910"/>
    <n v="338511"/>
    <n v="357565"/>
    <s v="Plan"/>
    <x v="20"/>
    <n v="12.266666666666667"/>
    <n v="0"/>
    <n v="0"/>
    <n v="40"/>
    <s v="M"/>
    <s v="SUBTASK PLAN"/>
    <n v="10.638297872340425"/>
    <n v="12.76595744680851"/>
    <n v="0"/>
    <n v="0"/>
    <n v="0"/>
    <n v="10.638297872340425"/>
    <n v="10.638297872340425"/>
    <n v="12.76595744680851"/>
    <n v="12.266666666666667"/>
    <n v="0"/>
    <n v="7.1428571428571425E-2"/>
    <n v="1.020408163265306E-2"/>
    <n v="1"/>
    <n v="10.638297872340425"/>
    <x v="0"/>
    <s v="0.Done"/>
    <x v="2"/>
    <s v="0.Done &gt; Backend Development | M | 00798 - Generate the HTML preview for one of the reports"/>
    <n v="0"/>
    <n v="0"/>
  </r>
  <r>
    <x v="3"/>
    <s v="Demand"/>
    <s v="Doing"/>
    <s v="BEMISCP-366"/>
    <s v="Buyer - Order Management"/>
    <x v="33"/>
    <s v="Feature"/>
    <s v="Done"/>
    <s v="BEMISCP-175"/>
    <s v="Order Status Report"/>
    <s v="00175 - Order Status Report"/>
    <x v="591"/>
    <x v="5"/>
    <s v="Done"/>
    <s v="BEMISCP-797"/>
    <s v="Implement Configure Report screen for Generating Report"/>
    <s v="S | 00797 - Implement Configure Report screen for Generating Report"/>
    <s v="Backend Development | S | 00797 - Implement Configure Report screen for Generating Report"/>
    <n v="346910"/>
    <n v="338511"/>
    <n v="357564"/>
    <s v="Plan"/>
    <x v="20"/>
    <n v="6.1333333333333337"/>
    <n v="0"/>
    <n v="0"/>
    <n v="40"/>
    <s v="S"/>
    <s v="SUBTASK PLAN"/>
    <n v="8.5106382978723403"/>
    <n v="10.212765957446807"/>
    <n v="0"/>
    <n v="0"/>
    <n v="0"/>
    <n v="8.5106382978723403"/>
    <n v="8.5106382978723403"/>
    <n v="10.212765957446807"/>
    <n v="6.1333333333333337"/>
    <n v="0"/>
    <n v="7.1428571428571425E-2"/>
    <n v="1.020408163265306E-2"/>
    <n v="1"/>
    <n v="8.5106382978723403"/>
    <x v="0"/>
    <s v="0.Done"/>
    <x v="2"/>
    <s v="0.Done &gt; Backend Development | S | 00797 - Implement Configure Report screen for Generating Report"/>
    <n v="0"/>
    <n v="0"/>
  </r>
  <r>
    <x v="3"/>
    <s v="Demand"/>
    <s v="Doing"/>
    <s v="BEMISCP-366"/>
    <s v="Buyer - Order Management"/>
    <x v="33"/>
    <s v="Feature"/>
    <s v="Done"/>
    <s v="BEMISCP-175"/>
    <s v="Order Status Report"/>
    <s v="00175 - Order Status Report"/>
    <x v="591"/>
    <x v="5"/>
    <s v="Done"/>
    <s v="BEMISCP-796"/>
    <s v="Create lifecycle to import the report definitions on activation"/>
    <s v="S | 00796 - Create lifecycle to import the report definitions on activation"/>
    <s v="Backend Development | S | 00796 - Create lifecycle to import the report definitions on activation"/>
    <n v="346910"/>
    <n v="338511"/>
    <n v="357562"/>
    <s v="Plan"/>
    <x v="20"/>
    <n v="6.8666666666666663"/>
    <n v="0"/>
    <n v="0"/>
    <n v="40"/>
    <s v="S"/>
    <s v="SUBTASK PLAN"/>
    <n v="8.5106382978723403"/>
    <n v="10.212765957446807"/>
    <n v="0"/>
    <n v="0"/>
    <n v="0"/>
    <n v="8.5106382978723403"/>
    <n v="8.5106382978723403"/>
    <n v="10.212765957446807"/>
    <n v="6.8666666666666663"/>
    <n v="0"/>
    <n v="7.1428571428571425E-2"/>
    <n v="1.020408163265306E-2"/>
    <n v="1"/>
    <n v="8.5106382978723403"/>
    <x v="0"/>
    <s v="0.Done"/>
    <x v="2"/>
    <s v="0.Done &gt; Backend Development | S | 00796 - Create lifecycle to import the report definitions on activation"/>
    <n v="0"/>
    <n v="0"/>
  </r>
  <r>
    <x v="3"/>
    <s v="Demand"/>
    <s v="Doing"/>
    <s v="BEMISCP-366"/>
    <s v="Buyer - Order Management"/>
    <x v="33"/>
    <s v="Task"/>
    <s v="Done"/>
    <s v="BEMISCP-794"/>
    <s v="Refactoring Search for Shipment ordered and releases"/>
    <s v="00794 - Refactoring Search for Shipment ordered and releases"/>
    <x v="610"/>
    <x v="5"/>
    <s v="Done"/>
    <s v="BEMISCP-795"/>
    <s v="Refactoring Search for Shipment ordered and releases"/>
    <s v="M | 00795 - Refactoring Search for Shipment ordered and releases"/>
    <s v="Backend Development | M | 00795 - Refactoring Search for Shipment ordered and releases"/>
    <n v="346910"/>
    <n v="357560"/>
    <n v="357561"/>
    <s v="Plan"/>
    <x v="0"/>
    <n v="14.45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14.45"/>
    <n v="0"/>
    <n v="0.5"/>
    <n v="1.020408163265306E-2"/>
    <n v="1"/>
    <n v="10.638297872340425"/>
    <x v="0"/>
    <s v="0.Done"/>
    <x v="2"/>
    <s v="0.Done &gt; Backend Development | M | 00795 - Refactoring Search for Shipment ordered and releases"/>
    <n v="0"/>
    <n v="0"/>
  </r>
  <r>
    <x v="3"/>
    <s v="Demand"/>
    <s v="Doing"/>
    <s v="BEMISCP-501"/>
    <s v="IBB Integration"/>
    <x v="24"/>
    <s v="Task"/>
    <s v="Done"/>
    <s v="BEMISCP-788"/>
    <s v="Refactor IBB Authentication"/>
    <s v="00788 - Refactor IBB Authentication"/>
    <x v="581"/>
    <x v="5"/>
    <s v="Done"/>
    <s v="BEMISCP-793"/>
    <s v="Extract authentication code to ws-commons"/>
    <s v="S | 00793 - Extract authentication code to ws-commons"/>
    <s v="Backend Development | S | 00793 - Extract authentication code to ws-commons"/>
    <n v="350255"/>
    <n v="357325"/>
    <n v="357380"/>
    <s v="Plan"/>
    <x v="0"/>
    <n v="2.666666666666666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2.6666666666666665"/>
    <n v="0"/>
    <n v="0.5"/>
    <n v="3.3333333333333333E-2"/>
    <n v="1"/>
    <n v="8.5106382978723403"/>
    <x v="0"/>
    <s v="0.Done"/>
    <x v="2"/>
    <s v="0.Done &gt; Backend Development | S | 00793 - Extract authentication code to ws-commons"/>
    <n v="0"/>
    <n v="0"/>
  </r>
  <r>
    <x v="3"/>
    <m/>
    <m/>
    <m/>
    <m/>
    <x v="1"/>
    <s v="Bug"/>
    <s v="Done"/>
    <s v="BEMISCP-784"/>
    <s v="Modify default date range for shipment, release, and order screens"/>
    <s v="00784 - Modify default date range for shipment, release, and order screens"/>
    <x v="596"/>
    <x v="0"/>
    <s v="Done"/>
    <s v="BEMISCP-792"/>
    <s v="Alpha for Modify default date range for shipment, release, and order screens"/>
    <s v="00792 - Alpha for Modify default date range for shipment, release, and order screens"/>
    <s v="Alpha Test | 00792 - Alpha for Modify default date range for shipment, release, and order screens"/>
    <m/>
    <n v="357296"/>
    <n v="357375"/>
    <s v="Plan"/>
    <x v="0"/>
    <n v="1"/>
    <n v="0"/>
    <n v="0"/>
    <n v="0"/>
    <m/>
    <s v="SUBTASK PLAN"/>
    <n v="0"/>
    <n v="0"/>
    <n v="0"/>
    <n v="0"/>
    <n v="0"/>
    <n v="0"/>
    <n v="0"/>
    <n v="0"/>
    <n v="1"/>
    <n v="0"/>
    <n v="0.25"/>
    <n v="0"/>
    <n v="1"/>
    <n v="0"/>
    <x v="1"/>
    <s v="0.Done"/>
    <x v="2"/>
    <s v="0.Done &gt; Alpha Test | 00792 - Alpha for Modify default date range for shipment, release, and order screens"/>
    <n v="0"/>
    <n v="1"/>
  </r>
  <r>
    <x v="3"/>
    <s v="Demand"/>
    <s v="Doing"/>
    <s v="BEMISCP-443"/>
    <s v="Buyer views Customer and User Profiles"/>
    <x v="31"/>
    <s v="Feature"/>
    <s v="Done"/>
    <s v="BEMISCP-254"/>
    <s v="View/Edit my User Profile"/>
    <s v="00254 - View/Edit my User Profile"/>
    <x v="626"/>
    <x v="6"/>
    <s v="Cancelled"/>
    <s v="BEMISCP-791"/>
    <s v="Missing fields in the User Profile"/>
    <s v="S | 00791 - Missing fields in the User Profile"/>
    <s v="Alpha Bug | S | 00791 - Missing fields in the User Profile"/>
    <n v="348518"/>
    <n v="342871"/>
    <n v="357366"/>
    <s v="Plan"/>
    <x v="20"/>
    <n v="0"/>
    <n v="0"/>
    <n v="0"/>
    <n v="37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2.2727272727272728E-2"/>
    <n v="1"/>
    <n v="0"/>
    <x v="0"/>
    <s v="0.Done"/>
    <x v="3"/>
    <s v="0.Cancelled &gt; Alpha Bug | S | 00791 - Missing fields in the User Profile"/>
    <n v="0"/>
    <n v="0"/>
  </r>
  <r>
    <x v="3"/>
    <s v="Demand"/>
    <s v="Doing"/>
    <s v="BEMISCP-366"/>
    <s v="Buyer - Order Management"/>
    <x v="33"/>
    <s v="Feature"/>
    <s v="Done"/>
    <s v="BEMISCP-370"/>
    <s v="Order updates from IBB"/>
    <s v="00370 - Order updates from IBB"/>
    <x v="500"/>
    <x v="6"/>
    <s v="Done"/>
    <s v="BEMISCP-790"/>
    <s v="Data sync not storing data according to requirements"/>
    <s v="S | 00790 - Data sync not storing data according to requirements"/>
    <s v="Alpha Bug | S | 00790 - Data sync not storing data according to requirements"/>
    <n v="346910"/>
    <n v="347290"/>
    <n v="357363"/>
    <s v="Plan"/>
    <x v="20"/>
    <n v="6.8166666666666664"/>
    <n v="0"/>
    <n v="0"/>
    <n v="26"/>
    <s v="S"/>
    <s v="SUBTASK PLAN"/>
    <n v="2.1276595744680851"/>
    <n v="2.5531914893617018"/>
    <n v="0"/>
    <n v="0"/>
    <n v="0"/>
    <n v="2.1276595744680851"/>
    <n v="2.1276595744680851"/>
    <n v="2.5531914893617018"/>
    <n v="6.8166666666666664"/>
    <n v="0"/>
    <n v="3.7037037037037035E-2"/>
    <n v="1.020408163265306E-2"/>
    <n v="1"/>
    <n v="2.1276595744680851"/>
    <x v="0"/>
    <s v="0.Done"/>
    <x v="2"/>
    <s v="0.Done &gt; Alpha Bug | S | 00790 - Data sync not storing data according to requirements"/>
    <n v="0"/>
    <n v="0"/>
  </r>
  <r>
    <x v="3"/>
    <s v="Demand"/>
    <s v="Doing"/>
    <s v="BEMISCP-420"/>
    <s v="Buyer - Shipment Management"/>
    <x v="26"/>
    <s v="Feature"/>
    <s v="Done"/>
    <s v="BEMISCP-107"/>
    <s v="Shipments Landing Page"/>
    <s v="00107 - Shipments Landing Page"/>
    <x v="563"/>
    <x v="6"/>
    <s v="Cancelled"/>
    <s v="BEMISCP-789"/>
    <s v="Pallet field is not showing up correctly"/>
    <s v="S | 00789 - Pallet field is not showing up correctly"/>
    <s v="Alpha Bug | S | 00789 - Pallet field is not showing up correctly"/>
    <n v="347928"/>
    <n v="334920"/>
    <n v="357360"/>
    <s v="Plan"/>
    <x v="20"/>
    <n v="0"/>
    <n v="0"/>
    <n v="0"/>
    <n v="61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6.25E-2"/>
    <n v="1.5873015873015872E-2"/>
    <n v="1"/>
    <n v="0"/>
    <x v="0"/>
    <s v="0.Done"/>
    <x v="3"/>
    <s v="0.Cancelled &gt; Alpha Bug | S | 00789 - Pallet field is not showing up correctly"/>
    <n v="0"/>
    <n v="0"/>
  </r>
  <r>
    <x v="3"/>
    <s v="Demand"/>
    <s v="Doing"/>
    <s v="BEMISCP-501"/>
    <s v="IBB Integration"/>
    <x v="24"/>
    <s v="Task"/>
    <s v="To Feature Review"/>
    <s v="BEMISCP-266"/>
    <s v="Create data sync process to bulk upload data from IBB"/>
    <s v="00266 - Create data sync process to bulk upload data from IBB"/>
    <x v="282"/>
    <x v="4"/>
    <s v="Cancelled"/>
    <s v="BEMISCP-787"/>
    <s v="Terminate and trigger a DataSync task which is in-progress for a long time."/>
    <s v="M | 00787 - Terminate and trigger a DataSync task which is in-progress for a long time."/>
    <s v="Sub-Task | M | 00787 - Terminate and trigger a DataSync task which is in-progress for a long time."/>
    <n v="350255"/>
    <n v="343068"/>
    <n v="357302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6.6666666666666666E-2"/>
    <n v="3.3333333333333333E-2"/>
    <n v="1"/>
    <n v="0"/>
    <x v="0"/>
    <s v="4.To Feature Review"/>
    <x v="3"/>
    <s v="0.Cancelled &gt; Sub-Task | M | 00787 - Terminate and trigger a DataSync task which is in-progress for a long time."/>
    <n v="0"/>
    <n v="0"/>
  </r>
  <r>
    <x v="3"/>
    <s v="Demand"/>
    <s v="Doing"/>
    <s v="BEMISCP-420"/>
    <s v="Buyer - Shipment Management"/>
    <x v="26"/>
    <s v="Feature"/>
    <s v="Done"/>
    <s v="BEMISCP-249"/>
    <s v="Shipment Search"/>
    <s v="00249 - Shipment Search"/>
    <x v="627"/>
    <x v="6"/>
    <s v="Done"/>
    <s v="BEMISCP-786"/>
    <s v="Search with location does not work for shipments and releases"/>
    <s v="XS | 00786 - Search with location does not work for shipments and releases"/>
    <s v="Alpha Bug | XS | 00786 - Search with location does not work for shipments and releases"/>
    <n v="347928"/>
    <n v="342819"/>
    <n v="357301"/>
    <s v="Plan"/>
    <x v="20"/>
    <n v="5.166666666666667"/>
    <n v="0"/>
    <n v="0"/>
    <n v="57"/>
    <s v="XS"/>
    <s v="SUBTASK PLAN"/>
    <n v="1.0638297872340425"/>
    <n v="1.2765957446808509"/>
    <n v="0"/>
    <n v="0"/>
    <n v="0"/>
    <n v="1.0638297872340425"/>
    <n v="1.0638297872340425"/>
    <n v="1.2765957446808509"/>
    <n v="5.166666666666667"/>
    <n v="0"/>
    <n v="0.2"/>
    <n v="1.5873015873015872E-2"/>
    <n v="1"/>
    <n v="1.0638297872340425"/>
    <x v="0"/>
    <s v="0.Done"/>
    <x v="2"/>
    <s v="0.Done &gt; Alpha Bug | XS | 00786 - Search with location does not work for shipments and releases"/>
    <n v="0"/>
    <n v="0"/>
  </r>
  <r>
    <x v="3"/>
    <s v="Demand"/>
    <s v="Doing"/>
    <s v="BEMISCP-510"/>
    <s v="Buyer - Release Management"/>
    <x v="34"/>
    <s v="Feature"/>
    <s v="Done"/>
    <s v="BEMISCP-512"/>
    <s v="Release expanded view"/>
    <s v="00512 - Release expanded view"/>
    <x v="628"/>
    <x v="6"/>
    <s v="Cancelled"/>
    <s v="BEMISCP-782"/>
    <s v="Missing country in the address lines"/>
    <s v="S | 00782 - Missing country in the address lines"/>
    <s v="Alpha Bug | S | 00782 - Missing country in the address lines"/>
    <n v="350409"/>
    <n v="350411"/>
    <n v="357168"/>
    <s v="Plan"/>
    <x v="2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4.3478260869565216E-2"/>
    <n v="1"/>
    <n v="0"/>
    <x v="0"/>
    <s v="0.Done"/>
    <x v="3"/>
    <s v="0.Cancelled &gt; Alpha Bug | S | 00782 - Missing country in the address lines"/>
    <n v="0"/>
    <n v="0"/>
  </r>
  <r>
    <x v="3"/>
    <m/>
    <m/>
    <m/>
    <m/>
    <x v="1"/>
    <s v="Bug"/>
    <s v="Done"/>
    <s v="BEMISCP-632"/>
    <s v="Orders - Move view details link below order Date"/>
    <s v="00632 - Orders - Move view details link below order Date"/>
    <x v="629"/>
    <x v="1"/>
    <s v="Done"/>
    <s v="BEMISCP-781"/>
    <s v="QA for Orders - Move view details link below order Date"/>
    <s v="00781 - QA for Orders - Move view details link below order Date"/>
    <s v="QA | 00781 - QA for Orders - Move view details link below order Date"/>
    <m/>
    <n v="354189"/>
    <n v="35716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QA | 00781 - QA for Orders - Move view details link below order Date"/>
    <n v="0"/>
    <n v="0"/>
  </r>
  <r>
    <x v="3"/>
    <m/>
    <m/>
    <m/>
    <m/>
    <x v="1"/>
    <s v="Bug"/>
    <s v="Done"/>
    <s v="BEMISCP-632"/>
    <s v="Orders - Move view details link below order Date"/>
    <s v="00632 - Orders - Move view details link below order Date"/>
    <x v="629"/>
    <x v="2"/>
    <s v="Done"/>
    <s v="BEMISCP-780"/>
    <s v="Review of Orders - Move view details link below order Date"/>
    <s v="00780 - Review of Orders - Move view details link below order Date"/>
    <s v="Feature Review | 00780 - Review of Orders - Move view details link below order Date"/>
    <m/>
    <n v="354189"/>
    <n v="35716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Feature Review | 00780 - Review of Orders - Move view details link below order Date"/>
    <n v="0"/>
    <n v="0"/>
  </r>
  <r>
    <x v="3"/>
    <m/>
    <m/>
    <m/>
    <m/>
    <x v="1"/>
    <s v="Bug"/>
    <s v="Done"/>
    <s v="BEMISCP-633"/>
    <s v="Orders - Add &quot;cust&quot; before PO label"/>
    <s v="00633 - Orders - Add &quot;cust&quot; before PO label"/>
    <x v="630"/>
    <x v="1"/>
    <s v="Done"/>
    <s v="BEMISCP-779"/>
    <s v="QA for Orders - Add &quot;cust&quot; before PO label"/>
    <s v="S | 00779 - QA for Orders - Add &quot;cust&quot; before PO label"/>
    <s v="QA | S | 00779 - QA for Orders - Add &quot;cust&quot; before PO label"/>
    <m/>
    <n v="354190"/>
    <n v="35716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0779 - QA for Orders - Add &quot;cust&quot; before PO label"/>
    <n v="2.1276595744680851"/>
    <n v="0"/>
  </r>
  <r>
    <x v="3"/>
    <m/>
    <m/>
    <m/>
    <m/>
    <x v="1"/>
    <s v="Bug"/>
    <s v="Done"/>
    <s v="BEMISCP-633"/>
    <s v="Orders - Add &quot;cust&quot; before PO label"/>
    <s v="00633 - Orders - Add &quot;cust&quot; before PO label"/>
    <x v="630"/>
    <x v="2"/>
    <s v="Done"/>
    <s v="BEMISCP-778"/>
    <s v="Review of Orders - Add &quot;cust&quot; before PO label"/>
    <s v="00778 - Review of Orders - Add &quot;cust&quot; before PO label"/>
    <s v="Feature Review | 00778 - Review of Orders - Add &quot;cust&quot; before PO label"/>
    <m/>
    <n v="354190"/>
    <n v="35715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Feature Review | 00778 - Review of Orders - Add &quot;cust&quot; before PO label"/>
    <n v="0"/>
    <n v="0"/>
  </r>
  <r>
    <x v="3"/>
    <m/>
    <m/>
    <m/>
    <m/>
    <x v="1"/>
    <s v="Bug"/>
    <s v="Done"/>
    <s v="BEMISCP-634"/>
    <s v="Orders -  Bemis Order # (line No) should be moved below Bemis ProductID"/>
    <s v="00634 - Orders -  Bemis Order # (line No) should be moved below Bemis ProductID"/>
    <x v="631"/>
    <x v="1"/>
    <s v="Done"/>
    <s v="BEMISCP-777"/>
    <s v="QA for Orders -  Bemis Order # (line No) should be moved below Bemis ProductID"/>
    <s v="00777 - QA for Orders -  Bemis Order # (line No) should be moved below Bemis ProductID"/>
    <s v="QA | 00777 - QA for Orders -  Bemis Order # (line No) should be moved below Bemis ProductID"/>
    <m/>
    <n v="354193"/>
    <n v="35715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QA | 00777 - QA for Orders -  Bemis Order # (line No) should be moved below Bemis ProductID"/>
    <n v="0"/>
    <n v="0"/>
  </r>
  <r>
    <x v="3"/>
    <m/>
    <m/>
    <m/>
    <m/>
    <x v="1"/>
    <s v="Bug"/>
    <s v="Done"/>
    <s v="BEMISCP-634"/>
    <s v="Orders -  Bemis Order # (line No) should be moved below Bemis ProductID"/>
    <s v="00634 - Orders -  Bemis Order # (line No) should be moved below Bemis ProductID"/>
    <x v="631"/>
    <x v="2"/>
    <s v="Done"/>
    <s v="BEMISCP-776"/>
    <s v="Review of Orders -  Bemis Order # (line No) should be moved below Bemis ProductID"/>
    <s v="00776 - Review of Orders -  Bemis Order # (line No) should be moved below Bemis ProductID"/>
    <s v="Feature Review | 00776 - Review of Orders -  Bemis Order # (line No) should be moved below Bemis ProductID"/>
    <m/>
    <n v="354193"/>
    <n v="35715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Feature Review | 00776 - Review of Orders -  Bemis Order # (line No) should be moved below Bemis ProductID"/>
    <n v="0"/>
    <n v="0"/>
  </r>
  <r>
    <x v="3"/>
    <s v="Demand"/>
    <s v="Doing"/>
    <s v="BEMISCP-443"/>
    <s v="Buyer views Customer and User Profiles"/>
    <x v="31"/>
    <s v="Feature"/>
    <s v="Done"/>
    <s v="BEMISCP-254"/>
    <s v="View/Edit my User Profile"/>
    <s v="00254 - View/Edit my User Profile"/>
    <x v="626"/>
    <x v="2"/>
    <s v="Done"/>
    <s v="BEMISCP-775"/>
    <s v="Review of View/Edit my User Profile"/>
    <s v="S | 00775 - Review of View/Edit my User Profile"/>
    <s v="Feature Review | S | 00775 - Review of View/Edit my User Profile"/>
    <n v="348518"/>
    <n v="342871"/>
    <n v="357156"/>
    <s v="Plan"/>
    <x v="20"/>
    <n v="0"/>
    <n v="0"/>
    <n v="0"/>
    <n v="37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2.2727272727272728E-2"/>
    <n v="1"/>
    <n v="2.1276595744680851"/>
    <x v="0"/>
    <s v="0.Done"/>
    <x v="2"/>
    <s v="0.Done &gt; Feature Review | S | 00775 - Review of View/Edit my User Profile"/>
    <n v="0"/>
    <n v="0"/>
  </r>
  <r>
    <x v="3"/>
    <s v="Demand"/>
    <s v="Doing"/>
    <s v="BEMISCP-443"/>
    <s v="Buyer views Customer and User Profiles"/>
    <x v="31"/>
    <s v="Feature"/>
    <s v="Done"/>
    <s v="BEMISCP-256"/>
    <s v="Buyer View of Customer Profile"/>
    <s v="00256 - Buyer View of Customer Profile"/>
    <x v="632"/>
    <x v="2"/>
    <s v="Done"/>
    <s v="BEMISCP-774"/>
    <s v="Review of Buyer View of Customer Profile"/>
    <s v="S | 00774 - Review of Buyer View of Customer Profile"/>
    <s v="Feature Review | S | 00774 - Review of Buyer View of Customer Profile"/>
    <n v="348518"/>
    <n v="342876"/>
    <n v="357155"/>
    <s v="Plan"/>
    <x v="20"/>
    <n v="0"/>
    <n v="0"/>
    <n v="0"/>
    <n v="38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2.2727272727272728E-2"/>
    <n v="1"/>
    <n v="2.1276595744680851"/>
    <x v="0"/>
    <s v="0.Done"/>
    <x v="2"/>
    <s v="0.Done &gt; Feature Review | S | 00774 - Review of Buyer View of Customer Profile"/>
    <n v="0"/>
    <n v="0"/>
  </r>
  <r>
    <x v="3"/>
    <s v="Demand"/>
    <s v="Doing"/>
    <s v="BEMISCP-366"/>
    <s v="Buyer - Order Management"/>
    <x v="33"/>
    <s v="Feature"/>
    <s v="Done"/>
    <s v="BEMISCP-225"/>
    <s v="Search Orders by Indexed fields"/>
    <s v="00225 - Search Orders by Indexed fields"/>
    <x v="633"/>
    <x v="2"/>
    <s v="Done"/>
    <s v="BEMISCP-773"/>
    <s v="Review of Search Orders by Indexed fields"/>
    <s v="M | 00773 - Review of Search Orders by Indexed fields"/>
    <s v="Feature Review | M | 00773 - Review of Search Orders by Indexed fields"/>
    <n v="346910"/>
    <n v="340618"/>
    <n v="357154"/>
    <s v="Plan"/>
    <x v="20"/>
    <n v="0"/>
    <n v="0"/>
    <n v="0"/>
    <n v="89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8.3333333333333329E-2"/>
    <n v="1.020408163265306E-2"/>
    <n v="1"/>
    <n v="3.191489361702128"/>
    <x v="0"/>
    <s v="0.Done"/>
    <x v="2"/>
    <s v="0.Done &gt; Feature Review | M | 00773 - Review of Search Orders by Indexed fields"/>
    <n v="0"/>
    <n v="0"/>
  </r>
  <r>
    <x v="3"/>
    <s v="Demand"/>
    <s v="Doing"/>
    <s v="BEMISCP-420"/>
    <s v="Buyer - Shipment Management"/>
    <x v="26"/>
    <s v="Feature"/>
    <s v="Done"/>
    <s v="BEMISCP-249"/>
    <s v="Shipment Search"/>
    <s v="00249 - Shipment Search"/>
    <x v="627"/>
    <x v="2"/>
    <s v="Done"/>
    <s v="BEMISCP-772"/>
    <s v="Review of Shipment Search"/>
    <s v="S | 00772 - Review of Shipment Search"/>
    <s v="Feature Review | S | 00772 - Review of Shipment Search"/>
    <n v="347928"/>
    <n v="342819"/>
    <n v="357153"/>
    <s v="Plan"/>
    <x v="20"/>
    <n v="0"/>
    <n v="0"/>
    <n v="0"/>
    <n v="57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1.5873015873015872E-2"/>
    <n v="1"/>
    <n v="2.1276595744680851"/>
    <x v="0"/>
    <s v="0.Done"/>
    <x v="2"/>
    <s v="0.Done &gt; Feature Review | S | 00772 - Review of Shipment Search"/>
    <n v="0"/>
    <n v="0"/>
  </r>
  <r>
    <x v="3"/>
    <s v="Demand"/>
    <s v="Doing"/>
    <s v="BEMISCP-420"/>
    <s v="Buyer - Shipment Management"/>
    <x v="26"/>
    <s v="Feature"/>
    <s v="Done"/>
    <s v="BEMISCP-110"/>
    <s v="Buyer - Show Expanded Shipment View"/>
    <s v="00110 - Buyer - Show Expanded Shipment View"/>
    <x v="634"/>
    <x v="2"/>
    <s v="Done"/>
    <s v="BEMISCP-771"/>
    <s v="Review of Buyer - Show Expanded Shipment View"/>
    <s v="00771 - Review of Buyer - Show Expanded Shipment View"/>
    <s v="Feature Review | 00771 - Review of Buyer - Show Expanded Shipment View"/>
    <n v="347928"/>
    <n v="334924"/>
    <n v="357152"/>
    <s v="Plan"/>
    <x v="20"/>
    <n v="0"/>
    <n v="0"/>
    <n v="0"/>
    <n v="39"/>
    <m/>
    <s v="SUBTASK PLAN"/>
    <n v="0"/>
    <n v="0"/>
    <n v="0"/>
    <n v="0"/>
    <n v="0"/>
    <n v="0"/>
    <n v="0"/>
    <n v="0"/>
    <n v="0"/>
    <n v="0"/>
    <n v="0.14285714285714285"/>
    <n v="1.5873015873015872E-2"/>
    <n v="1"/>
    <n v="0"/>
    <x v="0"/>
    <s v="0.Done"/>
    <x v="2"/>
    <s v="0.Done &gt; Feature Review | 00771 - Review of Buyer - Show Expanded Shipment View"/>
    <n v="0"/>
    <n v="0"/>
  </r>
  <r>
    <x v="3"/>
    <s v="Demand"/>
    <s v="Doing"/>
    <s v="BEMISCP-420"/>
    <s v="Buyer - Shipment Management"/>
    <x v="26"/>
    <s v="Feature"/>
    <s v="Done"/>
    <s v="BEMISCP-107"/>
    <s v="Shipments Landing Page"/>
    <s v="00107 - Shipments Landing Page"/>
    <x v="563"/>
    <x v="2"/>
    <s v="Done"/>
    <s v="BEMISCP-770"/>
    <s v="Review of Shipments Landing Page"/>
    <s v="S | 00770 - Review of Shipments Landing Page"/>
    <s v="Feature Review | S | 00770 - Review of Shipments Landing Page"/>
    <n v="347928"/>
    <n v="334920"/>
    <n v="357150"/>
    <s v="Plan"/>
    <x v="20"/>
    <n v="0"/>
    <n v="0"/>
    <n v="0"/>
    <n v="61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6.25E-2"/>
    <n v="1.5873015873015872E-2"/>
    <n v="1"/>
    <n v="2.1276595744680851"/>
    <x v="0"/>
    <s v="0.Done"/>
    <x v="2"/>
    <s v="0.Done &gt; Feature Review | S | 00770 - Review of Shipments Landing Page"/>
    <n v="0"/>
    <n v="0"/>
  </r>
  <r>
    <x v="3"/>
    <s v="Demand"/>
    <s v="Doing"/>
    <s v="BEMISCP-420"/>
    <s v="Buyer - Shipment Management"/>
    <x v="26"/>
    <s v="Feature"/>
    <s v="Done"/>
    <s v="BEMISCP-58"/>
    <s v="Carrier List CRUD"/>
    <s v="00058 - Carrier List CRUD"/>
    <x v="635"/>
    <x v="1"/>
    <s v="Done"/>
    <s v="BEMISCP-769"/>
    <s v="QA for Carrier List CRUD"/>
    <s v="S | 00769 - QA for Carrier List CRUD"/>
    <s v="QA | S | 00769 - QA for Carrier List CRUD"/>
    <n v="347928"/>
    <n v="333021"/>
    <n v="357149"/>
    <s v="Plan"/>
    <x v="2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1.5873015873015872E-2"/>
    <n v="1"/>
    <n v="2.1276595744680851"/>
    <x v="0"/>
    <s v="0.Done"/>
    <x v="2"/>
    <s v="0.Done &gt; QA | S | 00769 - QA for Carrier List CRUD"/>
    <n v="0"/>
    <n v="0"/>
  </r>
  <r>
    <x v="3"/>
    <s v="Demand"/>
    <s v="Doing"/>
    <s v="BEMISCP-510"/>
    <s v="Buyer - Release Management"/>
    <x v="34"/>
    <s v="Feature"/>
    <s v="Done"/>
    <s v="BEMISCP-513"/>
    <s v="Release Search"/>
    <s v="00513 - Release Search"/>
    <x v="636"/>
    <x v="2"/>
    <s v="Done"/>
    <s v="BEMISCP-768"/>
    <s v="Review of Release Search"/>
    <s v="S | 00768 - Review of Release Search"/>
    <s v="Feature Review | S | 00768 - Review of Release Search"/>
    <n v="350409"/>
    <n v="350412"/>
    <n v="357148"/>
    <s v="Plan"/>
    <x v="2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4.3478260869565216E-2"/>
    <n v="1"/>
    <n v="2.1276595744680851"/>
    <x v="0"/>
    <s v="0.Done"/>
    <x v="2"/>
    <s v="0.Done &gt; Feature Review | S | 00768 - Review of Release Search"/>
    <n v="0"/>
    <n v="0"/>
  </r>
  <r>
    <x v="3"/>
    <s v="Demand"/>
    <s v="Doing"/>
    <s v="BEMISCP-510"/>
    <s v="Buyer - Release Management"/>
    <x v="34"/>
    <s v="Feature"/>
    <s v="Done"/>
    <s v="BEMISCP-512"/>
    <s v="Release expanded view"/>
    <s v="00512 - Release expanded view"/>
    <x v="628"/>
    <x v="2"/>
    <s v="Done"/>
    <s v="BEMISCP-767"/>
    <s v="Review of Release expanded view"/>
    <s v="S | 00767 - Review of Release expanded view"/>
    <s v="Feature Review | S | 00767 - Review of Release expanded view"/>
    <n v="350409"/>
    <n v="350411"/>
    <n v="357147"/>
    <s v="Plan"/>
    <x v="2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4.3478260869565216E-2"/>
    <n v="1"/>
    <n v="2.1276595744680851"/>
    <x v="0"/>
    <s v="0.Done"/>
    <x v="2"/>
    <s v="0.Done &gt; Feature Review | S | 00767 - Review of Release expanded view"/>
    <n v="0"/>
    <n v="0"/>
  </r>
  <r>
    <x v="3"/>
    <s v="Demand"/>
    <s v="Doing"/>
    <s v="BEMISCP-510"/>
    <s v="Buyer - Release Management"/>
    <x v="34"/>
    <s v="Feature"/>
    <s v="Done"/>
    <s v="BEMISCP-511"/>
    <s v="Releases landing page"/>
    <s v="00511 - Releases landing page"/>
    <x v="637"/>
    <x v="2"/>
    <s v="Done"/>
    <s v="BEMISCP-766"/>
    <s v="Review of Releases landing page"/>
    <s v="S | 00766 - Review of Releases landing page"/>
    <s v="Feature Review | S | 00766 - Review of Releases landing page"/>
    <n v="350409"/>
    <n v="350410"/>
    <n v="357146"/>
    <s v="Plan"/>
    <x v="2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4.3478260869565216E-2"/>
    <n v="1"/>
    <n v="2.1276595744680851"/>
    <x v="0"/>
    <s v="0.Done"/>
    <x v="2"/>
    <s v="0.Done &gt; Feature Review | S | 00766 - Review of Releases landing page"/>
    <n v="0"/>
    <n v="0"/>
  </r>
  <r>
    <x v="3"/>
    <s v="Demand"/>
    <s v="Doing"/>
    <s v="BEMISCP-366"/>
    <s v="Buyer - Order Management"/>
    <x v="33"/>
    <s v="Feature"/>
    <s v="Done"/>
    <s v="BEMISCP-369"/>
    <s v="Inventory updates from IBB"/>
    <s v="00369 - Inventory updates from IBB"/>
    <x v="562"/>
    <x v="5"/>
    <s v="Done"/>
    <s v="BEMISCP-764"/>
    <s v="Implement mocking web service for Inventory API"/>
    <s v="S | 00764 - Implement mocking web service for Inventory API"/>
    <s v="Backend Development | S | 00764 - Implement mocking web service for Inventory API"/>
    <n v="346910"/>
    <n v="347289"/>
    <n v="357124"/>
    <s v="Plan"/>
    <x v="19"/>
    <n v="5.0333333333333332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5.0333333333333332"/>
    <n v="0"/>
    <n v="0.125"/>
    <n v="1.020408163265306E-2"/>
    <n v="1"/>
    <n v="8.5106382978723403"/>
    <x v="0"/>
    <s v="0.Done"/>
    <x v="2"/>
    <s v="0.Done &gt; Backend Development | S | 00764 - Implement mocking web service for Inventory API"/>
    <n v="0"/>
    <n v="0"/>
  </r>
  <r>
    <x v="3"/>
    <s v="Demand"/>
    <s v="Doing"/>
    <s v="BEMISCP-443"/>
    <s v="Buyer views Customer and User Profiles"/>
    <x v="31"/>
    <s v="Feature"/>
    <s v="Done"/>
    <s v="BEMISCP-535"/>
    <s v="User Profile Dropdown"/>
    <s v="00535 - User Profile Dropdown"/>
    <x v="638"/>
    <x v="2"/>
    <s v="Done"/>
    <s v="BEMISCP-763"/>
    <s v="Review of User Profile Dropdown"/>
    <s v="00763 - Review of User Profile Dropdown"/>
    <s v="Feature Review | 00763 - Review of User Profile Dropdown"/>
    <n v="348518"/>
    <n v="351638"/>
    <n v="357119"/>
    <s v="Plan"/>
    <x v="20"/>
    <n v="0"/>
    <n v="0"/>
    <n v="0"/>
    <n v="2"/>
    <m/>
    <s v="SUBTASK PLAN"/>
    <n v="0"/>
    <n v="0"/>
    <n v="0"/>
    <n v="0"/>
    <n v="0"/>
    <n v="0"/>
    <n v="0"/>
    <n v="0"/>
    <n v="0"/>
    <n v="0"/>
    <n v="0.2"/>
    <n v="2.2727272727272728E-2"/>
    <n v="1"/>
    <n v="0"/>
    <x v="0"/>
    <s v="0.Done"/>
    <x v="2"/>
    <s v="0.Done &gt; Feature Review | 00763 - Review of User Profile Dropdown"/>
    <n v="0"/>
    <n v="0"/>
  </r>
  <r>
    <x v="3"/>
    <s v="Demand"/>
    <s v="Doing"/>
    <s v="BEMISCP-366"/>
    <s v="Buyer - Order Management"/>
    <x v="33"/>
    <s v="Feature"/>
    <s v="Done"/>
    <s v="BEMISCP-225"/>
    <s v="Search Orders by Indexed fields"/>
    <s v="00225 - Search Orders by Indexed fields"/>
    <x v="633"/>
    <x v="6"/>
    <s v="Done"/>
    <s v="BEMISCP-762"/>
    <s v="Date query not getting executed for default search action"/>
    <s v="XS | 00762 - Date query not getting executed for default search action"/>
    <s v="Alpha Bug | XS | 00762 - Date query not getting executed for default search action"/>
    <n v="346910"/>
    <n v="340618"/>
    <n v="357043"/>
    <s v="Plan"/>
    <x v="20"/>
    <n v="5"/>
    <n v="0"/>
    <n v="0"/>
    <n v="89"/>
    <s v="XS"/>
    <s v="SUBTASK PLAN"/>
    <n v="1.0638297872340425"/>
    <n v="1.2765957446808509"/>
    <n v="0"/>
    <n v="0"/>
    <n v="0"/>
    <n v="1.0638297872340425"/>
    <n v="1.0638297872340425"/>
    <n v="1.2765957446808509"/>
    <n v="5"/>
    <n v="0"/>
    <n v="8.3333333333333329E-2"/>
    <n v="1.020408163265306E-2"/>
    <n v="1"/>
    <n v="1.0638297872340425"/>
    <x v="0"/>
    <s v="0.Done"/>
    <x v="2"/>
    <s v="0.Done &gt; Alpha Bug | XS | 00762 - Date query not getting executed for default search action"/>
    <n v="0"/>
    <n v="0"/>
  </r>
  <r>
    <x v="3"/>
    <m/>
    <m/>
    <m/>
    <m/>
    <x v="1"/>
    <s v="Bug"/>
    <s v="Done"/>
    <s v="BEMISCP-760"/>
    <s v="Impersonated User hits error"/>
    <s v="00760 - Impersonated User hits error"/>
    <x v="625"/>
    <x v="0"/>
    <s v="Done"/>
    <s v="BEMISCP-761"/>
    <s v="Alpha for Impersonated User hits error"/>
    <s v="00761 - Alpha for Impersonated User hits error"/>
    <s v="Alpha Test | 00761 - Alpha for Impersonated User hits error"/>
    <m/>
    <n v="357035"/>
    <n v="35703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Alpha Test | 00761 - Alpha for Impersonated User hits error"/>
    <n v="0"/>
    <n v="0"/>
  </r>
  <r>
    <x v="3"/>
    <s v="Demand"/>
    <s v="Doing"/>
    <s v="BEMISCP-519"/>
    <s v="Buyer - Portal Foundations"/>
    <x v="23"/>
    <s v="Feature"/>
    <s v="Done"/>
    <s v="BEMISCP-645"/>
    <s v="Buyer - Security"/>
    <s v="00645 - Buyer - Security"/>
    <x v="454"/>
    <x v="3"/>
    <s v="Cancelled"/>
    <s v="BEMISCP-759"/>
    <s v="Add content for Security Tab on User Profile"/>
    <s v="M | 00759 - Add content for Security Tab on User Profile"/>
    <s v="Frontend Development | M | 00759 - Add content for Security Tab on User Profile"/>
    <n v="350832"/>
    <n v="354328"/>
    <n v="356968"/>
    <s v="Plan"/>
    <x v="0"/>
    <n v="7.5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7.5"/>
    <n v="0"/>
    <n v="0.14285714285714285"/>
    <n v="8.2644628099173556E-3"/>
    <n v="1"/>
    <n v="0"/>
    <x v="0"/>
    <s v="0.Done"/>
    <x v="3"/>
    <s v="0.Cancelled &gt; Frontend Development | M | 00759 - Add content for Security Tab on User Profile"/>
    <n v="0"/>
    <n v="0"/>
  </r>
  <r>
    <x v="3"/>
    <s v="Demand"/>
    <s v="Doing"/>
    <s v="BEMISCP-366"/>
    <s v="Buyer - Order Management"/>
    <x v="33"/>
    <s v="Feature"/>
    <s v="Done"/>
    <s v="BEMISCP-370"/>
    <s v="Order updates from IBB"/>
    <s v="00370 - Order updates from IBB"/>
    <x v="500"/>
    <x v="6"/>
    <s v="Cancelled"/>
    <s v="BEMISCP-758"/>
    <s v="Incorrect shipToId values being added to database after sync"/>
    <s v="S | 00758 - Incorrect shipToId values being added to database after sync"/>
    <s v="Alpha Bug | S | 00758 - Incorrect shipToId values being added to database after sync"/>
    <n v="346910"/>
    <n v="347290"/>
    <n v="356953"/>
    <s v="Plan"/>
    <x v="20"/>
    <n v="1.7666666666666666"/>
    <n v="0"/>
    <n v="0"/>
    <n v="26"/>
    <s v="S"/>
    <s v="SUBTASK PLAN"/>
    <n v="2.1276595744680851"/>
    <n v="2.5531914893617018"/>
    <n v="0"/>
    <n v="0"/>
    <n v="0"/>
    <n v="2.1276595744680851"/>
    <n v="2.1276595744680851"/>
    <n v="2.5531914893617018"/>
    <n v="1.7666666666666666"/>
    <n v="0"/>
    <n v="3.7037037037037035E-2"/>
    <n v="1.020408163265306E-2"/>
    <n v="1"/>
    <n v="0"/>
    <x v="0"/>
    <s v="0.Done"/>
    <x v="3"/>
    <s v="0.Cancelled &gt; Alpha Bug | S | 00758 - Incorrect shipToId values being added to database after sync"/>
    <n v="0"/>
    <n v="0"/>
  </r>
  <r>
    <x v="3"/>
    <s v="Demand"/>
    <s v="Doing"/>
    <s v="BEMISCP-501"/>
    <s v="IBB Integration"/>
    <x v="24"/>
    <s v="Task"/>
    <s v="To Feature Review"/>
    <s v="BEMISCP-266"/>
    <s v="Create data sync process to bulk upload data from IBB"/>
    <s v="00266 - Create data sync process to bulk upload data from IBB"/>
    <x v="282"/>
    <x v="5"/>
    <s v="Done"/>
    <s v="BEMISCP-756"/>
    <s v="Convert IBB integration portal properties into OSGi config"/>
    <s v="S | 00756 - Convert IBB integration portal properties into OSGi config"/>
    <s v="Backend Development | S | 00756 - Convert IBB integration portal properties into OSGi config"/>
    <n v="350255"/>
    <n v="343068"/>
    <n v="356941"/>
    <s v="Plan"/>
    <x v="0"/>
    <n v="17.649999999999999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17.649999999999999"/>
    <n v="0"/>
    <n v="6.6666666666666666E-2"/>
    <n v="3.3333333333333333E-2"/>
    <n v="1"/>
    <n v="8.5106382978723403"/>
    <x v="0"/>
    <s v="4.To Feature Review"/>
    <x v="2"/>
    <s v="0.Done &gt; Backend Development | S | 00756 - Convert IBB integration portal properties into OSGi config"/>
    <n v="0"/>
    <n v="0"/>
  </r>
  <r>
    <x v="3"/>
    <s v="Demand"/>
    <s v="Doing"/>
    <s v="BEMISCP-531"/>
    <s v="System Architecture"/>
    <x v="22"/>
    <s v="Bug"/>
    <s v="Done"/>
    <s v="BEMISCP-753"/>
    <s v="Fix Gradle theme build "/>
    <s v="00753 - Fix Gradle theme build "/>
    <x v="616"/>
    <x v="2"/>
    <s v="Done"/>
    <s v="BEMISCP-755"/>
    <s v="Review of Fix Gradle theme build "/>
    <s v="00755 - Review of Fix Gradle theme build "/>
    <s v="Feature Review | 00755 - Review of Fix Gradle theme build "/>
    <n v="351453"/>
    <n v="356844"/>
    <n v="356848"/>
    <s v="Plan"/>
    <x v="0"/>
    <n v="0"/>
    <n v="0"/>
    <n v="200"/>
    <n v="0"/>
    <m/>
    <s v="SUBTASK PLAN"/>
    <n v="0"/>
    <n v="0"/>
    <n v="0"/>
    <n v="0"/>
    <n v="0"/>
    <n v="0"/>
    <n v="0"/>
    <n v="0"/>
    <n v="0"/>
    <n v="0"/>
    <n v="0.33333333333333331"/>
    <n v="1.8518518518518517E-2"/>
    <n v="1"/>
    <n v="0"/>
    <x v="0"/>
    <s v="0.Done"/>
    <x v="2"/>
    <s v="0.Done &gt; Feature Review | 00755 - Review of Fix Gradle theme build "/>
    <n v="0"/>
    <n v="0"/>
  </r>
  <r>
    <x v="3"/>
    <s v="Demand"/>
    <s v="Doing"/>
    <s v="BEMISCP-531"/>
    <s v="System Architecture"/>
    <x v="22"/>
    <s v="Bug"/>
    <s v="Done"/>
    <s v="BEMISCP-753"/>
    <s v="Fix Gradle theme build "/>
    <s v="00753 - Fix Gradle theme build "/>
    <x v="616"/>
    <x v="0"/>
    <s v="Done"/>
    <s v="BEMISCP-754"/>
    <s v="Alpha for Fix Gradle theme build "/>
    <s v="00754 - Alpha for Fix Gradle theme build "/>
    <s v="Alpha Test | 00754 - Alpha for Fix Gradle theme build "/>
    <n v="351453"/>
    <n v="356844"/>
    <n v="356845"/>
    <s v="Plan"/>
    <x v="0"/>
    <n v="0"/>
    <n v="0"/>
    <n v="200"/>
    <n v="0"/>
    <m/>
    <s v="SUBTASK PLAN"/>
    <n v="0"/>
    <n v="0"/>
    <n v="0"/>
    <n v="0"/>
    <n v="0"/>
    <n v="0"/>
    <n v="0"/>
    <n v="0"/>
    <n v="0"/>
    <n v="0"/>
    <n v="0.33333333333333331"/>
    <n v="1.8518518518518517E-2"/>
    <n v="1"/>
    <n v="0"/>
    <x v="0"/>
    <s v="0.Done"/>
    <x v="2"/>
    <s v="0.Done &gt; Alpha Test | 00754 - Alpha for Fix Gradle theme build "/>
    <n v="0"/>
    <n v="0"/>
  </r>
  <r>
    <x v="3"/>
    <s v="Demand"/>
    <s v="Doing"/>
    <s v="BEMISCP-510"/>
    <s v="Buyer - Release Management"/>
    <x v="34"/>
    <s v="Feature"/>
    <s v="Done"/>
    <s v="BEMISCP-520"/>
    <s v="Release updates from IBB"/>
    <s v="00520 - Release updates from IBB"/>
    <x v="606"/>
    <x v="5"/>
    <s v="Done"/>
    <s v="BEMISCP-752"/>
    <s v="Create mockdata module"/>
    <s v="S | 00752 - Create mockdata module"/>
    <s v="Backend Development | S | 00752 - Create mockdata module"/>
    <n v="350409"/>
    <n v="350837"/>
    <n v="356825"/>
    <s v="Plan"/>
    <x v="20"/>
    <n v="2.1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2.15"/>
    <n v="0"/>
    <n v="0.2"/>
    <n v="4.3478260869565216E-2"/>
    <n v="1"/>
    <n v="8.5106382978723403"/>
    <x v="0"/>
    <s v="0.Done"/>
    <x v="2"/>
    <s v="0.Done &gt; Backend Development | S | 00752 - Create mockdata module"/>
    <n v="0"/>
    <n v="0"/>
  </r>
  <r>
    <x v="3"/>
    <s v="Demand"/>
    <s v="Doing"/>
    <s v="BEMISCP-531"/>
    <s v="System Architecture"/>
    <x v="22"/>
    <s v="Task"/>
    <s v="Doing"/>
    <s v="BEMISCP-481"/>
    <s v="UAT/Prod Deployment"/>
    <s v="00481 - UAT/Prod Deployment"/>
    <x v="544"/>
    <x v="4"/>
    <s v="Done"/>
    <s v="BEMISCP-751"/>
    <s v="Fix JGroups default ping URL"/>
    <s v="M | 00751 - Fix JGroups default ping URL"/>
    <s v="Sub-Task | M | 00751 - Fix JGroups default ping URL"/>
    <n v="351453"/>
    <n v="349744"/>
    <n v="356821"/>
    <s v="Plan"/>
    <x v="0"/>
    <n v="0"/>
    <n v="0"/>
    <n v="20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1.8518518518518517E-2"/>
    <n v="1"/>
    <n v="8.5106382978723403"/>
    <x v="0"/>
    <s v="7.Doing"/>
    <x v="2"/>
    <s v="0.Done &gt; Sub-Task | M | 00751 - Fix JGroups default ping URL"/>
    <n v="0"/>
    <n v="0"/>
  </r>
  <r>
    <x v="3"/>
    <s v="Demand"/>
    <s v="Doing"/>
    <s v="BEMISCP-366"/>
    <s v="Buyer - Order Management"/>
    <x v="33"/>
    <s v="Feature"/>
    <s v="Done"/>
    <s v="BEMISCP-225"/>
    <s v="Search Orders by Indexed fields"/>
    <s v="00225 - Search Orders by Indexed fields"/>
    <x v="633"/>
    <x v="6"/>
    <s v="Done"/>
    <s v="BEMISCP-750"/>
    <s v="Hitting ENTER in the search bar doesn't trigger the search"/>
    <s v="M | 00750 - Hitting ENTER in the search bar doesn't trigger the search"/>
    <s v="Alpha Bug | M | 00750 - Hitting ENTER in the search bar doesn't trigger the search"/>
    <n v="346910"/>
    <n v="340618"/>
    <n v="356817"/>
    <s v="Plan"/>
    <x v="20"/>
    <n v="0"/>
    <n v="0"/>
    <n v="0"/>
    <n v="89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8.3333333333333329E-2"/>
    <n v="1.020408163265306E-2"/>
    <n v="1"/>
    <n v="3.191489361702128"/>
    <x v="0"/>
    <s v="0.Done"/>
    <x v="2"/>
    <s v="0.Done &gt; Alpha Bug | M | 00750 - Hitting ENTER in the search bar doesn't trigger the search"/>
    <n v="0"/>
    <n v="0"/>
  </r>
  <r>
    <x v="3"/>
    <s v="Demand"/>
    <s v="Doing"/>
    <s v="BEMISCP-444"/>
    <s v="CSR - Customer and User Profile"/>
    <x v="25"/>
    <s v="Feature"/>
    <s v="Done"/>
    <s v="BEMISCP-445"/>
    <s v="View/Edit User Profile"/>
    <s v="00445 -  View/Edit User Profile"/>
    <x v="470"/>
    <x v="1"/>
    <s v="Done"/>
    <s v="BEMISCP-749"/>
    <s v="QA for View/Edit User Profile"/>
    <s v="M | 00749 - QA for View/Edit User Profile"/>
    <s v="QA | M | 00749 - QA for View/Edit User Profile"/>
    <n v="348696"/>
    <n v="348698"/>
    <n v="356787"/>
    <s v="Plan"/>
    <x v="2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"/>
    <n v="2.9411764705882353E-2"/>
    <n v="1"/>
    <n v="3.191489361702128"/>
    <x v="0"/>
    <s v="0.Done"/>
    <x v="2"/>
    <s v="0.Done &gt; QA | M | 00749 - QA for View/Edit User Profile"/>
    <n v="0"/>
    <n v="0"/>
  </r>
  <r>
    <x v="3"/>
    <s v="Demand"/>
    <s v="Doing"/>
    <s v="BEMISCP-444"/>
    <s v="CSR - Customer and User Profile"/>
    <x v="25"/>
    <s v="Feature"/>
    <s v="Done"/>
    <s v="BEMISCP-445"/>
    <s v="View/Edit User Profile"/>
    <s v="00445 -  View/Edit User Profile"/>
    <x v="470"/>
    <x v="0"/>
    <s v="Done"/>
    <s v="BEMISCP-748"/>
    <s v="Alpha for View/Edit User Profile"/>
    <s v="M | 00748 - Alpha for View/Edit User Profile"/>
    <s v="Alpha Test | M | 00748 - Alpha for View/Edit User Profile"/>
    <n v="348696"/>
    <n v="348698"/>
    <n v="356786"/>
    <s v="Plan"/>
    <x v="2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"/>
    <n v="2.9411764705882353E-2"/>
    <n v="1"/>
    <n v="4.2553191489361701"/>
    <x v="0"/>
    <s v="0.Done"/>
    <x v="2"/>
    <s v="0.Done &gt; Alpha Test | M | 00748 - Alpha for View/Edit User Profile"/>
    <n v="0"/>
    <n v="0"/>
  </r>
  <r>
    <x v="3"/>
    <s v="Demand"/>
    <s v="Doing"/>
    <s v="BEMISCP-443"/>
    <s v="Buyer views Customer and User Profiles"/>
    <x v="31"/>
    <s v="Feature"/>
    <s v="Done"/>
    <s v="BEMISCP-254"/>
    <s v="View/Edit my User Profile"/>
    <s v="00254 - View/Edit my User Profile"/>
    <x v="626"/>
    <x v="1"/>
    <s v="Done"/>
    <s v="BEMISCP-747"/>
    <s v="QA for View/Edit my User Profile"/>
    <s v="M | 00747 - QA for View/Edit my User Profile"/>
    <s v="QA | M | 00747 - QA for View/Edit my User Profile"/>
    <n v="348518"/>
    <n v="342871"/>
    <n v="356781"/>
    <s v="Plan"/>
    <x v="20"/>
    <n v="0"/>
    <n v="0"/>
    <n v="0"/>
    <n v="37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25"/>
    <n v="2.2727272727272728E-2"/>
    <n v="1"/>
    <n v="3.191489361702128"/>
    <x v="0"/>
    <s v="0.Done"/>
    <x v="2"/>
    <s v="0.Done &gt; QA | M | 00747 - QA for View/Edit my User Profile"/>
    <n v="0"/>
    <n v="0"/>
  </r>
  <r>
    <x v="3"/>
    <s v="Demand"/>
    <s v="Doing"/>
    <s v="BEMISCP-443"/>
    <s v="Buyer views Customer and User Profiles"/>
    <x v="31"/>
    <s v="Feature"/>
    <s v="Done"/>
    <s v="BEMISCP-254"/>
    <s v="View/Edit my User Profile"/>
    <s v="00254 - View/Edit my User Profile"/>
    <x v="626"/>
    <x v="0"/>
    <s v="Done"/>
    <s v="BEMISCP-746"/>
    <s v="Alpha for View/Edit my User Profile"/>
    <s v="M | 00746 - Alpha for View/Edit my User Profile"/>
    <s v="Alpha Test | M | 00746 - Alpha for View/Edit my User Profile"/>
    <n v="348518"/>
    <n v="342871"/>
    <n v="356777"/>
    <s v="Plan"/>
    <x v="20"/>
    <n v="2.1166666666666667"/>
    <n v="0"/>
    <n v="0"/>
    <n v="37"/>
    <s v="M"/>
    <s v="SUBTASK PLAN"/>
    <n v="4.2553191489361701"/>
    <n v="5.1063829787234036"/>
    <n v="0"/>
    <n v="0"/>
    <n v="0"/>
    <n v="4.2553191489361701"/>
    <n v="4.2553191489361701"/>
    <n v="5.1063829787234036"/>
    <n v="2.1166666666666667"/>
    <n v="0"/>
    <n v="0.125"/>
    <n v="2.2727272727272728E-2"/>
    <n v="1"/>
    <n v="4.2553191489361701"/>
    <x v="0"/>
    <s v="0.Done"/>
    <x v="2"/>
    <s v="0.Done &gt; Alpha Test | M | 00746 - Alpha for View/Edit my User Profile"/>
    <n v="0"/>
    <n v="0"/>
  </r>
  <r>
    <x v="3"/>
    <s v="Demand"/>
    <s v="Doing"/>
    <s v="BEMISCP-443"/>
    <s v="Buyer views Customer and User Profiles"/>
    <x v="31"/>
    <s v="Feature"/>
    <s v="Done"/>
    <s v="BEMISCP-256"/>
    <s v="Buyer View of Customer Profile"/>
    <s v="00256 - Buyer View of Customer Profile"/>
    <x v="632"/>
    <x v="1"/>
    <s v="Done"/>
    <s v="BEMISCP-745"/>
    <s v="QA for Buyer View of Customer Profile"/>
    <s v="M | 00745 - QA for Buyer View of Customer Profile"/>
    <s v="QA | M | 00745 - QA for Buyer View of Customer Profile"/>
    <n v="348518"/>
    <n v="342876"/>
    <n v="356775"/>
    <s v="Plan"/>
    <x v="20"/>
    <n v="0"/>
    <n v="0"/>
    <n v="0"/>
    <n v="38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4285714285714285"/>
    <n v="2.2727272727272728E-2"/>
    <n v="1"/>
    <n v="3.191489361702128"/>
    <x v="0"/>
    <s v="0.Done"/>
    <x v="2"/>
    <s v="0.Done &gt; QA | M | 00745 - QA for Buyer View of Customer Profile"/>
    <n v="0"/>
    <n v="0"/>
  </r>
  <r>
    <x v="3"/>
    <s v="Demand"/>
    <s v="Doing"/>
    <s v="BEMISCP-444"/>
    <s v="CSR - Customer and User Profile"/>
    <x v="25"/>
    <s v="Feature"/>
    <s v="Done"/>
    <s v="BEMISCP-446"/>
    <s v="CSR View of Customer Profile"/>
    <s v="00446 - CSR View of Customer Profile"/>
    <x v="594"/>
    <x v="1"/>
    <s v="Done"/>
    <s v="BEMISCP-744"/>
    <s v="QA for CSR View of Customer Profile"/>
    <s v="M | 00744 - QA for CSR View of Customer Profile"/>
    <s v="QA | M | 00744 - QA for CSR View of Customer Profile"/>
    <n v="348696"/>
    <n v="348699"/>
    <n v="356773"/>
    <s v="Plan"/>
    <x v="21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25"/>
    <n v="2.9411764705882353E-2"/>
    <n v="1"/>
    <n v="3.191489361702128"/>
    <x v="0"/>
    <s v="0.Done"/>
    <x v="2"/>
    <s v="0.Done &gt; QA | M | 00744 - QA for CSR View of Customer Profile"/>
    <n v="0"/>
    <n v="0"/>
  </r>
  <r>
    <x v="3"/>
    <s v="Demand"/>
    <s v="Doing"/>
    <s v="BEMISCP-444"/>
    <s v="CSR - Customer and User Profile"/>
    <x v="25"/>
    <s v="Feature"/>
    <s v="Done"/>
    <s v="BEMISCP-446"/>
    <s v="CSR View of Customer Profile"/>
    <s v="00446 - CSR View of Customer Profile"/>
    <x v="594"/>
    <x v="0"/>
    <s v="Done"/>
    <s v="BEMISCP-743"/>
    <s v="Alpha Test for CSR View of Customer Profile"/>
    <s v="M | 00743 - Alpha Test for CSR View of Customer Profile"/>
    <s v="Alpha Test | M | 00743 - Alpha Test for CSR View of Customer Profile"/>
    <n v="348696"/>
    <n v="348699"/>
    <n v="356772"/>
    <s v="Plan"/>
    <x v="21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25"/>
    <n v="2.9411764705882353E-2"/>
    <n v="1"/>
    <n v="4.2553191489361701"/>
    <x v="0"/>
    <s v="0.Done"/>
    <x v="2"/>
    <s v="0.Done &gt; Alpha Test | M | 00743 - Alpha Test for CSR View of Customer Profile"/>
    <n v="0"/>
    <n v="0"/>
  </r>
  <r>
    <x v="3"/>
    <s v="Demand"/>
    <s v="Doing"/>
    <s v="BEMISCP-443"/>
    <s v="Buyer views Customer and User Profiles"/>
    <x v="31"/>
    <s v="Feature"/>
    <s v="Done"/>
    <s v="BEMISCP-270"/>
    <s v="Browse Customer Profiles"/>
    <s v="00270 - Browse Customer Profiles"/>
    <x v="609"/>
    <x v="1"/>
    <s v="Done"/>
    <s v="BEMISCP-742"/>
    <s v="QA for Browse Customer Profile"/>
    <s v="M | 00742 - QA for Browse Customer Profile"/>
    <s v="QA | M | 00742 - QA for Browse Customer Profile"/>
    <n v="348518"/>
    <n v="343153"/>
    <n v="356770"/>
    <s v="Plan"/>
    <x v="20"/>
    <n v="0"/>
    <n v="0"/>
    <n v="0"/>
    <n v="16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"/>
    <n v="2.2727272727272728E-2"/>
    <n v="1"/>
    <n v="3.191489361702128"/>
    <x v="0"/>
    <s v="0.Done"/>
    <x v="2"/>
    <s v="0.Done &gt; QA | M | 00742 - QA for Browse Customer Profile"/>
    <n v="0"/>
    <n v="0"/>
  </r>
  <r>
    <x v="3"/>
    <s v="Demand"/>
    <s v="Doing"/>
    <s v="BEMISCP-443"/>
    <s v="Buyer views Customer and User Profiles"/>
    <x v="31"/>
    <s v="Feature"/>
    <s v="Done"/>
    <s v="BEMISCP-270"/>
    <s v="Browse Customer Profiles"/>
    <s v="00270 - Browse Customer Profiles"/>
    <x v="609"/>
    <x v="0"/>
    <s v="Done"/>
    <s v="BEMISCP-741"/>
    <s v="Alpha to Browse Customer Profile"/>
    <s v="M | 00741 - Alpha to Browse Customer Profile"/>
    <s v="Alpha Test | M | 00741 - Alpha to Browse Customer Profile"/>
    <n v="348518"/>
    <n v="343153"/>
    <n v="356768"/>
    <s v="Plan"/>
    <x v="20"/>
    <n v="0"/>
    <n v="0"/>
    <n v="0"/>
    <n v="16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2.2727272727272728E-2"/>
    <n v="1"/>
    <n v="4.2553191489361701"/>
    <x v="0"/>
    <s v="0.Done"/>
    <x v="2"/>
    <s v="0.Done &gt; Alpha Test | M | 00741 - Alpha to Browse Customer Profile"/>
    <n v="0"/>
    <n v="0"/>
  </r>
  <r>
    <x v="3"/>
    <s v="Demand"/>
    <s v="Doing"/>
    <s v="BEMISCP-443"/>
    <s v="Buyer views Customer and User Profiles"/>
    <x v="31"/>
    <s v="Feature"/>
    <s v="Done"/>
    <s v="BEMISCP-535"/>
    <s v="User Profile Dropdown"/>
    <s v="00535 - User Profile Dropdown"/>
    <x v="638"/>
    <x v="1"/>
    <s v="Done"/>
    <s v="BEMISCP-740"/>
    <s v="QA for User Profile Dropdown"/>
    <s v="M | 00740 - QA for User Profile Dropdown"/>
    <s v="QA | M | 00740 - QA for User Profile Dropdown"/>
    <n v="348518"/>
    <n v="351638"/>
    <n v="356767"/>
    <s v="Plan"/>
    <x v="20"/>
    <n v="0"/>
    <n v="0"/>
    <n v="0"/>
    <n v="2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"/>
    <n v="2.2727272727272728E-2"/>
    <n v="1"/>
    <n v="3.191489361702128"/>
    <x v="0"/>
    <s v="0.Done"/>
    <x v="2"/>
    <s v="0.Done &gt; QA | M | 00740 - QA for User Profile Dropdown"/>
    <n v="0"/>
    <n v="0"/>
  </r>
  <r>
    <x v="3"/>
    <s v="Demand"/>
    <s v="Doing"/>
    <s v="BEMISCP-443"/>
    <s v="Buyer views Customer and User Profiles"/>
    <x v="31"/>
    <s v="Feature"/>
    <s v="Done"/>
    <s v="BEMISCP-256"/>
    <s v="Buyer View of Customer Profile"/>
    <s v="00256 - Buyer View of Customer Profile"/>
    <x v="632"/>
    <x v="0"/>
    <s v="Done"/>
    <s v="BEMISCP-739"/>
    <s v="Alpha for Buyer View of Customer Profile"/>
    <s v="M | 00739 - Alpha for Buyer View of Customer Profile"/>
    <s v="Alpha Test | M | 00739 - Alpha for Buyer View of Customer Profile"/>
    <n v="348518"/>
    <n v="342876"/>
    <n v="356761"/>
    <s v="Plan"/>
    <x v="20"/>
    <n v="0"/>
    <n v="0"/>
    <n v="0"/>
    <n v="38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4285714285714285"/>
    <n v="2.2727272727272728E-2"/>
    <n v="1"/>
    <n v="4.2553191489361701"/>
    <x v="0"/>
    <s v="0.Done"/>
    <x v="2"/>
    <s v="0.Done &gt; Alpha Test | M | 00739 - Alpha for Buyer View of Customer Profile"/>
    <n v="0"/>
    <n v="0"/>
  </r>
  <r>
    <x v="3"/>
    <s v="Demand"/>
    <s v="Doing"/>
    <s v="BEMISCP-501"/>
    <s v="IBB Integration"/>
    <x v="24"/>
    <s v="Bug"/>
    <s v="Done"/>
    <s v="BEMISCP-736"/>
    <s v="Proxy configuration breaks access to IBB "/>
    <s v="00736 - Proxy configuration breaks access to IBB "/>
    <x v="619"/>
    <x v="2"/>
    <s v="Done"/>
    <s v="BEMISCP-738"/>
    <s v="Review of Proxy configuration breaks access to IBB "/>
    <s v="00738 - Review of Proxy configuration breaks access to IBB "/>
    <s v="Feature Review | 00738 - Review of Proxy configuration breaks access to IBB "/>
    <n v="350255"/>
    <n v="356660"/>
    <n v="35673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3.3333333333333333E-2"/>
    <n v="1"/>
    <n v="0"/>
    <x v="0"/>
    <s v="0.Done"/>
    <x v="2"/>
    <s v="0.Done &gt; Feature Review | 00738 - Review of Proxy configuration breaks access to IBB "/>
    <n v="0"/>
    <n v="0"/>
  </r>
  <r>
    <x v="3"/>
    <s v="Demand"/>
    <s v="Doing"/>
    <s v="BEMISCP-501"/>
    <s v="IBB Integration"/>
    <x v="24"/>
    <s v="Bug"/>
    <s v="Done"/>
    <s v="BEMISCP-736"/>
    <s v="Proxy configuration breaks access to IBB "/>
    <s v="00736 - Proxy configuration breaks access to IBB "/>
    <x v="619"/>
    <x v="0"/>
    <s v="Done"/>
    <s v="BEMISCP-737"/>
    <s v="Alpha for Proxy configuration breaks access to IBB "/>
    <s v="00737 - Alpha for Proxy configuration breaks access to IBB "/>
    <s v="Alpha Test | 00737 - Alpha for Proxy configuration breaks access to IBB "/>
    <n v="350255"/>
    <n v="356660"/>
    <n v="35673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3.3333333333333333E-2"/>
    <n v="1"/>
    <n v="0"/>
    <x v="0"/>
    <s v="0.Done"/>
    <x v="2"/>
    <s v="0.Done &gt; Alpha Test | 00737 - Alpha for Proxy configuration breaks access to IBB "/>
    <n v="0"/>
    <n v="0"/>
  </r>
  <r>
    <x v="3"/>
    <s v="Demand"/>
    <s v="Doing"/>
    <s v="BEMISCP-420"/>
    <s v="Buyer - Shipment Management"/>
    <x v="26"/>
    <s v="Feature"/>
    <s v="Done"/>
    <s v="BEMISCP-249"/>
    <s v="Shipment Search"/>
    <s v="00249 - Shipment Search"/>
    <x v="627"/>
    <x v="1"/>
    <s v="Done"/>
    <s v="BEMISCP-735"/>
    <s v="QA for Shipment Search"/>
    <s v="M | 00735 - QA for Shipment Search"/>
    <s v="QA | M | 00735 - QA for Shipment Search"/>
    <n v="347928"/>
    <n v="342819"/>
    <n v="356655"/>
    <s v="Plan"/>
    <x v="20"/>
    <n v="0"/>
    <n v="0"/>
    <n v="0"/>
    <n v="57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"/>
    <n v="1.5873015873015872E-2"/>
    <n v="1"/>
    <n v="3.191489361702128"/>
    <x v="0"/>
    <s v="0.Done"/>
    <x v="2"/>
    <s v="0.Done &gt; QA | M | 00735 - QA for Shipment Search"/>
    <n v="0"/>
    <n v="0"/>
  </r>
  <r>
    <x v="3"/>
    <s v="Demand"/>
    <s v="Doing"/>
    <s v="BEMISCP-420"/>
    <s v="Buyer - Shipment Management"/>
    <x v="26"/>
    <s v="Feature"/>
    <s v="Done"/>
    <s v="BEMISCP-110"/>
    <s v="Buyer - Show Expanded Shipment View"/>
    <s v="00110 - Buyer - Show Expanded Shipment View"/>
    <x v="634"/>
    <x v="1"/>
    <s v="Done"/>
    <s v="BEMISCP-734"/>
    <s v="QA for Buyer - Show Expanded Shipment View"/>
    <s v="M | 00734 - QA for Buyer - Show Expanded Shipment View"/>
    <s v="QA | M | 00734 - QA for Buyer - Show Expanded Shipment View"/>
    <n v="347928"/>
    <n v="334924"/>
    <n v="356654"/>
    <s v="Plan"/>
    <x v="20"/>
    <n v="0"/>
    <n v="0"/>
    <n v="0"/>
    <n v="39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4285714285714285"/>
    <n v="1.5873015873015872E-2"/>
    <n v="1"/>
    <n v="3.191489361702128"/>
    <x v="0"/>
    <s v="0.Done"/>
    <x v="2"/>
    <s v="0.Done &gt; QA | M | 00734 - QA for Buyer - Show Expanded Shipment View"/>
    <n v="0"/>
    <n v="0"/>
  </r>
  <r>
    <x v="3"/>
    <s v="Demand"/>
    <s v="Doing"/>
    <s v="BEMISCP-420"/>
    <s v="Buyer - Shipment Management"/>
    <x v="26"/>
    <s v="Feature"/>
    <s v="Done"/>
    <s v="BEMISCP-107"/>
    <s v="Shipments Landing Page"/>
    <s v="00107 - Shipments Landing Page"/>
    <x v="563"/>
    <x v="1"/>
    <s v="Done"/>
    <s v="BEMISCP-733"/>
    <s v="QA for Shipments Landing Page"/>
    <s v="M | 00733 - QA for Shipments Landing Page"/>
    <s v="QA | M | 00733 - QA for Shipments Landing Page"/>
    <n v="347928"/>
    <n v="334920"/>
    <n v="356653"/>
    <s v="Plan"/>
    <x v="20"/>
    <n v="0"/>
    <n v="0"/>
    <n v="0"/>
    <n v="61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6.25E-2"/>
    <n v="1.5873015873015872E-2"/>
    <n v="1"/>
    <n v="3.191489361702128"/>
    <x v="0"/>
    <s v="0.Done"/>
    <x v="2"/>
    <s v="0.Done &gt; QA | M | 00733 - QA for Shipments Landing Page"/>
    <n v="0"/>
    <n v="0"/>
  </r>
  <r>
    <x v="3"/>
    <s v="Demand"/>
    <s v="Doing"/>
    <s v="BEMISCP-510"/>
    <s v="Buyer - Release Management"/>
    <x v="34"/>
    <s v="Feature"/>
    <s v="Done"/>
    <s v="BEMISCP-513"/>
    <s v="Release Search"/>
    <s v="00513 - Release Search"/>
    <x v="636"/>
    <x v="1"/>
    <s v="Done"/>
    <s v="BEMISCP-731"/>
    <s v="QA for Release Search"/>
    <s v="M | 00731 - QA for Release Search"/>
    <s v="QA | M | 00731 - QA for Release Search"/>
    <n v="350409"/>
    <n v="350412"/>
    <n v="356651"/>
    <s v="Plan"/>
    <x v="2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5"/>
    <n v="4.3478260869565216E-2"/>
    <n v="1"/>
    <n v="3.191489361702128"/>
    <x v="0"/>
    <s v="0.Done"/>
    <x v="2"/>
    <s v="0.Done &gt; QA | M | 00731 - QA for Release Search"/>
    <n v="0"/>
    <n v="0"/>
  </r>
  <r>
    <x v="3"/>
    <s v="Demand"/>
    <s v="Doing"/>
    <s v="BEMISCP-510"/>
    <s v="Buyer - Release Management"/>
    <x v="34"/>
    <s v="Feature"/>
    <s v="Done"/>
    <s v="BEMISCP-512"/>
    <s v="Release expanded view"/>
    <s v="00512 - Release expanded view"/>
    <x v="628"/>
    <x v="1"/>
    <s v="Done"/>
    <s v="BEMISCP-730"/>
    <s v="QA for Release expanded view"/>
    <s v="M | 00730 - QA for Release expanded view"/>
    <s v="QA | M | 00730 - QA for Release expanded view"/>
    <n v="350409"/>
    <n v="350411"/>
    <n v="356650"/>
    <s v="Plan"/>
    <x v="2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"/>
    <n v="4.3478260869565216E-2"/>
    <n v="1"/>
    <n v="3.191489361702128"/>
    <x v="0"/>
    <s v="0.Done"/>
    <x v="2"/>
    <s v="0.Done &gt; QA | M | 00730 - QA for Release expanded view"/>
    <n v="0"/>
    <n v="0"/>
  </r>
  <r>
    <x v="3"/>
    <s v="Demand"/>
    <s v="Doing"/>
    <s v="BEMISCP-510"/>
    <s v="Buyer - Release Management"/>
    <x v="34"/>
    <s v="Feature"/>
    <s v="Done"/>
    <s v="BEMISCP-511"/>
    <s v="Releases landing page"/>
    <s v="00511 - Releases landing page"/>
    <x v="637"/>
    <x v="1"/>
    <s v="Done"/>
    <s v="BEMISCP-729"/>
    <s v="QA for Releases landing page"/>
    <s v="M | 00729 - QA for Releases landing page"/>
    <s v="QA | M | 00729 - QA for Releases landing page"/>
    <n v="350409"/>
    <n v="350410"/>
    <n v="356649"/>
    <s v="Plan"/>
    <x v="2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"/>
    <n v="4.3478260869565216E-2"/>
    <n v="1"/>
    <n v="3.191489361702128"/>
    <x v="0"/>
    <s v="0.Done"/>
    <x v="2"/>
    <s v="0.Done &gt; QA | M | 00729 - QA for Releases landing page"/>
    <n v="0"/>
    <n v="0"/>
  </r>
  <r>
    <x v="3"/>
    <s v="Demand"/>
    <s v="Doing"/>
    <s v="BEMISCP-420"/>
    <s v="Buyer - Shipment Management"/>
    <x v="26"/>
    <s v="Feature"/>
    <s v="Done"/>
    <s v="BEMISCP-249"/>
    <s v="Shipment Search"/>
    <s v="00249 - Shipment Search"/>
    <x v="627"/>
    <x v="0"/>
    <s v="Done"/>
    <s v="BEMISCP-728"/>
    <s v="Alpha for Search on Shipment"/>
    <s v="M | 00728 - Alpha for Search on Shipment"/>
    <s v="Alpha Test | M | 00728 - Alpha for Search on Shipment"/>
    <n v="347928"/>
    <n v="342819"/>
    <n v="356645"/>
    <s v="Plan"/>
    <x v="20"/>
    <n v="0"/>
    <n v="0"/>
    <n v="0"/>
    <n v="57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1.5873015873015872E-2"/>
    <n v="1"/>
    <n v="4.2553191489361701"/>
    <x v="0"/>
    <s v="0.Done"/>
    <x v="2"/>
    <s v="0.Done &gt; Alpha Test | M | 00728 - Alpha for Search on Shipment"/>
    <n v="0"/>
    <n v="0"/>
  </r>
  <r>
    <x v="3"/>
    <m/>
    <m/>
    <m/>
    <m/>
    <x v="1"/>
    <s v="Bug"/>
    <s v="Done"/>
    <s v="BEMISCP-722"/>
    <s v="Race condition in DataSyncEngineImpl"/>
    <s v="00722 - Race condition in DataSyncEngineImpl"/>
    <x v="639"/>
    <x v="1"/>
    <s v="Done"/>
    <s v="BEMISCP-726"/>
    <s v="QA for Race condition in DataSyncEngineImpl"/>
    <s v="00726 - QA for Race condition in DataSyncEngineImpl"/>
    <s v="QA | 00726 - QA for Race condition in DataSyncEngineImpl"/>
    <m/>
    <n v="356597"/>
    <n v="35662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QA | 00726 - QA for Race condition in DataSyncEngineImpl"/>
    <n v="0"/>
    <n v="0"/>
  </r>
  <r>
    <x v="3"/>
    <m/>
    <m/>
    <m/>
    <m/>
    <x v="1"/>
    <s v="Bug"/>
    <s v="Done"/>
    <s v="BEMISCP-722"/>
    <s v="Race condition in DataSyncEngineImpl"/>
    <s v="00722 - Race condition in DataSyncEngineImpl"/>
    <x v="639"/>
    <x v="2"/>
    <s v="Done"/>
    <s v="BEMISCP-725"/>
    <s v="Review of Race condition in DataSyncEngineImpl"/>
    <s v="00725 - Review of Race condition in DataSyncEngineImpl"/>
    <s v="Feature Review | 00725 - Review of Race condition in DataSyncEngineImpl"/>
    <m/>
    <n v="356597"/>
    <n v="35662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Feature Review | 00725 - Review of Race condition in DataSyncEngineImpl"/>
    <n v="0"/>
    <n v="0"/>
  </r>
  <r>
    <x v="3"/>
    <m/>
    <m/>
    <m/>
    <m/>
    <x v="1"/>
    <s v="Bug"/>
    <s v="Done"/>
    <s v="BEMISCP-722"/>
    <s v="Race condition in DataSyncEngineImpl"/>
    <s v="00722 - Race condition in DataSyncEngineImpl"/>
    <x v="639"/>
    <x v="0"/>
    <s v="Done"/>
    <s v="BEMISCP-724"/>
    <s v="Alpha for Race condition in DataSyncEngineImpl"/>
    <s v="00724 - Alpha for Race condition in DataSyncEngineImpl"/>
    <s v="Alpha Test | 00724 - Alpha for Race condition in DataSyncEngineImpl"/>
    <m/>
    <n v="356597"/>
    <n v="35662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Alpha Test | 00724 - Alpha for Race condition in DataSyncEngineImpl"/>
    <n v="0"/>
    <n v="0"/>
  </r>
  <r>
    <x v="3"/>
    <m/>
    <m/>
    <m/>
    <m/>
    <x v="1"/>
    <s v="Bug"/>
    <s v="Done"/>
    <s v="BEMISCP-719"/>
    <s v="Custom-users-admin-web causes startup exceptions in portal"/>
    <s v="00719 - Custom-users-admin-web causes startup exceptions in portal"/>
    <x v="620"/>
    <x v="2"/>
    <s v="Done"/>
    <s v="BEMISCP-721"/>
    <s v="Review of Custom-users-admin-web causes startup exceptions in portal"/>
    <s v="00721 - Review of Custom-users-admin-web causes startup exceptions in portal"/>
    <s v="Feature Review | 00721 - Review of Custom-users-admin-web causes startup exceptions in portal"/>
    <m/>
    <n v="356594"/>
    <n v="35659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Feature Review | 00721 - Review of Custom-users-admin-web causes startup exceptions in portal"/>
    <n v="0"/>
    <n v="0"/>
  </r>
  <r>
    <x v="3"/>
    <m/>
    <m/>
    <m/>
    <m/>
    <x v="1"/>
    <s v="Bug"/>
    <s v="Done"/>
    <s v="BEMISCP-719"/>
    <s v="Custom-users-admin-web causes startup exceptions in portal"/>
    <s v="00719 - Custom-users-admin-web causes startup exceptions in portal"/>
    <x v="620"/>
    <x v="0"/>
    <s v="Done"/>
    <s v="BEMISCP-720"/>
    <s v="Alpha for Custom-users-admin-web causes startup exceptions in portal"/>
    <s v="00720 - Alpha for Custom-users-admin-web causes startup exceptions in portal"/>
    <s v="Alpha Test | 00720 - Alpha for Custom-users-admin-web causes startup exceptions in portal"/>
    <m/>
    <n v="356594"/>
    <n v="35659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Alpha Test | 00720 - Alpha for Custom-users-admin-web causes startup exceptions in portal"/>
    <n v="0"/>
    <n v="0"/>
  </r>
  <r>
    <x v="3"/>
    <s v="Demand"/>
    <s v="Doing"/>
    <s v="BEMISCP-531"/>
    <s v="System Architecture"/>
    <x v="22"/>
    <s v="Task"/>
    <s v="Doing"/>
    <s v="BEMISCP-717"/>
    <s v="Manage Technical Debt"/>
    <s v="00717 - Manage Technical Debt"/>
    <x v="408"/>
    <x v="5"/>
    <s v="Done"/>
    <s v="BEMISCP-718"/>
    <s v="Fix namespace in SB modules"/>
    <s v="S | 00718 - Fix namespace in SB modules"/>
    <s v="Backend Development | S | 00718 - Fix namespace in SB modules"/>
    <n v="351453"/>
    <n v="356507"/>
    <n v="356508"/>
    <s v="Plan"/>
    <x v="0"/>
    <n v="0"/>
    <n v="0"/>
    <n v="200"/>
    <n v="32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33333333333333331"/>
    <n v="1.8518518518518517E-2"/>
    <n v="1"/>
    <n v="8.5106382978723403"/>
    <x v="0"/>
    <s v="7.Doing"/>
    <x v="2"/>
    <s v="0.Done &gt; Backend Development | S | 00718 - Fix namespace in SB modules"/>
    <n v="0"/>
    <n v="0"/>
  </r>
  <r>
    <x v="3"/>
    <s v="Demand"/>
    <s v="Doing"/>
    <s v="BEMISCP-366"/>
    <s v="Buyer - Order Management"/>
    <x v="33"/>
    <s v="Feature"/>
    <s v="Done"/>
    <s v="BEMISCP-225"/>
    <s v="Search Orders by Indexed fields"/>
    <s v="00225 - Search Orders by Indexed fields"/>
    <x v="633"/>
    <x v="0"/>
    <s v="Done"/>
    <s v="BEMISCP-715"/>
    <s v="Alpha for Search Orders by Indexed fields"/>
    <s v="M | 00715 - Alpha for Search Orders by Indexed fields"/>
    <s v="Alpha Test | M | 00715 - Alpha for Search Orders by Indexed fields"/>
    <n v="346910"/>
    <n v="340618"/>
    <n v="356400"/>
    <s v="Plan"/>
    <x v="20"/>
    <n v="0"/>
    <n v="0"/>
    <n v="0"/>
    <n v="89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8.3333333333333329E-2"/>
    <n v="1.020408163265306E-2"/>
    <n v="1"/>
    <n v="4.2553191489361701"/>
    <x v="0"/>
    <s v="0.Done"/>
    <x v="2"/>
    <s v="0.Done &gt; Alpha Test | M | 00715 - Alpha for Search Orders by Indexed fields"/>
    <n v="0"/>
    <n v="0"/>
  </r>
  <r>
    <x v="3"/>
    <s v="Demand"/>
    <s v="Doing"/>
    <s v="BEMISCP-510"/>
    <s v="Buyer - Release Management"/>
    <x v="34"/>
    <s v="Feature"/>
    <s v="Done"/>
    <s v="BEMISCP-520"/>
    <s v="Release updates from IBB"/>
    <s v="00520 - Release updates from IBB"/>
    <x v="606"/>
    <x v="5"/>
    <s v="Done"/>
    <s v="BEMISCP-713"/>
    <s v="Data sync for Release"/>
    <s v="M | 00713 - Data sync for Release"/>
    <s v="Backend Development | M | 00713 - Data sync for Release"/>
    <n v="350409"/>
    <n v="350837"/>
    <n v="356370"/>
    <s v="Plan"/>
    <x v="20"/>
    <n v="27.783333333333335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27.783333333333335"/>
    <n v="0"/>
    <n v="0.2"/>
    <n v="4.3478260869565216E-2"/>
    <n v="1"/>
    <n v="10.638297872340425"/>
    <x v="0"/>
    <s v="0.Done"/>
    <x v="2"/>
    <s v="0.Done &gt; Backend Development | M | 00713 - Data sync for Release"/>
    <n v="0"/>
    <n v="0"/>
  </r>
  <r>
    <x v="3"/>
    <s v="Demand"/>
    <s v="Doing"/>
    <s v="BEMISCP-443"/>
    <s v="Buyer views Customer and User Profiles"/>
    <x v="31"/>
    <s v="Feature"/>
    <s v="Done"/>
    <s v="BEMISCP-256"/>
    <s v="Buyer View of Customer Profile"/>
    <s v="00256 - Buyer View of Customer Profile"/>
    <x v="632"/>
    <x v="3"/>
    <s v="Done"/>
    <s v="BEMISCP-712"/>
    <s v="Customer Profile - My Companies Page"/>
    <s v="M | 00712 - Customer Profile - My Companies Page"/>
    <s v="Frontend Development | M | 00712 - Customer Profile - My Companies Page"/>
    <n v="348518"/>
    <n v="342876"/>
    <n v="356366"/>
    <s v="Plan"/>
    <x v="20"/>
    <n v="0"/>
    <n v="0"/>
    <n v="0"/>
    <n v="38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4285714285714285"/>
    <n v="2.2727272727272728E-2"/>
    <n v="1"/>
    <n v="5.3191489361702127"/>
    <x v="0"/>
    <s v="0.Done"/>
    <x v="2"/>
    <s v="0.Done &gt; Frontend Development | M | 00712 - Customer Profile - My Companies Page"/>
    <n v="0"/>
    <n v="0"/>
  </r>
  <r>
    <x v="3"/>
    <s v="Demand"/>
    <s v="Doing"/>
    <s v="BEMISCP-420"/>
    <s v="Buyer - Shipment Management"/>
    <x v="26"/>
    <s v="Feature"/>
    <s v="Done"/>
    <s v="BEMISCP-110"/>
    <s v="Buyer - Show Expanded Shipment View"/>
    <s v="00110 - Buyer - Show Expanded Shipment View"/>
    <x v="634"/>
    <x v="0"/>
    <s v="Done"/>
    <s v="BEMISCP-711"/>
    <s v="Alpha for Buyer - Show Expanded Shipment View"/>
    <s v="M | 00711 - Alpha for Buyer - Show Expanded Shipment View"/>
    <s v="Alpha Test | M | 00711 - Alpha for Buyer - Show Expanded Shipment View"/>
    <n v="347928"/>
    <n v="334924"/>
    <n v="356363"/>
    <s v="Plan"/>
    <x v="20"/>
    <n v="0"/>
    <n v="0"/>
    <n v="0"/>
    <n v="39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4285714285714285"/>
    <n v="1.5873015873015872E-2"/>
    <n v="1"/>
    <n v="4.2553191489361701"/>
    <x v="0"/>
    <s v="0.Done"/>
    <x v="2"/>
    <s v="0.Done &gt; Alpha Test | M | 00711 - Alpha for Buyer - Show Expanded Shipment View"/>
    <n v="0"/>
    <n v="0"/>
  </r>
  <r>
    <x v="3"/>
    <s v="Demand"/>
    <s v="Doing"/>
    <s v="BEMISCP-420"/>
    <s v="Buyer - Shipment Management"/>
    <x v="26"/>
    <s v="Feature"/>
    <s v="Done"/>
    <s v="BEMISCP-107"/>
    <s v="Shipments Landing Page"/>
    <s v="00107 - Shipments Landing Page"/>
    <x v="563"/>
    <x v="0"/>
    <s v="Done"/>
    <s v="BEMISCP-710"/>
    <s v="Alpha for Shipments Landing Page"/>
    <s v="M | 00710 - Alpha for Shipments Landing Page"/>
    <s v="Alpha Test | M | 00710 - Alpha for Shipments Landing Page"/>
    <n v="347928"/>
    <n v="334920"/>
    <n v="356356"/>
    <s v="Plan"/>
    <x v="20"/>
    <n v="0"/>
    <n v="0"/>
    <n v="0"/>
    <n v="61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6.25E-2"/>
    <n v="1.5873015873015872E-2"/>
    <n v="1"/>
    <n v="4.2553191489361701"/>
    <x v="0"/>
    <s v="0.Done"/>
    <x v="2"/>
    <s v="0.Done &gt; Alpha Test | M | 00710 - Alpha for Shipments Landing Page"/>
    <n v="0"/>
    <n v="0"/>
  </r>
  <r>
    <x v="3"/>
    <s v="Demand"/>
    <s v="Doing"/>
    <s v="BEMISCP-510"/>
    <s v="Buyer - Release Management"/>
    <x v="34"/>
    <s v="Feature"/>
    <s v="Done"/>
    <s v="BEMISCP-513"/>
    <s v="Release Search"/>
    <s v="00513 - Release Search"/>
    <x v="636"/>
    <x v="0"/>
    <s v="Done"/>
    <s v="BEMISCP-709"/>
    <s v="Alpha for Release Search"/>
    <s v="M | 00709 - Alpha for Release Search"/>
    <s v="Alpha Test | M | 00709 - Alpha for Release Search"/>
    <n v="350409"/>
    <n v="350412"/>
    <n v="356330"/>
    <s v="Plan"/>
    <x v="2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4.3478260869565216E-2"/>
    <n v="1"/>
    <n v="4.2553191489361701"/>
    <x v="0"/>
    <s v="0.Done"/>
    <x v="2"/>
    <s v="0.Done &gt; Alpha Test | M | 00709 - Alpha for Release Search"/>
    <n v="0"/>
    <n v="0"/>
  </r>
  <r>
    <x v="3"/>
    <s v="Demand"/>
    <s v="Doing"/>
    <s v="BEMISCP-510"/>
    <s v="Buyer - Release Management"/>
    <x v="34"/>
    <s v="Feature"/>
    <s v="Done"/>
    <s v="BEMISCP-512"/>
    <s v="Release expanded view"/>
    <s v="00512 - Release expanded view"/>
    <x v="628"/>
    <x v="0"/>
    <s v="Done"/>
    <s v="BEMISCP-708"/>
    <s v="Alpha for Release expanded view"/>
    <s v="M | 00708 - Alpha for Release expanded view"/>
    <s v="Alpha Test | M | 00708 - Alpha for Release expanded view"/>
    <n v="350409"/>
    <n v="350411"/>
    <n v="356319"/>
    <s v="Plan"/>
    <x v="2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4.3478260869565216E-2"/>
    <n v="1"/>
    <n v="4.2553191489361701"/>
    <x v="0"/>
    <s v="0.Done"/>
    <x v="2"/>
    <s v="0.Done &gt; Alpha Test | M | 00708 - Alpha for Release expanded view"/>
    <n v="0"/>
    <n v="0"/>
  </r>
  <r>
    <x v="3"/>
    <s v="Demand"/>
    <s v="Doing"/>
    <s v="BEMISCP-510"/>
    <s v="Buyer - Release Management"/>
    <x v="34"/>
    <s v="Feature"/>
    <s v="Done"/>
    <s v="BEMISCP-511"/>
    <s v="Releases landing page"/>
    <s v="00511 - Releases landing page"/>
    <x v="637"/>
    <x v="0"/>
    <s v="Done"/>
    <s v="BEMISCP-707"/>
    <s v="Alpha for Releases landing page"/>
    <s v="S | 00707 - Alpha for Releases landing page"/>
    <s v="Alpha Test | S | 00707 - Alpha for Releases landing page"/>
    <n v="350409"/>
    <n v="350410"/>
    <n v="356312"/>
    <s v="Plan"/>
    <x v="2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4.3478260869565216E-2"/>
    <n v="1"/>
    <n v="2.1276595744680851"/>
    <x v="0"/>
    <s v="0.Done"/>
    <x v="2"/>
    <s v="0.Done &gt; Alpha Test | S | 00707 - Alpha for Releases landing page"/>
    <n v="0"/>
    <n v="0"/>
  </r>
  <r>
    <x v="3"/>
    <s v="Demand"/>
    <s v="Doing"/>
    <s v="BEMISCP-519"/>
    <s v="Buyer - Portal Foundations"/>
    <x v="23"/>
    <s v="Feature"/>
    <s v="Done"/>
    <s v="BEMISCP-88"/>
    <s v="Customer Org Hierarchy"/>
    <s v="00088 - Customer Org Hierarchy"/>
    <x v="434"/>
    <x v="5"/>
    <s v="Done"/>
    <s v="BEMISCP-706"/>
    <s v="Create script to load Great Lakes Cheese LAR file"/>
    <s v="S | 00706 - Create script to load Great Lakes Cheese LAR file"/>
    <s v="Backend Development | S | 00706 - Create script to load Great Lakes Cheese LAR file"/>
    <n v="350832"/>
    <n v="334456"/>
    <n v="356118"/>
    <s v="Plan"/>
    <x v="19"/>
    <n v="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5"/>
    <n v="0"/>
    <n v="0.05"/>
    <n v="8.2644628099173556E-3"/>
    <n v="1"/>
    <n v="8.5106382978723403"/>
    <x v="0"/>
    <s v="0.Done"/>
    <x v="2"/>
    <s v="0.Done &gt; Backend Development | S | 00706 - Create script to load Great Lakes Cheese LAR file"/>
    <n v="0"/>
    <n v="0"/>
  </r>
  <r>
    <x v="3"/>
    <s v="Demand"/>
    <s v="Doing"/>
    <s v="BEMISCP-519"/>
    <s v="Buyer - Portal Foundations"/>
    <x v="23"/>
    <s v="Feature"/>
    <s v="Done"/>
    <s v="BEMISCP-645"/>
    <s v="Buyer - Security"/>
    <s v="00645 - Buyer - Security"/>
    <x v="454"/>
    <x v="3"/>
    <s v="Done"/>
    <s v="BEMISCP-705"/>
    <s v="Develop Edit Profile - change my password and reminder query "/>
    <s v="M | 00705 - Develop Edit Profile - change my password and reminder query "/>
    <s v="Frontend Development | M | 00705 - Develop Edit Profile - change my password and reminder query "/>
    <n v="350832"/>
    <n v="354328"/>
    <n v="356114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4285714285714285"/>
    <n v="8.2644628099173556E-3"/>
    <n v="1"/>
    <n v="5.3191489361702127"/>
    <x v="0"/>
    <s v="0.Done"/>
    <x v="2"/>
    <s v="0.Done &gt; Frontend Development | M | 00705 - Develop Edit Profile - change my password and reminder query "/>
    <n v="0"/>
    <n v="0"/>
  </r>
  <r>
    <x v="3"/>
    <s v="Demand"/>
    <s v="Doing"/>
    <s v="BEMISCP-510"/>
    <s v="Buyer - Release Management"/>
    <x v="34"/>
    <s v="Feature"/>
    <s v="Done"/>
    <s v="BEMISCP-512"/>
    <s v="Release expanded view"/>
    <s v="00512 - Release expanded view"/>
    <x v="628"/>
    <x v="3"/>
    <s v="Done"/>
    <s v="BEMISCP-703"/>
    <s v="Release Details UI"/>
    <s v="S | 00703 - Release Details UI"/>
    <s v="Frontend Development | S | 00703 - Release Details UI"/>
    <n v="350409"/>
    <n v="350411"/>
    <n v="355992"/>
    <s v="Plan"/>
    <x v="20"/>
    <n v="1.25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1.25"/>
    <n v="0"/>
    <n v="0.2"/>
    <n v="4.3478260869565216E-2"/>
    <n v="1"/>
    <n v="4.2553191489361701"/>
    <x v="0"/>
    <s v="0.Done"/>
    <x v="2"/>
    <s v="0.Done &gt; Frontend Development | S | 00703 - Release Details UI"/>
    <n v="0"/>
    <n v="0"/>
  </r>
  <r>
    <x v="3"/>
    <s v="Demand"/>
    <s v="Doing"/>
    <s v="BEMISCP-510"/>
    <s v="Buyer - Release Management"/>
    <x v="34"/>
    <s v="Feature"/>
    <s v="Done"/>
    <s v="BEMISCP-511"/>
    <s v="Releases landing page"/>
    <s v="00511 - Releases landing page"/>
    <x v="637"/>
    <x v="3"/>
    <s v="Done"/>
    <s v="BEMISCP-702"/>
    <s v="Release Landing Page UI"/>
    <s v="S | 00702 - Release Landing Page UI"/>
    <s v="Frontend Development | S | 00702 - Release Landing Page UI"/>
    <n v="350409"/>
    <n v="350410"/>
    <n v="355991"/>
    <s v="Plan"/>
    <x v="2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4.3478260869565216E-2"/>
    <n v="1"/>
    <n v="4.2553191489361701"/>
    <x v="0"/>
    <s v="0.Done"/>
    <x v="2"/>
    <s v="0.Done &gt; Frontend Development | S | 00702 - Release Landing Page UI"/>
    <n v="0"/>
    <n v="0"/>
  </r>
  <r>
    <x v="3"/>
    <s v="Demand"/>
    <s v="Doing"/>
    <s v="BEMISCP-420"/>
    <s v="Buyer - Shipment Management"/>
    <x v="26"/>
    <s v="Feature"/>
    <s v="Done"/>
    <s v="BEMISCP-58"/>
    <s v="Carrier List CRUD"/>
    <s v="00058 - Carrier List CRUD"/>
    <x v="635"/>
    <x v="2"/>
    <s v="Done"/>
    <s v="BEMISCP-701"/>
    <s v="Review of Carrier List CRUD"/>
    <s v="00701 - Review of Carrier List CRUD"/>
    <s v="Feature Review | 00701 - Review of Carrier List CRUD"/>
    <n v="347928"/>
    <n v="333021"/>
    <n v="355981"/>
    <s v="Plan"/>
    <x v="2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1.5873015873015872E-2"/>
    <n v="1"/>
    <n v="0"/>
    <x v="0"/>
    <s v="0.Done"/>
    <x v="2"/>
    <s v="0.Done &gt; Feature Review | 00701 - Review of Carrier List CRUD"/>
    <n v="0"/>
    <n v="0"/>
  </r>
  <r>
    <x v="3"/>
    <s v="Demand"/>
    <s v="Doing"/>
    <s v="BEMISCP-519"/>
    <s v="Buyer - Portal Foundations"/>
    <x v="23"/>
    <s v="Feature"/>
    <s v="Done"/>
    <s v="BEMISCP-218"/>
    <s v="Customer site template"/>
    <s v="00218 - Customer site template"/>
    <x v="560"/>
    <x v="0"/>
    <s v="Done"/>
    <s v="BEMISCP-700"/>
    <s v="Alpha for Customer site template"/>
    <s v="00700 - Alpha for Customer site template"/>
    <s v="Alpha Test | 00700 - Alpha for Customer site template"/>
    <n v="350832"/>
    <n v="340231"/>
    <n v="355969"/>
    <s v="Plan"/>
    <x v="19"/>
    <n v="0"/>
    <n v="0"/>
    <n v="0"/>
    <n v="0"/>
    <m/>
    <s v="SUBTASK PLAN"/>
    <n v="0"/>
    <n v="0"/>
    <n v="0"/>
    <n v="0"/>
    <n v="0"/>
    <n v="0"/>
    <n v="0"/>
    <n v="0"/>
    <n v="0"/>
    <n v="0"/>
    <n v="0.14285714285714285"/>
    <n v="8.2644628099173556E-3"/>
    <n v="1"/>
    <n v="0"/>
    <x v="0"/>
    <s v="0.Done"/>
    <x v="2"/>
    <s v="0.Done &gt; Alpha Test | 00700 - Alpha for Customer site template"/>
    <n v="0"/>
    <n v="0"/>
  </r>
  <r>
    <x v="3"/>
    <m/>
    <m/>
    <m/>
    <m/>
    <x v="1"/>
    <s v="Bug"/>
    <s v="Done"/>
    <s v="BEMISCP-688"/>
    <s v="DataSync background tasks are not being cleaned up from DB when successfully Doned"/>
    <s v="00688 - DataSync background tasks are not being cleaned up from DB when successfully Doned"/>
    <x v="640"/>
    <x v="1"/>
    <s v="Done"/>
    <s v="BEMISCP-699"/>
    <s v="QA for DataSync background tasks are not being cleaned up from DB when successfully Doned"/>
    <s v="00699 - QA for DataSync background tasks are not being cleaned up from DB when successfully Doned"/>
    <s v="QA | 00699 - QA for DataSync background tasks are not being cleaned up from DB when successfully Doned"/>
    <m/>
    <n v="355705"/>
    <n v="35586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QA | 00699 - QA for DataSync background tasks are not being cleaned up from DB when successfully Doned"/>
    <n v="0"/>
    <n v="0"/>
  </r>
  <r>
    <x v="3"/>
    <m/>
    <m/>
    <m/>
    <m/>
    <x v="1"/>
    <s v="Bug"/>
    <s v="Done"/>
    <s v="BEMISCP-688"/>
    <s v="DataSync background tasks are not being cleaned up from DB when successfully Doned"/>
    <s v="00688 - DataSync background tasks are not being cleaned up from DB when successfully Doned"/>
    <x v="640"/>
    <x v="2"/>
    <s v="Done"/>
    <s v="BEMISCP-698"/>
    <s v="Review of DataSync background tasks are not being cleaned up from DB when successfully Doned"/>
    <s v="00698 - Review of DataSync background tasks are not being cleaned up from DB when successfully Doned"/>
    <s v="Feature Review | 00698 - Review of DataSync background tasks are not being cleaned up from DB when successfully Doned"/>
    <m/>
    <n v="355705"/>
    <n v="35586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Feature Review | 00698 - Review of DataSync background tasks are not being cleaned up from DB when successfully Doned"/>
    <n v="0"/>
    <n v="0"/>
  </r>
  <r>
    <x v="3"/>
    <s v="Demand"/>
    <s v="Doing"/>
    <s v="BEMISCP-519"/>
    <s v="Buyer - Portal Foundations"/>
    <x v="23"/>
    <s v="Feature"/>
    <s v="Done"/>
    <s v="BEMISCP-218"/>
    <s v="Customer site template"/>
    <s v="00218 - Customer site template"/>
    <x v="560"/>
    <x v="6"/>
    <s v="Done"/>
    <s v="BEMISCP-697"/>
    <s v="Customer site template script is creating a 2nd &quot;Global&quot; site"/>
    <s v="XS | 00697 - Customer site template script is creating a 2nd &quot;Global&quot; site"/>
    <s v="Alpha Bug | XS | 00697 - Customer site template script is creating a 2nd &quot;Global&quot; site"/>
    <n v="350832"/>
    <n v="340231"/>
    <n v="355854"/>
    <s v="Plan"/>
    <x v="19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14285714285714285"/>
    <n v="8.2644628099173556E-3"/>
    <n v="1"/>
    <n v="1.0638297872340425"/>
    <x v="0"/>
    <s v="0.Done"/>
    <x v="2"/>
    <s v="0.Done &gt; Alpha Bug | XS | 00697 - Customer site template script is creating a 2nd &quot;Global&quot; site"/>
    <n v="0"/>
    <n v="0"/>
  </r>
  <r>
    <x v="3"/>
    <s v="Demand"/>
    <s v="Doing"/>
    <s v="BEMISCP-443"/>
    <s v="Buyer views Customer and User Profiles"/>
    <x v="31"/>
    <s v="Feature"/>
    <s v="Done"/>
    <s v="BEMISCP-371"/>
    <s v="Customer Profile updates from IBB"/>
    <s v="00371 - Customer Profile updates from IBB"/>
    <x v="439"/>
    <x v="5"/>
    <s v="Done"/>
    <s v="BEMISCP-695"/>
    <s v="Implement Customer DataSync"/>
    <s v="M | 00695 - Implement Customer DataSync"/>
    <s v="Backend Development | M | 00695 - Implement Customer DataSync"/>
    <n v="348518"/>
    <n v="347291"/>
    <n v="355852"/>
    <s v="Plan"/>
    <x v="20"/>
    <n v="27.783333333333335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27.783333333333335"/>
    <n v="0"/>
    <n v="7.6923076923076927E-2"/>
    <n v="2.2727272727272728E-2"/>
    <n v="1"/>
    <n v="10.638297872340425"/>
    <x v="0"/>
    <s v="0.Done"/>
    <x v="2"/>
    <s v="0.Done &gt; Backend Development | M | 00695 - Implement Customer DataSync"/>
    <n v="0"/>
    <n v="0"/>
  </r>
  <r>
    <x v="3"/>
    <s v="Demand"/>
    <s v="Doing"/>
    <s v="BEMISCP-519"/>
    <s v="Buyer - Portal Foundations"/>
    <x v="23"/>
    <s v="Feature"/>
    <s v="Done"/>
    <s v="BEMISCP-80"/>
    <s v="All external users are re-directed to the  dashboard"/>
    <s v="00080 - All external users are re-directed to the  dashboard"/>
    <x v="580"/>
    <x v="6"/>
    <s v="Done"/>
    <s v="BEMISCP-694"/>
    <s v="Fix landing page redirect for customers"/>
    <s v="XS | 00694 - Fix landing page redirect for customers"/>
    <s v="Alpha Bug | XS | 00694 - Fix landing page redirect for customers"/>
    <n v="350832"/>
    <n v="334300"/>
    <n v="355824"/>
    <s v="Plan"/>
    <x v="0"/>
    <n v="11.1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11.1"/>
    <n v="0"/>
    <n v="0.25"/>
    <n v="8.2644628099173556E-3"/>
    <n v="1"/>
    <n v="1.0638297872340425"/>
    <x v="0"/>
    <s v="0.Done"/>
    <x v="2"/>
    <s v="0.Done &gt; Alpha Bug | XS | 00694 - Fix landing page redirect for customers"/>
    <n v="0"/>
    <n v="0"/>
  </r>
  <r>
    <x v="3"/>
    <s v="Demand"/>
    <s v="Doing"/>
    <s v="BEMISCP-519"/>
    <s v="Buyer - Portal Foundations"/>
    <x v="23"/>
    <s v="Feature"/>
    <s v="Done"/>
    <s v="BEMISCP-80"/>
    <s v="All external users are re-directed to the  dashboard"/>
    <s v="00080 - All external users are re-directed to the  dashboard"/>
    <x v="580"/>
    <x v="0"/>
    <s v="Done"/>
    <s v="BEMISCP-693"/>
    <s v="Alpha for Redirect customers to dashboard"/>
    <s v="00693 - Alpha for Redirect customers to dashboard"/>
    <s v="Alpha Test | 00693 - Alpha for Redirect customers to dashboard"/>
    <n v="350832"/>
    <n v="334300"/>
    <n v="35581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8.2644628099173556E-3"/>
    <n v="1"/>
    <n v="0"/>
    <x v="0"/>
    <s v="0.Done"/>
    <x v="2"/>
    <s v="0.Done &gt; Alpha Test | 00693 - Alpha for Redirect customers to dashboard"/>
    <n v="0"/>
    <n v="0"/>
  </r>
  <r>
    <x v="3"/>
    <s v="Demand"/>
    <s v="Doing"/>
    <s v="BEMISCP-366"/>
    <s v="Buyer - Order Management"/>
    <x v="33"/>
    <s v="Feature"/>
    <s v="Done"/>
    <s v="BEMISCP-369"/>
    <s v="Inventory updates from IBB"/>
    <s v="00369 - Inventory updates from IBB"/>
    <x v="562"/>
    <x v="5"/>
    <s v="Done"/>
    <s v="BEMISCP-690"/>
    <s v="Create inventory WS modules"/>
    <s v="M | 00690 - Create inventory WS modules"/>
    <s v="Backend Development | M | 00690 - Create inventory WS modules"/>
    <n v="346910"/>
    <n v="347289"/>
    <n v="355805"/>
    <s v="Plan"/>
    <x v="19"/>
    <n v="10.566666666666666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10.566666666666666"/>
    <n v="0"/>
    <n v="0.125"/>
    <n v="1.020408163265306E-2"/>
    <n v="1"/>
    <n v="10.638297872340425"/>
    <x v="0"/>
    <s v="0.Done"/>
    <x v="2"/>
    <s v="0.Done &gt; Backend Development | M | 00690 - Create inventory WS modules"/>
    <n v="0"/>
    <n v="0"/>
  </r>
  <r>
    <x v="3"/>
    <m/>
    <m/>
    <m/>
    <m/>
    <x v="1"/>
    <s v="Bug"/>
    <s v="Done"/>
    <s v="BEMISCP-688"/>
    <s v="DataSync background tasks are not being cleaned up from DB when successfully Doned"/>
    <s v="00688 - DataSync background tasks are not being cleaned up from DB when successfully Doned"/>
    <x v="640"/>
    <x v="0"/>
    <s v="Done"/>
    <s v="BEMISCP-689"/>
    <s v="Alpha for DataSync background tasks are not being cleaned up from DB when successfully Doned"/>
    <s v="00689 - Alpha for DataSync background tasks are not being cleaned up from DB when successfully Doned"/>
    <s v="Alpha Test | 00689 - Alpha for DataSync background tasks are not being cleaned up from DB when successfully Doned"/>
    <m/>
    <n v="355705"/>
    <n v="35570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Alpha Test | 00689 - Alpha for DataSync background tasks are not being cleaned up from DB when successfully Doned"/>
    <n v="0"/>
    <n v="0"/>
  </r>
  <r>
    <x v="3"/>
    <s v="Demand"/>
    <s v="Doing"/>
    <s v="BEMISCP-443"/>
    <s v="Buyer views Customer and User Profiles"/>
    <x v="31"/>
    <s v="Feature"/>
    <s v="Cancelled"/>
    <s v="BEMISCP-206"/>
    <s v="Populate Customer Profiles"/>
    <s v="00206 - Populate Customer Profiles"/>
    <x v="641"/>
    <x v="5"/>
    <s v="Done"/>
    <s v="BEMISCP-685"/>
    <s v="Move listeners out of CustomerMigration and to Customer module"/>
    <s v="M | 00685 - Move listeners out of CustomerMigration and to Customer module"/>
    <s v="Backend Development | M | 00685 - Move listeners out of CustomerMigration and to Customer module"/>
    <n v="348518"/>
    <n v="340155"/>
    <n v="355496"/>
    <s v="Plan"/>
    <x v="21"/>
    <n v="3.5"/>
    <n v="0"/>
    <n v="0"/>
    <n v="29.6"/>
    <s v="M"/>
    <s v="SUBTASK PLAN"/>
    <n v="10.638297872340425"/>
    <n v="12.76595744680851"/>
    <n v="0"/>
    <n v="0"/>
    <n v="0"/>
    <n v="10.638297872340425"/>
    <n v="10.638297872340425"/>
    <n v="12.76595744680851"/>
    <n v="3.5"/>
    <n v="0"/>
    <n v="0.33333333333333331"/>
    <n v="2.2727272727272728E-2"/>
    <n v="1"/>
    <n v="10.638297872340425"/>
    <x v="0"/>
    <s v="0.Cancelled"/>
    <x v="2"/>
    <s v="0.Done &gt; Backend Development | M | 00685 - Move listeners out of CustomerMigration and to Customer module"/>
    <n v="0"/>
    <n v="0"/>
  </r>
  <r>
    <x v="3"/>
    <s v="Demand"/>
    <s v="Doing"/>
    <s v="BEMISCP-443"/>
    <s v="Buyer views Customer and User Profiles"/>
    <x v="31"/>
    <s v="Feature"/>
    <s v="Done"/>
    <s v="BEMISCP-254"/>
    <s v="View/Edit my User Profile"/>
    <s v="00254 - View/Edit my User Profile"/>
    <x v="626"/>
    <x v="4"/>
    <s v="Done"/>
    <s v="BEMISCP-684"/>
    <s v="Add Expando field to represent Employer"/>
    <s v="M | 00684 - Add Expando field to represent Employer"/>
    <s v="Sub-Task | M | 00684 - Add Expando field to represent Employer"/>
    <n v="348518"/>
    <n v="342871"/>
    <n v="355423"/>
    <s v="Plan"/>
    <x v="20"/>
    <n v="0"/>
    <n v="0"/>
    <n v="0"/>
    <n v="37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25"/>
    <n v="2.2727272727272728E-2"/>
    <n v="1"/>
    <n v="8.5106382978723403"/>
    <x v="0"/>
    <s v="0.Done"/>
    <x v="2"/>
    <s v="0.Done &gt; Sub-Task | M | 00684 - Add Expando field to represent Employer"/>
    <n v="0"/>
    <n v="0"/>
  </r>
  <r>
    <x v="3"/>
    <s v="Demand"/>
    <s v="Doing"/>
    <s v="BEMISCP-519"/>
    <s v="Buyer - Portal Foundations"/>
    <x v="23"/>
    <s v="Feature"/>
    <s v="Done"/>
    <s v="BEMISCP-302"/>
    <s v="Filter Data by Customer Location"/>
    <s v="00302 - Filter Data by Customer Location"/>
    <x v="582"/>
    <x v="5"/>
    <s v="Done"/>
    <s v="BEMISCP-683"/>
    <s v="Add location to filter search results"/>
    <s v="L | 00683 - Add location to filter search results"/>
    <s v="Backend Development | L | 00683 - Add location to filter search results"/>
    <n v="350832"/>
    <n v="343448"/>
    <n v="355401"/>
    <s v="Plan"/>
    <x v="19"/>
    <n v="6"/>
    <n v="0"/>
    <n v="0"/>
    <n v="39"/>
    <s v="L"/>
    <s v="SUBTASK PLAN"/>
    <n v="19.148936170212767"/>
    <n v="22.978723404255319"/>
    <n v="0"/>
    <n v="0"/>
    <n v="0"/>
    <n v="19.148936170212767"/>
    <n v="19.148936170212767"/>
    <n v="22.978723404255319"/>
    <n v="6"/>
    <n v="0"/>
    <n v="6.6666666666666666E-2"/>
    <n v="8.2644628099173556E-3"/>
    <n v="1"/>
    <n v="19.148936170212767"/>
    <x v="0"/>
    <s v="0.Done"/>
    <x v="2"/>
    <s v="0.Done &gt; Backend Development | L | 00683 - Add location to filter search results"/>
    <n v="0"/>
    <n v="0"/>
  </r>
  <r>
    <x v="3"/>
    <s v="Demand"/>
    <s v="Doing"/>
    <s v="BEMISCP-443"/>
    <s v="Buyer views Customer and User Profiles"/>
    <x v="31"/>
    <s v="Feature"/>
    <s v="Done"/>
    <s v="BEMISCP-371"/>
    <s v="Customer Profile updates from IBB"/>
    <s v="00371 - Customer Profile updates from IBB"/>
    <x v="439"/>
    <x v="5"/>
    <s v="Done"/>
    <s v="BEMISCP-682"/>
    <s v="Update stub models for Customer based on response json from IBB WS"/>
    <s v="S | 00682 - Update stub models for Customer based on response json from IBB WS"/>
    <s v="Backend Development | S | 00682 - Update stub models for Customer based on response json from IBB WS"/>
    <n v="348518"/>
    <n v="347291"/>
    <n v="355398"/>
    <s v="Plan"/>
    <x v="20"/>
    <n v="3.8833333333333333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3.8833333333333333"/>
    <n v="0"/>
    <n v="7.6923076923076927E-2"/>
    <n v="2.2727272727272728E-2"/>
    <n v="1"/>
    <n v="8.5106382978723403"/>
    <x v="0"/>
    <s v="0.Done"/>
    <x v="2"/>
    <s v="0.Done &gt; Backend Development | S | 00682 - Update stub models for Customer based on response json from IBB WS"/>
    <n v="0"/>
    <n v="0"/>
  </r>
  <r>
    <x v="3"/>
    <s v="Demand"/>
    <s v="Doing"/>
    <s v="BEMISCP-420"/>
    <s v="Buyer - Shipment Management"/>
    <x v="26"/>
    <s v="Feature"/>
    <s v="Done"/>
    <s v="BEMISCP-374"/>
    <s v="Shipment updates from IBB"/>
    <s v="00374 - Shipment updates from IBB"/>
    <x v="605"/>
    <x v="5"/>
    <s v="Done"/>
    <s v="BEMISCP-681"/>
    <s v="Update stub models for Shipment based on response json from IBB WS"/>
    <s v="S | 00681 - Update stub models for Shipment based on response json from IBB WS"/>
    <s v="Backend Development | S | 00681 - Update stub models for Shipment based on response json from IBB WS"/>
    <n v="347928"/>
    <n v="347294"/>
    <n v="355397"/>
    <s v="Plan"/>
    <x v="20"/>
    <n v="3.7333333333333334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3.7333333333333334"/>
    <n v="0"/>
    <n v="7.1428571428571425E-2"/>
    <n v="1.5873015873015872E-2"/>
    <n v="1"/>
    <n v="8.5106382978723403"/>
    <x v="0"/>
    <s v="0.Done"/>
    <x v="2"/>
    <s v="0.Done &gt; Backend Development | S | 00681 - Update stub models for Shipment based on response json from IBB WS"/>
    <n v="0"/>
    <n v="0"/>
  </r>
  <r>
    <x v="3"/>
    <s v="Demand"/>
    <s v="Doing"/>
    <s v="BEMISCP-519"/>
    <s v="Buyer - Portal Foundations"/>
    <x v="23"/>
    <s v="Feature"/>
    <s v="Done"/>
    <s v="BEMISCP-302"/>
    <s v="Filter Data by Customer Location"/>
    <s v="00302 - Filter Data by Customer Location"/>
    <x v="582"/>
    <x v="5"/>
    <s v="Done"/>
    <s v="BEMISCP-680"/>
    <s v="Create an API to retrieve selected customer locations"/>
    <s v="S | 00680 - Create an API to retrieve selected customer locations"/>
    <s v="Backend Development | S | 00680 - Create an API to retrieve selected customer locations"/>
    <n v="350832"/>
    <n v="343448"/>
    <n v="355393"/>
    <s v="Plan"/>
    <x v="19"/>
    <n v="5"/>
    <n v="0"/>
    <n v="0"/>
    <n v="39"/>
    <s v="S"/>
    <s v="SUBTASK PLAN"/>
    <n v="8.5106382978723403"/>
    <n v="10.212765957446807"/>
    <n v="0"/>
    <n v="0"/>
    <n v="0"/>
    <n v="8.5106382978723403"/>
    <n v="8.5106382978723403"/>
    <n v="10.212765957446807"/>
    <n v="5"/>
    <n v="0"/>
    <n v="6.6666666666666666E-2"/>
    <n v="8.2644628099173556E-3"/>
    <n v="1"/>
    <n v="8.5106382978723403"/>
    <x v="0"/>
    <s v="0.Done"/>
    <x v="2"/>
    <s v="0.Done &gt; Backend Development | S | 00680 - Create an API to retrieve selected customer locations"/>
    <n v="0"/>
    <n v="0"/>
  </r>
  <r>
    <x v="3"/>
    <s v="Demand"/>
    <s v="Doing"/>
    <s v="BEMISCP-519"/>
    <s v="Buyer - Portal Foundations"/>
    <x v="23"/>
    <s v="Feature"/>
    <s v="Done"/>
    <s v="BEMISCP-352"/>
    <s v="Location selection persists between logout and login"/>
    <s v="00352 - Location selection persists between logout and login"/>
    <x v="577"/>
    <x v="5"/>
    <s v="Done"/>
    <s v="BEMISCP-679"/>
    <s v="Store a list of selected Customer Locations for each user"/>
    <s v="XS | 00679 - Store a list of selected Customer Locations for each user"/>
    <s v="Backend Development | XS | 00679 - Store a list of selected Customer Locations for each user"/>
    <n v="350832"/>
    <n v="345627"/>
    <n v="355392"/>
    <s v="Plan"/>
    <x v="19"/>
    <n v="6"/>
    <n v="0"/>
    <n v="0"/>
    <n v="22"/>
    <s v="XS"/>
    <s v="SUBTASK PLAN"/>
    <n v="2.1276595744680851"/>
    <n v="2.5531914893617018"/>
    <n v="0"/>
    <n v="0"/>
    <n v="0"/>
    <n v="2.1276595744680851"/>
    <n v="2.1276595744680851"/>
    <n v="2.5531914893617018"/>
    <n v="6"/>
    <n v="0"/>
    <n v="0.25"/>
    <n v="8.2644628099173556E-3"/>
    <n v="1"/>
    <n v="2.1276595744680851"/>
    <x v="0"/>
    <s v="0.Done"/>
    <x v="2"/>
    <s v="0.Done &gt; Backend Development | XS | 00679 - Store a list of selected Customer Locations for each user"/>
    <n v="0"/>
    <n v="0"/>
  </r>
  <r>
    <x v="3"/>
    <s v="Demand"/>
    <s v="Doing"/>
    <s v="BEMISCP-420"/>
    <s v="Buyer - Shipment Management"/>
    <x v="26"/>
    <s v="Feature"/>
    <s v="Done"/>
    <s v="BEMISCP-509"/>
    <s v="View and Download Invoice and BoL "/>
    <s v="00509 - View and Download Invoice and BoL "/>
    <x v="255"/>
    <x v="8"/>
    <s v="Cancelled"/>
    <s v="BEMISCP-678"/>
    <s v="Study of services"/>
    <s v="S | 00678 - Study of services"/>
    <s v="Feature Planning | S | 00678 - Study of services"/>
    <n v="347928"/>
    <n v="350405"/>
    <n v="35536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9.0909090909090912E-2"/>
    <n v="1.5873015873015872E-2"/>
    <n v="1"/>
    <n v="0"/>
    <x v="0"/>
    <s v="0.Done"/>
    <x v="3"/>
    <s v="0.Cancelled &gt; Feature Planning | S | 00678 - Study of services"/>
    <n v="0"/>
    <n v="0"/>
  </r>
  <r>
    <x v="3"/>
    <s v="Demand"/>
    <s v="Doing"/>
    <s v="BEMISCP-533"/>
    <s v="Bemis CP Theme"/>
    <x v="27"/>
    <s v="Feature"/>
    <s v="Cancelled"/>
    <s v="BEMISCP-215"/>
    <s v="Login &amp; Logout"/>
    <s v="00215 - Login &amp; Logout"/>
    <x v="642"/>
    <x v="0"/>
    <s v="Cancelled"/>
    <s v="BEMISCP-677"/>
    <s v="Alpha for Login &amp; Logout"/>
    <s v="00677 - Alpha for Login &amp; Logout"/>
    <s v="Alpha Test | 00677 - Alpha for Login &amp; Logout"/>
    <n v="351507"/>
    <n v="340225"/>
    <n v="355259"/>
    <s v="Plan"/>
    <x v="0"/>
    <n v="0"/>
    <n v="0"/>
    <n v="0"/>
    <n v="21"/>
    <m/>
    <s v="SUBTASK PLAN"/>
    <n v="0"/>
    <n v="0"/>
    <n v="0"/>
    <n v="0"/>
    <n v="0"/>
    <n v="0"/>
    <n v="0"/>
    <n v="0"/>
    <n v="0"/>
    <n v="0"/>
    <n v="1"/>
    <n v="1.8518518518518517E-2"/>
    <n v="1"/>
    <n v="0"/>
    <x v="0"/>
    <s v="0.Cancelled"/>
    <x v="3"/>
    <s v="0.Cancelled &gt; Alpha Test | 00677 - Alpha for Login &amp; Logout"/>
    <n v="0"/>
    <n v="0"/>
  </r>
  <r>
    <x v="3"/>
    <s v="Demand"/>
    <s v="Doing"/>
    <s v="BEMISCP-420"/>
    <s v="Buyer - Shipment Management"/>
    <x v="26"/>
    <s v="Feature"/>
    <s v="Done"/>
    <s v="BEMISCP-509"/>
    <s v="View and Download Invoice and BoL "/>
    <s v="00509 - View and Download Invoice and BoL "/>
    <x v="255"/>
    <x v="7"/>
    <s v="Done"/>
    <s v="BEMISCP-676"/>
    <s v="Access to BIND System for BoL and Invoice data"/>
    <s v="M | 00676 - Access to BIND System for BoL and Invoice data"/>
    <s v="Tech Planning | M | 00676 - Access to BIND System for BoL and Invoice data"/>
    <n v="347928"/>
    <n v="350405"/>
    <n v="355240"/>
    <s v="Plan"/>
    <x v="0"/>
    <n v="2.25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2.25"/>
    <n v="0"/>
    <n v="9.0909090909090912E-2"/>
    <n v="1.5873015873015872E-2"/>
    <n v="1"/>
    <n v="4.2553191489361701"/>
    <x v="0"/>
    <s v="0.Done"/>
    <x v="2"/>
    <s v="0.Done &gt; Tech Planning | M | 00676 - Access to BIND System for BoL and Invoice data"/>
    <n v="0"/>
    <n v="0"/>
  </r>
  <r>
    <x v="3"/>
    <s v="Demand"/>
    <s v="Doing"/>
    <s v="BEMISCP-510"/>
    <s v="Buyer - Release Management"/>
    <x v="34"/>
    <s v="Feature"/>
    <s v="Done"/>
    <s v="BEMISCP-513"/>
    <s v="Release Search"/>
    <s v="00513 - Release Search"/>
    <x v="636"/>
    <x v="5"/>
    <s v="Done"/>
    <s v="BEMISCP-674"/>
    <s v="Implement Search Indexer and Asset"/>
    <s v="S | 00674 - Implement Search Indexer and Asset"/>
    <s v="Backend Development | S | 00674 - Implement Search Indexer and Asset"/>
    <n v="350409"/>
    <n v="350412"/>
    <n v="355224"/>
    <s v="Plan"/>
    <x v="20"/>
    <n v="44.31666666666667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44.31666666666667"/>
    <n v="0"/>
    <n v="0.25"/>
    <n v="4.3478260869565216E-2"/>
    <n v="1"/>
    <n v="8.5106382978723403"/>
    <x v="0"/>
    <s v="0.Done"/>
    <x v="2"/>
    <s v="0.Done &gt; Backend Development | S | 00674 - Implement Search Indexer and Asset"/>
    <n v="0"/>
    <n v="0"/>
  </r>
  <r>
    <x v="3"/>
    <s v="Demand"/>
    <s v="Doing"/>
    <s v="BEMISCP-420"/>
    <s v="Buyer - Shipment Management"/>
    <x v="26"/>
    <s v="Feature"/>
    <s v="Done"/>
    <s v="BEMISCP-249"/>
    <s v="Shipment Search"/>
    <s v="00249 - Shipment Search"/>
    <x v="627"/>
    <x v="5"/>
    <s v="Done"/>
    <s v="BEMISCP-673"/>
    <s v="Implement Shipment as Asset"/>
    <s v="S | 00673 - Implement Shipment as Asset"/>
    <s v="Backend Development | S | 00673 - Implement Shipment as Asset"/>
    <n v="347928"/>
    <n v="342819"/>
    <n v="355167"/>
    <s v="Plan"/>
    <x v="20"/>
    <n v="40.366666666666667"/>
    <n v="0"/>
    <n v="0"/>
    <n v="57"/>
    <s v="S"/>
    <s v="SUBTASK PLAN"/>
    <n v="8.5106382978723403"/>
    <n v="10.212765957446807"/>
    <n v="0"/>
    <n v="0"/>
    <n v="0"/>
    <n v="8.5106382978723403"/>
    <n v="8.5106382978723403"/>
    <n v="10.212765957446807"/>
    <n v="40.366666666666667"/>
    <n v="0"/>
    <n v="0.2"/>
    <n v="1.5873015873015872E-2"/>
    <n v="1"/>
    <n v="8.5106382978723403"/>
    <x v="0"/>
    <s v="0.Done"/>
    <x v="2"/>
    <s v="0.Done &gt; Backend Development | S | 00673 - Implement Shipment as Asset"/>
    <n v="0"/>
    <n v="0"/>
  </r>
  <r>
    <x v="3"/>
    <s v="Demand"/>
    <s v="Doing"/>
    <s v="BEMISCP-420"/>
    <s v="Buyer - Shipment Management"/>
    <x v="26"/>
    <s v="Feature"/>
    <s v="Done"/>
    <s v="BEMISCP-58"/>
    <s v="Carrier List CRUD"/>
    <s v="00058 - Carrier List CRUD"/>
    <x v="635"/>
    <x v="6"/>
    <s v="Done"/>
    <s v="BEMISCP-671"/>
    <s v="Missing portlet for AssetRender"/>
    <s v="XS | 00671 - Missing portlet for AssetRender"/>
    <s v="Alpha Bug | XS | 00671 - Missing portlet for AssetRender"/>
    <n v="347928"/>
    <n v="333021"/>
    <n v="355005"/>
    <s v="Plan"/>
    <x v="20"/>
    <n v="1.7833333333333334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1.7833333333333334"/>
    <n v="0"/>
    <n v="0.16666666666666666"/>
    <n v="1.5873015873015872E-2"/>
    <n v="1"/>
    <n v="1.0638297872340425"/>
    <x v="0"/>
    <s v="0.Done"/>
    <x v="2"/>
    <s v="0.Done &gt; Alpha Bug | XS | 00671 - Missing portlet for AssetRender"/>
    <n v="0"/>
    <n v="0"/>
  </r>
  <r>
    <x v="3"/>
    <s v="Demand"/>
    <s v="Doing"/>
    <s v="BEMISCP-366"/>
    <s v="Buyer - Order Management"/>
    <x v="33"/>
    <s v="Feature"/>
    <s v="Done"/>
    <s v="BEMISCP-370"/>
    <s v="Order updates from IBB"/>
    <s v="00370 - Order updates from IBB"/>
    <x v="500"/>
    <x v="6"/>
    <s v="Done"/>
    <s v="BEMISCP-670"/>
    <s v="Order WS Service throw exception after deployed"/>
    <s v="M | 00670 - Order WS Service throw exception after deployed"/>
    <s v="Alpha Bug | M | 00670 - Order WS Service throw exception after deployed"/>
    <n v="346910"/>
    <n v="347290"/>
    <n v="354990"/>
    <s v="Plan"/>
    <x v="20"/>
    <n v="1.9333333333333333"/>
    <n v="0"/>
    <n v="0"/>
    <n v="26"/>
    <s v="M"/>
    <s v="SUBTASK PLAN"/>
    <n v="3.191489361702128"/>
    <n v="3.8297872340425534"/>
    <n v="0"/>
    <n v="0"/>
    <n v="0"/>
    <n v="3.191489361702128"/>
    <n v="3.191489361702128"/>
    <n v="3.8297872340425534"/>
    <n v="1.9333333333333333"/>
    <n v="0"/>
    <n v="3.7037037037037035E-2"/>
    <n v="1.020408163265306E-2"/>
    <n v="1"/>
    <n v="3.191489361702128"/>
    <x v="0"/>
    <s v="0.Done"/>
    <x v="2"/>
    <s v="0.Done &gt; Alpha Bug | M | 00670 - Order WS Service throw exception after deployed"/>
    <n v="0"/>
    <n v="0"/>
  </r>
  <r>
    <x v="3"/>
    <s v="Demand"/>
    <s v="Doing"/>
    <s v="BEMISCP-523"/>
    <s v="CSR - Portal Foundations"/>
    <x v="30"/>
    <s v="Feature"/>
    <s v="Done"/>
    <s v="BEMISCP-172"/>
    <s v="Password Policy"/>
    <s v="00172 - Password Policy"/>
    <x v="607"/>
    <x v="6"/>
    <s v="Done"/>
    <s v="BEMISCP-669"/>
    <s v="Password Criteria is not visible in the UI for the user"/>
    <s v="M | 00669 - Password Criteria is not visible in the UI for the user"/>
    <s v="Alpha Bug | M | 00669 - Password Criteria is not visible in the UI for the user"/>
    <n v="350872"/>
    <n v="337609"/>
    <n v="354986"/>
    <s v="Plan"/>
    <x v="19"/>
    <n v="3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3"/>
    <n v="0"/>
    <n v="0.2"/>
    <n v="3.125E-2"/>
    <n v="1"/>
    <n v="3.191489361702128"/>
    <x v="0"/>
    <s v="0.Done"/>
    <x v="2"/>
    <s v="0.Done &gt; Alpha Bug | M | 00669 - Password Criteria is not visible in the UI for the user"/>
    <n v="0"/>
    <n v="0"/>
  </r>
  <r>
    <x v="3"/>
    <s v="Demand"/>
    <s v="Doing"/>
    <s v="BEMISCP-443"/>
    <s v="Buyer views Customer and User Profiles"/>
    <x v="31"/>
    <s v="Feature"/>
    <s v="Done"/>
    <s v="BEMISCP-371"/>
    <s v="Customer Profile updates from IBB"/>
    <s v="00371 - Customer Profile updates from IBB"/>
    <x v="439"/>
    <x v="5"/>
    <s v="Done"/>
    <s v="BEMISCP-668"/>
    <s v="Add IBB Security Authentication to Customer WS"/>
    <s v="S | 00668 - Add IBB Security Authentication to Customer WS"/>
    <s v="Backend Development | S | 00668 - Add IBB Security Authentication to Customer WS"/>
    <n v="348518"/>
    <n v="347291"/>
    <n v="354967"/>
    <s v="Plan"/>
    <x v="20"/>
    <n v="3.3666666666666667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3.3666666666666667"/>
    <n v="0"/>
    <n v="7.6923076923076927E-2"/>
    <n v="2.2727272727272728E-2"/>
    <n v="1"/>
    <n v="8.5106382978723403"/>
    <x v="0"/>
    <s v="0.Done"/>
    <x v="2"/>
    <s v="0.Done &gt; Backend Development | S | 00668 - Add IBB Security Authentication to Customer WS"/>
    <n v="0"/>
    <n v="0"/>
  </r>
  <r>
    <x v="3"/>
    <s v="Demand"/>
    <s v="Doing"/>
    <s v="BEMISCP-519"/>
    <s v="Buyer - Portal Foundations"/>
    <x v="23"/>
    <s v="Bug"/>
    <s v="Done"/>
    <s v="BEMISCP-545"/>
    <s v="Two Factor Authentication - Verification Code Error"/>
    <s v="00545 - Two Factor Authentication - Verification Code Error"/>
    <x v="617"/>
    <x v="2"/>
    <s v="Done"/>
    <s v="BEMISCP-660"/>
    <s v="Review of Two Factor Authentication - Verification Code Error"/>
    <s v="00660 - Review of Two Factor Authentication - Verification Code Error"/>
    <s v="Feature Review | 00660 - Review of Two Factor Authentication - Verification Code Error"/>
    <n v="350832"/>
    <n v="351845"/>
    <n v="35489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8.2644628099173556E-3"/>
    <n v="1"/>
    <n v="0"/>
    <x v="0"/>
    <s v="0.Done"/>
    <x v="2"/>
    <s v="0.Done &gt; Feature Review | 00660 - Review of Two Factor Authentication - Verification Code Error"/>
    <n v="0"/>
    <n v="0"/>
  </r>
  <r>
    <x v="3"/>
    <s v="Demand"/>
    <s v="Doing"/>
    <s v="BEMISCP-519"/>
    <s v="Buyer - Portal Foundations"/>
    <x v="23"/>
    <s v="Bug"/>
    <s v="Done"/>
    <s v="BEMISCP-545"/>
    <s v="Two Factor Authentication - Verification Code Error"/>
    <s v="00545 - Two Factor Authentication - Verification Code Error"/>
    <x v="617"/>
    <x v="0"/>
    <s v="Done"/>
    <s v="BEMISCP-659"/>
    <s v="Alpha for Two Factor Authentication - Verification Code Error"/>
    <s v="00659 - Alpha for Two Factor Authentication - Verification Code Error"/>
    <s v="Alpha Test | 00659 - Alpha for Two Factor Authentication - Verification Code Error"/>
    <n v="350832"/>
    <n v="351845"/>
    <n v="35488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8.2644628099173556E-3"/>
    <n v="1"/>
    <n v="0"/>
    <x v="0"/>
    <s v="0.Done"/>
    <x v="2"/>
    <s v="0.Done &gt; Alpha Test | 00659 - Alpha for Two Factor Authentication - Verification Code Error"/>
    <n v="0"/>
    <n v="0"/>
  </r>
  <r>
    <x v="3"/>
    <s v="Demand"/>
    <s v="Doing"/>
    <s v="BEMISCP-420"/>
    <s v="Buyer - Shipment Management"/>
    <x v="26"/>
    <s v="Feature"/>
    <s v="Done"/>
    <s v="BEMISCP-58"/>
    <s v="Carrier List CRUD"/>
    <s v="00058 - Carrier List CRUD"/>
    <x v="635"/>
    <x v="5"/>
    <s v="Done"/>
    <s v="BEMISCP-658"/>
    <s v="Remove customer-portal-resources module"/>
    <s v="S | 00658 - Remove customer-portal-resources module"/>
    <s v="Backend Development | S | 00658 - Remove customer-portal-resources module"/>
    <n v="347928"/>
    <n v="333021"/>
    <n v="354827"/>
    <s v="Plan"/>
    <x v="20"/>
    <n v="15.1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15.15"/>
    <n v="0"/>
    <n v="0.16666666666666666"/>
    <n v="1.5873015873015872E-2"/>
    <n v="1"/>
    <n v="8.5106382978723403"/>
    <x v="0"/>
    <s v="0.Done"/>
    <x v="2"/>
    <s v="0.Done &gt; Backend Development | S | 00658 - Remove customer-portal-resources module"/>
    <n v="0"/>
    <n v="0"/>
  </r>
  <r>
    <x v="3"/>
    <s v="Demand"/>
    <s v="Doing"/>
    <s v="BEMISCP-366"/>
    <s v="Buyer - Order Management"/>
    <x v="33"/>
    <s v="Feature"/>
    <s v="Done"/>
    <s v="BEMISCP-225"/>
    <s v="Search Orders by Indexed fields"/>
    <s v="00225 - Search Orders by Indexed fields"/>
    <x v="633"/>
    <x v="5"/>
    <s v="Cancelled"/>
    <s v="BEMISCP-657"/>
    <s v="Implement Order search modified date as a facet"/>
    <s v="S | 00657 - Implement Order search modified date as a facet"/>
    <s v="Backend Development | S | 00657 - Implement Order search modified date as a facet"/>
    <n v="346910"/>
    <n v="340618"/>
    <n v="354617"/>
    <s v="Plan"/>
    <x v="20"/>
    <n v="0"/>
    <n v="0"/>
    <n v="0"/>
    <n v="89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8.3333333333333329E-2"/>
    <n v="1.020408163265306E-2"/>
    <n v="1"/>
    <n v="0"/>
    <x v="0"/>
    <s v="0.Done"/>
    <x v="3"/>
    <s v="0.Cancelled &gt; Backend Development | S | 00657 - Implement Order search modified date as a facet"/>
    <n v="0"/>
    <n v="0"/>
  </r>
  <r>
    <x v="3"/>
    <s v="Demand"/>
    <s v="Doing"/>
    <s v="BEMISCP-444"/>
    <s v="CSR - Customer and User Profile"/>
    <x v="25"/>
    <s v="Feature"/>
    <s v="Done"/>
    <s v="BEMISCP-445"/>
    <s v="View/Edit User Profile"/>
    <s v="00445 -  View/Edit User Profile"/>
    <x v="470"/>
    <x v="3"/>
    <s v="Done"/>
    <s v="BEMISCP-656"/>
    <s v="Update the User Profile Page to allow CSRs to edit the fields."/>
    <s v="S | 00656 - Update the User Profile Page to allow CSRs to edit the fields."/>
    <s v="Frontend Development | S | 00656 - Update the User Profile Page to allow CSRs to edit the fields."/>
    <n v="348696"/>
    <n v="348698"/>
    <n v="354582"/>
    <s v="Plan"/>
    <x v="20"/>
    <n v="4.1333333333333337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4.1333333333333337"/>
    <n v="0"/>
    <n v="0.1"/>
    <n v="2.9411764705882353E-2"/>
    <n v="1"/>
    <n v="4.2553191489361701"/>
    <x v="0"/>
    <s v="0.Done"/>
    <x v="2"/>
    <s v="0.Done &gt; Frontend Development | S | 00656 - Update the User Profile Page to allow CSRs to edit the fields."/>
    <n v="0"/>
    <n v="0"/>
  </r>
  <r>
    <x v="3"/>
    <s v="Demand"/>
    <s v="Doing"/>
    <s v="BEMISCP-444"/>
    <s v="CSR - Customer and User Profile"/>
    <x v="25"/>
    <s v="Feature"/>
    <s v="Done"/>
    <s v="BEMISCP-446"/>
    <s v="CSR View of Customer Profile"/>
    <s v="00446 - CSR View of Customer Profile"/>
    <x v="594"/>
    <x v="3"/>
    <s v="Done"/>
    <s v="BEMISCP-655"/>
    <s v="Update View Customer Profile Page to Show CSR Fields"/>
    <s v="S | 00655 - Update View Customer Profile Page to Show CSR Fields"/>
    <s v="Frontend Development | S | 00655 - Update View Customer Profile Page to Show CSR Fields"/>
    <n v="348696"/>
    <n v="348699"/>
    <n v="354570"/>
    <s v="Plan"/>
    <x v="21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125"/>
    <n v="2.9411764705882353E-2"/>
    <n v="1"/>
    <n v="4.2553191489361701"/>
    <x v="0"/>
    <s v="0.Done"/>
    <x v="2"/>
    <s v="0.Done &gt; Frontend Development | S | 00655 - Update View Customer Profile Page to Show CSR Fields"/>
    <n v="0"/>
    <n v="0"/>
  </r>
  <r>
    <x v="3"/>
    <m/>
    <m/>
    <m/>
    <m/>
    <x v="1"/>
    <s v="Bug"/>
    <s v="Done"/>
    <s v="BEMISCP-652"/>
    <s v="Gradle task distBundleZip does not build/deploy themes"/>
    <s v="00652 - Gradle task distBundleZip does not build/deploy themes"/>
    <x v="618"/>
    <x v="2"/>
    <s v="Done"/>
    <s v="BEMISCP-654"/>
    <s v="Review of Gradle task distBundleZip does not build/deploy themes"/>
    <s v="00654 - Review of Gradle task distBundleZip does not build/deploy themes"/>
    <s v="Feature Review | 00654 - Review of Gradle task distBundleZip does not build/deploy themes"/>
    <m/>
    <n v="354549"/>
    <n v="354555"/>
    <s v="Plan"/>
    <x v="0"/>
    <n v="0.5"/>
    <n v="0"/>
    <n v="0"/>
    <n v="0"/>
    <m/>
    <s v="SUBTASK PLAN"/>
    <n v="0"/>
    <n v="0"/>
    <n v="0"/>
    <n v="0"/>
    <n v="0"/>
    <n v="0"/>
    <n v="0"/>
    <n v="0"/>
    <n v="0.5"/>
    <n v="0"/>
    <n v="0.33333333333333331"/>
    <n v="0"/>
    <n v="1"/>
    <n v="0"/>
    <x v="1"/>
    <s v="0.Done"/>
    <x v="2"/>
    <s v="0.Done &gt; Feature Review | 00654 - Review of Gradle task distBundleZip does not build/deploy themes"/>
    <n v="0"/>
    <n v="0.5"/>
  </r>
  <r>
    <x v="3"/>
    <m/>
    <m/>
    <m/>
    <m/>
    <x v="1"/>
    <s v="Bug"/>
    <s v="Done"/>
    <s v="BEMISCP-652"/>
    <s v="Gradle task distBundleZip does not build/deploy themes"/>
    <s v="00652 - Gradle task distBundleZip does not build/deploy themes"/>
    <x v="618"/>
    <x v="0"/>
    <s v="Done"/>
    <s v="BEMISCP-653"/>
    <s v="Alpha for Gradle task distBundleZip does not build/deploy themes"/>
    <s v="00653 - Alpha for Gradle task distBundleZip does not build/deploy themes"/>
    <s v="Alpha Test | 00653 - Alpha for Gradle task distBundleZip does not build/deploy themes"/>
    <m/>
    <n v="354549"/>
    <n v="35455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Alpha Test | 00653 - Alpha for Gradle task distBundleZip does not build/deploy themes"/>
    <n v="0"/>
    <n v="0"/>
  </r>
  <r>
    <x v="3"/>
    <s v="Demand"/>
    <s v="Doing"/>
    <s v="BEMISCP-443"/>
    <s v="Buyer views Customer and User Profiles"/>
    <x v="31"/>
    <s v="Feature"/>
    <s v="Done"/>
    <s v="BEMISCP-371"/>
    <s v="Customer Profile updates from IBB"/>
    <s v="00371 - Customer Profile updates from IBB"/>
    <x v="439"/>
    <x v="5"/>
    <s v="Done"/>
    <s v="BEMISCP-651"/>
    <s v="Implement mocking web service for Customer API"/>
    <s v="S | 00651 - Implement mocking web service for Customer API"/>
    <s v="Backend Development | S | 00651 - Implement mocking web service for Customer API"/>
    <n v="348518"/>
    <n v="347291"/>
    <n v="354545"/>
    <s v="Plan"/>
    <x v="20"/>
    <n v="1.5833333333333333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1.5833333333333333"/>
    <n v="0"/>
    <n v="7.6923076923076927E-2"/>
    <n v="2.2727272727272728E-2"/>
    <n v="1"/>
    <n v="8.5106382978723403"/>
    <x v="0"/>
    <s v="0.Done"/>
    <x v="2"/>
    <s v="0.Done &gt; Backend Development | S | 00651 - Implement mocking web service for Customer API"/>
    <n v="0"/>
    <n v="0"/>
  </r>
  <r>
    <x v="3"/>
    <s v="Demand"/>
    <s v="Doing"/>
    <s v="BEMISCP-420"/>
    <s v="Buyer - Shipment Management"/>
    <x v="26"/>
    <s v="Feature"/>
    <s v="Done"/>
    <s v="BEMISCP-374"/>
    <s v="Shipment updates from IBB"/>
    <s v="00374 - Shipment updates from IBB"/>
    <x v="605"/>
    <x v="5"/>
    <s v="Done"/>
    <s v="BEMISCP-650"/>
    <s v="Implement mocking web service for Delivery (Shipment) API"/>
    <s v="S | 00650 - Implement mocking web service for Delivery (Shipment) API"/>
    <s v="Backend Development | S | 00650 - Implement mocking web service for Delivery (Shipment) API"/>
    <n v="347928"/>
    <n v="347294"/>
    <n v="354544"/>
    <s v="Plan"/>
    <x v="20"/>
    <n v="7.4833333333333334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7.4833333333333334"/>
    <n v="0"/>
    <n v="7.1428571428571425E-2"/>
    <n v="1.5873015873015872E-2"/>
    <n v="1"/>
    <n v="8.5106382978723403"/>
    <x v="0"/>
    <s v="0.Done"/>
    <x v="2"/>
    <s v="0.Done &gt; Backend Development | S | 00650 - Implement mocking web service for Delivery (Shipment) API"/>
    <n v="0"/>
    <n v="0"/>
  </r>
  <r>
    <x v="3"/>
    <s v="Demand"/>
    <s v="Doing"/>
    <s v="BEMISCP-366"/>
    <s v="Buyer - Order Management"/>
    <x v="33"/>
    <s v="Feature"/>
    <s v="Done"/>
    <s v="BEMISCP-370"/>
    <s v="Order updates from IBB"/>
    <s v="00370 - Order updates from IBB"/>
    <x v="500"/>
    <x v="5"/>
    <s v="Done"/>
    <s v="BEMISCP-649"/>
    <s v="Implement mocking web service for SalesOrder API"/>
    <s v="M | 00649 - Implement mocking web service for SalesOrder API"/>
    <s v="Backend Development | M | 00649 - Implement mocking web service for SalesOrder API"/>
    <n v="346910"/>
    <n v="347290"/>
    <n v="354541"/>
    <s v="Plan"/>
    <x v="20"/>
    <n v="7.9333333333333336"/>
    <n v="0"/>
    <n v="0"/>
    <n v="26"/>
    <s v="M"/>
    <s v="SUBTASK PLAN"/>
    <n v="10.638297872340425"/>
    <n v="12.76595744680851"/>
    <n v="0"/>
    <n v="0"/>
    <n v="0"/>
    <n v="10.638297872340425"/>
    <n v="10.638297872340425"/>
    <n v="12.76595744680851"/>
    <n v="7.9333333333333336"/>
    <n v="0"/>
    <n v="3.7037037037037035E-2"/>
    <n v="1.020408163265306E-2"/>
    <n v="1"/>
    <n v="10.638297872340425"/>
    <x v="0"/>
    <s v="0.Done"/>
    <x v="2"/>
    <s v="0.Done &gt; Backend Development | M | 00649 - Implement mocking web service for SalesOrder API"/>
    <n v="0"/>
    <n v="0"/>
  </r>
  <r>
    <x v="3"/>
    <s v="Demand"/>
    <s v="Doing"/>
    <s v="BEMISCP-443"/>
    <s v="Buyer views Customer and User Profiles"/>
    <x v="31"/>
    <s v="Feature"/>
    <s v="Cancelled"/>
    <s v="BEMISCP-206"/>
    <s v="Populate Customer Profiles"/>
    <s v="00206 - Populate Customer Profiles"/>
    <x v="641"/>
    <x v="5"/>
    <s v="Cancelled"/>
    <s v="BEMISCP-648"/>
    <s v="Update migration logic to reflect latest customer data mapping"/>
    <s v="S | 00648 - Update migration logic to reflect latest customer data mapping"/>
    <s v="Backend Development | S | 00648 - Update migration logic to reflect latest customer data mapping"/>
    <n v="348518"/>
    <n v="340155"/>
    <n v="354508"/>
    <s v="Plan"/>
    <x v="21"/>
    <n v="0"/>
    <n v="0"/>
    <n v="0"/>
    <n v="29.6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33333333333333331"/>
    <n v="2.2727272727272728E-2"/>
    <n v="1"/>
    <n v="0"/>
    <x v="0"/>
    <s v="0.Cancelled"/>
    <x v="3"/>
    <s v="0.Cancelled &gt; Backend Development | S | 00648 - Update migration logic to reflect latest customer data mapping"/>
    <n v="0"/>
    <n v="0"/>
  </r>
  <r>
    <x v="3"/>
    <s v="Demand"/>
    <s v="Doing"/>
    <s v="BEMISCP-444"/>
    <s v="CSR - Customer and User Profile"/>
    <x v="25"/>
    <s v="Feature"/>
    <s v="Done"/>
    <s v="BEMISCP-446"/>
    <s v="CSR View of Customer Profile"/>
    <s v="00446 - CSR View of Customer Profile"/>
    <x v="594"/>
    <x v="5"/>
    <s v="Done"/>
    <s v="BEMISCP-647"/>
    <s v="Get CustomerProfile by OrgId."/>
    <s v="M | 00647 - Get CustomerProfile by OrgId."/>
    <s v="Backend Development | M | 00647 - Get CustomerProfile by OrgId."/>
    <n v="348696"/>
    <n v="348699"/>
    <n v="354504"/>
    <s v="Plan"/>
    <x v="21"/>
    <n v="0.75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.75"/>
    <n v="0"/>
    <n v="0.125"/>
    <n v="2.9411764705882353E-2"/>
    <n v="1"/>
    <n v="10.638297872340425"/>
    <x v="0"/>
    <s v="0.Done"/>
    <x v="2"/>
    <s v="0.Done &gt; Backend Development | M | 00647 - Get CustomerProfile by OrgId."/>
    <n v="0"/>
    <n v="0"/>
  </r>
  <r>
    <x v="3"/>
    <s v="Demand"/>
    <s v="Doing"/>
    <s v="BEMISCP-443"/>
    <s v="Buyer views Customer and User Profiles"/>
    <x v="31"/>
    <s v="Feature"/>
    <s v="Done"/>
    <s v="BEMISCP-270"/>
    <s v="Browse Customer Profiles"/>
    <s v="00270 - Browse Customer Profiles"/>
    <x v="609"/>
    <x v="3"/>
    <s v="Done"/>
    <s v="BEMISCP-646"/>
    <s v="Create my company locations page"/>
    <s v="S | 00646 - Create my company locations page"/>
    <s v="Frontend Development | S | 00646 - Create my company locations page"/>
    <n v="348518"/>
    <n v="343153"/>
    <n v="354332"/>
    <s v="Plan"/>
    <x v="20"/>
    <n v="0"/>
    <n v="0"/>
    <n v="0"/>
    <n v="16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2.2727272727272728E-2"/>
    <n v="1"/>
    <n v="4.2553191489361701"/>
    <x v="0"/>
    <s v="0.Done"/>
    <x v="2"/>
    <s v="0.Done &gt; Frontend Development | S | 00646 - Create my company locations page"/>
    <n v="0"/>
    <n v="0"/>
  </r>
  <r>
    <x v="3"/>
    <s v="Demand"/>
    <s v="Doing"/>
    <s v="BEMISCP-519"/>
    <s v="Buyer - Portal Foundations"/>
    <x v="23"/>
    <s v="Feature"/>
    <s v="Done"/>
    <s v="BEMISCP-645"/>
    <s v="Buyer - Security"/>
    <s v="00645 - Buyer - Security"/>
    <x v="454"/>
    <x v="3"/>
    <s v="Done"/>
    <s v="BEMISCP-644"/>
    <s v="Develop Edit Profile - change security tab"/>
    <s v="M | 00644 - Develop Edit Profile - change security tab"/>
    <s v="Frontend Development | M | 00644 - Develop Edit Profile - change security tab"/>
    <n v="350832"/>
    <n v="354328"/>
    <n v="354322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4285714285714285"/>
    <n v="8.2644628099173556E-3"/>
    <n v="1"/>
    <n v="5.3191489361702127"/>
    <x v="0"/>
    <s v="0.Done"/>
    <x v="2"/>
    <s v="0.Done &gt; Frontend Development | M | 00644 - Develop Edit Profile - change security tab"/>
    <n v="0"/>
    <n v="0"/>
  </r>
  <r>
    <x v="3"/>
    <s v="Demand"/>
    <s v="Doing"/>
    <s v="BEMISCP-443"/>
    <s v="Buyer views Customer and User Profiles"/>
    <x v="31"/>
    <s v="Feature"/>
    <s v="Done"/>
    <s v="BEMISCP-254"/>
    <s v="View/Edit my User Profile"/>
    <s v="00254 - View/Edit my User Profile"/>
    <x v="626"/>
    <x v="3"/>
    <s v="Done"/>
    <s v="BEMISCP-643"/>
    <s v="Develop Edit Profile - change my picture tab"/>
    <s v="M | 00643 - Develop Edit Profile - change my picture tab"/>
    <s v="Frontend Development | M | 00643 - Develop Edit Profile - change my picture tab"/>
    <n v="348518"/>
    <n v="342871"/>
    <n v="354321"/>
    <s v="Plan"/>
    <x v="20"/>
    <n v="9.1999999999999993"/>
    <n v="0"/>
    <n v="0"/>
    <n v="37"/>
    <s v="M"/>
    <s v="SUBTASK PLAN"/>
    <n v="5.3191489361702127"/>
    <n v="6.3829787234042552"/>
    <n v="0"/>
    <n v="0"/>
    <n v="0"/>
    <n v="5.3191489361702127"/>
    <n v="5.3191489361702127"/>
    <n v="6.3829787234042552"/>
    <n v="9.1999999999999993"/>
    <n v="0"/>
    <n v="0.125"/>
    <n v="2.2727272727272728E-2"/>
    <n v="1"/>
    <n v="5.3191489361702127"/>
    <x v="0"/>
    <s v="0.Done"/>
    <x v="2"/>
    <s v="0.Done &gt; Frontend Development | M | 00643 - Develop Edit Profile - change my picture tab"/>
    <n v="0"/>
    <n v="0"/>
  </r>
  <r>
    <x v="3"/>
    <s v="Demand"/>
    <s v="Doing"/>
    <s v="BEMISCP-443"/>
    <s v="Buyer views Customer and User Profiles"/>
    <x v="31"/>
    <s v="Feature"/>
    <s v="Done"/>
    <s v="BEMISCP-254"/>
    <s v="View/Edit my User Profile"/>
    <s v="00254 - View/Edit my User Profile"/>
    <x v="626"/>
    <x v="3"/>
    <s v="Done"/>
    <s v="BEMISCP-642"/>
    <s v="Develop View User Profile Page "/>
    <s v="M | 00642 - Develop View User Profile Page "/>
    <s v="Frontend Development | M | 00642 - Develop View User Profile Page "/>
    <n v="348518"/>
    <n v="342871"/>
    <n v="354315"/>
    <s v="Plan"/>
    <x v="20"/>
    <n v="16.166666666666668"/>
    <n v="0"/>
    <n v="0"/>
    <n v="37"/>
    <s v="M"/>
    <s v="SUBTASK PLAN"/>
    <n v="5.3191489361702127"/>
    <n v="6.3829787234042552"/>
    <n v="0"/>
    <n v="0"/>
    <n v="0"/>
    <n v="5.3191489361702127"/>
    <n v="5.3191489361702127"/>
    <n v="6.3829787234042552"/>
    <n v="16.166666666666668"/>
    <n v="0"/>
    <n v="0.125"/>
    <n v="2.2727272727272728E-2"/>
    <n v="1"/>
    <n v="5.3191489361702127"/>
    <x v="0"/>
    <s v="0.Done"/>
    <x v="2"/>
    <s v="0.Done &gt; Frontend Development | M | 00642 - Develop View User Profile Page "/>
    <n v="0"/>
    <n v="0"/>
  </r>
  <r>
    <x v="3"/>
    <s v="Demand"/>
    <s v="Doing"/>
    <s v="BEMISCP-443"/>
    <s v="Buyer views Customer and User Profiles"/>
    <x v="31"/>
    <s v="Feature"/>
    <s v="Done"/>
    <s v="BEMISCP-535"/>
    <s v="User Profile Dropdown"/>
    <s v="00535 - User Profile Dropdown"/>
    <x v="638"/>
    <x v="3"/>
    <s v="Done"/>
    <s v="BEMISCP-641"/>
    <s v="Update User Profile Dropdown font and wording based on latest mockup"/>
    <s v="XS | 00641 - Update User Profile Dropdown font and wording based on latest mockup"/>
    <s v="Frontend Development | XS | 00641 - Update User Profile Dropdown font and wording based on latest mockup"/>
    <n v="348518"/>
    <n v="351638"/>
    <n v="354313"/>
    <s v="Plan"/>
    <x v="20"/>
    <n v="8.6666666666666661"/>
    <n v="0"/>
    <n v="0"/>
    <n v="2"/>
    <s v="XS"/>
    <s v="SUBTASK PLAN"/>
    <n v="1.0638297872340425"/>
    <n v="1.2765957446808509"/>
    <n v="0"/>
    <n v="0"/>
    <n v="0"/>
    <n v="1.0638297872340425"/>
    <n v="1.0638297872340425"/>
    <n v="1.2765957446808509"/>
    <n v="8.6666666666666661"/>
    <n v="0"/>
    <n v="0.2"/>
    <n v="2.2727272727272728E-2"/>
    <n v="1"/>
    <n v="1.0638297872340425"/>
    <x v="0"/>
    <s v="0.Done"/>
    <x v="2"/>
    <s v="0.Done &gt; Frontend Development | XS | 00641 - Update User Profile Dropdown font and wording based on latest mockup"/>
    <n v="0"/>
    <n v="0"/>
  </r>
  <r>
    <x v="3"/>
    <s v="Demand"/>
    <s v="Doing"/>
    <s v="BEMISCP-366"/>
    <s v="Buyer - Order Management"/>
    <x v="33"/>
    <s v="Feature"/>
    <s v="Done"/>
    <s v="BEMISCP-370"/>
    <s v="Order updates from IBB"/>
    <s v="00370 - Order updates from IBB"/>
    <x v="500"/>
    <x v="6"/>
    <s v="Done"/>
    <s v="BEMISCP-640"/>
    <s v="Missing content-type and request body for order-ws api call"/>
    <s v="S | 00640 - Missing content-type and request body for order-ws api call"/>
    <s v="Alpha Bug | S | 00640 - Missing content-type and request body for order-ws api call"/>
    <n v="346910"/>
    <n v="347290"/>
    <n v="354306"/>
    <s v="Plan"/>
    <x v="20"/>
    <n v="7.1"/>
    <n v="0"/>
    <n v="0"/>
    <n v="26"/>
    <s v="S"/>
    <s v="SUBTASK PLAN"/>
    <n v="2.1276595744680851"/>
    <n v="2.5531914893617018"/>
    <n v="0"/>
    <n v="0"/>
    <n v="0"/>
    <n v="2.1276595744680851"/>
    <n v="2.1276595744680851"/>
    <n v="2.5531914893617018"/>
    <n v="7.1"/>
    <n v="0"/>
    <n v="3.7037037037037035E-2"/>
    <n v="1.020408163265306E-2"/>
    <n v="1"/>
    <n v="2.1276595744680851"/>
    <x v="0"/>
    <s v="0.Done"/>
    <x v="2"/>
    <s v="0.Done &gt; Alpha Bug | S | 00640 - Missing content-type and request body for order-ws api call"/>
    <n v="0"/>
    <n v="0"/>
  </r>
  <r>
    <x v="3"/>
    <s v="Demand"/>
    <s v="Doing"/>
    <s v="BEMISCP-366"/>
    <s v="Buyer - Order Management"/>
    <x v="33"/>
    <s v="Feature"/>
    <s v="Cancelled"/>
    <s v="BEMISCP-376"/>
    <s v="Generate Order Reports"/>
    <s v="00376 - Generate Order Reports"/>
    <x v="608"/>
    <x v="8"/>
    <s v="Cancelled"/>
    <s v="BEMISCP-639"/>
    <s v="Requirements discussion"/>
    <s v="M | 00639 - Requirements discussion"/>
    <s v="Feature Planning | M | 00639 - Requirements discussion"/>
    <n v="346910"/>
    <n v="347308"/>
    <n v="354298"/>
    <s v="Plan"/>
    <x v="18"/>
    <n v="0"/>
    <n v="0"/>
    <n v="0"/>
    <n v="4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5"/>
    <n v="1.020408163265306E-2"/>
    <n v="1"/>
    <n v="0"/>
    <x v="0"/>
    <s v="0.Cancelled"/>
    <x v="3"/>
    <s v="0.Cancelled &gt; Feature Planning | M | 00639 - Requirements discussion"/>
    <n v="0"/>
    <n v="0"/>
  </r>
  <r>
    <x v="3"/>
    <s v="Demand"/>
    <s v="Doing"/>
    <s v="BEMISCP-538"/>
    <s v="Buyer - Reports"/>
    <x v="32"/>
    <s v="Feature"/>
    <s v="Done"/>
    <s v="BEMISCP-375"/>
    <s v="Buyer - Reports Landing Page"/>
    <s v="00375 - Buyer - Reports Landing Page"/>
    <x v="583"/>
    <x v="6"/>
    <s v="Cancelled"/>
    <s v="BEMISCP-638"/>
    <s v="Password field in SSRS configuration must be displayed as password type"/>
    <s v="XS | 00638 - Password field in SSRS configuration must be displayed as password type"/>
    <s v="Alpha Bug | XS | 00638 - Password field in SSRS configuration must be displayed as password type"/>
    <n v="351658"/>
    <n v="347304"/>
    <n v="354277"/>
    <s v="Plan"/>
    <x v="18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6.25E-2"/>
    <n v="3.8461538461538464E-2"/>
    <n v="1"/>
    <n v="0"/>
    <x v="0"/>
    <s v="0.Done"/>
    <x v="3"/>
    <s v="0.Cancelled &gt; Alpha Bug | XS | 00638 - Password field in SSRS configuration must be displayed as password type"/>
    <n v="0"/>
    <n v="0"/>
  </r>
  <r>
    <x v="3"/>
    <m/>
    <m/>
    <m/>
    <m/>
    <x v="1"/>
    <s v="Bug"/>
    <s v="Done"/>
    <s v="BEMISCP-634"/>
    <s v="Orders -  Bemis Order # (line No) should be moved below Bemis ProductID"/>
    <s v="00634 - Orders -  Bemis Order # (line No) should be moved below Bemis ProductID"/>
    <x v="631"/>
    <x v="0"/>
    <s v="Done"/>
    <s v="BEMISCP-637"/>
    <s v="Alpha for Orders -  Bemis Order # (line No) should be moved below Bemis ProductID"/>
    <s v="00637 - Alpha for Orders -  Bemis Order # (line No) should be moved below Bemis ProductID"/>
    <s v="Alpha Test | 00637 - Alpha for Orders -  Bemis Order # (line No) should be moved below Bemis ProductID"/>
    <m/>
    <n v="354193"/>
    <n v="35422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Alpha Test | 00637 - Alpha for Orders -  Bemis Order # (line No) should be moved below Bemis ProductID"/>
    <n v="0"/>
    <n v="0"/>
  </r>
  <r>
    <x v="3"/>
    <m/>
    <m/>
    <m/>
    <m/>
    <x v="1"/>
    <s v="Bug"/>
    <s v="Done"/>
    <s v="BEMISCP-633"/>
    <s v="Orders - Add &quot;cust&quot; before PO label"/>
    <s v="00633 - Orders - Add &quot;cust&quot; before PO label"/>
    <x v="630"/>
    <x v="0"/>
    <s v="Done"/>
    <s v="BEMISCP-636"/>
    <s v="Alpha for Orders - Add &quot;cust&quot; before PO label"/>
    <s v="00636 - Alpha for Orders - Add &quot;cust&quot; before PO label"/>
    <s v="Alpha Test | 00636 - Alpha for Orders - Add &quot;cust&quot; before PO label"/>
    <m/>
    <n v="354190"/>
    <n v="35422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Alpha Test | 00636 - Alpha for Orders - Add &quot;cust&quot; before PO label"/>
    <n v="0"/>
    <n v="0"/>
  </r>
  <r>
    <x v="3"/>
    <m/>
    <m/>
    <m/>
    <m/>
    <x v="1"/>
    <s v="Bug"/>
    <s v="Done"/>
    <s v="BEMISCP-632"/>
    <s v="Orders - Move view details link below order Date"/>
    <s v="00632 - Orders - Move view details link below order Date"/>
    <x v="629"/>
    <x v="0"/>
    <s v="Done"/>
    <s v="BEMISCP-635"/>
    <s v="Alpha for Orders - Move view details link below order Date"/>
    <s v="00635 - Alpha for Orders - Move view details link below order Date"/>
    <s v="Alpha Test | 00635 - Alpha for Orders - Move view details link below order Date"/>
    <m/>
    <n v="354189"/>
    <n v="35422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Alpha Test | 00635 - Alpha for Orders - Move view details link below order Date"/>
    <n v="0"/>
    <n v="0"/>
  </r>
  <r>
    <x v="3"/>
    <s v="Demand"/>
    <s v="Doing"/>
    <s v="BEMISCP-366"/>
    <s v="Buyer - Order Management"/>
    <x v="33"/>
    <s v="Feature"/>
    <s v="Done"/>
    <s v="BEMISCP-222"/>
    <s v="Order Detail in Orders by Item View"/>
    <s v="00222 - Order Detail in Orders by Item View"/>
    <x v="481"/>
    <x v="1"/>
    <s v="Done"/>
    <s v="BEMISCP-631"/>
    <s v="QA for Order Detail in Orders by Item View"/>
    <s v="S | 00631 - QA for Order Detail in Orders by Item View"/>
    <s v="QA | S | 00631 - QA for Order Detail in Orders by Item View"/>
    <n v="346910"/>
    <n v="340378"/>
    <n v="354184"/>
    <s v="Plan"/>
    <x v="21"/>
    <n v="0"/>
    <n v="0"/>
    <n v="0"/>
    <n v="33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1.020408163265306E-2"/>
    <n v="1"/>
    <n v="2.1276595744680851"/>
    <x v="0"/>
    <s v="0.Done"/>
    <x v="2"/>
    <s v="0.Done &gt; QA | S | 00631 - QA for Order Detail in Orders by Item View"/>
    <n v="0"/>
    <n v="0"/>
  </r>
  <r>
    <x v="3"/>
    <s v="Demand"/>
    <s v="Doing"/>
    <s v="BEMISCP-366"/>
    <s v="Buyer - Order Management"/>
    <x v="33"/>
    <s v="Feature"/>
    <s v="Done"/>
    <s v="BEMISCP-222"/>
    <s v="Order Detail in Orders by Item View"/>
    <s v="00222 - Order Detail in Orders by Item View"/>
    <x v="481"/>
    <x v="2"/>
    <s v="Done"/>
    <s v="BEMISCP-630"/>
    <s v="Review of Order Detail in Orders by Item View"/>
    <s v="S | 00630 - Review of Order Detail in Orders by Item View"/>
    <s v="Feature Review | S | 00630 - Review of Order Detail in Orders by Item View"/>
    <n v="346910"/>
    <n v="340378"/>
    <n v="354183"/>
    <s v="Plan"/>
    <x v="21"/>
    <n v="0"/>
    <n v="0"/>
    <n v="0"/>
    <n v="33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1.020408163265306E-2"/>
    <n v="1"/>
    <n v="2.1276595744680851"/>
    <x v="0"/>
    <s v="0.Done"/>
    <x v="2"/>
    <s v="0.Done &gt; Feature Review | S | 00630 - Review of Order Detail in Orders by Item View"/>
    <n v="0"/>
    <n v="0"/>
  </r>
  <r>
    <x v="3"/>
    <s v="Demand"/>
    <s v="Doing"/>
    <s v="BEMISCP-366"/>
    <s v="Buyer - Order Management"/>
    <x v="33"/>
    <s v="Feature"/>
    <s v="Done"/>
    <s v="BEMISCP-222"/>
    <s v="Order Detail in Orders by Item View"/>
    <s v="00222 - Order Detail in Orders by Item View"/>
    <x v="481"/>
    <x v="0"/>
    <s v="Done"/>
    <s v="BEMISCP-629"/>
    <s v="Alpha for Order Detail in Orders by Item View"/>
    <s v="S | 00629 - Alpha for Order Detail in Orders by Item View"/>
    <s v="Alpha Test | S | 00629 - Alpha for Order Detail in Orders by Item View"/>
    <n v="346910"/>
    <n v="340378"/>
    <n v="354181"/>
    <s v="Plan"/>
    <x v="21"/>
    <n v="0"/>
    <n v="0"/>
    <n v="0"/>
    <n v="33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1.020408163265306E-2"/>
    <n v="1"/>
    <n v="2.1276595744680851"/>
    <x v="0"/>
    <s v="0.Done"/>
    <x v="2"/>
    <s v="0.Done &gt; Alpha Test | S | 00629 - Alpha for Order Detail in Orders by Item View"/>
    <n v="0"/>
    <n v="0"/>
  </r>
  <r>
    <x v="3"/>
    <s v="Demand"/>
    <s v="Doing"/>
    <s v="BEMISCP-443"/>
    <s v="Buyer views Customer and User Profiles"/>
    <x v="31"/>
    <s v="Feature"/>
    <s v="Done"/>
    <s v="BEMISCP-535"/>
    <s v="User Profile Dropdown"/>
    <s v="00535 - User Profile Dropdown"/>
    <x v="638"/>
    <x v="3"/>
    <s v="Done"/>
    <s v="BEMISCP-628"/>
    <s v="Develop User Profile dropdown"/>
    <s v="S | 00628 - Develop User Profile dropdown"/>
    <s v="Frontend Development | S | 00628 - Develop User Profile dropdown"/>
    <n v="348518"/>
    <n v="351638"/>
    <n v="354166"/>
    <s v="Plan"/>
    <x v="20"/>
    <n v="0"/>
    <n v="0"/>
    <n v="0"/>
    <n v="2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2.2727272727272728E-2"/>
    <n v="1"/>
    <n v="4.2553191489361701"/>
    <x v="0"/>
    <s v="0.Done"/>
    <x v="2"/>
    <s v="0.Done &gt; Frontend Development | S | 00628 - Develop User Profile dropdown"/>
    <n v="0"/>
    <n v="0"/>
  </r>
  <r>
    <x v="3"/>
    <s v="Demand"/>
    <s v="Doing"/>
    <s v="BEMISCP-366"/>
    <s v="Buyer - Order Management"/>
    <x v="33"/>
    <s v="Feature"/>
    <s v="Done"/>
    <s v="BEMISCP-225"/>
    <s v="Search Orders by Indexed fields"/>
    <s v="00225 - Search Orders by Indexed fields"/>
    <x v="633"/>
    <x v="1"/>
    <s v="Done"/>
    <s v="BEMISCP-627"/>
    <s v="QA for Search Implementation for Orders"/>
    <s v="M | 00627 - QA for Search Implementation for Orders"/>
    <s v="QA | M | 00627 - QA for Search Implementation for Orders"/>
    <n v="346910"/>
    <n v="340618"/>
    <n v="354162"/>
    <s v="Plan"/>
    <x v="20"/>
    <n v="0"/>
    <n v="0"/>
    <n v="0"/>
    <n v="89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8.3333333333333329E-2"/>
    <n v="1.020408163265306E-2"/>
    <n v="1"/>
    <n v="3.191489361702128"/>
    <x v="0"/>
    <s v="0.Done"/>
    <x v="2"/>
    <s v="0.Done &gt; QA | M | 00627 - QA for Search Implementation for Orders"/>
    <n v="0"/>
    <n v="0"/>
  </r>
  <r>
    <x v="3"/>
    <s v="Demand"/>
    <s v="Doing"/>
    <s v="BEMISCP-533"/>
    <s v="Bemis CP Theme"/>
    <x v="27"/>
    <s v="Feature"/>
    <s v="Cancelled"/>
    <s v="BEMISCP-381"/>
    <s v="Login page - cookie statement"/>
    <s v="00381 - Login page - cookie statement"/>
    <x v="567"/>
    <x v="3"/>
    <s v="Done"/>
    <s v="BEMISCP-626"/>
    <s v="Development for Cookie Statement"/>
    <s v="S | 00626 - Development for Cookie Statement"/>
    <s v="Frontend Development | S | 00626 - Development for Cookie Statement"/>
    <n v="351507"/>
    <n v="347785"/>
    <n v="354157"/>
    <s v="Plan"/>
    <x v="0"/>
    <n v="0"/>
    <n v="0"/>
    <n v="0"/>
    <n v="1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33333333333333331"/>
    <n v="1.8518518518518517E-2"/>
    <n v="1"/>
    <n v="4.2553191489361701"/>
    <x v="0"/>
    <s v="0.Cancelled"/>
    <x v="2"/>
    <s v="0.Done &gt; Frontend Development | S | 00626 - Development for Cookie Statement"/>
    <n v="0"/>
    <n v="0"/>
  </r>
  <r>
    <x v="3"/>
    <s v="Demand"/>
    <s v="Doing"/>
    <s v="BEMISCP-366"/>
    <s v="Buyer - Order Management"/>
    <x v="33"/>
    <s v="Feature"/>
    <s v="Done"/>
    <s v="BEMISCP-221"/>
    <s v="Orders Landing Page"/>
    <s v="00221 - Orders Landing Page"/>
    <x v="643"/>
    <x v="1"/>
    <s v="Done"/>
    <s v="BEMISCP-625"/>
    <s v="QA for Orders Landing Page"/>
    <s v="S | 00625 - QA for Orders Landing Page"/>
    <s v="QA | S | 00625 - QA for Orders Landing Page"/>
    <n v="346910"/>
    <n v="340377"/>
    <n v="354131"/>
    <s v="Plan"/>
    <x v="21"/>
    <n v="1"/>
    <n v="0"/>
    <n v="0"/>
    <n v="33"/>
    <s v="S"/>
    <s v="SUBTASK PLAN"/>
    <n v="2.1276595744680851"/>
    <n v="2.5531914893617018"/>
    <n v="0"/>
    <n v="0"/>
    <n v="0"/>
    <n v="2.1276595744680851"/>
    <n v="2.1276595744680851"/>
    <n v="2.5531914893617018"/>
    <n v="1"/>
    <n v="0"/>
    <n v="8.3333333333333329E-2"/>
    <n v="1.020408163265306E-2"/>
    <n v="1"/>
    <n v="2.1276595744680851"/>
    <x v="0"/>
    <s v="0.Done"/>
    <x v="2"/>
    <s v="0.Done &gt; QA | S | 00625 - QA for Orders Landing Page"/>
    <n v="0"/>
    <n v="0"/>
  </r>
  <r>
    <x v="3"/>
    <s v="Demand"/>
    <s v="Doing"/>
    <s v="BEMISCP-519"/>
    <s v="Buyer - Portal Foundations"/>
    <x v="23"/>
    <s v="Feature"/>
    <s v="Done"/>
    <s v="BEMISCP-88"/>
    <s v="Customer Org Hierarchy"/>
    <s v="00088 - Customer Org Hierarchy"/>
    <x v="434"/>
    <x v="4"/>
    <s v="Done"/>
    <s v="BEMISCP-624"/>
    <s v="Provide Customer and User data for initial migration."/>
    <s v="M | 00624 - Provide Customer and User data for initial migration."/>
    <s v="Sub-Task | M | 00624 - Provide Customer and User data for initial migration."/>
    <n v="350832"/>
    <n v="334456"/>
    <n v="354020"/>
    <s v="Plan"/>
    <x v="19"/>
    <n v="3.5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3.5"/>
    <n v="0"/>
    <n v="0.05"/>
    <n v="8.2644628099173556E-3"/>
    <n v="1"/>
    <n v="8.5106382978723403"/>
    <x v="0"/>
    <s v="0.Done"/>
    <x v="2"/>
    <s v="0.Done &gt; Sub-Task | M | 00624 - Provide Customer and User data for initial migration."/>
    <n v="0"/>
    <n v="0"/>
  </r>
  <r>
    <x v="3"/>
    <s v="Demand"/>
    <s v="Doing"/>
    <s v="BEMISCP-519"/>
    <s v="Buyer - Portal Foundations"/>
    <x v="23"/>
    <s v="Task"/>
    <s v="Done"/>
    <s v="BEMISCP-478"/>
    <s v="Clean up JSP for two-factor-auth-device-manager-web"/>
    <s v="00478 - Clean up JSP for two-factor-auth-device-manager-web"/>
    <x v="644"/>
    <x v="2"/>
    <s v="Done"/>
    <s v="BEMISCP-623"/>
    <s v="Review of Clean up JSP for two-factor-auth-device-manager-web"/>
    <s v="00623 - Review of Clean up JSP for two-factor-auth-device-manager-web"/>
    <s v="Feature Review | 00623 - Review of Clean up JSP for two-factor-auth-device-manager-web"/>
    <n v="350832"/>
    <n v="349727"/>
    <n v="35399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8.2644628099173556E-3"/>
    <n v="1"/>
    <n v="0"/>
    <x v="0"/>
    <s v="0.Done"/>
    <x v="2"/>
    <s v="0.Done &gt; Feature Review | 00623 - Review of Clean up JSP for two-factor-auth-device-manager-web"/>
    <n v="0"/>
    <n v="0"/>
  </r>
  <r>
    <x v="3"/>
    <s v="Demand"/>
    <s v="Doing"/>
    <s v="BEMISCP-519"/>
    <s v="Buyer - Portal Foundations"/>
    <x v="23"/>
    <s v="Task"/>
    <s v="Done"/>
    <s v="BEMISCP-259"/>
    <s v="Customer Site Template should have 'template' in name"/>
    <s v="00259 - Customer Site Template should have 'template' in name"/>
    <x v="645"/>
    <x v="2"/>
    <s v="Done"/>
    <s v="BEMISCP-622"/>
    <s v="Review of Customer Site Template should have 'template' in name"/>
    <s v="00622 - Review of Customer Site Template should have 'template' in name"/>
    <s v="Feature Review | 00622 - Review of Customer Site Template should have 'template' in name"/>
    <n v="350832"/>
    <n v="342899"/>
    <n v="35399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8.2644628099173556E-3"/>
    <n v="1"/>
    <n v="0"/>
    <x v="0"/>
    <s v="0.Done"/>
    <x v="2"/>
    <s v="0.Done &gt; Feature Review | 00622 - Review of Customer Site Template should have 'template' in name"/>
    <n v="0"/>
    <n v="0"/>
  </r>
  <r>
    <x v="3"/>
    <s v="Demand"/>
    <s v="Doing"/>
    <s v="BEMISCP-366"/>
    <s v="Buyer - Order Management"/>
    <x v="33"/>
    <s v="Feature"/>
    <s v="Done"/>
    <s v="BEMISCP-370"/>
    <s v="Order updates from IBB"/>
    <s v="00370 - Order updates from IBB"/>
    <x v="500"/>
    <x v="6"/>
    <s v="Done"/>
    <s v="BEMISCP-620"/>
    <s v="Got the race condition issue when deploy order-ws module"/>
    <s v="XS | 00620 - Got the race condition issue when deploy order-ws module"/>
    <s v="Alpha Bug | XS | 00620 - Got the race condition issue when deploy order-ws module"/>
    <n v="346910"/>
    <n v="347290"/>
    <n v="353792"/>
    <s v="Plan"/>
    <x v="20"/>
    <n v="1.9"/>
    <n v="0"/>
    <n v="0"/>
    <n v="26"/>
    <s v="XS"/>
    <s v="SUBTASK PLAN"/>
    <n v="1.0638297872340425"/>
    <n v="1.2765957446808509"/>
    <n v="0"/>
    <n v="0"/>
    <n v="0"/>
    <n v="1.0638297872340425"/>
    <n v="1.0638297872340425"/>
    <n v="1.2765957446808509"/>
    <n v="1.9"/>
    <n v="0"/>
    <n v="3.7037037037037035E-2"/>
    <n v="1.020408163265306E-2"/>
    <n v="1"/>
    <n v="1.0638297872340425"/>
    <x v="0"/>
    <s v="0.Done"/>
    <x v="2"/>
    <s v="0.Done &gt; Alpha Bug | XS | 00620 - Got the race condition issue when deploy order-ws module"/>
    <n v="0"/>
    <n v="0"/>
  </r>
  <r>
    <x v="3"/>
    <s v="Demand"/>
    <s v="Doing"/>
    <s v="BEMISCP-366"/>
    <s v="Buyer - Order Management"/>
    <x v="33"/>
    <s v="Feature"/>
    <s v="Done"/>
    <s v="BEMISCP-225"/>
    <s v="Search Orders by Indexed fields"/>
    <s v="00225 - Search Orders by Indexed fields"/>
    <x v="633"/>
    <x v="4"/>
    <s v="Done"/>
    <s v="BEMISCP-619"/>
    <s v="Add Default Search Action"/>
    <s v="M | 00619 - Add Default Search Action"/>
    <s v="Sub-Task | M | 00619 - Add Default Search Action"/>
    <n v="346910"/>
    <n v="340618"/>
    <n v="353702"/>
    <s v="Plan"/>
    <x v="20"/>
    <n v="19"/>
    <n v="0"/>
    <n v="0"/>
    <n v="89"/>
    <s v="M"/>
    <s v="SUBTASK PLAN"/>
    <n v="8.5106382978723403"/>
    <n v="10.212765957446807"/>
    <n v="0"/>
    <n v="0"/>
    <n v="0"/>
    <n v="8.5106382978723403"/>
    <n v="8.5106382978723403"/>
    <n v="10.212765957446807"/>
    <n v="19"/>
    <n v="0"/>
    <n v="8.3333333333333329E-2"/>
    <n v="1.020408163265306E-2"/>
    <n v="1"/>
    <n v="8.5106382978723403"/>
    <x v="0"/>
    <s v="0.Done"/>
    <x v="2"/>
    <s v="0.Done &gt; Sub-Task | M | 00619 - Add Default Search Action"/>
    <n v="0"/>
    <n v="0"/>
  </r>
  <r>
    <x v="3"/>
    <s v="Demand"/>
    <s v="Doing"/>
    <s v="BEMISCP-366"/>
    <s v="Buyer - Order Management"/>
    <x v="33"/>
    <s v="Feature"/>
    <s v="Done"/>
    <s v="BEMISCP-370"/>
    <s v="Order updates from IBB"/>
    <s v="00370 - Order updates from IBB"/>
    <x v="500"/>
    <x v="6"/>
    <s v="Done"/>
    <s v="BEMISCP-618"/>
    <s v="Missing fields in Portal Order WS Stub"/>
    <s v="M | 00618 - Missing fields in Portal Order WS Stub"/>
    <s v="Alpha Bug | M | 00618 - Missing fields in Portal Order WS Stub"/>
    <n v="346910"/>
    <n v="347290"/>
    <n v="353701"/>
    <s v="Plan"/>
    <x v="20"/>
    <n v="13.5"/>
    <n v="0"/>
    <n v="0"/>
    <n v="26"/>
    <s v="M"/>
    <s v="SUBTASK PLAN"/>
    <n v="3.191489361702128"/>
    <n v="3.8297872340425534"/>
    <n v="0"/>
    <n v="0"/>
    <n v="0"/>
    <n v="3.191489361702128"/>
    <n v="3.191489361702128"/>
    <n v="3.8297872340425534"/>
    <n v="13.5"/>
    <n v="0"/>
    <n v="3.7037037037037035E-2"/>
    <n v="1.020408163265306E-2"/>
    <n v="1"/>
    <n v="3.191489361702128"/>
    <x v="0"/>
    <s v="0.Done"/>
    <x v="2"/>
    <s v="0.Done &gt; Alpha Bug | M | 00618 - Missing fields in Portal Order WS Stub"/>
    <n v="0"/>
    <n v="0"/>
  </r>
  <r>
    <x v="3"/>
    <s v="Demand"/>
    <s v="Doing"/>
    <s v="BEMISCP-510"/>
    <s v="Buyer - Release Management"/>
    <x v="34"/>
    <s v="Feature"/>
    <s v="Done"/>
    <s v="BEMISCP-514"/>
    <s v="Release Report"/>
    <s v="00514 - Release Report"/>
    <x v="590"/>
    <x v="5"/>
    <s v="Cancelled"/>
    <s v="BEMISCP-616"/>
    <s v="Generate Release report from Release Landing page"/>
    <s v="M | 00616 - Generate Release report from Release Landing page"/>
    <s v="Backend Development | M | 00616 - Generate Release report from Release Landing page"/>
    <n v="350409"/>
    <n v="350413"/>
    <n v="353544"/>
    <s v="Plan"/>
    <x v="2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4.3478260869565216E-2"/>
    <n v="1"/>
    <n v="0"/>
    <x v="0"/>
    <s v="0.Done"/>
    <x v="3"/>
    <s v="0.Cancelled &gt; Backend Development | M | 00616 - Generate Release report from Release Landing page"/>
    <n v="0"/>
    <n v="0"/>
  </r>
  <r>
    <x v="3"/>
    <s v="Demand"/>
    <s v="Doing"/>
    <s v="BEMISCP-420"/>
    <s v="Buyer - Shipment Management"/>
    <x v="26"/>
    <s v="Feature"/>
    <s v="Done"/>
    <s v="BEMISCP-377"/>
    <s v="Generate Shipping Reports"/>
    <s v="00377 - Generate Shipping Reports"/>
    <x v="589"/>
    <x v="5"/>
    <s v="Cancelled"/>
    <s v="BEMISCP-615"/>
    <s v="Generate Shipping Report from Shipping Landing Page "/>
    <s v="M | 00615 - Generate Shipping Report from Shipping Landing Page "/>
    <s v="Backend Development | M | 00615 - Generate Shipping Report from Shipping Landing Page "/>
    <n v="347928"/>
    <n v="347309"/>
    <n v="353542"/>
    <s v="Plan"/>
    <x v="2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1.5873015873015872E-2"/>
    <n v="1"/>
    <n v="0"/>
    <x v="0"/>
    <s v="0.Done"/>
    <x v="3"/>
    <s v="0.Cancelled &gt; Backend Development | M | 00615 - Generate Shipping Report from Shipping Landing Page "/>
    <n v="0"/>
    <n v="0"/>
  </r>
  <r>
    <x v="3"/>
    <s v="Demand"/>
    <s v="Doing"/>
    <s v="BEMISCP-366"/>
    <s v="Buyer - Order Management"/>
    <x v="33"/>
    <s v="Feature"/>
    <s v="Done"/>
    <s v="BEMISCP-175"/>
    <s v="Order Status Report"/>
    <s v="00175 - Order Status Report"/>
    <x v="591"/>
    <x v="4"/>
    <s v="Cancelled"/>
    <s v="BEMISCP-614"/>
    <s v="Update parameters for Open and Closed Order Status Report on the Orders Landing Page"/>
    <s v="M | 00614 - Update parameters for Open and Closed Order Status Report on the Orders Landing Page"/>
    <s v="Sub-Task | M | 00614 - Update parameters for Open and Closed Order Status Report on the Orders Landing Page"/>
    <n v="346910"/>
    <n v="338511"/>
    <n v="353541"/>
    <s v="Plan"/>
    <x v="20"/>
    <n v="41.8"/>
    <n v="0"/>
    <n v="0"/>
    <n v="40"/>
    <s v="M"/>
    <s v="SUBTASK PLAN"/>
    <n v="8.5106382978723403"/>
    <n v="10.212765957446807"/>
    <n v="0"/>
    <n v="0"/>
    <n v="0"/>
    <n v="8.5106382978723403"/>
    <n v="8.5106382978723403"/>
    <n v="10.212765957446807"/>
    <n v="41.8"/>
    <n v="0"/>
    <n v="7.1428571428571425E-2"/>
    <n v="1.020408163265306E-2"/>
    <n v="1"/>
    <n v="0"/>
    <x v="0"/>
    <s v="0.Done"/>
    <x v="3"/>
    <s v="0.Cancelled &gt; Sub-Task | M | 00614 - Update parameters for Open and Closed Order Status Report on the Orders Landing Page"/>
    <n v="0"/>
    <n v="0"/>
  </r>
  <r>
    <x v="3"/>
    <s v="Demand"/>
    <s v="Doing"/>
    <s v="BEMISCP-533"/>
    <s v="Bemis CP Theme"/>
    <x v="27"/>
    <s v="Feature"/>
    <s v="Cancelled"/>
    <s v="BEMISCP-381"/>
    <s v="Login page - cookie statement"/>
    <s v="00381 - Login page - cookie statement"/>
    <x v="567"/>
    <x v="0"/>
    <s v="Cancelled"/>
    <s v="BEMISCP-613"/>
    <s v="Alpha for Login page - cookie statement"/>
    <s v="00613 - Alpha for Login page - cookie statement"/>
    <s v="Alpha Test | 00613 - Alpha for Login page - cookie statement"/>
    <n v="351507"/>
    <n v="347785"/>
    <n v="353540"/>
    <s v="Plan"/>
    <x v="0"/>
    <n v="0"/>
    <n v="0"/>
    <n v="0"/>
    <n v="1"/>
    <m/>
    <s v="SUBTASK PLAN"/>
    <n v="0"/>
    <n v="0"/>
    <n v="0"/>
    <n v="0"/>
    <n v="0"/>
    <n v="0"/>
    <n v="0"/>
    <n v="0"/>
    <n v="0"/>
    <n v="0"/>
    <n v="0.33333333333333331"/>
    <n v="1.8518518518518517E-2"/>
    <n v="1"/>
    <n v="0"/>
    <x v="0"/>
    <s v="0.Cancelled"/>
    <x v="3"/>
    <s v="0.Cancelled &gt; Alpha Test | 00613 - Alpha for Login page - cookie statement"/>
    <n v="0"/>
    <n v="0"/>
  </r>
  <r>
    <x v="3"/>
    <s v="Demand"/>
    <s v="Doing"/>
    <s v="BEMISCP-519"/>
    <s v="Buyer - Portal Foundations"/>
    <x v="23"/>
    <s v="Feature"/>
    <s v="Done"/>
    <s v="BEMISCP-537"/>
    <s v="Link from Portal Logo"/>
    <s v="00537 - Link from Portal Logo"/>
    <x v="592"/>
    <x v="0"/>
    <s v="Done"/>
    <s v="BEMISCP-612"/>
    <s v="Alpha for Link from Bemis Logo"/>
    <s v="00612 - Alpha for Link from Bemis Logo"/>
    <s v="Alpha Test | 00612 - Alpha for Link from Bemis Logo"/>
    <n v="350832"/>
    <n v="351644"/>
    <n v="353536"/>
    <s v="Plan"/>
    <x v="0"/>
    <n v="0"/>
    <n v="0"/>
    <n v="0"/>
    <n v="1"/>
    <m/>
    <s v="SUBTASK PLAN"/>
    <n v="0"/>
    <n v="0"/>
    <n v="0"/>
    <n v="0"/>
    <n v="0"/>
    <n v="0"/>
    <n v="0"/>
    <n v="0"/>
    <n v="0"/>
    <n v="0"/>
    <n v="0.33333333333333331"/>
    <n v="8.2644628099173556E-3"/>
    <n v="1"/>
    <n v="0"/>
    <x v="0"/>
    <s v="0.Done"/>
    <x v="2"/>
    <s v="0.Done &gt; Alpha Test | 00612 - Alpha for Link from Bemis Logo"/>
    <n v="0"/>
    <n v="0"/>
  </r>
  <r>
    <x v="3"/>
    <s v="Demand"/>
    <s v="Doing"/>
    <s v="BEMISCP-533"/>
    <s v="Bemis CP Theme"/>
    <x v="27"/>
    <s v="Feature"/>
    <s v="Done"/>
    <s v="BEMISCP-536"/>
    <s v="Remove Top Bar for External User"/>
    <s v="00536 - Remove Top Bar for External User"/>
    <x v="604"/>
    <x v="0"/>
    <s v="Done"/>
    <s v="BEMISCP-611"/>
    <s v="Alpha for Remove Top Bar for Regular User"/>
    <s v="00611 - Alpha for Remove Top Bar for Regular User"/>
    <s v="Alpha Test | 00611 - Alpha for Remove Top Bar for Regular User"/>
    <n v="351507"/>
    <n v="351643"/>
    <n v="353535"/>
    <s v="Plan"/>
    <x v="0"/>
    <n v="0"/>
    <n v="0"/>
    <n v="0"/>
    <n v="1"/>
    <m/>
    <s v="SUBTASK PLAN"/>
    <n v="0"/>
    <n v="0"/>
    <n v="0"/>
    <n v="0"/>
    <n v="0"/>
    <n v="0"/>
    <n v="0"/>
    <n v="0"/>
    <n v="0"/>
    <n v="0"/>
    <n v="0.33333333333333331"/>
    <n v="1.8518518518518517E-2"/>
    <n v="1"/>
    <n v="0"/>
    <x v="0"/>
    <s v="0.Done"/>
    <x v="2"/>
    <s v="0.Done &gt; Alpha Test | 00611 - Alpha for Remove Top Bar for Regular User"/>
    <n v="0"/>
    <n v="0"/>
  </r>
  <r>
    <x v="3"/>
    <s v="Demand"/>
    <s v="Doing"/>
    <s v="BEMISCP-366"/>
    <s v="Buyer - Order Management"/>
    <x v="33"/>
    <s v="Feature"/>
    <s v="Done"/>
    <s v="BEMISCP-370"/>
    <s v="Order updates from IBB"/>
    <s v="00370 - Order updates from IBB"/>
    <x v="500"/>
    <x v="5"/>
    <s v="Done"/>
    <s v="BEMISCP-610"/>
    <s v="Create CustomerLocation Entity to pull Order ShipTo Information"/>
    <s v="M | 00610 - Create CustomerLocation Entity to pull Order ShipTo Information"/>
    <s v="Backend Development | M | 00610 - Create CustomerLocation Entity to pull Order ShipTo Information"/>
    <n v="346910"/>
    <n v="347290"/>
    <n v="353497"/>
    <s v="Plan"/>
    <x v="20"/>
    <n v="9.25"/>
    <n v="0"/>
    <n v="0"/>
    <n v="26"/>
    <s v="M"/>
    <s v="SUBTASK PLAN"/>
    <n v="10.638297872340425"/>
    <n v="12.76595744680851"/>
    <n v="0"/>
    <n v="0"/>
    <n v="0"/>
    <n v="10.638297872340425"/>
    <n v="10.638297872340425"/>
    <n v="12.76595744680851"/>
    <n v="9.25"/>
    <n v="0"/>
    <n v="3.7037037037037035E-2"/>
    <n v="1.020408163265306E-2"/>
    <n v="1"/>
    <n v="10.638297872340425"/>
    <x v="0"/>
    <s v="0.Done"/>
    <x v="2"/>
    <s v="0.Done &gt; Backend Development | M | 00610 - Create CustomerLocation Entity to pull Order ShipTo Information"/>
    <n v="0"/>
    <n v="0"/>
  </r>
  <r>
    <x v="3"/>
    <s v="Demand"/>
    <s v="Doing"/>
    <s v="BEMISCP-366"/>
    <s v="Buyer - Order Management"/>
    <x v="33"/>
    <s v="Feature"/>
    <s v="Done"/>
    <s v="BEMISCP-370"/>
    <s v="Order updates from IBB"/>
    <s v="00370 - Order updates from IBB"/>
    <x v="500"/>
    <x v="5"/>
    <s v="Done"/>
    <s v="BEMISCP-609"/>
    <s v="Add Customer API Call to Order Sync"/>
    <s v="S | 00609 - Add Customer API Call to Order Sync"/>
    <s v="Backend Development | S | 00609 - Add Customer API Call to Order Sync"/>
    <n v="346910"/>
    <n v="347290"/>
    <n v="353491"/>
    <s v="Plan"/>
    <x v="20"/>
    <n v="23.5"/>
    <n v="0"/>
    <n v="0"/>
    <n v="26"/>
    <s v="S"/>
    <s v="SUBTASK PLAN"/>
    <n v="8.5106382978723403"/>
    <n v="10.212765957446807"/>
    <n v="0"/>
    <n v="0"/>
    <n v="0"/>
    <n v="8.5106382978723403"/>
    <n v="8.5106382978723403"/>
    <n v="10.212765957446807"/>
    <n v="23.5"/>
    <n v="0"/>
    <n v="3.7037037037037035E-2"/>
    <n v="1.020408163265306E-2"/>
    <n v="1"/>
    <n v="8.5106382978723403"/>
    <x v="0"/>
    <s v="0.Done"/>
    <x v="2"/>
    <s v="0.Done &gt; Backend Development | S | 00609 - Add Customer API Call to Order Sync"/>
    <n v="0"/>
    <n v="0"/>
  </r>
  <r>
    <x v="3"/>
    <s v="Demand"/>
    <s v="Doing"/>
    <s v="BEMISCP-519"/>
    <s v="Buyer - Portal Foundations"/>
    <x v="23"/>
    <s v="Bug"/>
    <s v="Done"/>
    <s v="BEMISCP-545"/>
    <s v="Two Factor Authentication - Verification Code Error"/>
    <s v="00545 - Two Factor Authentication - Verification Code Error"/>
    <x v="617"/>
    <x v="5"/>
    <s v="Done"/>
    <s v="BEMISCP-608"/>
    <s v="Bug fix"/>
    <s v="S | 00608 - Bug fix"/>
    <s v="Backend Development | S | 00608 - Bug fix"/>
    <n v="350832"/>
    <n v="351845"/>
    <n v="353446"/>
    <s v="Plan"/>
    <x v="0"/>
    <n v="23.46666666666666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23.466666666666665"/>
    <n v="0"/>
    <n v="0.25"/>
    <n v="8.2644628099173556E-3"/>
    <n v="1"/>
    <n v="8.5106382978723403"/>
    <x v="0"/>
    <s v="0.Done"/>
    <x v="2"/>
    <s v="0.Done &gt; Backend Development | S | 00608 - Bug fix"/>
    <n v="8.5106382978723403"/>
    <n v="23.466666666666665"/>
  </r>
  <r>
    <x v="3"/>
    <s v="Demand"/>
    <s v="Doing"/>
    <s v="BEMISCP-523"/>
    <s v="CSR - Portal Foundations"/>
    <x v="30"/>
    <s v="Feature"/>
    <s v="Done"/>
    <s v="BEMISCP-172"/>
    <s v="Password Policy"/>
    <s v="00172 - Password Policy"/>
    <x v="607"/>
    <x v="2"/>
    <s v="Done"/>
    <s v="BEMISCP-607"/>
    <s v="Review of Password Policy"/>
    <s v="00607 - Review of Password Policy"/>
    <s v="Feature Review | 00607 - Review of Password Policy"/>
    <n v="350872"/>
    <n v="337609"/>
    <n v="353443"/>
    <s v="Plan"/>
    <x v="19"/>
    <n v="0"/>
    <n v="0"/>
    <n v="0"/>
    <n v="0"/>
    <m/>
    <s v="SUBTASK PLAN"/>
    <n v="0"/>
    <n v="0"/>
    <n v="0"/>
    <n v="0"/>
    <n v="0"/>
    <n v="0"/>
    <n v="0"/>
    <n v="0"/>
    <n v="0"/>
    <n v="0"/>
    <n v="0.2"/>
    <n v="3.125E-2"/>
    <n v="1"/>
    <n v="0"/>
    <x v="0"/>
    <s v="0.Done"/>
    <x v="2"/>
    <s v="0.Done &gt; Feature Review | 00607 - Review of Password Policy"/>
    <n v="0"/>
    <n v="0"/>
  </r>
  <r>
    <x v="3"/>
    <s v="Demand"/>
    <s v="Doing"/>
    <s v="BEMISCP-420"/>
    <s v="Buyer - Shipment Management"/>
    <x v="26"/>
    <s v="Feature"/>
    <s v="Done"/>
    <s v="BEMISCP-374"/>
    <s v="Shipment updates from IBB"/>
    <s v="00374 - Shipment updates from IBB"/>
    <x v="605"/>
    <x v="5"/>
    <s v="Done"/>
    <s v="BEMISCP-606"/>
    <s v="Add IBB Security Authentication to Shipment WS"/>
    <s v="S | 00606 - Add IBB Security Authentication to Shipment WS"/>
    <s v="Backend Development | S | 00606 - Add IBB Security Authentication to Shipment WS"/>
    <n v="347928"/>
    <n v="347294"/>
    <n v="353293"/>
    <s v="Plan"/>
    <x v="20"/>
    <n v="6.7666666666666666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6.7666666666666666"/>
    <n v="0"/>
    <n v="7.1428571428571425E-2"/>
    <n v="1.5873015873015872E-2"/>
    <n v="1"/>
    <n v="8.5106382978723403"/>
    <x v="0"/>
    <s v="0.Done"/>
    <x v="2"/>
    <s v="0.Done &gt; Backend Development | S | 00606 - Add IBB Security Authentication to Shipment WS"/>
    <n v="0"/>
    <n v="0"/>
  </r>
  <r>
    <x v="3"/>
    <s v="Demand"/>
    <s v="Doing"/>
    <s v="BEMISCP-366"/>
    <s v="Buyer - Order Management"/>
    <x v="33"/>
    <s v="Feature"/>
    <s v="Done"/>
    <s v="BEMISCP-370"/>
    <s v="Order updates from IBB"/>
    <s v="00370 - Order updates from IBB"/>
    <x v="500"/>
    <x v="5"/>
    <s v="Done"/>
    <s v="BEMISCP-605"/>
    <s v="Add IBB Security Authentication to Order WS"/>
    <s v="S | 00605 - Add IBB Security Authentication to Order WS"/>
    <s v="Backend Development | S | 00605 - Add IBB Security Authentication to Order WS"/>
    <n v="346910"/>
    <n v="347290"/>
    <n v="353292"/>
    <s v="Plan"/>
    <x v="20"/>
    <n v="12.133333333333333"/>
    <n v="0"/>
    <n v="0"/>
    <n v="26"/>
    <s v="S"/>
    <s v="SUBTASK PLAN"/>
    <n v="8.5106382978723403"/>
    <n v="10.212765957446807"/>
    <n v="0"/>
    <n v="0"/>
    <n v="0"/>
    <n v="8.5106382978723403"/>
    <n v="8.5106382978723403"/>
    <n v="10.212765957446807"/>
    <n v="12.133333333333333"/>
    <n v="0"/>
    <n v="3.7037037037037035E-2"/>
    <n v="1.020408163265306E-2"/>
    <n v="1"/>
    <n v="8.5106382978723403"/>
    <x v="0"/>
    <s v="0.Done"/>
    <x v="2"/>
    <s v="0.Done &gt; Backend Development | S | 00605 - Add IBB Security Authentication to Order WS"/>
    <n v="0"/>
    <n v="0"/>
  </r>
  <r>
    <x v="3"/>
    <s v="Demand"/>
    <s v="Doing"/>
    <s v="BEMISCP-420"/>
    <s v="Buyer - Shipment Management"/>
    <x v="26"/>
    <s v="Feature"/>
    <s v="Done"/>
    <s v="BEMISCP-58"/>
    <s v="Carrier List CRUD"/>
    <s v="00058 - Carrier List CRUD"/>
    <x v="635"/>
    <x v="0"/>
    <s v="Done"/>
    <s v="BEMISCP-604"/>
    <s v="Alpha for Carrier List CRUD"/>
    <s v="S | 00604 - Alpha for Carrier List CRUD"/>
    <s v="Alpha Test | S | 00604 - Alpha for Carrier List CRUD"/>
    <n v="347928"/>
    <n v="333021"/>
    <n v="353291"/>
    <s v="Plan"/>
    <x v="20"/>
    <n v="8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8"/>
    <n v="0"/>
    <n v="0.16666666666666666"/>
    <n v="1.5873015873015872E-2"/>
    <n v="1"/>
    <n v="2.1276595744680851"/>
    <x v="0"/>
    <s v="0.Done"/>
    <x v="2"/>
    <s v="0.Done &gt; Alpha Test | S | 00604 - Alpha for Carrier List CRUD"/>
    <n v="0"/>
    <n v="0"/>
  </r>
  <r>
    <x v="3"/>
    <s v="Demand"/>
    <s v="Doing"/>
    <s v="BEMISCP-366"/>
    <s v="Buyer - Order Management"/>
    <x v="33"/>
    <s v="Feature"/>
    <s v="Done"/>
    <s v="BEMISCP-370"/>
    <s v="Order updates from IBB"/>
    <s v="00370 - Order updates from IBB"/>
    <x v="500"/>
    <x v="5"/>
    <s v="Cancelled"/>
    <s v="BEMISCP-603"/>
    <s v="Integrate Order WS with WS commons"/>
    <s v="XS | 00603 - Integrate Order WS with WS commons"/>
    <s v="Backend Development | XS | 00603 - Integrate Order WS with WS commons"/>
    <n v="346910"/>
    <n v="347290"/>
    <n v="353275"/>
    <s v="Plan"/>
    <x v="20"/>
    <n v="0"/>
    <n v="0"/>
    <n v="0"/>
    <n v="26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3.7037037037037035E-2"/>
    <n v="1.020408163265306E-2"/>
    <n v="1"/>
    <n v="0"/>
    <x v="0"/>
    <s v="0.Done"/>
    <x v="3"/>
    <s v="0.Cancelled &gt; Backend Development | XS | 00603 - Integrate Order WS with WS commons"/>
    <n v="0"/>
    <n v="0"/>
  </r>
  <r>
    <x v="3"/>
    <s v="Demand"/>
    <s v="Doing"/>
    <s v="BEMISCP-443"/>
    <s v="Buyer views Customer and User Profiles"/>
    <x v="31"/>
    <s v="Feature"/>
    <s v="Done"/>
    <s v="BEMISCP-371"/>
    <s v="Customer Profile updates from IBB"/>
    <s v="00371 - Customer Profile updates from IBB"/>
    <x v="439"/>
    <x v="5"/>
    <s v="Done"/>
    <s v="BEMISCP-601"/>
    <s v="Map Customer WS data to Customer Profile/Organizations"/>
    <s v="S | 00601 - Map Customer WS data to Customer Profile/Organizations"/>
    <s v="Backend Development | S | 00601 - Map Customer WS data to Customer Profile/Organizations"/>
    <n v="348518"/>
    <n v="347291"/>
    <n v="353235"/>
    <s v="Plan"/>
    <x v="2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7.6923076923076927E-2"/>
    <n v="2.2727272727272728E-2"/>
    <n v="1"/>
    <n v="8.5106382978723403"/>
    <x v="0"/>
    <s v="0.Done"/>
    <x v="2"/>
    <s v="0.Done &gt; Backend Development | S | 00601 - Map Customer WS data to Customer Profile/Organizations"/>
    <n v="0"/>
    <n v="0"/>
  </r>
  <r>
    <x v="3"/>
    <s v="Demand"/>
    <s v="Doing"/>
    <s v="BEMISCP-420"/>
    <s v="Buyer - Shipment Management"/>
    <x v="26"/>
    <s v="Feature"/>
    <s v="Done"/>
    <s v="BEMISCP-374"/>
    <s v="Shipment updates from IBB"/>
    <s v="00374 - Shipment updates from IBB"/>
    <x v="605"/>
    <x v="5"/>
    <s v="Done"/>
    <s v="BEMISCP-600"/>
    <s v="Map Shipment WS data to Shipment DM"/>
    <s v="S | 00600 - Map Shipment WS data to Shipment DM"/>
    <s v="Backend Development | S | 00600 - Map Shipment WS data to Shipment DM"/>
    <n v="347928"/>
    <n v="347294"/>
    <n v="353233"/>
    <s v="Plan"/>
    <x v="20"/>
    <n v="6.3666666666666663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6.3666666666666663"/>
    <n v="0"/>
    <n v="7.1428571428571425E-2"/>
    <n v="1.5873015873015872E-2"/>
    <n v="1"/>
    <n v="8.5106382978723403"/>
    <x v="0"/>
    <s v="0.Done"/>
    <x v="2"/>
    <s v="0.Done &gt; Backend Development | S | 00600 - Map Shipment WS data to Shipment DM"/>
    <n v="0"/>
    <n v="0"/>
  </r>
  <r>
    <x v="3"/>
    <s v="Demand"/>
    <s v="Doing"/>
    <s v="BEMISCP-366"/>
    <s v="Buyer - Order Management"/>
    <x v="33"/>
    <s v="Feature"/>
    <s v="Done"/>
    <s v="BEMISCP-370"/>
    <s v="Order updates from IBB"/>
    <s v="00370 - Order updates from IBB"/>
    <x v="500"/>
    <x v="5"/>
    <s v="Done"/>
    <s v="BEMISCP-599"/>
    <s v="Map Order WS data to Order DM"/>
    <s v="S | 00599 - Map Order WS data to Order DM"/>
    <s v="Backend Development | S | 00599 - Map Order WS data to Order DM"/>
    <n v="346910"/>
    <n v="347290"/>
    <n v="353230"/>
    <s v="Plan"/>
    <x v="20"/>
    <n v="40"/>
    <n v="0"/>
    <n v="0"/>
    <n v="26"/>
    <s v="S"/>
    <s v="SUBTASK PLAN"/>
    <n v="8.5106382978723403"/>
    <n v="10.212765957446807"/>
    <n v="0"/>
    <n v="0"/>
    <n v="0"/>
    <n v="8.5106382978723403"/>
    <n v="8.5106382978723403"/>
    <n v="10.212765957446807"/>
    <n v="40"/>
    <n v="0"/>
    <n v="3.7037037037037035E-2"/>
    <n v="1.020408163265306E-2"/>
    <n v="1"/>
    <n v="8.5106382978723403"/>
    <x v="0"/>
    <s v="0.Done"/>
    <x v="2"/>
    <s v="0.Done &gt; Backend Development | S | 00599 - Map Order WS data to Order DM"/>
    <n v="0"/>
    <n v="0"/>
  </r>
  <r>
    <x v="3"/>
    <s v="Demand"/>
    <s v="Doing"/>
    <s v="BEMISCP-443"/>
    <s v="Buyer views Customer and User Profiles"/>
    <x v="31"/>
    <s v="Feature"/>
    <s v="Done"/>
    <s v="BEMISCP-535"/>
    <s v="User Profile Dropdown"/>
    <s v="00535 - User Profile Dropdown"/>
    <x v="638"/>
    <x v="0"/>
    <s v="Done"/>
    <s v="BEMISCP-598"/>
    <s v="Alpha for User Profile Dropdown"/>
    <s v="00598 - Alpha for User Profile Dropdown"/>
    <s v="Alpha Test | 00598 - Alpha for User Profile Dropdown"/>
    <n v="348518"/>
    <n v="351638"/>
    <n v="353229"/>
    <s v="Plan"/>
    <x v="20"/>
    <n v="0.31666666666666665"/>
    <n v="0"/>
    <n v="0"/>
    <n v="2"/>
    <m/>
    <s v="SUBTASK PLAN"/>
    <n v="0"/>
    <n v="0"/>
    <n v="0"/>
    <n v="0"/>
    <n v="0"/>
    <n v="0"/>
    <n v="0"/>
    <n v="0"/>
    <n v="0.31666666666666665"/>
    <n v="0"/>
    <n v="0.2"/>
    <n v="2.2727272727272728E-2"/>
    <n v="1"/>
    <n v="0"/>
    <x v="0"/>
    <s v="0.Done"/>
    <x v="2"/>
    <s v="0.Done &gt; Alpha Test | 00598 - Alpha for User Profile Dropdown"/>
    <n v="0"/>
    <n v="0"/>
  </r>
  <r>
    <x v="3"/>
    <s v="Demand"/>
    <s v="Doing"/>
    <s v="BEMISCP-523"/>
    <s v="CSR - Portal Foundations"/>
    <x v="30"/>
    <s v="Feature"/>
    <s v="Done"/>
    <s v="BEMISCP-172"/>
    <s v="Password Policy"/>
    <s v="00172 - Password Policy"/>
    <x v="607"/>
    <x v="0"/>
    <s v="Done"/>
    <s v="BEMISCP-597"/>
    <s v="Alpha for Password Policy"/>
    <s v="S | 00597 - Alpha for Password Policy"/>
    <s v="Alpha Test | S | 00597 - Alpha for Password Policy"/>
    <n v="350872"/>
    <n v="337609"/>
    <n v="353090"/>
    <s v="Plan"/>
    <x v="19"/>
    <n v="4.0333333333333332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4.0333333333333332"/>
    <n v="0"/>
    <n v="0.2"/>
    <n v="3.125E-2"/>
    <n v="1"/>
    <n v="2.1276595744680851"/>
    <x v="0"/>
    <s v="0.Done"/>
    <x v="2"/>
    <s v="0.Done &gt; Alpha Test | S | 00597 - Alpha for Password Policy"/>
    <n v="0"/>
    <n v="0"/>
  </r>
  <r>
    <x v="3"/>
    <s v="Demand"/>
    <s v="Doing"/>
    <s v="BEMISCP-501"/>
    <s v="IBB Integration"/>
    <x v="24"/>
    <s v="Task"/>
    <s v="Done"/>
    <s v="BEMISCP-503"/>
    <s v="WS Commons"/>
    <s v="00503 - WS Commons"/>
    <x v="242"/>
    <x v="5"/>
    <s v="Done"/>
    <s v="BEMISCP-596"/>
    <s v="Implement Retry advice"/>
    <s v="XS | 00596 - Implement Retry advice"/>
    <s v="Backend Development | XS | 00596 - Implement Retry advice"/>
    <n v="350255"/>
    <n v="350258"/>
    <n v="353015"/>
    <s v="Plan"/>
    <x v="0"/>
    <n v="1"/>
    <n v="0"/>
    <n v="0"/>
    <n v="16"/>
    <s v="XS"/>
    <s v="SUBTASK PLAN"/>
    <n v="2.1276595744680851"/>
    <n v="2.5531914893617018"/>
    <n v="0"/>
    <n v="0"/>
    <n v="0"/>
    <n v="2.1276595744680851"/>
    <n v="2.1276595744680851"/>
    <n v="2.5531914893617018"/>
    <n v="1"/>
    <n v="0"/>
    <n v="0.1111111111111111"/>
    <n v="3.3333333333333333E-2"/>
    <n v="1"/>
    <n v="2.1276595744680851"/>
    <x v="0"/>
    <s v="0.Done"/>
    <x v="2"/>
    <s v="0.Done &gt; Backend Development | XS | 00596 - Implement Retry advice"/>
    <n v="0"/>
    <n v="0"/>
  </r>
  <r>
    <x v="3"/>
    <s v="Demand"/>
    <s v="Doing"/>
    <s v="BEMISCP-501"/>
    <s v="IBB Integration"/>
    <x v="24"/>
    <s v="Task"/>
    <s v="Done"/>
    <s v="BEMISCP-503"/>
    <s v="WS Commons"/>
    <s v="00503 - WS Commons"/>
    <x v="242"/>
    <x v="5"/>
    <s v="Done"/>
    <s v="BEMISCP-595"/>
    <s v="Implement test service to demonstrate capabilities"/>
    <s v="XS | 00595 - Implement test service to demonstrate capabilities"/>
    <s v="Backend Development | XS | 00595 - Implement test service to demonstrate capabilities"/>
    <n v="350255"/>
    <n v="350258"/>
    <n v="353014"/>
    <s v="Plan"/>
    <x v="0"/>
    <n v="1"/>
    <n v="0"/>
    <n v="0"/>
    <n v="16"/>
    <s v="XS"/>
    <s v="SUBTASK PLAN"/>
    <n v="2.1276595744680851"/>
    <n v="2.5531914893617018"/>
    <n v="0"/>
    <n v="0"/>
    <n v="0"/>
    <n v="2.1276595744680851"/>
    <n v="2.1276595744680851"/>
    <n v="2.5531914893617018"/>
    <n v="1"/>
    <n v="0"/>
    <n v="0.1111111111111111"/>
    <n v="3.3333333333333333E-2"/>
    <n v="1"/>
    <n v="2.1276595744680851"/>
    <x v="0"/>
    <s v="0.Done"/>
    <x v="2"/>
    <s v="0.Done &gt; Backend Development | XS | 00595 - Implement test service to demonstrate capabilities"/>
    <n v="0"/>
    <n v="0"/>
  </r>
  <r>
    <x v="3"/>
    <s v="Demand"/>
    <s v="Doing"/>
    <s v="BEMISCP-501"/>
    <s v="IBB Integration"/>
    <x v="24"/>
    <s v="Task"/>
    <s v="Done"/>
    <s v="BEMISCP-503"/>
    <s v="WS Commons"/>
    <s v="00503 - WS Commons"/>
    <x v="242"/>
    <x v="5"/>
    <s v="Done"/>
    <s v="BEMISCP-594"/>
    <s v="Implement proxy mechanism"/>
    <s v="M | 00594 - Implement proxy mechanism"/>
    <s v="Backend Development | M | 00594 - Implement proxy mechanism"/>
    <n v="350255"/>
    <n v="350258"/>
    <n v="353013"/>
    <s v="Plan"/>
    <x v="0"/>
    <n v="10"/>
    <n v="0"/>
    <n v="0"/>
    <n v="16"/>
    <s v="M"/>
    <s v="SUBTASK PLAN"/>
    <n v="10.638297872340425"/>
    <n v="12.76595744680851"/>
    <n v="0"/>
    <n v="0"/>
    <n v="0"/>
    <n v="10.638297872340425"/>
    <n v="10.638297872340425"/>
    <n v="12.76595744680851"/>
    <n v="10"/>
    <n v="0"/>
    <n v="0.1111111111111111"/>
    <n v="3.3333333333333333E-2"/>
    <n v="1"/>
    <n v="10.638297872340425"/>
    <x v="0"/>
    <s v="0.Done"/>
    <x v="2"/>
    <s v="0.Done &gt; Backend Development | M | 00594 - Implement proxy mechanism"/>
    <n v="0"/>
    <n v="0"/>
  </r>
  <r>
    <x v="3"/>
    <s v="Demand"/>
    <s v="Doing"/>
    <s v="BEMISCP-501"/>
    <s v="IBB Integration"/>
    <x v="24"/>
    <s v="Task"/>
    <s v="Done"/>
    <s v="BEMISCP-503"/>
    <s v="WS Commons"/>
    <s v="00503 - WS Commons"/>
    <x v="242"/>
    <x v="7"/>
    <s v="Done"/>
    <s v="BEMISCP-593"/>
    <s v="Reseach approaches to intercepting and proxying calls to OSGI services"/>
    <s v="M | 00593 - Reseach approaches to intercepting and proxying calls to OSGI services"/>
    <s v="Tech Planning | M | 00593 - Reseach approaches to intercepting and proxying calls to OSGI services"/>
    <n v="350255"/>
    <n v="350258"/>
    <n v="353011"/>
    <s v="Plan"/>
    <x v="0"/>
    <n v="22"/>
    <n v="0"/>
    <n v="0"/>
    <n v="16"/>
    <s v="M"/>
    <s v="SUBTASK PLAN"/>
    <n v="4.2553191489361701"/>
    <n v="5.1063829787234036"/>
    <n v="0"/>
    <n v="0"/>
    <n v="0"/>
    <n v="4.2553191489361701"/>
    <n v="4.2553191489361701"/>
    <n v="5.1063829787234036"/>
    <n v="22"/>
    <n v="0"/>
    <n v="0.1111111111111111"/>
    <n v="3.3333333333333333E-2"/>
    <n v="1"/>
    <n v="4.2553191489361701"/>
    <x v="0"/>
    <s v="0.Done"/>
    <x v="2"/>
    <s v="0.Done &gt; Tech Planning | M | 00593 - Reseach approaches to intercepting and proxying calls to OSGI services"/>
    <n v="0"/>
    <n v="0"/>
  </r>
  <r>
    <x v="3"/>
    <s v="Demand"/>
    <s v="Doing"/>
    <s v="BEMISCP-420"/>
    <s v="Buyer - Shipment Management"/>
    <x v="26"/>
    <s v="Feature"/>
    <s v="Done"/>
    <s v="BEMISCP-374"/>
    <s v="Shipment updates from IBB"/>
    <s v="00374 - Shipment updates from IBB"/>
    <x v="605"/>
    <x v="5"/>
    <s v="Done"/>
    <s v="BEMISCP-592"/>
    <s v="Implement Shipment DataSync"/>
    <s v="M | 00592 - Implement Shipment DataSync"/>
    <s v="Backend Development | M | 00592 - Implement Shipment DataSync"/>
    <n v="347928"/>
    <n v="347294"/>
    <n v="352939"/>
    <s v="Plan"/>
    <x v="20"/>
    <n v="30.866666666666667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30.866666666666667"/>
    <n v="0"/>
    <n v="7.1428571428571425E-2"/>
    <n v="1.5873015873015872E-2"/>
    <n v="1"/>
    <n v="10.638297872340425"/>
    <x v="0"/>
    <s v="0.Done"/>
    <x v="2"/>
    <s v="0.Done &gt; Backend Development | M | 00592 - Implement Shipment DataSync"/>
    <n v="0"/>
    <n v="0"/>
  </r>
  <r>
    <x v="3"/>
    <s v="Demand"/>
    <s v="Doing"/>
    <s v="BEMISCP-443"/>
    <s v="Buyer views Customer and User Profiles"/>
    <x v="31"/>
    <s v="Feature"/>
    <s v="Cancelled"/>
    <s v="BEMISCP-207"/>
    <s v="Populate User Profiles"/>
    <s v="00207 - Populate User Profiles"/>
    <x v="646"/>
    <x v="5"/>
    <s v="Cancelled"/>
    <s v="BEMISCP-588"/>
    <s v="Update migration logic to reflect new fields"/>
    <s v="S | 00588 - Update migration logic to reflect new fields"/>
    <s v="Backend Development | S | 00588 - Update migration logic to reflect new fields"/>
    <n v="348518"/>
    <n v="340158"/>
    <n v="352700"/>
    <s v="Plan"/>
    <x v="20"/>
    <n v="0"/>
    <n v="0"/>
    <n v="0"/>
    <n v="35.6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1"/>
    <n v="2.2727272727272728E-2"/>
    <n v="1"/>
    <n v="0"/>
    <x v="0"/>
    <s v="0.Cancelled"/>
    <x v="3"/>
    <s v="0.Cancelled &gt; Backend Development | S | 00588 - Update migration logic to reflect new fields"/>
    <n v="0"/>
    <n v="0"/>
  </r>
  <r>
    <x v="3"/>
    <s v="Demand"/>
    <s v="Doing"/>
    <s v="BEMISCP-366"/>
    <s v="Buyer - Order Management"/>
    <x v="33"/>
    <s v="Feature"/>
    <s v="Done"/>
    <s v="BEMISCP-225"/>
    <s v="Search Orders by Indexed fields"/>
    <s v="00225 - Search Orders by Indexed fields"/>
    <x v="633"/>
    <x v="5"/>
    <s v="Done"/>
    <s v="BEMISCP-587"/>
    <s v="Implement multi faceted search for orders"/>
    <s v="L | 00587 - Implement multi faceted search for orders"/>
    <s v="Backend Development | L | 00587 - Implement multi faceted search for orders"/>
    <n v="346910"/>
    <n v="340618"/>
    <n v="352648"/>
    <s v="Plan"/>
    <x v="20"/>
    <n v="21.55"/>
    <n v="0"/>
    <n v="0"/>
    <n v="89"/>
    <s v="L"/>
    <s v="SUBTASK PLAN"/>
    <n v="19.148936170212767"/>
    <n v="22.978723404255319"/>
    <n v="0"/>
    <n v="0"/>
    <n v="0"/>
    <n v="19.148936170212767"/>
    <n v="19.148936170212767"/>
    <n v="22.978723404255319"/>
    <n v="21.55"/>
    <n v="0"/>
    <n v="8.3333333333333329E-2"/>
    <n v="1.020408163265306E-2"/>
    <n v="1"/>
    <n v="19.148936170212767"/>
    <x v="0"/>
    <s v="0.Done"/>
    <x v="2"/>
    <s v="0.Done &gt; Backend Development | L | 00587 - Implement multi faceted search for orders"/>
    <n v="0"/>
    <n v="0"/>
  </r>
  <r>
    <x v="3"/>
    <s v="Demand"/>
    <s v="Doing"/>
    <s v="BEMISCP-531"/>
    <s v="System Architecture"/>
    <x v="22"/>
    <s v="Task"/>
    <s v="Doing"/>
    <s v="BEMISCP-481"/>
    <s v="UAT/Prod Deployment"/>
    <s v="00481 - UAT/Prod Deployment"/>
    <x v="544"/>
    <x v="4"/>
    <s v="Doing"/>
    <s v="BEMISCP-586"/>
    <s v="Create Installation documentation"/>
    <s v="M | 00586 - Create Installation documentation"/>
    <s v="Sub-Task | M | 00586 - Create Installation documentation"/>
    <n v="351453"/>
    <n v="349744"/>
    <n v="352591"/>
    <s v="Plan"/>
    <x v="0"/>
    <n v="8"/>
    <n v="0"/>
    <n v="200"/>
    <n v="0"/>
    <s v="M"/>
    <s v="SUBTASK PLAN"/>
    <n v="8.5106382978723403"/>
    <n v="10.212765957446807"/>
    <n v="8.5106382978723403"/>
    <n v="10.212765957446807"/>
    <n v="0"/>
    <n v="8.5106382978723403"/>
    <n v="0"/>
    <n v="0"/>
    <n v="0"/>
    <n v="8"/>
    <n v="0.25"/>
    <n v="1.8518518518518517E-2"/>
    <n v="1"/>
    <n v="0"/>
    <x v="0"/>
    <s v="7.Doing"/>
    <x v="0"/>
    <s v="3.Doing &gt; Sub-Task | M | 00586 - Create Installation documentation"/>
    <n v="0"/>
    <n v="0"/>
  </r>
  <r>
    <x v="3"/>
    <s v="Demand"/>
    <s v="Doing"/>
    <s v="BEMISCP-519"/>
    <s v="Buyer - Portal Foundations"/>
    <x v="23"/>
    <s v="Feature"/>
    <s v="Done"/>
    <s v="BEMISCP-83"/>
    <s v="Manage DL folder &amp; files"/>
    <s v="00083 - Manage DL folder &amp; files"/>
    <x v="429"/>
    <x v="4"/>
    <s v="Done"/>
    <s v="BEMISCP-583"/>
    <s v="Restrict Folder Access Based on Role"/>
    <s v="M | 00583 - Restrict Folder Access Based on Role"/>
    <s v="Sub-Task | M | 00583 - Restrict Folder Access Based on Role"/>
    <n v="350832"/>
    <n v="334367"/>
    <n v="352580"/>
    <s v="Plan"/>
    <x v="19"/>
    <n v="0"/>
    <n v="0"/>
    <n v="0"/>
    <n v="32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4.7619047619047616E-2"/>
    <n v="8.2644628099173556E-3"/>
    <n v="1"/>
    <n v="8.5106382978723403"/>
    <x v="0"/>
    <s v="0.Done"/>
    <x v="2"/>
    <s v="0.Done &gt; Sub-Task | M | 00583 - Restrict Folder Access Based on Role"/>
    <n v="0"/>
    <n v="0"/>
  </r>
  <r>
    <x v="3"/>
    <s v="Demand"/>
    <s v="Doing"/>
    <s v="BEMISCP-519"/>
    <s v="Buyer - Portal Foundations"/>
    <x v="23"/>
    <s v="Feature"/>
    <s v="Done"/>
    <s v="BEMISCP-88"/>
    <s v="Customer Org Hierarchy"/>
    <s v="00088 - Customer Org Hierarchy"/>
    <x v="434"/>
    <x v="6"/>
    <s v="Cancelled"/>
    <s v="BEMISCP-580"/>
    <s v="Deadlock exceptions when migrating data"/>
    <s v="M | 00580 - Deadlock exceptions when migrating data"/>
    <s v="Alpha Bug | M | 00580 - Deadlock exceptions when migrating data"/>
    <n v="350832"/>
    <n v="334456"/>
    <n v="352423"/>
    <s v="Plan"/>
    <x v="19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05"/>
    <n v="8.2644628099173556E-3"/>
    <n v="1"/>
    <n v="0"/>
    <x v="0"/>
    <s v="0.Done"/>
    <x v="3"/>
    <s v="0.Cancelled &gt; Alpha Bug | M | 00580 - Deadlock exceptions when migrating data"/>
    <n v="0"/>
    <n v="0"/>
  </r>
  <r>
    <x v="3"/>
    <s v="Demand"/>
    <s v="Doing"/>
    <s v="BEMISCP-420"/>
    <s v="Buyer - Shipment Management"/>
    <x v="26"/>
    <s v="Feature"/>
    <s v="Done"/>
    <s v="BEMISCP-107"/>
    <s v="Shipments Landing Page"/>
    <s v="00107 - Shipments Landing Page"/>
    <x v="563"/>
    <x v="5"/>
    <s v="Done"/>
    <s v="BEMISCP-576"/>
    <s v="Search shipments"/>
    <s v="S | 00576 - Search shipments"/>
    <s v="Backend Development | S | 00576 - Search shipments"/>
    <n v="347928"/>
    <n v="334920"/>
    <n v="352407"/>
    <s v="Plan"/>
    <x v="20"/>
    <n v="19.633333333333333"/>
    <n v="0"/>
    <n v="0"/>
    <n v="61"/>
    <s v="S"/>
    <s v="SUBTASK PLAN"/>
    <n v="8.5106382978723403"/>
    <n v="10.212765957446807"/>
    <n v="0"/>
    <n v="0"/>
    <n v="0"/>
    <n v="8.5106382978723403"/>
    <n v="8.5106382978723403"/>
    <n v="10.212765957446807"/>
    <n v="19.633333333333333"/>
    <n v="0"/>
    <n v="6.25E-2"/>
    <n v="1.5873015873015872E-2"/>
    <n v="1"/>
    <n v="8.5106382978723403"/>
    <x v="0"/>
    <s v="0.Done"/>
    <x v="2"/>
    <s v="0.Done &gt; Backend Development | S | 00576 - Search shipments"/>
    <n v="0"/>
    <n v="0"/>
  </r>
  <r>
    <x v="3"/>
    <s v="Demand"/>
    <s v="Doing"/>
    <s v="BEMISCP-366"/>
    <s v="Buyer - Order Management"/>
    <x v="33"/>
    <s v="Feature"/>
    <s v="Done"/>
    <s v="BEMISCP-221"/>
    <s v="Orders Landing Page"/>
    <s v="00221 - Orders Landing Page"/>
    <x v="643"/>
    <x v="5"/>
    <s v="Done"/>
    <s v="BEMISCP-571"/>
    <s v="Add Order Qty breakdown view"/>
    <s v="M | 00571 - Add Order Qty breakdown view"/>
    <s v="Backend Development | M | 00571 - Add Order Qty breakdown view"/>
    <n v="346910"/>
    <n v="340377"/>
    <n v="352400"/>
    <s v="Plan"/>
    <x v="21"/>
    <n v="13.5"/>
    <n v="0"/>
    <n v="0"/>
    <n v="33"/>
    <s v="M"/>
    <s v="SUBTASK PLAN"/>
    <n v="10.638297872340425"/>
    <n v="12.76595744680851"/>
    <n v="0"/>
    <n v="0"/>
    <n v="0"/>
    <n v="10.638297872340425"/>
    <n v="10.638297872340425"/>
    <n v="12.76595744680851"/>
    <n v="13.5"/>
    <n v="0"/>
    <n v="8.3333333333333329E-2"/>
    <n v="1.020408163265306E-2"/>
    <n v="1"/>
    <n v="10.638297872340425"/>
    <x v="0"/>
    <s v="0.Done"/>
    <x v="2"/>
    <s v="0.Done &gt; Backend Development | M | 00571 - Add Order Qty breakdown view"/>
    <n v="0"/>
    <n v="0"/>
  </r>
  <r>
    <x v="3"/>
    <s v="Demand"/>
    <s v="Doing"/>
    <s v="BEMISCP-519"/>
    <s v="Buyer - Portal Foundations"/>
    <x v="23"/>
    <s v="Feature"/>
    <s v="Done"/>
    <s v="BEMISCP-83"/>
    <s v="Manage DL folder &amp; files"/>
    <s v="00083 - Manage DL folder &amp; files"/>
    <x v="429"/>
    <x v="5"/>
    <s v="Done"/>
    <s v="BEMISCP-564"/>
    <s v="Update DL folder structure to match new requirements"/>
    <s v="S | 00564 - Update DL folder structure to match new requirements"/>
    <s v="Backend Development | S | 00564 - Update DL folder structure to match new requirements"/>
    <n v="350832"/>
    <n v="334367"/>
    <n v="352156"/>
    <s v="Plan"/>
    <x v="19"/>
    <n v="0"/>
    <n v="0"/>
    <n v="0"/>
    <n v="32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4.7619047619047616E-2"/>
    <n v="8.2644628099173556E-3"/>
    <n v="1"/>
    <n v="8.5106382978723403"/>
    <x v="0"/>
    <s v="0.Done"/>
    <x v="2"/>
    <s v="0.Done &gt; Backend Development | S | 00564 - Update DL folder structure to match new requirements"/>
    <n v="0"/>
    <n v="0"/>
  </r>
  <r>
    <x v="3"/>
    <s v="Demand"/>
    <s v="Doing"/>
    <s v="BEMISCP-538"/>
    <s v="Buyer - Reports"/>
    <x v="32"/>
    <s v="Feature"/>
    <s v="Done"/>
    <s v="BEMISCP-375"/>
    <s v="Buyer - Reports Landing Page"/>
    <s v="00375 - Buyer - Reports Landing Page"/>
    <x v="583"/>
    <x v="5"/>
    <s v="Done"/>
    <s v="BEMISCP-563"/>
    <s v="Move Report Portlet to SSRS Integration Web"/>
    <s v="XS | 00563 - Move Report Portlet to SSRS Integration Web"/>
    <s v="Backend Development | XS | 00563 - Move Report Portlet to SSRS Integration Web"/>
    <n v="351658"/>
    <n v="347304"/>
    <n v="352149"/>
    <s v="Plan"/>
    <x v="18"/>
    <n v="10.716666666666667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10.716666666666667"/>
    <n v="0"/>
    <n v="6.25E-2"/>
    <n v="3.8461538461538464E-2"/>
    <n v="1"/>
    <n v="2.1276595744680851"/>
    <x v="0"/>
    <s v="0.Done"/>
    <x v="2"/>
    <s v="0.Done &gt; Backend Development | XS | 00563 - Move Report Portlet to SSRS Integration Web"/>
    <n v="0"/>
    <n v="0"/>
  </r>
  <r>
    <x v="3"/>
    <s v="Demand"/>
    <s v="Doing"/>
    <s v="BEMISCP-420"/>
    <s v="Buyer - Shipment Management"/>
    <x v="26"/>
    <s v="Feature"/>
    <s v="Done"/>
    <s v="BEMISCP-374"/>
    <s v="Shipment updates from IBB"/>
    <s v="00374 - Shipment updates from IBB"/>
    <x v="605"/>
    <x v="7"/>
    <s v="Done"/>
    <s v="BEMISCP-556"/>
    <s v="Design Shipment WS Module"/>
    <s v="S | 00556 - Design Shipment WS Module"/>
    <s v="Tech Planning | S | 00556 - Design Shipment WS Module"/>
    <n v="347928"/>
    <n v="347294"/>
    <n v="352039"/>
    <s v="Plan"/>
    <x v="20"/>
    <n v="4.5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4.5"/>
    <n v="0"/>
    <n v="7.1428571428571425E-2"/>
    <n v="1.5873015873015872E-2"/>
    <n v="1"/>
    <n v="2.1276595744680851"/>
    <x v="0"/>
    <s v="0.Done"/>
    <x v="2"/>
    <s v="0.Done &gt; Tech Planning | S | 00556 - Design Shipment WS Module"/>
    <n v="0"/>
    <n v="0"/>
  </r>
  <r>
    <x v="3"/>
    <s v="Demand"/>
    <s v="Doing"/>
    <s v="BEMISCP-443"/>
    <s v="Buyer views Customer and User Profiles"/>
    <x v="31"/>
    <s v="Feature"/>
    <s v="Done"/>
    <s v="BEMISCP-254"/>
    <s v="View/Edit my User Profile"/>
    <s v="00254 - View/Edit my User Profile"/>
    <x v="626"/>
    <x v="7"/>
    <s v="Done"/>
    <s v="BEMISCP-553"/>
    <s v="User Profile tech planning"/>
    <s v="M | 00553 - User Profile tech planning"/>
    <s v="Tech Planning | M | 00553 - User Profile tech planning"/>
    <n v="348518"/>
    <n v="342871"/>
    <n v="352030"/>
    <s v="Plan"/>
    <x v="20"/>
    <n v="3.25"/>
    <n v="0"/>
    <n v="0"/>
    <n v="37"/>
    <s v="M"/>
    <s v="SUBTASK PLAN"/>
    <n v="4.2553191489361701"/>
    <n v="5.1063829787234036"/>
    <n v="0"/>
    <n v="0"/>
    <n v="0"/>
    <n v="4.2553191489361701"/>
    <n v="4.2553191489361701"/>
    <n v="5.1063829787234036"/>
    <n v="3.25"/>
    <n v="0"/>
    <n v="0.125"/>
    <n v="2.2727272727272728E-2"/>
    <n v="1"/>
    <n v="4.2553191489361701"/>
    <x v="0"/>
    <s v="0.Done"/>
    <x v="2"/>
    <s v="0.Done &gt; Tech Planning | M | 00553 - User Profile tech planning"/>
    <n v="0"/>
    <n v="0"/>
  </r>
  <r>
    <x v="3"/>
    <s v="Demand"/>
    <s v="Doing"/>
    <s v="BEMISCP-420"/>
    <s v="Buyer - Shipment Management"/>
    <x v="26"/>
    <s v="Feature"/>
    <s v="Done"/>
    <s v="BEMISCP-374"/>
    <s v="Shipment updates from IBB"/>
    <s v="00374 - Shipment updates from IBB"/>
    <x v="605"/>
    <x v="5"/>
    <s v="Done"/>
    <s v="BEMISCP-551"/>
    <s v="Create Shipment WS modules"/>
    <s v="M | 00551 - Create Shipment WS modules"/>
    <s v="Backend Development | M | 00551 - Create Shipment WS modules"/>
    <n v="347928"/>
    <n v="347294"/>
    <n v="352017"/>
    <s v="Plan"/>
    <x v="20"/>
    <n v="27.716666666666665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27.716666666666665"/>
    <n v="0"/>
    <n v="7.1428571428571425E-2"/>
    <n v="1.5873015873015872E-2"/>
    <n v="1"/>
    <n v="10.638297872340425"/>
    <x v="0"/>
    <s v="0.Done"/>
    <x v="2"/>
    <s v="0.Done &gt; Backend Development | M | 00551 - Create Shipment WS modules"/>
    <n v="0"/>
    <n v="0"/>
  </r>
  <r>
    <x v="3"/>
    <s v="Demand"/>
    <s v="Doing"/>
    <s v="BEMISCP-531"/>
    <s v="System Architecture"/>
    <x v="22"/>
    <s v="Task"/>
    <s v="Done"/>
    <s v="BEMISCP-384"/>
    <s v="Setup Bemis Development Infrastructure"/>
    <s v="00384 - Setup Bemis Development Infrastructure"/>
    <x v="588"/>
    <x v="4"/>
    <s v="Done"/>
    <s v="BEMISCP-550"/>
    <s v="Set up Bemis' smtp server"/>
    <s v="S | 00550 - Set up Bemis' smtp server"/>
    <s v="Sub-Task | S | 00550 - Set up Bemis' smtp server"/>
    <n v="351453"/>
    <n v="347844"/>
    <n v="352007"/>
    <s v="Plan"/>
    <x v="0"/>
    <n v="4"/>
    <n v="0"/>
    <n v="200"/>
    <n v="0"/>
    <s v="S"/>
    <s v="SUBTASK PLAN"/>
    <n v="4.2553191489361701"/>
    <n v="5.1063829787234036"/>
    <n v="0"/>
    <n v="0"/>
    <n v="0"/>
    <n v="4.2553191489361701"/>
    <n v="4.2553191489361701"/>
    <n v="5.1063829787234036"/>
    <n v="4"/>
    <n v="0"/>
    <n v="0.14285714285714285"/>
    <n v="1.8518518518518517E-2"/>
    <n v="1"/>
    <n v="4.2553191489361701"/>
    <x v="0"/>
    <s v="0.Done"/>
    <x v="2"/>
    <s v="0.Done &gt; Sub-Task | S | 00550 - Set up Bemis' smtp server"/>
    <n v="0"/>
    <n v="0"/>
  </r>
  <r>
    <x v="3"/>
    <s v="Demand"/>
    <s v="Doing"/>
    <s v="BEMISCP-531"/>
    <s v="System Architecture"/>
    <x v="22"/>
    <s v="Task"/>
    <s v="Done"/>
    <s v="BEMISCP-384"/>
    <s v="Setup Bemis Development Infrastructure"/>
    <s v="00384 - Setup Bemis Development Infrastructure"/>
    <x v="588"/>
    <x v="7"/>
    <s v="Done"/>
    <s v="BEMISCP-549"/>
    <s v="Prepare for QA setup on Bemis"/>
    <s v="M | 00549 - Prepare for QA setup on Bemis"/>
    <s v="Tech Planning | M | 00549 - Prepare for QA setup on Bemis"/>
    <n v="351453"/>
    <n v="347844"/>
    <n v="352002"/>
    <s v="Plan"/>
    <x v="0"/>
    <n v="71.666666666666671"/>
    <n v="0"/>
    <n v="200"/>
    <n v="0"/>
    <s v="M"/>
    <s v="SUBTASK PLAN"/>
    <n v="4.2553191489361701"/>
    <n v="5.1063829787234036"/>
    <n v="0"/>
    <n v="0"/>
    <n v="0"/>
    <n v="4.2553191489361701"/>
    <n v="4.2553191489361701"/>
    <n v="5.1063829787234036"/>
    <n v="71.666666666666671"/>
    <n v="0"/>
    <n v="0.14285714285714285"/>
    <n v="1.8518518518518517E-2"/>
    <n v="1"/>
    <n v="4.2553191489361701"/>
    <x v="0"/>
    <s v="0.Done"/>
    <x v="2"/>
    <s v="0.Done &gt; Tech Planning | M | 00549 - Prepare for QA setup on Bemis"/>
    <n v="0"/>
    <n v="0"/>
  </r>
  <r>
    <x v="3"/>
    <s v="Demand"/>
    <s v="Doing"/>
    <s v="BEMISCP-531"/>
    <s v="System Architecture"/>
    <x v="22"/>
    <s v="Task"/>
    <s v="Doing"/>
    <s v="BEMISCP-450"/>
    <s v="Setup Liferay Development Infrastructure"/>
    <s v="00450 - Setup Liferay Development Infrastructure"/>
    <x v="450"/>
    <x v="4"/>
    <s v="Done"/>
    <s v="BEMISCP-548"/>
    <s v="Set up Liferay's dev smtp server"/>
    <s v="S | 00548 - Set up Liferay's dev smtp server"/>
    <s v="Sub-Task | S | 00548 - Set up Liferay's dev smtp server"/>
    <n v="351453"/>
    <n v="348727"/>
    <n v="351999"/>
    <s v="Plan"/>
    <x v="0"/>
    <n v="6"/>
    <n v="0"/>
    <n v="200"/>
    <n v="0"/>
    <s v="S"/>
    <s v="SUBTASK PLAN"/>
    <n v="4.2553191489361701"/>
    <n v="5.1063829787234036"/>
    <n v="0"/>
    <n v="0"/>
    <n v="0"/>
    <n v="4.2553191489361701"/>
    <n v="4.2553191489361701"/>
    <n v="5.1063829787234036"/>
    <n v="6"/>
    <n v="0"/>
    <n v="9.0909090909090912E-2"/>
    <n v="1.8518518518518517E-2"/>
    <n v="1"/>
    <n v="4.2553191489361701"/>
    <x v="0"/>
    <s v="7.Doing"/>
    <x v="2"/>
    <s v="0.Done &gt; Sub-Task | S | 00548 - Set up Liferay's dev smtp server"/>
    <n v="0"/>
    <n v="0"/>
  </r>
  <r>
    <x v="3"/>
    <s v="Demand"/>
    <s v="Doing"/>
    <s v="BEMISCP-443"/>
    <s v="Buyer views Customer and User Profiles"/>
    <x v="31"/>
    <s v="Feature"/>
    <s v="Done"/>
    <s v="BEMISCP-256"/>
    <s v="Buyer View of Customer Profile"/>
    <s v="00256 - Buyer View of Customer Profile"/>
    <x v="632"/>
    <x v="5"/>
    <s v="Cancelled"/>
    <s v="BEMISCP-547"/>
    <s v="Customer Profile Model Refactoring"/>
    <s v="S | 00547 - Customer Profile Model Refactoring"/>
    <s v="Backend Development | S | 00547 - Customer Profile Model Refactoring"/>
    <n v="348518"/>
    <n v="342876"/>
    <n v="351995"/>
    <s v="Plan"/>
    <x v="20"/>
    <n v="13"/>
    <n v="0"/>
    <n v="0"/>
    <n v="38"/>
    <s v="S"/>
    <s v="SUBTASK PLAN"/>
    <n v="8.5106382978723403"/>
    <n v="10.212765957446807"/>
    <n v="0"/>
    <n v="0"/>
    <n v="0"/>
    <n v="8.5106382978723403"/>
    <n v="8.5106382978723403"/>
    <n v="10.212765957446807"/>
    <n v="13"/>
    <n v="0"/>
    <n v="0.14285714285714285"/>
    <n v="2.2727272727272728E-2"/>
    <n v="1"/>
    <n v="0"/>
    <x v="0"/>
    <s v="0.Done"/>
    <x v="3"/>
    <s v="0.Cancelled &gt; Backend Development | S | 00547 - Customer Profile Model Refactoring"/>
    <n v="0"/>
    <n v="0"/>
  </r>
  <r>
    <x v="3"/>
    <s v="Demand"/>
    <s v="Doing"/>
    <s v="BEMISCP-519"/>
    <s v="Buyer - Portal Foundations"/>
    <x v="23"/>
    <s v="Feature"/>
    <s v="Done"/>
    <s v="BEMISCP-146"/>
    <s v="Two Factor Authentication"/>
    <s v="00146 - Two Factor Authentication"/>
    <x v="647"/>
    <x v="1"/>
    <s v="Done"/>
    <s v="BEMISCP-546"/>
    <s v="QA for Two Factor Authentication "/>
    <s v="M | 00546 - QA for Two Factor Authentication "/>
    <s v="QA | M | 00546 - QA for Two Factor Authentication "/>
    <n v="350832"/>
    <n v="336242"/>
    <n v="351846"/>
    <s v="Plan"/>
    <x v="0"/>
    <n v="6.5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6.5"/>
    <n v="0"/>
    <n v="0.16666666666666666"/>
    <n v="8.2644628099173556E-3"/>
    <n v="1"/>
    <n v="3.191489361702128"/>
    <x v="0"/>
    <s v="0.Done"/>
    <x v="2"/>
    <s v="0.Done &gt; QA | M | 00546 - QA for Two Factor Authentication "/>
    <n v="0"/>
    <n v="0"/>
  </r>
  <r>
    <x v="3"/>
    <s v="Demand"/>
    <s v="Doing"/>
    <s v="BEMISCP-519"/>
    <s v="Buyer - Portal Foundations"/>
    <x v="23"/>
    <s v="Feature"/>
    <s v="Done"/>
    <s v="BEMISCP-88"/>
    <s v="Customer Org Hierarchy"/>
    <s v="00088 - Customer Org Hierarchy"/>
    <x v="434"/>
    <x v="6"/>
    <s v="Done"/>
    <s v="BEMISCP-544"/>
    <s v="Impersonating users is not giving expected results."/>
    <s v="M | 00544 - Impersonating users is not giving expected results."/>
    <s v="Alpha Bug | M | 00544 - Impersonating users is not giving expected results."/>
    <n v="350832"/>
    <n v="334456"/>
    <n v="351842"/>
    <s v="Plan"/>
    <x v="19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05"/>
    <n v="8.2644628099173556E-3"/>
    <n v="1"/>
    <n v="3.191489361702128"/>
    <x v="0"/>
    <s v="0.Done"/>
    <x v="2"/>
    <s v="0.Done &gt; Alpha Bug | M | 00544 - Impersonating users is not giving expected results."/>
    <n v="0"/>
    <n v="0"/>
  </r>
  <r>
    <x v="3"/>
    <s v="Demand"/>
    <s v="Doing"/>
    <s v="BEMISCP-366"/>
    <s v="Buyer - Order Management"/>
    <x v="33"/>
    <s v="Feature"/>
    <s v="Done"/>
    <s v="BEMISCP-225"/>
    <s v="Search Orders by Indexed fields"/>
    <s v="00225 - Search Orders by Indexed fields"/>
    <x v="633"/>
    <x v="5"/>
    <s v="Done"/>
    <s v="BEMISCP-543"/>
    <s v="Implement Search for custom order fields"/>
    <s v="M | 00543 - Implement Search for custom order fields"/>
    <s v="Backend Development | M | 00543 - Implement Search for custom order fields"/>
    <n v="346910"/>
    <n v="340618"/>
    <n v="351819"/>
    <s v="Plan"/>
    <x v="20"/>
    <n v="15"/>
    <n v="0"/>
    <n v="0"/>
    <n v="89"/>
    <s v="M"/>
    <s v="SUBTASK PLAN"/>
    <n v="10.638297872340425"/>
    <n v="12.76595744680851"/>
    <n v="0"/>
    <n v="0"/>
    <n v="0"/>
    <n v="10.638297872340425"/>
    <n v="10.638297872340425"/>
    <n v="12.76595744680851"/>
    <n v="15"/>
    <n v="0"/>
    <n v="8.3333333333333329E-2"/>
    <n v="1.020408163265306E-2"/>
    <n v="1"/>
    <n v="10.638297872340425"/>
    <x v="0"/>
    <s v="0.Done"/>
    <x v="2"/>
    <s v="0.Done &gt; Backend Development | M | 00543 - Implement Search for custom order fields"/>
    <n v="0"/>
    <n v="0"/>
  </r>
  <r>
    <x v="3"/>
    <s v="Demand"/>
    <s v="Doing"/>
    <s v="BEMISCP-443"/>
    <s v="Buyer views Customer and User Profiles"/>
    <x v="31"/>
    <s v="Feature"/>
    <s v="Done"/>
    <s v="BEMISCP-270"/>
    <s v="Browse Customer Profiles"/>
    <s v="00270 - Browse Customer Profiles"/>
    <x v="609"/>
    <x v="9"/>
    <s v="Done"/>
    <s v="BEMISCP-542"/>
    <s v="Wireframes for Companies Access View"/>
    <s v="M | 00542 - Wireframes for Companies Access View"/>
    <s v="UX | M | 00542 - Wireframes for Companies Access View"/>
    <n v="348518"/>
    <n v="343153"/>
    <n v="351781"/>
    <s v="Plan"/>
    <x v="20"/>
    <n v="0"/>
    <n v="0"/>
    <n v="0"/>
    <n v="16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2"/>
    <n v="2.2727272727272728E-2"/>
    <n v="1"/>
    <n v="8.5106382978723403"/>
    <x v="0"/>
    <s v="0.Done"/>
    <x v="2"/>
    <s v="0.Done &gt; UX | M | 00542 - Wireframes for Companies Access View"/>
    <n v="0"/>
    <n v="0"/>
  </r>
  <r>
    <x v="3"/>
    <s v="Demand"/>
    <s v="Doing"/>
    <s v="BEMISCP-510"/>
    <s v="Buyer - Release Management"/>
    <x v="34"/>
    <s v="Feature"/>
    <s v="Done"/>
    <s v="BEMISCP-511"/>
    <s v="Releases landing page"/>
    <s v="00511 - Releases landing page"/>
    <x v="637"/>
    <x v="5"/>
    <s v="Done"/>
    <s v="BEMISCP-534"/>
    <s v="Release by Item - data model"/>
    <s v="S | 00534 - Release by Item - data model"/>
    <s v="Backend Development | S | 00534 - Release by Item - data model"/>
    <n v="350409"/>
    <n v="350410"/>
    <n v="351589"/>
    <s v="Plan"/>
    <x v="20"/>
    <n v="14.916666666666666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14.916666666666666"/>
    <n v="0"/>
    <n v="0.2"/>
    <n v="4.3478260869565216E-2"/>
    <n v="1"/>
    <n v="8.5106382978723403"/>
    <x v="0"/>
    <s v="0.Done"/>
    <x v="2"/>
    <s v="0.Done &gt; Backend Development | S | 00534 - Release by Item - data model"/>
    <n v="0"/>
    <n v="0"/>
  </r>
  <r>
    <x v="3"/>
    <s v="Demand"/>
    <s v="Doing"/>
    <s v="BEMISCP-501"/>
    <s v="IBB Integration"/>
    <x v="24"/>
    <s v="Task"/>
    <s v="To Feature Review"/>
    <s v="BEMISCP-266"/>
    <s v="Create data sync process to bulk upload data from IBB"/>
    <s v="00266 - Create data sync process to bulk upload data from IBB"/>
    <x v="282"/>
    <x v="7"/>
    <s v="Done"/>
    <s v="BEMISCP-532"/>
    <s v="Discuss IBB Integration Architecture"/>
    <s v="M | 00532 - Discuss IBB Integration Architecture"/>
    <s v="Tech Planning | M | 00532 - Discuss IBB Integration Architecture"/>
    <n v="350255"/>
    <n v="343068"/>
    <n v="351456"/>
    <s v="Plan"/>
    <x v="0"/>
    <n v="2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2"/>
    <n v="0"/>
    <n v="6.6666666666666666E-2"/>
    <n v="3.3333333333333333E-2"/>
    <n v="1"/>
    <n v="4.2553191489361701"/>
    <x v="0"/>
    <s v="4.To Feature Review"/>
    <x v="2"/>
    <s v="0.Done &gt; Tech Planning | M | 00532 - Discuss IBB Integration Architecture"/>
    <n v="0"/>
    <n v="0"/>
  </r>
  <r>
    <x v="3"/>
    <s v="Demand"/>
    <s v="Doing"/>
    <s v="BEMISCP-443"/>
    <s v="Buyer views Customer and User Profiles"/>
    <x v="31"/>
    <s v="Feature"/>
    <s v="Done"/>
    <s v="BEMISCP-256"/>
    <s v="Buyer View of Customer Profile"/>
    <s v="00256 - Buyer View of Customer Profile"/>
    <x v="632"/>
    <x v="7"/>
    <s v="Done"/>
    <s v="BEMISCP-530"/>
    <s v="Customer Profile - Tech Planning"/>
    <s v="M | 00530 - Customer Profile - Tech Planning"/>
    <s v="Tech Planning | M | 00530 - Customer Profile - Tech Planning"/>
    <n v="348518"/>
    <n v="342876"/>
    <n v="351288"/>
    <s v="Plan"/>
    <x v="20"/>
    <n v="12"/>
    <n v="0"/>
    <n v="0"/>
    <n v="38"/>
    <s v="M"/>
    <s v="SUBTASK PLAN"/>
    <n v="4.2553191489361701"/>
    <n v="5.1063829787234036"/>
    <n v="0"/>
    <n v="0"/>
    <n v="0"/>
    <n v="4.2553191489361701"/>
    <n v="4.2553191489361701"/>
    <n v="5.1063829787234036"/>
    <n v="12"/>
    <n v="0"/>
    <n v="0.14285714285714285"/>
    <n v="2.2727272727272728E-2"/>
    <n v="1"/>
    <n v="4.2553191489361701"/>
    <x v="0"/>
    <s v="0.Done"/>
    <x v="2"/>
    <s v="0.Done &gt; Tech Planning | M | 00530 - Customer Profile - Tech Planning"/>
    <n v="0"/>
    <n v="0"/>
  </r>
  <r>
    <x v="3"/>
    <s v="Demand"/>
    <s v="Doing"/>
    <s v="BEMISCP-531"/>
    <s v="System Architecture"/>
    <x v="22"/>
    <s v="Task"/>
    <s v="Doing"/>
    <s v="BEMISCP-450"/>
    <s v="Setup Liferay Development Infrastructure"/>
    <s v="00450 - Setup Liferay Development Infrastructure"/>
    <x v="450"/>
    <x v="4"/>
    <s v="Done"/>
    <s v="BEMISCP-529"/>
    <s v="Create Job to apply fix packs and updated LCS portlet"/>
    <s v="M | 00529 - Create Job to apply fix packs and updated LCS portlet"/>
    <s v="Sub-Task | M | 00529 - Create Job to apply fix packs and updated LCS portlet"/>
    <n v="351453"/>
    <n v="348727"/>
    <n v="351282"/>
    <s v="Plan"/>
    <x v="0"/>
    <n v="16.3"/>
    <n v="0"/>
    <n v="200"/>
    <n v="0"/>
    <s v="M"/>
    <s v="SUBTASK PLAN"/>
    <n v="8.5106382978723403"/>
    <n v="10.212765957446807"/>
    <n v="0"/>
    <n v="0"/>
    <n v="0"/>
    <n v="8.5106382978723403"/>
    <n v="8.5106382978723403"/>
    <n v="10.212765957446807"/>
    <n v="16.3"/>
    <n v="0"/>
    <n v="9.0909090909090912E-2"/>
    <n v="1.8518518518518517E-2"/>
    <n v="1"/>
    <n v="8.5106382978723403"/>
    <x v="0"/>
    <s v="7.Doing"/>
    <x v="2"/>
    <s v="0.Done &gt; Sub-Task | M | 00529 - Create Job to apply fix packs and updated LCS portlet"/>
    <n v="0"/>
    <n v="0"/>
  </r>
  <r>
    <x v="3"/>
    <s v="Demand"/>
    <s v="Doing"/>
    <s v="BEMISCP-538"/>
    <s v="Buyer - Reports"/>
    <x v="32"/>
    <s v="Feature"/>
    <s v="Done"/>
    <s v="BEMISCP-375"/>
    <s v="Buyer - Reports Landing Page"/>
    <s v="00375 - Buyer - Reports Landing Page"/>
    <x v="583"/>
    <x v="4"/>
    <s v="Done"/>
    <s v="BEMISCP-528"/>
    <s v="Create POC to demonstrate UI flow"/>
    <s v="M | 00528 - Create POC to demonstrate UI flow"/>
    <s v="Sub-Task | M | 00528 - Create POC to demonstrate UI flow"/>
    <n v="351658"/>
    <n v="347304"/>
    <n v="351255"/>
    <s v="Plan"/>
    <x v="18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6.25E-2"/>
    <n v="3.8461538461538464E-2"/>
    <n v="1"/>
    <n v="8.5106382978723403"/>
    <x v="0"/>
    <s v="0.Done"/>
    <x v="2"/>
    <s v="0.Done &gt; Sub-Task | M | 00528 - Create POC to demonstrate UI flow"/>
    <n v="0"/>
    <n v="0"/>
  </r>
  <r>
    <x v="3"/>
    <s v="Demand"/>
    <s v="Doing"/>
    <s v="BEMISCP-531"/>
    <s v="System Architecture"/>
    <x v="22"/>
    <s v="Task"/>
    <s v="Done"/>
    <s v="BEMISCP-384"/>
    <s v="Setup Bemis Development Infrastructure"/>
    <s v="00384 - Setup Bemis Development Infrastructure"/>
    <x v="588"/>
    <x v="4"/>
    <s v="Cancelled"/>
    <s v="BEMISCP-527"/>
    <s v="Create Job to apply fix packs and updated LCS portlet"/>
    <s v="M | 00527 - Create Job to apply fix packs and updated LCS portlet"/>
    <s v="Sub-Task | M | 00527 - Create Job to apply fix packs and updated LCS portlet"/>
    <n v="351453"/>
    <n v="347844"/>
    <n v="351238"/>
    <s v="Plan"/>
    <x v="0"/>
    <n v="0"/>
    <n v="0"/>
    <n v="20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4285714285714285"/>
    <n v="1.8518518518518517E-2"/>
    <n v="1"/>
    <n v="0"/>
    <x v="0"/>
    <s v="0.Done"/>
    <x v="3"/>
    <s v="0.Cancelled &gt; Sub-Task | M | 00527 - Create Job to apply fix packs and updated LCS portlet"/>
    <n v="0"/>
    <n v="0"/>
  </r>
  <r>
    <x v="3"/>
    <s v="Demand"/>
    <s v="Doing"/>
    <s v="BEMISCP-519"/>
    <s v="Buyer - Portal Foundations"/>
    <x v="23"/>
    <s v="Feature"/>
    <s v="Done"/>
    <s v="BEMISCP-146"/>
    <s v="Two Factor Authentication"/>
    <s v="00146 - Two Factor Authentication"/>
    <x v="647"/>
    <x v="5"/>
    <s v="Done"/>
    <s v="BEMISCP-526"/>
    <s v="Add feature to enable/disable 2FA"/>
    <s v="S | 00526 - Add feature to enable/disable 2FA"/>
    <s v="Backend Development | S | 00526 - Add feature to enable/disable 2FA"/>
    <n v="350832"/>
    <n v="336242"/>
    <n v="351203"/>
    <s v="Plan"/>
    <x v="0"/>
    <n v="3.2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3.25"/>
    <n v="0"/>
    <n v="0.16666666666666666"/>
    <n v="8.2644628099173556E-3"/>
    <n v="1"/>
    <n v="8.5106382978723403"/>
    <x v="0"/>
    <s v="0.Done"/>
    <x v="2"/>
    <s v="0.Done &gt; Backend Development | S | 00526 - Add feature to enable/disable 2FA"/>
    <n v="0"/>
    <n v="0"/>
  </r>
  <r>
    <x v="3"/>
    <s v="Demand"/>
    <s v="Doing"/>
    <s v="BEMISCP-519"/>
    <s v="Buyer - Portal Foundations"/>
    <x v="23"/>
    <s v="Feature"/>
    <s v="Done"/>
    <s v="BEMISCP-83"/>
    <s v="Manage DL folder &amp; files"/>
    <s v="00083 - Manage DL folder &amp; files"/>
    <x v="429"/>
    <x v="4"/>
    <s v="Cancelled"/>
    <s v="BEMISCP-525"/>
    <s v="Display additional  metadata and columns on folder structure"/>
    <s v="M | 00525 - Display additional  metadata and columns on folder structure"/>
    <s v="Sub-Task | M | 00525 - Display additional  metadata and columns on folder structure"/>
    <n v="350832"/>
    <n v="334367"/>
    <n v="351058"/>
    <s v="Plan"/>
    <x v="19"/>
    <n v="0"/>
    <n v="0"/>
    <n v="0"/>
    <n v="32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4.7619047619047616E-2"/>
    <n v="8.2644628099173556E-3"/>
    <n v="1"/>
    <n v="0"/>
    <x v="0"/>
    <s v="0.Done"/>
    <x v="3"/>
    <s v="0.Cancelled &gt; Sub-Task | M | 00525 - Display additional  metadata and columns on folder structure"/>
    <n v="0"/>
    <n v="0"/>
  </r>
  <r>
    <x v="3"/>
    <s v="Demand"/>
    <s v="Doing"/>
    <s v="BEMISCP-366"/>
    <s v="Buyer - Order Management"/>
    <x v="33"/>
    <s v="Feature"/>
    <s v="Done"/>
    <s v="BEMISCP-175"/>
    <s v="Order Status Report"/>
    <s v="00175 - Order Status Report"/>
    <x v="591"/>
    <x v="5"/>
    <s v="Done"/>
    <s v="BEMISCP-524"/>
    <s v="Open and Closed Order Status Report (on Orders Page) - Backend Dev"/>
    <s v="S | 00524 - Open and Closed Order Status Report (on Orders Page) - Backend Dev"/>
    <s v="Backend Development | S | 00524 - Open and Closed Order Status Report (on Orders Page) - Backend Dev"/>
    <n v="346910"/>
    <n v="338511"/>
    <n v="351014"/>
    <s v="Plan"/>
    <x v="20"/>
    <n v="22.25"/>
    <n v="0"/>
    <n v="0"/>
    <n v="40"/>
    <s v="S"/>
    <s v="SUBTASK PLAN"/>
    <n v="8.5106382978723403"/>
    <n v="10.212765957446807"/>
    <n v="0"/>
    <n v="0"/>
    <n v="0"/>
    <n v="8.5106382978723403"/>
    <n v="8.5106382978723403"/>
    <n v="10.212765957446807"/>
    <n v="22.25"/>
    <n v="0"/>
    <n v="7.1428571428571425E-2"/>
    <n v="1.020408163265306E-2"/>
    <n v="1"/>
    <n v="8.5106382978723403"/>
    <x v="0"/>
    <s v="0.Done"/>
    <x v="2"/>
    <s v="0.Done &gt; Backend Development | S | 00524 - Open and Closed Order Status Report (on Orders Page) - Backend Dev"/>
    <n v="0"/>
    <n v="0"/>
  </r>
  <r>
    <x v="3"/>
    <s v="Demand"/>
    <s v="Doing"/>
    <s v="BEMISCP-538"/>
    <s v="Buyer - Reports"/>
    <x v="32"/>
    <s v="Feature"/>
    <s v="Done"/>
    <s v="BEMISCP-375"/>
    <s v="Buyer - Reports Landing Page"/>
    <s v="00375 - Buyer - Reports Landing Page"/>
    <x v="583"/>
    <x v="7"/>
    <s v="Done"/>
    <s v="BEMISCP-522"/>
    <s v="Buyer - Reports Landing Page - Technical Planning"/>
    <s v="S | 00522 - Buyer - Reports Landing Page - Technical Planning"/>
    <s v="Tech Planning | S | 00522 - Buyer - Reports Landing Page - Technical Planning"/>
    <n v="351658"/>
    <n v="347304"/>
    <n v="350868"/>
    <s v="Plan"/>
    <x v="18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6.25E-2"/>
    <n v="3.8461538461538464E-2"/>
    <n v="1"/>
    <n v="2.1276595744680851"/>
    <x v="0"/>
    <s v="0.Done"/>
    <x v="2"/>
    <s v="0.Done &gt; Tech Planning | S | 00522 - Buyer - Reports Landing Page - Technical Planning"/>
    <n v="0"/>
    <n v="0"/>
  </r>
  <r>
    <x v="3"/>
    <s v="Demand"/>
    <s v="Doing"/>
    <s v="BEMISCP-443"/>
    <s v="Buyer views Customer and User Profiles"/>
    <x v="31"/>
    <s v="Feature"/>
    <s v="Cancelled"/>
    <s v="BEMISCP-206"/>
    <s v="Populate Customer Profiles"/>
    <s v="00206 - Populate Customer Profiles"/>
    <x v="641"/>
    <x v="5"/>
    <s v="Done"/>
    <s v="BEMISCP-518"/>
    <s v="Move CustomerProfile classes to customer module"/>
    <s v="S | 00518 - Move CustomerProfile classes to customer module"/>
    <s v="Backend Development | S | 00518 - Move CustomerProfile classes to customer module"/>
    <n v="348518"/>
    <n v="340155"/>
    <n v="350576"/>
    <s v="Plan"/>
    <x v="21"/>
    <n v="3.25"/>
    <n v="0"/>
    <n v="0"/>
    <n v="29.6"/>
    <s v="S"/>
    <s v="SUBTASK PLAN"/>
    <n v="8.5106382978723403"/>
    <n v="10.212765957446807"/>
    <n v="0"/>
    <n v="0"/>
    <n v="0"/>
    <n v="8.5106382978723403"/>
    <n v="8.5106382978723403"/>
    <n v="10.212765957446807"/>
    <n v="3.25"/>
    <n v="0"/>
    <n v="0.33333333333333331"/>
    <n v="2.2727272727272728E-2"/>
    <n v="1"/>
    <n v="8.5106382978723403"/>
    <x v="0"/>
    <s v="0.Cancelled"/>
    <x v="2"/>
    <s v="0.Done &gt; Backend Development | S | 00518 - Move CustomerProfile classes to customer module"/>
    <n v="0"/>
    <n v="0"/>
  </r>
  <r>
    <x v="3"/>
    <s v="Demand"/>
    <s v="Doing"/>
    <s v="BEMISCP-519"/>
    <s v="Buyer - Portal Foundations"/>
    <x v="23"/>
    <s v="Feature"/>
    <s v="Done"/>
    <s v="BEMISCP-88"/>
    <s v="Customer Org Hierarchy"/>
    <s v="00088 - Customer Org Hierarchy"/>
    <x v="434"/>
    <x v="5"/>
    <s v="Cancelled"/>
    <s v="BEMISCP-517"/>
    <s v="Update Org creation to use Customer-Location Type"/>
    <s v="S | 00517 - Update Org creation to use Customer-Location Type"/>
    <s v="Backend Development | S | 00517 - Update Org creation to use Customer-Location Type"/>
    <n v="350832"/>
    <n v="334456"/>
    <n v="350574"/>
    <s v="Plan"/>
    <x v="19"/>
    <n v="3.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3.5"/>
    <n v="0"/>
    <n v="0.05"/>
    <n v="8.2644628099173556E-3"/>
    <n v="1"/>
    <n v="0"/>
    <x v="0"/>
    <s v="0.Done"/>
    <x v="3"/>
    <s v="0.Cancelled &gt; Backend Development | S | 00517 - Update Org creation to use Customer-Location Type"/>
    <n v="0"/>
    <n v="0"/>
  </r>
  <r>
    <x v="3"/>
    <s v="Demand"/>
    <s v="Doing"/>
    <s v="BEMISCP-443"/>
    <s v="Buyer views Customer and User Profiles"/>
    <x v="31"/>
    <s v="Feature"/>
    <s v="Done"/>
    <s v="BEMISCP-371"/>
    <s v="Customer Profile updates from IBB"/>
    <s v="00371 - Customer Profile updates from IBB"/>
    <x v="439"/>
    <x v="5"/>
    <s v="Done"/>
    <s v="BEMISCP-516"/>
    <s v="Change Customer Profile service to allow updates"/>
    <s v="S | 00516 - Change Customer Profile service to allow updates"/>
    <s v="Backend Development | S | 00516 - Change Customer Profile service to allow updates"/>
    <n v="348518"/>
    <n v="347291"/>
    <n v="350499"/>
    <s v="Plan"/>
    <x v="20"/>
    <n v="5.5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5.55"/>
    <n v="0"/>
    <n v="7.6923076923076927E-2"/>
    <n v="2.2727272727272728E-2"/>
    <n v="1"/>
    <n v="8.5106382978723403"/>
    <x v="0"/>
    <s v="0.Done"/>
    <x v="2"/>
    <s v="0.Done &gt; Backend Development | S | 00516 - Change Customer Profile service to allow updates"/>
    <n v="0"/>
    <n v="0"/>
  </r>
  <r>
    <x v="3"/>
    <s v="Demand"/>
    <s v="Doing"/>
    <s v="BEMISCP-366"/>
    <s v="Buyer - Order Management"/>
    <x v="33"/>
    <s v="Feature"/>
    <s v="Done"/>
    <s v="BEMISCP-221"/>
    <s v="Orders Landing Page"/>
    <s v="00221 - Orders Landing Page"/>
    <x v="643"/>
    <x v="7"/>
    <s v="Done"/>
    <s v="BEMISCP-507"/>
    <s v="Orders Landing Page - Determine Calculated Fields"/>
    <s v="S | 00507 - Orders Landing Page - Determine Calculated Fields"/>
    <s v="Tech Planning | S | 00507 - Orders Landing Page - Determine Calculated Fields"/>
    <n v="346910"/>
    <n v="340377"/>
    <n v="350345"/>
    <s v="Plan"/>
    <x v="21"/>
    <n v="6.75"/>
    <n v="0"/>
    <n v="0"/>
    <n v="33"/>
    <s v="S"/>
    <s v="SUBTASK PLAN"/>
    <n v="2.1276595744680851"/>
    <n v="2.5531914893617018"/>
    <n v="0"/>
    <n v="0"/>
    <n v="0"/>
    <n v="2.1276595744680851"/>
    <n v="2.1276595744680851"/>
    <n v="2.5531914893617018"/>
    <n v="6.75"/>
    <n v="0"/>
    <n v="8.3333333333333329E-2"/>
    <n v="1.020408163265306E-2"/>
    <n v="1"/>
    <n v="2.1276595744680851"/>
    <x v="0"/>
    <s v="0.Done"/>
    <x v="2"/>
    <s v="0.Done &gt; Tech Planning | S | 00507 - Orders Landing Page - Determine Calculated Fields"/>
    <n v="0"/>
    <n v="0"/>
  </r>
  <r>
    <x v="3"/>
    <s v="Demand"/>
    <s v="Doing"/>
    <s v="BEMISCP-519"/>
    <s v="Buyer - Portal Foundations"/>
    <x v="23"/>
    <s v="Feature"/>
    <s v="Done"/>
    <s v="BEMISCP-88"/>
    <s v="Customer Org Hierarchy"/>
    <s v="00088 - Customer Org Hierarchy"/>
    <x v="434"/>
    <x v="5"/>
    <s v="Done"/>
    <s v="BEMISCP-506"/>
    <s v="Add Parent flag to Customer Migration - Dev"/>
    <s v="M | 00506 - Add Parent flag to Customer Migration - Dev"/>
    <s v="Backend Development | M | 00506 - Add Parent flag to Customer Migration - Dev"/>
    <n v="350832"/>
    <n v="334456"/>
    <n v="350283"/>
    <s v="Plan"/>
    <x v="19"/>
    <n v="20.75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20.75"/>
    <n v="0"/>
    <n v="0.05"/>
    <n v="8.2644628099173556E-3"/>
    <n v="1"/>
    <n v="10.638297872340425"/>
    <x v="0"/>
    <s v="0.Done"/>
    <x v="2"/>
    <s v="0.Done &gt; Backend Development | M | 00506 - Add Parent flag to Customer Migration - Dev"/>
    <n v="0"/>
    <n v="0"/>
  </r>
  <r>
    <x v="3"/>
    <s v="Demand"/>
    <s v="Doing"/>
    <s v="BEMISCP-519"/>
    <s v="Buyer - Portal Foundations"/>
    <x v="23"/>
    <s v="Feature"/>
    <s v="Done"/>
    <s v="BEMISCP-146"/>
    <s v="Two Factor Authentication"/>
    <s v="00146 - Two Factor Authentication"/>
    <x v="647"/>
    <x v="0"/>
    <s v="Done"/>
    <s v="BEMISCP-505"/>
    <s v="Verify 2FA functionality using multiple systems"/>
    <s v="S | 00505 - Verify 2FA functionality using multiple systems"/>
    <s v="Alpha Test | S | 00505 - Verify 2FA functionality using multiple systems"/>
    <n v="350832"/>
    <n v="336242"/>
    <n v="350279"/>
    <s v="Plan"/>
    <x v="0"/>
    <n v="4.5333333333333332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4.5333333333333332"/>
    <n v="0"/>
    <n v="0.16666666666666666"/>
    <n v="8.2644628099173556E-3"/>
    <n v="1"/>
    <n v="2.1276595744680851"/>
    <x v="0"/>
    <s v="0.Done"/>
    <x v="2"/>
    <s v="0.Done &gt; Alpha Test | S | 00505 - Verify 2FA functionality using multiple systems"/>
    <n v="0"/>
    <n v="0"/>
  </r>
  <r>
    <x v="3"/>
    <s v="Demand"/>
    <s v="Doing"/>
    <s v="BEMISCP-444"/>
    <s v="CSR - Customer and User Profile"/>
    <x v="25"/>
    <s v="Feature"/>
    <s v="Done"/>
    <s v="BEMISCP-446"/>
    <s v="CSR View of Customer Profile"/>
    <s v="00446 - CSR View of Customer Profile"/>
    <x v="594"/>
    <x v="4"/>
    <s v="Done"/>
    <s v="BEMISCP-504"/>
    <s v="Remove serviceBuilder in customer service module."/>
    <s v="M | 00504 - Remove serviceBuilder in customer service module."/>
    <s v="Sub-Task | M | 00504 - Remove serviceBuilder in customer service module."/>
    <n v="348696"/>
    <n v="348699"/>
    <n v="350265"/>
    <s v="Plan"/>
    <x v="21"/>
    <n v="1.9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1.9"/>
    <n v="0"/>
    <n v="0.125"/>
    <n v="2.9411764705882353E-2"/>
    <n v="1"/>
    <n v="8.5106382978723403"/>
    <x v="0"/>
    <s v="0.Done"/>
    <x v="2"/>
    <s v="0.Done &gt; Sub-Task | M | 00504 - Remove serviceBuilder in customer service module."/>
    <n v="0"/>
    <n v="0"/>
  </r>
  <r>
    <x v="3"/>
    <s v="Demand"/>
    <s v="Doing"/>
    <s v="BEMISCP-531"/>
    <s v="System Architecture"/>
    <x v="22"/>
    <s v="Task"/>
    <s v="Done"/>
    <s v="BEMISCP-384"/>
    <s v="Setup Bemis Development Infrastructure"/>
    <s v="00384 - Setup Bemis Development Infrastructure"/>
    <x v="588"/>
    <x v="4"/>
    <s v="Done"/>
    <s v="BEMISCP-502"/>
    <s v="Configure LCS"/>
    <s v="M | 00502 - Configure LCS"/>
    <s v="Sub-Task | M | 00502 - Configure LCS"/>
    <n v="351453"/>
    <n v="347844"/>
    <n v="350257"/>
    <s v="Plan"/>
    <x v="0"/>
    <n v="21.516666666666666"/>
    <n v="0"/>
    <n v="200"/>
    <n v="0"/>
    <s v="M"/>
    <s v="SUBTASK PLAN"/>
    <n v="8.5106382978723403"/>
    <n v="10.212765957446807"/>
    <n v="0"/>
    <n v="0"/>
    <n v="0"/>
    <n v="8.5106382978723403"/>
    <n v="8.5106382978723403"/>
    <n v="10.212765957446807"/>
    <n v="21.516666666666666"/>
    <n v="0"/>
    <n v="0.14285714285714285"/>
    <n v="1.8518518518518517E-2"/>
    <n v="1"/>
    <n v="8.5106382978723403"/>
    <x v="0"/>
    <s v="0.Done"/>
    <x v="2"/>
    <s v="0.Done &gt; Sub-Task | M | 00502 - Configure LCS"/>
    <n v="0"/>
    <n v="0"/>
  </r>
  <r>
    <x v="3"/>
    <s v="Demand"/>
    <s v="Doing"/>
    <s v="BEMISCP-519"/>
    <s v="Buyer - Portal Foundations"/>
    <x v="23"/>
    <s v="Feature"/>
    <s v="Done"/>
    <s v="BEMISCP-146"/>
    <s v="Two Factor Authentication"/>
    <s v="00146 - Two Factor Authentication"/>
    <x v="647"/>
    <x v="6"/>
    <s v="Done"/>
    <s v="BEMISCP-500"/>
    <s v="Multiple logins in the same network with same credentials did not trigger 2-factor auth"/>
    <s v="M | 00500 - Multiple logins in the same network with same credentials did not trigger 2-factor auth"/>
    <s v="Alpha Bug | M | 00500 - Multiple logins in the same network with same credentials did not trigger 2-factor auth"/>
    <n v="350832"/>
    <n v="336242"/>
    <n v="350253"/>
    <s v="Plan"/>
    <x v="0"/>
    <n v="3.5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3.5"/>
    <n v="0"/>
    <n v="0.16666666666666666"/>
    <n v="8.2644628099173556E-3"/>
    <n v="1"/>
    <n v="3.191489361702128"/>
    <x v="0"/>
    <s v="0.Done"/>
    <x v="2"/>
    <s v="0.Done &gt; Alpha Bug | M | 00500 - Multiple logins in the same network with same credentials did not trigger 2-factor auth"/>
    <n v="0"/>
    <n v="0"/>
  </r>
  <r>
    <x v="3"/>
    <s v="Demand"/>
    <s v="Doing"/>
    <s v="BEMISCP-519"/>
    <s v="Buyer - Portal Foundations"/>
    <x v="23"/>
    <s v="Feature"/>
    <s v="Done"/>
    <s v="BEMISCP-83"/>
    <s v="Manage DL folder &amp; files"/>
    <s v="00083 - Manage DL folder &amp; files"/>
    <x v="429"/>
    <x v="7"/>
    <s v="Done"/>
    <s v="BEMISCP-498"/>
    <s v="Define document migration process"/>
    <s v="M | 00498 - Define document migration process"/>
    <s v="Tech Planning | M | 00498 - Define document migration process"/>
    <n v="350832"/>
    <n v="334367"/>
    <n v="350018"/>
    <s v="Plan"/>
    <x v="19"/>
    <n v="0"/>
    <n v="0"/>
    <n v="0"/>
    <n v="32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4.7619047619047616E-2"/>
    <n v="8.2644628099173556E-3"/>
    <n v="1"/>
    <n v="4.2553191489361701"/>
    <x v="0"/>
    <s v="0.Done"/>
    <x v="2"/>
    <s v="0.Done &gt; Tech Planning | M | 00498 - Define document migration process"/>
    <n v="0"/>
    <n v="0"/>
  </r>
  <r>
    <x v="3"/>
    <s v="Demand"/>
    <s v="Doing"/>
    <s v="BEMISCP-519"/>
    <s v="Buyer - Portal Foundations"/>
    <x v="23"/>
    <s v="Feature"/>
    <s v="Done"/>
    <s v="BEMISCP-83"/>
    <s v="Manage DL folder &amp; files"/>
    <s v="00083 - Manage DL folder &amp; files"/>
    <x v="429"/>
    <x v="8"/>
    <s v="Done"/>
    <s v="BEMISCP-497"/>
    <s v="Discuss document migration with Bemis"/>
    <s v="S | 00497 - Discuss document migration with Bemis"/>
    <s v="Feature Planning | S | 00497 - Discuss document migration with Bemis"/>
    <n v="350832"/>
    <n v="334367"/>
    <n v="350017"/>
    <s v="Plan"/>
    <x v="19"/>
    <n v="0"/>
    <n v="0"/>
    <n v="0"/>
    <n v="32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4.7619047619047616E-2"/>
    <n v="8.2644628099173556E-3"/>
    <n v="1"/>
    <n v="2.1276595744680851"/>
    <x v="0"/>
    <s v="0.Done"/>
    <x v="2"/>
    <s v="0.Done &gt; Feature Planning | S | 00497 - Discuss document migration with Bemis"/>
    <n v="0"/>
    <n v="0"/>
  </r>
  <r>
    <x v="3"/>
    <s v="Demand"/>
    <s v="Doing"/>
    <s v="BEMISCP-420"/>
    <s v="Buyer - Shipment Management"/>
    <x v="26"/>
    <s v="Feature"/>
    <s v="Done"/>
    <s v="BEMISCP-107"/>
    <s v="Shipments Landing Page"/>
    <s v="00107 - Shipments Landing Page"/>
    <x v="563"/>
    <x v="3"/>
    <s v="Done"/>
    <s v="BEMISCP-494"/>
    <s v="View Shipments - Frontend Updates"/>
    <s v="S | 00494 - View Shipments - Frontend Updates"/>
    <s v="Frontend Development | S | 00494 - View Shipments - Frontend Updates"/>
    <n v="347928"/>
    <n v="334920"/>
    <n v="350009"/>
    <s v="Plan"/>
    <x v="20"/>
    <n v="1.5"/>
    <n v="0"/>
    <n v="0"/>
    <n v="61"/>
    <s v="S"/>
    <s v="SUBTASK PLAN"/>
    <n v="4.2553191489361701"/>
    <n v="5.1063829787234036"/>
    <n v="0"/>
    <n v="0"/>
    <n v="0"/>
    <n v="4.2553191489361701"/>
    <n v="4.2553191489361701"/>
    <n v="5.1063829787234036"/>
    <n v="1.5"/>
    <n v="0"/>
    <n v="6.25E-2"/>
    <n v="1.5873015873015872E-2"/>
    <n v="1"/>
    <n v="4.2553191489361701"/>
    <x v="0"/>
    <s v="0.Done"/>
    <x v="2"/>
    <s v="0.Done &gt; Frontend Development | S | 00494 - View Shipments - Frontend Updates"/>
    <n v="0"/>
    <n v="0"/>
  </r>
  <r>
    <x v="3"/>
    <s v="Demand"/>
    <s v="Doing"/>
    <s v="BEMISCP-443"/>
    <s v="Buyer views Customer and User Profiles"/>
    <x v="31"/>
    <s v="Feature"/>
    <s v="Done"/>
    <s v="BEMISCP-256"/>
    <s v="Buyer View of Customer Profile"/>
    <s v="00256 - Buyer View of Customer Profile"/>
    <x v="632"/>
    <x v="3"/>
    <s v="Done"/>
    <s v="BEMISCP-493"/>
    <s v="Customer Profile - Frontend"/>
    <s v="M | 00493 - Customer Profile - Frontend"/>
    <s v="Frontend Development | M | 00493 - Customer Profile - Frontend"/>
    <n v="348518"/>
    <n v="342876"/>
    <n v="350007"/>
    <s v="Plan"/>
    <x v="20"/>
    <n v="7.0666666666666664"/>
    <n v="0"/>
    <n v="0"/>
    <n v="38"/>
    <s v="M"/>
    <s v="SUBTASK PLAN"/>
    <n v="5.3191489361702127"/>
    <n v="6.3829787234042552"/>
    <n v="0"/>
    <n v="0"/>
    <n v="0"/>
    <n v="5.3191489361702127"/>
    <n v="5.3191489361702127"/>
    <n v="6.3829787234042552"/>
    <n v="7.0666666666666664"/>
    <n v="0"/>
    <n v="0.14285714285714285"/>
    <n v="2.2727272727272728E-2"/>
    <n v="1"/>
    <n v="5.3191489361702127"/>
    <x v="0"/>
    <s v="0.Done"/>
    <x v="2"/>
    <s v="0.Done &gt; Frontend Development | M | 00493 - Customer Profile - Frontend"/>
    <n v="0"/>
    <n v="0"/>
  </r>
  <r>
    <x v="3"/>
    <s v="Demand"/>
    <s v="Doing"/>
    <s v="BEMISCP-366"/>
    <s v="Buyer - Order Management"/>
    <x v="33"/>
    <s v="Feature"/>
    <s v="Done"/>
    <s v="BEMISCP-221"/>
    <s v="Orders Landing Page"/>
    <s v="00221 - Orders Landing Page"/>
    <x v="643"/>
    <x v="3"/>
    <s v="Done"/>
    <s v="BEMISCP-492"/>
    <s v="Orders Landing Page - Frontend"/>
    <s v="M | 00492 - Orders Landing Page - Frontend"/>
    <s v="Frontend Development | M | 00492 - Orders Landing Page - Frontend"/>
    <n v="346910"/>
    <n v="340377"/>
    <n v="350006"/>
    <s v="Plan"/>
    <x v="21"/>
    <n v="40"/>
    <n v="0"/>
    <n v="0"/>
    <n v="33"/>
    <s v="M"/>
    <s v="SUBTASK PLAN"/>
    <n v="5.3191489361702127"/>
    <n v="6.3829787234042552"/>
    <n v="0"/>
    <n v="0"/>
    <n v="0"/>
    <n v="5.3191489361702127"/>
    <n v="5.3191489361702127"/>
    <n v="6.3829787234042552"/>
    <n v="40"/>
    <n v="0"/>
    <n v="8.3333333333333329E-2"/>
    <n v="1.020408163265306E-2"/>
    <n v="1"/>
    <n v="5.3191489361702127"/>
    <x v="0"/>
    <s v="0.Done"/>
    <x v="2"/>
    <s v="0.Done &gt; Frontend Development | M | 00492 - Orders Landing Page - Frontend"/>
    <n v="0"/>
    <n v="0"/>
  </r>
  <r>
    <x v="3"/>
    <m/>
    <m/>
    <m/>
    <m/>
    <x v="1"/>
    <s v="Feature"/>
    <s v="Deferred"/>
    <s v="BEMISCP-101"/>
    <s v="Product landing page"/>
    <s v="00101 - Product landing page"/>
    <x v="648"/>
    <x v="3"/>
    <s v="Deferred"/>
    <s v="BEMISCP-491"/>
    <s v="Product details - Frontend"/>
    <s v="M | 00491 - Product details - Frontend"/>
    <s v="Frontend Development | M | 00491 - Product details - Frontend"/>
    <m/>
    <n v="334904"/>
    <n v="350005"/>
    <s v="Plan"/>
    <x v="0"/>
    <n v="0"/>
    <n v="0"/>
    <n v="0"/>
    <n v="41"/>
    <s v="M"/>
    <s v="SUBTASK PLAN"/>
    <n v="5.3191489361702127"/>
    <n v="6.3829787234042552"/>
    <n v="5.3191489361702127"/>
    <n v="6.3829787234042552"/>
    <n v="0"/>
    <n v="5.3191489361702127"/>
    <n v="0"/>
    <n v="0"/>
    <n v="0"/>
    <n v="0"/>
    <n v="0.33333333333333331"/>
    <n v="0"/>
    <n v="1"/>
    <n v="0"/>
    <x v="1"/>
    <e v="#N/A"/>
    <x v="1"/>
    <e v="#N/A"/>
    <n v="0"/>
    <n v="0"/>
  </r>
  <r>
    <x v="3"/>
    <s v="Demand"/>
    <s v="Doing"/>
    <s v="BEMISCP-519"/>
    <s v="Buyer - Portal Foundations"/>
    <x v="23"/>
    <s v="Feature"/>
    <s v="Done"/>
    <s v="BEMISCP-302"/>
    <s v="Filter Data by Customer Location"/>
    <s v="00302 - Filter Data by Customer Location"/>
    <x v="582"/>
    <x v="3"/>
    <s v="Done"/>
    <s v="BEMISCP-490"/>
    <s v="Multilocation filter - Frontend"/>
    <s v="M | 00490 - Multilocation filter - Frontend"/>
    <s v="Frontend Development | M | 00490 - Multilocation filter - Frontend"/>
    <n v="350832"/>
    <n v="343448"/>
    <n v="350004"/>
    <s v="Plan"/>
    <x v="19"/>
    <n v="20"/>
    <n v="0"/>
    <n v="0"/>
    <n v="39"/>
    <s v="M"/>
    <s v="SUBTASK PLAN"/>
    <n v="5.3191489361702127"/>
    <n v="6.3829787234042552"/>
    <n v="0"/>
    <n v="0"/>
    <n v="0"/>
    <n v="5.3191489361702127"/>
    <n v="5.3191489361702127"/>
    <n v="6.3829787234042552"/>
    <n v="20"/>
    <n v="0"/>
    <n v="6.6666666666666666E-2"/>
    <n v="8.2644628099173556E-3"/>
    <n v="1"/>
    <n v="5.3191489361702127"/>
    <x v="0"/>
    <s v="0.Done"/>
    <x v="2"/>
    <s v="0.Done &gt; Frontend Development | M | 00490 - Multilocation filter - Frontend"/>
    <n v="0"/>
    <n v="0"/>
  </r>
  <r>
    <x v="3"/>
    <s v="Demand"/>
    <s v="Doing"/>
    <s v="BEMISCP-533"/>
    <s v="Bemis CP Theme"/>
    <x v="27"/>
    <s v="Feature"/>
    <s v="Done"/>
    <s v="BEMISCP-365"/>
    <s v="Left Navigation Expand / Collapse on all pages"/>
    <s v="00365 - Left Navigation Expand / Collapse on all pages"/>
    <x v="579"/>
    <x v="3"/>
    <s v="Done"/>
    <s v="BEMISCP-489"/>
    <s v="Update Mini Left Menu based on feedback"/>
    <s v="M | 00489 - Update Mini Left Menu based on feedback"/>
    <s v="Frontend Development | M | 00489 - Update Mini Left Menu based on feedback"/>
    <n v="351507"/>
    <n v="346372"/>
    <n v="350003"/>
    <s v="Plan"/>
    <x v="0"/>
    <n v="10.5"/>
    <n v="0"/>
    <n v="0"/>
    <n v="19"/>
    <s v="M"/>
    <s v="SUBTASK PLAN"/>
    <n v="5.3191489361702127"/>
    <n v="6.3829787234042552"/>
    <n v="0"/>
    <n v="0"/>
    <n v="0"/>
    <n v="5.3191489361702127"/>
    <n v="5.3191489361702127"/>
    <n v="6.3829787234042552"/>
    <n v="10.5"/>
    <n v="0"/>
    <n v="0.25"/>
    <n v="1.8518518518518517E-2"/>
    <n v="1"/>
    <n v="5.3191489361702127"/>
    <x v="0"/>
    <s v="0.Done"/>
    <x v="2"/>
    <s v="0.Done &gt; Frontend Development | M | 00489 - Update Mini Left Menu based on feedback"/>
    <n v="0"/>
    <n v="0"/>
  </r>
  <r>
    <x v="3"/>
    <s v="Demand"/>
    <s v="Doing"/>
    <s v="BEMISCP-533"/>
    <s v="Bemis CP Theme"/>
    <x v="27"/>
    <s v="Feature"/>
    <s v="Done"/>
    <s v="BEMISCP-211"/>
    <s v="Style and colors"/>
    <s v="00211 - Style and colors"/>
    <x v="566"/>
    <x v="3"/>
    <s v="Done"/>
    <s v="BEMISCP-488"/>
    <s v="Update styles for all pages to reflect brand "/>
    <s v="M | 00488 - Update styles for all pages to reflect brand "/>
    <s v="Frontend Development | M | 00488 - Update styles for all pages to reflect brand "/>
    <n v="351507"/>
    <n v="340213"/>
    <n v="349995"/>
    <s v="Plan"/>
    <x v="0"/>
    <n v="0"/>
    <n v="0"/>
    <n v="0"/>
    <n v="33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4285714285714285"/>
    <n v="1.8518518518518517E-2"/>
    <n v="1"/>
    <n v="5.3191489361702127"/>
    <x v="0"/>
    <s v="0.Done"/>
    <x v="2"/>
    <s v="0.Done &gt; Frontend Development | M | 00488 - Update styles for all pages to reflect brand "/>
    <n v="0"/>
    <n v="0"/>
  </r>
  <r>
    <x v="3"/>
    <s v="Demand"/>
    <s v="Doing"/>
    <s v="BEMISCP-366"/>
    <s v="Buyer - Order Management"/>
    <x v="33"/>
    <s v="Feature"/>
    <s v="Done"/>
    <s v="BEMISCP-225"/>
    <s v="Search Orders by Indexed fields"/>
    <s v="00225 - Search Orders by Indexed fields"/>
    <x v="633"/>
    <x v="5"/>
    <s v="Done"/>
    <s v="BEMISCP-486"/>
    <s v="Create Order Indexer and custom search portlet"/>
    <s v="M | 00486 - Create Order Indexer and custom search portlet"/>
    <s v="Backend Development | M | 00486 - Create Order Indexer and custom search portlet"/>
    <n v="346910"/>
    <n v="340618"/>
    <n v="349984"/>
    <s v="Plan"/>
    <x v="20"/>
    <n v="16.3"/>
    <n v="0"/>
    <n v="0"/>
    <n v="89"/>
    <s v="M"/>
    <s v="SUBTASK PLAN"/>
    <n v="10.638297872340425"/>
    <n v="12.76595744680851"/>
    <n v="0"/>
    <n v="0"/>
    <n v="0"/>
    <n v="10.638297872340425"/>
    <n v="10.638297872340425"/>
    <n v="12.76595744680851"/>
    <n v="16.3"/>
    <n v="0"/>
    <n v="8.3333333333333329E-2"/>
    <n v="1.020408163265306E-2"/>
    <n v="1"/>
    <n v="10.638297872340425"/>
    <x v="0"/>
    <s v="0.Done"/>
    <x v="2"/>
    <s v="0.Done &gt; Backend Development | M | 00486 - Create Order Indexer and custom search portlet"/>
    <n v="0"/>
    <n v="0"/>
  </r>
  <r>
    <x v="3"/>
    <s v="Demand"/>
    <s v="Doing"/>
    <s v="BEMISCP-366"/>
    <s v="Buyer - Order Management"/>
    <x v="33"/>
    <s v="Feature"/>
    <s v="Done"/>
    <s v="BEMISCP-225"/>
    <s v="Search Orders by Indexed fields"/>
    <s v="00225 - Search Orders by Indexed fields"/>
    <x v="633"/>
    <x v="7"/>
    <s v="Done"/>
    <s v="BEMISCP-485"/>
    <s v="Design Search Orders"/>
    <s v="S | 00485 - Design Search Orders"/>
    <s v="Tech Planning | S | 00485 - Design Search Orders"/>
    <n v="346910"/>
    <n v="340618"/>
    <n v="349983"/>
    <s v="Plan"/>
    <x v="20"/>
    <n v="8"/>
    <n v="0"/>
    <n v="0"/>
    <n v="89"/>
    <s v="S"/>
    <s v="SUBTASK PLAN"/>
    <n v="2.1276595744680851"/>
    <n v="2.5531914893617018"/>
    <n v="0"/>
    <n v="0"/>
    <n v="0"/>
    <n v="2.1276595744680851"/>
    <n v="2.1276595744680851"/>
    <n v="2.5531914893617018"/>
    <n v="8"/>
    <n v="0"/>
    <n v="8.3333333333333329E-2"/>
    <n v="1.020408163265306E-2"/>
    <n v="1"/>
    <n v="2.1276595744680851"/>
    <x v="0"/>
    <s v="0.Done"/>
    <x v="2"/>
    <s v="0.Done &gt; Tech Planning | S | 00485 - Design Search Orders"/>
    <n v="0"/>
    <n v="0"/>
  </r>
  <r>
    <x v="3"/>
    <s v="Demand"/>
    <s v="Doing"/>
    <s v="BEMISCP-531"/>
    <s v="System Architecture"/>
    <x v="22"/>
    <s v="Task"/>
    <s v="Doing"/>
    <s v="BEMISCP-481"/>
    <s v="UAT/Prod Deployment"/>
    <s v="00481 - UAT/Prod Deployment"/>
    <x v="544"/>
    <x v="4"/>
    <s v="Queued for Review"/>
    <s v="BEMISCP-483"/>
    <s v="Add section for &quot;cutover plan&quot; to Installation doc"/>
    <s v="M | 00483 - Add section for &quot;cutover plan&quot; to Installation doc"/>
    <s v="Sub-Task | M | 00483 - Add section for &quot;cutover plan&quot; to Installation doc"/>
    <n v="351453"/>
    <n v="349744"/>
    <n v="349771"/>
    <s v="Plan"/>
    <x v="0"/>
    <n v="0"/>
    <n v="0"/>
    <n v="200"/>
    <n v="0"/>
    <s v="M"/>
    <s v="SUBTASK PLAN"/>
    <n v="8.5106382978723403"/>
    <n v="10.212765957446807"/>
    <n v="8.5106382978723403"/>
    <n v="10.212765957446807"/>
    <n v="0"/>
    <n v="8.5106382978723403"/>
    <n v="0"/>
    <n v="0"/>
    <n v="0"/>
    <n v="0"/>
    <n v="0.25"/>
    <n v="1.8518518518518517E-2"/>
    <n v="1"/>
    <n v="0"/>
    <x v="0"/>
    <s v="7.Doing"/>
    <x v="1"/>
    <e v="#N/A"/>
    <n v="0"/>
    <n v="0"/>
  </r>
  <r>
    <x v="3"/>
    <s v="Demand"/>
    <s v="Doing"/>
    <s v="BEMISCP-519"/>
    <s v="Buyer - Portal Foundations"/>
    <x v="23"/>
    <s v="Feature"/>
    <s v="Done"/>
    <s v="BEMISCP-88"/>
    <s v="Customer Org Hierarchy"/>
    <s v="00088 - Customer Org Hierarchy"/>
    <x v="434"/>
    <x v="7"/>
    <s v="Done"/>
    <s v="BEMISCP-479"/>
    <s v="Customer Migration/Hierarchy - Tech Planning"/>
    <s v="M | 00479 - Customer Migration/Hierarchy - Tech Planning"/>
    <s v="Tech Planning | M | 00479 - Customer Migration/Hierarchy - Tech Planning"/>
    <n v="350832"/>
    <n v="334456"/>
    <n v="349735"/>
    <s v="Plan"/>
    <x v="19"/>
    <n v="8.75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8.75"/>
    <n v="0"/>
    <n v="0.05"/>
    <n v="8.2644628099173556E-3"/>
    <n v="1"/>
    <n v="4.2553191489361701"/>
    <x v="0"/>
    <s v="0.Done"/>
    <x v="2"/>
    <s v="0.Done &gt; Tech Planning | M | 00479 - Customer Migration/Hierarchy - Tech Planning"/>
    <n v="0"/>
    <n v="0"/>
  </r>
  <r>
    <x v="3"/>
    <s v="Demand"/>
    <s v="Doing"/>
    <s v="BEMISCP-519"/>
    <s v="Buyer - Portal Foundations"/>
    <x v="23"/>
    <s v="Feature"/>
    <s v="Done"/>
    <s v="BEMISCP-302"/>
    <s v="Filter Data by Customer Location"/>
    <s v="00302 - Filter Data by Customer Location"/>
    <x v="582"/>
    <x v="7"/>
    <s v="Done"/>
    <s v="BEMISCP-477"/>
    <s v="Filter Data by Customer Location - ShipTo Mapping/Tech Discussion."/>
    <s v="M | 00477 - Filter Data by Customer Location - ShipTo Mapping/Tech Discussion."/>
    <s v="Tech Planning | M | 00477 - Filter Data by Customer Location - ShipTo Mapping/Tech Discussion."/>
    <n v="350832"/>
    <n v="343448"/>
    <n v="349725"/>
    <s v="Plan"/>
    <x v="19"/>
    <n v="4"/>
    <n v="0"/>
    <n v="0"/>
    <n v="39"/>
    <s v="M"/>
    <s v="SUBTASK PLAN"/>
    <n v="4.2553191489361701"/>
    <n v="5.1063829787234036"/>
    <n v="0"/>
    <n v="0"/>
    <n v="0"/>
    <n v="4.2553191489361701"/>
    <n v="4.2553191489361701"/>
    <n v="5.1063829787234036"/>
    <n v="4"/>
    <n v="0"/>
    <n v="6.6666666666666666E-2"/>
    <n v="8.2644628099173556E-3"/>
    <n v="1"/>
    <n v="4.2553191489361701"/>
    <x v="0"/>
    <s v="0.Done"/>
    <x v="2"/>
    <s v="0.Done &gt; Tech Planning | M | 00477 - Filter Data by Customer Location - ShipTo Mapping/Tech Discussion."/>
    <n v="0"/>
    <n v="0"/>
  </r>
  <r>
    <x v="3"/>
    <s v="Demand"/>
    <s v="Doing"/>
    <s v="BEMISCP-519"/>
    <s v="Buyer - Portal Foundations"/>
    <x v="23"/>
    <s v="Feature"/>
    <s v="Done"/>
    <s v="BEMISCP-302"/>
    <s v="Filter Data by Customer Location"/>
    <s v="00302 - Filter Data by Customer Location"/>
    <x v="582"/>
    <x v="8"/>
    <s v="Done"/>
    <s v="BEMISCP-476"/>
    <s v="Filter Data by Customer Location - ShipTo Requirements"/>
    <s v="M | 00476 - Filter Data by Customer Location - ShipTo Requirements"/>
    <s v="Feature Planning | M | 00476 - Filter Data by Customer Location - ShipTo Requirements"/>
    <n v="350832"/>
    <n v="343448"/>
    <n v="349723"/>
    <s v="Plan"/>
    <x v="19"/>
    <n v="1.5"/>
    <n v="0"/>
    <n v="0"/>
    <n v="39"/>
    <s v="M"/>
    <s v="SUBTASK PLAN"/>
    <n v="4.2553191489361701"/>
    <n v="5.1063829787234036"/>
    <n v="0"/>
    <n v="0"/>
    <n v="0"/>
    <n v="4.2553191489361701"/>
    <n v="4.2553191489361701"/>
    <n v="5.1063829787234036"/>
    <n v="1.5"/>
    <n v="0"/>
    <n v="6.6666666666666666E-2"/>
    <n v="8.2644628099173556E-3"/>
    <n v="1"/>
    <n v="4.2553191489361701"/>
    <x v="0"/>
    <s v="0.Done"/>
    <x v="2"/>
    <s v="0.Done &gt; Feature Planning | M | 00476 - Filter Data by Customer Location - ShipTo Requirements"/>
    <n v="0"/>
    <n v="0"/>
  </r>
  <r>
    <x v="3"/>
    <s v="Demand"/>
    <s v="Doing"/>
    <s v="BEMISCP-523"/>
    <s v="CSR - Portal Foundations"/>
    <x v="30"/>
    <s v="Feature"/>
    <s v="Done"/>
    <s v="BEMISCP-77"/>
    <s v="Import Users and Groups from AD"/>
    <s v="00077 - Import Users and Groups from AD"/>
    <x v="432"/>
    <x v="8"/>
    <s v="Done"/>
    <s v="BEMISCP-475"/>
    <s v="Define AD groups to be used"/>
    <s v="M | 00475 - Define AD groups to be used"/>
    <s v="Feature Planning | M | 00475 - Define AD groups to be used"/>
    <n v="350872"/>
    <n v="334297"/>
    <n v="349706"/>
    <s v="Plan"/>
    <x v="19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111111111111111"/>
    <n v="3.125E-2"/>
    <n v="1"/>
    <n v="4.2553191489361701"/>
    <x v="0"/>
    <s v="0.Done"/>
    <x v="2"/>
    <s v="0.Done &gt; Feature Planning | M | 00475 - Define AD groups to be used"/>
    <n v="0"/>
    <n v="0"/>
  </r>
  <r>
    <x v="3"/>
    <s v="Demand"/>
    <s v="Doing"/>
    <s v="BEMISCP-519"/>
    <s v="Buyer - Portal Foundations"/>
    <x v="23"/>
    <s v="Feature"/>
    <s v="Done"/>
    <s v="BEMISCP-146"/>
    <s v="Two Factor Authentication"/>
    <s v="00146 - Two Factor Authentication"/>
    <x v="647"/>
    <x v="6"/>
    <s v="Done"/>
    <s v="BEMISCP-473"/>
    <s v="Uploading workflow definition fails for 2FA in dev environment"/>
    <s v="M | 00473 - Uploading workflow definition fails for 2FA in dev environment"/>
    <s v="Alpha Bug | M | 00473 - Uploading workflow definition fails for 2FA in dev environment"/>
    <n v="350832"/>
    <n v="336242"/>
    <n v="349654"/>
    <s v="Plan"/>
    <x v="0"/>
    <n v="2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2"/>
    <n v="0"/>
    <n v="0.16666666666666666"/>
    <n v="8.2644628099173556E-3"/>
    <n v="1"/>
    <n v="3.191489361702128"/>
    <x v="0"/>
    <s v="0.Done"/>
    <x v="2"/>
    <s v="0.Done &gt; Alpha Bug | M | 00473 - Uploading workflow definition fails for 2FA in dev environment"/>
    <n v="0"/>
    <n v="0"/>
  </r>
  <r>
    <x v="3"/>
    <s v="Demand"/>
    <s v="Doing"/>
    <s v="BEMISCP-539"/>
    <s v="Buyer - Inventory Management"/>
    <x v="29"/>
    <s v="Feature"/>
    <s v="Done"/>
    <s v="BEMISCP-262"/>
    <s v="On-Hand Inventory View for a specific item"/>
    <s v="00262 - On-Hand Inventory View for a specific item"/>
    <x v="426"/>
    <x v="3"/>
    <s v="Done"/>
    <s v="BEMISCP-462"/>
    <s v="Create page to show Inventory View for Item"/>
    <s v="M | 00462 - Create page to show Inventory View for Item"/>
    <s v="Frontend Development | M | 00462 - Create page to show Inventory View for Item"/>
    <n v="351659"/>
    <n v="342921"/>
    <n v="349430"/>
    <s v="Plan"/>
    <x v="19"/>
    <n v="0"/>
    <n v="0"/>
    <n v="0"/>
    <n v="35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"/>
    <n v="0.1"/>
    <n v="1"/>
    <n v="5.3191489361702127"/>
    <x v="0"/>
    <s v="0.Done"/>
    <x v="2"/>
    <s v="0.Done &gt; Frontend Development | M | 00462 - Create page to show Inventory View for Item"/>
    <n v="0"/>
    <n v="0"/>
  </r>
  <r>
    <x v="3"/>
    <s v="Demand"/>
    <s v="Doing"/>
    <s v="BEMISCP-539"/>
    <s v="Buyer - Inventory Management"/>
    <x v="29"/>
    <s v="Feature"/>
    <s v="Done"/>
    <s v="BEMISCP-262"/>
    <s v="On-Hand Inventory View for a specific item"/>
    <s v="00262 - On-Hand Inventory View for a specific item"/>
    <x v="426"/>
    <x v="7"/>
    <s v="Done"/>
    <s v="BEMISCP-461"/>
    <s v="Coordinate UI integration with backend"/>
    <s v="M | 00461 - Coordinate UI integration with backend"/>
    <s v="Tech Planning | M | 00461 - Coordinate UI integration with backend"/>
    <n v="351659"/>
    <n v="342921"/>
    <n v="349429"/>
    <s v="Plan"/>
    <x v="19"/>
    <n v="2"/>
    <n v="0"/>
    <n v="0"/>
    <n v="35"/>
    <s v="M"/>
    <s v="SUBTASK PLAN"/>
    <n v="4.2553191489361701"/>
    <n v="5.1063829787234036"/>
    <n v="0"/>
    <n v="0"/>
    <n v="0"/>
    <n v="4.2553191489361701"/>
    <n v="4.2553191489361701"/>
    <n v="5.1063829787234036"/>
    <n v="2"/>
    <n v="0"/>
    <n v="0.1"/>
    <n v="0.1"/>
    <n v="1"/>
    <n v="4.2553191489361701"/>
    <x v="0"/>
    <s v="0.Done"/>
    <x v="2"/>
    <s v="0.Done &gt; Tech Planning | M | 00461 - Coordinate UI integration with backend"/>
    <n v="0"/>
    <n v="0"/>
  </r>
  <r>
    <x v="3"/>
    <s v="Demand"/>
    <s v="Doing"/>
    <s v="BEMISCP-366"/>
    <s v="Buyer - Order Management"/>
    <x v="33"/>
    <s v="Feature"/>
    <s v="Done"/>
    <s v="BEMISCP-370"/>
    <s v="Order updates from IBB"/>
    <s v="00370 - Order updates from IBB"/>
    <x v="500"/>
    <x v="5"/>
    <s v="Done"/>
    <s v="BEMISCP-460"/>
    <s v="Implement Order DataSync"/>
    <s v="M | 00460 - Implement Order DataSync"/>
    <s v="Backend Development | M | 00460 - Implement Order DataSync"/>
    <n v="346910"/>
    <n v="347290"/>
    <n v="349338"/>
    <s v="Plan"/>
    <x v="20"/>
    <n v="41.033333333333331"/>
    <n v="0"/>
    <n v="0"/>
    <n v="26"/>
    <s v="M"/>
    <s v="SUBTASK PLAN"/>
    <n v="10.638297872340425"/>
    <n v="12.76595744680851"/>
    <n v="0"/>
    <n v="0"/>
    <n v="0"/>
    <n v="10.638297872340425"/>
    <n v="10.638297872340425"/>
    <n v="12.76595744680851"/>
    <n v="41.033333333333331"/>
    <n v="0"/>
    <n v="3.7037037037037035E-2"/>
    <n v="1.020408163265306E-2"/>
    <n v="1"/>
    <n v="10.638297872340425"/>
    <x v="0"/>
    <s v="0.Done"/>
    <x v="2"/>
    <s v="0.Done &gt; Backend Development | M | 00460 - Implement Order DataSync"/>
    <n v="0"/>
    <n v="0"/>
  </r>
  <r>
    <x v="3"/>
    <s v="Demand"/>
    <s v="Doing"/>
    <s v="BEMISCP-531"/>
    <s v="System Architecture"/>
    <x v="22"/>
    <s v="Task"/>
    <s v="Doing"/>
    <s v="BEMISCP-450"/>
    <s v="Setup Liferay Development Infrastructure"/>
    <s v="00450 - Setup Liferay Development Infrastructure"/>
    <x v="450"/>
    <x v="4"/>
    <s v="Done"/>
    <s v="BEMISCP-459"/>
    <s v="Review environment settings"/>
    <s v="XS | 00459 - Review environment settings"/>
    <s v="Sub-Task | XS | 00459 - Review environment settings"/>
    <n v="351453"/>
    <n v="348727"/>
    <n v="349332"/>
    <s v="Plan"/>
    <x v="0"/>
    <n v="0"/>
    <n v="0"/>
    <n v="20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9.0909090909090912E-2"/>
    <n v="1.8518518518518517E-2"/>
    <n v="1"/>
    <n v="2.1276595744680851"/>
    <x v="0"/>
    <s v="7.Doing"/>
    <x v="2"/>
    <s v="0.Done &gt; Sub-Task | XS | 00459 - Review environment settings"/>
    <n v="0"/>
    <n v="0"/>
  </r>
  <r>
    <x v="3"/>
    <s v="Demand"/>
    <s v="Doing"/>
    <s v="BEMISCP-366"/>
    <s v="Buyer - Order Management"/>
    <x v="33"/>
    <s v="Feature"/>
    <s v="Done"/>
    <s v="BEMISCP-369"/>
    <s v="Inventory updates from IBB"/>
    <s v="00369 - Inventory updates from IBB"/>
    <x v="562"/>
    <x v="7"/>
    <s v="Done"/>
    <s v="BEMISCP-458"/>
    <s v="Design interface with IBB Inventory API"/>
    <s v="M | 00458 - Design interface with IBB Inventory API"/>
    <s v="Tech Planning | M | 00458 - Design interface with IBB Inventory API"/>
    <n v="346910"/>
    <n v="347289"/>
    <n v="348897"/>
    <s v="Plan"/>
    <x v="19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25"/>
    <n v="1.020408163265306E-2"/>
    <n v="1"/>
    <n v="4.2553191489361701"/>
    <x v="0"/>
    <s v="0.Done"/>
    <x v="2"/>
    <s v="0.Done &gt; Tech Planning | M | 00458 - Design interface with IBB Inventory API"/>
    <n v="0"/>
    <n v="0"/>
  </r>
  <r>
    <x v="3"/>
    <s v="Demand"/>
    <s v="Doing"/>
    <s v="BEMISCP-366"/>
    <s v="Buyer - Order Management"/>
    <x v="33"/>
    <s v="Feature"/>
    <s v="Done"/>
    <s v="BEMISCP-369"/>
    <s v="Inventory updates from IBB"/>
    <s v="00369 - Inventory updates from IBB"/>
    <x v="562"/>
    <x v="8"/>
    <s v="Done"/>
    <s v="BEMISCP-457"/>
    <s v="Discuss interfacing with IBB Inventory API"/>
    <s v="M | 00457 - Discuss interfacing with IBB Inventory API"/>
    <s v="Feature Planning | M | 00457 - Discuss interfacing with IBB Inventory API"/>
    <n v="346910"/>
    <n v="347289"/>
    <n v="348896"/>
    <s v="Plan"/>
    <x v="19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25"/>
    <n v="1.020408163265306E-2"/>
    <n v="1"/>
    <n v="4.2553191489361701"/>
    <x v="0"/>
    <s v="0.Done"/>
    <x v="2"/>
    <s v="0.Done &gt; Feature Planning | M | 00457 - Discuss interfacing with IBB Inventory API"/>
    <n v="0"/>
    <n v="0"/>
  </r>
  <r>
    <x v="3"/>
    <s v="Demand"/>
    <s v="Doing"/>
    <s v="BEMISCP-519"/>
    <s v="Buyer - Portal Foundations"/>
    <x v="23"/>
    <s v="Feature"/>
    <s v="Done"/>
    <s v="BEMISCP-83"/>
    <s v="Manage DL folder &amp; files"/>
    <s v="00083 - Manage DL folder &amp; files"/>
    <x v="429"/>
    <x v="8"/>
    <s v="Done"/>
    <s v="BEMISCP-456"/>
    <s v="Review structure changes"/>
    <s v="XS | 00456 - Review structure changes"/>
    <s v="Feature Planning | XS | 00456 - Review structure changes"/>
    <n v="350832"/>
    <n v="334367"/>
    <n v="348887"/>
    <s v="Plan"/>
    <x v="19"/>
    <n v="0.5"/>
    <n v="0"/>
    <n v="0"/>
    <n v="32"/>
    <s v="XS"/>
    <s v="SUBTASK PLAN"/>
    <n v="1.0638297872340425"/>
    <n v="1.2765957446808509"/>
    <n v="0"/>
    <n v="0"/>
    <n v="0"/>
    <n v="1.0638297872340425"/>
    <n v="1.0638297872340425"/>
    <n v="1.2765957446808509"/>
    <n v="0.5"/>
    <n v="0"/>
    <n v="4.7619047619047616E-2"/>
    <n v="8.2644628099173556E-3"/>
    <n v="1"/>
    <n v="1.0638297872340425"/>
    <x v="0"/>
    <s v="0.Done"/>
    <x v="2"/>
    <s v="0.Done &gt; Feature Planning | XS | 00456 - Review structure changes"/>
    <n v="0"/>
    <n v="0"/>
  </r>
  <r>
    <x v="3"/>
    <s v="Demand"/>
    <s v="Doing"/>
    <s v="BEMISCP-531"/>
    <s v="System Architecture"/>
    <x v="22"/>
    <s v="Task"/>
    <s v="Doing"/>
    <s v="BEMISCP-450"/>
    <s v="Setup Liferay Development Infrastructure"/>
    <s v="00450 - Setup Liferay Development Infrastructure"/>
    <x v="450"/>
    <x v="4"/>
    <s v="Done"/>
    <s v="BEMISCP-455"/>
    <s v="Configure IIS in front of Jenkins"/>
    <s v="XS | 00455 - Configure IIS in front of Jenkins"/>
    <s v="Sub-Task | XS | 00455 - Configure IIS in front of Jenkins"/>
    <n v="351453"/>
    <n v="348727"/>
    <n v="348876"/>
    <s v="Plan"/>
    <x v="0"/>
    <n v="0"/>
    <n v="0"/>
    <n v="20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9.0909090909090912E-2"/>
    <n v="1.8518518518518517E-2"/>
    <n v="1"/>
    <n v="2.1276595744680851"/>
    <x v="0"/>
    <s v="7.Doing"/>
    <x v="2"/>
    <s v="0.Done &gt; Sub-Task | XS | 00455 - Configure IIS in front of Jenkins"/>
    <n v="0"/>
    <n v="0"/>
  </r>
  <r>
    <x v="3"/>
    <s v="Demand"/>
    <s v="Doing"/>
    <s v="BEMISCP-366"/>
    <s v="Buyer - Order Management"/>
    <x v="33"/>
    <s v="Feature"/>
    <s v="Done"/>
    <s v="BEMISCP-370"/>
    <s v="Order updates from IBB"/>
    <s v="00370 - Order updates from IBB"/>
    <x v="500"/>
    <x v="7"/>
    <s v="Done"/>
    <s v="BEMISCP-454"/>
    <s v="Map IBB Order fields to Portal Order UI Fields"/>
    <s v="M | 00454 - Map IBB Order fields to Portal Order UI Fields"/>
    <s v="Tech Planning | M | 00454 - Map IBB Order fields to Portal Order UI Fields"/>
    <n v="346910"/>
    <n v="347290"/>
    <n v="348737"/>
    <s v="Plan"/>
    <x v="20"/>
    <n v="0.75"/>
    <n v="0"/>
    <n v="0"/>
    <n v="26"/>
    <s v="M"/>
    <s v="SUBTASK PLAN"/>
    <n v="4.2553191489361701"/>
    <n v="5.1063829787234036"/>
    <n v="0"/>
    <n v="0"/>
    <n v="0"/>
    <n v="4.2553191489361701"/>
    <n v="4.2553191489361701"/>
    <n v="5.1063829787234036"/>
    <n v="0.75"/>
    <n v="0"/>
    <n v="3.7037037037037035E-2"/>
    <n v="1.020408163265306E-2"/>
    <n v="1"/>
    <n v="4.2553191489361701"/>
    <x v="0"/>
    <s v="0.Done"/>
    <x v="2"/>
    <s v="0.Done &gt; Tech Planning | M | 00454 - Map IBB Order fields to Portal Order UI Fields"/>
    <n v="0"/>
    <n v="0"/>
  </r>
  <r>
    <x v="3"/>
    <s v="Demand"/>
    <s v="Doing"/>
    <s v="BEMISCP-531"/>
    <s v="System Architecture"/>
    <x v="22"/>
    <s v="Task"/>
    <s v="Doing"/>
    <s v="BEMISCP-450"/>
    <s v="Setup Liferay Development Infrastructure"/>
    <s v="00450 - Setup Liferay Development Infrastructure"/>
    <x v="450"/>
    <x v="4"/>
    <s v="Done"/>
    <s v="BEMISCP-453"/>
    <s v="Configure IIS in front of Liferay"/>
    <s v="S | 00453 - Configure IIS in front of Liferay"/>
    <s v="Sub-Task | S | 00453 - Configure IIS in front of Liferay"/>
    <n v="351453"/>
    <n v="348727"/>
    <n v="348732"/>
    <s v="Plan"/>
    <x v="0"/>
    <n v="0"/>
    <n v="0"/>
    <n v="20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9.0909090909090912E-2"/>
    <n v="1.8518518518518517E-2"/>
    <n v="1"/>
    <n v="4.2553191489361701"/>
    <x v="0"/>
    <s v="7.Doing"/>
    <x v="2"/>
    <s v="0.Done &gt; Sub-Task | S | 00453 - Configure IIS in front of Liferay"/>
    <n v="0"/>
    <n v="0"/>
  </r>
  <r>
    <x v="3"/>
    <s v="Demand"/>
    <s v="Doing"/>
    <s v="BEMISCP-444"/>
    <s v="CSR - Customer and User Profile"/>
    <x v="25"/>
    <s v="Feature"/>
    <s v="Done"/>
    <s v="BEMISCP-446"/>
    <s v="CSR View of Customer Profile"/>
    <s v="00446 - CSR View of Customer Profile"/>
    <x v="594"/>
    <x v="9"/>
    <s v="Done"/>
    <s v="BEMISCP-452"/>
    <s v="View/Edit Customer Profile - UX"/>
    <s v="M | 00452 - View/Edit Customer Profile - UX"/>
    <s v="UX | M | 00452 - View/Edit Customer Profile - UX"/>
    <n v="348696"/>
    <n v="348699"/>
    <n v="348731"/>
    <s v="Plan"/>
    <x v="21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25"/>
    <n v="2.9411764705882353E-2"/>
    <n v="1"/>
    <n v="8.5106382978723403"/>
    <x v="0"/>
    <s v="0.Done"/>
    <x v="2"/>
    <s v="0.Done &gt; UX | M | 00452 - View/Edit Customer Profile - UX"/>
    <n v="0"/>
    <n v="0"/>
  </r>
  <r>
    <x v="3"/>
    <s v="Demand"/>
    <s v="Doing"/>
    <s v="BEMISCP-444"/>
    <s v="CSR - Customer and User Profile"/>
    <x v="25"/>
    <s v="Feature"/>
    <s v="Done"/>
    <s v="BEMISCP-445"/>
    <s v="View/Edit User Profile"/>
    <s v="00445 -  View/Edit User Profile"/>
    <x v="470"/>
    <x v="9"/>
    <s v="Done"/>
    <s v="BEMISCP-451"/>
    <s v="View/Edit User Profile - UX"/>
    <s v="M | 00451 - View/Edit User Profile - UX"/>
    <s v="UX | M | 00451 - View/Edit User Profile - UX"/>
    <n v="348696"/>
    <n v="348698"/>
    <n v="348728"/>
    <s v="Plan"/>
    <x v="2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"/>
    <n v="2.9411764705882353E-2"/>
    <n v="1"/>
    <n v="8.5106382978723403"/>
    <x v="0"/>
    <s v="0.Done"/>
    <x v="2"/>
    <s v="0.Done &gt; UX | M | 00451 - View/Edit User Profile - UX"/>
    <n v="0"/>
    <n v="0"/>
  </r>
  <r>
    <x v="3"/>
    <s v="Demand"/>
    <s v="Doing"/>
    <s v="BEMISCP-366"/>
    <s v="Buyer - Order Management"/>
    <x v="33"/>
    <s v="Feature"/>
    <s v="Done"/>
    <s v="BEMISCP-370"/>
    <s v="Order updates from IBB"/>
    <s v="00370 - Order updates from IBB"/>
    <x v="500"/>
    <x v="7"/>
    <s v="Done"/>
    <s v="BEMISCP-441"/>
    <s v="Review interfacing with Bemis Order WS"/>
    <s v="M | 00441 - Review interfacing with Bemis Order WS"/>
    <s v="Tech Planning | M | 00441 - Review interfacing with Bemis Order WS"/>
    <n v="346910"/>
    <n v="347290"/>
    <n v="348463"/>
    <s v="Plan"/>
    <x v="20"/>
    <n v="10.75"/>
    <n v="0"/>
    <n v="0"/>
    <n v="26"/>
    <s v="M"/>
    <s v="SUBTASK PLAN"/>
    <n v="4.2553191489361701"/>
    <n v="5.1063829787234036"/>
    <n v="0"/>
    <n v="0"/>
    <n v="0"/>
    <n v="4.2553191489361701"/>
    <n v="4.2553191489361701"/>
    <n v="5.1063829787234036"/>
    <n v="10.75"/>
    <n v="0"/>
    <n v="3.7037037037037035E-2"/>
    <n v="1.020408163265306E-2"/>
    <n v="1"/>
    <n v="4.2553191489361701"/>
    <x v="0"/>
    <s v="0.Done"/>
    <x v="2"/>
    <s v="0.Done &gt; Tech Planning | M | 00441 - Review interfacing with Bemis Order WS"/>
    <n v="0"/>
    <n v="0"/>
  </r>
  <r>
    <x v="3"/>
    <s v="Demand"/>
    <s v="Doing"/>
    <s v="BEMISCP-443"/>
    <s v="Buyer views Customer and User Profiles"/>
    <x v="31"/>
    <s v="Feature"/>
    <s v="Done"/>
    <s v="BEMISCP-371"/>
    <s v="Customer Profile updates from IBB"/>
    <s v="00371 - Customer Profile updates from IBB"/>
    <x v="439"/>
    <x v="5"/>
    <s v="Done"/>
    <s v="BEMISCP-438"/>
    <s v="Create stubs module for Customer Profile updates"/>
    <s v="S | 00438 - Create stubs module for Customer Profile updates"/>
    <s v="Backend Development | S | 00438 - Create stubs module for Customer Profile updates"/>
    <n v="348518"/>
    <n v="347291"/>
    <n v="348371"/>
    <s v="Plan"/>
    <x v="20"/>
    <n v="20.766666666666666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20.766666666666666"/>
    <n v="0"/>
    <n v="7.6923076923076927E-2"/>
    <n v="2.2727272727272728E-2"/>
    <n v="1"/>
    <n v="8.5106382978723403"/>
    <x v="0"/>
    <s v="0.Done"/>
    <x v="2"/>
    <s v="0.Done &gt; Backend Development | S | 00438 - Create stubs module for Customer Profile updates"/>
    <n v="0"/>
    <n v="0"/>
  </r>
  <r>
    <x v="3"/>
    <s v="Demand"/>
    <s v="Doing"/>
    <s v="BEMISCP-443"/>
    <s v="Buyer views Customer and User Profiles"/>
    <x v="31"/>
    <s v="Feature"/>
    <s v="Done"/>
    <s v="BEMISCP-371"/>
    <s v="Customer Profile updates from IBB"/>
    <s v="00371 - Customer Profile updates from IBB"/>
    <x v="439"/>
    <x v="7"/>
    <s v="Done"/>
    <s v="BEMISCP-437"/>
    <s v="Design Customer Profile WS Module"/>
    <s v="S | 00437 - Design Customer Profile WS Module"/>
    <s v="Tech Planning | S | 00437 - Design Customer Profile WS Module"/>
    <n v="348518"/>
    <n v="347291"/>
    <n v="348369"/>
    <s v="Plan"/>
    <x v="20"/>
    <n v="5.4833333333333334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5.4833333333333334"/>
    <n v="0"/>
    <n v="7.6923076923076927E-2"/>
    <n v="2.2727272727272728E-2"/>
    <n v="1"/>
    <n v="2.1276595744680851"/>
    <x v="0"/>
    <s v="0.Done"/>
    <x v="2"/>
    <s v="0.Done &gt; Tech Planning | S | 00437 - Design Customer Profile WS Module"/>
    <n v="0"/>
    <n v="0"/>
  </r>
  <r>
    <x v="3"/>
    <s v="Demand"/>
    <s v="Doing"/>
    <s v="BEMISCP-539"/>
    <s v="Buyer - Inventory Management"/>
    <x v="29"/>
    <s v="Feature"/>
    <s v="Done"/>
    <s v="BEMISCP-262"/>
    <s v="On-Hand Inventory View for a specific item"/>
    <s v="00262 - On-Hand Inventory View for a specific item"/>
    <x v="426"/>
    <x v="5"/>
    <s v="Done"/>
    <s v="BEMISCP-434"/>
    <s v="Add framework for Inventory Module"/>
    <s v="S | 00434 - Add framework for Inventory Module"/>
    <s v="Backend Development | S | 00434 - Add framework for Inventory Module"/>
    <n v="351659"/>
    <n v="342921"/>
    <n v="348002"/>
    <s v="Plan"/>
    <x v="19"/>
    <n v="53.4"/>
    <n v="0"/>
    <n v="0"/>
    <n v="35"/>
    <s v="S"/>
    <s v="SUBTASK PLAN"/>
    <n v="8.5106382978723403"/>
    <n v="10.212765957446807"/>
    <n v="0"/>
    <n v="0"/>
    <n v="0"/>
    <n v="8.5106382978723403"/>
    <n v="8.5106382978723403"/>
    <n v="10.212765957446807"/>
    <n v="53.4"/>
    <n v="0"/>
    <n v="0.1"/>
    <n v="0.1"/>
    <n v="1"/>
    <n v="8.5106382978723403"/>
    <x v="0"/>
    <s v="0.Done"/>
    <x v="2"/>
    <s v="0.Done &gt; Backend Development | S | 00434 - Add framework for Inventory Module"/>
    <n v="0"/>
    <n v="0"/>
  </r>
  <r>
    <x v="3"/>
    <s v="Demand"/>
    <s v="Doing"/>
    <s v="BEMISCP-539"/>
    <s v="Buyer - Inventory Management"/>
    <x v="29"/>
    <s v="Feature"/>
    <s v="Done"/>
    <s v="BEMISCP-262"/>
    <s v="On-Hand Inventory View for a specific item"/>
    <s v="00262 - On-Hand Inventory View for a specific item"/>
    <x v="426"/>
    <x v="7"/>
    <s v="Done"/>
    <s v="BEMISCP-433"/>
    <s v="Design Order Inventory DM/Services"/>
    <s v="L | 00433 - Design Order Inventory DM/Services"/>
    <s v="Tech Planning | L | 00433 - Design Order Inventory DM/Services"/>
    <n v="351659"/>
    <n v="342921"/>
    <n v="348001"/>
    <s v="Plan"/>
    <x v="19"/>
    <n v="5.75"/>
    <n v="0"/>
    <n v="0"/>
    <n v="35"/>
    <s v="L"/>
    <s v="SUBTASK PLAN"/>
    <n v="8.5106382978723403"/>
    <n v="10.212765957446807"/>
    <n v="0"/>
    <n v="0"/>
    <n v="0"/>
    <n v="8.5106382978723403"/>
    <n v="8.5106382978723403"/>
    <n v="10.212765957446807"/>
    <n v="5.75"/>
    <n v="0"/>
    <n v="0.1"/>
    <n v="0.1"/>
    <n v="1"/>
    <n v="8.5106382978723403"/>
    <x v="0"/>
    <s v="0.Done"/>
    <x v="2"/>
    <s v="0.Done &gt; Tech Planning | L | 00433 - Design Order Inventory DM/Services"/>
    <n v="0"/>
    <n v="0"/>
  </r>
  <r>
    <x v="3"/>
    <s v="Demand"/>
    <s v="Doing"/>
    <s v="BEMISCP-531"/>
    <s v="System Architecture"/>
    <x v="22"/>
    <s v="Task"/>
    <s v="Doing"/>
    <s v="BEMISCP-450"/>
    <s v="Setup Liferay Development Infrastructure"/>
    <s v="00450 - Setup Liferay Development Infrastructure"/>
    <x v="450"/>
    <x v="4"/>
    <s v="Done"/>
    <s v="BEMISCP-432"/>
    <s v="Transition internal CI to Windows VM"/>
    <s v="M | 00432 - Transition internal CI to Windows VM"/>
    <s v="Sub-Task | M | 00432 - Transition internal CI to Windows VM"/>
    <n v="351453"/>
    <n v="348727"/>
    <n v="347994"/>
    <s v="Plan"/>
    <x v="0"/>
    <n v="0"/>
    <n v="0"/>
    <n v="20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9.0909090909090912E-2"/>
    <n v="1.8518518518518517E-2"/>
    <n v="1"/>
    <n v="8.5106382978723403"/>
    <x v="0"/>
    <s v="7.Doing"/>
    <x v="2"/>
    <s v="0.Done &gt; Sub-Task | M | 00432 - Transition internal CI to Windows VM"/>
    <n v="0"/>
    <n v="0"/>
  </r>
  <r>
    <x v="3"/>
    <s v="Demand"/>
    <s v="Doing"/>
    <s v="BEMISCP-366"/>
    <s v="Buyer - Order Management"/>
    <x v="33"/>
    <s v="Feature"/>
    <s v="Done"/>
    <s v="BEMISCP-225"/>
    <s v="Search Orders by Indexed fields"/>
    <s v="00225 - Search Orders by Indexed fields"/>
    <x v="633"/>
    <x v="8"/>
    <s v="Done"/>
    <s v="BEMISCP-431"/>
    <s v="Feature planning for Search Orders"/>
    <s v="M | 00431 - Feature planning for Search Orders"/>
    <s v="Feature Planning | M | 00431 - Feature planning for Search Orders"/>
    <n v="346910"/>
    <n v="340618"/>
    <n v="347974"/>
    <s v="Plan"/>
    <x v="20"/>
    <n v="0"/>
    <n v="0"/>
    <n v="0"/>
    <n v="89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8.3333333333333329E-2"/>
    <n v="1.020408163265306E-2"/>
    <n v="1"/>
    <n v="4.2553191489361701"/>
    <x v="0"/>
    <s v="0.Done"/>
    <x v="2"/>
    <s v="0.Done &gt; Feature Planning | M | 00431 - Feature planning for Search Orders"/>
    <n v="0"/>
    <n v="0"/>
  </r>
  <r>
    <x v="3"/>
    <s v="Demand"/>
    <s v="Doing"/>
    <s v="BEMISCP-420"/>
    <s v="Buyer - Shipment Management"/>
    <x v="26"/>
    <s v="Feature"/>
    <s v="Done"/>
    <s v="BEMISCP-107"/>
    <s v="Shipments Landing Page"/>
    <s v="00107 - Shipments Landing Page"/>
    <x v="563"/>
    <x v="5"/>
    <s v="Done"/>
    <s v="BEMISCP-430"/>
    <s v="Create logic to support Shipment service"/>
    <s v="M | 00430 - Create logic to support Shipment service"/>
    <s v="Backend Development | M | 00430 - Create logic to support Shipment service"/>
    <n v="347928"/>
    <n v="334920"/>
    <n v="347968"/>
    <s v="Plan"/>
    <x v="20"/>
    <n v="22.25"/>
    <n v="0"/>
    <n v="0"/>
    <n v="61"/>
    <s v="M"/>
    <s v="SUBTASK PLAN"/>
    <n v="10.638297872340425"/>
    <n v="12.76595744680851"/>
    <n v="0"/>
    <n v="0"/>
    <n v="0"/>
    <n v="10.638297872340425"/>
    <n v="10.638297872340425"/>
    <n v="12.76595744680851"/>
    <n v="22.25"/>
    <n v="0"/>
    <n v="6.25E-2"/>
    <n v="1.5873015873015872E-2"/>
    <n v="1"/>
    <n v="10.638297872340425"/>
    <x v="0"/>
    <s v="0.Done"/>
    <x v="2"/>
    <s v="0.Done &gt; Backend Development | M | 00430 - Create logic to support Shipment service"/>
    <n v="0"/>
    <n v="0"/>
  </r>
  <r>
    <x v="3"/>
    <s v="Demand"/>
    <s v="Doing"/>
    <s v="BEMISCP-420"/>
    <s v="Buyer - Shipment Management"/>
    <x v="26"/>
    <s v="Feature"/>
    <s v="Done"/>
    <s v="BEMISCP-107"/>
    <s v="Shipments Landing Page"/>
    <s v="00107 - Shipments Landing Page"/>
    <x v="563"/>
    <x v="7"/>
    <s v="Done"/>
    <s v="BEMISCP-429"/>
    <s v="Discuss Overlap between Shipment &amp; Release"/>
    <s v="M | 00429 - Discuss Overlap between Shipment &amp; Release"/>
    <s v="Tech Planning | M | 00429 - Discuss Overlap between Shipment &amp; Release"/>
    <n v="347928"/>
    <n v="334920"/>
    <n v="347966"/>
    <s v="Plan"/>
    <x v="20"/>
    <n v="3.25"/>
    <n v="0"/>
    <n v="0"/>
    <n v="61"/>
    <s v="M"/>
    <s v="SUBTASK PLAN"/>
    <n v="4.2553191489361701"/>
    <n v="5.1063829787234036"/>
    <n v="0"/>
    <n v="0"/>
    <n v="0"/>
    <n v="4.2553191489361701"/>
    <n v="4.2553191489361701"/>
    <n v="5.1063829787234036"/>
    <n v="3.25"/>
    <n v="0"/>
    <n v="6.25E-2"/>
    <n v="1.5873015873015872E-2"/>
    <n v="1"/>
    <n v="4.2553191489361701"/>
    <x v="0"/>
    <s v="0.Done"/>
    <x v="2"/>
    <s v="0.Done &gt; Tech Planning | M | 00429 - Discuss Overlap between Shipment &amp; Release"/>
    <n v="0"/>
    <n v="0"/>
  </r>
  <r>
    <x v="3"/>
    <s v="Demand"/>
    <s v="Doing"/>
    <s v="BEMISCP-366"/>
    <s v="Buyer - Order Management"/>
    <x v="33"/>
    <s v="Feature"/>
    <s v="Done"/>
    <s v="BEMISCP-222"/>
    <s v="Order Detail in Orders by Item View"/>
    <s v="00222 - Order Detail in Orders by Item View"/>
    <x v="481"/>
    <x v="3"/>
    <s v="Done"/>
    <s v="BEMISCP-403"/>
    <s v="Order by Item Detail View - Frontend"/>
    <s v="M | 00403 - Order by Item Detail View - Frontend"/>
    <s v="Frontend Development | M | 00403 - Order by Item Detail View - Frontend"/>
    <n v="346910"/>
    <n v="340378"/>
    <n v="347888"/>
    <s v="Plan"/>
    <x v="21"/>
    <n v="0"/>
    <n v="0"/>
    <n v="0"/>
    <n v="33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25"/>
    <n v="1.020408163265306E-2"/>
    <n v="1"/>
    <n v="5.3191489361702127"/>
    <x v="0"/>
    <s v="0.Done"/>
    <x v="2"/>
    <s v="0.Done &gt; Frontend Development | M | 00403 - Order by Item Detail View - Frontend"/>
    <n v="0"/>
    <n v="0"/>
  </r>
  <r>
    <x v="3"/>
    <s v="Demand"/>
    <s v="Doing"/>
    <s v="BEMISCP-366"/>
    <s v="Buyer - Order Management"/>
    <x v="33"/>
    <s v="Feature"/>
    <s v="Done"/>
    <s v="BEMISCP-221"/>
    <s v="Orders Landing Page"/>
    <s v="00221 - Orders Landing Page"/>
    <x v="643"/>
    <x v="3"/>
    <s v="Done"/>
    <s v="BEMISCP-389"/>
    <s v="Orders Landing Page - UI"/>
    <s v="M | 00389 - Orders Landing Page - UI"/>
    <s v="Frontend Development | M | 00389 - Orders Landing Page - UI"/>
    <n v="346910"/>
    <n v="340377"/>
    <n v="347853"/>
    <s v="Plan"/>
    <x v="21"/>
    <n v="13.483333333333333"/>
    <n v="0"/>
    <n v="0"/>
    <n v="33"/>
    <s v="M"/>
    <s v="SUBTASK PLAN"/>
    <n v="5.3191489361702127"/>
    <n v="6.3829787234042552"/>
    <n v="0"/>
    <n v="0"/>
    <n v="0"/>
    <n v="5.3191489361702127"/>
    <n v="5.3191489361702127"/>
    <n v="6.3829787234042552"/>
    <n v="13.483333333333333"/>
    <n v="0"/>
    <n v="8.3333333333333329E-2"/>
    <n v="1.020408163265306E-2"/>
    <n v="1"/>
    <n v="5.3191489361702127"/>
    <x v="0"/>
    <s v="0.Done"/>
    <x v="2"/>
    <s v="0.Done &gt; Frontend Development | M | 00389 - Orders Landing Page - UI"/>
    <n v="0"/>
    <n v="0"/>
  </r>
  <r>
    <x v="3"/>
    <s v="Demand"/>
    <s v="Doing"/>
    <s v="BEMISCP-366"/>
    <s v="Buyer - Order Management"/>
    <x v="33"/>
    <s v="Feature"/>
    <s v="Done"/>
    <s v="BEMISCP-221"/>
    <s v="Orders Landing Page"/>
    <s v="00221 - Orders Landing Page"/>
    <x v="643"/>
    <x v="0"/>
    <s v="Done"/>
    <s v="BEMISCP-388"/>
    <s v="Orders Landing Page - Alpha Test"/>
    <s v="XS | 00388 - Orders Landing Page - Alpha Test"/>
    <s v="Alpha Test | XS | 00388 - Orders Landing Page - Alpha Test"/>
    <n v="346910"/>
    <n v="340377"/>
    <n v="347852"/>
    <s v="Plan"/>
    <x v="21"/>
    <n v="5"/>
    <n v="0"/>
    <n v="0"/>
    <n v="33"/>
    <s v="XS"/>
    <s v="SUBTASK PLAN"/>
    <n v="1.0638297872340425"/>
    <n v="1.2765957446808509"/>
    <n v="0"/>
    <n v="0"/>
    <n v="0"/>
    <n v="1.0638297872340425"/>
    <n v="1.0638297872340425"/>
    <n v="1.2765957446808509"/>
    <n v="5"/>
    <n v="0"/>
    <n v="8.3333333333333329E-2"/>
    <n v="1.020408163265306E-2"/>
    <n v="1"/>
    <n v="1.0638297872340425"/>
    <x v="0"/>
    <s v="0.Done"/>
    <x v="2"/>
    <s v="0.Done &gt; Alpha Test | XS | 00388 - Orders Landing Page - Alpha Test"/>
    <n v="0"/>
    <n v="0"/>
  </r>
  <r>
    <x v="3"/>
    <s v="Demand"/>
    <s v="Doing"/>
    <s v="BEMISCP-366"/>
    <s v="Buyer - Order Management"/>
    <x v="33"/>
    <s v="Feature"/>
    <s v="Done"/>
    <s v="BEMISCP-221"/>
    <s v="Orders Landing Page"/>
    <s v="00221 - Orders Landing Page"/>
    <x v="643"/>
    <x v="2"/>
    <s v="Done"/>
    <s v="BEMISCP-387"/>
    <s v="Orders Landing Page - Review"/>
    <s v="S | 00387 - Orders Landing Page - Review"/>
    <s v="Feature Review | S | 00387 - Orders Landing Page - Review"/>
    <n v="346910"/>
    <n v="340377"/>
    <n v="347850"/>
    <s v="Plan"/>
    <x v="21"/>
    <n v="1"/>
    <n v="0"/>
    <n v="0"/>
    <n v="33"/>
    <s v="S"/>
    <s v="SUBTASK PLAN"/>
    <n v="2.1276595744680851"/>
    <n v="2.5531914893617018"/>
    <n v="0"/>
    <n v="0"/>
    <n v="0"/>
    <n v="2.1276595744680851"/>
    <n v="2.1276595744680851"/>
    <n v="2.5531914893617018"/>
    <n v="1"/>
    <n v="0"/>
    <n v="8.3333333333333329E-2"/>
    <n v="1.020408163265306E-2"/>
    <n v="1"/>
    <n v="2.1276595744680851"/>
    <x v="0"/>
    <s v="0.Done"/>
    <x v="2"/>
    <s v="0.Done &gt; Feature Review | S | 00387 - Orders Landing Page - Review"/>
    <n v="0"/>
    <n v="0"/>
  </r>
  <r>
    <x v="3"/>
    <s v="Demand"/>
    <s v="Doing"/>
    <s v="BEMISCP-531"/>
    <s v="System Architecture"/>
    <x v="22"/>
    <s v="Task"/>
    <s v="Done"/>
    <s v="BEMISCP-384"/>
    <s v="Setup Bemis Development Infrastructure"/>
    <s v="00384 - Setup Bemis Development Infrastructure"/>
    <x v="588"/>
    <x v="4"/>
    <s v="Done"/>
    <s v="BEMISCP-386"/>
    <s v="Connect dev to AD"/>
    <s v="S | 00386 - Connect dev to AD"/>
    <s v="Sub-Task | S | 00386 - Connect dev to AD"/>
    <n v="351453"/>
    <n v="347844"/>
    <n v="347847"/>
    <s v="Plan"/>
    <x v="0"/>
    <n v="1"/>
    <n v="0"/>
    <n v="200"/>
    <n v="0"/>
    <s v="S"/>
    <s v="SUBTASK PLAN"/>
    <n v="4.2553191489361701"/>
    <n v="5.1063829787234036"/>
    <n v="0"/>
    <n v="0"/>
    <n v="0"/>
    <n v="4.2553191489361701"/>
    <n v="4.2553191489361701"/>
    <n v="5.1063829787234036"/>
    <n v="1"/>
    <n v="0"/>
    <n v="0.14285714285714285"/>
    <n v="1.8518518518518517E-2"/>
    <n v="1"/>
    <n v="4.2553191489361701"/>
    <x v="0"/>
    <s v="0.Done"/>
    <x v="2"/>
    <s v="0.Done &gt; Sub-Task | S | 00386 - Connect dev to AD"/>
    <n v="0"/>
    <n v="0"/>
  </r>
  <r>
    <x v="3"/>
    <s v="Demand"/>
    <s v="Doing"/>
    <s v="BEMISCP-531"/>
    <s v="System Architecture"/>
    <x v="22"/>
    <s v="Task"/>
    <s v="Done"/>
    <s v="BEMISCP-384"/>
    <s v="Setup Bemis Development Infrastructure"/>
    <s v="00384 - Setup Bemis Development Infrastructure"/>
    <x v="588"/>
    <x v="4"/>
    <s v="Done"/>
    <s v="BEMISCP-385"/>
    <s v="Connect dev to SQL Server"/>
    <s v="S | 00385 - Connect dev to SQL Server"/>
    <s v="Sub-Task | S | 00385 - Connect dev to SQL Server"/>
    <n v="351453"/>
    <n v="347844"/>
    <n v="347846"/>
    <s v="Plan"/>
    <x v="0"/>
    <n v="0.5"/>
    <n v="0"/>
    <n v="200"/>
    <n v="0"/>
    <s v="S"/>
    <s v="SUBTASK PLAN"/>
    <n v="4.2553191489361701"/>
    <n v="5.1063829787234036"/>
    <n v="0"/>
    <n v="0"/>
    <n v="0"/>
    <n v="4.2553191489361701"/>
    <n v="4.2553191489361701"/>
    <n v="5.1063829787234036"/>
    <n v="0.5"/>
    <n v="0"/>
    <n v="0.14285714285714285"/>
    <n v="1.8518518518518517E-2"/>
    <n v="1"/>
    <n v="4.2553191489361701"/>
    <x v="0"/>
    <s v="0.Done"/>
    <x v="2"/>
    <s v="0.Done &gt; Sub-Task | S | 00385 - Connect dev to SQL Server"/>
    <n v="0"/>
    <n v="0"/>
  </r>
  <r>
    <x v="3"/>
    <s v="Demand"/>
    <s v="Doing"/>
    <s v="BEMISCP-538"/>
    <s v="Buyer - Reports"/>
    <x v="32"/>
    <s v="Feature"/>
    <s v="Done"/>
    <s v="BEMISCP-375"/>
    <s v="Buyer - Reports Landing Page"/>
    <s v="00375 - Buyer - Reports Landing Page"/>
    <x v="583"/>
    <x v="4"/>
    <s v="Done"/>
    <s v="BEMISCP-383"/>
    <s v="Final Approval of the Reports Landing Page Wireframe"/>
    <s v="M | 00383 - Final Approval of the Reports Landing Page Wireframe"/>
    <s v="Sub-Task | M | 00383 - Final Approval of the Reports Landing Page Wireframe"/>
    <n v="351658"/>
    <n v="347304"/>
    <n v="347816"/>
    <s v="Plan"/>
    <x v="18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6.25E-2"/>
    <n v="3.8461538461538464E-2"/>
    <n v="1"/>
    <n v="8.5106382978723403"/>
    <x v="0"/>
    <s v="0.Done"/>
    <x v="2"/>
    <s v="0.Done &gt; Sub-Task | M | 00383 - Final Approval of the Reports Landing Page Wireframe"/>
    <n v="0"/>
    <n v="0"/>
  </r>
  <r>
    <x v="3"/>
    <s v="Demand"/>
    <s v="Doing"/>
    <s v="BEMISCP-538"/>
    <s v="Buyer - Reports"/>
    <x v="32"/>
    <s v="Feature"/>
    <s v="Done"/>
    <s v="BEMISCP-375"/>
    <s v="Buyer - Reports Landing Page"/>
    <s v="00375 - Buyer - Reports Landing Page"/>
    <x v="583"/>
    <x v="8"/>
    <s v="Done"/>
    <s v="BEMISCP-382"/>
    <s v="Feature Planning - Reports Landing Page"/>
    <s v="M | 00382 - Feature Planning - Reports Landing Page"/>
    <s v="Feature Planning | M | 00382 - Feature Planning - Reports Landing Page"/>
    <n v="351658"/>
    <n v="347304"/>
    <n v="347787"/>
    <s v="Plan"/>
    <x v="18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6.25E-2"/>
    <n v="3.8461538461538464E-2"/>
    <n v="1"/>
    <n v="4.2553191489361701"/>
    <x v="0"/>
    <s v="0.Done"/>
    <x v="2"/>
    <s v="0.Done &gt; Feature Planning | M | 00382 - Feature Planning - Reports Landing Page"/>
    <n v="0"/>
    <n v="0"/>
  </r>
  <r>
    <x v="3"/>
    <s v="Demand"/>
    <s v="Doing"/>
    <s v="BEMISCP-366"/>
    <s v="Buyer - Order Management"/>
    <x v="33"/>
    <s v="Feature"/>
    <s v="Done"/>
    <s v="BEMISCP-221"/>
    <s v="Orders Landing Page"/>
    <s v="00221 - Orders Landing Page"/>
    <x v="643"/>
    <x v="5"/>
    <s v="Done"/>
    <s v="BEMISCP-368"/>
    <s v="Orders Landing Page - Data Model Redesign"/>
    <s v="M | 00368 - Orders Landing Page - Data Model Redesign"/>
    <s v="Backend Development | M | 00368 - Orders Landing Page - Data Model Redesign"/>
    <n v="346910"/>
    <n v="340377"/>
    <n v="347170"/>
    <s v="Plan"/>
    <x v="21"/>
    <n v="9.25"/>
    <n v="0"/>
    <n v="0"/>
    <n v="33"/>
    <s v="M"/>
    <s v="SUBTASK PLAN"/>
    <n v="10.638297872340425"/>
    <n v="12.76595744680851"/>
    <n v="0"/>
    <n v="0"/>
    <n v="0"/>
    <n v="10.638297872340425"/>
    <n v="10.638297872340425"/>
    <n v="12.76595744680851"/>
    <n v="9.25"/>
    <n v="0"/>
    <n v="8.3333333333333329E-2"/>
    <n v="1.020408163265306E-2"/>
    <n v="1"/>
    <n v="10.638297872340425"/>
    <x v="0"/>
    <s v="0.Done"/>
    <x v="2"/>
    <s v="0.Done &gt; Backend Development | M | 00368 - Orders Landing Page - Data Model Redesign"/>
    <n v="0"/>
    <n v="0"/>
  </r>
  <r>
    <x v="3"/>
    <s v="Demand"/>
    <s v="Doing"/>
    <s v="BEMISCP-519"/>
    <s v="Buyer - Portal Foundations"/>
    <x v="23"/>
    <s v="Feature"/>
    <s v="Done"/>
    <s v="BEMISCP-88"/>
    <s v="Customer Org Hierarchy"/>
    <s v="00088 - Customer Org Hierarchy"/>
    <x v="434"/>
    <x v="5"/>
    <s v="Done"/>
    <s v="BEMISCP-348"/>
    <s v="Customize Org Type display"/>
    <s v="00348 - Customize Org Type display"/>
    <s v="Backend Development | 00348 - Customize Org Type display"/>
    <n v="350832"/>
    <n v="334456"/>
    <n v="344988"/>
    <s v="Plan"/>
    <x v="19"/>
    <n v="0"/>
    <n v="0"/>
    <n v="0"/>
    <n v="0"/>
    <m/>
    <s v="SUBTASK PLAN"/>
    <n v="0"/>
    <n v="0"/>
    <n v="0"/>
    <n v="0"/>
    <n v="0"/>
    <n v="0"/>
    <n v="0"/>
    <n v="0"/>
    <n v="0"/>
    <n v="0"/>
    <n v="0.05"/>
    <n v="8.2644628099173556E-3"/>
    <n v="1"/>
    <n v="0"/>
    <x v="0"/>
    <s v="0.Done"/>
    <x v="2"/>
    <s v="0.Done &gt; Backend Development | 00348 - Customize Org Type display"/>
    <n v="0"/>
    <n v="0"/>
  </r>
  <r>
    <x v="3"/>
    <s v="Demand"/>
    <s v="Doing"/>
    <s v="BEMISCP-420"/>
    <s v="Buyer - Shipment Management"/>
    <x v="26"/>
    <s v="Feature"/>
    <s v="Done"/>
    <s v="BEMISCP-107"/>
    <s v="Shipments Landing Page"/>
    <s v="00107 - Shipments Landing Page"/>
    <x v="563"/>
    <x v="4"/>
    <s v="Done"/>
    <s v="BEMISCP-345"/>
    <s v="Create shipment module skeleton"/>
    <s v="00345 - Create shipment module skeleton"/>
    <s v="Sub-Task | 00345 - Create shipment module skeleton"/>
    <n v="347928"/>
    <n v="334920"/>
    <n v="344516"/>
    <s v="Plan"/>
    <x v="20"/>
    <n v="0"/>
    <n v="0"/>
    <n v="0"/>
    <n v="61"/>
    <m/>
    <s v="SUBTASK PLAN"/>
    <n v="0"/>
    <n v="0"/>
    <n v="0"/>
    <n v="0"/>
    <n v="0"/>
    <n v="0"/>
    <n v="0"/>
    <n v="0"/>
    <n v="0"/>
    <n v="0"/>
    <n v="6.25E-2"/>
    <n v="1.5873015873015872E-2"/>
    <n v="1"/>
    <n v="0"/>
    <x v="0"/>
    <s v="0.Done"/>
    <x v="2"/>
    <s v="0.Done &gt; Sub-Task | 00345 - Create shipment module skeleton"/>
    <n v="0"/>
    <n v="0"/>
  </r>
  <r>
    <x v="3"/>
    <s v="Demand"/>
    <s v="Doing"/>
    <s v="BEMISCP-420"/>
    <s v="Buyer - Shipment Management"/>
    <x v="26"/>
    <s v="Feature"/>
    <s v="Done"/>
    <s v="BEMISCP-374"/>
    <s v="Shipment updates from IBB"/>
    <s v="00374 - Shipment updates from IBB"/>
    <x v="605"/>
    <x v="4"/>
    <s v="Cancelled"/>
    <s v="BEMISCP-288"/>
    <s v="Define WADL for IBB shipment web services"/>
    <s v="M | 00288 - Define WADL for IBB shipment web services"/>
    <s v="Sub-Task | M | 00288 - Define WADL for IBB shipment web services"/>
    <n v="347928"/>
    <n v="347294"/>
    <n v="343280"/>
    <s v="Plan"/>
    <x v="2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7.1428571428571425E-2"/>
    <n v="1.5873015873015872E-2"/>
    <n v="1"/>
    <n v="0"/>
    <x v="0"/>
    <s v="0.Done"/>
    <x v="3"/>
    <s v="0.Cancelled &gt; Sub-Task | M | 00288 - Define WADL for IBB shipment web services"/>
    <n v="0"/>
    <n v="0"/>
  </r>
  <r>
    <x v="3"/>
    <s v="Demand"/>
    <s v="Doing"/>
    <s v="BEMISCP-366"/>
    <s v="Buyer - Order Management"/>
    <x v="33"/>
    <s v="Feature"/>
    <s v="Done"/>
    <s v="BEMISCP-370"/>
    <s v="Order updates from IBB"/>
    <s v="00370 - Order updates from IBB"/>
    <x v="500"/>
    <x v="5"/>
    <s v="Done"/>
    <s v="BEMISCP-284"/>
    <s v="Create order WS modules"/>
    <s v="00284 - Create order WS modules"/>
    <s v="Backend Development | 00284 - Create order WS modules"/>
    <n v="346910"/>
    <n v="347290"/>
    <n v="343226"/>
    <s v="Plan"/>
    <x v="20"/>
    <n v="58.35"/>
    <n v="0"/>
    <n v="0"/>
    <n v="26"/>
    <m/>
    <s v="SUBTASK PLAN"/>
    <n v="0"/>
    <n v="0"/>
    <n v="0"/>
    <n v="0"/>
    <n v="0"/>
    <n v="0"/>
    <n v="0"/>
    <n v="0"/>
    <n v="58.35"/>
    <n v="0"/>
    <n v="3.7037037037037035E-2"/>
    <n v="1.020408163265306E-2"/>
    <n v="1"/>
    <n v="0"/>
    <x v="0"/>
    <s v="0.Done"/>
    <x v="2"/>
    <s v="0.Done &gt; Backend Development | 00284 - Create order WS modules"/>
    <n v="0"/>
    <n v="0"/>
  </r>
  <r>
    <x v="3"/>
    <s v="Demand"/>
    <s v="Doing"/>
    <s v="BEMISCP-501"/>
    <s v="IBB Integration"/>
    <x v="24"/>
    <s v="Task"/>
    <s v="To Feature Review"/>
    <s v="BEMISCP-266"/>
    <s v="Create data sync process to bulk upload data from IBB"/>
    <s v="00266 - Create data sync process to bulk upload data from IBB"/>
    <x v="282"/>
    <x v="5"/>
    <s v="Done"/>
    <s v="BEMISCP-283"/>
    <s v="Create IBB job scheduler"/>
    <s v="00283 - Create IBB job scheduler"/>
    <s v="Backend Development | 00283 - Create IBB job scheduler"/>
    <n v="350255"/>
    <n v="343068"/>
    <n v="343225"/>
    <s v="Plan"/>
    <x v="0"/>
    <n v="57.35"/>
    <n v="0"/>
    <n v="0"/>
    <n v="0"/>
    <m/>
    <s v="SUBTASK PLAN"/>
    <n v="0"/>
    <n v="0"/>
    <n v="0"/>
    <n v="0"/>
    <n v="0"/>
    <n v="0"/>
    <n v="0"/>
    <n v="0"/>
    <n v="57.35"/>
    <n v="0"/>
    <n v="6.6666666666666666E-2"/>
    <n v="3.3333333333333333E-2"/>
    <n v="1"/>
    <n v="0"/>
    <x v="0"/>
    <s v="4.To Feature Review"/>
    <x v="2"/>
    <s v="0.Done &gt; Backend Development | 00283 - Create IBB job scheduler"/>
    <n v="0"/>
    <n v="0"/>
  </r>
  <r>
    <x v="3"/>
    <s v="Demand"/>
    <s v="Doing"/>
    <s v="BEMISCP-366"/>
    <s v="Buyer - Order Management"/>
    <x v="33"/>
    <s v="Feature"/>
    <s v="Done"/>
    <s v="BEMISCP-370"/>
    <s v="Order updates from IBB"/>
    <s v="00370 - Order updates from IBB"/>
    <x v="500"/>
    <x v="4"/>
    <s v="Done"/>
    <s v="BEMISCP-268"/>
    <s v="Define Order WADL/JSON"/>
    <s v="M | 00268 - Define Order WADL/JSON"/>
    <s v="Sub-Task | M | 00268 - Define Order WADL/JSON"/>
    <n v="346910"/>
    <n v="347290"/>
    <n v="343145"/>
    <s v="Plan"/>
    <x v="20"/>
    <n v="0"/>
    <n v="0"/>
    <n v="0"/>
    <n v="26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3.7037037037037035E-2"/>
    <n v="1.020408163265306E-2"/>
    <n v="1"/>
    <n v="8.5106382978723403"/>
    <x v="0"/>
    <s v="0.Done"/>
    <x v="2"/>
    <s v="0.Done &gt; Sub-Task | M | 00268 - Define Order WADL/JSON"/>
    <n v="0"/>
    <n v="0"/>
  </r>
  <r>
    <x v="3"/>
    <s v="Demand"/>
    <s v="Doing"/>
    <s v="BEMISCP-444"/>
    <s v="CSR - Customer and User Profile"/>
    <x v="25"/>
    <s v="Feature"/>
    <s v="Done"/>
    <s v="BEMISCP-446"/>
    <s v="CSR View of Customer Profile"/>
    <s v="00446 - CSR View of Customer Profile"/>
    <x v="594"/>
    <x v="4"/>
    <s v="Done"/>
    <s v="BEMISCP-236"/>
    <s v="View the IBB fields associated with a company profile"/>
    <s v="M | 00236 - View the IBB fields associated with a company profile"/>
    <s v="Sub-Task | M | 00236 - View the IBB fields associated with a company profile"/>
    <n v="348696"/>
    <n v="348699"/>
    <n v="341799"/>
    <s v="Plan"/>
    <x v="21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25"/>
    <n v="2.9411764705882353E-2"/>
    <n v="1"/>
    <n v="8.5106382978723403"/>
    <x v="0"/>
    <s v="0.Done"/>
    <x v="2"/>
    <s v="0.Done &gt; Sub-Task | M | 00236 - View the IBB fields associated with a company profile"/>
    <n v="0"/>
    <n v="0"/>
  </r>
  <r>
    <x v="3"/>
    <s v="Demand"/>
    <s v="Doing"/>
    <s v="BEMISCP-420"/>
    <s v="Buyer - Shipment Management"/>
    <x v="26"/>
    <s v="Feature"/>
    <s v="Done"/>
    <s v="BEMISCP-107"/>
    <s v="Shipments Landing Page"/>
    <s v="00107 - Shipments Landing Page"/>
    <x v="563"/>
    <x v="5"/>
    <s v="Cancelled"/>
    <s v="BEMISCP-233"/>
    <s v="Calculation on landing page"/>
    <s v="M | 00233 - Calculation on landing page"/>
    <s v="Backend Development | M | 00233 - Calculation on landing page"/>
    <n v="347928"/>
    <n v="334920"/>
    <n v="341275"/>
    <s v="Plan"/>
    <x v="20"/>
    <n v="0"/>
    <n v="0"/>
    <n v="0"/>
    <n v="61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6.25E-2"/>
    <n v="1.5873015873015872E-2"/>
    <n v="1"/>
    <n v="0"/>
    <x v="0"/>
    <s v="0.Done"/>
    <x v="3"/>
    <s v="0.Cancelled &gt; Backend Development | M | 00233 - Calculation on landing page"/>
    <n v="0"/>
    <n v="0"/>
  </r>
  <r>
    <x v="3"/>
    <s v="Demand"/>
    <s v="Doing"/>
    <s v="BEMISCP-519"/>
    <s v="Buyer - Portal Foundations"/>
    <x v="23"/>
    <s v="Feature"/>
    <s v="Done"/>
    <s v="BEMISCP-302"/>
    <s v="Filter Data by Customer Location"/>
    <s v="00302 - Filter Data by Customer Location"/>
    <x v="582"/>
    <x v="8"/>
    <s v="Done"/>
    <s v="BEMISCP-226"/>
    <s v="Filter Orders by user Locations"/>
    <s v="S | 00226 - Filter Orders by user Locations"/>
    <s v="Feature Planning | S | 00226 - Filter Orders by user Locations"/>
    <n v="350832"/>
    <n v="343448"/>
    <n v="340628"/>
    <s v="Plan"/>
    <x v="19"/>
    <n v="0"/>
    <n v="0"/>
    <n v="0"/>
    <n v="39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6.6666666666666666E-2"/>
    <n v="8.2644628099173556E-3"/>
    <n v="1"/>
    <n v="2.1276595744680851"/>
    <x v="0"/>
    <s v="0.Done"/>
    <x v="2"/>
    <s v="0.Done &gt; Feature Planning | S | 00226 - Filter Orders by user Locations"/>
    <n v="0"/>
    <n v="0"/>
  </r>
  <r>
    <x v="3"/>
    <s v="Demand"/>
    <s v="Doing"/>
    <s v="BEMISCP-523"/>
    <s v="CSR - Portal Foundations"/>
    <x v="30"/>
    <s v="Feature"/>
    <s v="Done"/>
    <s v="BEMISCP-172"/>
    <s v="Password Policy"/>
    <s v="00172 - Password Policy"/>
    <x v="607"/>
    <x v="5"/>
    <s v="Done"/>
    <s v="BEMISCP-171"/>
    <s v="Set Expiration to 60 days"/>
    <s v="S | 00171 - Set Expiration to 60 days"/>
    <s v="Backend Development | S | 00171 - Set Expiration to 60 days"/>
    <n v="350872"/>
    <n v="337609"/>
    <n v="337605"/>
    <s v="Plan"/>
    <x v="19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"/>
    <n v="3.125E-2"/>
    <n v="1"/>
    <n v="8.5106382978723403"/>
    <x v="0"/>
    <s v="0.Done"/>
    <x v="2"/>
    <s v="0.Done &gt; Backend Development | S | 00171 - Set Expiration to 60 days"/>
    <n v="0"/>
    <n v="0"/>
  </r>
  <r>
    <x v="3"/>
    <s v="Demand"/>
    <s v="Doing"/>
    <s v="BEMISCP-443"/>
    <s v="Buyer views Customer and User Profiles"/>
    <x v="31"/>
    <s v="Feature"/>
    <s v="Cancelled"/>
    <s v="BEMISCP-271"/>
    <s v="Search for User Profile Details"/>
    <s v="00271 - Search for User Profile Details"/>
    <x v="649"/>
    <x v="4"/>
    <s v="Cancelled"/>
    <s v="BEMISCP-170"/>
    <s v="Prototyping of the fields needed for user inquiry / search"/>
    <s v="00170 - Prototyping of the fields needed for user inquiry / search"/>
    <s v="Sub-Task | 00170 - Prototyping of the fields needed for user inquiry / search"/>
    <n v="348518"/>
    <n v="343154"/>
    <n v="337420"/>
    <s v="Plan"/>
    <x v="18"/>
    <n v="0"/>
    <n v="0"/>
    <n v="0"/>
    <n v="40"/>
    <m/>
    <s v="SUBTASK PLAN"/>
    <n v="0"/>
    <n v="0"/>
    <n v="0"/>
    <n v="0"/>
    <n v="0"/>
    <n v="0"/>
    <n v="0"/>
    <n v="0"/>
    <n v="0"/>
    <n v="0"/>
    <n v="1"/>
    <n v="2.2727272727272728E-2"/>
    <n v="1"/>
    <n v="0"/>
    <x v="0"/>
    <s v="0.Cancelled"/>
    <x v="3"/>
    <s v="0.Cancelled &gt; Sub-Task | 00170 - Prototyping of the fields needed for user inquiry / search"/>
    <n v="0"/>
    <n v="0"/>
  </r>
  <r>
    <x v="3"/>
    <s v="Demand"/>
    <s v="Doing"/>
    <s v="BEMISCP-443"/>
    <s v="Buyer views Customer and User Profiles"/>
    <x v="31"/>
    <s v="Feature"/>
    <s v="Cancelled"/>
    <s v="BEMISCP-269"/>
    <s v="Search for Customer Profile Details"/>
    <s v="00269 - Search for Customer Profile Details"/>
    <x v="650"/>
    <x v="4"/>
    <s v="Cancelled"/>
    <s v="BEMISCP-169"/>
    <s v="Prototyping of the fields needed for customer inquiry / search"/>
    <s v="00169 - Prototyping of the fields needed for customer inquiry / search"/>
    <s v="Sub-Task | 00169 - Prototyping of the fields needed for customer inquiry / search"/>
    <n v="348518"/>
    <n v="343152"/>
    <n v="337419"/>
    <s v="Plan"/>
    <x v="21"/>
    <n v="0"/>
    <n v="0"/>
    <n v="0"/>
    <n v="46"/>
    <m/>
    <s v="SUBTASK PLAN"/>
    <n v="0"/>
    <n v="0"/>
    <n v="0"/>
    <n v="0"/>
    <n v="0"/>
    <n v="0"/>
    <n v="0"/>
    <n v="0"/>
    <n v="0"/>
    <n v="0"/>
    <n v="1"/>
    <n v="2.2727272727272728E-2"/>
    <n v="1"/>
    <n v="0"/>
    <x v="0"/>
    <s v="0.Cancelled"/>
    <x v="3"/>
    <s v="0.Cancelled &gt; Sub-Task | 00169 - Prototyping of the fields needed for customer inquiry / search"/>
    <n v="0"/>
    <n v="0"/>
  </r>
  <r>
    <x v="3"/>
    <s v="Demand"/>
    <s v="Doing"/>
    <s v="BEMISCP-519"/>
    <s v="Buyer - Portal Foundations"/>
    <x v="23"/>
    <s v="Feature"/>
    <s v="Done"/>
    <s v="BEMISCP-88"/>
    <s v="Customer Org Hierarchy"/>
    <s v="00088 - Customer Org Hierarchy"/>
    <x v="434"/>
    <x v="8"/>
    <s v="Done"/>
    <s v="BEMISCP-157"/>
    <s v="Customer Hierarchy Updates"/>
    <s v="M | 00157 - Customer Hierarchy Updates"/>
    <s v="Feature Planning | M | 00157 - Customer Hierarchy Updates"/>
    <n v="350832"/>
    <n v="334456"/>
    <n v="336995"/>
    <s v="Plan"/>
    <x v="19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05"/>
    <n v="8.2644628099173556E-3"/>
    <n v="1"/>
    <n v="4.2553191489361701"/>
    <x v="0"/>
    <s v="0.Done"/>
    <x v="2"/>
    <s v="0.Done &gt; Feature Planning | M | 00157 - Customer Hierarchy Updates"/>
    <n v="0"/>
    <n v="0"/>
  </r>
  <r>
    <x v="3"/>
    <s v="Demand"/>
    <s v="Doing"/>
    <s v="BEMISCP-366"/>
    <s v="Buyer - Order Management"/>
    <x v="33"/>
    <s v="Feature"/>
    <s v="Done"/>
    <s v="BEMISCP-175"/>
    <s v="Order Status Report"/>
    <s v="00175 - Order Status Report"/>
    <x v="591"/>
    <x v="5"/>
    <s v="Done"/>
    <s v="BEMISCP-155"/>
    <s v="SSRS Integration POC"/>
    <s v="00155 - SSRS Integration POC"/>
    <s v="Backend Development | 00155 - SSRS Integration POC"/>
    <n v="346910"/>
    <n v="338511"/>
    <n v="336774"/>
    <s v="Plan"/>
    <x v="20"/>
    <n v="0"/>
    <n v="0"/>
    <n v="0"/>
    <n v="40"/>
    <m/>
    <s v="SUBTASK PLAN"/>
    <n v="0"/>
    <n v="0"/>
    <n v="0"/>
    <n v="0"/>
    <n v="0"/>
    <n v="0"/>
    <n v="0"/>
    <n v="0"/>
    <n v="0"/>
    <n v="0"/>
    <n v="7.1428571428571425E-2"/>
    <n v="1.020408163265306E-2"/>
    <n v="1"/>
    <n v="0"/>
    <x v="0"/>
    <s v="0.Done"/>
    <x v="2"/>
    <s v="0.Done &gt; Backend Development | 00155 - SSRS Integration POC"/>
    <n v="0"/>
    <n v="0"/>
  </r>
  <r>
    <x v="3"/>
    <s v="Demand"/>
    <s v="Doing"/>
    <s v="BEMISCP-519"/>
    <s v="Buyer - Portal Foundations"/>
    <x v="23"/>
    <s v="Feature"/>
    <s v="Done"/>
    <s v="BEMISCP-83"/>
    <s v="Manage DL folder &amp; files"/>
    <s v="00083 - Manage DL folder &amp; files"/>
    <x v="429"/>
    <x v="4"/>
    <s v="Done"/>
    <s v="BEMISCP-154"/>
    <s v="Determine the Document Library &quot;structure&quot;"/>
    <s v="00154 - Determine the Document Library &quot;structure&quot;"/>
    <s v="Sub-Task | 00154 - Determine the Document Library &quot;structure&quot;"/>
    <n v="350832"/>
    <n v="334367"/>
    <n v="336315"/>
    <s v="Plan"/>
    <x v="19"/>
    <n v="0"/>
    <n v="0"/>
    <n v="0"/>
    <n v="32"/>
    <m/>
    <s v="SUBTASK PLAN"/>
    <n v="0"/>
    <n v="0"/>
    <n v="0"/>
    <n v="0"/>
    <n v="0"/>
    <n v="0"/>
    <n v="0"/>
    <n v="0"/>
    <n v="0"/>
    <n v="0"/>
    <n v="4.7619047619047616E-2"/>
    <n v="8.2644628099173556E-3"/>
    <n v="1"/>
    <n v="0"/>
    <x v="0"/>
    <s v="0.Done"/>
    <x v="2"/>
    <s v="0.Done &gt; Sub-Task | 00154 - Determine the Document Library &quot;structure&quot;"/>
    <n v="0"/>
    <n v="0"/>
  </r>
  <r>
    <x v="3"/>
    <s v="Demand"/>
    <s v="Doing"/>
    <s v="BEMISCP-519"/>
    <s v="Buyer - Portal Foundations"/>
    <x v="23"/>
    <s v="Feature"/>
    <s v="Done"/>
    <s v="BEMISCP-146"/>
    <s v="Two Factor Authentication"/>
    <s v="00146 - Two Factor Authentication"/>
    <x v="647"/>
    <x v="4"/>
    <s v="Done"/>
    <s v="BEMISCP-153"/>
    <s v="Provide recommendation for multi-factor authentication for Bemis approval"/>
    <s v="00153 - Provide recommendation for multi-factor authentication for Bemis approval"/>
    <s v="Sub-Task | 00153 - Provide recommendation for multi-factor authentication for Bemis approval"/>
    <n v="350832"/>
    <n v="336242"/>
    <n v="33629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8.2644628099173556E-3"/>
    <n v="1"/>
    <n v="0"/>
    <x v="0"/>
    <s v="0.Done"/>
    <x v="2"/>
    <s v="0.Done &gt; Sub-Task | 00153 - Provide recommendation for multi-factor authentication for Bemis approval"/>
    <n v="0"/>
    <n v="0"/>
  </r>
  <r>
    <x v="3"/>
    <s v="Demand"/>
    <s v="Doing"/>
    <s v="BEMISCP-519"/>
    <s v="Buyer - Portal Foundations"/>
    <x v="23"/>
    <s v="Feature"/>
    <s v="Done"/>
    <s v="BEMISCP-302"/>
    <s v="Filter Data by Customer Location"/>
    <s v="00302 - Filter Data by Customer Location"/>
    <x v="582"/>
    <x v="4"/>
    <s v="Cancelled"/>
    <s v="BEMISCP-152"/>
    <s v="Approve customer hierarchy filter mockup"/>
    <s v="00152 - Approve customer hierarchy filter mockup"/>
    <s v="Sub-Task | 00152 - Approve customer hierarchy filter mockup"/>
    <n v="350832"/>
    <n v="343448"/>
    <n v="336253"/>
    <s v="Plan"/>
    <x v="19"/>
    <n v="0"/>
    <n v="0"/>
    <n v="0"/>
    <n v="39"/>
    <m/>
    <s v="SUBTASK PLAN"/>
    <n v="0"/>
    <n v="0"/>
    <n v="0"/>
    <n v="0"/>
    <n v="0"/>
    <n v="0"/>
    <n v="0"/>
    <n v="0"/>
    <n v="0"/>
    <n v="0"/>
    <n v="6.6666666666666666E-2"/>
    <n v="8.2644628099173556E-3"/>
    <n v="1"/>
    <n v="0"/>
    <x v="0"/>
    <s v="0.Done"/>
    <x v="3"/>
    <s v="0.Cancelled &gt; Sub-Task | 00152 - Approve customer hierarchy filter mockup"/>
    <n v="0"/>
    <n v="0"/>
  </r>
  <r>
    <x v="3"/>
    <s v="Demand"/>
    <s v="Doing"/>
    <s v="BEMISCP-519"/>
    <s v="Buyer - Portal Foundations"/>
    <x v="23"/>
    <s v="Feature"/>
    <s v="Done"/>
    <s v="BEMISCP-302"/>
    <s v="Filter Data by Customer Location"/>
    <s v="00302 - Filter Data by Customer Location"/>
    <x v="582"/>
    <x v="4"/>
    <s v="Done"/>
    <s v="BEMISCP-150"/>
    <s v="Approve customer hierarchy filter wireframe"/>
    <s v="00150 - Approve customer hierarchy filter wireframe"/>
    <s v="Sub-Task | 00150 - Approve customer hierarchy filter wireframe"/>
    <n v="350832"/>
    <n v="343448"/>
    <n v="336251"/>
    <s v="Plan"/>
    <x v="19"/>
    <n v="0"/>
    <n v="0"/>
    <n v="0"/>
    <n v="39"/>
    <m/>
    <s v="SUBTASK PLAN"/>
    <n v="0"/>
    <n v="0"/>
    <n v="0"/>
    <n v="0"/>
    <n v="0"/>
    <n v="0"/>
    <n v="0"/>
    <n v="0"/>
    <n v="0"/>
    <n v="0"/>
    <n v="6.6666666666666666E-2"/>
    <n v="8.2644628099173556E-3"/>
    <n v="1"/>
    <n v="0"/>
    <x v="0"/>
    <s v="0.Done"/>
    <x v="2"/>
    <s v="0.Done &gt; Sub-Task | 00150 - Approve customer hierarchy filter wireframe"/>
    <n v="0"/>
    <n v="0"/>
  </r>
  <r>
    <x v="3"/>
    <s v="Demand"/>
    <s v="Doing"/>
    <s v="BEMISCP-519"/>
    <s v="Buyer - Portal Foundations"/>
    <x v="23"/>
    <s v="Feature"/>
    <s v="Done"/>
    <s v="BEMISCP-302"/>
    <s v="Filter Data by Customer Location"/>
    <s v="00302 - Filter Data by Customer Location"/>
    <x v="582"/>
    <x v="9"/>
    <s v="Done"/>
    <s v="BEMISCP-148"/>
    <s v="Filter Data by Customer Location - UX"/>
    <s v="L | 00148 - Filter Data by Customer Location - UX"/>
    <s v="UX | L | 00148 - Filter Data by Customer Location - UX"/>
    <n v="350832"/>
    <n v="343448"/>
    <n v="336247"/>
    <s v="Plan"/>
    <x v="19"/>
    <n v="0"/>
    <n v="0"/>
    <n v="0"/>
    <n v="39"/>
    <s v="L"/>
    <s v="SUBTASK PLAN"/>
    <n v="17.021276595744681"/>
    <n v="20.425531914893615"/>
    <n v="0"/>
    <n v="0"/>
    <n v="0"/>
    <n v="17.021276595744681"/>
    <n v="17.021276595744681"/>
    <n v="20.425531914893615"/>
    <n v="0"/>
    <n v="0"/>
    <n v="6.6666666666666666E-2"/>
    <n v="8.2644628099173556E-3"/>
    <n v="1"/>
    <n v="17.021276595744681"/>
    <x v="0"/>
    <s v="0.Done"/>
    <x v="2"/>
    <s v="0.Done &gt; UX | L | 00148 - Filter Data by Customer Location - UX"/>
    <n v="0"/>
    <n v="0"/>
  </r>
  <r>
    <x v="3"/>
    <s v="Demand"/>
    <s v="Doing"/>
    <s v="BEMISCP-523"/>
    <s v="CSR - Portal Foundations"/>
    <x v="30"/>
    <s v="Feature"/>
    <s v="Done"/>
    <s v="BEMISCP-77"/>
    <s v="Import Users and Groups from AD"/>
    <s v="00077 - Import Users and Groups from AD"/>
    <x v="432"/>
    <x v="4"/>
    <s v="Done"/>
    <s v="BEMISCP-142"/>
    <s v="Set LDAP configurations for AD integration"/>
    <s v="00142 - Set LDAP configurations for AD integration"/>
    <s v="Sub-Task | 00142 - Set LDAP configurations for AD integration"/>
    <n v="350872"/>
    <n v="334297"/>
    <n v="336163"/>
    <s v="Plan"/>
    <x v="19"/>
    <n v="4"/>
    <n v="0"/>
    <n v="0"/>
    <n v="0"/>
    <m/>
    <s v="SUBTASK PLAN"/>
    <n v="0"/>
    <n v="0"/>
    <n v="0"/>
    <n v="0"/>
    <n v="0"/>
    <n v="0"/>
    <n v="0"/>
    <n v="0"/>
    <n v="4"/>
    <n v="0"/>
    <n v="0.1111111111111111"/>
    <n v="3.125E-2"/>
    <n v="1"/>
    <n v="0"/>
    <x v="0"/>
    <s v="0.Done"/>
    <x v="2"/>
    <s v="0.Done &gt; Sub-Task | 00142 - Set LDAP configurations for AD integration"/>
    <n v="0"/>
    <n v="0"/>
  </r>
  <r>
    <x v="3"/>
    <m/>
    <m/>
    <m/>
    <m/>
    <x v="1"/>
    <s v="Feature"/>
    <s v="Deferred"/>
    <s v="BEMISCP-125"/>
    <s v="Product spec detail page - CSR view"/>
    <s v="00125 - Product spec detail page - CSR view"/>
    <x v="651"/>
    <x v="4"/>
    <s v="Done"/>
    <s v="BEMISCP-136"/>
    <s v="Final Approval of the Product Spec Detail Page Visual Mockup"/>
    <s v="00136 - Final Approval of the Product Spec Detail Page Visual Mockup"/>
    <s v="Sub-Task | 00136 - Final Approval of the Product Spec Detail Page Visual Mockup"/>
    <m/>
    <n v="335649"/>
    <n v="336100"/>
    <s v="Plan"/>
    <x v="0"/>
    <n v="0"/>
    <n v="0"/>
    <n v="0"/>
    <n v="27"/>
    <m/>
    <s v="SUBTASK PLAN"/>
    <n v="0"/>
    <n v="0"/>
    <n v="0"/>
    <n v="0"/>
    <n v="0"/>
    <n v="0"/>
    <n v="0"/>
    <n v="0"/>
    <n v="0"/>
    <n v="0"/>
    <n v="0.5"/>
    <n v="0"/>
    <n v="1"/>
    <n v="0"/>
    <x v="1"/>
    <e v="#N/A"/>
    <x v="2"/>
    <s v="0.Done &gt; Sub-Task | 00136 - Final Approval of the Product Spec Detail Page Visual Mockup"/>
    <n v="0"/>
    <n v="0"/>
  </r>
  <r>
    <x v="3"/>
    <m/>
    <m/>
    <m/>
    <m/>
    <x v="1"/>
    <s v="Feature"/>
    <s v="Deferred"/>
    <s v="BEMISCP-125"/>
    <s v="Product spec detail page - CSR view"/>
    <s v="00125 - Product spec detail page - CSR view"/>
    <x v="651"/>
    <x v="4"/>
    <s v="Done"/>
    <s v="BEMISCP-134"/>
    <s v="Final Approval of the Product Spec Detail Page Wireframe"/>
    <s v="00134 - Final Approval of the Product Spec Detail Page Wireframe"/>
    <s v="Sub-Task | 00134 - Final Approval of the Product Spec Detail Page Wireframe"/>
    <m/>
    <n v="335649"/>
    <n v="336098"/>
    <s v="Plan"/>
    <x v="0"/>
    <n v="0"/>
    <n v="0"/>
    <n v="0"/>
    <n v="27"/>
    <m/>
    <s v="SUBTASK PLAN"/>
    <n v="0"/>
    <n v="0"/>
    <n v="0"/>
    <n v="0"/>
    <n v="0"/>
    <n v="0"/>
    <n v="0"/>
    <n v="0"/>
    <n v="0"/>
    <n v="0"/>
    <n v="0.5"/>
    <n v="0"/>
    <n v="1"/>
    <n v="0"/>
    <x v="1"/>
    <e v="#N/A"/>
    <x v="2"/>
    <s v="0.Done &gt; Sub-Task | 00134 - Final Approval of the Product Spec Detail Page Wireframe"/>
    <n v="0"/>
    <n v="0"/>
  </r>
  <r>
    <x v="3"/>
    <s v="Demand"/>
    <s v="Doing"/>
    <s v="BEMISCP-420"/>
    <s v="Buyer - Shipment Management"/>
    <x v="26"/>
    <s v="Feature"/>
    <s v="Done"/>
    <s v="BEMISCP-110"/>
    <s v="Buyer - Show Expanded Shipment View"/>
    <s v="00110 - Buyer - Show Expanded Shipment View"/>
    <x v="634"/>
    <x v="4"/>
    <s v="Done"/>
    <s v="BEMISCP-133"/>
    <s v="Final Approval of the Shipment Expanded View for IBB data fields"/>
    <s v="00133 - Final Approval of the Shipment Expanded View for IBB data fields"/>
    <s v="Sub-Task | 00133 - Final Approval of the Shipment Expanded View for IBB data fields"/>
    <n v="347928"/>
    <n v="334924"/>
    <n v="336031"/>
    <s v="Plan"/>
    <x v="20"/>
    <n v="0"/>
    <n v="0"/>
    <n v="0"/>
    <n v="39"/>
    <m/>
    <s v="SUBTASK PLAN"/>
    <n v="0"/>
    <n v="0"/>
    <n v="0"/>
    <n v="0"/>
    <n v="0"/>
    <n v="0"/>
    <n v="0"/>
    <n v="0"/>
    <n v="0"/>
    <n v="0"/>
    <n v="0.14285714285714285"/>
    <n v="1.5873015873015872E-2"/>
    <n v="1"/>
    <n v="0"/>
    <x v="0"/>
    <s v="0.Done"/>
    <x v="2"/>
    <s v="0.Done &gt; Sub-Task | 00133 - Final Approval of the Shipment Expanded View for IBB data fields"/>
    <n v="0"/>
    <n v="0"/>
  </r>
  <r>
    <x v="3"/>
    <s v="Demand"/>
    <s v="Doing"/>
    <s v="BEMISCP-420"/>
    <s v="Buyer - Shipment Management"/>
    <x v="26"/>
    <s v="Feature"/>
    <s v="Done"/>
    <s v="BEMISCP-107"/>
    <s v="Shipments Landing Page"/>
    <s v="00107 - Shipments Landing Page"/>
    <x v="563"/>
    <x v="4"/>
    <s v="Done"/>
    <s v="BEMISCP-132"/>
    <s v="Shipment Landing Page Wireframe Review - IT"/>
    <s v="00132 - Shipment Landing Page Wireframe Review - IT"/>
    <s v="Sub-Task | 00132 - Shipment Landing Page Wireframe Review - IT"/>
    <n v="347928"/>
    <n v="334920"/>
    <n v="336030"/>
    <s v="Plan"/>
    <x v="20"/>
    <n v="0"/>
    <n v="0"/>
    <n v="0"/>
    <n v="61"/>
    <m/>
    <s v="SUBTASK PLAN"/>
    <n v="0"/>
    <n v="0"/>
    <n v="0"/>
    <n v="0"/>
    <n v="0"/>
    <n v="0"/>
    <n v="0"/>
    <n v="0"/>
    <n v="0"/>
    <n v="0"/>
    <n v="6.25E-2"/>
    <n v="1.5873015873015872E-2"/>
    <n v="1"/>
    <n v="0"/>
    <x v="0"/>
    <s v="0.Done"/>
    <x v="2"/>
    <s v="0.Done &gt; Sub-Task | 00132 - Shipment Landing Page Wireframe Review - IT"/>
    <n v="0"/>
    <n v="0"/>
  </r>
  <r>
    <x v="3"/>
    <m/>
    <m/>
    <m/>
    <m/>
    <x v="1"/>
    <s v="Feature"/>
    <s v="Cancelled"/>
    <s v="BEMISCP-104"/>
    <s v="Item Detail page"/>
    <s v="00104 - Item Detail page"/>
    <x v="652"/>
    <x v="4"/>
    <s v="Cancelled"/>
    <s v="BEMISCP-131"/>
    <s v="Final Approval of the Item Detail Page for IBB data fields"/>
    <s v="00131 - Final Approval of the Item Detail Page for IBB data fields"/>
    <s v="Sub-Task | 00131 - Final Approval of the Item Detail Page for IBB data fields"/>
    <m/>
    <n v="334910"/>
    <n v="33602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Cancelled"/>
    <x v="3"/>
    <s v="0.Cancelled &gt; Sub-Task | 00131 - Final Approval of the Item Detail Page for IBB data fields"/>
    <n v="0"/>
    <n v="0"/>
  </r>
  <r>
    <x v="3"/>
    <s v="Demand"/>
    <s v="Doing"/>
    <s v="BEMISCP-366"/>
    <s v="Buyer - Order Management"/>
    <x v="33"/>
    <s v="Feature"/>
    <s v="Done"/>
    <s v="BEMISCP-221"/>
    <s v="Orders Landing Page"/>
    <s v="00221 - Orders Landing Page"/>
    <x v="643"/>
    <x v="4"/>
    <s v="Done"/>
    <s v="BEMISCP-129"/>
    <s v="Final Approval of the Orders Landing Page for IBB data fields"/>
    <s v="00129 - Final Approval of the Orders Landing Page for IBB data fields"/>
    <s v="Sub-Task | 00129 - Final Approval of the Orders Landing Page for IBB data fields"/>
    <n v="346910"/>
    <n v="340377"/>
    <n v="336026"/>
    <s v="Plan"/>
    <x v="21"/>
    <n v="0"/>
    <n v="0"/>
    <n v="0"/>
    <n v="33"/>
    <m/>
    <s v="SUBTASK PLAN"/>
    <n v="0"/>
    <n v="0"/>
    <n v="0"/>
    <n v="0"/>
    <n v="0"/>
    <n v="0"/>
    <n v="0"/>
    <n v="0"/>
    <n v="0"/>
    <n v="0"/>
    <n v="8.3333333333333329E-2"/>
    <n v="1.020408163265306E-2"/>
    <n v="1"/>
    <n v="0"/>
    <x v="0"/>
    <s v="0.Done"/>
    <x v="2"/>
    <s v="0.Done &gt; Sub-Task | 00129 - Final Approval of the Orders Landing Page for IBB data fields"/>
    <n v="0"/>
    <n v="0"/>
  </r>
  <r>
    <x v="3"/>
    <s v="Demand"/>
    <s v="Doing"/>
    <s v="BEMISCP-420"/>
    <s v="Buyer - Shipment Management"/>
    <x v="26"/>
    <s v="Feature"/>
    <s v="Done"/>
    <s v="BEMISCP-110"/>
    <s v="Buyer - Show Expanded Shipment View"/>
    <s v="00110 - Buyer - Show Expanded Shipment View"/>
    <x v="634"/>
    <x v="4"/>
    <s v="Done"/>
    <s v="BEMISCP-112"/>
    <s v="Final Approval of the Shipment Expanded View Visual Mockup"/>
    <s v="00112 - Final Approval of the Shipment Expanded View Visual Mockup"/>
    <s v="Sub-Task | 00112 - Final Approval of the Shipment Expanded View Visual Mockup"/>
    <n v="347928"/>
    <n v="334924"/>
    <n v="334926"/>
    <s v="Plan"/>
    <x v="20"/>
    <n v="0"/>
    <n v="0"/>
    <n v="0"/>
    <n v="39"/>
    <m/>
    <s v="SUBTASK PLAN"/>
    <n v="0"/>
    <n v="0"/>
    <n v="0"/>
    <n v="0"/>
    <n v="0"/>
    <n v="0"/>
    <n v="0"/>
    <n v="0"/>
    <n v="0"/>
    <n v="0"/>
    <n v="0.14285714285714285"/>
    <n v="1.5873015873015872E-2"/>
    <n v="1"/>
    <n v="0"/>
    <x v="0"/>
    <s v="0.Done"/>
    <x v="2"/>
    <s v="0.Done &gt; Sub-Task | 00112 - Final Approval of the Shipment Expanded View Visual Mockup"/>
    <n v="0"/>
    <n v="0"/>
  </r>
  <r>
    <x v="3"/>
    <s v="Demand"/>
    <s v="Doing"/>
    <s v="BEMISCP-420"/>
    <s v="Buyer - Shipment Management"/>
    <x v="26"/>
    <s v="Feature"/>
    <s v="Done"/>
    <s v="BEMISCP-110"/>
    <s v="Buyer - Show Expanded Shipment View"/>
    <s v="00110 - Buyer - Show Expanded Shipment View"/>
    <x v="634"/>
    <x v="4"/>
    <s v="Done"/>
    <s v="BEMISCP-111"/>
    <s v="Final Approval of the Shipment Expanded View Wireframe"/>
    <s v="S | 00111 - Final Approval of the Shipment Expanded View Wireframe"/>
    <s v="Sub-Task | S | 00111 - Final Approval of the Shipment Expanded View Wireframe"/>
    <n v="347928"/>
    <n v="334924"/>
    <n v="334925"/>
    <s v="Plan"/>
    <x v="20"/>
    <n v="0"/>
    <n v="0"/>
    <n v="0"/>
    <n v="39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14285714285714285"/>
    <n v="1.5873015873015872E-2"/>
    <n v="1"/>
    <n v="4.2553191489361701"/>
    <x v="0"/>
    <s v="0.Done"/>
    <x v="2"/>
    <s v="0.Done &gt; Sub-Task | S | 00111 - Final Approval of the Shipment Expanded View Wireframe"/>
    <n v="0"/>
    <n v="0"/>
  </r>
  <r>
    <x v="3"/>
    <s v="Demand"/>
    <s v="Doing"/>
    <s v="BEMISCP-420"/>
    <s v="Buyer - Shipment Management"/>
    <x v="26"/>
    <s v="Feature"/>
    <s v="Done"/>
    <s v="BEMISCP-107"/>
    <s v="Shipments Landing Page"/>
    <s v="00107 - Shipments Landing Page"/>
    <x v="563"/>
    <x v="4"/>
    <s v="Done"/>
    <s v="BEMISCP-109"/>
    <s v="Final Approval of the Shipment Landing Page Visual Mockup"/>
    <s v="00109 - Final Approval of the Shipment Landing Page Visual Mockup"/>
    <s v="Sub-Task | 00109 - Final Approval of the Shipment Landing Page Visual Mockup"/>
    <n v="347928"/>
    <n v="334920"/>
    <n v="334922"/>
    <s v="Plan"/>
    <x v="20"/>
    <n v="0"/>
    <n v="0"/>
    <n v="0"/>
    <n v="61"/>
    <m/>
    <s v="SUBTASK PLAN"/>
    <n v="0"/>
    <n v="0"/>
    <n v="0"/>
    <n v="0"/>
    <n v="0"/>
    <n v="0"/>
    <n v="0"/>
    <n v="0"/>
    <n v="0"/>
    <n v="0"/>
    <n v="6.25E-2"/>
    <n v="1.5873015873015872E-2"/>
    <n v="1"/>
    <n v="0"/>
    <x v="0"/>
    <s v="0.Done"/>
    <x v="2"/>
    <s v="0.Done &gt; Sub-Task | 00109 - Final Approval of the Shipment Landing Page Visual Mockup"/>
    <n v="0"/>
    <n v="0"/>
  </r>
  <r>
    <x v="3"/>
    <s v="Demand"/>
    <s v="Doing"/>
    <s v="BEMISCP-420"/>
    <s v="Buyer - Shipment Management"/>
    <x v="26"/>
    <s v="Feature"/>
    <s v="Done"/>
    <s v="BEMISCP-107"/>
    <s v="Shipments Landing Page"/>
    <s v="00107 - Shipments Landing Page"/>
    <x v="563"/>
    <x v="9"/>
    <s v="Done"/>
    <s v="BEMISCP-108"/>
    <s v="Shipment Landing Page Wireframe Review - Business"/>
    <s v="00108 - Shipment Landing Page Wireframe Review - Business"/>
    <s v="UX | 00108 - Shipment Landing Page Wireframe Review - Business"/>
    <n v="347928"/>
    <n v="334920"/>
    <n v="334921"/>
    <s v="Plan"/>
    <x v="20"/>
    <n v="0"/>
    <n v="0"/>
    <n v="0"/>
    <n v="61"/>
    <m/>
    <s v="SUBTASK PLAN"/>
    <n v="0"/>
    <n v="0"/>
    <n v="0"/>
    <n v="0"/>
    <n v="0"/>
    <n v="0"/>
    <n v="0"/>
    <n v="0"/>
    <n v="0"/>
    <n v="0"/>
    <n v="6.25E-2"/>
    <n v="1.5873015873015872E-2"/>
    <n v="1"/>
    <n v="0"/>
    <x v="0"/>
    <s v="0.Done"/>
    <x v="2"/>
    <s v="0.Done &gt; UX | 00108 - Shipment Landing Page Wireframe Review - Business"/>
    <n v="0"/>
    <n v="0"/>
  </r>
  <r>
    <x v="3"/>
    <m/>
    <m/>
    <m/>
    <m/>
    <x v="1"/>
    <s v="Feature"/>
    <s v="Cancelled"/>
    <s v="BEMISCP-104"/>
    <s v="Item Detail page"/>
    <s v="00104 - Item Detail page"/>
    <x v="652"/>
    <x v="4"/>
    <s v="Done"/>
    <s v="BEMISCP-106"/>
    <s v="Final Approval of the Item Detail Page Visual Mockup"/>
    <s v="00106 - Final Approval of the Item Detail Page Visual Mockup"/>
    <s v="Sub-Task | 00106 - Final Approval of the Item Detail Page Visual Mockup"/>
    <m/>
    <n v="334910"/>
    <n v="33491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Cancelled"/>
    <x v="2"/>
    <s v="0.Done &gt; Sub-Task | 00106 - Final Approval of the Item Detail Page Visual Mockup"/>
    <n v="0"/>
    <n v="0"/>
  </r>
  <r>
    <x v="3"/>
    <m/>
    <m/>
    <m/>
    <m/>
    <x v="1"/>
    <s v="Feature"/>
    <s v="Cancelled"/>
    <s v="BEMISCP-104"/>
    <s v="Item Detail page"/>
    <s v="00104 - Item Detail page"/>
    <x v="652"/>
    <x v="4"/>
    <s v="Done"/>
    <s v="BEMISCP-105"/>
    <s v="Final Approval of the Item Detail Page Wireframe"/>
    <s v="00105 - Final Approval of the Item Detail Page Wireframe"/>
    <s v="Sub-Task | 00105 - Final Approval of the Item Detail Page Wireframe"/>
    <m/>
    <n v="334910"/>
    <n v="33491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Cancelled"/>
    <x v="2"/>
    <s v="0.Done &gt; Sub-Task | 00105 - Final Approval of the Item Detail Page Wireframe"/>
    <n v="0"/>
    <n v="0"/>
  </r>
  <r>
    <x v="3"/>
    <m/>
    <m/>
    <m/>
    <m/>
    <x v="1"/>
    <s v="Feature"/>
    <s v="Deferred"/>
    <s v="BEMISCP-101"/>
    <s v="Product landing page"/>
    <s v="00101 - Product landing page"/>
    <x v="648"/>
    <x v="4"/>
    <s v="Done"/>
    <s v="BEMISCP-103"/>
    <s v="Final Approval of the Products Landing Page Visual Mockup"/>
    <s v="00103 - Final Approval of the Products Landing Page Visual Mockup"/>
    <s v="Sub-Task | 00103 - Final Approval of the Products Landing Page Visual Mockup"/>
    <m/>
    <n v="334904"/>
    <n v="334906"/>
    <s v="Plan"/>
    <x v="0"/>
    <n v="0"/>
    <n v="0"/>
    <n v="0"/>
    <n v="41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e v="#N/A"/>
    <x v="2"/>
    <s v="0.Done &gt; Sub-Task | 00103 - Final Approval of the Products Landing Page Visual Mockup"/>
    <n v="0"/>
    <n v="0"/>
  </r>
  <r>
    <x v="3"/>
    <m/>
    <m/>
    <m/>
    <m/>
    <x v="1"/>
    <s v="Feature"/>
    <s v="Deferred"/>
    <s v="BEMISCP-101"/>
    <s v="Product landing page"/>
    <s v="00101 - Product landing page"/>
    <x v="648"/>
    <x v="4"/>
    <s v="Cancelled"/>
    <s v="BEMISCP-102"/>
    <s v="Final Approval of the Products Landing Page Wireframe"/>
    <s v="00102 - Final Approval of the Products Landing Page Wireframe"/>
    <s v="Sub-Task | 00102 - Final Approval of the Products Landing Page Wireframe"/>
    <m/>
    <n v="334904"/>
    <n v="334905"/>
    <s v="Plan"/>
    <x v="0"/>
    <n v="0"/>
    <n v="0"/>
    <n v="0"/>
    <n v="41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e v="#N/A"/>
    <x v="3"/>
    <s v="0.Cancelled &gt; Sub-Task | 00102 - Final Approval of the Products Landing Page Wireframe"/>
    <n v="0"/>
    <n v="0"/>
  </r>
  <r>
    <x v="3"/>
    <s v="Demand"/>
    <s v="Doing"/>
    <s v="BEMISCP-366"/>
    <s v="Buyer - Order Management"/>
    <x v="33"/>
    <s v="Feature"/>
    <s v="Done"/>
    <s v="BEMISCP-221"/>
    <s v="Orders Landing Page"/>
    <s v="00221 - Orders Landing Page"/>
    <x v="643"/>
    <x v="4"/>
    <s v="Cancelled"/>
    <s v="BEMISCP-100"/>
    <s v="Final Approval of the Orders Landing Page Visual Mockup"/>
    <s v="00100 - Final Approval of the Orders Landing Page Visual Mockup"/>
    <s v="Sub-Task | 00100 - Final Approval of the Orders Landing Page Visual Mockup"/>
    <n v="346910"/>
    <n v="340377"/>
    <n v="334903"/>
    <s v="Plan"/>
    <x v="21"/>
    <n v="0"/>
    <n v="0"/>
    <n v="0"/>
    <n v="33"/>
    <m/>
    <s v="SUBTASK PLAN"/>
    <n v="0"/>
    <n v="0"/>
    <n v="0"/>
    <n v="0"/>
    <n v="0"/>
    <n v="0"/>
    <n v="0"/>
    <n v="0"/>
    <n v="0"/>
    <n v="0"/>
    <n v="8.3333333333333329E-2"/>
    <n v="1.020408163265306E-2"/>
    <n v="1"/>
    <n v="0"/>
    <x v="0"/>
    <s v="0.Done"/>
    <x v="3"/>
    <s v="0.Cancelled &gt; Sub-Task | 00100 - Final Approval of the Orders Landing Page Visual Mockup"/>
    <n v="0"/>
    <n v="0"/>
  </r>
  <r>
    <x v="3"/>
    <s v="Demand"/>
    <s v="Doing"/>
    <s v="BEMISCP-366"/>
    <s v="Buyer - Order Management"/>
    <x v="33"/>
    <s v="Feature"/>
    <s v="Done"/>
    <s v="BEMISCP-221"/>
    <s v="Orders Landing Page"/>
    <s v="00221 - Orders Landing Page"/>
    <x v="643"/>
    <x v="4"/>
    <s v="Done"/>
    <s v="BEMISCP-99"/>
    <s v="Final Approval of the Orders Landing Page Wireframe"/>
    <s v="00099 - Final Approval of the Orders Landing Page Wireframe"/>
    <s v="Sub-Task | 00099 - Final Approval of the Orders Landing Page Wireframe"/>
    <n v="346910"/>
    <n v="340377"/>
    <n v="334901"/>
    <s v="Plan"/>
    <x v="21"/>
    <n v="0"/>
    <n v="0"/>
    <n v="0"/>
    <n v="33"/>
    <m/>
    <s v="SUBTASK PLAN"/>
    <n v="0"/>
    <n v="0"/>
    <n v="0"/>
    <n v="0"/>
    <n v="0"/>
    <n v="0"/>
    <n v="0"/>
    <n v="0"/>
    <n v="0"/>
    <n v="0"/>
    <n v="8.3333333333333329E-2"/>
    <n v="1.020408163265306E-2"/>
    <n v="1"/>
    <n v="0"/>
    <x v="0"/>
    <s v="0.Done"/>
    <x v="2"/>
    <s v="0.Done &gt; Sub-Task | 00099 - Final Approval of the Orders Landing Page Wireframe"/>
    <n v="0"/>
    <n v="0"/>
  </r>
  <r>
    <x v="3"/>
    <s v="Demand"/>
    <s v="Doing"/>
    <s v="BEMISCP-366"/>
    <s v="Buyer - Order Management"/>
    <x v="33"/>
    <s v="Feature"/>
    <s v="Done"/>
    <s v="BEMISCP-221"/>
    <s v="Orders Landing Page"/>
    <s v="00221 - Orders Landing Page"/>
    <x v="643"/>
    <x v="9"/>
    <s v="Done"/>
    <s v="BEMISCP-98"/>
    <s v="Orders Landing Page - UX"/>
    <s v="M | 00098 - Orders Landing Page - UX"/>
    <s v="UX | M | 00098 - Orders Landing Page - UX"/>
    <n v="346910"/>
    <n v="340377"/>
    <n v="334900"/>
    <s v="Plan"/>
    <x v="21"/>
    <n v="0"/>
    <n v="0"/>
    <n v="0"/>
    <n v="33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8.3333333333333329E-2"/>
    <n v="1.020408163265306E-2"/>
    <n v="1"/>
    <n v="8.5106382978723403"/>
    <x v="0"/>
    <s v="0.Done"/>
    <x v="2"/>
    <s v="0.Done &gt; UX | M | 00098 - Orders Landing Page - UX"/>
    <n v="0"/>
    <n v="0"/>
  </r>
  <r>
    <x v="3"/>
    <s v="Demand"/>
    <s v="Doing"/>
    <s v="BEMISCP-523"/>
    <s v="CSR - Portal Foundations"/>
    <x v="30"/>
    <s v="Feature"/>
    <s v="Done"/>
    <s v="BEMISCP-77"/>
    <s v="Import Users and Groups from AD"/>
    <s v="00077 - Import Users and Groups from AD"/>
    <x v="432"/>
    <x v="8"/>
    <s v="Done"/>
    <s v="BEMISCP-97"/>
    <s v="Discuss CSR acess to all customer data"/>
    <s v="S | 00097 - Discuss CSR acess to all customer data"/>
    <s v="Feature Planning | S | 00097 - Discuss CSR acess to all customer data"/>
    <n v="350872"/>
    <n v="334297"/>
    <n v="334895"/>
    <s v="Plan"/>
    <x v="19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111111111111111"/>
    <n v="3.125E-2"/>
    <n v="1"/>
    <n v="2.1276595744680851"/>
    <x v="0"/>
    <s v="0.Done"/>
    <x v="2"/>
    <s v="0.Done &gt; Feature Planning | S | 00097 - Discuss CSR acess to all customer data"/>
    <n v="0"/>
    <n v="0"/>
  </r>
  <r>
    <x v="3"/>
    <s v="Demand"/>
    <s v="Doing"/>
    <s v="BEMISCP-501"/>
    <s v="IBB Integration"/>
    <x v="24"/>
    <s v="Task"/>
    <s v="Done"/>
    <s v="BEMISCP-503"/>
    <s v="WS Commons"/>
    <s v="00503 - WS Commons"/>
    <x v="242"/>
    <x v="4"/>
    <s v="Cancelled"/>
    <s v="BEMISCP-96"/>
    <s v="Dashboard to monitor IBB web service response times"/>
    <s v="M | 00096 - Dashboard to monitor IBB web service response times"/>
    <s v="Sub-Task | M | 00096 - Dashboard to monitor IBB web service response times"/>
    <n v="350255"/>
    <n v="350258"/>
    <n v="334862"/>
    <s v="Plan"/>
    <x v="0"/>
    <n v="0"/>
    <n v="0"/>
    <n v="0"/>
    <n v="16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111111111111111"/>
    <n v="3.3333333333333333E-2"/>
    <n v="1"/>
    <n v="0"/>
    <x v="0"/>
    <s v="0.Done"/>
    <x v="3"/>
    <s v="0.Cancelled &gt; Sub-Task | M | 00096 - Dashboard to monitor IBB web service response times"/>
    <n v="0"/>
    <n v="0"/>
  </r>
  <r>
    <x v="3"/>
    <s v="Demand"/>
    <s v="Doing"/>
    <s v="BEMISCP-443"/>
    <s v="Buyer views Customer and User Profiles"/>
    <x v="31"/>
    <s v="Feature"/>
    <s v="Done"/>
    <s v="BEMISCP-371"/>
    <s v="Customer Profile updates from IBB"/>
    <s v="00371 - Customer Profile updates from IBB"/>
    <x v="439"/>
    <x v="4"/>
    <s v="Done"/>
    <s v="BEMISCP-91"/>
    <s v="Define Customer Inquiry WADL"/>
    <s v="M | 00091 - Define Customer Inquiry WADL"/>
    <s v="Sub-Task | M | 00091 - Define Customer Inquiry WADL"/>
    <n v="348518"/>
    <n v="347291"/>
    <n v="334520"/>
    <s v="Plan"/>
    <x v="2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7.6923076923076927E-2"/>
    <n v="2.2727272727272728E-2"/>
    <n v="1"/>
    <n v="8.5106382978723403"/>
    <x v="0"/>
    <s v="0.Done"/>
    <x v="2"/>
    <s v="0.Done &gt; Sub-Task | M | 00091 - Define Customer Inquiry WADL"/>
    <n v="0"/>
    <n v="0"/>
  </r>
  <r>
    <x v="3"/>
    <s v="Demand"/>
    <s v="Doing"/>
    <s v="BEMISCP-533"/>
    <s v="Bemis CP Theme"/>
    <x v="27"/>
    <s v="Feature"/>
    <s v="Done"/>
    <s v="BEMISCP-211"/>
    <s v="Style and colors"/>
    <s v="00211 - Style and colors"/>
    <x v="566"/>
    <x v="4"/>
    <s v="Done"/>
    <s v="BEMISCP-86"/>
    <s v="Provide style guide"/>
    <s v="M | 00086 - Provide style guide"/>
    <s v="Sub-Task | M | 00086 - Provide style guide"/>
    <n v="351507"/>
    <n v="340213"/>
    <n v="334442"/>
    <s v="Plan"/>
    <x v="0"/>
    <n v="0"/>
    <n v="0"/>
    <n v="0"/>
    <n v="33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4285714285714285"/>
    <n v="1.8518518518518517E-2"/>
    <n v="1"/>
    <n v="8.5106382978723403"/>
    <x v="0"/>
    <s v="0.Done"/>
    <x v="2"/>
    <s v="0.Done &gt; Sub-Task | M | 00086 - Provide style guide"/>
    <n v="0"/>
    <n v="0"/>
  </r>
  <r>
    <x v="3"/>
    <s v="Demand"/>
    <s v="Doing"/>
    <s v="BEMISCP-523"/>
    <s v="CSR - Portal Foundations"/>
    <x v="30"/>
    <s v="Feature"/>
    <s v="Done"/>
    <s v="BEMISCP-77"/>
    <s v="Import Users and Groups from AD"/>
    <s v="00077 - Import Users and Groups from AD"/>
    <x v="432"/>
    <x v="5"/>
    <s v="Done"/>
    <s v="BEMISCP-81"/>
    <s v="Map AD Groups to Roles"/>
    <s v="M | 00081 - Map AD Groups to Roles"/>
    <s v="Backend Development | M | 00081 - Map AD Groups to Roles"/>
    <n v="350872"/>
    <n v="334297"/>
    <n v="334365"/>
    <s v="Plan"/>
    <x v="19"/>
    <n v="0.5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.5"/>
    <n v="0"/>
    <n v="0.1111111111111111"/>
    <n v="3.125E-2"/>
    <n v="1"/>
    <n v="10.638297872340425"/>
    <x v="0"/>
    <s v="0.Done"/>
    <x v="2"/>
    <s v="0.Done &gt; Backend Development | M | 00081 - Map AD Groups to Roles"/>
    <n v="0"/>
    <n v="0"/>
  </r>
  <r>
    <x v="3"/>
    <s v="Demand"/>
    <s v="Doing"/>
    <s v="BEMISCP-519"/>
    <s v="Buyer - Portal Foundations"/>
    <x v="23"/>
    <s v="Feature"/>
    <s v="Done"/>
    <s v="BEMISCP-88"/>
    <s v="Customer Org Hierarchy"/>
    <s v="00088 - Customer Org Hierarchy"/>
    <x v="434"/>
    <x v="5"/>
    <s v="Done"/>
    <s v="BEMISCP-78"/>
    <s v="Assign Migrated Users to Customer Orgs"/>
    <s v="M | 00078 - Assign Migrated Users to Customer Orgs"/>
    <s v="Backend Development | M | 00078 - Assign Migrated Users to Customer Orgs"/>
    <n v="350832"/>
    <n v="334456"/>
    <n v="334298"/>
    <s v="Plan"/>
    <x v="19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05"/>
    <n v="8.2644628099173556E-3"/>
    <n v="1"/>
    <n v="10.638297872340425"/>
    <x v="0"/>
    <s v="0.Done"/>
    <x v="2"/>
    <s v="0.Done &gt; Backend Development | M | 00078 - Assign Migrated Users to Customer Orgs"/>
    <n v="0"/>
    <n v="0"/>
  </r>
  <r>
    <x v="3"/>
    <s v="Demand"/>
    <s v="Doing"/>
    <s v="BEMISCP-519"/>
    <s v="Buyer - Portal Foundations"/>
    <x v="23"/>
    <s v="Feature"/>
    <s v="Done"/>
    <s v="BEMISCP-88"/>
    <s v="Customer Org Hierarchy"/>
    <s v="00088 - Customer Org Hierarchy"/>
    <x v="434"/>
    <x v="4"/>
    <s v="Done"/>
    <s v="BEMISCP-76"/>
    <s v="Provide BIN Customer Division Data"/>
    <s v="S | 00076 - Provide BIN Customer Division Data"/>
    <s v="Sub-Task | S | 00076 - Provide BIN Customer Division Data"/>
    <n v="350832"/>
    <n v="334456"/>
    <n v="334290"/>
    <s v="Plan"/>
    <x v="19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05"/>
    <n v="8.2644628099173556E-3"/>
    <n v="1"/>
    <n v="4.2553191489361701"/>
    <x v="0"/>
    <s v="0.Done"/>
    <x v="2"/>
    <s v="0.Done &gt; Sub-Task | S | 00076 - Provide BIN Customer Division Data"/>
    <n v="0"/>
    <n v="0"/>
  </r>
  <r>
    <x v="3"/>
    <s v="Demand"/>
    <s v="Doing"/>
    <s v="BEMISCP-519"/>
    <s v="Buyer - Portal Foundations"/>
    <x v="23"/>
    <s v="Feature"/>
    <s v="Deferred"/>
    <s v="BEMISCP-212"/>
    <s v="View Customer logo on the dashboard"/>
    <s v="00212 - View Customer logo on the dashboard"/>
    <x v="653"/>
    <x v="4"/>
    <s v="Queued for Review"/>
    <s v="BEMISCP-70"/>
    <s v="Provide Branding Images &amp; Text"/>
    <s v="M | 00070 - Provide Branding Images &amp; Text"/>
    <s v="Sub-Task | M | 00070 - Provide Branding Images &amp; Text"/>
    <n v="350832"/>
    <n v="340217"/>
    <n v="333345"/>
    <s v="Plan"/>
    <x v="0"/>
    <n v="0"/>
    <n v="0"/>
    <n v="0"/>
    <n v="0"/>
    <s v="M"/>
    <s v="SUBTASK PLAN"/>
    <n v="8.5106382978723403"/>
    <n v="10.212765957446807"/>
    <n v="8.5106382978723403"/>
    <n v="10.212765957446807"/>
    <n v="0"/>
    <n v="8.5106382978723403"/>
    <n v="0"/>
    <n v="0"/>
    <n v="0"/>
    <n v="0"/>
    <n v="1"/>
    <n v="8.2644628099173556E-3"/>
    <n v="1"/>
    <n v="0"/>
    <x v="0"/>
    <e v="#N/A"/>
    <x v="1"/>
    <e v="#N/A"/>
    <n v="0"/>
    <n v="0"/>
  </r>
  <r>
    <x v="3"/>
    <s v="Demand"/>
    <s v="Doing"/>
    <s v="BEMISCP-519"/>
    <s v="Buyer - Portal Foundations"/>
    <x v="23"/>
    <s v="Feature"/>
    <s v="Done"/>
    <s v="BEMISCP-88"/>
    <s v="Customer Org Hierarchy"/>
    <s v="00088 - Customer Org Hierarchy"/>
    <x v="434"/>
    <x v="4"/>
    <s v="Done"/>
    <s v="BEMISCP-68"/>
    <s v="Provide Customer and User data to be migrated"/>
    <s v="M | 00068 - Provide Customer and User data to be migrated"/>
    <s v="Sub-Task | M | 00068 - Provide Customer and User data to be migrated"/>
    <n v="350832"/>
    <n v="334456"/>
    <n v="333332"/>
    <s v="Plan"/>
    <x v="19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05"/>
    <n v="8.2644628099173556E-3"/>
    <n v="1"/>
    <n v="8.5106382978723403"/>
    <x v="0"/>
    <s v="0.Done"/>
    <x v="2"/>
    <s v="0.Done &gt; Sub-Task | M | 00068 - Provide Customer and User data to be migrated"/>
    <n v="0"/>
    <n v="0"/>
  </r>
  <r>
    <x v="3"/>
    <s v="Demand"/>
    <s v="Doing"/>
    <s v="BEMISCP-519"/>
    <s v="Buyer - Portal Foundations"/>
    <x v="23"/>
    <s v="Feature"/>
    <s v="Done"/>
    <s v="BEMISCP-88"/>
    <s v="Customer Org Hierarchy"/>
    <s v="00088 - Customer Org Hierarchy"/>
    <x v="434"/>
    <x v="4"/>
    <s v="Done"/>
    <s v="BEMISCP-60"/>
    <s v="Create BIN Data Model Mapping"/>
    <s v="M | 00060 - Create BIN Data Model Mapping"/>
    <s v="Sub-Task | M | 00060 - Create BIN Data Model Mapping"/>
    <n v="350832"/>
    <n v="334456"/>
    <n v="333026"/>
    <s v="Plan"/>
    <x v="19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05"/>
    <n v="8.2644628099173556E-3"/>
    <n v="1"/>
    <n v="8.5106382978723403"/>
    <x v="0"/>
    <s v="0.Done"/>
    <x v="2"/>
    <s v="0.Done &gt; Sub-Task | M | 00060 - Create BIN Data Model Mapping"/>
    <n v="0"/>
    <n v="0"/>
  </r>
  <r>
    <x v="3"/>
    <s v="Demand"/>
    <s v="Doing"/>
    <s v="BEMISCP-420"/>
    <s v="Buyer - Shipment Management"/>
    <x v="26"/>
    <s v="Feature"/>
    <s v="Done"/>
    <s v="BEMISCP-110"/>
    <s v="Buyer - Show Expanded Shipment View"/>
    <s v="00110 - Buyer - Show Expanded Shipment View"/>
    <x v="634"/>
    <x v="7"/>
    <s v="Done"/>
    <s v="BEMISCP-55"/>
    <s v="Carrier website link"/>
    <s v="M | 00055 - Carrier website link"/>
    <s v="Tech Planning | M | 00055 - Carrier website link"/>
    <n v="347928"/>
    <n v="334924"/>
    <n v="332954"/>
    <s v="Plan"/>
    <x v="20"/>
    <n v="0.5"/>
    <n v="0"/>
    <n v="0"/>
    <n v="39"/>
    <s v="M"/>
    <s v="SUBTASK PLAN"/>
    <n v="4.2553191489361701"/>
    <n v="5.1063829787234036"/>
    <n v="0"/>
    <n v="0"/>
    <n v="0"/>
    <n v="4.2553191489361701"/>
    <n v="4.2553191489361701"/>
    <n v="5.1063829787234036"/>
    <n v="0.5"/>
    <n v="0"/>
    <n v="0.14285714285714285"/>
    <n v="1.5873015873015872E-2"/>
    <n v="1"/>
    <n v="4.2553191489361701"/>
    <x v="0"/>
    <s v="0.Done"/>
    <x v="2"/>
    <s v="0.Done &gt; Tech Planning | M | 00055 - Carrier website link"/>
    <n v="0"/>
    <n v="0"/>
  </r>
  <r>
    <x v="3"/>
    <s v="Demand"/>
    <s v="Doing"/>
    <s v="BEMISCP-523"/>
    <s v="CSR - Portal Foundations"/>
    <x v="30"/>
    <s v="Feature"/>
    <s v="Done"/>
    <s v="BEMISCP-77"/>
    <s v="Import Users and Groups from AD"/>
    <s v="00077 - Import Users and Groups from AD"/>
    <x v="432"/>
    <x v="8"/>
    <s v="Done"/>
    <s v="BEMISCP-53"/>
    <s v="Discuss BNA vs BHP data access"/>
    <s v="M | 00053 - Discuss BNA vs BHP data access"/>
    <s v="Feature Planning | M | 00053 - Discuss BNA vs BHP data access"/>
    <n v="350872"/>
    <n v="334297"/>
    <n v="332780"/>
    <s v="Plan"/>
    <x v="19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111111111111111"/>
    <n v="3.125E-2"/>
    <n v="1"/>
    <n v="4.2553191489361701"/>
    <x v="0"/>
    <s v="0.Done"/>
    <x v="2"/>
    <s v="0.Done &gt; Feature Planning | M | 00053 - Discuss BNA vs BHP data access"/>
    <n v="0"/>
    <n v="0"/>
  </r>
  <r>
    <x v="3"/>
    <s v="Demand"/>
    <s v="Doing"/>
    <s v="BEMISCP-519"/>
    <s v="Buyer - Portal Foundations"/>
    <x v="23"/>
    <s v="Feature"/>
    <s v="Done"/>
    <s v="BEMISCP-83"/>
    <s v="Manage DL folder &amp; files"/>
    <s v="00083 - Manage DL folder &amp; files"/>
    <x v="429"/>
    <x v="4"/>
    <s v="Cancelled"/>
    <s v="BEMISCP-51"/>
    <s v="Provide files to be migrated"/>
    <s v="M | 00051 - Provide files to be migrated"/>
    <s v="Sub-Task | M | 00051 - Provide files to be migrated"/>
    <n v="350832"/>
    <n v="334367"/>
    <n v="332778"/>
    <s v="Plan"/>
    <x v="19"/>
    <n v="0"/>
    <n v="0"/>
    <n v="0"/>
    <n v="32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4.7619047619047616E-2"/>
    <n v="8.2644628099173556E-3"/>
    <n v="1"/>
    <n v="0"/>
    <x v="0"/>
    <s v="0.Done"/>
    <x v="3"/>
    <s v="0.Cancelled &gt; Sub-Task | M | 00051 - Provide files to be migrated"/>
    <n v="0"/>
    <n v="0"/>
  </r>
  <r>
    <x v="3"/>
    <s v="Demand"/>
    <s v="Doing"/>
    <s v="BEMISCP-366"/>
    <s v="Buyer - Order Management"/>
    <x v="33"/>
    <s v="Feature"/>
    <s v="Deferred"/>
    <s v="BEMISCP-8"/>
    <s v="Check graphics record (to monitor order progress)"/>
    <s v="00008 - Check graphics record (to monitor order progress)"/>
    <x v="654"/>
    <x v="4"/>
    <s v="Done"/>
    <s v="BEMISCP-24"/>
    <s v="Link to Webcenter"/>
    <s v="00024 - Link to Webcenter"/>
    <s v="Sub-Task | 00024 - Link to Webcenter"/>
    <n v="346910"/>
    <n v="332474"/>
    <n v="33273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1.020408163265306E-2"/>
    <n v="1"/>
    <n v="0"/>
    <x v="0"/>
    <e v="#N/A"/>
    <x v="2"/>
    <s v="0.Done &gt; Sub-Task | 00024 - Link to Webcenter"/>
    <n v="0"/>
    <n v="0"/>
  </r>
  <r>
    <x v="3"/>
    <s v="Demand"/>
    <s v="Doing"/>
    <s v="BEMISCP-519"/>
    <s v="Buyer - Portal Foundations"/>
    <x v="23"/>
    <s v="Feature"/>
    <s v="Done"/>
    <s v="BEMISCP-88"/>
    <s v="Customer Org Hierarchy"/>
    <s v="00088 - Customer Org Hierarchy"/>
    <x v="434"/>
    <x v="8"/>
    <s v="Done"/>
    <s v="BEMISCP-19"/>
    <s v="Customer Hierarchy - Feature Planning"/>
    <s v="M | 00019 - Customer Hierarchy - Feature Planning"/>
    <s v="Feature Planning | M | 00019 - Customer Hierarchy - Feature Planning"/>
    <n v="350832"/>
    <n v="334456"/>
    <n v="332726"/>
    <s v="Plan"/>
    <x v="19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05"/>
    <n v="8.2644628099173556E-3"/>
    <n v="1"/>
    <n v="4.2553191489361701"/>
    <x v="0"/>
    <s v="0.Done"/>
    <x v="2"/>
    <s v="0.Done &gt; Feature Planning | M | 00019 - Customer Hierarchy - Feature Planning"/>
    <n v="0"/>
    <n v="0"/>
  </r>
  <r>
    <x v="3"/>
    <s v="Demand"/>
    <s v="Doing"/>
    <s v="BEMISCP-420"/>
    <s v="Buyer - Shipment Management"/>
    <x v="26"/>
    <s v="Feature"/>
    <s v="Done"/>
    <s v="BEMISCP-58"/>
    <s v="Carrier List CRUD"/>
    <s v="00058 - Carrier List CRUD"/>
    <x v="635"/>
    <x v="4"/>
    <s v="Done"/>
    <s v="BEMISCP-14"/>
    <s v="BIN shipping table"/>
    <s v="00014 - BIN shipping table"/>
    <s v="Sub-Task | 00014 - BIN shipping table"/>
    <n v="347928"/>
    <n v="333021"/>
    <n v="332721"/>
    <s v="Plan"/>
    <x v="2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1.5873015873015872E-2"/>
    <n v="1"/>
    <n v="0"/>
    <x v="0"/>
    <s v="0.Done"/>
    <x v="2"/>
    <s v="0.Done &gt; Sub-Task | 00014 - BIN shipping table"/>
    <n v="0"/>
    <n v="0"/>
  </r>
  <r>
    <x v="3"/>
    <s v="Demand"/>
    <s v="Doing"/>
    <s v="BEMISCP-519"/>
    <s v="Buyer - Portal Foundations"/>
    <x v="23"/>
    <s v="Feature"/>
    <s v="Done"/>
    <s v="BEMISCP-88"/>
    <s v="Customer Org Hierarchy"/>
    <s v="00088 - Customer Org Hierarchy"/>
    <x v="434"/>
    <x v="5"/>
    <s v="Done"/>
    <s v="BEMISCP-10"/>
    <s v="Migrate BIN Users"/>
    <s v="00010 - Migrate BIN Users"/>
    <s v="Backend Development | 00010 - Migrate BIN Users"/>
    <n v="350832"/>
    <n v="334456"/>
    <n v="332485"/>
    <s v="Plan"/>
    <x v="19"/>
    <n v="0"/>
    <n v="0"/>
    <n v="0"/>
    <n v="0"/>
    <m/>
    <s v="SUBTASK PLAN"/>
    <n v="0"/>
    <n v="0"/>
    <n v="0"/>
    <n v="0"/>
    <n v="0"/>
    <n v="0"/>
    <n v="0"/>
    <n v="0"/>
    <n v="0"/>
    <n v="0"/>
    <n v="0.05"/>
    <n v="8.2644628099173556E-3"/>
    <n v="1"/>
    <n v="0"/>
    <x v="0"/>
    <s v="0.Done"/>
    <x v="2"/>
    <s v="0.Done &gt; Backend Development | 00010 - Migrate BIN Users"/>
    <n v="0"/>
    <n v="0"/>
  </r>
  <r>
    <x v="0"/>
    <s v="Demand"/>
    <s v="Cancelled"/>
    <s v="GSSDLC-113"/>
    <s v="Cancel task test"/>
    <x v="35"/>
    <s v="BALLPARK - Demand"/>
    <s v="Cancelled"/>
    <s v="GSSDLC-113"/>
    <s v="Dummy Feature"/>
    <s v="00000 - Cancel task test"/>
    <x v="655"/>
    <x v="10"/>
    <s v="Cancelled"/>
    <s v="GSSDLC-0"/>
    <s v="Cancel task test"/>
    <s v="M | 00000 - Cancel task test"/>
    <s v="BALLPARK - Demand | M | 00000 - Cancel task test"/>
    <n v="396830"/>
    <n v="0"/>
    <n v="0"/>
    <s v="Ballpark"/>
    <x v="0"/>
    <n v="0"/>
    <n v="0"/>
    <n v="0"/>
    <n v="0"/>
    <s v="M"/>
    <s v="DEMAND BALLPARK"/>
    <n v="0"/>
    <n v="0"/>
    <n v="0"/>
    <n v="0"/>
    <n v="0"/>
    <n v="0"/>
    <n v="0"/>
    <n v="0"/>
    <n v="0"/>
    <n v="0"/>
    <n v="0"/>
    <n v="1"/>
    <n v="0"/>
    <n v="0"/>
    <x v="4"/>
    <s v="0.Cancelled"/>
    <x v="3"/>
    <s v="0.Cancelled &gt; BALLPARK - Demand | M | 00000 - Cancel task test"/>
    <n v="0"/>
    <n v="0"/>
  </r>
  <r>
    <x v="0"/>
    <s v="Demand"/>
    <s v="Queued for Review"/>
    <s v="GSSDLC-110"/>
    <s v="Demand without assignee GSSDLC"/>
    <x v="36"/>
    <s v="BALLPARK - Demand"/>
    <s v="Queued for Review"/>
    <s v="GSSDLC-110"/>
    <s v="Dummy Feature"/>
    <s v="00000 - Demand without assignee GSSDLC"/>
    <x v="656"/>
    <x v="10"/>
    <s v="Queued for Review"/>
    <s v="GSSDLC-0"/>
    <s v="Demand without assignee GSSDLC"/>
    <s v="M | 00000 - Demand without assignee GSSDLC"/>
    <s v="BALLPARK - Demand | M | 00000 - Demand without assignee GSSDLC"/>
    <n v="396822"/>
    <n v="0"/>
    <n v="0"/>
    <s v="Ballpark"/>
    <x v="0"/>
    <n v="0"/>
    <n v="0"/>
    <n v="0"/>
    <n v="0"/>
    <s v="M"/>
    <s v="DEMAND BALLPARK"/>
    <n v="0"/>
    <n v="0"/>
    <n v="0"/>
    <n v="0"/>
    <n v="0"/>
    <n v="0"/>
    <n v="0"/>
    <n v="0"/>
    <n v="0"/>
    <n v="0"/>
    <n v="0"/>
    <n v="1"/>
    <n v="0"/>
    <n v="0"/>
    <x v="2"/>
    <e v="#N/A"/>
    <x v="1"/>
    <e v="#N/A"/>
    <n v="0"/>
    <n v="0"/>
  </r>
  <r>
    <x v="0"/>
    <s v="Demand"/>
    <s v="Queued for Review"/>
    <s v="GSSDLC-56"/>
    <s v="Tools - Worklogger"/>
    <x v="37"/>
    <s v="BALLPARK - Demand"/>
    <s v="Queued for Review"/>
    <s v="GSSDLC-56"/>
    <s v="Dummy Feature"/>
    <s v="00000 - Tools - Worklogger"/>
    <x v="657"/>
    <x v="10"/>
    <s v="Queued for Review"/>
    <s v="GSSDLC-0"/>
    <s v="Tools - Worklogger"/>
    <s v="M | 00000 - Tools - Worklogger"/>
    <s v="BALLPARK - Demand | M | 00000 - Tools - Worklogger"/>
    <n v="384273"/>
    <n v="0"/>
    <n v="0"/>
    <s v="Ballpark"/>
    <x v="0"/>
    <n v="0"/>
    <n v="0"/>
    <n v="0"/>
    <n v="0"/>
    <s v="M"/>
    <s v="DEMAND BALLPARK"/>
    <n v="0"/>
    <n v="0"/>
    <n v="0"/>
    <n v="0"/>
    <n v="0"/>
    <n v="0"/>
    <n v="0"/>
    <n v="0"/>
    <n v="0"/>
    <n v="0"/>
    <n v="0"/>
    <n v="1"/>
    <n v="0"/>
    <n v="0"/>
    <x v="2"/>
    <e v="#N/A"/>
    <x v="1"/>
    <e v="#N/A"/>
    <n v="0"/>
    <n v="0"/>
  </r>
  <r>
    <x v="2"/>
    <s v="Demand"/>
    <s v="Done"/>
    <s v="CEMEXWEB-630"/>
    <s v="Need Credentials for the Following Users"/>
    <x v="38"/>
    <s v="BALLPARK - Demand"/>
    <s v="Done"/>
    <s v="CEMEXWEB-630"/>
    <s v="Dummy Feature"/>
    <s v="00000 - Need Credentials for the Following Users"/>
    <x v="658"/>
    <x v="10"/>
    <s v="Done"/>
    <s v="CEMEXWEB-0"/>
    <s v="Need Credentials for the Following Users"/>
    <s v="M | 00000 - Need Credentials for the Following Users"/>
    <s v="BALLPARK - Demand | M | 00000 - Need Credentials for the Following Users"/>
    <n v="389985"/>
    <n v="0"/>
    <n v="0"/>
    <s v="Ballpark"/>
    <x v="0"/>
    <n v="0"/>
    <n v="0"/>
    <n v="0"/>
    <n v="0"/>
    <s v="M"/>
    <s v="DEMAND BALLPARK"/>
    <n v="0"/>
    <n v="0"/>
    <n v="0"/>
    <n v="0"/>
    <n v="0"/>
    <n v="0"/>
    <n v="0"/>
    <n v="0"/>
    <n v="0"/>
    <n v="0"/>
    <n v="0"/>
    <n v="1"/>
    <n v="0"/>
    <n v="0"/>
    <x v="3"/>
    <s v="0.Done"/>
    <x v="2"/>
    <s v="0.Done &gt; BALLPARK - Demand | M | 00000 - Need Credentials for the Following Users"/>
    <n v="0"/>
    <n v="0"/>
  </r>
  <r>
    <x v="2"/>
    <s v="Demand"/>
    <s v="Cancelled"/>
    <s v="CEMEXWEB-65"/>
    <s v="Roles Configuration"/>
    <x v="39"/>
    <s v="BALLPARK - Demand"/>
    <s v="Cancelled"/>
    <s v="CEMEXWEB-65"/>
    <s v="Dummy Feature"/>
    <s v="00000 - Roles Configuration"/>
    <x v="659"/>
    <x v="10"/>
    <s v="Cancelled"/>
    <s v="CEMEXWEB-0"/>
    <s v="Roles Configuration"/>
    <s v="M | 00000 - Roles Configuration"/>
    <s v="BALLPARK - Demand | M | 00000 - Roles Configuration"/>
    <n v="363803"/>
    <n v="0"/>
    <n v="0"/>
    <s v="Ballpark"/>
    <x v="0"/>
    <n v="0"/>
    <n v="0"/>
    <n v="0"/>
    <n v="0"/>
    <s v="M"/>
    <s v="DEMAND BALLPARK"/>
    <n v="0"/>
    <n v="0"/>
    <n v="0"/>
    <n v="0"/>
    <n v="0"/>
    <n v="0"/>
    <n v="0"/>
    <n v="0"/>
    <n v="0"/>
    <n v="0"/>
    <n v="0"/>
    <n v="1"/>
    <n v="0"/>
    <n v="0"/>
    <x v="4"/>
    <s v="0.Cancelled"/>
    <x v="3"/>
    <s v="0.Cancelled &gt; BALLPARK - Demand | M | 00000 - Roles Configuration"/>
    <n v="0"/>
    <n v="0"/>
  </r>
  <r>
    <x v="3"/>
    <s v="Demand"/>
    <s v="Doing"/>
    <s v="BEMISCP-3231"/>
    <s v="Demand without assignee BEMISCP"/>
    <x v="40"/>
    <s v="BALLPARK - Demand"/>
    <s v="Doing"/>
    <s v="BEMISCP-3231"/>
    <s v="Dummy Feature"/>
    <s v="00000 - Demand without assignee BEMISCP"/>
    <x v="660"/>
    <x v="10"/>
    <s v="Doing"/>
    <s v="BEMISCP-0"/>
    <s v="Demand without assignee BEMISCP"/>
    <s v="M | 00000 - Demand without assignee BEMISCP"/>
    <s v="BALLPARK - Demand | M | 00000 - Demand without assignee BEMISCP"/>
    <n v="396820"/>
    <n v="0"/>
    <n v="0"/>
    <s v="Ballpark"/>
    <x v="0"/>
    <n v="0"/>
    <n v="0"/>
    <n v="0"/>
    <n v="0"/>
    <s v="M"/>
    <s v="DEMAND BALLPARK"/>
    <n v="0"/>
    <n v="0"/>
    <n v="0"/>
    <n v="0"/>
    <n v="0"/>
    <n v="0"/>
    <n v="0"/>
    <n v="0"/>
    <n v="0"/>
    <n v="0"/>
    <n v="0"/>
    <n v="1"/>
    <n v="0"/>
    <n v="0"/>
    <x v="0"/>
    <s v="7.Doing"/>
    <x v="0"/>
    <s v="3.Doing &gt; BALLPARK - Demand | M | 00000 - Demand without assignee BEMISCP"/>
    <n v="0"/>
    <n v="0"/>
  </r>
  <r>
    <x v="3"/>
    <s v="Demand"/>
    <s v="Doing"/>
    <s v="BEMISCP-691"/>
    <s v="Liferay Workspace Maintenance and Improvements"/>
    <x v="41"/>
    <s v="BALLPARK - Demand"/>
    <s v="Doing"/>
    <s v="BEMISCP-691"/>
    <s v="Dummy Feature"/>
    <s v="00000 - Liferay Workspace Maintenance and Improvements"/>
    <x v="661"/>
    <x v="10"/>
    <s v="Doing"/>
    <s v="BEMISCP-0"/>
    <s v="Liferay Workspace Maintenance and Improvements"/>
    <s v="M | 00000 - Liferay Workspace Maintenance and Improvements"/>
    <s v="BALLPARK - Demand | M | 00000 - Liferay Workspace Maintenance and Improvements"/>
    <n v="355810"/>
    <n v="0"/>
    <n v="0"/>
    <s v="Ballpark"/>
    <x v="0"/>
    <n v="0"/>
    <n v="0"/>
    <n v="24"/>
    <n v="0"/>
    <s v="M"/>
    <s v="DEMAND BALLPARK"/>
    <n v="0"/>
    <n v="0"/>
    <n v="0"/>
    <n v="0"/>
    <n v="0"/>
    <n v="0"/>
    <n v="0"/>
    <n v="0"/>
    <n v="0"/>
    <n v="0"/>
    <n v="0"/>
    <n v="1"/>
    <n v="0"/>
    <n v="0"/>
    <x v="0"/>
    <s v="7.Doing"/>
    <x v="0"/>
    <s v="3.Doing &gt; BALLPARK - Demand | M | 00000 - Liferay Workspace Maintenance and Improvements"/>
    <n v="0"/>
    <n v="0"/>
  </r>
  <r>
    <x v="3"/>
    <s v="Demand"/>
    <s v="Deferred"/>
    <s v="BEMISCP-541"/>
    <s v="CSR - Dashboard"/>
    <x v="42"/>
    <s v="BALLPARK - Demand"/>
    <s v="Deferred"/>
    <s v="BEMISCP-541"/>
    <s v="Dummy Feature"/>
    <s v="00000 - CSR - Dashboard"/>
    <x v="662"/>
    <x v="10"/>
    <s v="Deferred"/>
    <s v="BEMISCP-0"/>
    <s v="CSR - Dashboard"/>
    <s v="M | 00000 - CSR - Dashboard"/>
    <s v="BALLPARK - Demand | M | 00000 - CSR - Dashboard"/>
    <n v="351661"/>
    <n v="0"/>
    <n v="0"/>
    <s v="Ballpark"/>
    <x v="0"/>
    <n v="0"/>
    <n v="0"/>
    <n v="0"/>
    <n v="0"/>
    <s v="M"/>
    <s v="DEMAND BALLPARK"/>
    <n v="0"/>
    <n v="0"/>
    <n v="0"/>
    <n v="0"/>
    <n v="0"/>
    <n v="0"/>
    <n v="0"/>
    <n v="0"/>
    <n v="0"/>
    <n v="0"/>
    <n v="0"/>
    <n v="1"/>
    <n v="0"/>
    <n v="0"/>
    <x v="2"/>
    <e v="#N/A"/>
    <x v="1"/>
    <e v="#N/A"/>
    <n v="0"/>
    <n v="0"/>
  </r>
  <r>
    <x v="0"/>
    <m/>
    <m/>
    <m/>
    <m/>
    <x v="1"/>
    <s v="Bug"/>
    <s v="To Alpha Test"/>
    <s v="GSSDLC-156"/>
    <s v="Test to Done"/>
    <s v="00156 - Test to Done"/>
    <x v="1"/>
    <x v="11"/>
    <s v="To Alpha Test"/>
    <s v="GSSDLC-0"/>
    <s v="BALLPARK - Feature Review"/>
    <s v="00000 - Test to Done"/>
    <s v="BALLPARK - Feature Review | 00000 - Test to Done"/>
    <m/>
    <n v="396997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33333333333333331"/>
    <n v="0"/>
    <n v="0"/>
    <n v="0"/>
    <x v="1"/>
    <s v="6.To Alpha Test"/>
    <x v="1"/>
    <e v="#N/A"/>
    <n v="0.10638297872340427"/>
    <n v="0"/>
  </r>
  <r>
    <x v="0"/>
    <m/>
    <m/>
    <m/>
    <m/>
    <x v="1"/>
    <s v="Bug"/>
    <s v="To Alpha Test"/>
    <s v="GSSDLC-156"/>
    <s v="Test to Done"/>
    <s v="00156 - Test to Done"/>
    <x v="1"/>
    <x v="12"/>
    <s v="To Alpha Test"/>
    <s v="GSSDLC-0"/>
    <s v="BALLPARK - Subtask"/>
    <s v="00000 - Test to Done"/>
    <s v="BALLPARK - Subtask | 00000 - Test to Done"/>
    <m/>
    <n v="396997"/>
    <n v="0"/>
    <s v="Ballpark"/>
    <x v="0"/>
    <n v="0"/>
    <n v="0"/>
    <n v="0"/>
    <n v="0"/>
    <s v="S"/>
    <s v="FEATURE BALLPARK"/>
    <n v="4.2553191489361701"/>
    <n v="5.1063829787234036"/>
    <n v="4.2553191489361701"/>
    <n v="5.1063829787234036"/>
    <n v="4.2553191489361701"/>
    <n v="0"/>
    <n v="0"/>
    <n v="0"/>
    <n v="0"/>
    <n v="0"/>
    <n v="0.33333333333333331"/>
    <n v="0"/>
    <n v="0"/>
    <n v="0"/>
    <x v="1"/>
    <s v="6.To Alpha Test"/>
    <x v="1"/>
    <e v="#N/A"/>
    <n v="4.2553191489361701"/>
    <n v="0"/>
  </r>
  <r>
    <x v="0"/>
    <m/>
    <m/>
    <m/>
    <m/>
    <x v="1"/>
    <s v="Feature"/>
    <s v="Queued for Review"/>
    <s v="GSSDLC-114"/>
    <s v="Feature can skip Review step"/>
    <s v="00114 - Feature can skip Review step"/>
    <x v="663"/>
    <x v="13"/>
    <s v="Queued for Review"/>
    <s v="GSSDLC-0"/>
    <s v="BALLPARK - Alpha Test"/>
    <s v="00000 - Feature can skip Review step"/>
    <s v="BALLPARK - Alpha Test | 00000 - Feature can skip Review step"/>
    <m/>
    <n v="396916"/>
    <n v="0"/>
    <s v="Ballpark"/>
    <x v="0"/>
    <n v="0"/>
    <n v="0"/>
    <n v="0"/>
    <n v="0"/>
    <s v="S"/>
    <s v="FEATURE BALLPARK"/>
    <n v="2.1276595744680851"/>
    <n v="2.5531914893617018"/>
    <n v="2.1276595744680851"/>
    <n v="2.5531914893617018"/>
    <n v="2.1276595744680851"/>
    <n v="0"/>
    <n v="0"/>
    <n v="0"/>
    <n v="0"/>
    <n v="0"/>
    <n v="0.33333333333333331"/>
    <n v="0"/>
    <n v="0"/>
    <n v="0"/>
    <x v="1"/>
    <e v="#N/A"/>
    <x v="1"/>
    <e v="#N/A"/>
    <n v="0"/>
    <n v="0"/>
  </r>
  <r>
    <x v="0"/>
    <m/>
    <m/>
    <m/>
    <m/>
    <x v="1"/>
    <s v="Feature"/>
    <s v="Queued for Review"/>
    <s v="GSSDLC-114"/>
    <s v="Feature can skip Review step"/>
    <s v="00114 - Feature can skip Review step"/>
    <x v="663"/>
    <x v="11"/>
    <s v="Queued for Review"/>
    <s v="GSSDLC-0"/>
    <s v="BALLPARK - Feature Review"/>
    <s v="00000 - Feature can skip Review step"/>
    <s v="BALLPARK - Feature Review | 00000 - Feature can skip Review step"/>
    <m/>
    <n v="396916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33333333333333331"/>
    <n v="0"/>
    <n v="0"/>
    <n v="0"/>
    <x v="1"/>
    <e v="#N/A"/>
    <x v="1"/>
    <e v="#N/A"/>
    <n v="0"/>
    <n v="0"/>
  </r>
  <r>
    <x v="0"/>
    <m/>
    <m/>
    <m/>
    <m/>
    <x v="1"/>
    <s v="Feature"/>
    <s v="Queued for Review"/>
    <s v="GSSDLC-114"/>
    <s v="Feature can skip Review step"/>
    <s v="00114 - Feature can skip Review step"/>
    <x v="663"/>
    <x v="12"/>
    <s v="Queued for Review"/>
    <s v="GSSDLC-0"/>
    <s v="BALLPARK - Subtask"/>
    <s v="00000 - Feature can skip Review step"/>
    <s v="BALLPARK - Subtask | 00000 - Feature can skip Review step"/>
    <m/>
    <n v="396916"/>
    <n v="0"/>
    <s v="Ballpark"/>
    <x v="0"/>
    <n v="0"/>
    <n v="0"/>
    <n v="0"/>
    <n v="0"/>
    <s v="S"/>
    <s v="FEATURE BALLPARK"/>
    <n v="4.2553191489361701"/>
    <n v="5.1063829787234036"/>
    <n v="4.2553191489361701"/>
    <n v="5.1063829787234036"/>
    <n v="4.2553191489361701"/>
    <n v="0"/>
    <n v="0"/>
    <n v="0"/>
    <n v="0"/>
    <n v="0"/>
    <n v="0.33333333333333331"/>
    <n v="0"/>
    <n v="0"/>
    <n v="0"/>
    <x v="1"/>
    <e v="#N/A"/>
    <x v="1"/>
    <e v="#N/A"/>
    <n v="0"/>
    <n v="0"/>
  </r>
  <r>
    <x v="0"/>
    <m/>
    <m/>
    <m/>
    <m/>
    <x v="1"/>
    <s v="Feature"/>
    <s v="Doing"/>
    <s v="GSSDLC-107"/>
    <s v="Feature without assignee GSSDLC"/>
    <s v="00107 - Feature without assignee GSSDLC"/>
    <x v="4"/>
    <x v="13"/>
    <s v="Doing"/>
    <s v="GSSDLC-0"/>
    <s v="BALLPARK - Alpha Test"/>
    <s v="00000 - Feature without assignee GSSDLC"/>
    <s v="BALLPARK - Alpha Test | 00000 - Feature without assignee GSSDLC"/>
    <m/>
    <n v="396710"/>
    <n v="0"/>
    <s v="Ballpark"/>
    <x v="0"/>
    <n v="0"/>
    <n v="0"/>
    <n v="0"/>
    <n v="0"/>
    <s v="S"/>
    <s v="FEATURE BALLPARK"/>
    <n v="2.1276595744680851"/>
    <n v="2.5531914893617018"/>
    <n v="2.1276595744680851"/>
    <n v="2.5531914893617018"/>
    <n v="2.1276595744680851"/>
    <n v="0"/>
    <n v="0"/>
    <n v="0"/>
    <n v="0"/>
    <n v="0"/>
    <n v="0.25"/>
    <n v="0"/>
    <n v="0"/>
    <n v="0"/>
    <x v="1"/>
    <s v="7.Doing"/>
    <x v="0"/>
    <s v="3.Doing &gt; BALLPARK - Alpha Test | 00000 - Feature without assignee GSSDLC"/>
    <n v="0"/>
    <n v="0"/>
  </r>
  <r>
    <x v="0"/>
    <m/>
    <m/>
    <m/>
    <m/>
    <x v="1"/>
    <s v="Feature"/>
    <s v="Doing"/>
    <s v="GSSDLC-107"/>
    <s v="Feature without assignee GSSDLC"/>
    <s v="00107 - Feature without assignee GSSDLC"/>
    <x v="4"/>
    <x v="11"/>
    <s v="Doing"/>
    <s v="GSSDLC-0"/>
    <s v="BALLPARK - Feature Review"/>
    <s v="00000 - Feature without assignee GSSDLC"/>
    <s v="BALLPARK - Feature Review | 00000 - Feature without assignee GSSDLC"/>
    <m/>
    <n v="396710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25"/>
    <n v="0"/>
    <n v="0"/>
    <n v="0"/>
    <x v="1"/>
    <s v="7.Doing"/>
    <x v="0"/>
    <s v="3.Doing &gt; BALLPARK - Feature Review | 00000 - Feature without assignee GSSDLC"/>
    <n v="0"/>
    <n v="0"/>
  </r>
  <r>
    <x v="0"/>
    <m/>
    <m/>
    <m/>
    <m/>
    <x v="1"/>
    <s v="Feature"/>
    <s v="Doing"/>
    <s v="GSSDLC-107"/>
    <s v="Feature without assignee GSSDLC"/>
    <s v="00107 - Feature without assignee GSSDLC"/>
    <x v="4"/>
    <x v="12"/>
    <s v="Doing"/>
    <s v="GSSDLC-0"/>
    <s v="BALLPARK - Subtask"/>
    <s v="00000 - Feature without assignee GSSDLC"/>
    <s v="BALLPARK - Subtask | 00000 - Feature without assignee GSSDLC"/>
    <m/>
    <n v="396710"/>
    <n v="0"/>
    <s v="Ballpark"/>
    <x v="0"/>
    <n v="0"/>
    <n v="0"/>
    <n v="0"/>
    <n v="0"/>
    <s v="S"/>
    <s v="FEATURE BALLPARK"/>
    <n v="4.2553191489361701"/>
    <n v="5.1063829787234036"/>
    <n v="4.2553191489361701"/>
    <n v="5.1063829787234036"/>
    <n v="4.2553191489361701"/>
    <n v="0"/>
    <n v="0"/>
    <n v="0"/>
    <n v="0"/>
    <n v="0"/>
    <n v="0.25"/>
    <n v="0"/>
    <n v="0"/>
    <n v="0"/>
    <x v="1"/>
    <s v="7.Doing"/>
    <x v="0"/>
    <s v="3.Doing &gt; BALLPARK - Subtask | 00000 - Feature without assignee GSSDLC"/>
    <n v="0"/>
    <n v="0"/>
  </r>
  <r>
    <x v="0"/>
    <s v="Demand"/>
    <s v="Doing"/>
    <s v="GSSDLC-52"/>
    <s v="Tools - CI Server"/>
    <x v="3"/>
    <s v="Feature"/>
    <s v="Queued for Review"/>
    <s v="GSSDLC-104"/>
    <s v="Jenkins permissions"/>
    <s v="00104 - Jenkins permissions"/>
    <x v="664"/>
    <x v="14"/>
    <s v="Queued for Review"/>
    <s v="GSSDLC-0"/>
    <s v="BALLPARK - Developer Support"/>
    <s v="00000 - Jenkins permissions"/>
    <s v="BALLPARK - Developer Support | 00000 - Jenkins permissions"/>
    <n v="384268"/>
    <n v="394651"/>
    <n v="0"/>
    <s v="Ballpark"/>
    <x v="0"/>
    <n v="0"/>
    <n v="0"/>
    <n v="0"/>
    <n v="0"/>
    <s v="M"/>
    <s v="FEATURE BALLPARK"/>
    <n v="0.15957446808510639"/>
    <n v="0.19148936170212766"/>
    <n v="0.15957446808510639"/>
    <n v="0.19148936170212766"/>
    <n v="0.15957446808510639"/>
    <n v="0"/>
    <n v="0"/>
    <n v="0"/>
    <n v="0"/>
    <n v="0"/>
    <n v="0.25"/>
    <n v="8.3333333333333329E-2"/>
    <n v="0"/>
    <n v="0"/>
    <x v="0"/>
    <e v="#N/A"/>
    <x v="1"/>
    <e v="#N/A"/>
    <n v="0"/>
    <n v="0"/>
  </r>
  <r>
    <x v="0"/>
    <s v="Demand"/>
    <s v="Doing"/>
    <s v="GSSDLC-52"/>
    <s v="Tools - CI Server"/>
    <x v="3"/>
    <s v="Feature"/>
    <s v="Queued for Review"/>
    <s v="GSSDLC-104"/>
    <s v="Jenkins permissions"/>
    <s v="00104 - Jenkins permissions"/>
    <x v="664"/>
    <x v="13"/>
    <s v="Queued for Review"/>
    <s v="GSSDLC-0"/>
    <s v="BALLPARK - Alpha Test"/>
    <s v="00000 - Jenkins permissions"/>
    <s v="BALLPARK - Alpha Test | 00000 - Jenkins permissions"/>
    <n v="384268"/>
    <n v="394651"/>
    <n v="0"/>
    <s v="Ballpark"/>
    <x v="0"/>
    <n v="0"/>
    <n v="0"/>
    <n v="0"/>
    <n v="0"/>
    <s v="S"/>
    <s v="FEATURE BALLPARK"/>
    <n v="2.1276595744680851"/>
    <n v="2.5531914893617018"/>
    <n v="2.1276595744680851"/>
    <n v="2.5531914893617018"/>
    <n v="2.1276595744680851"/>
    <n v="0"/>
    <n v="0"/>
    <n v="0"/>
    <n v="0"/>
    <n v="0"/>
    <n v="0.25"/>
    <n v="8.3333333333333329E-2"/>
    <n v="0"/>
    <n v="0"/>
    <x v="0"/>
    <e v="#N/A"/>
    <x v="1"/>
    <e v="#N/A"/>
    <n v="0"/>
    <n v="0"/>
  </r>
  <r>
    <x v="0"/>
    <s v="Demand"/>
    <s v="Doing"/>
    <s v="GSSDLC-52"/>
    <s v="Tools - CI Server"/>
    <x v="3"/>
    <s v="Feature"/>
    <s v="Queued for Review"/>
    <s v="GSSDLC-104"/>
    <s v="Jenkins permissions"/>
    <s v="00104 - Jenkins permissions"/>
    <x v="664"/>
    <x v="11"/>
    <s v="Queued for Review"/>
    <s v="GSSDLC-0"/>
    <s v="BALLPARK - Feature Review"/>
    <s v="00000 - Jenkins permissions"/>
    <s v="BALLPARK - Feature Review | 00000 - Jenkins permissions"/>
    <n v="384268"/>
    <n v="394651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25"/>
    <n v="8.3333333333333329E-2"/>
    <n v="0"/>
    <n v="0"/>
    <x v="0"/>
    <e v="#N/A"/>
    <x v="1"/>
    <e v="#N/A"/>
    <n v="0"/>
    <n v="0"/>
  </r>
  <r>
    <x v="0"/>
    <s v="Demand"/>
    <s v="Doing"/>
    <s v="GSSDLC-52"/>
    <s v="Tools - CI Server"/>
    <x v="3"/>
    <s v="Feature"/>
    <s v="Queued for Review"/>
    <s v="GSSDLC-104"/>
    <s v="Jenkins permissions"/>
    <s v="00104 - Jenkins permissions"/>
    <x v="664"/>
    <x v="12"/>
    <s v="Queued for Review"/>
    <s v="GSSDLC-0"/>
    <s v="BALLPARK - Subtask"/>
    <s v="00000 - Jenkins permissions"/>
    <s v="BALLPARK - Subtask | 00000 - Jenkins permissions"/>
    <n v="384268"/>
    <n v="394651"/>
    <n v="0"/>
    <s v="Ballpark"/>
    <x v="0"/>
    <n v="0"/>
    <n v="0"/>
    <n v="0"/>
    <n v="0"/>
    <s v="S"/>
    <s v="FEATURE BALLPARK"/>
    <n v="4.2553191489361701"/>
    <n v="5.1063829787234036"/>
    <n v="4.2553191489361701"/>
    <n v="5.1063829787234036"/>
    <n v="4.2553191489361701"/>
    <n v="0"/>
    <n v="0"/>
    <n v="0"/>
    <n v="0"/>
    <n v="0"/>
    <n v="0.25"/>
    <n v="8.3333333333333329E-2"/>
    <n v="0"/>
    <n v="0"/>
    <x v="0"/>
    <e v="#N/A"/>
    <x v="1"/>
    <e v="#N/A"/>
    <n v="0"/>
    <n v="0"/>
  </r>
  <r>
    <x v="0"/>
    <m/>
    <m/>
    <m/>
    <m/>
    <x v="1"/>
    <s v="Feature"/>
    <s v="Queued for Review"/>
    <s v="GSSDLC-103"/>
    <s v="Operational indicators"/>
    <s v="00103 - Operational indicators"/>
    <x v="665"/>
    <x v="14"/>
    <s v="Queued for Review"/>
    <s v="GSSDLC-0"/>
    <s v="BALLPARK - Developer Support"/>
    <s v="00000 - Operational indicators"/>
    <s v="BALLPARK - Developer Support | 00000 - Operational indicators"/>
    <m/>
    <n v="394650"/>
    <n v="0"/>
    <s v="Ballpark"/>
    <x v="0"/>
    <n v="0"/>
    <n v="0"/>
    <n v="0"/>
    <n v="0"/>
    <s v="L"/>
    <s v="FEATURE BALLPARK"/>
    <n v="0.21276595744680854"/>
    <n v="0.25531914893617025"/>
    <n v="0.21276595744680854"/>
    <n v="0.25531914893617025"/>
    <n v="0.21276595744680854"/>
    <n v="0"/>
    <n v="0"/>
    <n v="0"/>
    <n v="0"/>
    <n v="0"/>
    <n v="0.25"/>
    <n v="0"/>
    <n v="0"/>
    <n v="0"/>
    <x v="1"/>
    <e v="#N/A"/>
    <x v="1"/>
    <e v="#N/A"/>
    <n v="0"/>
    <n v="0"/>
  </r>
  <r>
    <x v="0"/>
    <m/>
    <m/>
    <m/>
    <m/>
    <x v="1"/>
    <s v="Feature"/>
    <s v="Queued for Review"/>
    <s v="GSSDLC-103"/>
    <s v="Operational indicators"/>
    <s v="00103 - Operational indicators"/>
    <x v="665"/>
    <x v="13"/>
    <s v="Queued for Review"/>
    <s v="GSSDLC-0"/>
    <s v="BALLPARK - Alpha Test"/>
    <s v="00000 - Operational indicators"/>
    <s v="BALLPARK - Alpha Test | 00000 - Operational indicators"/>
    <m/>
    <n v="394650"/>
    <n v="0"/>
    <s v="Ballpark"/>
    <x v="0"/>
    <n v="0"/>
    <n v="0"/>
    <n v="0"/>
    <n v="0"/>
    <s v="S"/>
    <s v="FEATURE BALLPARK"/>
    <n v="2.1276595744680851"/>
    <n v="2.5531914893617018"/>
    <n v="2.1276595744680851"/>
    <n v="2.5531914893617018"/>
    <n v="2.1276595744680851"/>
    <n v="0"/>
    <n v="0"/>
    <n v="0"/>
    <n v="0"/>
    <n v="0"/>
    <n v="0.25"/>
    <n v="0"/>
    <n v="0"/>
    <n v="0"/>
    <x v="1"/>
    <e v="#N/A"/>
    <x v="1"/>
    <e v="#N/A"/>
    <n v="0"/>
    <n v="0"/>
  </r>
  <r>
    <x v="0"/>
    <m/>
    <m/>
    <m/>
    <m/>
    <x v="1"/>
    <s v="Feature"/>
    <s v="Queued for Review"/>
    <s v="GSSDLC-103"/>
    <s v="Operational indicators"/>
    <s v="00103 - Operational indicators"/>
    <x v="665"/>
    <x v="11"/>
    <s v="Queued for Review"/>
    <s v="GSSDLC-0"/>
    <s v="BALLPARK - Feature Review"/>
    <s v="00000 - Operational indicators"/>
    <s v="BALLPARK - Feature Review | 00000 - Operational indicators"/>
    <m/>
    <n v="394650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25"/>
    <n v="0"/>
    <n v="0"/>
    <n v="0"/>
    <x v="1"/>
    <e v="#N/A"/>
    <x v="1"/>
    <e v="#N/A"/>
    <n v="0"/>
    <n v="0"/>
  </r>
  <r>
    <x v="0"/>
    <m/>
    <m/>
    <m/>
    <m/>
    <x v="1"/>
    <s v="Feature"/>
    <s v="Queued for Review"/>
    <s v="GSSDLC-103"/>
    <s v="Operational indicators"/>
    <s v="00103 - Operational indicators"/>
    <x v="665"/>
    <x v="12"/>
    <s v="Queued for Review"/>
    <s v="GSSDLC-0"/>
    <s v="BALLPARK - Subtask"/>
    <s v="00000 - Operational indicators"/>
    <s v="BALLPARK - Subtask | 00000 - Operational indicators"/>
    <m/>
    <n v="394650"/>
    <n v="0"/>
    <s v="Ballpark"/>
    <x v="0"/>
    <n v="0"/>
    <n v="0"/>
    <n v="0"/>
    <n v="0"/>
    <s v="S"/>
    <s v="FEATURE BALLPARK"/>
    <n v="4.2553191489361701"/>
    <n v="5.1063829787234036"/>
    <n v="4.2553191489361701"/>
    <n v="5.1063829787234036"/>
    <n v="4.2553191489361701"/>
    <n v="0"/>
    <n v="0"/>
    <n v="0"/>
    <n v="0"/>
    <n v="0"/>
    <n v="0.25"/>
    <n v="0"/>
    <n v="0"/>
    <n v="0"/>
    <x v="1"/>
    <e v="#N/A"/>
    <x v="1"/>
    <e v="#N/A"/>
    <n v="0"/>
    <n v="0"/>
  </r>
  <r>
    <x v="0"/>
    <s v="Demand"/>
    <s v="Queued for Review"/>
    <s v="GSSDLC-54"/>
    <s v="Tools - Indicators"/>
    <x v="4"/>
    <s v="Feature"/>
    <s v="Queued for Review"/>
    <s v="GSSDLC-99"/>
    <s v="MySQL Jira Database Replica"/>
    <s v="00099 - MySQL Jira Database Replica"/>
    <x v="6"/>
    <x v="13"/>
    <s v="Queued for Review"/>
    <s v="GSSDLC-0"/>
    <s v="BALLPARK - Alpha Test"/>
    <s v="00000 - MySQL Jira Database Replica"/>
    <s v="BALLPARK - Alpha Test | 00000 - MySQL Jira Database Replica"/>
    <n v="384271"/>
    <n v="394646"/>
    <n v="0"/>
    <s v="Ballpark"/>
    <x v="0"/>
    <n v="0"/>
    <n v="0"/>
    <n v="0"/>
    <n v="0"/>
    <s v="S"/>
    <s v="FEATURE BALLPARK"/>
    <n v="2.1276595744680851"/>
    <n v="2.5531914893617018"/>
    <n v="2.1276595744680851"/>
    <n v="2.5531914893617018"/>
    <n v="2.1276595744680851"/>
    <n v="0"/>
    <n v="0"/>
    <n v="0"/>
    <n v="0"/>
    <n v="0"/>
    <n v="0.25"/>
    <n v="0.25"/>
    <n v="0"/>
    <n v="0"/>
    <x v="2"/>
    <e v="#N/A"/>
    <x v="1"/>
    <e v="#N/A"/>
    <n v="0"/>
    <n v="0"/>
  </r>
  <r>
    <x v="0"/>
    <s v="Demand"/>
    <s v="Queued for Review"/>
    <s v="GSSDLC-54"/>
    <s v="Tools - Indicators"/>
    <x v="4"/>
    <s v="Feature"/>
    <s v="Queued for Review"/>
    <s v="GSSDLC-99"/>
    <s v="MySQL Jira Database Replica"/>
    <s v="00099 - MySQL Jira Database Replica"/>
    <x v="6"/>
    <x v="11"/>
    <s v="Queued for Review"/>
    <s v="GSSDLC-0"/>
    <s v="BALLPARK - Feature Review"/>
    <s v="00000 - MySQL Jira Database Replica"/>
    <s v="BALLPARK - Feature Review | 00000 - MySQL Jira Database Replica"/>
    <n v="384271"/>
    <n v="394646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25"/>
    <n v="0.25"/>
    <n v="0"/>
    <n v="0"/>
    <x v="2"/>
    <e v="#N/A"/>
    <x v="1"/>
    <e v="#N/A"/>
    <n v="0"/>
    <n v="0"/>
  </r>
  <r>
    <x v="0"/>
    <s v="Demand"/>
    <s v="Doing"/>
    <s v="GSSDLC-1"/>
    <s v="Objective Taskboard"/>
    <x v="6"/>
    <s v="Feature"/>
    <s v="Queued for Review"/>
    <s v="GSSDLC-94"/>
    <s v="Rename Taskboard levels/issueTypes"/>
    <s v="00094 - Rename Taskboard levels/issueTypes"/>
    <x v="666"/>
    <x v="14"/>
    <s v="Queued for Review"/>
    <s v="GSSDLC-0"/>
    <s v="BALLPARK - Developer Support"/>
    <s v="00000 - Rename Taskboard levels/issueTypes"/>
    <s v="BALLPARK - Developer Support | 00000 - Rename Taskboard levels/issueTypes"/>
    <n v="373790"/>
    <n v="394639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25"/>
    <n v="7.1428571428571425E-2"/>
    <n v="0"/>
    <n v="0"/>
    <x v="0"/>
    <e v="#N/A"/>
    <x v="1"/>
    <e v="#N/A"/>
    <n v="0"/>
    <n v="0"/>
  </r>
  <r>
    <x v="0"/>
    <s v="Demand"/>
    <s v="Doing"/>
    <s v="GSSDLC-1"/>
    <s v="Objective Taskboard"/>
    <x v="6"/>
    <s v="Feature"/>
    <s v="Queued for Review"/>
    <s v="GSSDLC-94"/>
    <s v="Rename Taskboard levels/issueTypes"/>
    <s v="00094 - Rename Taskboard levels/issueTypes"/>
    <x v="666"/>
    <x v="13"/>
    <s v="Queued for Review"/>
    <s v="GSSDLC-0"/>
    <s v="BALLPARK - Alpha Test"/>
    <s v="00000 - Rename Taskboard levels/issueTypes"/>
    <s v="BALLPARK - Alpha Test | 00000 - Rename Taskboard levels/issueTypes"/>
    <n v="373790"/>
    <n v="394639"/>
    <n v="0"/>
    <s v="Ballpark"/>
    <x v="0"/>
    <n v="0"/>
    <n v="0"/>
    <n v="0"/>
    <n v="0"/>
    <s v="S"/>
    <s v="FEATURE BALLPARK"/>
    <n v="2.1276595744680851"/>
    <n v="2.5531914893617018"/>
    <n v="2.1276595744680851"/>
    <n v="2.5531914893617018"/>
    <n v="2.1276595744680851"/>
    <n v="0"/>
    <n v="0"/>
    <n v="0"/>
    <n v="0"/>
    <n v="0"/>
    <n v="0.25"/>
    <n v="7.1428571428571425E-2"/>
    <n v="0"/>
    <n v="0"/>
    <x v="0"/>
    <e v="#N/A"/>
    <x v="1"/>
    <e v="#N/A"/>
    <n v="0"/>
    <n v="0"/>
  </r>
  <r>
    <x v="0"/>
    <s v="Demand"/>
    <s v="Doing"/>
    <s v="GSSDLC-1"/>
    <s v="Objective Taskboard"/>
    <x v="6"/>
    <s v="Feature"/>
    <s v="Queued for Review"/>
    <s v="GSSDLC-94"/>
    <s v="Rename Taskboard levels/issueTypes"/>
    <s v="00094 - Rename Taskboard levels/issueTypes"/>
    <x v="666"/>
    <x v="11"/>
    <s v="Queued for Review"/>
    <s v="GSSDLC-0"/>
    <s v="BALLPARK - Feature Review"/>
    <s v="00000 - Rename Taskboard levels/issueTypes"/>
    <s v="BALLPARK - Feature Review | 00000 - Rename Taskboard levels/issueTypes"/>
    <n v="373790"/>
    <n v="394639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25"/>
    <n v="7.1428571428571425E-2"/>
    <n v="0"/>
    <n v="0"/>
    <x v="0"/>
    <e v="#N/A"/>
    <x v="1"/>
    <e v="#N/A"/>
    <n v="0"/>
    <n v="0"/>
  </r>
  <r>
    <x v="0"/>
    <s v="Demand"/>
    <s v="Doing"/>
    <s v="GSSDLC-1"/>
    <s v="Objective Taskboard"/>
    <x v="6"/>
    <s v="Feature"/>
    <s v="Queued for Review"/>
    <s v="GSSDLC-94"/>
    <s v="Rename Taskboard levels/issueTypes"/>
    <s v="00094 - Rename Taskboard levels/issueTypes"/>
    <x v="666"/>
    <x v="12"/>
    <s v="Queued for Review"/>
    <s v="GSSDLC-0"/>
    <s v="BALLPARK - Subtask"/>
    <s v="00000 - Rename Taskboard levels/issueTypes"/>
    <s v="BALLPARK - Subtask | 00000 - Rename Taskboard levels/issueTypes"/>
    <n v="373790"/>
    <n v="394639"/>
    <n v="0"/>
    <s v="Ballpark"/>
    <x v="0"/>
    <n v="0"/>
    <n v="0"/>
    <n v="0"/>
    <n v="0"/>
    <s v="S"/>
    <s v="FEATURE BALLPARK"/>
    <n v="4.2553191489361701"/>
    <n v="5.1063829787234036"/>
    <n v="4.2553191489361701"/>
    <n v="5.1063829787234036"/>
    <n v="4.2553191489361701"/>
    <n v="0"/>
    <n v="0"/>
    <n v="0"/>
    <n v="0"/>
    <n v="0"/>
    <n v="0.25"/>
    <n v="7.1428571428571425E-2"/>
    <n v="0"/>
    <n v="0"/>
    <x v="0"/>
    <e v="#N/A"/>
    <x v="1"/>
    <e v="#N/A"/>
    <n v="0"/>
    <n v="0"/>
  </r>
  <r>
    <x v="0"/>
    <s v="Demand"/>
    <s v="Doing"/>
    <s v="GSSDLC-15"/>
    <s v="JIRA Customizations/Automations"/>
    <x v="2"/>
    <s v="Feature"/>
    <s v="To Alpha Test"/>
    <s v="GSSDLC-90"/>
    <s v="Jira Workflow updates"/>
    <s v="00090 - Jira Workflow updates"/>
    <x v="3"/>
    <x v="11"/>
    <s v="To Alpha Test"/>
    <s v="GSSDLC-0"/>
    <s v="BALLPARK - Feature Review"/>
    <s v="00000 - Jira Workflow updates"/>
    <s v="BALLPARK - Feature Review | 00000 - Jira Workflow updates"/>
    <n v="373908"/>
    <n v="394634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2"/>
    <n v="6.25E-2"/>
    <n v="0"/>
    <n v="0"/>
    <x v="0"/>
    <s v="6.To Alpha Test"/>
    <x v="1"/>
    <e v="#N/A"/>
    <n v="0"/>
    <n v="0"/>
  </r>
  <r>
    <x v="0"/>
    <s v="Demand"/>
    <s v="Doing"/>
    <s v="GSSDLC-87"/>
    <s v="SDLC Process"/>
    <x v="5"/>
    <s v="Feature"/>
    <s v="Doing"/>
    <s v="GSSDLC-88"/>
    <s v="SDLC Documentation"/>
    <s v="00088 - SDLC Documentation"/>
    <x v="7"/>
    <x v="13"/>
    <s v="Doing"/>
    <s v="GSSDLC-0"/>
    <s v="BALLPARK - Alpha Test"/>
    <s v="00000 - SDLC Documentation"/>
    <s v="BALLPARK - Alpha Test | 00000 - SDLC Documentation"/>
    <n v="394482"/>
    <n v="394483"/>
    <n v="0"/>
    <s v="Ballpark"/>
    <x v="0"/>
    <n v="0"/>
    <n v="0"/>
    <n v="0"/>
    <n v="0"/>
    <s v="S"/>
    <s v="FEATURE BALLPARK"/>
    <n v="2.1276595744680851"/>
    <n v="2.5531914893617018"/>
    <n v="2.1276595744680851"/>
    <n v="2.5531914893617018"/>
    <n v="2.1276595744680851"/>
    <n v="0"/>
    <n v="0"/>
    <n v="0"/>
    <n v="0"/>
    <n v="0"/>
    <n v="0.25"/>
    <n v="0.25"/>
    <n v="0"/>
    <n v="0"/>
    <x v="0"/>
    <s v="7.Doing"/>
    <x v="0"/>
    <s v="3.Doing &gt; BALLPARK - Alpha Test | 00000 - SDLC Documentation"/>
    <n v="0"/>
    <n v="0"/>
  </r>
  <r>
    <x v="0"/>
    <s v="Demand"/>
    <s v="Doing"/>
    <s v="GSSDLC-87"/>
    <s v="SDLC Process"/>
    <x v="5"/>
    <s v="Feature"/>
    <s v="Doing"/>
    <s v="GSSDLC-88"/>
    <s v="SDLC Documentation"/>
    <s v="00088 - SDLC Documentation"/>
    <x v="7"/>
    <x v="11"/>
    <s v="Doing"/>
    <s v="GSSDLC-0"/>
    <s v="BALLPARK - Feature Review"/>
    <s v="00000 - SDLC Documentation"/>
    <s v="BALLPARK - Feature Review | 00000 - SDLC Documentation"/>
    <n v="394482"/>
    <n v="394483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25"/>
    <n v="0.25"/>
    <n v="0"/>
    <n v="0"/>
    <x v="0"/>
    <s v="7.Doing"/>
    <x v="0"/>
    <s v="3.Doing &gt; BALLPARK - Feature Review | 00000 - SDLC Documentation"/>
    <n v="0"/>
    <n v="0"/>
  </r>
  <r>
    <x v="0"/>
    <s v="Demand"/>
    <s v="Doing"/>
    <s v="GSSDLC-53"/>
    <s v="Tools - Dashboard"/>
    <x v="0"/>
    <s v="Feature"/>
    <s v="QAing"/>
    <s v="GSSDLC-76"/>
    <s v="Dashboard - New indicators"/>
    <s v="00076 - Dashboard - New indicators"/>
    <x v="0"/>
    <x v="15"/>
    <s v="QAing"/>
    <s v="GSSDLC-0"/>
    <s v="BALLPARK - Planning"/>
    <s v="00000 - Dashboard - New indicators"/>
    <s v="BALLPARK - Planning | 00000 - Dashboard - New indicators"/>
    <n v="384270"/>
    <n v="393824"/>
    <n v="0"/>
    <s v="Ballpark"/>
    <x v="0"/>
    <n v="0"/>
    <n v="0"/>
    <n v="0"/>
    <n v="0"/>
    <s v="M"/>
    <s v="FEATURE BALLPARK"/>
    <n v="4.2553191489361701"/>
    <n v="5.1063829787234036"/>
    <n v="4.2553191489361701"/>
    <n v="5.1063829787234036"/>
    <n v="4.2553191489361701"/>
    <n v="0"/>
    <n v="0"/>
    <n v="0"/>
    <n v="0"/>
    <n v="0"/>
    <n v="0.125"/>
    <n v="0.125"/>
    <n v="0"/>
    <n v="0"/>
    <x v="0"/>
    <s v="1.QAing"/>
    <x v="1"/>
    <e v="#N/A"/>
    <n v="0"/>
    <n v="0"/>
  </r>
  <r>
    <x v="0"/>
    <s v="Demand"/>
    <s v="Doing"/>
    <s v="GSSDLC-53"/>
    <s v="Tools - Dashboard"/>
    <x v="0"/>
    <s v="Feature"/>
    <s v="QAing"/>
    <s v="GSSDLC-76"/>
    <s v="Dashboard - New indicators"/>
    <s v="00076 - Dashboard - New indicators"/>
    <x v="0"/>
    <x v="16"/>
    <s v="QAing"/>
    <s v="GSSDLC-0"/>
    <s v="BALLPARK - UX"/>
    <s v="00000 - Dashboard - New indicators"/>
    <s v="BALLPARK - UX | 00000 - Dashboard - New indicators"/>
    <n v="384270"/>
    <n v="393824"/>
    <n v="0"/>
    <s v="Ballpark"/>
    <x v="0"/>
    <n v="0"/>
    <n v="0"/>
    <n v="0"/>
    <n v="0"/>
    <s v="S"/>
    <s v="FEATURE BALLPARK"/>
    <n v="4.2553191489361701"/>
    <n v="5.1063829787234036"/>
    <n v="4.2553191489361701"/>
    <n v="5.1063829787234036"/>
    <n v="4.2553191489361701"/>
    <n v="0"/>
    <n v="0"/>
    <n v="0"/>
    <n v="0"/>
    <n v="0"/>
    <n v="0.125"/>
    <n v="0.125"/>
    <n v="0"/>
    <n v="0"/>
    <x v="0"/>
    <s v="1.QAing"/>
    <x v="1"/>
    <e v="#N/A"/>
    <n v="0"/>
    <n v="0"/>
  </r>
  <r>
    <x v="0"/>
    <s v="Demand"/>
    <s v="Doing"/>
    <s v="GSSDLC-53"/>
    <s v="Tools - Dashboard"/>
    <x v="0"/>
    <s v="Feature"/>
    <s v="QAing"/>
    <s v="GSSDLC-76"/>
    <s v="Dashboard - New indicators"/>
    <s v="00076 - Dashboard - New indicators"/>
    <x v="0"/>
    <x v="11"/>
    <s v="QAing"/>
    <s v="GSSDLC-0"/>
    <s v="BALLPARK - Feature Review"/>
    <s v="00000 - Dashboard - New indicators"/>
    <s v="BALLPARK - Feature Review | 00000 - Dashboard - New indicators"/>
    <n v="384270"/>
    <n v="393824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125"/>
    <n v="0.125"/>
    <n v="0"/>
    <n v="0"/>
    <x v="0"/>
    <s v="1.QAing"/>
    <x v="1"/>
    <e v="#N/A"/>
    <n v="0"/>
    <n v="0"/>
  </r>
  <r>
    <x v="0"/>
    <s v="Demand"/>
    <s v="Doing"/>
    <s v="GSSDLC-52"/>
    <s v="Tools - CI Server"/>
    <x v="3"/>
    <s v="Feature"/>
    <s v="Alpha Testing"/>
    <s v="GSSDLC-59"/>
    <s v="One Click Deploy"/>
    <s v="00059 - One Click Deploy"/>
    <x v="5"/>
    <x v="15"/>
    <s v="Alpha Testing"/>
    <s v="GSSDLC-0"/>
    <s v="BALLPARK - Planning"/>
    <s v="00000 - One Click Deploy"/>
    <s v="BALLPARK - Planning | 00000 - One Click Deploy"/>
    <n v="384268"/>
    <n v="384278"/>
    <n v="0"/>
    <s v="Ballpark"/>
    <x v="0"/>
    <n v="0"/>
    <n v="0"/>
    <n v="0"/>
    <n v="0"/>
    <s v="M"/>
    <s v="FEATURE BALLPARK"/>
    <n v="4.2553191489361701"/>
    <n v="5.1063829787234036"/>
    <n v="4.2553191489361701"/>
    <n v="5.1063829787234036"/>
    <n v="4.2553191489361701"/>
    <n v="0"/>
    <n v="0"/>
    <n v="0"/>
    <n v="0"/>
    <n v="0"/>
    <n v="0.125"/>
    <n v="8.3333333333333329E-2"/>
    <n v="0"/>
    <n v="0"/>
    <x v="0"/>
    <s v="5.Alpha Testing"/>
    <x v="1"/>
    <e v="#N/A"/>
    <n v="0"/>
    <n v="0"/>
  </r>
  <r>
    <x v="0"/>
    <s v="Demand"/>
    <s v="Doing"/>
    <s v="GSSDLC-52"/>
    <s v="Tools - CI Server"/>
    <x v="3"/>
    <s v="Feature"/>
    <s v="Alpha Testing"/>
    <s v="GSSDLC-59"/>
    <s v="One Click Deploy"/>
    <s v="00059 - One Click Deploy"/>
    <x v="5"/>
    <x v="14"/>
    <s v="Alpha Testing"/>
    <s v="GSSDLC-0"/>
    <s v="BALLPARK - Developer Support"/>
    <s v="00000 - One Click Deploy"/>
    <s v="BALLPARK - Developer Support | 00000 - One Click Deploy"/>
    <n v="384268"/>
    <n v="384278"/>
    <n v="0"/>
    <s v="Ballpark"/>
    <x v="0"/>
    <n v="0"/>
    <n v="0"/>
    <n v="0"/>
    <n v="0"/>
    <s v="XL"/>
    <s v="FEATURE BALLPARK"/>
    <n v="0.3"/>
    <n v="0.36"/>
    <n v="0.3"/>
    <n v="0.36"/>
    <n v="0.3"/>
    <n v="0"/>
    <n v="0"/>
    <n v="0"/>
    <n v="0"/>
    <n v="0"/>
    <n v="0.125"/>
    <n v="8.3333333333333329E-2"/>
    <n v="0"/>
    <n v="0"/>
    <x v="0"/>
    <s v="5.Alpha Testing"/>
    <x v="1"/>
    <e v="#N/A"/>
    <n v="0"/>
    <n v="0"/>
  </r>
  <r>
    <x v="0"/>
    <s v="Demand"/>
    <s v="Doing"/>
    <s v="GSSDLC-52"/>
    <s v="Tools - CI Server"/>
    <x v="3"/>
    <s v="Feature"/>
    <s v="Alpha Testing"/>
    <s v="GSSDLC-59"/>
    <s v="One Click Deploy"/>
    <s v="00059 - One Click Deploy"/>
    <x v="5"/>
    <x v="11"/>
    <s v="Alpha Testing"/>
    <s v="GSSDLC-0"/>
    <s v="BALLPARK - Feature Review"/>
    <s v="00000 - One Click Deploy"/>
    <s v="BALLPARK - Feature Review | 00000 - One Click Deploy"/>
    <n v="384268"/>
    <n v="384278"/>
    <n v="0"/>
    <s v="Ballpark"/>
    <x v="0"/>
    <n v="0"/>
    <n v="0"/>
    <n v="0"/>
    <n v="0"/>
    <s v="L"/>
    <s v="FEATURE BALLPARK"/>
    <n v="0.21276595744680854"/>
    <n v="0.25531914893617025"/>
    <n v="0.21276595744680854"/>
    <n v="0.25531914893617025"/>
    <n v="0.21276595744680854"/>
    <n v="0"/>
    <n v="0"/>
    <n v="0"/>
    <n v="0"/>
    <n v="0"/>
    <n v="0.125"/>
    <n v="8.3333333333333329E-2"/>
    <n v="0"/>
    <n v="0"/>
    <x v="0"/>
    <s v="5.Alpha Testing"/>
    <x v="1"/>
    <e v="#N/A"/>
    <n v="0"/>
    <n v="0"/>
  </r>
  <r>
    <x v="1"/>
    <m/>
    <m/>
    <m/>
    <m/>
    <x v="1"/>
    <s v="Feature"/>
    <s v="Queued for Review"/>
    <s v="GOOGLE-159"/>
    <s v="Feature without assignee GOOGLE"/>
    <s v="00159 - Feature without assignee GOOGLE"/>
    <x v="17"/>
    <x v="13"/>
    <s v="Queued for Review"/>
    <s v="GOOGLE-0"/>
    <s v="BALLPARK - Alpha Test"/>
    <s v="00000 - Feature without assignee GOOGLE"/>
    <s v="BALLPARK - Alpha Test | 00000 - Feature without assignee GOOGLE"/>
    <m/>
    <n v="396818"/>
    <n v="0"/>
    <s v="Ballpark"/>
    <x v="0"/>
    <n v="0"/>
    <n v="0"/>
    <n v="0"/>
    <n v="0"/>
    <s v="S"/>
    <s v="FEATURE BALLPARK"/>
    <n v="2.1276595744680851"/>
    <n v="2.5531914893617018"/>
    <n v="2.1276595744680851"/>
    <n v="2.5531914893617018"/>
    <n v="2.1276595744680851"/>
    <n v="0"/>
    <n v="0"/>
    <n v="0"/>
    <n v="0"/>
    <n v="0"/>
    <n v="0.33333333333333331"/>
    <n v="0"/>
    <n v="0"/>
    <n v="0"/>
    <x v="1"/>
    <e v="#N/A"/>
    <x v="1"/>
    <e v="#N/A"/>
    <n v="0"/>
    <n v="0"/>
  </r>
  <r>
    <x v="1"/>
    <m/>
    <m/>
    <m/>
    <m/>
    <x v="1"/>
    <s v="Feature"/>
    <s v="Queued for Review"/>
    <s v="GOOGLE-159"/>
    <s v="Feature without assignee GOOGLE"/>
    <s v="00159 - Feature without assignee GOOGLE"/>
    <x v="17"/>
    <x v="11"/>
    <s v="Queued for Review"/>
    <s v="GOOGLE-0"/>
    <s v="BALLPARK - Feature Review"/>
    <s v="00000 - Feature without assignee GOOGLE"/>
    <s v="BALLPARK - Feature Review | 00000 - Feature without assignee GOOGLE"/>
    <m/>
    <n v="396818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33333333333333331"/>
    <n v="0"/>
    <n v="0"/>
    <n v="0"/>
    <x v="1"/>
    <e v="#N/A"/>
    <x v="1"/>
    <e v="#N/A"/>
    <n v="0"/>
    <n v="0"/>
  </r>
  <r>
    <x v="1"/>
    <m/>
    <m/>
    <m/>
    <m/>
    <x v="1"/>
    <s v="Bug"/>
    <s v="Doing"/>
    <s v="GOOGLE-143"/>
    <s v="Potential security vulnerability related to Apache Struts version 2.3.32 / 2.5.10.1 or later"/>
    <s v="00143 - Potential security vulnerability related to Apache Struts version 2.3.32 / 2.5.10.1 or later"/>
    <x v="667"/>
    <x v="13"/>
    <s v="Doing"/>
    <s v="GOOGLE-0"/>
    <s v="BALLPARK - Alpha Test"/>
    <s v="00000 - Potential security vulnerability related to Apache Struts version 2.3.32 / 2.5.10.1 or later"/>
    <s v="BALLPARK - Alpha Test | 00000 - Potential security vulnerability related to Apache Struts version 2.3.32 / 2.5.10.1 or later"/>
    <m/>
    <n v="394929"/>
    <n v="0"/>
    <s v="Ballpark"/>
    <x v="0"/>
    <n v="0"/>
    <n v="0"/>
    <n v="0"/>
    <n v="0"/>
    <s v="S"/>
    <s v="FEATURE BALLPARK"/>
    <n v="2.1276595744680851"/>
    <n v="2.5531914893617018"/>
    <n v="2.1276595744680851"/>
    <n v="2.5531914893617018"/>
    <n v="2.1276595744680851"/>
    <n v="0"/>
    <n v="0"/>
    <n v="0"/>
    <n v="0"/>
    <n v="0"/>
    <n v="0.33333333333333331"/>
    <n v="0"/>
    <n v="0"/>
    <n v="0"/>
    <x v="1"/>
    <s v="7.Doing"/>
    <x v="0"/>
    <s v="3.Doing &gt; BALLPARK - Alpha Test | 00000 - Potential security vulnerability related to Apache Struts version 2.3.32 / 2.5.10.1 or later"/>
    <n v="2.1276595744680851"/>
    <n v="0"/>
  </r>
  <r>
    <x v="1"/>
    <m/>
    <m/>
    <m/>
    <m/>
    <x v="1"/>
    <s v="Bug"/>
    <s v="Doing"/>
    <s v="GOOGLE-143"/>
    <s v="Potential security vulnerability related to Apache Struts version 2.3.32 / 2.5.10.1 or later"/>
    <s v="00143 - Potential security vulnerability related to Apache Struts version 2.3.32 / 2.5.10.1 or later"/>
    <x v="667"/>
    <x v="11"/>
    <s v="Doing"/>
    <s v="GOOGLE-0"/>
    <s v="BALLPARK - Feature Review"/>
    <s v="00000 - Potential security vulnerability related to Apache Struts version 2.3.32 / 2.5.10.1 or later"/>
    <s v="BALLPARK - Feature Review | 00000 - Potential security vulnerability related to Apache Struts version 2.3.32 / 2.5.10.1 or later"/>
    <m/>
    <n v="394929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33333333333333331"/>
    <n v="0"/>
    <n v="0"/>
    <n v="0"/>
    <x v="1"/>
    <s v="7.Doing"/>
    <x v="0"/>
    <s v="3.Doing &gt; BALLPARK - Feature Review | 00000 - Potential security vulnerability related to Apache Struts version 2.3.32 / 2.5.10.1 or later"/>
    <n v="0.10638297872340427"/>
    <n v="0"/>
  </r>
  <r>
    <x v="1"/>
    <m/>
    <m/>
    <m/>
    <m/>
    <x v="1"/>
    <s v="Bug"/>
    <s v="Doing"/>
    <s v="GOOGLE-143"/>
    <s v="Potential security vulnerability related to Apache Struts version 2.3.32 / 2.5.10.1 or later"/>
    <s v="00143 - Potential security vulnerability related to Apache Struts version 2.3.32 / 2.5.10.1 or later"/>
    <x v="667"/>
    <x v="12"/>
    <s v="Doing"/>
    <s v="GOOGLE-0"/>
    <s v="BALLPARK - Subtask"/>
    <s v="00000 - Potential security vulnerability related to Apache Struts version 2.3.32 / 2.5.10.1 or later"/>
    <s v="BALLPARK - Subtask | 00000 - Potential security vulnerability related to Apache Struts version 2.3.32 / 2.5.10.1 or later"/>
    <m/>
    <n v="394929"/>
    <n v="0"/>
    <s v="Ballpark"/>
    <x v="0"/>
    <n v="0"/>
    <n v="0"/>
    <n v="0"/>
    <n v="0"/>
    <s v="S"/>
    <s v="FEATURE BALLPARK"/>
    <n v="4.2553191489361701"/>
    <n v="5.1063829787234036"/>
    <n v="4.2553191489361701"/>
    <n v="5.1063829787234036"/>
    <n v="4.2553191489361701"/>
    <n v="0"/>
    <n v="0"/>
    <n v="0"/>
    <n v="0"/>
    <n v="0"/>
    <n v="0.33333333333333331"/>
    <n v="0"/>
    <n v="0"/>
    <n v="0"/>
    <x v="1"/>
    <s v="7.Doing"/>
    <x v="0"/>
    <s v="3.Doing &gt; BALLPARK - Subtask | 00000 - Potential security vulnerability related to Apache Struts version 2.3.32 / 2.5.10.1 or later"/>
    <n v="4.2553191489361701"/>
    <n v="0"/>
  </r>
  <r>
    <x v="1"/>
    <s v="Demand"/>
    <s v="Doing"/>
    <s v="GOOGLE-69"/>
    <s v="UI &amp; Theme"/>
    <x v="12"/>
    <s v="Feature"/>
    <s v="Doing"/>
    <s v="GOOGLE-70"/>
    <s v="Create Theme"/>
    <s v="00070 - Create Theme"/>
    <x v="35"/>
    <x v="16"/>
    <s v="Doing"/>
    <s v="GOOGLE-0"/>
    <s v="BALLPARK - UX"/>
    <s v="00000 - Create Theme"/>
    <s v="BALLPARK - UX | 00000 - Create Theme"/>
    <n v="390892"/>
    <n v="390893"/>
    <n v="0"/>
    <s v="Ballpark"/>
    <x v="2"/>
    <n v="0"/>
    <n v="0"/>
    <n v="0"/>
    <n v="0"/>
    <s v="S"/>
    <s v="FEATURE BALLPARK"/>
    <n v="4.2553191489361701"/>
    <n v="5.1063829787234036"/>
    <n v="4.2553191489361701"/>
    <n v="5.1063829787234036"/>
    <n v="4.2553191489361701"/>
    <n v="0"/>
    <n v="0"/>
    <n v="0"/>
    <n v="0"/>
    <n v="0"/>
    <n v="0.14285714285714285"/>
    <n v="0.14285714285714285"/>
    <n v="0"/>
    <n v="0"/>
    <x v="0"/>
    <s v="7.Doing"/>
    <x v="0"/>
    <s v="3.Doing &gt; BALLPARK - UX | 00000 - Create Theme"/>
    <n v="0"/>
    <n v="0"/>
  </r>
  <r>
    <x v="1"/>
    <s v="Demand"/>
    <s v="Doing"/>
    <s v="GOOGLE-69"/>
    <s v="UI &amp; Theme"/>
    <x v="12"/>
    <s v="Feature"/>
    <s v="Doing"/>
    <s v="GOOGLE-70"/>
    <s v="Create Theme"/>
    <s v="00070 - Create Theme"/>
    <x v="35"/>
    <x v="13"/>
    <s v="Doing"/>
    <s v="GOOGLE-0"/>
    <s v="BALLPARK - Alpha Test"/>
    <s v="00000 - Create Theme"/>
    <s v="BALLPARK - Alpha Test | 00000 - Create Theme"/>
    <n v="390892"/>
    <n v="390893"/>
    <n v="0"/>
    <s v="Ballpark"/>
    <x v="2"/>
    <n v="0"/>
    <n v="0"/>
    <n v="0"/>
    <n v="0"/>
    <s v="XL"/>
    <s v="FEATURE BALLPARK"/>
    <n v="16"/>
    <n v="19.2"/>
    <n v="16"/>
    <n v="19.2"/>
    <n v="16"/>
    <n v="0"/>
    <n v="0"/>
    <n v="0"/>
    <n v="0"/>
    <n v="0"/>
    <n v="0.14285714285714285"/>
    <n v="0.14285714285714285"/>
    <n v="0"/>
    <n v="0"/>
    <x v="0"/>
    <s v="7.Doing"/>
    <x v="0"/>
    <s v="3.Doing &gt; BALLPARK - Alpha Test | 00000 - Create Theme"/>
    <n v="0"/>
    <n v="0"/>
  </r>
  <r>
    <x v="1"/>
    <s v="Demand"/>
    <s v="Doing"/>
    <s v="GOOGLE-69"/>
    <s v="UI &amp; Theme"/>
    <x v="12"/>
    <s v="Feature"/>
    <s v="Doing"/>
    <s v="GOOGLE-70"/>
    <s v="Create Theme"/>
    <s v="00070 - Create Theme"/>
    <x v="35"/>
    <x v="11"/>
    <s v="Doing"/>
    <s v="GOOGLE-0"/>
    <s v="BALLPARK - Feature Review"/>
    <s v="00000 - Create Theme"/>
    <s v="BALLPARK - Feature Review | 00000 - Create Theme"/>
    <n v="390892"/>
    <n v="390893"/>
    <n v="0"/>
    <s v="Ballpark"/>
    <x v="2"/>
    <n v="0"/>
    <n v="0"/>
    <n v="0"/>
    <n v="0"/>
    <s v="XL"/>
    <s v="FEATURE BALLPARK"/>
    <n v="0.3"/>
    <n v="0.36"/>
    <n v="0.3"/>
    <n v="0.36"/>
    <n v="0.3"/>
    <n v="0"/>
    <n v="0"/>
    <n v="0"/>
    <n v="0"/>
    <n v="0"/>
    <n v="0.14285714285714285"/>
    <n v="0.14285714285714285"/>
    <n v="0"/>
    <n v="0"/>
    <x v="0"/>
    <s v="7.Doing"/>
    <x v="0"/>
    <s v="3.Doing &gt; BALLPARK - Feature Review | 00000 - Create Theme"/>
    <n v="0"/>
    <n v="0"/>
  </r>
  <r>
    <x v="1"/>
    <s v="Demand"/>
    <s v="Doing"/>
    <s v="GOOGLE-69"/>
    <s v="UI &amp; Theme"/>
    <x v="12"/>
    <s v="Feature"/>
    <s v="Doing"/>
    <s v="GOOGLE-70"/>
    <s v="Create Theme"/>
    <s v="00070 - Create Theme"/>
    <x v="35"/>
    <x v="12"/>
    <s v="Doing"/>
    <s v="GOOGLE-0"/>
    <s v="BALLPARK - Subtask"/>
    <s v="00000 - Create Theme"/>
    <s v="BALLPARK - Subtask | 00000 - Create Theme"/>
    <n v="390892"/>
    <n v="390893"/>
    <n v="0"/>
    <s v="Ballpark"/>
    <x v="2"/>
    <n v="0"/>
    <n v="0"/>
    <n v="0"/>
    <n v="0"/>
    <s v="XL"/>
    <s v="FEATURE BALLPARK"/>
    <n v="35"/>
    <n v="42"/>
    <n v="35"/>
    <n v="42"/>
    <n v="35"/>
    <n v="0"/>
    <n v="0"/>
    <n v="0"/>
    <n v="0"/>
    <n v="0"/>
    <n v="0.14285714285714285"/>
    <n v="0.14285714285714285"/>
    <n v="0"/>
    <n v="0"/>
    <x v="0"/>
    <s v="7.Doing"/>
    <x v="0"/>
    <s v="3.Doing &gt; BALLPARK - Subtask | 00000 - Create Theme"/>
    <n v="0"/>
    <n v="0"/>
  </r>
  <r>
    <x v="1"/>
    <s v="Demand"/>
    <s v="Doing"/>
    <s v="GOOGLE-1"/>
    <s v="Enhanced Group Functionality (Site)"/>
    <x v="8"/>
    <s v="Feature"/>
    <s v="To Feature Review"/>
    <s v="GOOGLE-56"/>
    <s v="Implement Celsus sync job to index Liferay Sites"/>
    <s v="00056 - Implement Celsus sync job to index Liferay Sites"/>
    <x v="23"/>
    <x v="12"/>
    <s v="To Feature Review"/>
    <s v="GOOGLE-0"/>
    <s v="BALLPARK - Subtask"/>
    <s v="00000 - Implement Celsus sync job to index Liferay Sites"/>
    <s v="BALLPARK - Subtask | 00000 - Implement Celsus sync job to index Liferay Sites"/>
    <n v="385695"/>
    <n v="389416"/>
    <n v="0"/>
    <s v="Ballpark"/>
    <x v="3"/>
    <n v="0"/>
    <n v="0"/>
    <n v="0"/>
    <n v="40"/>
    <s v="S"/>
    <s v="FEATURE BALLPARK"/>
    <n v="4.2553191489361701"/>
    <n v="5.1063829787234036"/>
    <n v="4.2553191489361701"/>
    <n v="5.1063829787234036"/>
    <n v="4.2553191489361701"/>
    <n v="0"/>
    <n v="0"/>
    <n v="0"/>
    <n v="0"/>
    <n v="0"/>
    <n v="0.2"/>
    <n v="2.1276595744680851E-2"/>
    <n v="0"/>
    <n v="0"/>
    <x v="0"/>
    <s v="4.To Feature Review"/>
    <x v="1"/>
    <e v="#N/A"/>
    <n v="0"/>
    <n v="0"/>
  </r>
  <r>
    <x v="1"/>
    <s v="Demand"/>
    <s v="Doing"/>
    <s v="GOOGLE-4"/>
    <s v="Google LMS Integration"/>
    <x v="7"/>
    <s v="Feature"/>
    <s v="Doing"/>
    <s v="GOOGLE-23"/>
    <s v="Add SCORM support"/>
    <s v="00023 - Add SCORM support"/>
    <x v="18"/>
    <x v="14"/>
    <s v="Doing"/>
    <s v="GOOGLE-0"/>
    <s v="BALLPARK - Developer Support"/>
    <s v="00000 - Add SCORM support"/>
    <s v="BALLPARK - Developer Support | 00000 - Add SCORM support"/>
    <n v="386048"/>
    <n v="386107"/>
    <n v="0"/>
    <s v="Ballpark"/>
    <x v="2"/>
    <n v="0"/>
    <n v="0"/>
    <n v="0"/>
    <n v="0"/>
    <s v="M"/>
    <s v="FEATURE BALLPARK"/>
    <n v="0.15957446808510639"/>
    <n v="0.19148936170212766"/>
    <n v="0.15957446808510639"/>
    <n v="0.19148936170212766"/>
    <n v="0.15957446808510639"/>
    <n v="0"/>
    <n v="0"/>
    <n v="0"/>
    <n v="0"/>
    <n v="0"/>
    <n v="0.16666666666666666"/>
    <n v="4.3478260869565216E-2"/>
    <n v="0"/>
    <n v="0"/>
    <x v="0"/>
    <s v="7.Doing"/>
    <x v="0"/>
    <s v="3.Doing &gt; BALLPARK - Developer Support | 00000 - Add SCORM support"/>
    <n v="0"/>
    <n v="0"/>
  </r>
  <r>
    <x v="1"/>
    <s v="Demand"/>
    <s v="Doing"/>
    <s v="GOOGLE-4"/>
    <s v="Google LMS Integration"/>
    <x v="7"/>
    <s v="Feature"/>
    <s v="Doing"/>
    <s v="GOOGLE-23"/>
    <s v="Add SCORM support"/>
    <s v="00023 - Add SCORM support"/>
    <x v="18"/>
    <x v="13"/>
    <s v="Doing"/>
    <s v="GOOGLE-0"/>
    <s v="BALLPARK - Alpha Test"/>
    <s v="00000 - Add SCORM support"/>
    <s v="BALLPARK - Alpha Test | 00000 - Add SCORM support"/>
    <n v="386048"/>
    <n v="386107"/>
    <n v="0"/>
    <s v="Ballpark"/>
    <x v="2"/>
    <n v="0"/>
    <n v="0"/>
    <n v="0"/>
    <n v="0"/>
    <s v="S"/>
    <s v="FEATURE BALLPARK"/>
    <n v="2.1276595744680851"/>
    <n v="2.5531914893617018"/>
    <n v="2.1276595744680851"/>
    <n v="2.5531914893617018"/>
    <n v="2.1276595744680851"/>
    <n v="0"/>
    <n v="0"/>
    <n v="0"/>
    <n v="0"/>
    <n v="0"/>
    <n v="0.16666666666666666"/>
    <n v="4.3478260869565216E-2"/>
    <n v="0"/>
    <n v="0"/>
    <x v="0"/>
    <s v="7.Doing"/>
    <x v="0"/>
    <s v="3.Doing &gt; BALLPARK - Alpha Test | 00000 - Add SCORM support"/>
    <n v="0"/>
    <n v="0"/>
  </r>
  <r>
    <x v="1"/>
    <s v="Demand"/>
    <s v="Doing"/>
    <s v="GOOGLE-4"/>
    <s v="Google LMS Integration"/>
    <x v="7"/>
    <s v="Feature"/>
    <s v="Doing"/>
    <s v="GOOGLE-23"/>
    <s v="Add SCORM support"/>
    <s v="00023 - Add SCORM support"/>
    <x v="18"/>
    <x v="11"/>
    <s v="Doing"/>
    <s v="GOOGLE-0"/>
    <s v="BALLPARK - Feature Review"/>
    <s v="00000 - Add SCORM support"/>
    <s v="BALLPARK - Feature Review | 00000 - Add SCORM support"/>
    <n v="386048"/>
    <n v="386107"/>
    <n v="0"/>
    <s v="Ballpark"/>
    <x v="2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16666666666666666"/>
    <n v="4.3478260869565216E-2"/>
    <n v="0"/>
    <n v="0"/>
    <x v="0"/>
    <s v="7.Doing"/>
    <x v="0"/>
    <s v="3.Doing &gt; BALLPARK - Feature Review | 00000 - Add SCORM support"/>
    <n v="0"/>
    <n v="0"/>
  </r>
  <r>
    <x v="1"/>
    <s v="Demand"/>
    <s v="Doing"/>
    <s v="GOOGLE-3"/>
    <s v="OpenID Connect SSO Support "/>
    <x v="9"/>
    <s v="Feature"/>
    <s v="QAing"/>
    <s v="GOOGLE-22"/>
    <s v="Add support for OpenID Connect Single Sign-on"/>
    <s v="00022 - Add support for OpenID Connect Single Sign-on"/>
    <x v="22"/>
    <x v="15"/>
    <s v="QAing"/>
    <s v="GOOGLE-0"/>
    <s v="BALLPARK - Planning"/>
    <s v="00000 - Add support for OpenID Connect Single Sign-on"/>
    <s v="BALLPARK - Planning | 00000 - Add support for OpenID Connect Single Sign-on"/>
    <n v="386047"/>
    <n v="386106"/>
    <n v="0"/>
    <s v="Ballpark"/>
    <x v="3"/>
    <n v="0"/>
    <n v="0"/>
    <n v="0"/>
    <n v="0"/>
    <s v="S"/>
    <s v="FEATURE BALLPARK"/>
    <n v="2.1276595744680851"/>
    <n v="2.5531914893617018"/>
    <n v="2.1276595744680851"/>
    <n v="2.5531914893617018"/>
    <n v="2.1276595744680851"/>
    <n v="0"/>
    <n v="0"/>
    <n v="0"/>
    <n v="0"/>
    <n v="0"/>
    <n v="7.6923076923076927E-2"/>
    <n v="7.6923076923076927E-2"/>
    <n v="0"/>
    <n v="0"/>
    <x v="0"/>
    <s v="1.QAing"/>
    <x v="1"/>
    <e v="#N/A"/>
    <n v="0"/>
    <n v="0"/>
  </r>
  <r>
    <x v="1"/>
    <s v="Demand"/>
    <s v="Doing"/>
    <s v="GOOGLE-1"/>
    <s v="Enhanced Group Functionality (Site)"/>
    <x v="8"/>
    <s v="Feature"/>
    <s v="Doing"/>
    <s v="GOOGLE-7"/>
    <s v="Add expiration date"/>
    <s v="00007 - Add expiration date"/>
    <x v="25"/>
    <x v="13"/>
    <s v="Doing"/>
    <s v="GOOGLE-0"/>
    <s v="BALLPARK - Alpha Test"/>
    <s v="00000 - Add expiration date"/>
    <s v="BALLPARK - Alpha Test | 00000 - Add expiration date"/>
    <n v="385695"/>
    <n v="386070"/>
    <n v="0"/>
    <s v="Ballpark"/>
    <x v="2"/>
    <n v="0"/>
    <n v="0"/>
    <n v="0"/>
    <n v="0"/>
    <s v="S"/>
    <s v="FEATURE BALLPARK"/>
    <n v="2.1276595744680851"/>
    <n v="2.5531914893617018"/>
    <n v="2.1276595744680851"/>
    <n v="2.5531914893617018"/>
    <n v="2.1276595744680851"/>
    <n v="0"/>
    <n v="0"/>
    <n v="0"/>
    <n v="0"/>
    <n v="0"/>
    <n v="0.14285714285714285"/>
    <n v="2.1276595744680851E-2"/>
    <n v="0"/>
    <n v="0"/>
    <x v="0"/>
    <s v="7.Doing"/>
    <x v="0"/>
    <s v="3.Doing &gt; BALLPARK - Alpha Test | 00000 - Add expiration date"/>
    <n v="0"/>
    <n v="0"/>
  </r>
  <r>
    <x v="1"/>
    <s v="Demand"/>
    <s v="Doing"/>
    <s v="GOOGLE-1"/>
    <s v="Enhanced Group Functionality (Site)"/>
    <x v="8"/>
    <s v="Feature"/>
    <s v="Doing"/>
    <s v="GOOGLE-7"/>
    <s v="Add expiration date"/>
    <s v="00007 - Add expiration date"/>
    <x v="25"/>
    <x v="11"/>
    <s v="Doing"/>
    <s v="GOOGLE-0"/>
    <s v="BALLPARK - Feature Review"/>
    <s v="00000 - Add expiration date"/>
    <s v="BALLPARK - Feature Review | 00000 - Add expiration date"/>
    <n v="385695"/>
    <n v="386070"/>
    <n v="0"/>
    <s v="Ballpark"/>
    <x v="2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14285714285714285"/>
    <n v="2.1276595744680851E-2"/>
    <n v="0"/>
    <n v="0"/>
    <x v="0"/>
    <s v="7.Doing"/>
    <x v="0"/>
    <s v="3.Doing &gt; BALLPARK - Feature Review | 00000 - Add expiration date"/>
    <n v="0"/>
    <n v="0"/>
  </r>
  <r>
    <x v="1"/>
    <s v="Demand"/>
    <s v="Doing"/>
    <s v="GOOGLE-1"/>
    <s v="Enhanced Group Functionality (Site)"/>
    <x v="8"/>
    <s v="Feature"/>
    <s v="Doing"/>
    <s v="GOOGLE-7"/>
    <s v="Add expiration date"/>
    <s v="00007 - Add expiration date"/>
    <x v="25"/>
    <x v="12"/>
    <s v="Doing"/>
    <s v="GOOGLE-0"/>
    <s v="BALLPARK - Subtask"/>
    <s v="00000 - Add expiration date"/>
    <s v="BALLPARK - Subtask | 00000 - Add expiration date"/>
    <n v="385695"/>
    <n v="386070"/>
    <n v="0"/>
    <s v="Ballpark"/>
    <x v="2"/>
    <n v="0"/>
    <n v="0"/>
    <n v="0"/>
    <n v="0"/>
    <s v="S"/>
    <s v="FEATURE BALLPARK"/>
    <n v="4.2553191489361701"/>
    <n v="5.1063829787234036"/>
    <n v="4.2553191489361701"/>
    <n v="5.1063829787234036"/>
    <n v="4.2553191489361701"/>
    <n v="0"/>
    <n v="0"/>
    <n v="0"/>
    <n v="0"/>
    <n v="0"/>
    <n v="0.14285714285714285"/>
    <n v="2.1276595744680851E-2"/>
    <n v="0"/>
    <n v="0"/>
    <x v="0"/>
    <s v="7.Doing"/>
    <x v="0"/>
    <s v="3.Doing &gt; BALLPARK - Subtask | 00000 - Add expiration date"/>
    <n v="0"/>
    <n v="0"/>
  </r>
  <r>
    <x v="3"/>
    <m/>
    <m/>
    <m/>
    <m/>
    <x v="1"/>
    <s v="Feature"/>
    <s v="Queued for Review"/>
    <s v="BEMISCP-3229"/>
    <s v="Feature without assignee BEMISCP"/>
    <s v="03229 - Feature without assignee BEMISCP"/>
    <x v="165"/>
    <x v="13"/>
    <s v="Queued for Review"/>
    <s v="BEMISCP-0"/>
    <s v="BALLPARK - Alpha Test"/>
    <s v="00000 - Feature without assignee BEMISCP"/>
    <s v="BALLPARK - Alpha Test | 00000 - Feature without assignee BEMISCP"/>
    <m/>
    <n v="396813"/>
    <n v="0"/>
    <s v="Ballpark"/>
    <x v="0"/>
    <n v="0"/>
    <n v="0"/>
    <n v="0"/>
    <n v="0"/>
    <s v="S"/>
    <s v="FEATURE BALLPARK"/>
    <n v="2.1276595744680851"/>
    <n v="2.5531914893617018"/>
    <n v="2.1276595744680851"/>
    <n v="2.5531914893617018"/>
    <n v="2.1276595744680851"/>
    <n v="0"/>
    <n v="0"/>
    <n v="0"/>
    <n v="0"/>
    <n v="0"/>
    <n v="0.33333333333333331"/>
    <n v="0"/>
    <n v="0"/>
    <n v="0"/>
    <x v="1"/>
    <e v="#N/A"/>
    <x v="1"/>
    <e v="#N/A"/>
    <n v="0"/>
    <n v="0"/>
  </r>
  <r>
    <x v="3"/>
    <m/>
    <m/>
    <m/>
    <m/>
    <x v="1"/>
    <s v="Feature"/>
    <s v="Queued for Review"/>
    <s v="BEMISCP-3229"/>
    <s v="Feature without assignee BEMISCP"/>
    <s v="03229 - Feature without assignee BEMISCP"/>
    <x v="165"/>
    <x v="11"/>
    <s v="Queued for Review"/>
    <s v="BEMISCP-0"/>
    <s v="BALLPARK - Feature Review"/>
    <s v="00000 - Feature without assignee BEMISCP"/>
    <s v="BALLPARK - Feature Review | 00000 - Feature without assignee BEMISCP"/>
    <m/>
    <n v="396813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33333333333333331"/>
    <n v="0"/>
    <n v="0"/>
    <n v="0"/>
    <x v="1"/>
    <e v="#N/A"/>
    <x v="1"/>
    <e v="#N/A"/>
    <n v="0"/>
    <n v="0"/>
  </r>
  <r>
    <x v="3"/>
    <m/>
    <m/>
    <m/>
    <m/>
    <x v="1"/>
    <s v="Bug"/>
    <s v="Doing"/>
    <s v="BEMISCP-3209"/>
    <s v="Carrier List not updated in The Hub Production system (BDT 609)"/>
    <s v="03209 - Carrier List not updated in The Hub Production system (BDT 609)"/>
    <x v="166"/>
    <x v="13"/>
    <s v="Doing"/>
    <s v="BEMISCP-0"/>
    <s v="BALLPARK - Alpha Test"/>
    <s v="00000 - Carrier List not updated in The Hub Production system (BDT 609)"/>
    <s v="BALLPARK - Alpha Test | 00000 - Carrier List not updated in The Hub Production system (BDT 609)"/>
    <m/>
    <n v="395955"/>
    <n v="0"/>
    <s v="Ballpark"/>
    <x v="0"/>
    <n v="0"/>
    <n v="0"/>
    <n v="0"/>
    <n v="0"/>
    <s v="S"/>
    <s v="FEATURE BALLPARK"/>
    <n v="2.1276595744680851"/>
    <n v="2.5531914893617018"/>
    <n v="2.1276595744680851"/>
    <n v="2.5531914893617018"/>
    <n v="2.1276595744680851"/>
    <n v="0"/>
    <n v="0"/>
    <n v="0"/>
    <n v="0"/>
    <n v="0"/>
    <n v="0.25"/>
    <n v="0"/>
    <n v="0"/>
    <n v="0"/>
    <x v="1"/>
    <s v="7.Doing"/>
    <x v="0"/>
    <s v="3.Doing &gt; BALLPARK - Alpha Test | 00000 - Carrier List not updated in The Hub Production system (BDT 609)"/>
    <n v="2.1276595744680851"/>
    <n v="0"/>
  </r>
  <r>
    <x v="3"/>
    <m/>
    <m/>
    <m/>
    <m/>
    <x v="1"/>
    <s v="Bug"/>
    <s v="Doing"/>
    <s v="BEMISCP-3209"/>
    <s v="Carrier List not updated in The Hub Production system (BDT 609)"/>
    <s v="03209 - Carrier List not updated in The Hub Production system (BDT 609)"/>
    <x v="166"/>
    <x v="11"/>
    <s v="Doing"/>
    <s v="BEMISCP-0"/>
    <s v="BALLPARK - Feature Review"/>
    <s v="00000 - Carrier List not updated in The Hub Production system (BDT 609)"/>
    <s v="BALLPARK - Feature Review | 00000 - Carrier List not updated in The Hub Production system (BDT 609)"/>
    <m/>
    <n v="395955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25"/>
    <n v="0"/>
    <n v="0"/>
    <n v="0"/>
    <x v="1"/>
    <s v="7.Doing"/>
    <x v="0"/>
    <s v="3.Doing &gt; BALLPARK - Feature Review | 00000 - Carrier List not updated in The Hub Production system (BDT 609)"/>
    <n v="0.10638297872340427"/>
    <n v="0"/>
  </r>
  <r>
    <x v="3"/>
    <m/>
    <m/>
    <m/>
    <m/>
    <x v="1"/>
    <s v="Bug"/>
    <s v="Doing"/>
    <s v="BEMISCP-3209"/>
    <s v="Carrier List not updated in The Hub Production system (BDT 609)"/>
    <s v="03209 - Carrier List not updated in The Hub Production system (BDT 609)"/>
    <x v="166"/>
    <x v="12"/>
    <s v="Doing"/>
    <s v="BEMISCP-0"/>
    <s v="BALLPARK - Subtask"/>
    <s v="00000 - Carrier List not updated in The Hub Production system (BDT 609)"/>
    <s v="BALLPARK - Subtask | 00000 - Carrier List not updated in The Hub Production system (BDT 609)"/>
    <m/>
    <n v="395955"/>
    <n v="0"/>
    <s v="Ballpark"/>
    <x v="0"/>
    <n v="0"/>
    <n v="0"/>
    <n v="0"/>
    <n v="0"/>
    <s v="S"/>
    <s v="FEATURE BALLPARK"/>
    <n v="4.2553191489361701"/>
    <n v="5.1063829787234036"/>
    <n v="4.2553191489361701"/>
    <n v="5.1063829787234036"/>
    <n v="4.2553191489361701"/>
    <n v="0"/>
    <n v="0"/>
    <n v="0"/>
    <n v="0"/>
    <n v="0"/>
    <n v="0.25"/>
    <n v="0"/>
    <n v="0"/>
    <n v="0"/>
    <x v="1"/>
    <s v="7.Doing"/>
    <x v="0"/>
    <s v="3.Doing &gt; BALLPARK - Subtask | 00000 - Carrier List not updated in The Hub Production system (BDT 609)"/>
    <n v="4.2553191489361701"/>
    <n v="0"/>
  </r>
  <r>
    <x v="3"/>
    <m/>
    <m/>
    <m/>
    <m/>
    <x v="1"/>
    <s v="Bug"/>
    <s v="Doing"/>
    <s v="BEMISCP-3198"/>
    <s v="BDT 603 Production - Cust ID 0076618- no invoice and BOL PDF generates for specific order"/>
    <s v="03198 - BDT 603 Production - Cust ID 0076618- no invoice and BOL PDF generates for specific order"/>
    <x v="668"/>
    <x v="13"/>
    <s v="Doing"/>
    <s v="BEMISCP-0"/>
    <s v="BALLPARK - Alpha Test"/>
    <s v="00000 - BDT 603 Production - Cust ID 0076618- no invoice and BOL PDF generates for specific order"/>
    <s v="BALLPARK - Alpha Test | 00000 - BDT 603 Production - Cust ID 0076618- no invoice and BOL PDF generates for specific order"/>
    <m/>
    <n v="395881"/>
    <n v="0"/>
    <s v="Ballpark"/>
    <x v="0"/>
    <n v="0"/>
    <n v="0"/>
    <n v="0"/>
    <n v="0"/>
    <s v="S"/>
    <s v="FEATURE BALLPARK"/>
    <n v="2.1276595744680851"/>
    <n v="2.5531914893617018"/>
    <n v="2.1276595744680851"/>
    <n v="2.5531914893617018"/>
    <n v="2.1276595744680851"/>
    <n v="0"/>
    <n v="0"/>
    <n v="0"/>
    <n v="0"/>
    <n v="0"/>
    <n v="0.33333333333333331"/>
    <n v="0"/>
    <n v="0"/>
    <n v="0"/>
    <x v="1"/>
    <s v="7.Doing"/>
    <x v="0"/>
    <s v="3.Doing &gt; BALLPARK - Alpha Test | 00000 - BDT 603 Production - Cust ID 0076618- no invoice and BOL PDF generates for specific order"/>
    <n v="2.1276595744680851"/>
    <n v="0"/>
  </r>
  <r>
    <x v="3"/>
    <m/>
    <m/>
    <m/>
    <m/>
    <x v="1"/>
    <s v="Bug"/>
    <s v="Doing"/>
    <s v="BEMISCP-3198"/>
    <s v="BDT 603 Production - Cust ID 0076618- no invoice and BOL PDF generates for specific order"/>
    <s v="03198 - BDT 603 Production - Cust ID 0076618- no invoice and BOL PDF generates for specific order"/>
    <x v="668"/>
    <x v="11"/>
    <s v="Doing"/>
    <s v="BEMISCP-0"/>
    <s v="BALLPARK - Feature Review"/>
    <s v="00000 - BDT 603 Production - Cust ID 0076618- no invoice and BOL PDF generates for specific order"/>
    <s v="BALLPARK - Feature Review | 00000 - BDT 603 Production - Cust ID 0076618- no invoice and BOL PDF generates for specific order"/>
    <m/>
    <n v="395881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33333333333333331"/>
    <n v="0"/>
    <n v="0"/>
    <n v="0"/>
    <x v="1"/>
    <s v="7.Doing"/>
    <x v="0"/>
    <s v="3.Doing &gt; BALLPARK - Feature Review | 00000 - BDT 603 Production - Cust ID 0076618- no invoice and BOL PDF generates for specific order"/>
    <n v="0.10638297872340427"/>
    <n v="0"/>
  </r>
  <r>
    <x v="3"/>
    <m/>
    <m/>
    <m/>
    <m/>
    <x v="1"/>
    <s v="Bug"/>
    <s v="Doing"/>
    <s v="BEMISCP-3198"/>
    <s v="BDT 603 Production - Cust ID 0076618- no invoice and BOL PDF generates for specific order"/>
    <s v="03198 - BDT 603 Production - Cust ID 0076618- no invoice and BOL PDF generates for specific order"/>
    <x v="668"/>
    <x v="12"/>
    <s v="Doing"/>
    <s v="BEMISCP-0"/>
    <s v="BALLPARK - Subtask"/>
    <s v="00000 - BDT 603 Production - Cust ID 0076618- no invoice and BOL PDF generates for specific order"/>
    <s v="BALLPARK - Subtask | 00000 - BDT 603 Production - Cust ID 0076618- no invoice and BOL PDF generates for specific order"/>
    <m/>
    <n v="395881"/>
    <n v="0"/>
    <s v="Ballpark"/>
    <x v="0"/>
    <n v="0"/>
    <n v="0"/>
    <n v="0"/>
    <n v="0"/>
    <s v="S"/>
    <s v="FEATURE BALLPARK"/>
    <n v="4.2553191489361701"/>
    <n v="5.1063829787234036"/>
    <n v="4.2553191489361701"/>
    <n v="5.1063829787234036"/>
    <n v="4.2553191489361701"/>
    <n v="0"/>
    <n v="0"/>
    <n v="0"/>
    <n v="0"/>
    <n v="0"/>
    <n v="0.33333333333333331"/>
    <n v="0"/>
    <n v="0"/>
    <n v="0"/>
    <x v="1"/>
    <s v="7.Doing"/>
    <x v="0"/>
    <s v="3.Doing &gt; BALLPARK - Subtask | 00000 - BDT 603 Production - Cust ID 0076618- no invoice and BOL PDF generates for specific order"/>
    <n v="4.2553191489361701"/>
    <n v="0"/>
  </r>
  <r>
    <x v="3"/>
    <m/>
    <m/>
    <m/>
    <m/>
    <x v="1"/>
    <s v="Bug"/>
    <s v="To Alpha Test"/>
    <s v="BEMISCP-3195"/>
    <s v="BDT 601- CSR/Admin View error and inconsistencies displaying customer profile "/>
    <s v="03195 - BDT 601- CSR/Admin View error and inconsistencies displaying customer profile "/>
    <x v="169"/>
    <x v="11"/>
    <s v="To Alpha Test"/>
    <s v="BEMISCP-0"/>
    <s v="BALLPARK - Feature Review"/>
    <s v="00000 - BDT 601- CSR/Admin View error and inconsistencies displaying customer profile "/>
    <s v="BALLPARK - Feature Review | 00000 - BDT 601- CSR/Admin View error and inconsistencies displaying customer profile "/>
    <m/>
    <n v="395793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25"/>
    <n v="0"/>
    <n v="0"/>
    <n v="0"/>
    <x v="1"/>
    <s v="6.To Alpha Test"/>
    <x v="1"/>
    <e v="#N/A"/>
    <n v="0.10638297872340427"/>
    <n v="0"/>
  </r>
  <r>
    <x v="3"/>
    <m/>
    <m/>
    <m/>
    <m/>
    <x v="1"/>
    <s v="Bug"/>
    <s v="To Alpha Test"/>
    <s v="BEMISCP-3195"/>
    <s v="BDT 601- CSR/Admin View error and inconsistencies displaying customer profile "/>
    <s v="03195 - BDT 601- CSR/Admin View error and inconsistencies displaying customer profile "/>
    <x v="169"/>
    <x v="12"/>
    <s v="To Alpha Test"/>
    <s v="BEMISCP-0"/>
    <s v="BALLPARK - Subtask"/>
    <s v="00000 - BDT 601- CSR/Admin View error and inconsistencies displaying customer profile "/>
    <s v="BALLPARK - Subtask | 00000 - BDT 601- CSR/Admin View error and inconsistencies displaying customer profile "/>
    <m/>
    <n v="395793"/>
    <n v="0"/>
    <s v="Ballpark"/>
    <x v="0"/>
    <n v="0"/>
    <n v="0"/>
    <n v="0"/>
    <n v="0"/>
    <s v="S"/>
    <s v="FEATURE BALLPARK"/>
    <n v="4.2553191489361701"/>
    <n v="5.1063829787234036"/>
    <n v="4.2553191489361701"/>
    <n v="5.1063829787234036"/>
    <n v="4.2553191489361701"/>
    <n v="0"/>
    <n v="0"/>
    <n v="0"/>
    <n v="0"/>
    <n v="0"/>
    <n v="0.25"/>
    <n v="0"/>
    <n v="0"/>
    <n v="0"/>
    <x v="1"/>
    <s v="6.To Alpha Test"/>
    <x v="1"/>
    <e v="#N/A"/>
    <n v="4.2553191489361701"/>
    <n v="0"/>
  </r>
  <r>
    <x v="3"/>
    <m/>
    <m/>
    <m/>
    <m/>
    <x v="1"/>
    <s v="Bug"/>
    <s v="To Alpha Test"/>
    <s v="BEMISCP-3193"/>
    <s v="BDT 596- Connectivity issues in production "/>
    <s v="03193 - BDT 596- Connectivity issues in production "/>
    <x v="168"/>
    <x v="11"/>
    <s v="To Alpha Test"/>
    <s v="BEMISCP-0"/>
    <s v="BALLPARK - Feature Review"/>
    <s v="00000 - BDT 596- Connectivity issues in production "/>
    <s v="BALLPARK - Feature Review | 00000 - BDT 596- Connectivity issues in production "/>
    <m/>
    <n v="395742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25"/>
    <n v="0"/>
    <n v="0"/>
    <n v="0"/>
    <x v="1"/>
    <s v="6.To Alpha Test"/>
    <x v="1"/>
    <e v="#N/A"/>
    <n v="0.10638297872340427"/>
    <n v="0"/>
  </r>
  <r>
    <x v="3"/>
    <m/>
    <m/>
    <m/>
    <m/>
    <x v="1"/>
    <s v="Bug"/>
    <s v="To Alpha Test"/>
    <s v="BEMISCP-3193"/>
    <s v="BDT 596- Connectivity issues in production "/>
    <s v="03193 - BDT 596- Connectivity issues in production "/>
    <x v="168"/>
    <x v="12"/>
    <s v="To Alpha Test"/>
    <s v="BEMISCP-0"/>
    <s v="BALLPARK - Subtask"/>
    <s v="00000 - BDT 596- Connectivity issues in production "/>
    <s v="BALLPARK - Subtask | 00000 - BDT 596- Connectivity issues in production "/>
    <m/>
    <n v="395742"/>
    <n v="0"/>
    <s v="Ballpark"/>
    <x v="0"/>
    <n v="0"/>
    <n v="0"/>
    <n v="0"/>
    <n v="0"/>
    <s v="S"/>
    <s v="FEATURE BALLPARK"/>
    <n v="4.2553191489361701"/>
    <n v="5.1063829787234036"/>
    <n v="4.2553191489361701"/>
    <n v="5.1063829787234036"/>
    <n v="4.2553191489361701"/>
    <n v="0"/>
    <n v="0"/>
    <n v="0"/>
    <n v="0"/>
    <n v="0"/>
    <n v="0.25"/>
    <n v="0"/>
    <n v="0"/>
    <n v="0"/>
    <x v="1"/>
    <s v="6.To Alpha Test"/>
    <x v="1"/>
    <e v="#N/A"/>
    <n v="4.2553191489361701"/>
    <n v="0"/>
  </r>
  <r>
    <x v="3"/>
    <m/>
    <m/>
    <m/>
    <m/>
    <x v="1"/>
    <s v="Bug"/>
    <s v="To Alpha Test"/>
    <s v="BEMISCP-3191"/>
    <s v="BDT 597- Production issue- internal user being asked to validate device "/>
    <s v="03191 - BDT 597- Production issue- internal user being asked to validate device "/>
    <x v="170"/>
    <x v="11"/>
    <s v="To Alpha Test"/>
    <s v="BEMISCP-0"/>
    <s v="BALLPARK - Feature Review"/>
    <s v="00000 - BDT 597- Production issue- internal user being asked to validate device "/>
    <s v="BALLPARK - Feature Review | 00000 - BDT 597- Production issue- internal user being asked to validate device "/>
    <m/>
    <n v="395739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25"/>
    <n v="0"/>
    <n v="0"/>
    <n v="0"/>
    <x v="1"/>
    <s v="6.To Alpha Test"/>
    <x v="1"/>
    <e v="#N/A"/>
    <n v="0.10638297872340427"/>
    <n v="0"/>
  </r>
  <r>
    <x v="3"/>
    <m/>
    <m/>
    <m/>
    <m/>
    <x v="1"/>
    <s v="Bug"/>
    <s v="To Alpha Test"/>
    <s v="BEMISCP-3191"/>
    <s v="BDT 597- Production issue- internal user being asked to validate device "/>
    <s v="03191 - BDT 597- Production issue- internal user being asked to validate device "/>
    <x v="170"/>
    <x v="12"/>
    <s v="To Alpha Test"/>
    <s v="BEMISCP-0"/>
    <s v="BALLPARK - Subtask"/>
    <s v="00000 - BDT 597- Production issue- internal user being asked to validate device "/>
    <s v="BALLPARK - Subtask | 00000 - BDT 597- Production issue- internal user being asked to validate device "/>
    <m/>
    <n v="395739"/>
    <n v="0"/>
    <s v="Ballpark"/>
    <x v="0"/>
    <n v="0"/>
    <n v="0"/>
    <n v="0"/>
    <n v="0"/>
    <s v="S"/>
    <s v="FEATURE BALLPARK"/>
    <n v="4.2553191489361701"/>
    <n v="5.1063829787234036"/>
    <n v="4.2553191489361701"/>
    <n v="5.1063829787234036"/>
    <n v="4.2553191489361701"/>
    <n v="0"/>
    <n v="0"/>
    <n v="0"/>
    <n v="0"/>
    <n v="0"/>
    <n v="0.25"/>
    <n v="0"/>
    <n v="0"/>
    <n v="0"/>
    <x v="1"/>
    <s v="6.To Alpha Test"/>
    <x v="1"/>
    <e v="#N/A"/>
    <n v="4.2553191489361701"/>
    <n v="0"/>
  </r>
  <r>
    <x v="3"/>
    <m/>
    <m/>
    <m/>
    <m/>
    <x v="1"/>
    <s v="Bug"/>
    <s v="Doing"/>
    <s v="BEMISCP-3170"/>
    <s v="Mars Inventory Total Location Qty UOM Incorrect (BDT 588)"/>
    <s v="03170 - Mars Inventory Total Location Qty UOM Incorrect (BDT 588)"/>
    <x v="167"/>
    <x v="13"/>
    <s v="Doing"/>
    <s v="BEMISCP-0"/>
    <s v="BALLPARK - Alpha Test"/>
    <s v="00000 - Mars Inventory Total Location Qty UOM Incorrect (BDT 588)"/>
    <s v="BALLPARK - Alpha Test | 00000 - Mars Inventory Total Location Qty UOM Incorrect (BDT 588)"/>
    <m/>
    <n v="394892"/>
    <n v="0"/>
    <s v="Ballpark"/>
    <x v="0"/>
    <n v="0"/>
    <n v="0"/>
    <n v="0"/>
    <n v="0"/>
    <s v="S"/>
    <s v="FEATURE BALLPARK"/>
    <n v="2.1276595744680851"/>
    <n v="2.5531914893617018"/>
    <n v="2.1276595744680851"/>
    <n v="2.5531914893617018"/>
    <n v="2.1276595744680851"/>
    <n v="0"/>
    <n v="0"/>
    <n v="0"/>
    <n v="0"/>
    <n v="0"/>
    <n v="0.25"/>
    <n v="0"/>
    <n v="0"/>
    <n v="0"/>
    <x v="1"/>
    <s v="7.Doing"/>
    <x v="0"/>
    <s v="3.Doing &gt; BALLPARK - Alpha Test | 00000 - Mars Inventory Total Location Qty UOM Incorrect (BDT 588)"/>
    <n v="2.1276595744680851"/>
    <n v="0"/>
  </r>
  <r>
    <x v="3"/>
    <m/>
    <m/>
    <m/>
    <m/>
    <x v="1"/>
    <s v="Bug"/>
    <s v="Doing"/>
    <s v="BEMISCP-3170"/>
    <s v="Mars Inventory Total Location Qty UOM Incorrect (BDT 588)"/>
    <s v="03170 - Mars Inventory Total Location Qty UOM Incorrect (BDT 588)"/>
    <x v="167"/>
    <x v="11"/>
    <s v="Doing"/>
    <s v="BEMISCP-0"/>
    <s v="BALLPARK - Feature Review"/>
    <s v="00000 - Mars Inventory Total Location Qty UOM Incorrect (BDT 588)"/>
    <s v="BALLPARK - Feature Review | 00000 - Mars Inventory Total Location Qty UOM Incorrect (BDT 588)"/>
    <m/>
    <n v="394892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25"/>
    <n v="0"/>
    <n v="0"/>
    <n v="0"/>
    <x v="1"/>
    <s v="7.Doing"/>
    <x v="0"/>
    <s v="3.Doing &gt; BALLPARK - Feature Review | 00000 - Mars Inventory Total Location Qty UOM Incorrect (BDT 588)"/>
    <n v="0.10638297872340427"/>
    <n v="0"/>
  </r>
  <r>
    <x v="3"/>
    <m/>
    <m/>
    <m/>
    <m/>
    <x v="1"/>
    <s v="Bug"/>
    <s v="Doing"/>
    <s v="BEMISCP-3087"/>
    <s v="549 BDT - Connectivity Issues"/>
    <s v="03087 - 549 BDT - Connectivity Issues"/>
    <x v="189"/>
    <x v="13"/>
    <s v="Doing"/>
    <s v="BEMISCP-0"/>
    <s v="BALLPARK - Alpha Test"/>
    <s v="00000 - 549 BDT - Connectivity Issues"/>
    <s v="BALLPARK - Alpha Test | 00000 - 549 BDT - Connectivity Issues"/>
    <m/>
    <n v="392266"/>
    <n v="0"/>
    <s v="Ballpark"/>
    <x v="0"/>
    <n v="0"/>
    <n v="0"/>
    <n v="0"/>
    <n v="0"/>
    <s v="S"/>
    <s v="FEATURE BALLPARK"/>
    <n v="2.1276595744680851"/>
    <n v="2.5531914893617018"/>
    <n v="2.1276595744680851"/>
    <n v="2.5531914893617018"/>
    <n v="2.1276595744680851"/>
    <n v="0"/>
    <n v="0"/>
    <n v="0"/>
    <n v="0"/>
    <n v="0"/>
    <n v="0.25"/>
    <n v="0"/>
    <n v="0"/>
    <n v="0"/>
    <x v="1"/>
    <s v="7.Doing"/>
    <x v="0"/>
    <s v="3.Doing &gt; BALLPARK - Alpha Test | 00000 - 549 BDT - Connectivity Issues"/>
    <n v="2.1276595744680851"/>
    <n v="0"/>
  </r>
  <r>
    <x v="3"/>
    <m/>
    <m/>
    <m/>
    <m/>
    <x v="1"/>
    <s v="Bug"/>
    <s v="Doing"/>
    <s v="BEMISCP-3087"/>
    <s v="549 BDT - Connectivity Issues"/>
    <s v="03087 - 549 BDT - Connectivity Issues"/>
    <x v="189"/>
    <x v="11"/>
    <s v="Doing"/>
    <s v="BEMISCP-0"/>
    <s v="BALLPARK - Feature Review"/>
    <s v="00000 - 549 BDT - Connectivity Issues"/>
    <s v="BALLPARK - Feature Review | 00000 - 549 BDT - Connectivity Issues"/>
    <m/>
    <n v="392266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25"/>
    <n v="0"/>
    <n v="0"/>
    <n v="0"/>
    <x v="1"/>
    <s v="7.Doing"/>
    <x v="0"/>
    <s v="3.Doing &gt; BALLPARK - Feature Review | 00000 - 549 BDT - Connectivity Issues"/>
    <n v="0.10638297872340427"/>
    <n v="0"/>
  </r>
  <r>
    <x v="3"/>
    <m/>
    <m/>
    <m/>
    <m/>
    <x v="1"/>
    <s v="Bug"/>
    <s v="Doing"/>
    <s v="BEMISCP-3087"/>
    <s v="549 BDT - Connectivity Issues"/>
    <s v="03087 - 549 BDT - Connectivity Issues"/>
    <x v="189"/>
    <x v="12"/>
    <s v="Doing"/>
    <s v="BEMISCP-0"/>
    <s v="BALLPARK - Subtask"/>
    <s v="00000 - 549 BDT - Connectivity Issues"/>
    <s v="BALLPARK - Subtask | 00000 - 549 BDT - Connectivity Issues"/>
    <m/>
    <n v="392266"/>
    <n v="0"/>
    <s v="Ballpark"/>
    <x v="0"/>
    <n v="0"/>
    <n v="0"/>
    <n v="0"/>
    <n v="0"/>
    <s v="S"/>
    <s v="FEATURE BALLPARK"/>
    <n v="4.2553191489361701"/>
    <n v="5.1063829787234036"/>
    <n v="4.2553191489361701"/>
    <n v="5.1063829787234036"/>
    <n v="4.2553191489361701"/>
    <n v="0"/>
    <n v="0"/>
    <n v="0"/>
    <n v="0"/>
    <n v="0"/>
    <n v="0.25"/>
    <n v="0"/>
    <n v="0"/>
    <n v="0"/>
    <x v="1"/>
    <s v="7.Doing"/>
    <x v="0"/>
    <s v="3.Doing &gt; BALLPARK - Subtask | 00000 - 549 BDT - Connectivity Issues"/>
    <n v="4.2553191489361701"/>
    <n v="0"/>
  </r>
  <r>
    <x v="3"/>
    <m/>
    <m/>
    <m/>
    <m/>
    <x v="1"/>
    <s v="Feature"/>
    <s v="Doing"/>
    <s v="BEMISCP-2996"/>
    <s v="Final Clean QA Deploy"/>
    <s v="02996 - Final Clean QA Deploy"/>
    <x v="176"/>
    <x v="13"/>
    <s v="Doing"/>
    <s v="BEMISCP-0"/>
    <s v="BALLPARK - Alpha Test"/>
    <s v="00000 - Final Clean QA Deploy"/>
    <s v="BALLPARK - Alpha Test | 00000 - Final Clean QA Deploy"/>
    <m/>
    <n v="388271"/>
    <n v="0"/>
    <s v="Ballpark"/>
    <x v="0"/>
    <n v="0"/>
    <n v="0"/>
    <n v="0"/>
    <n v="0"/>
    <s v="S"/>
    <s v="FEATURE BALLPARK"/>
    <n v="2.1276595744680851"/>
    <n v="2.5531914893617018"/>
    <n v="2.1276595744680851"/>
    <n v="2.5531914893617018"/>
    <n v="2.1276595744680851"/>
    <n v="0"/>
    <n v="0"/>
    <n v="0"/>
    <n v="0"/>
    <n v="0"/>
    <n v="0.14285714285714285"/>
    <n v="0"/>
    <n v="0"/>
    <n v="0"/>
    <x v="1"/>
    <s v="7.Doing"/>
    <x v="0"/>
    <s v="3.Doing &gt; BALLPARK - Alpha Test | 00000 - Final Clean QA Deploy"/>
    <n v="0"/>
    <n v="0"/>
  </r>
  <r>
    <x v="3"/>
    <m/>
    <m/>
    <m/>
    <m/>
    <x v="1"/>
    <s v="Feature"/>
    <s v="Doing"/>
    <s v="BEMISCP-2996"/>
    <s v="Final Clean QA Deploy"/>
    <s v="02996 - Final Clean QA Deploy"/>
    <x v="176"/>
    <x v="11"/>
    <s v="Doing"/>
    <s v="BEMISCP-0"/>
    <s v="BALLPARK - Feature Review"/>
    <s v="00000 - Final Clean QA Deploy"/>
    <s v="BALLPARK - Feature Review | 00000 - Final Clean QA Deploy"/>
    <m/>
    <n v="388271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14285714285714285"/>
    <n v="0"/>
    <n v="0"/>
    <n v="0"/>
    <x v="1"/>
    <s v="7.Doing"/>
    <x v="0"/>
    <s v="3.Doing &gt; BALLPARK - Feature Review | 00000 - Final Clean QA Deploy"/>
    <n v="0"/>
    <n v="0"/>
  </r>
  <r>
    <x v="3"/>
    <m/>
    <m/>
    <m/>
    <m/>
    <x v="1"/>
    <s v="Feature"/>
    <s v="Doing"/>
    <s v="BEMISCP-2876"/>
    <s v="Functional Spec Documentation "/>
    <s v="02876 - Functional Spec Documentation "/>
    <x v="669"/>
    <x v="13"/>
    <s v="Doing"/>
    <s v="BEMISCP-0"/>
    <s v="BALLPARK - Alpha Test"/>
    <s v="00000 - Functional Spec Documentation "/>
    <s v="BALLPARK - Alpha Test | 00000 - Functional Spec Documentation "/>
    <m/>
    <n v="384858"/>
    <n v="0"/>
    <s v="Ballpark"/>
    <x v="0"/>
    <n v="0"/>
    <n v="0"/>
    <n v="0"/>
    <n v="0"/>
    <s v="S"/>
    <s v="FEATURE BALLPARK"/>
    <n v="2.1276595744680851"/>
    <n v="2.5531914893617018"/>
    <n v="2.1276595744680851"/>
    <n v="2.5531914893617018"/>
    <n v="2.1276595744680851"/>
    <n v="0"/>
    <n v="0"/>
    <n v="0"/>
    <n v="0"/>
    <n v="0"/>
    <n v="0.33333333333333331"/>
    <n v="0"/>
    <n v="0"/>
    <n v="0"/>
    <x v="1"/>
    <s v="7.Doing"/>
    <x v="0"/>
    <s v="3.Doing &gt; BALLPARK - Alpha Test | 00000 - Functional Spec Documentation "/>
    <n v="0"/>
    <n v="0"/>
  </r>
  <r>
    <x v="3"/>
    <m/>
    <m/>
    <m/>
    <m/>
    <x v="1"/>
    <s v="Feature"/>
    <s v="Doing"/>
    <s v="BEMISCP-2876"/>
    <s v="Functional Spec Documentation "/>
    <s v="02876 - Functional Spec Documentation "/>
    <x v="669"/>
    <x v="11"/>
    <s v="Doing"/>
    <s v="BEMISCP-0"/>
    <s v="BALLPARK - Feature Review"/>
    <s v="00000 - Functional Spec Documentation "/>
    <s v="BALLPARK - Feature Review | 00000 - Functional Spec Documentation "/>
    <m/>
    <n v="384858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33333333333333331"/>
    <n v="0"/>
    <n v="0"/>
    <n v="0"/>
    <x v="1"/>
    <s v="7.Doing"/>
    <x v="0"/>
    <s v="3.Doing &gt; BALLPARK - Feature Review | 00000 - Functional Spec Documentation "/>
    <n v="0"/>
    <n v="0"/>
  </r>
  <r>
    <x v="3"/>
    <m/>
    <m/>
    <m/>
    <m/>
    <x v="1"/>
    <s v="Feature"/>
    <s v="Doing"/>
    <s v="BEMISCP-2876"/>
    <s v="Functional Spec Documentation "/>
    <s v="02876 - Functional Spec Documentation "/>
    <x v="669"/>
    <x v="12"/>
    <s v="Doing"/>
    <s v="BEMISCP-0"/>
    <s v="BALLPARK - Subtask"/>
    <s v="00000 - Functional Spec Documentation "/>
    <s v="BALLPARK - Subtask | 00000 - Functional Spec Documentation "/>
    <m/>
    <n v="384858"/>
    <n v="0"/>
    <s v="Ballpark"/>
    <x v="0"/>
    <n v="0"/>
    <n v="0"/>
    <n v="0"/>
    <n v="0"/>
    <s v="S"/>
    <s v="FEATURE BALLPARK"/>
    <n v="4.2553191489361701"/>
    <n v="5.1063829787234036"/>
    <n v="4.2553191489361701"/>
    <n v="5.1063829787234036"/>
    <n v="4.2553191489361701"/>
    <n v="0"/>
    <n v="0"/>
    <n v="0"/>
    <n v="0"/>
    <n v="0"/>
    <n v="0.33333333333333331"/>
    <n v="0"/>
    <n v="0"/>
    <n v="0"/>
    <x v="1"/>
    <s v="7.Doing"/>
    <x v="0"/>
    <s v="3.Doing &gt; BALLPARK - Subtask | 00000 - Functional Spec Documentation "/>
    <n v="0"/>
    <n v="0"/>
  </r>
  <r>
    <x v="4"/>
    <m/>
    <m/>
    <m/>
    <m/>
    <x v="1"/>
    <m/>
    <m/>
    <m/>
    <m/>
    <m/>
    <x v="670"/>
    <x v="17"/>
    <m/>
    <m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m/>
    <x v="5"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664">
  <r>
    <x v="0"/>
    <x v="0"/>
    <x v="0"/>
    <x v="0"/>
    <s v="Tools - Dashboard"/>
    <x v="0"/>
    <x v="0"/>
    <x v="0"/>
    <x v="0"/>
    <s v="Dashboard - New indicators"/>
    <s v="00076 - Dashboard - New indicators"/>
    <x v="0"/>
    <x v="0"/>
    <x v="0"/>
    <x v="0"/>
    <s v="Alpha test - Resolution"/>
    <s v="S | 00159 - Alpha test - Resolution"/>
    <s v="Alpha Test | S | 00159 - Alpha test - Resolution"/>
    <n v="384270"/>
    <n v="393824"/>
    <n v="397002"/>
    <s v="Plan"/>
    <x v="0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125"/>
    <n v="0.125"/>
    <n v="1"/>
    <n v="0"/>
    <x v="0"/>
    <x v="0"/>
    <s v="3.Doing"/>
    <x v="0"/>
    <n v="0"/>
    <n v="0"/>
  </r>
  <r>
    <x v="0"/>
    <x v="1"/>
    <x v="1"/>
    <x v="1"/>
    <m/>
    <x v="1"/>
    <x v="1"/>
    <x v="1"/>
    <x v="1"/>
    <s v="Test to Done"/>
    <s v="00156 - Test to Done"/>
    <x v="1"/>
    <x v="0"/>
    <x v="1"/>
    <x v="1"/>
    <s v="Alpha for Test to Done"/>
    <s v="S | 00157 - Alpha for Test to Done"/>
    <s v="Alpha Test | S | 00157 - Alpha for Test to Done"/>
    <m/>
    <n v="396997"/>
    <n v="396998"/>
    <s v="Plan"/>
    <x v="0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33333333333333331"/>
    <n v="0"/>
    <n v="1"/>
    <n v="0"/>
    <x v="1"/>
    <x v="1"/>
    <e v="#N/A"/>
    <x v="1"/>
    <n v="2.1276595744680851"/>
    <n v="0"/>
  </r>
  <r>
    <x v="0"/>
    <x v="0"/>
    <x v="0"/>
    <x v="0"/>
    <s v="Tools - Dashboard"/>
    <x v="0"/>
    <x v="0"/>
    <x v="0"/>
    <x v="0"/>
    <s v="Dashboard - New indicators"/>
    <s v="00076 - Dashboard - New indicators"/>
    <x v="0"/>
    <x v="1"/>
    <x v="1"/>
    <x v="2"/>
    <s v="QA for Dashboard - New indicators"/>
    <s v="S | 00155 - QA for Dashboard - New indicators"/>
    <s v="QA | S | 00155 - QA for Dashboard - New indicators"/>
    <n v="384270"/>
    <n v="393824"/>
    <n v="396996"/>
    <s v="Plan"/>
    <x v="0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125"/>
    <n v="0.125"/>
    <n v="1"/>
    <n v="0"/>
    <x v="0"/>
    <x v="0"/>
    <e v="#N/A"/>
    <x v="1"/>
    <n v="0"/>
    <n v="0"/>
  </r>
  <r>
    <x v="0"/>
    <x v="1"/>
    <x v="1"/>
    <x v="1"/>
    <m/>
    <x v="1"/>
    <x v="1"/>
    <x v="2"/>
    <x v="2"/>
    <s v="Bugs can be moved to Done anytime"/>
    <s v="00127 - Bugs can be moved to Done anytime"/>
    <x v="2"/>
    <x v="1"/>
    <x v="2"/>
    <x v="3"/>
    <s v="QA for Bugs can be moved to Done anytime"/>
    <s v="S | 00154 - QA for Bugs can be moved to Done anytime"/>
    <s v="QA | S | 00154 - QA for Bugs can be moved to Done anytime"/>
    <m/>
    <n v="396944"/>
    <n v="396995"/>
    <s v="Plan"/>
    <x v="1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2"/>
    <n v="2.1276595744680851"/>
    <n v="0"/>
  </r>
  <r>
    <x v="0"/>
    <x v="1"/>
    <x v="1"/>
    <x v="1"/>
    <m/>
    <x v="1"/>
    <x v="1"/>
    <x v="2"/>
    <x v="2"/>
    <s v="Bugs can be moved to Done anytime"/>
    <s v="00127 - Bugs can be moved to Done anytime"/>
    <x v="2"/>
    <x v="2"/>
    <x v="2"/>
    <x v="4"/>
    <s v="Review of Bugs can be moved to Done anytime"/>
    <s v="S | 00153 - Review of Bugs can be moved to Done anytime"/>
    <s v="Feature Review | S | 00153 - Review of Bugs can be moved to Done anytime"/>
    <m/>
    <n v="396944"/>
    <n v="396994"/>
    <s v="Plan"/>
    <x v="1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3"/>
    <n v="2.1276595744680851"/>
    <n v="0"/>
  </r>
  <r>
    <x v="0"/>
    <x v="0"/>
    <x v="0"/>
    <x v="2"/>
    <s v="JIRA Customizations/Automations"/>
    <x v="2"/>
    <x v="0"/>
    <x v="1"/>
    <x v="3"/>
    <s v="Jira Workflow updates"/>
    <s v="00090 - Jira Workflow updates"/>
    <x v="3"/>
    <x v="0"/>
    <x v="1"/>
    <x v="5"/>
    <s v="Alpha for Jira Workflow updates"/>
    <s v="S | 00152 - Alpha for Jira Workflow updates"/>
    <s v="Alpha Test | S | 00152 - Alpha for Jira Workflow updates"/>
    <n v="373908"/>
    <n v="394634"/>
    <n v="396993"/>
    <s v="Plan"/>
    <x v="0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2"/>
    <n v="6.25E-2"/>
    <n v="1"/>
    <n v="0"/>
    <x v="0"/>
    <x v="1"/>
    <e v="#N/A"/>
    <x v="1"/>
    <n v="0"/>
    <n v="0"/>
  </r>
  <r>
    <x v="0"/>
    <x v="1"/>
    <x v="1"/>
    <x v="1"/>
    <m/>
    <x v="1"/>
    <x v="1"/>
    <x v="2"/>
    <x v="2"/>
    <s v="Bugs can be moved to Done anytime"/>
    <s v="00127 - Bugs can be moved to Done anytime"/>
    <x v="2"/>
    <x v="0"/>
    <x v="2"/>
    <x v="6"/>
    <s v="Alpha for Bugs can be moved to Done anytime"/>
    <s v="S | 00151 - Alpha for Bugs can be moved to Done anytime"/>
    <s v="Alpha Test | S | 00151 - Alpha for Bugs can be moved to Done anytime"/>
    <m/>
    <n v="396944"/>
    <n v="396992"/>
    <s v="Plan"/>
    <x v="1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4"/>
    <n v="2.1276595744680851"/>
    <n v="0"/>
  </r>
  <r>
    <x v="0"/>
    <x v="0"/>
    <x v="0"/>
    <x v="0"/>
    <s v="Tools - Dashboard"/>
    <x v="0"/>
    <x v="0"/>
    <x v="0"/>
    <x v="0"/>
    <s v="Dashboard - New indicators"/>
    <s v="00076 - Dashboard - New indicators"/>
    <x v="0"/>
    <x v="2"/>
    <x v="3"/>
    <x v="7"/>
    <s v="Review of Dashboard - New indicators"/>
    <s v="S | 00150 - Review of Dashboard - New indicators"/>
    <s v="Feature Review | S | 00150 - Review of Dashboard - New indicators"/>
    <n v="384270"/>
    <n v="393824"/>
    <n v="39699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0.125"/>
    <n v="1"/>
    <n v="0"/>
    <x v="0"/>
    <x v="0"/>
    <s v="0.Cancelled"/>
    <x v="5"/>
    <n v="0"/>
    <n v="0"/>
  </r>
  <r>
    <x v="0"/>
    <x v="1"/>
    <x v="1"/>
    <x v="1"/>
    <m/>
    <x v="1"/>
    <x v="0"/>
    <x v="3"/>
    <x v="4"/>
    <s v="Feature without assignee GSSDLC"/>
    <s v="00107 - Feature without assignee GSSDLC"/>
    <x v="4"/>
    <x v="3"/>
    <x v="0"/>
    <x v="8"/>
    <s v="Sub-task of the feature without assignee"/>
    <s v="S | 00108 - Sub-task of the feature without assignee"/>
    <s v="Frontend Development | S | 00108 - Sub-task of the feature without assignee"/>
    <m/>
    <n v="396710"/>
    <n v="396711"/>
    <s v="Plan"/>
    <x v="0"/>
    <n v="0"/>
    <n v="0"/>
    <n v="0"/>
    <n v="0"/>
    <s v="S"/>
    <s v="SUBTASK PLAN"/>
    <n v="4.2553191489361701"/>
    <n v="5.1063829787234036"/>
    <n v="4.2553191489361701"/>
    <n v="5.1063829787234036"/>
    <n v="0"/>
    <n v="4.2553191489361701"/>
    <n v="0"/>
    <n v="0"/>
    <n v="0"/>
    <n v="0"/>
    <n v="0.25"/>
    <n v="0"/>
    <n v="1"/>
    <n v="0"/>
    <x v="1"/>
    <x v="3"/>
    <s v="3.Doing"/>
    <x v="6"/>
    <n v="0"/>
    <n v="0"/>
  </r>
  <r>
    <x v="0"/>
    <x v="0"/>
    <x v="0"/>
    <x v="0"/>
    <s v="Tools - Dashboard"/>
    <x v="0"/>
    <x v="0"/>
    <x v="0"/>
    <x v="0"/>
    <s v="Dashboard - New indicators"/>
    <s v="00076 - Dashboard - New indicators"/>
    <x v="0"/>
    <x v="0"/>
    <x v="2"/>
    <x v="9"/>
    <s v="Alpha for Dashboard - New indicators"/>
    <s v="M | 00106 - Alpha for Dashboard - New indicators"/>
    <s v="Alpha Test | M | 00106 - Alpha for Dashboard - New indicators"/>
    <n v="384270"/>
    <n v="393824"/>
    <n v="396506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25"/>
    <n v="0.125"/>
    <n v="1"/>
    <n v="4.2553191489361701"/>
    <x v="0"/>
    <x v="0"/>
    <s v="0.Done"/>
    <x v="7"/>
    <n v="0"/>
    <n v="0"/>
  </r>
  <r>
    <x v="0"/>
    <x v="0"/>
    <x v="0"/>
    <x v="3"/>
    <s v="Tools - CI Server"/>
    <x v="3"/>
    <x v="0"/>
    <x v="4"/>
    <x v="5"/>
    <s v="One Click Deploy"/>
    <s v="00059 - One Click Deploy"/>
    <x v="5"/>
    <x v="4"/>
    <x v="1"/>
    <x v="10"/>
    <s v="Update Jenkins Docker image"/>
    <s v="S | 00102 - Update Jenkins Docker image"/>
    <s v="Sub-Task | S | 00102 - Update Jenkins Docker image"/>
    <n v="384268"/>
    <n v="384278"/>
    <n v="394649"/>
    <s v="Plan"/>
    <x v="0"/>
    <n v="0"/>
    <n v="0"/>
    <n v="0"/>
    <n v="0"/>
    <s v="S"/>
    <s v="SUBTASK PLAN"/>
    <n v="4.2553191489361701"/>
    <n v="5.1063829787234036"/>
    <n v="4.2553191489361701"/>
    <n v="5.1063829787234036"/>
    <n v="0"/>
    <n v="4.2553191489361701"/>
    <n v="0"/>
    <n v="0"/>
    <n v="0"/>
    <n v="0"/>
    <n v="0.125"/>
    <n v="8.3333333333333329E-2"/>
    <n v="1"/>
    <n v="0"/>
    <x v="0"/>
    <x v="4"/>
    <e v="#N/A"/>
    <x v="1"/>
    <n v="0"/>
    <n v="0"/>
  </r>
  <r>
    <x v="0"/>
    <x v="0"/>
    <x v="2"/>
    <x v="4"/>
    <s v="Tools - Indicators"/>
    <x v="4"/>
    <x v="0"/>
    <x v="5"/>
    <x v="6"/>
    <s v="MySQL Jira Database Replica"/>
    <s v="00099 - MySQL Jira Database Replica"/>
    <x v="6"/>
    <x v="5"/>
    <x v="1"/>
    <x v="11"/>
    <s v="Restrict ChangeItem and ChangeGroup"/>
    <s v="M | 00101 - Restrict ChangeItem and ChangeGroup"/>
    <s v="Backend Development | M | 00101 - Restrict ChangeItem and ChangeGroup"/>
    <n v="384271"/>
    <n v="394646"/>
    <n v="394648"/>
    <s v="Plan"/>
    <x v="0"/>
    <n v="0"/>
    <n v="0"/>
    <n v="0"/>
    <n v="0"/>
    <s v="M"/>
    <s v="SUBTASK PLAN"/>
    <n v="10.638297872340425"/>
    <n v="12.76595744680851"/>
    <n v="10.638297872340425"/>
    <n v="12.76595744680851"/>
    <n v="0"/>
    <n v="10.638297872340425"/>
    <n v="0"/>
    <n v="0"/>
    <n v="0"/>
    <n v="0"/>
    <n v="0.25"/>
    <n v="0.25"/>
    <n v="1"/>
    <n v="0"/>
    <x v="2"/>
    <x v="5"/>
    <e v="#N/A"/>
    <x v="1"/>
    <n v="0"/>
    <n v="0"/>
  </r>
  <r>
    <x v="0"/>
    <x v="0"/>
    <x v="2"/>
    <x v="4"/>
    <s v="Tools - Indicators"/>
    <x v="4"/>
    <x v="0"/>
    <x v="5"/>
    <x v="6"/>
    <s v="MySQL Jira Database Replica"/>
    <s v="00099 - MySQL Jira Database Replica"/>
    <x v="6"/>
    <x v="4"/>
    <x v="1"/>
    <x v="12"/>
    <s v="Disable auto-commit"/>
    <s v="S | 00100 - Disable auto-commit"/>
    <s v="Sub-Task | S | 00100 - Disable auto-commit"/>
    <n v="384271"/>
    <n v="394646"/>
    <n v="394647"/>
    <s v="Plan"/>
    <x v="0"/>
    <n v="0"/>
    <n v="0"/>
    <n v="0"/>
    <n v="0"/>
    <s v="S"/>
    <s v="SUBTASK PLAN"/>
    <n v="4.2553191489361701"/>
    <n v="5.1063829787234036"/>
    <n v="4.2553191489361701"/>
    <n v="5.1063829787234036"/>
    <n v="0"/>
    <n v="4.2553191489361701"/>
    <n v="0"/>
    <n v="0"/>
    <n v="0"/>
    <n v="0"/>
    <n v="0.25"/>
    <n v="0.25"/>
    <n v="1"/>
    <n v="0"/>
    <x v="2"/>
    <x v="5"/>
    <e v="#N/A"/>
    <x v="1"/>
    <n v="0"/>
    <n v="0"/>
  </r>
  <r>
    <x v="0"/>
    <x v="0"/>
    <x v="0"/>
    <x v="3"/>
    <s v="Tools - CI Server"/>
    <x v="3"/>
    <x v="0"/>
    <x v="4"/>
    <x v="5"/>
    <s v="One Click Deploy"/>
    <s v="00059 - One Click Deploy"/>
    <x v="5"/>
    <x v="4"/>
    <x v="1"/>
    <x v="13"/>
    <s v="Cemex rollout"/>
    <s v="M | 00098 - Cemex rollout"/>
    <s v="Sub-Task | M | 00098 - Cemex rollout"/>
    <n v="384268"/>
    <n v="384278"/>
    <n v="394645"/>
    <s v="Plan"/>
    <x v="0"/>
    <n v="0"/>
    <n v="0"/>
    <n v="0"/>
    <n v="0"/>
    <s v="M"/>
    <s v="SUBTASK PLAN"/>
    <n v="8.5106382978723403"/>
    <n v="10.212765957446807"/>
    <n v="8.5106382978723403"/>
    <n v="10.212765957446807"/>
    <n v="0"/>
    <n v="8.5106382978723403"/>
    <n v="0"/>
    <n v="0"/>
    <n v="0"/>
    <n v="0"/>
    <n v="0.125"/>
    <n v="8.3333333333333329E-2"/>
    <n v="1"/>
    <n v="0"/>
    <x v="0"/>
    <x v="4"/>
    <e v="#N/A"/>
    <x v="1"/>
    <n v="0"/>
    <n v="0"/>
  </r>
  <r>
    <x v="0"/>
    <x v="0"/>
    <x v="0"/>
    <x v="3"/>
    <s v="Tools - CI Server"/>
    <x v="3"/>
    <x v="0"/>
    <x v="4"/>
    <x v="5"/>
    <s v="One Click Deploy"/>
    <s v="00059 - One Click Deploy"/>
    <x v="5"/>
    <x v="4"/>
    <x v="1"/>
    <x v="14"/>
    <s v="Bemis rollout"/>
    <s v="S | 00097 - Bemis rollout"/>
    <s v="Sub-Task | S | 00097 - Bemis rollout"/>
    <n v="384268"/>
    <n v="384278"/>
    <n v="394644"/>
    <s v="Plan"/>
    <x v="0"/>
    <n v="0"/>
    <n v="0"/>
    <n v="0"/>
    <n v="0"/>
    <s v="S"/>
    <s v="SUBTASK PLAN"/>
    <n v="4.2553191489361701"/>
    <n v="5.1063829787234036"/>
    <n v="4.2553191489361701"/>
    <n v="5.1063829787234036"/>
    <n v="0"/>
    <n v="4.2553191489361701"/>
    <n v="0"/>
    <n v="0"/>
    <n v="0"/>
    <n v="0"/>
    <n v="0.125"/>
    <n v="8.3333333333333329E-2"/>
    <n v="1"/>
    <n v="0"/>
    <x v="0"/>
    <x v="4"/>
    <e v="#N/A"/>
    <x v="1"/>
    <n v="0"/>
    <n v="0"/>
  </r>
  <r>
    <x v="0"/>
    <x v="0"/>
    <x v="0"/>
    <x v="5"/>
    <s v="SDLC Process"/>
    <x v="5"/>
    <x v="0"/>
    <x v="3"/>
    <x v="7"/>
    <s v="SDLC Documentation"/>
    <s v="00088 - SDLC Documentation"/>
    <x v="7"/>
    <x v="4"/>
    <x v="1"/>
    <x v="15"/>
    <s v="Move documentation to WIKI format"/>
    <s v="L | 00096 - Move documentation to WIKI format"/>
    <s v="Sub-Task | L | 00096 - Move documentation to WIKI format"/>
    <n v="394482"/>
    <n v="394483"/>
    <n v="394643"/>
    <s v="Plan"/>
    <x v="0"/>
    <n v="0"/>
    <n v="0"/>
    <n v="0"/>
    <n v="0"/>
    <s v="L"/>
    <s v="SUBTASK PLAN"/>
    <n v="17.021276595744681"/>
    <n v="20.425531914893615"/>
    <n v="17.021276595744681"/>
    <n v="20.425531914893615"/>
    <n v="0"/>
    <n v="17.021276595744681"/>
    <n v="0"/>
    <n v="0"/>
    <n v="0"/>
    <n v="0"/>
    <n v="0.25"/>
    <n v="0.25"/>
    <n v="1"/>
    <n v="0"/>
    <x v="0"/>
    <x v="3"/>
    <e v="#N/A"/>
    <x v="1"/>
    <n v="0"/>
    <n v="0"/>
  </r>
  <r>
    <x v="0"/>
    <x v="0"/>
    <x v="0"/>
    <x v="3"/>
    <s v="Tools - CI Server"/>
    <x v="3"/>
    <x v="0"/>
    <x v="4"/>
    <x v="5"/>
    <s v="One Click Deploy"/>
    <s v="00059 - One Click Deploy"/>
    <x v="5"/>
    <x v="4"/>
    <x v="1"/>
    <x v="16"/>
    <s v="Configure Nexus to work well with HTTP"/>
    <s v="M | 00095 - Configure Nexus to work well with HTTP"/>
    <s v="Sub-Task | M | 00095 - Configure Nexus to work well with HTTP"/>
    <n v="384268"/>
    <n v="384278"/>
    <n v="394642"/>
    <s v="Plan"/>
    <x v="0"/>
    <n v="0"/>
    <n v="0"/>
    <n v="0"/>
    <n v="0"/>
    <s v="M"/>
    <s v="SUBTASK PLAN"/>
    <n v="8.5106382978723403"/>
    <n v="10.212765957446807"/>
    <n v="8.5106382978723403"/>
    <n v="10.212765957446807"/>
    <n v="0"/>
    <n v="8.5106382978723403"/>
    <n v="0"/>
    <n v="0"/>
    <n v="0"/>
    <n v="0"/>
    <n v="0.125"/>
    <n v="8.3333333333333329E-2"/>
    <n v="1"/>
    <n v="0"/>
    <x v="0"/>
    <x v="4"/>
    <e v="#N/A"/>
    <x v="1"/>
    <n v="0"/>
    <n v="0"/>
  </r>
  <r>
    <x v="0"/>
    <x v="0"/>
    <x v="0"/>
    <x v="2"/>
    <s v="JIRA Customizations/Automations"/>
    <x v="2"/>
    <x v="0"/>
    <x v="1"/>
    <x v="3"/>
    <s v="Jira Workflow updates"/>
    <s v="00090 - Jira Workflow updates"/>
    <x v="3"/>
    <x v="4"/>
    <x v="1"/>
    <x v="17"/>
    <s v="Bugs can be moved to Done anytime"/>
    <s v="XS | 00093 - Bugs can be moved to Done anytime"/>
    <s v="Sub-Task | XS | 00093 - Bugs can be moved to Done anytime"/>
    <n v="373908"/>
    <n v="394634"/>
    <n v="394638"/>
    <s v="Plan"/>
    <x v="0"/>
    <n v="0"/>
    <n v="0"/>
    <n v="0"/>
    <n v="0"/>
    <s v="XS"/>
    <s v="SUBTASK PLAN"/>
    <n v="2.1276595744680851"/>
    <n v="2.5531914893617018"/>
    <n v="2.1276595744680851"/>
    <n v="2.5531914893617018"/>
    <n v="0"/>
    <n v="2.1276595744680851"/>
    <n v="0"/>
    <n v="0"/>
    <n v="0"/>
    <n v="0"/>
    <n v="0.2"/>
    <n v="6.25E-2"/>
    <n v="1"/>
    <n v="0"/>
    <x v="0"/>
    <x v="1"/>
    <e v="#N/A"/>
    <x v="1"/>
    <n v="0"/>
    <n v="0"/>
  </r>
  <r>
    <x v="0"/>
    <x v="0"/>
    <x v="0"/>
    <x v="2"/>
    <s v="JIRA Customizations/Automations"/>
    <x v="2"/>
    <x v="0"/>
    <x v="1"/>
    <x v="3"/>
    <s v="Jira Workflow updates"/>
    <s v="00090 - Jira Workflow updates"/>
    <x v="3"/>
    <x v="4"/>
    <x v="1"/>
    <x v="18"/>
    <s v="Feature can skip Review step"/>
    <s v="XS | 00092 - Feature can skip Review step"/>
    <s v="Sub-Task | XS | 00092 - Feature can skip Review step"/>
    <n v="373908"/>
    <n v="394634"/>
    <n v="394637"/>
    <s v="Plan"/>
    <x v="0"/>
    <n v="0"/>
    <n v="0"/>
    <n v="0"/>
    <n v="0"/>
    <s v="XS"/>
    <s v="SUBTASK PLAN"/>
    <n v="2.1276595744680851"/>
    <n v="2.5531914893617018"/>
    <n v="2.1276595744680851"/>
    <n v="2.5531914893617018"/>
    <n v="0"/>
    <n v="2.1276595744680851"/>
    <n v="0"/>
    <n v="0"/>
    <n v="0"/>
    <n v="0"/>
    <n v="0.2"/>
    <n v="6.25E-2"/>
    <n v="1"/>
    <n v="0"/>
    <x v="0"/>
    <x v="1"/>
    <e v="#N/A"/>
    <x v="1"/>
    <n v="0"/>
    <n v="0"/>
  </r>
  <r>
    <x v="0"/>
    <x v="0"/>
    <x v="0"/>
    <x v="2"/>
    <s v="JIRA Customizations/Automations"/>
    <x v="2"/>
    <x v="0"/>
    <x v="1"/>
    <x v="3"/>
    <s v="Jira Workflow updates"/>
    <s v="00090 - Jira Workflow updates"/>
    <x v="3"/>
    <x v="5"/>
    <x v="2"/>
    <x v="19"/>
    <s v="Fill Resolution when Done"/>
    <s v="S | 00091 - Fill Resolution when Done"/>
    <s v="Backend Development | S | 00091 - Fill Resolution when Done"/>
    <n v="373908"/>
    <n v="394634"/>
    <n v="394636"/>
    <s v="Plan"/>
    <x v="0"/>
    <n v="38.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38.5"/>
    <n v="0"/>
    <n v="0.2"/>
    <n v="6.25E-2"/>
    <n v="1"/>
    <n v="8.5106382978723403"/>
    <x v="0"/>
    <x v="1"/>
    <s v="0.Done"/>
    <x v="8"/>
    <n v="0"/>
    <n v="0"/>
  </r>
  <r>
    <x v="0"/>
    <x v="0"/>
    <x v="0"/>
    <x v="5"/>
    <s v="SDLC Process"/>
    <x v="5"/>
    <x v="0"/>
    <x v="3"/>
    <x v="7"/>
    <s v="SDLC Documentation"/>
    <s v="00088 - SDLC Documentation"/>
    <x v="7"/>
    <x v="4"/>
    <x v="0"/>
    <x v="20"/>
    <s v="Primer Doc"/>
    <s v="M | 00089 - Primer Doc"/>
    <s v="Sub-Task | M | 00089 - Primer Doc"/>
    <n v="394482"/>
    <n v="394483"/>
    <n v="394486"/>
    <s v="Plan"/>
    <x v="0"/>
    <n v="0"/>
    <n v="0"/>
    <n v="0"/>
    <n v="0"/>
    <s v="M"/>
    <s v="SUBTASK PLAN"/>
    <n v="8.5106382978723403"/>
    <n v="10.212765957446807"/>
    <n v="8.5106382978723403"/>
    <n v="10.212765957446807"/>
    <n v="0"/>
    <n v="8.5106382978723403"/>
    <n v="0"/>
    <n v="0"/>
    <n v="0"/>
    <n v="0"/>
    <n v="0.25"/>
    <n v="0.25"/>
    <n v="1"/>
    <n v="0"/>
    <x v="0"/>
    <x v="3"/>
    <s v="3.Doing"/>
    <x v="9"/>
    <n v="0"/>
    <n v="0"/>
  </r>
  <r>
    <x v="0"/>
    <x v="0"/>
    <x v="0"/>
    <x v="3"/>
    <s v="Tools - CI Server"/>
    <x v="3"/>
    <x v="0"/>
    <x v="4"/>
    <x v="5"/>
    <s v="One Click Deploy"/>
    <s v="00059 - One Click Deploy"/>
    <x v="5"/>
    <x v="0"/>
    <x v="1"/>
    <x v="21"/>
    <s v="Alpha for One Click Deploy"/>
    <s v="L | 00086 - Alpha for One Click Deploy"/>
    <s v="Alpha Test | L | 00086 - Alpha for One Click Deploy"/>
    <n v="384268"/>
    <n v="384278"/>
    <n v="394404"/>
    <s v="Plan"/>
    <x v="0"/>
    <n v="0"/>
    <n v="0"/>
    <n v="0"/>
    <n v="0"/>
    <s v="L"/>
    <s v="SUBTASK PLAN"/>
    <n v="8.5106382978723403"/>
    <n v="10.212765957446807"/>
    <n v="8.5106382978723403"/>
    <n v="10.212765957446807"/>
    <n v="0"/>
    <n v="8.5106382978723403"/>
    <n v="0"/>
    <n v="0"/>
    <n v="0"/>
    <n v="0"/>
    <n v="0.125"/>
    <n v="8.3333333333333329E-2"/>
    <n v="1"/>
    <n v="0"/>
    <x v="0"/>
    <x v="4"/>
    <e v="#N/A"/>
    <x v="1"/>
    <n v="0"/>
    <n v="0"/>
  </r>
  <r>
    <x v="0"/>
    <x v="1"/>
    <x v="1"/>
    <x v="1"/>
    <m/>
    <x v="1"/>
    <x v="1"/>
    <x v="2"/>
    <x v="8"/>
    <s v="Chrome users cannot access taskboard using HTTPS"/>
    <s v="00075 - Chrome users cannot access taskboard using HTTPS"/>
    <x v="8"/>
    <x v="1"/>
    <x v="2"/>
    <x v="22"/>
    <s v="QA for Chrome users cannot access taskboard using HTTPS"/>
    <s v="S | 00080 - QA for Chrome users cannot access taskboard using HTTPS"/>
    <s v="QA | S | 00080 - QA for Chrome users cannot access taskboard using HTTPS"/>
    <m/>
    <n v="393471"/>
    <n v="39400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0"/>
    <n v="2.1276595744680851"/>
    <n v="0"/>
  </r>
  <r>
    <x v="0"/>
    <x v="1"/>
    <x v="1"/>
    <x v="1"/>
    <m/>
    <x v="1"/>
    <x v="1"/>
    <x v="2"/>
    <x v="8"/>
    <s v="Chrome users cannot access taskboard using HTTPS"/>
    <s v="00075 - Chrome users cannot access taskboard using HTTPS"/>
    <x v="8"/>
    <x v="2"/>
    <x v="2"/>
    <x v="23"/>
    <s v="Review of Chrome users cannot access taskboard using HTTPS"/>
    <s v="S | 00079 - Review of Chrome users cannot access taskboard using HTTPS"/>
    <s v="Feature Review | S | 00079 - Review of Chrome users cannot access taskboard using HTTPS"/>
    <m/>
    <n v="393471"/>
    <n v="39400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1"/>
    <n v="2.1276595744680851"/>
    <n v="0"/>
  </r>
  <r>
    <x v="0"/>
    <x v="1"/>
    <x v="1"/>
    <x v="1"/>
    <m/>
    <x v="1"/>
    <x v="1"/>
    <x v="2"/>
    <x v="8"/>
    <s v="Chrome users cannot access taskboard using HTTPS"/>
    <s v="00075 - Chrome users cannot access taskboard using HTTPS"/>
    <x v="8"/>
    <x v="0"/>
    <x v="2"/>
    <x v="24"/>
    <s v="Alpha for Chrome users cannot access taskboard using HTTPS"/>
    <s v="S | 00078 - Alpha for Chrome users cannot access taskboard using HTTPS"/>
    <s v="Alpha Test | S | 00078 - Alpha for Chrome users cannot access taskboard using HTTPS"/>
    <m/>
    <n v="393471"/>
    <n v="39400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2"/>
    <n v="2.1276595744680851"/>
    <n v="0"/>
  </r>
  <r>
    <x v="0"/>
    <x v="0"/>
    <x v="0"/>
    <x v="0"/>
    <s v="Tools - Dashboard"/>
    <x v="0"/>
    <x v="0"/>
    <x v="0"/>
    <x v="0"/>
    <s v="Dashboard - New indicators"/>
    <s v="00076 - Dashboard - New indicators"/>
    <x v="0"/>
    <x v="5"/>
    <x v="2"/>
    <x v="25"/>
    <s v="Show PRs aging"/>
    <s v="S | 00077 - Show PRs aging"/>
    <s v="Backend Development | S | 00077 - Show PRs aging"/>
    <n v="384270"/>
    <n v="393824"/>
    <n v="393836"/>
    <s v="Plan"/>
    <x v="0"/>
    <n v="11.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11.5"/>
    <n v="0"/>
    <n v="0.125"/>
    <n v="0.125"/>
    <n v="1"/>
    <n v="8.5106382978723403"/>
    <x v="0"/>
    <x v="0"/>
    <s v="0.Done"/>
    <x v="13"/>
    <n v="0"/>
    <n v="0"/>
  </r>
  <r>
    <x v="0"/>
    <x v="0"/>
    <x v="0"/>
    <x v="6"/>
    <s v="Objective Taskboard"/>
    <x v="6"/>
    <x v="0"/>
    <x v="2"/>
    <x v="9"/>
    <s v="Wip validator service REST"/>
    <s v="00060 - Wip validator service REST"/>
    <x v="9"/>
    <x v="1"/>
    <x v="2"/>
    <x v="26"/>
    <s v="QA for Wip validator service REST"/>
    <s v="S | 00072 - QA for Wip validator service REST"/>
    <s v="QA | S | 00072 - QA for Wip validator service REST"/>
    <n v="373790"/>
    <n v="390189"/>
    <n v="39070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7.1428571428571425E-2"/>
    <n v="1"/>
    <n v="2.1276595744680851"/>
    <x v="0"/>
    <x v="2"/>
    <s v="0.Done"/>
    <x v="14"/>
    <n v="0"/>
    <n v="0"/>
  </r>
  <r>
    <x v="0"/>
    <x v="0"/>
    <x v="0"/>
    <x v="6"/>
    <s v="Objective Taskboard"/>
    <x v="6"/>
    <x v="0"/>
    <x v="2"/>
    <x v="9"/>
    <s v="Wip validator service REST"/>
    <s v="00060 - Wip validator service REST"/>
    <x v="9"/>
    <x v="2"/>
    <x v="2"/>
    <x v="27"/>
    <s v="Review of Wip validator service REST"/>
    <s v="S | 00071 - Review of Wip validator service REST"/>
    <s v="Feature Review | S | 00071 - Review of Wip validator service REST"/>
    <n v="373790"/>
    <n v="390189"/>
    <n v="39070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7.1428571428571425E-2"/>
    <n v="1"/>
    <n v="2.1276595744680851"/>
    <x v="0"/>
    <x v="2"/>
    <s v="0.Done"/>
    <x v="15"/>
    <n v="0"/>
    <n v="0"/>
  </r>
  <r>
    <x v="0"/>
    <x v="0"/>
    <x v="0"/>
    <x v="6"/>
    <s v="Objective Taskboard"/>
    <x v="6"/>
    <x v="0"/>
    <x v="2"/>
    <x v="9"/>
    <s v="Wip validator service REST"/>
    <s v="00060 - Wip validator service REST"/>
    <x v="9"/>
    <x v="0"/>
    <x v="2"/>
    <x v="28"/>
    <s v="Alpha for Wip validator service REST"/>
    <s v="S | 00070 - Alpha for Wip validator service REST"/>
    <s v="Alpha Test | S | 00070 - Alpha for Wip validator service REST"/>
    <n v="373790"/>
    <n v="390189"/>
    <n v="39070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7.1428571428571425E-2"/>
    <n v="1"/>
    <n v="2.1276595744680851"/>
    <x v="0"/>
    <x v="2"/>
    <s v="0.Done"/>
    <x v="16"/>
    <n v="0"/>
    <n v="0"/>
  </r>
  <r>
    <x v="0"/>
    <x v="0"/>
    <x v="0"/>
    <x v="6"/>
    <s v="Objective Taskboard"/>
    <x v="6"/>
    <x v="0"/>
    <x v="2"/>
    <x v="9"/>
    <s v="Wip validator service REST"/>
    <s v="00060 - Wip validator service REST"/>
    <x v="9"/>
    <x v="5"/>
    <x v="2"/>
    <x v="29"/>
    <s v="Wip validator service REST"/>
    <s v="M | 00061 - Wip validator service REST"/>
    <s v="Backend Development | M | 00061 - Wip validator service REST"/>
    <n v="373790"/>
    <n v="390189"/>
    <n v="390190"/>
    <s v="Plan"/>
    <x v="0"/>
    <n v="48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48"/>
    <n v="0"/>
    <n v="0.25"/>
    <n v="7.1428571428571425E-2"/>
    <n v="1"/>
    <n v="10.638297872340425"/>
    <x v="0"/>
    <x v="2"/>
    <s v="0.Done"/>
    <x v="17"/>
    <n v="0"/>
    <n v="0"/>
  </r>
  <r>
    <x v="0"/>
    <x v="1"/>
    <x v="1"/>
    <x v="1"/>
    <m/>
    <x v="1"/>
    <x v="1"/>
    <x v="2"/>
    <x v="10"/>
    <s v="Some bugs about teams"/>
    <s v="00044 - Some bugs about teams"/>
    <x v="10"/>
    <x v="1"/>
    <x v="2"/>
    <x v="30"/>
    <s v="QA for Some bugs about teams"/>
    <s v="S | 00048 - QA for Some bugs about teams"/>
    <s v="QA | S | 00048 - QA for Some bugs about teams"/>
    <m/>
    <n v="379874"/>
    <n v="38217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8"/>
    <n v="2.1276595744680851"/>
    <n v="0"/>
  </r>
  <r>
    <x v="0"/>
    <x v="1"/>
    <x v="1"/>
    <x v="1"/>
    <m/>
    <x v="1"/>
    <x v="1"/>
    <x v="2"/>
    <x v="10"/>
    <s v="Some bugs about teams"/>
    <s v="00044 - Some bugs about teams"/>
    <x v="10"/>
    <x v="2"/>
    <x v="2"/>
    <x v="31"/>
    <s v="Review of Some bugs about teams"/>
    <s v="S | 00047 - Review of Some bugs about teams"/>
    <s v="Feature Review | S | 00047 - Review of Some bugs about teams"/>
    <m/>
    <n v="379874"/>
    <n v="38217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9"/>
    <n v="2.1276595744680851"/>
    <n v="0"/>
  </r>
  <r>
    <x v="0"/>
    <x v="1"/>
    <x v="1"/>
    <x v="1"/>
    <m/>
    <x v="1"/>
    <x v="1"/>
    <x v="2"/>
    <x v="10"/>
    <s v="Some bugs about teams"/>
    <s v="00044 - Some bugs about teams"/>
    <x v="10"/>
    <x v="0"/>
    <x v="2"/>
    <x v="32"/>
    <s v="Alpha for Some bugs about teams"/>
    <s v="S | 00046 - Alpha for Some bugs about teams"/>
    <s v="Alpha Test | S | 00046 - Alpha for Some bugs about teams"/>
    <m/>
    <n v="379874"/>
    <n v="38217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20"/>
    <n v="2.1276595744680851"/>
    <n v="0"/>
  </r>
  <r>
    <x v="0"/>
    <x v="1"/>
    <x v="1"/>
    <x v="1"/>
    <m/>
    <x v="1"/>
    <x v="1"/>
    <x v="2"/>
    <x v="10"/>
    <s v="Some bugs about teams"/>
    <s v="00044 - Some bugs about teams"/>
    <x v="10"/>
    <x v="3"/>
    <x v="2"/>
    <x v="33"/>
    <s v="Some bugs about teams"/>
    <s v="M | 00045 - Some bugs about teams"/>
    <s v="Frontend Development | M | 00045 - Some bugs about teams"/>
    <m/>
    <n v="379874"/>
    <n v="379875"/>
    <s v="Plan"/>
    <x v="0"/>
    <n v="43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43"/>
    <n v="0"/>
    <n v="0.25"/>
    <n v="0"/>
    <n v="1"/>
    <n v="5.3191489361702127"/>
    <x v="1"/>
    <x v="2"/>
    <s v="0.Done"/>
    <x v="21"/>
    <n v="5.3191489361702127"/>
    <n v="43"/>
  </r>
  <r>
    <x v="0"/>
    <x v="1"/>
    <x v="1"/>
    <x v="1"/>
    <m/>
    <x v="1"/>
    <x v="1"/>
    <x v="2"/>
    <x v="11"/>
    <s v="Update subtask when parent update some fields"/>
    <s v="00039 - Update subtask when parent update some fields"/>
    <x v="11"/>
    <x v="1"/>
    <x v="2"/>
    <x v="34"/>
    <s v="QA for Update subtask when parent update some fields"/>
    <s v="S | 00043 - QA for Update subtask when parent update some fields"/>
    <s v="QA | S | 00043 - QA for Update subtask when parent update some fields"/>
    <m/>
    <n v="376927"/>
    <n v="37987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22"/>
    <n v="2.1276595744680851"/>
    <n v="0"/>
  </r>
  <r>
    <x v="0"/>
    <x v="1"/>
    <x v="1"/>
    <x v="1"/>
    <m/>
    <x v="1"/>
    <x v="1"/>
    <x v="2"/>
    <x v="11"/>
    <s v="Update subtask when parent update some fields"/>
    <s v="00039 - Update subtask when parent update some fields"/>
    <x v="11"/>
    <x v="2"/>
    <x v="2"/>
    <x v="35"/>
    <s v="Review of Update subtask when parent update some fields"/>
    <s v="S | 00042 - Review of Update subtask when parent update some fields"/>
    <s v="Feature Review | S | 00042 - Review of Update subtask when parent update some fields"/>
    <m/>
    <n v="376927"/>
    <n v="37987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23"/>
    <n v="2.1276595744680851"/>
    <n v="0"/>
  </r>
  <r>
    <x v="0"/>
    <x v="1"/>
    <x v="1"/>
    <x v="1"/>
    <m/>
    <x v="1"/>
    <x v="1"/>
    <x v="2"/>
    <x v="11"/>
    <s v="Update subtask when parent update some fields"/>
    <s v="00039 - Update subtask when parent update some fields"/>
    <x v="11"/>
    <x v="0"/>
    <x v="2"/>
    <x v="36"/>
    <s v="Alpha for Update subtask when parent update some fields"/>
    <s v="S | 00041 - Alpha for Update subtask when parent update some fields"/>
    <s v="Alpha Test | S | 00041 - Alpha for Update subtask when parent update some fields"/>
    <m/>
    <n v="376927"/>
    <n v="37987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24"/>
    <n v="2.1276595744680851"/>
    <n v="0"/>
  </r>
  <r>
    <x v="0"/>
    <x v="1"/>
    <x v="1"/>
    <x v="1"/>
    <m/>
    <x v="1"/>
    <x v="1"/>
    <x v="2"/>
    <x v="11"/>
    <s v="Update subtask when parent update some fields"/>
    <s v="00039 - Update subtask when parent update some fields"/>
    <x v="11"/>
    <x v="5"/>
    <x v="2"/>
    <x v="37"/>
    <s v="Update subtask when parent update some fields"/>
    <s v="M | 00040 - Update subtask when parent update some fields"/>
    <s v="Backend Development | M | 00040 - Update subtask when parent update some fields"/>
    <m/>
    <n v="376927"/>
    <n v="376928"/>
    <s v="Plan"/>
    <x v="0"/>
    <n v="48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48"/>
    <n v="0"/>
    <n v="0.25"/>
    <n v="0"/>
    <n v="1"/>
    <n v="10.638297872340425"/>
    <x v="1"/>
    <x v="2"/>
    <s v="0.Done"/>
    <x v="25"/>
    <n v="10.638297872340425"/>
    <n v="48"/>
  </r>
  <r>
    <x v="0"/>
    <x v="0"/>
    <x v="0"/>
    <x v="2"/>
    <s v="JIRA Customizations/Automations"/>
    <x v="2"/>
    <x v="0"/>
    <x v="2"/>
    <x v="12"/>
    <s v="Required Fields"/>
    <s v="00016 - Required Fields"/>
    <x v="12"/>
    <x v="1"/>
    <x v="2"/>
    <x v="38"/>
    <s v="QA for Required Fields"/>
    <s v="S | 00038 - QA for Required Fields"/>
    <s v="QA | S | 00038 - QA for Required Fields"/>
    <n v="373908"/>
    <n v="374018"/>
    <n v="37692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6.25E-2"/>
    <n v="1"/>
    <n v="2.1276595744680851"/>
    <x v="0"/>
    <x v="2"/>
    <s v="0.Done"/>
    <x v="26"/>
    <n v="0"/>
    <n v="0"/>
  </r>
  <r>
    <x v="0"/>
    <x v="0"/>
    <x v="0"/>
    <x v="2"/>
    <s v="JIRA Customizations/Automations"/>
    <x v="2"/>
    <x v="0"/>
    <x v="2"/>
    <x v="12"/>
    <s v="Required Fields"/>
    <s v="00016 - Required Fields"/>
    <x v="12"/>
    <x v="2"/>
    <x v="2"/>
    <x v="39"/>
    <s v="Review of Required Fields"/>
    <s v="S | 00037 - Review of Required Fields"/>
    <s v="Feature Review | S | 00037 - Review of Required Fields"/>
    <n v="373908"/>
    <n v="374018"/>
    <n v="37692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6.25E-2"/>
    <n v="1"/>
    <n v="2.1276595744680851"/>
    <x v="0"/>
    <x v="2"/>
    <s v="0.Done"/>
    <x v="27"/>
    <n v="0"/>
    <n v="0"/>
  </r>
  <r>
    <x v="0"/>
    <x v="0"/>
    <x v="0"/>
    <x v="2"/>
    <s v="JIRA Customizations/Automations"/>
    <x v="2"/>
    <x v="0"/>
    <x v="2"/>
    <x v="12"/>
    <s v="Required Fields"/>
    <s v="00016 - Required Fields"/>
    <x v="12"/>
    <x v="0"/>
    <x v="2"/>
    <x v="40"/>
    <s v="Alpha for Required Fields"/>
    <s v="S | 00036 - Alpha for Required Fields"/>
    <s v="Alpha Test | S | 00036 - Alpha for Required Fields"/>
    <n v="373908"/>
    <n v="374018"/>
    <n v="37692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6.25E-2"/>
    <n v="1"/>
    <n v="2.1276595744680851"/>
    <x v="0"/>
    <x v="2"/>
    <s v="0.Done"/>
    <x v="28"/>
    <n v="0"/>
    <n v="0"/>
  </r>
  <r>
    <x v="0"/>
    <x v="0"/>
    <x v="0"/>
    <x v="2"/>
    <s v="JIRA Customizations/Automations"/>
    <x v="2"/>
    <x v="0"/>
    <x v="2"/>
    <x v="13"/>
    <s v="Workflows Customizations"/>
    <s v="00017 - Workflows Customizations"/>
    <x v="13"/>
    <x v="1"/>
    <x v="2"/>
    <x v="41"/>
    <s v="QA for Workflows Customizations"/>
    <s v="S | 00035 - QA for Workflows Customizations"/>
    <s v="QA | S | 00035 - QA for Workflows Customizations"/>
    <n v="373908"/>
    <n v="374020"/>
    <n v="37691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6.25E-2"/>
    <n v="1"/>
    <n v="2.1276595744680851"/>
    <x v="0"/>
    <x v="2"/>
    <s v="0.Done"/>
    <x v="29"/>
    <n v="0"/>
    <n v="0"/>
  </r>
  <r>
    <x v="0"/>
    <x v="0"/>
    <x v="0"/>
    <x v="2"/>
    <s v="JIRA Customizations/Automations"/>
    <x v="2"/>
    <x v="0"/>
    <x v="2"/>
    <x v="13"/>
    <s v="Workflows Customizations"/>
    <s v="00017 - Workflows Customizations"/>
    <x v="13"/>
    <x v="2"/>
    <x v="2"/>
    <x v="42"/>
    <s v="Review of Workflows Customizations"/>
    <s v="S | 00034 - Review of Workflows Customizations"/>
    <s v="Feature Review | S | 00034 - Review of Workflows Customizations"/>
    <n v="373908"/>
    <n v="374020"/>
    <n v="37691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6.25E-2"/>
    <n v="1"/>
    <n v="2.1276595744680851"/>
    <x v="0"/>
    <x v="2"/>
    <s v="0.Done"/>
    <x v="30"/>
    <n v="0"/>
    <n v="0"/>
  </r>
  <r>
    <x v="0"/>
    <x v="0"/>
    <x v="0"/>
    <x v="2"/>
    <s v="JIRA Customizations/Automations"/>
    <x v="2"/>
    <x v="0"/>
    <x v="2"/>
    <x v="13"/>
    <s v="Workflows Customizations"/>
    <s v="00017 - Workflows Customizations"/>
    <x v="13"/>
    <x v="0"/>
    <x v="2"/>
    <x v="43"/>
    <s v="Alpha for Workflows Customizations"/>
    <s v="S | 00033 - Alpha for Workflows Customizations"/>
    <s v="Alpha Test | S | 00033 - Alpha for Workflows Customizations"/>
    <n v="373908"/>
    <n v="374020"/>
    <n v="37691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6.25E-2"/>
    <n v="1"/>
    <n v="2.1276595744680851"/>
    <x v="0"/>
    <x v="2"/>
    <s v="0.Done"/>
    <x v="31"/>
    <n v="0"/>
    <n v="0"/>
  </r>
  <r>
    <x v="0"/>
    <x v="0"/>
    <x v="0"/>
    <x v="2"/>
    <s v="JIRA Customizations/Automations"/>
    <x v="2"/>
    <x v="0"/>
    <x v="2"/>
    <x v="13"/>
    <s v="Workflows Customizations"/>
    <s v="00017 - Workflows Customizations"/>
    <x v="13"/>
    <x v="4"/>
    <x v="2"/>
    <x v="44"/>
    <s v="Automation transition &quot;Open&quot; to &quot;To Do&quot; of parent issues"/>
    <s v="S | 00032 - Automation transition &quot;Open&quot; to &quot;To Do&quot; of parent issues"/>
    <s v="Sub-Task | S | 00032 - Automation transition &quot;Open&quot; to &quot;To Do&quot; of parent issues"/>
    <n v="373908"/>
    <n v="374020"/>
    <n v="376714"/>
    <s v="Plan"/>
    <x v="0"/>
    <n v="1.6666666666666667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1.6666666666666667"/>
    <n v="0"/>
    <n v="0.2"/>
    <n v="6.25E-2"/>
    <n v="1"/>
    <n v="4.2553191489361701"/>
    <x v="0"/>
    <x v="2"/>
    <s v="0.Done"/>
    <x v="32"/>
    <n v="0"/>
    <n v="0"/>
  </r>
  <r>
    <x v="0"/>
    <x v="0"/>
    <x v="0"/>
    <x v="2"/>
    <s v="JIRA Customizations/Automations"/>
    <x v="2"/>
    <x v="0"/>
    <x v="2"/>
    <x v="13"/>
    <s v="Workflows Customizations"/>
    <s v="00017 - Workflows Customizations"/>
    <x v="13"/>
    <x v="4"/>
    <x v="2"/>
    <x v="45"/>
    <s v="Add transition &quot;Doing&quot; to &quot;Done&quot; for issue type &quot;Sub-Task&quot;"/>
    <s v="S | 00031 - Add transition &quot;Doing&quot; to &quot;Done&quot; for issue type &quot;Sub-Task&quot;"/>
    <s v="Sub-Task | S | 00031 - Add transition &quot;Doing&quot; to &quot;Done&quot; for issue type &quot;Sub-Task&quot;"/>
    <n v="373908"/>
    <n v="374020"/>
    <n v="376694"/>
    <s v="Plan"/>
    <x v="0"/>
    <n v="3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3"/>
    <n v="0"/>
    <n v="0.2"/>
    <n v="6.25E-2"/>
    <n v="1"/>
    <n v="4.2553191489361701"/>
    <x v="0"/>
    <x v="2"/>
    <s v="0.Done"/>
    <x v="33"/>
    <n v="0"/>
    <n v="0"/>
  </r>
  <r>
    <x v="0"/>
    <x v="0"/>
    <x v="0"/>
    <x v="2"/>
    <s v="JIRA Customizations/Automations"/>
    <x v="2"/>
    <x v="0"/>
    <x v="2"/>
    <x v="12"/>
    <s v="Required Fields"/>
    <s v="00016 - Required Fields"/>
    <x v="12"/>
    <x v="4"/>
    <x v="2"/>
    <x v="46"/>
    <s v="Feature and Bug to require TSize fields"/>
    <s v="M | 00020 - Feature and Bug to require TSize fields"/>
    <s v="Sub-Task | M | 00020 - Feature and Bug to require TSize fields"/>
    <n v="373908"/>
    <n v="374018"/>
    <n v="374041"/>
    <s v="Plan"/>
    <x v="0"/>
    <n v="30.333333333333332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30.333333333333332"/>
    <n v="0"/>
    <n v="0.16666666666666666"/>
    <n v="6.25E-2"/>
    <n v="1"/>
    <n v="8.5106382978723403"/>
    <x v="0"/>
    <x v="2"/>
    <s v="0.Done"/>
    <x v="34"/>
    <n v="0"/>
    <n v="0"/>
  </r>
  <r>
    <x v="0"/>
    <x v="0"/>
    <x v="0"/>
    <x v="2"/>
    <s v="JIRA Customizations/Automations"/>
    <x v="2"/>
    <x v="0"/>
    <x v="2"/>
    <x v="12"/>
    <s v="Required Fields"/>
    <s v="00016 - Required Fields"/>
    <x v="12"/>
    <x v="4"/>
    <x v="2"/>
    <x v="47"/>
    <s v="Size fields for project GSSDLC"/>
    <s v="XS | 00019 - Size fields for project GSSDLC"/>
    <s v="Sub-Task | XS | 00019 - Size fields for project GSSDLC"/>
    <n v="373908"/>
    <n v="374018"/>
    <n v="374029"/>
    <s v="Plan"/>
    <x v="0"/>
    <n v="2.3333333333333335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2.3333333333333335"/>
    <n v="0"/>
    <n v="0.16666666666666666"/>
    <n v="6.25E-2"/>
    <n v="1"/>
    <n v="2.1276595744680851"/>
    <x v="0"/>
    <x v="2"/>
    <s v="0.Done"/>
    <x v="35"/>
    <n v="0"/>
    <n v="0"/>
  </r>
  <r>
    <x v="0"/>
    <x v="0"/>
    <x v="0"/>
    <x v="2"/>
    <s v="JIRA Customizations/Automations"/>
    <x v="2"/>
    <x v="0"/>
    <x v="2"/>
    <x v="12"/>
    <s v="Required Fields"/>
    <s v="00016 - Required Fields"/>
    <x v="12"/>
    <x v="4"/>
    <x v="2"/>
    <x v="48"/>
    <s v="&quot;T-Shirt Size&quot; required for Task and sub-tasks"/>
    <s v="M | 00018 - &quot;T-Shirt Size&quot; required for Task and sub-tasks"/>
    <s v="Sub-Task | M | 00018 - &quot;T-Shirt Size&quot; required for Task and sub-tasks"/>
    <n v="373908"/>
    <n v="374018"/>
    <n v="374023"/>
    <s v="Plan"/>
    <x v="0"/>
    <n v="11.666666666666666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11.666666666666666"/>
    <n v="0"/>
    <n v="0.16666666666666666"/>
    <n v="6.25E-2"/>
    <n v="1"/>
    <n v="8.5106382978723403"/>
    <x v="0"/>
    <x v="2"/>
    <s v="0.Done"/>
    <x v="36"/>
    <n v="0"/>
    <n v="0"/>
  </r>
  <r>
    <x v="0"/>
    <x v="0"/>
    <x v="0"/>
    <x v="6"/>
    <s v="Objective Taskboard"/>
    <x v="6"/>
    <x v="0"/>
    <x v="6"/>
    <x v="14"/>
    <s v="All Projects Configuration"/>
    <s v="00011 - All Projects Configuration"/>
    <x v="14"/>
    <x v="5"/>
    <x v="3"/>
    <x v="49"/>
    <s v="Create Jira Template project"/>
    <s v="S | 00013 - Create Jira Template project"/>
    <s v="Backend Development | S | 00013 - Create Jira Template project"/>
    <n v="373790"/>
    <n v="373891"/>
    <n v="373893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5"/>
    <n v="7.1428571428571425E-2"/>
    <n v="1"/>
    <n v="0"/>
    <x v="0"/>
    <x v="6"/>
    <s v="0.Cancelled"/>
    <x v="37"/>
    <n v="0"/>
    <n v="0"/>
  </r>
  <r>
    <x v="0"/>
    <x v="0"/>
    <x v="0"/>
    <x v="6"/>
    <s v="Objective Taskboard"/>
    <x v="6"/>
    <x v="0"/>
    <x v="6"/>
    <x v="14"/>
    <s v="All Projects Configuration"/>
    <s v="00011 - All Projects Configuration"/>
    <x v="14"/>
    <x v="5"/>
    <x v="2"/>
    <x v="50"/>
    <s v="Create scripts to perform Taskboard configurations"/>
    <s v="00012 - Create scripts to perform Taskboard configurations"/>
    <s v="Backend Development | 00012 - Create scripts to perform Taskboard configurations"/>
    <n v="373790"/>
    <n v="373891"/>
    <n v="37389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5"/>
    <n v="7.1428571428571425E-2"/>
    <n v="1"/>
    <n v="0"/>
    <x v="0"/>
    <x v="6"/>
    <s v="0.Done"/>
    <x v="38"/>
    <n v="0"/>
    <n v="0"/>
  </r>
  <r>
    <x v="0"/>
    <x v="1"/>
    <x v="1"/>
    <x v="1"/>
    <m/>
    <x v="1"/>
    <x v="1"/>
    <x v="2"/>
    <x v="15"/>
    <s v="Hierarchical Class of Service (performance)"/>
    <s v="00007 - Hierarchical Class of Service (performance)"/>
    <x v="15"/>
    <x v="1"/>
    <x v="2"/>
    <x v="51"/>
    <s v="QA for Hierarchical Class of Service (performance)"/>
    <s v="00010 - QA for Hierarchical Class of Service (performance)"/>
    <s v="QA | 00010 - QA for Hierarchical Class of Service (performance)"/>
    <m/>
    <n v="373887"/>
    <n v="37389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39"/>
    <n v="0"/>
    <n v="0"/>
  </r>
  <r>
    <x v="0"/>
    <x v="1"/>
    <x v="1"/>
    <x v="1"/>
    <m/>
    <x v="1"/>
    <x v="1"/>
    <x v="2"/>
    <x v="15"/>
    <s v="Hierarchical Class of Service (performance)"/>
    <s v="00007 - Hierarchical Class of Service (performance)"/>
    <x v="15"/>
    <x v="2"/>
    <x v="2"/>
    <x v="52"/>
    <s v="Review of Hierarchical Class of Service (performance)"/>
    <s v="00009 - Review of Hierarchical Class of Service (performance)"/>
    <s v="Feature Review | 00009 - Review of Hierarchical Class of Service (performance)"/>
    <m/>
    <n v="373887"/>
    <n v="37388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40"/>
    <n v="0"/>
    <n v="0"/>
  </r>
  <r>
    <x v="0"/>
    <x v="1"/>
    <x v="1"/>
    <x v="1"/>
    <m/>
    <x v="1"/>
    <x v="1"/>
    <x v="2"/>
    <x v="15"/>
    <s v="Hierarchical Class of Service (performance)"/>
    <s v="00007 - Hierarchical Class of Service (performance)"/>
    <x v="15"/>
    <x v="0"/>
    <x v="2"/>
    <x v="53"/>
    <s v="Alpha for Hierarchical Class of Service (performance)"/>
    <s v="00008 - Alpha for Hierarchical Class of Service (performance)"/>
    <s v="Alpha Test | 00008 - Alpha for Hierarchical Class of Service (performance)"/>
    <m/>
    <n v="373887"/>
    <n v="37388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41"/>
    <n v="0"/>
    <n v="0"/>
  </r>
  <r>
    <x v="0"/>
    <x v="0"/>
    <x v="0"/>
    <x v="6"/>
    <s v="Objective Taskboard"/>
    <x v="6"/>
    <x v="0"/>
    <x v="2"/>
    <x v="16"/>
    <s v="Multi-criteria search"/>
    <s v="00002 - Multi-criteria search"/>
    <x v="16"/>
    <x v="1"/>
    <x v="2"/>
    <x v="54"/>
    <s v="QA for Multi-criteria search"/>
    <s v="S | 00006 - QA for Multi-criteria search"/>
    <s v="QA | S | 00006 - QA for Multi-criteria search"/>
    <n v="373790"/>
    <n v="373791"/>
    <n v="37379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7.1428571428571425E-2"/>
    <n v="1"/>
    <n v="2.1276595744680851"/>
    <x v="0"/>
    <x v="2"/>
    <s v="0.Done"/>
    <x v="42"/>
    <n v="0"/>
    <n v="0"/>
  </r>
  <r>
    <x v="0"/>
    <x v="0"/>
    <x v="0"/>
    <x v="6"/>
    <s v="Objective Taskboard"/>
    <x v="6"/>
    <x v="0"/>
    <x v="2"/>
    <x v="16"/>
    <s v="Multi-criteria search"/>
    <s v="00002 - Multi-criteria search"/>
    <x v="16"/>
    <x v="2"/>
    <x v="2"/>
    <x v="55"/>
    <s v="Review of Multi-criteria search"/>
    <s v="00005 - Review of Multi-criteria search"/>
    <s v="Feature Review | 00005 - Review of Multi-criteria search"/>
    <n v="373790"/>
    <n v="373791"/>
    <n v="37379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7.1428571428571425E-2"/>
    <n v="1"/>
    <n v="0"/>
    <x v="0"/>
    <x v="2"/>
    <s v="0.Done"/>
    <x v="43"/>
    <n v="0"/>
    <n v="0"/>
  </r>
  <r>
    <x v="0"/>
    <x v="0"/>
    <x v="0"/>
    <x v="6"/>
    <s v="Objective Taskboard"/>
    <x v="6"/>
    <x v="0"/>
    <x v="2"/>
    <x v="16"/>
    <s v="Multi-criteria search"/>
    <s v="00002 - Multi-criteria search"/>
    <x v="16"/>
    <x v="0"/>
    <x v="2"/>
    <x v="56"/>
    <s v="Alpha for Multi-criteria search"/>
    <s v="00004 - Alpha for Multi-criteria search"/>
    <s v="Alpha Test | 00004 - Alpha for Multi-criteria search"/>
    <n v="373790"/>
    <n v="373791"/>
    <n v="37379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7.1428571428571425E-2"/>
    <n v="1"/>
    <n v="0"/>
    <x v="0"/>
    <x v="2"/>
    <s v="0.Done"/>
    <x v="44"/>
    <n v="0"/>
    <n v="0"/>
  </r>
  <r>
    <x v="0"/>
    <x v="0"/>
    <x v="0"/>
    <x v="6"/>
    <s v="Objective Taskboard"/>
    <x v="6"/>
    <x v="0"/>
    <x v="2"/>
    <x v="16"/>
    <s v="Multi-criteria search"/>
    <s v="00002 - Multi-criteria search"/>
    <x v="16"/>
    <x v="5"/>
    <x v="2"/>
    <x v="57"/>
    <s v="Work with searching and hierarchical filter"/>
    <s v="00003 - Work with searching and hierarchical filter"/>
    <s v="Backend Development | 00003 - Work with searching and hierarchical filter"/>
    <n v="373790"/>
    <n v="373791"/>
    <n v="37379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7.1428571428571425E-2"/>
    <n v="1"/>
    <n v="0"/>
    <x v="0"/>
    <x v="2"/>
    <s v="0.Done"/>
    <x v="45"/>
    <n v="0"/>
    <n v="0"/>
  </r>
  <r>
    <x v="1"/>
    <x v="1"/>
    <x v="1"/>
    <x v="1"/>
    <m/>
    <x v="1"/>
    <x v="0"/>
    <x v="5"/>
    <x v="17"/>
    <s v="Feature without assignee GOOGLE"/>
    <s v="00159 - Feature without assignee GOOGLE"/>
    <x v="17"/>
    <x v="4"/>
    <x v="1"/>
    <x v="58"/>
    <s v="Sub-task of the feature without assignee"/>
    <s v="S | 00160 - Sub-task of the feature without assignee"/>
    <s v="Sub-Task | S | 00160 - Sub-task of the feature without assignee"/>
    <m/>
    <n v="396818"/>
    <n v="396819"/>
    <s v="Plan"/>
    <x v="0"/>
    <n v="0"/>
    <n v="0"/>
    <n v="0"/>
    <n v="0"/>
    <s v="S"/>
    <s v="SUBTASK PLAN"/>
    <n v="4.2553191489361701"/>
    <n v="5.1063829787234036"/>
    <n v="4.2553191489361701"/>
    <n v="5.1063829787234036"/>
    <n v="0"/>
    <n v="4.2553191489361701"/>
    <n v="0"/>
    <n v="0"/>
    <n v="0"/>
    <n v="0"/>
    <n v="0.33333333333333331"/>
    <n v="0"/>
    <n v="1"/>
    <n v="0"/>
    <x v="1"/>
    <x v="5"/>
    <e v="#N/A"/>
    <x v="1"/>
    <n v="0"/>
    <n v="0"/>
  </r>
  <r>
    <x v="1"/>
    <x v="0"/>
    <x v="0"/>
    <x v="7"/>
    <s v="Google LMS Integration"/>
    <x v="7"/>
    <x v="0"/>
    <x v="3"/>
    <x v="18"/>
    <s v="Add SCORM support"/>
    <s v="00023 - Add SCORM support"/>
    <x v="18"/>
    <x v="4"/>
    <x v="0"/>
    <x v="59"/>
    <s v="Research SCORM - 2"/>
    <s v="M | 00157 - Research SCORM - 2"/>
    <s v="Sub-Task | M | 00157 - Research SCORM - 2"/>
    <n v="386048"/>
    <n v="386107"/>
    <n v="396674"/>
    <s v="Plan"/>
    <x v="2"/>
    <n v="8"/>
    <n v="0"/>
    <n v="0"/>
    <n v="0"/>
    <s v="M"/>
    <s v="SUBTASK PLAN"/>
    <n v="8.5106382978723403"/>
    <n v="10.212765957446807"/>
    <n v="8.5106382978723403"/>
    <n v="10.212765957446807"/>
    <n v="0"/>
    <n v="8.5106382978723403"/>
    <n v="0"/>
    <n v="0"/>
    <n v="0"/>
    <n v="8"/>
    <n v="0.16666666666666666"/>
    <n v="4.3478260869565216E-2"/>
    <n v="1"/>
    <n v="0"/>
    <x v="0"/>
    <x v="3"/>
    <s v="3.Doing"/>
    <x v="46"/>
    <n v="0"/>
    <n v="0"/>
  </r>
  <r>
    <x v="1"/>
    <x v="1"/>
    <x v="1"/>
    <x v="1"/>
    <m/>
    <x v="1"/>
    <x v="1"/>
    <x v="2"/>
    <x v="19"/>
    <s v="The legacy id should match the siteId created from mocked data"/>
    <s v="00138 - The legacy id should match the siteId created from mocked data"/>
    <x v="19"/>
    <x v="1"/>
    <x v="2"/>
    <x v="60"/>
    <s v="QA for The legacy id should match the siteId created from mocked data"/>
    <s v="S | 00156 - QA for The legacy id should match the siteId created from mocked data"/>
    <s v="QA | S | 00156 - QA for The legacy id should match the siteId created from mocked data"/>
    <m/>
    <n v="394585"/>
    <n v="39597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47"/>
    <n v="2.1276595744680851"/>
    <n v="0"/>
  </r>
  <r>
    <x v="1"/>
    <x v="1"/>
    <x v="1"/>
    <x v="1"/>
    <m/>
    <x v="1"/>
    <x v="1"/>
    <x v="2"/>
    <x v="19"/>
    <s v="The legacy id should match the siteId created from mocked data"/>
    <s v="00138 - The legacy id should match the siteId created from mocked data"/>
    <x v="19"/>
    <x v="2"/>
    <x v="2"/>
    <x v="61"/>
    <s v="Review of The legacy id should match the siteId created from mocked data"/>
    <s v="S | 00155 - Review of The legacy id should match the siteId created from mocked data"/>
    <s v="Feature Review | S | 00155 - Review of The legacy id should match the siteId created from mocked data"/>
    <m/>
    <n v="394585"/>
    <n v="39597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48"/>
    <n v="2.1276595744680851"/>
    <n v="0"/>
  </r>
  <r>
    <x v="1"/>
    <x v="1"/>
    <x v="1"/>
    <x v="1"/>
    <m/>
    <x v="1"/>
    <x v="1"/>
    <x v="2"/>
    <x v="20"/>
    <s v="Missing learning record events"/>
    <s v="00144 - Missing learning record events"/>
    <x v="20"/>
    <x v="1"/>
    <x v="2"/>
    <x v="62"/>
    <s v="QA for Missing learning record events"/>
    <s v="M | 00154 - QA for Missing learning record events"/>
    <s v="QA | M | 00154 - QA for Missing learning record events"/>
    <m/>
    <n v="395231"/>
    <n v="395975"/>
    <s v="Plan"/>
    <x v="0"/>
    <n v="3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3"/>
    <n v="0"/>
    <n v="0.25"/>
    <n v="0"/>
    <n v="1"/>
    <n v="3.191489361702128"/>
    <x v="1"/>
    <x v="2"/>
    <s v="0.Done"/>
    <x v="49"/>
    <n v="3.191489361702128"/>
    <n v="3"/>
  </r>
  <r>
    <x v="1"/>
    <x v="1"/>
    <x v="1"/>
    <x v="1"/>
    <m/>
    <x v="1"/>
    <x v="1"/>
    <x v="2"/>
    <x v="20"/>
    <s v="Missing learning record events"/>
    <s v="00144 - Missing learning record events"/>
    <x v="20"/>
    <x v="2"/>
    <x v="2"/>
    <x v="63"/>
    <s v="Review of Missing learning record events"/>
    <s v="XS | 00153 - Review of Missing learning record events"/>
    <s v="Feature Review | XS | 00153 - Review of Missing learning record events"/>
    <m/>
    <n v="395231"/>
    <n v="395974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0"/>
    <n v="1"/>
    <n v="1.0638297872340425"/>
    <x v="1"/>
    <x v="2"/>
    <s v="0.Done"/>
    <x v="50"/>
    <n v="1.0638297872340425"/>
    <n v="0"/>
  </r>
  <r>
    <x v="1"/>
    <x v="1"/>
    <x v="1"/>
    <x v="1"/>
    <m/>
    <x v="1"/>
    <x v="1"/>
    <x v="2"/>
    <x v="20"/>
    <s v="Missing learning record events"/>
    <s v="00144 - Missing learning record events"/>
    <x v="20"/>
    <x v="0"/>
    <x v="2"/>
    <x v="64"/>
    <s v="Alpha for Missing learning record events"/>
    <s v="M | 00152 - Alpha for Missing learning record events"/>
    <s v="Alpha Test | M | 00152 - Alpha for Missing learning record events"/>
    <m/>
    <n v="395231"/>
    <n v="395973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x v="2"/>
    <s v="0.Done"/>
    <x v="51"/>
    <n v="4.2553191489361701"/>
    <n v="0"/>
  </r>
  <r>
    <x v="1"/>
    <x v="0"/>
    <x v="0"/>
    <x v="8"/>
    <s v="Enhanced Group Functionality (Site)"/>
    <x v="8"/>
    <x v="0"/>
    <x v="7"/>
    <x v="21"/>
    <s v="Add sorting capability to Site REST API"/>
    <s v="00099 - Add sorting capability to Site REST API"/>
    <x v="21"/>
    <x v="1"/>
    <x v="1"/>
    <x v="65"/>
    <s v="QA for Add sorting capability to Site REST API"/>
    <s v="S | 00151 - QA for Add sorting capability to Site REST API"/>
    <s v="QA | S | 00151 - QA for Add sorting capability to Site REST API"/>
    <n v="385695"/>
    <n v="393124"/>
    <n v="395969"/>
    <s v="Plan"/>
    <x v="3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14285714285714285"/>
    <n v="2.1276595744680851E-2"/>
    <n v="1"/>
    <n v="0"/>
    <x v="0"/>
    <x v="7"/>
    <e v="#N/A"/>
    <x v="1"/>
    <n v="0"/>
    <n v="0"/>
  </r>
  <r>
    <x v="1"/>
    <x v="0"/>
    <x v="0"/>
    <x v="9"/>
    <s v="OpenID Connect SSO Support "/>
    <x v="9"/>
    <x v="0"/>
    <x v="0"/>
    <x v="22"/>
    <s v="Add support for OpenID Connect Single Sign-on"/>
    <s v="00022 - Add support for OpenID Connect Single Sign-on"/>
    <x v="22"/>
    <x v="5"/>
    <x v="2"/>
    <x v="66"/>
    <s v="Extract module for Authentication"/>
    <s v="S | 00150 - Extract module for Authentication"/>
    <s v="Backend Development | S | 00150 - Extract module for Authentication"/>
    <n v="386047"/>
    <n v="386106"/>
    <n v="395722"/>
    <s v="Plan"/>
    <x v="3"/>
    <n v="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5"/>
    <n v="0"/>
    <n v="7.6923076923076927E-2"/>
    <n v="7.6923076923076927E-2"/>
    <n v="1"/>
    <n v="8.5106382978723403"/>
    <x v="0"/>
    <x v="0"/>
    <s v="0.Done"/>
    <x v="52"/>
    <n v="0"/>
    <n v="0"/>
  </r>
  <r>
    <x v="1"/>
    <x v="1"/>
    <x v="1"/>
    <x v="1"/>
    <m/>
    <x v="1"/>
    <x v="1"/>
    <x v="2"/>
    <x v="19"/>
    <s v="The legacy id should match the siteId created from mocked data"/>
    <s v="00138 - The legacy id should match the siteId created from mocked data"/>
    <x v="19"/>
    <x v="0"/>
    <x v="2"/>
    <x v="67"/>
    <s v="Alpha for The legacy id should match the siteId created from mocked data"/>
    <s v="S | 00149 - Alpha for The legacy id should match the siteId created from mocked data"/>
    <s v="Alpha Test | S | 00149 - Alpha for The legacy id should match the siteId created from mocked data"/>
    <m/>
    <n v="394585"/>
    <n v="39558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53"/>
    <n v="2.1276595744680851"/>
    <n v="0"/>
  </r>
  <r>
    <x v="1"/>
    <x v="1"/>
    <x v="1"/>
    <x v="1"/>
    <m/>
    <x v="1"/>
    <x v="1"/>
    <x v="2"/>
    <x v="20"/>
    <s v="Missing learning record events"/>
    <s v="00144 - Missing learning record events"/>
    <x v="20"/>
    <x v="3"/>
    <x v="2"/>
    <x v="68"/>
    <s v="Missing learning record events"/>
    <s v="S | 00148 - Missing learning record events"/>
    <s v="Frontend Development | S | 00148 - Missing learning record events"/>
    <m/>
    <n v="395231"/>
    <n v="395540"/>
    <s v="Plan"/>
    <x v="0"/>
    <n v="5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5"/>
    <n v="0"/>
    <n v="0.25"/>
    <n v="0"/>
    <n v="1"/>
    <n v="4.2553191489361701"/>
    <x v="1"/>
    <x v="2"/>
    <s v="0.Done"/>
    <x v="54"/>
    <n v="4.2553191489361701"/>
    <n v="5"/>
  </r>
  <r>
    <x v="1"/>
    <x v="0"/>
    <x v="0"/>
    <x v="8"/>
    <s v="Enhanced Group Functionality (Site)"/>
    <x v="8"/>
    <x v="0"/>
    <x v="8"/>
    <x v="23"/>
    <s v="Implement Celsus sync job to index Liferay Sites"/>
    <s v="00056 - Implement Celsus sync job to index Liferay Sites"/>
    <x v="23"/>
    <x v="2"/>
    <x v="1"/>
    <x v="69"/>
    <s v="Review of Implement Celsus sync job to index Liferay Sites"/>
    <s v="S | 00145 - Review of Implement Celsus sync job to index Liferay Sites"/>
    <s v="Feature Review | S | 00145 - Review of Implement Celsus sync job to index Liferay Sites"/>
    <n v="385695"/>
    <n v="389416"/>
    <n v="395240"/>
    <s v="Plan"/>
    <x v="3"/>
    <n v="0"/>
    <n v="0"/>
    <n v="0"/>
    <n v="4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2"/>
    <n v="2.1276595744680851E-2"/>
    <n v="1"/>
    <n v="0"/>
    <x v="0"/>
    <x v="8"/>
    <e v="#N/A"/>
    <x v="1"/>
    <n v="0"/>
    <n v="0"/>
  </r>
  <r>
    <x v="1"/>
    <x v="1"/>
    <x v="1"/>
    <x v="1"/>
    <m/>
    <x v="1"/>
    <x v="1"/>
    <x v="2"/>
    <x v="19"/>
    <s v="The legacy id should match the siteId created from mocked data"/>
    <s v="00138 - The legacy id should match the siteId created from mocked data"/>
    <x v="19"/>
    <x v="5"/>
    <x v="2"/>
    <x v="70"/>
    <s v="Send Site.siteId on the API instead of Group.groupId"/>
    <s v="S | 00142 - Send Site.siteId on the API instead of Group.groupId"/>
    <s v="Backend Development | S | 00142 - Send Site.siteId on the API instead of Group.groupId"/>
    <m/>
    <n v="394585"/>
    <n v="394899"/>
    <s v="Plan"/>
    <x v="0"/>
    <n v="4.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4.5"/>
    <n v="0"/>
    <n v="0.25"/>
    <n v="0"/>
    <n v="1"/>
    <n v="8.5106382978723403"/>
    <x v="1"/>
    <x v="2"/>
    <s v="0.Done"/>
    <x v="55"/>
    <n v="8.5106382978723403"/>
    <n v="4.5"/>
  </r>
  <r>
    <x v="1"/>
    <x v="1"/>
    <x v="1"/>
    <x v="1"/>
    <m/>
    <x v="1"/>
    <x v="1"/>
    <x v="2"/>
    <x v="24"/>
    <s v="Should only send learning records when log in as a learner "/>
    <s v="00087 - Should only send learning records when log in as a learner "/>
    <x v="24"/>
    <x v="1"/>
    <x v="2"/>
    <x v="71"/>
    <s v="QA for Should only send learning records when log in as a learner "/>
    <s v="S | 00141 - QA for Should only send learning records when log in as a learner "/>
    <s v="QA | S | 00141 - QA for Should only send learning records when log in as a learner "/>
    <m/>
    <n v="391999"/>
    <n v="39478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56"/>
    <n v="2.1276595744680851"/>
    <n v="0"/>
  </r>
  <r>
    <x v="1"/>
    <x v="1"/>
    <x v="1"/>
    <x v="1"/>
    <m/>
    <x v="1"/>
    <x v="1"/>
    <x v="2"/>
    <x v="24"/>
    <s v="Should only send learning records when log in as a learner "/>
    <s v="00087 - Should only send learning records when log in as a learner "/>
    <x v="24"/>
    <x v="2"/>
    <x v="2"/>
    <x v="72"/>
    <s v="Review of Should only send learning records when log in as a learner "/>
    <s v="S | 00140 - Review of Should only send learning records when log in as a learner "/>
    <s v="Feature Review | S | 00140 - Review of Should only send learning records when log in as a learner "/>
    <m/>
    <n v="391999"/>
    <n v="39478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57"/>
    <n v="2.1276595744680851"/>
    <n v="0"/>
  </r>
  <r>
    <x v="1"/>
    <x v="1"/>
    <x v="1"/>
    <x v="1"/>
    <m/>
    <x v="1"/>
    <x v="1"/>
    <x v="2"/>
    <x v="24"/>
    <s v="Should only send learning records when log in as a learner "/>
    <s v="00087 - Should only send learning records when log in as a learner "/>
    <x v="24"/>
    <x v="0"/>
    <x v="2"/>
    <x v="73"/>
    <s v="Alpha for Should only send learning records when log in as a learner "/>
    <s v="S | 00139 - Alpha for Should only send learning records when log in as a learner "/>
    <s v="Alpha Test | S | 00139 - Alpha for Should only send learning records when log in as a learner "/>
    <m/>
    <n v="391999"/>
    <n v="39478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58"/>
    <n v="2.1276595744680851"/>
    <n v="0"/>
  </r>
  <r>
    <x v="1"/>
    <x v="0"/>
    <x v="0"/>
    <x v="8"/>
    <s v="Enhanced Group Functionality (Site)"/>
    <x v="8"/>
    <x v="0"/>
    <x v="3"/>
    <x v="25"/>
    <s v="Add expiration date"/>
    <s v="00007 - Add expiration date"/>
    <x v="25"/>
    <x v="5"/>
    <x v="1"/>
    <x v="74"/>
    <s v="Add scheduler to expire sites"/>
    <s v="M | 00136 - Add scheduler to expire sites"/>
    <s v="Backend Development | M | 00136 - Add scheduler to expire sites"/>
    <n v="385695"/>
    <n v="386070"/>
    <n v="394433"/>
    <s v="Plan"/>
    <x v="2"/>
    <n v="0"/>
    <n v="0"/>
    <n v="0"/>
    <n v="0"/>
    <s v="M"/>
    <s v="SUBTASK PLAN"/>
    <n v="10.638297872340425"/>
    <n v="12.76595744680851"/>
    <n v="10.638297872340425"/>
    <n v="12.76595744680851"/>
    <n v="0"/>
    <n v="10.638297872340425"/>
    <n v="0"/>
    <n v="0"/>
    <n v="0"/>
    <n v="0"/>
    <n v="0.14285714285714285"/>
    <n v="2.1276595744680851E-2"/>
    <n v="1"/>
    <n v="0"/>
    <x v="0"/>
    <x v="3"/>
    <e v="#N/A"/>
    <x v="1"/>
    <n v="0"/>
    <n v="0"/>
  </r>
  <r>
    <x v="1"/>
    <x v="0"/>
    <x v="0"/>
    <x v="8"/>
    <s v="Enhanced Group Functionality (Site)"/>
    <x v="8"/>
    <x v="0"/>
    <x v="2"/>
    <x v="26"/>
    <s v="Enhanced Group REST Service"/>
    <s v="00033 - Enhanced Group REST Service"/>
    <x v="26"/>
    <x v="5"/>
    <x v="2"/>
    <x v="75"/>
    <s v="Change Add Site Listener to update existing versions"/>
    <s v="S | 00135 - Change Add Site Listener to update existing versions"/>
    <s v="Backend Development | S | 00135 - Change Add Site Listener to update existing versions"/>
    <n v="385695"/>
    <n v="386740"/>
    <n v="394050"/>
    <s v="Plan"/>
    <x v="3"/>
    <n v="3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3"/>
    <n v="0"/>
    <n v="7.6923076923076927E-2"/>
    <n v="2.1276595744680851E-2"/>
    <n v="1"/>
    <n v="8.5106382978723403"/>
    <x v="0"/>
    <x v="2"/>
    <s v="0.Done"/>
    <x v="59"/>
    <n v="0"/>
    <n v="0"/>
  </r>
  <r>
    <x v="1"/>
    <x v="0"/>
    <x v="0"/>
    <x v="9"/>
    <s v="OpenID Connect SSO Support "/>
    <x v="9"/>
    <x v="0"/>
    <x v="0"/>
    <x v="22"/>
    <s v="Add support for OpenID Connect Single Sign-on"/>
    <s v="00022 - Add support for OpenID Connect Single Sign-on"/>
    <x v="22"/>
    <x v="4"/>
    <x v="2"/>
    <x v="76"/>
    <s v="Redirect user to last visited page when login flow triggered"/>
    <s v="S | 00134 - Redirect user to last visited page when login flow triggered"/>
    <s v="Sub-Task | S | 00134 - Redirect user to last visited page when login flow triggered"/>
    <n v="386047"/>
    <n v="386106"/>
    <n v="393882"/>
    <s v="Plan"/>
    <x v="3"/>
    <n v="14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14"/>
    <n v="0"/>
    <n v="7.6923076923076927E-2"/>
    <n v="7.6923076923076927E-2"/>
    <n v="1"/>
    <n v="4.2553191489361701"/>
    <x v="0"/>
    <x v="0"/>
    <s v="0.Done"/>
    <x v="60"/>
    <n v="0"/>
    <n v="0"/>
  </r>
  <r>
    <x v="1"/>
    <x v="0"/>
    <x v="0"/>
    <x v="8"/>
    <s v="Enhanced Group Functionality (Site)"/>
    <x v="8"/>
    <x v="0"/>
    <x v="7"/>
    <x v="21"/>
    <s v="Add sorting capability to Site REST API"/>
    <s v="00099 - Add sorting capability to Site REST API"/>
    <x v="21"/>
    <x v="6"/>
    <x v="2"/>
    <x v="77"/>
    <s v="Sort only work if bolth orderField and orderCollation is informed"/>
    <s v="S | 00133 - Sort only work if bolth orderField and orderCollation is informed"/>
    <s v="Alpha Bug | S | 00133 - Sort only work if bolth orderField and orderCollation is informed"/>
    <n v="385695"/>
    <n v="393124"/>
    <n v="393849"/>
    <s v="Plan"/>
    <x v="3"/>
    <n v="1.5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1.5"/>
    <n v="0"/>
    <n v="0.14285714285714285"/>
    <n v="2.1276595744680851E-2"/>
    <n v="1"/>
    <n v="2.1276595744680851"/>
    <x v="0"/>
    <x v="7"/>
    <s v="0.Done"/>
    <x v="61"/>
    <n v="0"/>
    <n v="0"/>
  </r>
  <r>
    <x v="1"/>
    <x v="0"/>
    <x v="0"/>
    <x v="8"/>
    <s v="Enhanced Group Functionality (Site)"/>
    <x v="8"/>
    <x v="0"/>
    <x v="7"/>
    <x v="21"/>
    <s v="Add sorting capability to Site REST API"/>
    <s v="00099 - Add sorting capability to Site REST API"/>
    <x v="21"/>
    <x v="6"/>
    <x v="2"/>
    <x v="78"/>
    <s v="Sort field version in API doesn't work, must pass versionNumber"/>
    <s v="S | 00132 - Sort field version in API doesn't work, must pass versionNumber"/>
    <s v="Alpha Bug | S | 00132 - Sort field version in API doesn't work, must pass versionNumber"/>
    <n v="385695"/>
    <n v="393124"/>
    <n v="393847"/>
    <s v="Plan"/>
    <x v="3"/>
    <n v="1.5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1.5"/>
    <n v="0"/>
    <n v="0.14285714285714285"/>
    <n v="2.1276595744680851E-2"/>
    <n v="1"/>
    <n v="2.1276595744680851"/>
    <x v="0"/>
    <x v="7"/>
    <s v="0.Done"/>
    <x v="62"/>
    <n v="0"/>
    <n v="0"/>
  </r>
  <r>
    <x v="1"/>
    <x v="0"/>
    <x v="0"/>
    <x v="8"/>
    <s v="Enhanced Group Functionality (Site)"/>
    <x v="8"/>
    <x v="0"/>
    <x v="7"/>
    <x v="21"/>
    <s v="Add sorting capability to Site REST API"/>
    <s v="00099 - Add sorting capability to Site REST API"/>
    <x v="21"/>
    <x v="2"/>
    <x v="2"/>
    <x v="79"/>
    <s v="Review of Add sorting capability to Site REST API"/>
    <s v="S | 00131 - Review of Add sorting capability to Site REST API"/>
    <s v="Feature Review | S | 00131 - Review of Add sorting capability to Site REST API"/>
    <n v="385695"/>
    <n v="393124"/>
    <n v="393845"/>
    <s v="Plan"/>
    <x v="3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2.1276595744680851E-2"/>
    <n v="1"/>
    <n v="2.1276595744680851"/>
    <x v="0"/>
    <x v="7"/>
    <s v="0.Done"/>
    <x v="63"/>
    <n v="0"/>
    <n v="0"/>
  </r>
  <r>
    <x v="1"/>
    <x v="1"/>
    <x v="1"/>
    <x v="1"/>
    <m/>
    <x v="1"/>
    <x v="1"/>
    <x v="2"/>
    <x v="24"/>
    <s v="Should only send learning records when log in as a learner "/>
    <s v="00087 - Should only send learning records when log in as a learner "/>
    <x v="24"/>
    <x v="5"/>
    <x v="2"/>
    <x v="80"/>
    <s v="Should only send learning records when log in as a learner "/>
    <s v="S | 00130 - Should only send learning records when log in as a learner "/>
    <s v="Backend Development | S | 00130 - Should only send learning records when log in as a learner "/>
    <m/>
    <n v="391999"/>
    <n v="393839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x v="2"/>
    <s v="0.Done"/>
    <x v="64"/>
    <n v="8.5106382978723403"/>
    <n v="0"/>
  </r>
  <r>
    <x v="1"/>
    <x v="1"/>
    <x v="1"/>
    <x v="1"/>
    <m/>
    <x v="1"/>
    <x v="1"/>
    <x v="2"/>
    <x v="27"/>
    <s v="Have too many errors for the developer license limit "/>
    <s v="00086 - Have too many errors for the developer license limit "/>
    <x v="27"/>
    <x v="1"/>
    <x v="2"/>
    <x v="81"/>
    <s v="QA for Have too many errors for the developer license limit "/>
    <s v="S | 00129 - QA for Have too many errors for the developer license limit "/>
    <s v="QA | S | 00129 - QA for Have too many errors for the developer license limit "/>
    <m/>
    <n v="391994"/>
    <n v="39376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65"/>
    <n v="2.1276595744680851"/>
    <n v="0"/>
  </r>
  <r>
    <x v="1"/>
    <x v="1"/>
    <x v="1"/>
    <x v="1"/>
    <m/>
    <x v="1"/>
    <x v="1"/>
    <x v="2"/>
    <x v="27"/>
    <s v="Have too many errors for the developer license limit "/>
    <s v="00086 - Have too many errors for the developer license limit "/>
    <x v="27"/>
    <x v="2"/>
    <x v="2"/>
    <x v="82"/>
    <s v="Review of Have too many errors for the developer license limit "/>
    <s v="S | 00128 - Review of Have too many errors for the developer license limit "/>
    <s v="Feature Review | S | 00128 - Review of Have too many errors for the developer license limit "/>
    <m/>
    <n v="391994"/>
    <n v="39376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66"/>
    <n v="2.1276595744680851"/>
    <n v="0"/>
  </r>
  <r>
    <x v="1"/>
    <x v="1"/>
    <x v="1"/>
    <x v="1"/>
    <m/>
    <x v="1"/>
    <x v="1"/>
    <x v="2"/>
    <x v="27"/>
    <s v="Have too many errors for the developer license limit "/>
    <s v="00086 - Have too many errors for the developer license limit "/>
    <x v="27"/>
    <x v="0"/>
    <x v="2"/>
    <x v="83"/>
    <s v="Alpha for Have too many errors for the developer license limit "/>
    <s v="S | 00127 - Alpha for Have too many errors for the developer license limit "/>
    <s v="Alpha Test | S | 00127 - Alpha for Have too many errors for the developer license limit "/>
    <m/>
    <n v="391994"/>
    <n v="39376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67"/>
    <n v="2.1276595744680851"/>
    <n v="0"/>
  </r>
  <r>
    <x v="1"/>
    <x v="0"/>
    <x v="0"/>
    <x v="10"/>
    <s v="User Activity Tracking"/>
    <x v="10"/>
    <x v="0"/>
    <x v="2"/>
    <x v="28"/>
    <s v="Capture learning events"/>
    <s v="00016 - Capture learning events"/>
    <x v="28"/>
    <x v="1"/>
    <x v="2"/>
    <x v="84"/>
    <s v="QA for Capture learning events"/>
    <s v="S | 00126 - QA for Capture learning events"/>
    <s v="QA | S | 00126 - QA for Capture learning events"/>
    <n v="385925"/>
    <n v="386091"/>
    <n v="393760"/>
    <s v="Plan"/>
    <x v="3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9.0909090909090912E-2"/>
    <n v="1"/>
    <n v="2.1276595744680851"/>
    <x v="0"/>
    <x v="2"/>
    <s v="0.Done"/>
    <x v="68"/>
    <n v="0"/>
    <n v="0"/>
  </r>
  <r>
    <x v="1"/>
    <x v="0"/>
    <x v="0"/>
    <x v="10"/>
    <s v="User Activity Tracking"/>
    <x v="10"/>
    <x v="0"/>
    <x v="2"/>
    <x v="28"/>
    <s v="Capture learning events"/>
    <s v="00016 - Capture learning events"/>
    <x v="28"/>
    <x v="2"/>
    <x v="2"/>
    <x v="85"/>
    <s v="Review of Capture learning events"/>
    <s v="S | 00125 - Review of Capture learning events"/>
    <s v="Feature Review | S | 00125 - Review of Capture learning events"/>
    <n v="385925"/>
    <n v="386091"/>
    <n v="393759"/>
    <s v="Plan"/>
    <x v="3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9.0909090909090912E-2"/>
    <n v="1"/>
    <n v="2.1276595744680851"/>
    <x v="0"/>
    <x v="2"/>
    <s v="0.Done"/>
    <x v="69"/>
    <n v="0"/>
    <n v="0"/>
  </r>
  <r>
    <x v="1"/>
    <x v="0"/>
    <x v="0"/>
    <x v="10"/>
    <s v="User Activity Tracking"/>
    <x v="10"/>
    <x v="0"/>
    <x v="2"/>
    <x v="29"/>
    <s v="Capture user info"/>
    <s v="00014 - Capture user info"/>
    <x v="29"/>
    <x v="1"/>
    <x v="2"/>
    <x v="86"/>
    <s v="QA for Capture user info"/>
    <s v="S | 00124 - QA for Capture user info"/>
    <s v="QA | S | 00124 - QA for Capture user info"/>
    <n v="385925"/>
    <n v="386088"/>
    <n v="393758"/>
    <s v="Plan"/>
    <x v="3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9.0909090909090912E-2"/>
    <n v="1"/>
    <n v="2.1276595744680851"/>
    <x v="0"/>
    <x v="2"/>
    <s v="0.Done"/>
    <x v="70"/>
    <n v="0"/>
    <n v="0"/>
  </r>
  <r>
    <x v="1"/>
    <x v="0"/>
    <x v="0"/>
    <x v="10"/>
    <s v="User Activity Tracking"/>
    <x v="10"/>
    <x v="0"/>
    <x v="2"/>
    <x v="29"/>
    <s v="Capture user info"/>
    <s v="00014 - Capture user info"/>
    <x v="29"/>
    <x v="2"/>
    <x v="2"/>
    <x v="87"/>
    <s v="Review of Capture user info"/>
    <s v="S | 00123 - Review of Capture user info"/>
    <s v="Feature Review | S | 00123 - Review of Capture user info"/>
    <n v="385925"/>
    <n v="386088"/>
    <n v="393757"/>
    <s v="Plan"/>
    <x v="3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9.0909090909090912E-2"/>
    <n v="1"/>
    <n v="2.1276595744680851"/>
    <x v="0"/>
    <x v="2"/>
    <s v="0.Done"/>
    <x v="71"/>
    <n v="0"/>
    <n v="0"/>
  </r>
  <r>
    <x v="1"/>
    <x v="0"/>
    <x v="0"/>
    <x v="8"/>
    <s v="Enhanced Group Functionality (Site)"/>
    <x v="8"/>
    <x v="0"/>
    <x v="2"/>
    <x v="26"/>
    <s v="Enhanced Group REST Service"/>
    <s v="00033 - Enhanced Group REST Service"/>
    <x v="26"/>
    <x v="6"/>
    <x v="2"/>
    <x v="88"/>
    <s v="Update expiration date doesn't not work"/>
    <s v="S | 00122 - Update expiration date doesn't not work"/>
    <s v="Alpha Bug | S | 00122 - Update expiration date doesn't not work"/>
    <n v="385695"/>
    <n v="386740"/>
    <n v="393756"/>
    <s v="Plan"/>
    <x v="3"/>
    <n v="1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1"/>
    <n v="0"/>
    <n v="7.6923076923076927E-2"/>
    <n v="2.1276595744680851E-2"/>
    <n v="1"/>
    <n v="2.1276595744680851"/>
    <x v="0"/>
    <x v="2"/>
    <s v="0.Done"/>
    <x v="72"/>
    <n v="0"/>
    <n v="0"/>
  </r>
  <r>
    <x v="1"/>
    <x v="0"/>
    <x v="0"/>
    <x v="11"/>
    <s v="System Architecture"/>
    <x v="11"/>
    <x v="2"/>
    <x v="9"/>
    <x v="30"/>
    <s v="Create Google Local Environment"/>
    <s v="00020 - Create Google Local Environment"/>
    <x v="30"/>
    <x v="2"/>
    <x v="1"/>
    <x v="89"/>
    <s v="Review of Create Google Local Environment"/>
    <s v="S | 00121 - Review of Create Google Local Environment"/>
    <s v="Feature Review | S | 00121 - Review of Create Google Local Environment"/>
    <n v="386049"/>
    <n v="386104"/>
    <n v="393754"/>
    <s v="Plan"/>
    <x v="3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25"/>
    <n v="0.1"/>
    <n v="1"/>
    <n v="0"/>
    <x v="0"/>
    <x v="9"/>
    <e v="#N/A"/>
    <x v="1"/>
    <n v="0"/>
    <n v="0"/>
  </r>
  <r>
    <x v="1"/>
    <x v="0"/>
    <x v="0"/>
    <x v="11"/>
    <s v="System Architecture"/>
    <x v="11"/>
    <x v="2"/>
    <x v="9"/>
    <x v="30"/>
    <s v="Create Google Local Environment"/>
    <s v="00020 - Create Google Local Environment"/>
    <x v="30"/>
    <x v="4"/>
    <x v="2"/>
    <x v="90"/>
    <s v="Set up Google workstation for POC"/>
    <s v="S | 00120 - Set up Google workstation for POC"/>
    <s v="Sub-Task | S | 00120 - Set up Google workstation for POC"/>
    <n v="386049"/>
    <n v="386104"/>
    <n v="393753"/>
    <s v="Plan"/>
    <x v="3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.1"/>
    <n v="1"/>
    <n v="4.2553191489361701"/>
    <x v="0"/>
    <x v="9"/>
    <s v="0.Done"/>
    <x v="73"/>
    <n v="0"/>
    <n v="0"/>
  </r>
  <r>
    <x v="1"/>
    <x v="0"/>
    <x v="0"/>
    <x v="8"/>
    <s v="Enhanced Group Functionality (Site)"/>
    <x v="8"/>
    <x v="0"/>
    <x v="8"/>
    <x v="23"/>
    <s v="Implement Celsus sync job to index Liferay Sites"/>
    <s v="00056 - Implement Celsus sync job to index Liferay Sites"/>
    <x v="23"/>
    <x v="0"/>
    <x v="2"/>
    <x v="91"/>
    <s v="Alpha for Implement Celsus sync job to index Liferay Sites"/>
    <s v="S | 00119 - Alpha for Implement Celsus sync job to index Liferay Sites"/>
    <s v="Alpha Test | S | 00119 - Alpha for Implement Celsus sync job to index Liferay Sites"/>
    <n v="385695"/>
    <n v="389416"/>
    <n v="393749"/>
    <s v="Plan"/>
    <x v="3"/>
    <n v="0"/>
    <n v="0"/>
    <n v="0"/>
    <n v="4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2.1276595744680851E-2"/>
    <n v="1"/>
    <n v="2.1276595744680851"/>
    <x v="0"/>
    <x v="8"/>
    <s v="0.Done"/>
    <x v="74"/>
    <n v="0"/>
    <n v="0"/>
  </r>
  <r>
    <x v="1"/>
    <x v="0"/>
    <x v="0"/>
    <x v="8"/>
    <s v="Enhanced Group Functionality (Site)"/>
    <x v="8"/>
    <x v="0"/>
    <x v="8"/>
    <x v="23"/>
    <s v="Implement Celsus sync job to index Liferay Sites"/>
    <s v="00056 - Implement Celsus sync job to index Liferay Sites"/>
    <x v="23"/>
    <x v="7"/>
    <x v="0"/>
    <x v="92"/>
    <s v="Tech Planning for Implement Celsus sync"/>
    <s v="S | 00118 - Tech Planning for Implement Celsus sync"/>
    <s v="Tech Planning | S | 00118 - Tech Planning for Implement Celsus sync"/>
    <n v="385695"/>
    <n v="389416"/>
    <n v="393744"/>
    <s v="Plan"/>
    <x v="3"/>
    <n v="0"/>
    <n v="0"/>
    <n v="0"/>
    <n v="4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2"/>
    <n v="2.1276595744680851E-2"/>
    <n v="1"/>
    <n v="0"/>
    <x v="0"/>
    <x v="8"/>
    <s v="3.Doing"/>
    <x v="75"/>
    <n v="0"/>
    <n v="0"/>
  </r>
  <r>
    <x v="1"/>
    <x v="0"/>
    <x v="0"/>
    <x v="8"/>
    <s v="Enhanced Group Functionality (Site)"/>
    <x v="8"/>
    <x v="0"/>
    <x v="7"/>
    <x v="21"/>
    <s v="Add sorting capability to Site REST API"/>
    <s v="00099 - Add sorting capability to Site REST API"/>
    <x v="21"/>
    <x v="6"/>
    <x v="2"/>
    <x v="93"/>
    <s v="Cannot filter with some fields"/>
    <s v="S | 00117 - Cannot filter with some fields"/>
    <s v="Alpha Bug | S | 00117 - Cannot filter with some fields"/>
    <n v="385695"/>
    <n v="393124"/>
    <n v="393628"/>
    <s v="Plan"/>
    <x v="2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2.1276595744680851E-2"/>
    <n v="1"/>
    <n v="2.1276595744680851"/>
    <x v="0"/>
    <x v="7"/>
    <s v="0.Done"/>
    <x v="76"/>
    <n v="0"/>
    <n v="0"/>
  </r>
  <r>
    <x v="1"/>
    <x v="0"/>
    <x v="0"/>
    <x v="7"/>
    <s v="Google LMS Integration"/>
    <x v="7"/>
    <x v="0"/>
    <x v="2"/>
    <x v="31"/>
    <s v="Notify Google LMS of User activity"/>
    <s v="00025 - Notify Google LMS of User activity"/>
    <x v="31"/>
    <x v="1"/>
    <x v="2"/>
    <x v="94"/>
    <s v="QA for Notify Google LMS of User activity"/>
    <s v="S | 00116 - QA for Notify Google LMS of User activity"/>
    <s v="QA | S | 00116 - QA for Notify Google LMS of User activity"/>
    <n v="386048"/>
    <n v="386109"/>
    <n v="393596"/>
    <s v="Plan"/>
    <x v="3"/>
    <n v="6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6"/>
    <n v="0"/>
    <n v="5.8823529411764705E-2"/>
    <n v="4.3478260869565216E-2"/>
    <n v="1"/>
    <n v="2.1276595744680851"/>
    <x v="0"/>
    <x v="2"/>
    <s v="0.Done"/>
    <x v="77"/>
    <n v="0"/>
    <n v="0"/>
  </r>
  <r>
    <x v="1"/>
    <x v="0"/>
    <x v="0"/>
    <x v="8"/>
    <s v="Enhanced Group Functionality (Site)"/>
    <x v="8"/>
    <x v="0"/>
    <x v="2"/>
    <x v="26"/>
    <s v="Enhanced Group REST Service"/>
    <s v="00033 - Enhanced Group REST Service"/>
    <x v="26"/>
    <x v="1"/>
    <x v="2"/>
    <x v="95"/>
    <s v="QA for Enhanced Group REST Service"/>
    <s v="S | 00115 - QA for Enhanced Group REST Service"/>
    <s v="QA | S | 00115 - QA for Enhanced Group REST Service"/>
    <n v="385695"/>
    <n v="386740"/>
    <n v="393590"/>
    <s v="Plan"/>
    <x v="3"/>
    <n v="2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2"/>
    <n v="0"/>
    <n v="7.6923076923076927E-2"/>
    <n v="2.1276595744680851E-2"/>
    <n v="1"/>
    <n v="2.1276595744680851"/>
    <x v="0"/>
    <x v="2"/>
    <s v="0.Done"/>
    <x v="78"/>
    <n v="0"/>
    <n v="0"/>
  </r>
  <r>
    <x v="1"/>
    <x v="0"/>
    <x v="0"/>
    <x v="8"/>
    <s v="Enhanced Group Functionality (Site)"/>
    <x v="8"/>
    <x v="0"/>
    <x v="2"/>
    <x v="26"/>
    <s v="Enhanced Group REST Service"/>
    <s v="00033 - Enhanced Group REST Service"/>
    <x v="26"/>
    <x v="2"/>
    <x v="2"/>
    <x v="96"/>
    <s v="Review of Enhanced Group REST Service"/>
    <s v="M | 00114 - Review of Enhanced Group REST Service"/>
    <s v="Feature Review | M | 00114 - Review of Enhanced Group REST Service"/>
    <n v="385695"/>
    <n v="386740"/>
    <n v="393589"/>
    <s v="Plan"/>
    <x v="3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7.6923076923076927E-2"/>
    <n v="2.1276595744680851E-2"/>
    <n v="1"/>
    <n v="3.191489361702128"/>
    <x v="0"/>
    <x v="2"/>
    <s v="0.Done"/>
    <x v="79"/>
    <n v="0"/>
    <n v="0"/>
  </r>
  <r>
    <x v="1"/>
    <x v="0"/>
    <x v="0"/>
    <x v="8"/>
    <s v="Enhanced Group Functionality (Site)"/>
    <x v="8"/>
    <x v="0"/>
    <x v="2"/>
    <x v="32"/>
    <s v="Add version"/>
    <s v="00006 - Add version"/>
    <x v="32"/>
    <x v="6"/>
    <x v="2"/>
    <x v="97"/>
    <s v="GroupVersionLocalServiceImpl.searchGroupVersions: Setting start and end to 0"/>
    <s v="S | 00113 - GroupVersionLocalServiceImpl.searchGroupVersions: Setting start and end to 0"/>
    <s v="Alpha Bug | S | 00113 - GroupVersionLocalServiceImpl.searchGroupVersions: Setting start and end to 0"/>
    <n v="385695"/>
    <n v="386061"/>
    <n v="393586"/>
    <s v="Plan"/>
    <x v="3"/>
    <n v="1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1"/>
    <n v="0"/>
    <n v="0.1111111111111111"/>
    <n v="2.1276595744680851E-2"/>
    <n v="1"/>
    <n v="2.1276595744680851"/>
    <x v="0"/>
    <x v="2"/>
    <s v="0.Done"/>
    <x v="80"/>
    <n v="0"/>
    <n v="0"/>
  </r>
  <r>
    <x v="1"/>
    <x v="0"/>
    <x v="0"/>
    <x v="8"/>
    <s v="Enhanced Group Functionality (Site)"/>
    <x v="8"/>
    <x v="0"/>
    <x v="2"/>
    <x v="32"/>
    <s v="Add version"/>
    <s v="00006 - Add version"/>
    <x v="32"/>
    <x v="6"/>
    <x v="2"/>
    <x v="98"/>
    <s v="No GroupStatus exists with the key {companyId=20116, key=null}"/>
    <s v="S | 00111 - No GroupStatus exists with the key {companyId=20116, key=null}"/>
    <s v="Alpha Bug | S | 00111 - No GroupStatus exists with the key {companyId=20116, key=null}"/>
    <n v="385695"/>
    <n v="386061"/>
    <n v="393579"/>
    <s v="Plan"/>
    <x v="3"/>
    <n v="1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1"/>
    <n v="0"/>
    <n v="0.1111111111111111"/>
    <n v="2.1276595744680851E-2"/>
    <n v="1"/>
    <n v="2.1276595744680851"/>
    <x v="0"/>
    <x v="2"/>
    <s v="0.Done"/>
    <x v="81"/>
    <n v="0"/>
    <n v="0"/>
  </r>
  <r>
    <x v="1"/>
    <x v="0"/>
    <x v="0"/>
    <x v="9"/>
    <s v="OpenID Connect SSO Support "/>
    <x v="9"/>
    <x v="0"/>
    <x v="0"/>
    <x v="22"/>
    <s v="Add support for OpenID Connect Single Sign-on"/>
    <s v="00022 - Add support for OpenID Connect Single Sign-on"/>
    <x v="22"/>
    <x v="6"/>
    <x v="2"/>
    <x v="99"/>
    <s v="Unresolved requirement: Import-Package: javax.servlet; version=&quot;[3.1.0,4.0.0)&quot;"/>
    <s v="S | 00110 - Unresolved requirement: Import-Package: javax.servlet; version=&quot;[3.1.0,4.0.0)&quot;"/>
    <s v="Alpha Bug | S | 00110 - Unresolved requirement: Import-Package: javax.servlet; version=&quot;[3.1.0,4.0.0)&quot;"/>
    <n v="386047"/>
    <n v="386106"/>
    <n v="393578"/>
    <s v="Plan"/>
    <x v="3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7.6923076923076927E-2"/>
    <n v="7.6923076923076927E-2"/>
    <n v="1"/>
    <n v="2.1276595744680851"/>
    <x v="0"/>
    <x v="0"/>
    <s v="0.Done"/>
    <x v="82"/>
    <n v="0"/>
    <n v="0"/>
  </r>
  <r>
    <x v="1"/>
    <x v="0"/>
    <x v="0"/>
    <x v="9"/>
    <s v="OpenID Connect SSO Support "/>
    <x v="9"/>
    <x v="0"/>
    <x v="0"/>
    <x v="22"/>
    <s v="Add support for OpenID Connect Single Sign-on"/>
    <s v="00022 - Add support for OpenID Connect Single Sign-on"/>
    <x v="22"/>
    <x v="1"/>
    <x v="2"/>
    <x v="100"/>
    <s v="QA for Add support for OpenID Connect Single Sign-on"/>
    <s v="S | 00109 - QA for Add support for OpenID Connect Single Sign-on"/>
    <s v="QA | S | 00109 - QA for Add support for OpenID Connect Single Sign-on"/>
    <n v="386047"/>
    <n v="386106"/>
    <n v="393575"/>
    <s v="Plan"/>
    <x v="3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7.6923076923076927E-2"/>
    <n v="7.6923076923076927E-2"/>
    <n v="1"/>
    <n v="2.1276595744680851"/>
    <x v="0"/>
    <x v="0"/>
    <s v="0.Done"/>
    <x v="83"/>
    <n v="0"/>
    <n v="0"/>
  </r>
  <r>
    <x v="1"/>
    <x v="0"/>
    <x v="0"/>
    <x v="9"/>
    <s v="OpenID Connect SSO Support "/>
    <x v="9"/>
    <x v="0"/>
    <x v="0"/>
    <x v="22"/>
    <s v="Add support for OpenID Connect Single Sign-on"/>
    <s v="00022 - Add support for OpenID Connect Single Sign-on"/>
    <x v="22"/>
    <x v="2"/>
    <x v="2"/>
    <x v="101"/>
    <s v="Review of Add support for OpenID Connect Single Sign-on"/>
    <s v="S | 00108 - Review of Add support for OpenID Connect Single Sign-on"/>
    <s v="Feature Review | S | 00108 - Review of Add support for OpenID Connect Single Sign-on"/>
    <n v="386047"/>
    <n v="386106"/>
    <n v="393574"/>
    <s v="Plan"/>
    <x v="3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7.6923076923076927E-2"/>
    <n v="7.6923076923076927E-2"/>
    <n v="1"/>
    <n v="2.1276595744680851"/>
    <x v="0"/>
    <x v="0"/>
    <s v="0.Done"/>
    <x v="84"/>
    <n v="0"/>
    <n v="0"/>
  </r>
  <r>
    <x v="1"/>
    <x v="0"/>
    <x v="0"/>
    <x v="8"/>
    <s v="Enhanced Group Functionality (Site)"/>
    <x v="8"/>
    <x v="0"/>
    <x v="2"/>
    <x v="32"/>
    <s v="Add version"/>
    <s v="00006 - Add version"/>
    <x v="32"/>
    <x v="1"/>
    <x v="2"/>
    <x v="102"/>
    <s v="QA for Add version"/>
    <s v="S | 00107 - QA for Add version"/>
    <s v="QA | S | 00107 - QA for Add version"/>
    <n v="385695"/>
    <n v="386061"/>
    <n v="393564"/>
    <s v="Plan"/>
    <x v="3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111111111111111"/>
    <n v="2.1276595744680851E-2"/>
    <n v="1"/>
    <n v="2.1276595744680851"/>
    <x v="0"/>
    <x v="2"/>
    <s v="0.Done"/>
    <x v="85"/>
    <n v="0"/>
    <n v="0"/>
  </r>
  <r>
    <x v="1"/>
    <x v="0"/>
    <x v="0"/>
    <x v="8"/>
    <s v="Enhanced Group Functionality (Site)"/>
    <x v="8"/>
    <x v="0"/>
    <x v="2"/>
    <x v="32"/>
    <s v="Add version"/>
    <s v="00006 - Add version"/>
    <x v="32"/>
    <x v="2"/>
    <x v="2"/>
    <x v="103"/>
    <s v="Review of Add version"/>
    <s v="S | 00106 - Review of Add version"/>
    <s v="Feature Review | S | 00106 - Review of Add version"/>
    <n v="385695"/>
    <n v="386061"/>
    <n v="393556"/>
    <s v="Plan"/>
    <x v="3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111111111111111"/>
    <n v="2.1276595744680851E-2"/>
    <n v="1"/>
    <n v="2.1276595744680851"/>
    <x v="0"/>
    <x v="2"/>
    <s v="0.Done"/>
    <x v="86"/>
    <n v="0"/>
    <n v="0"/>
  </r>
  <r>
    <x v="1"/>
    <x v="0"/>
    <x v="0"/>
    <x v="8"/>
    <s v="Enhanced Group Functionality (Site)"/>
    <x v="8"/>
    <x v="0"/>
    <x v="2"/>
    <x v="32"/>
    <s v="Add version"/>
    <s v="00006 - Add version"/>
    <x v="32"/>
    <x v="0"/>
    <x v="2"/>
    <x v="104"/>
    <s v="Alpha for Add version"/>
    <s v="S | 00105 - Alpha for Add version"/>
    <s v="Alpha Test | S | 00105 - Alpha for Add version"/>
    <n v="385695"/>
    <n v="386061"/>
    <n v="393555"/>
    <s v="Plan"/>
    <x v="3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111111111111111"/>
    <n v="2.1276595744680851E-2"/>
    <n v="1"/>
    <n v="2.1276595744680851"/>
    <x v="0"/>
    <x v="2"/>
    <s v="0.Done"/>
    <x v="87"/>
    <n v="0"/>
    <n v="0"/>
  </r>
  <r>
    <x v="1"/>
    <x v="0"/>
    <x v="0"/>
    <x v="8"/>
    <s v="Enhanced Group Functionality (Site)"/>
    <x v="8"/>
    <x v="0"/>
    <x v="2"/>
    <x v="26"/>
    <s v="Enhanced Group REST Service"/>
    <s v="00033 - Enhanced Group REST Service"/>
    <x v="26"/>
    <x v="6"/>
    <x v="2"/>
    <x v="105"/>
    <s v="Check if the site and version exists before adding a new version"/>
    <s v="S | 00103 - Check if the site and version exists before adding a new version"/>
    <s v="Alpha Bug | S | 00103 - Check if the site and version exists before adding a new version"/>
    <n v="385695"/>
    <n v="386740"/>
    <n v="393420"/>
    <s v="Plan"/>
    <x v="3"/>
    <n v="2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2"/>
    <n v="0"/>
    <n v="7.6923076923076927E-2"/>
    <n v="2.1276595744680851E-2"/>
    <n v="1"/>
    <n v="2.1276595744680851"/>
    <x v="0"/>
    <x v="2"/>
    <s v="0.Done"/>
    <x v="88"/>
    <n v="0"/>
    <n v="0"/>
  </r>
  <r>
    <x v="1"/>
    <x v="0"/>
    <x v="0"/>
    <x v="8"/>
    <s v="Enhanced Group Functionality (Site)"/>
    <x v="8"/>
    <x v="0"/>
    <x v="2"/>
    <x v="32"/>
    <s v="Add version"/>
    <s v="00006 - Add version"/>
    <x v="32"/>
    <x v="5"/>
    <x v="2"/>
    <x v="106"/>
    <s v="Dates fields should be saved in UTC"/>
    <s v="S | 00102 - Dates fields should be saved in UTC"/>
    <s v="Backend Development | S | 00102 - Dates fields should be saved in UTC"/>
    <n v="385695"/>
    <n v="386061"/>
    <n v="393192"/>
    <s v="Plan"/>
    <x v="3"/>
    <n v="2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2"/>
    <n v="0"/>
    <n v="0.1111111111111111"/>
    <n v="2.1276595744680851E-2"/>
    <n v="1"/>
    <n v="8.5106382978723403"/>
    <x v="0"/>
    <x v="2"/>
    <s v="0.Done"/>
    <x v="89"/>
    <n v="0"/>
    <n v="0"/>
  </r>
  <r>
    <x v="1"/>
    <x v="0"/>
    <x v="0"/>
    <x v="8"/>
    <s v="Enhanced Group Functionality (Site)"/>
    <x v="8"/>
    <x v="0"/>
    <x v="7"/>
    <x v="21"/>
    <s v="Add sorting capability to Site REST API"/>
    <s v="00099 - Add sorting capability to Site REST API"/>
    <x v="21"/>
    <x v="5"/>
    <x v="2"/>
    <x v="107"/>
    <s v="Implement sorting"/>
    <s v="M | 00101 - Implement sorting"/>
    <s v="Backend Development | M | 00101 - Implement sorting"/>
    <n v="385695"/>
    <n v="393124"/>
    <n v="393128"/>
    <s v="Plan"/>
    <x v="3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14285714285714285"/>
    <n v="2.1276595744680851E-2"/>
    <n v="1"/>
    <n v="10.638297872340425"/>
    <x v="0"/>
    <x v="7"/>
    <s v="0.Done"/>
    <x v="90"/>
    <n v="0"/>
    <n v="0"/>
  </r>
  <r>
    <x v="1"/>
    <x v="0"/>
    <x v="0"/>
    <x v="8"/>
    <s v="Enhanced Group Functionality (Site)"/>
    <x v="8"/>
    <x v="0"/>
    <x v="7"/>
    <x v="21"/>
    <s v="Add sorting capability to Site REST API"/>
    <s v="00099 - Add sorting capability to Site REST API"/>
    <x v="21"/>
    <x v="0"/>
    <x v="2"/>
    <x v="108"/>
    <s v="Alpha for Add sorting capability to Site REST API"/>
    <s v="S | 00100 - Alpha for Add sorting capability to Site REST API"/>
    <s v="Alpha Test | S | 00100 - Alpha for Add sorting capability to Site REST API"/>
    <n v="385695"/>
    <n v="393124"/>
    <n v="393126"/>
    <s v="Plan"/>
    <x v="3"/>
    <n v="1.5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1.5"/>
    <n v="0"/>
    <n v="0.14285714285714285"/>
    <n v="2.1276595744680851E-2"/>
    <n v="1"/>
    <n v="2.1276595744680851"/>
    <x v="0"/>
    <x v="7"/>
    <s v="0.Done"/>
    <x v="91"/>
    <n v="0"/>
    <n v="0"/>
  </r>
  <r>
    <x v="1"/>
    <x v="0"/>
    <x v="0"/>
    <x v="8"/>
    <s v="Enhanced Group Functionality (Site)"/>
    <x v="8"/>
    <x v="0"/>
    <x v="2"/>
    <x v="32"/>
    <s v="Add version"/>
    <s v="00006 - Add version"/>
    <x v="32"/>
    <x v="5"/>
    <x v="2"/>
    <x v="109"/>
    <s v="Implement Date Filtering for Group Versions "/>
    <s v="S | 00097 - Implement Date Filtering for Group Versions "/>
    <s v="Backend Development | S | 00097 - Implement Date Filtering for Group Versions "/>
    <n v="385695"/>
    <n v="386061"/>
    <n v="392955"/>
    <s v="Plan"/>
    <x v="3"/>
    <n v="6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6"/>
    <n v="0"/>
    <n v="0.1111111111111111"/>
    <n v="2.1276595744680851E-2"/>
    <n v="1"/>
    <n v="8.5106382978723403"/>
    <x v="0"/>
    <x v="2"/>
    <s v="0.Done"/>
    <x v="92"/>
    <n v="0"/>
    <n v="0"/>
  </r>
  <r>
    <x v="1"/>
    <x v="0"/>
    <x v="0"/>
    <x v="8"/>
    <s v="Enhanced Group Functionality (Site)"/>
    <x v="8"/>
    <x v="0"/>
    <x v="2"/>
    <x v="26"/>
    <s v="Enhanced Group REST Service"/>
    <s v="00033 - Enhanced Group REST Service"/>
    <x v="26"/>
    <x v="6"/>
    <x v="2"/>
    <x v="110"/>
    <s v="Return owner email instead of screen name"/>
    <s v="XS | 00096 - Return owner email instead of screen name"/>
    <s v="Alpha Bug | XS | 00096 - Return owner email instead of screen name"/>
    <n v="385695"/>
    <n v="386740"/>
    <n v="392801"/>
    <s v="Plan"/>
    <x v="3"/>
    <n v="1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1"/>
    <n v="0"/>
    <n v="7.6923076923076927E-2"/>
    <n v="2.1276595744680851E-2"/>
    <n v="1"/>
    <n v="1.0638297872340425"/>
    <x v="0"/>
    <x v="2"/>
    <s v="0.Done"/>
    <x v="93"/>
    <n v="0"/>
    <n v="0"/>
  </r>
  <r>
    <x v="1"/>
    <x v="0"/>
    <x v="0"/>
    <x v="8"/>
    <s v="Enhanced Group Functionality (Site)"/>
    <x v="8"/>
    <x v="0"/>
    <x v="2"/>
    <x v="26"/>
    <s v="Enhanced Group REST Service"/>
    <s v="00033 - Enhanced Group REST Service"/>
    <x v="26"/>
    <x v="6"/>
    <x v="2"/>
    <x v="111"/>
    <s v="Site friendly URL: return absolute, not relative"/>
    <s v="S | 00095 - Site friendly URL: return absolute, not relative"/>
    <s v="Alpha Bug | S | 00095 - Site friendly URL: return absolute, not relative"/>
    <n v="385695"/>
    <n v="386740"/>
    <n v="392790"/>
    <s v="Plan"/>
    <x v="3"/>
    <n v="2.5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2.5"/>
    <n v="0"/>
    <n v="7.6923076923076927E-2"/>
    <n v="2.1276595744680851E-2"/>
    <n v="1"/>
    <n v="2.1276595744680851"/>
    <x v="0"/>
    <x v="2"/>
    <s v="0.Done"/>
    <x v="94"/>
    <n v="0"/>
    <n v="0"/>
  </r>
  <r>
    <x v="1"/>
    <x v="0"/>
    <x v="0"/>
    <x v="8"/>
    <s v="Enhanced Group Functionality (Site)"/>
    <x v="8"/>
    <x v="0"/>
    <x v="2"/>
    <x v="26"/>
    <s v="Enhanced Group REST Service"/>
    <s v="00033 - Enhanced Group REST Service"/>
    <x v="26"/>
    <x v="0"/>
    <x v="2"/>
    <x v="112"/>
    <s v="Alpha for Enhanced Group REST Service"/>
    <s v="S | 00094 - Alpha for Enhanced Group REST Service"/>
    <s v="Alpha Test | S | 00094 - Alpha for Enhanced Group REST Service"/>
    <n v="385695"/>
    <n v="386740"/>
    <n v="392756"/>
    <s v="Plan"/>
    <x v="3"/>
    <n v="9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9"/>
    <n v="0"/>
    <n v="7.6923076923076927E-2"/>
    <n v="2.1276595744680851E-2"/>
    <n v="1"/>
    <n v="2.1276595744680851"/>
    <x v="0"/>
    <x v="2"/>
    <s v="0.Done"/>
    <x v="95"/>
    <n v="0"/>
    <n v="0"/>
  </r>
  <r>
    <x v="1"/>
    <x v="0"/>
    <x v="0"/>
    <x v="8"/>
    <s v="Enhanced Group Functionality (Site)"/>
    <x v="8"/>
    <x v="0"/>
    <x v="3"/>
    <x v="25"/>
    <s v="Add expiration date"/>
    <s v="00007 - Add expiration date"/>
    <x v="25"/>
    <x v="7"/>
    <x v="1"/>
    <x v="113"/>
    <s v="Expiration Date - Tech Planning"/>
    <s v="S | 00093 - Expiration Date - Tech Planning"/>
    <s v="Tech Planning | S | 00093 - Expiration Date - Tech Planning"/>
    <n v="385695"/>
    <n v="386070"/>
    <n v="392657"/>
    <s v="Plan"/>
    <x v="2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14285714285714285"/>
    <n v="2.1276595744680851E-2"/>
    <n v="1"/>
    <n v="0"/>
    <x v="0"/>
    <x v="3"/>
    <e v="#N/A"/>
    <x v="1"/>
    <n v="0"/>
    <n v="0"/>
  </r>
  <r>
    <x v="1"/>
    <x v="0"/>
    <x v="0"/>
    <x v="9"/>
    <s v="OpenID Connect SSO Support "/>
    <x v="9"/>
    <x v="0"/>
    <x v="0"/>
    <x v="22"/>
    <s v="Add support for OpenID Connect Single Sign-on"/>
    <s v="00022 - Add support for OpenID Connect Single Sign-on"/>
    <x v="22"/>
    <x v="0"/>
    <x v="2"/>
    <x v="114"/>
    <s v="Alpha for Add support for OpenID Connect Single Sign-on"/>
    <s v="S | 00091 - Alpha for Add support for OpenID Connect Single Sign-on"/>
    <s v="Alpha Test | S | 00091 - Alpha for Add support for OpenID Connect Single Sign-on"/>
    <n v="386047"/>
    <n v="386106"/>
    <n v="392423"/>
    <s v="Plan"/>
    <x v="3"/>
    <n v="4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4"/>
    <n v="0"/>
    <n v="7.6923076923076927E-2"/>
    <n v="7.6923076923076927E-2"/>
    <n v="1"/>
    <n v="2.1276595744680851"/>
    <x v="0"/>
    <x v="0"/>
    <s v="0.Done"/>
    <x v="96"/>
    <n v="0"/>
    <n v="0"/>
  </r>
  <r>
    <x v="1"/>
    <x v="0"/>
    <x v="0"/>
    <x v="7"/>
    <s v="Google LMS Integration"/>
    <x v="7"/>
    <x v="0"/>
    <x v="2"/>
    <x v="31"/>
    <s v="Notify Google LMS of User activity"/>
    <s v="00025 - Notify Google LMS of User activity"/>
    <x v="31"/>
    <x v="5"/>
    <x v="2"/>
    <x v="115"/>
    <s v="Create mock pages"/>
    <s v="S | 00090 - Create mock pages"/>
    <s v="Backend Development | S | 00090 - Create mock pages"/>
    <n v="386048"/>
    <n v="386109"/>
    <n v="392336"/>
    <s v="Plan"/>
    <x v="3"/>
    <n v="18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18"/>
    <n v="0"/>
    <n v="5.8823529411764705E-2"/>
    <n v="4.3478260869565216E-2"/>
    <n v="1"/>
    <n v="8.5106382978723403"/>
    <x v="0"/>
    <x v="2"/>
    <s v="0.Done"/>
    <x v="97"/>
    <n v="0"/>
    <n v="0"/>
  </r>
  <r>
    <x v="1"/>
    <x v="0"/>
    <x v="0"/>
    <x v="7"/>
    <s v="Google LMS Integration"/>
    <x v="7"/>
    <x v="0"/>
    <x v="2"/>
    <x v="31"/>
    <s v="Notify Google LMS of User activity"/>
    <s v="00025 - Notify Google LMS of User activity"/>
    <x v="31"/>
    <x v="2"/>
    <x v="2"/>
    <x v="116"/>
    <s v="Review of Notify Google LMS of User activity"/>
    <s v="S | 00089 - Review of Notify Google LMS of User activity"/>
    <s v="Feature Review | S | 00089 - Review of Notify Google LMS of User activity"/>
    <n v="386048"/>
    <n v="386109"/>
    <n v="392335"/>
    <s v="Plan"/>
    <x v="3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5.8823529411764705E-2"/>
    <n v="4.3478260869565216E-2"/>
    <n v="1"/>
    <n v="2.1276595744680851"/>
    <x v="0"/>
    <x v="2"/>
    <s v="0.Done"/>
    <x v="98"/>
    <n v="0"/>
    <n v="0"/>
  </r>
  <r>
    <x v="1"/>
    <x v="0"/>
    <x v="0"/>
    <x v="7"/>
    <s v="Google LMS Integration"/>
    <x v="7"/>
    <x v="0"/>
    <x v="2"/>
    <x v="31"/>
    <s v="Notify Google LMS of User activity"/>
    <s v="00025 - Notify Google LMS of User activity"/>
    <x v="31"/>
    <x v="6"/>
    <x v="3"/>
    <x v="117"/>
    <s v="A learner should be able to see the private page if he/she has the permission for that page"/>
    <s v="S | 00088 - A learner should be able to see the private page if he/she has the permission for that page"/>
    <s v="Alpha Bug | S | 00088 - A learner should be able to see the private page if he/she has the permission for that page"/>
    <n v="386048"/>
    <n v="386109"/>
    <n v="392004"/>
    <s v="Plan"/>
    <x v="3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5.8823529411764705E-2"/>
    <n v="4.3478260869565216E-2"/>
    <n v="1"/>
    <n v="0"/>
    <x v="0"/>
    <x v="2"/>
    <s v="0.Cancelled"/>
    <x v="99"/>
    <n v="0"/>
    <n v="0"/>
  </r>
  <r>
    <x v="1"/>
    <x v="0"/>
    <x v="0"/>
    <x v="10"/>
    <s v="User Activity Tracking"/>
    <x v="10"/>
    <x v="0"/>
    <x v="2"/>
    <x v="28"/>
    <s v="Capture learning events"/>
    <s v="00016 - Capture learning events"/>
    <x v="28"/>
    <x v="0"/>
    <x v="2"/>
    <x v="118"/>
    <s v="Alpha for Capture learning events"/>
    <s v="S | 00085 - Alpha for Capture learning events"/>
    <s v="Alpha Test | S | 00085 - Alpha for Capture learning events"/>
    <n v="385925"/>
    <n v="386091"/>
    <n v="391678"/>
    <s v="Plan"/>
    <x v="3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9.0909090909090912E-2"/>
    <n v="1"/>
    <n v="2.1276595744680851"/>
    <x v="0"/>
    <x v="2"/>
    <s v="0.Done"/>
    <x v="100"/>
    <n v="0"/>
    <n v="0"/>
  </r>
  <r>
    <x v="1"/>
    <x v="0"/>
    <x v="0"/>
    <x v="10"/>
    <s v="User Activity Tracking"/>
    <x v="10"/>
    <x v="0"/>
    <x v="2"/>
    <x v="29"/>
    <s v="Capture user info"/>
    <s v="00014 - Capture user info"/>
    <x v="29"/>
    <x v="0"/>
    <x v="2"/>
    <x v="119"/>
    <s v="Alpha for Capture user info"/>
    <s v="S | 00084 - Alpha for Capture user info"/>
    <s v="Alpha Test | S | 00084 - Alpha for Capture user info"/>
    <n v="385925"/>
    <n v="386088"/>
    <n v="391677"/>
    <s v="Plan"/>
    <x v="3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9.0909090909090912E-2"/>
    <n v="1"/>
    <n v="2.1276595744680851"/>
    <x v="0"/>
    <x v="2"/>
    <s v="0.Done"/>
    <x v="101"/>
    <n v="0"/>
    <n v="0"/>
  </r>
  <r>
    <x v="1"/>
    <x v="0"/>
    <x v="0"/>
    <x v="7"/>
    <s v="Google LMS Integration"/>
    <x v="7"/>
    <x v="0"/>
    <x v="2"/>
    <x v="31"/>
    <s v="Notify Google LMS of User activity"/>
    <s v="00025 - Notify Google LMS of User activity"/>
    <x v="31"/>
    <x v="6"/>
    <x v="2"/>
    <x v="120"/>
    <s v="Fix Invalid JSON"/>
    <s v="S | 00083 - Fix Invalid JSON"/>
    <s v="Alpha Bug | S | 00083 - Fix Invalid JSON"/>
    <n v="386048"/>
    <n v="386109"/>
    <n v="391406"/>
    <s v="Plan"/>
    <x v="3"/>
    <n v="4.5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4.5"/>
    <n v="0"/>
    <n v="5.8823529411764705E-2"/>
    <n v="4.3478260869565216E-2"/>
    <n v="1"/>
    <n v="2.1276595744680851"/>
    <x v="0"/>
    <x v="2"/>
    <s v="0.Done"/>
    <x v="102"/>
    <n v="0"/>
    <n v="0"/>
  </r>
  <r>
    <x v="1"/>
    <x v="0"/>
    <x v="0"/>
    <x v="8"/>
    <s v="Enhanced Group Functionality (Site)"/>
    <x v="8"/>
    <x v="0"/>
    <x v="2"/>
    <x v="33"/>
    <s v="Add status: draft, published, archived, invisible "/>
    <s v="00010 - Add status: draft, published, archived, invisible "/>
    <x v="33"/>
    <x v="1"/>
    <x v="2"/>
    <x v="121"/>
    <s v="QA for Add status: draft, published, archived, invisible "/>
    <s v="S | 00081 - QA for Add status: draft, published, archived, invisible "/>
    <s v="QA | S | 00081 - QA for Add status: draft, published, archived, invisible "/>
    <n v="385695"/>
    <n v="386083"/>
    <n v="391400"/>
    <s v="Plan"/>
    <x v="3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2.1276595744680851E-2"/>
    <n v="1"/>
    <n v="2.1276595744680851"/>
    <x v="0"/>
    <x v="2"/>
    <s v="0.Done"/>
    <x v="103"/>
    <n v="0"/>
    <n v="0"/>
  </r>
  <r>
    <x v="1"/>
    <x v="0"/>
    <x v="0"/>
    <x v="8"/>
    <s v="Enhanced Group Functionality (Site)"/>
    <x v="8"/>
    <x v="0"/>
    <x v="2"/>
    <x v="33"/>
    <s v="Add status: draft, published, archived, invisible "/>
    <s v="00010 - Add status: draft, published, archived, invisible "/>
    <x v="33"/>
    <x v="2"/>
    <x v="2"/>
    <x v="122"/>
    <s v="Review of Add status: draft, published, archived, invisible "/>
    <s v="S | 00080 - Review of Add status: draft, published, archived, invisible "/>
    <s v="Feature Review | S | 00080 - Review of Add status: draft, published, archived, invisible "/>
    <n v="385695"/>
    <n v="386083"/>
    <n v="391390"/>
    <s v="Plan"/>
    <x v="3"/>
    <n v="4.5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4.5"/>
    <n v="0"/>
    <n v="0.16666666666666666"/>
    <n v="2.1276595744680851E-2"/>
    <n v="1"/>
    <n v="2.1276595744680851"/>
    <x v="0"/>
    <x v="2"/>
    <s v="0.Done"/>
    <x v="104"/>
    <n v="0"/>
    <n v="0"/>
  </r>
  <r>
    <x v="1"/>
    <x v="0"/>
    <x v="0"/>
    <x v="9"/>
    <s v="OpenID Connect SSO Support "/>
    <x v="9"/>
    <x v="0"/>
    <x v="0"/>
    <x v="22"/>
    <s v="Add support for OpenID Connect Single Sign-on"/>
    <s v="00022 - Add support for OpenID Connect Single Sign-on"/>
    <x v="22"/>
    <x v="6"/>
    <x v="2"/>
    <x v="123"/>
    <s v="NullPointer Exception after login in "/>
    <s v="S | 00079 - NullPointer Exception after login in "/>
    <s v="Alpha Bug | S | 00079 - NullPointer Exception after login in "/>
    <n v="386047"/>
    <n v="386106"/>
    <n v="391122"/>
    <s v="Plan"/>
    <x v="3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7.6923076923076927E-2"/>
    <n v="7.6923076923076927E-2"/>
    <n v="1"/>
    <n v="2.1276595744680851"/>
    <x v="0"/>
    <x v="0"/>
    <s v="0.Done"/>
    <x v="105"/>
    <n v="0"/>
    <n v="0"/>
  </r>
  <r>
    <x v="1"/>
    <x v="0"/>
    <x v="0"/>
    <x v="7"/>
    <s v="Google LMS Integration"/>
    <x v="7"/>
    <x v="0"/>
    <x v="2"/>
    <x v="31"/>
    <s v="Notify Google LMS of User activity"/>
    <s v="00025 - Notify Google LMS of User activity"/>
    <x v="31"/>
    <x v="0"/>
    <x v="2"/>
    <x v="124"/>
    <s v="Tests within Google Environment"/>
    <s v="S | 00078 - Tests within Google Environment"/>
    <s v="Alpha Test | S | 00078 - Tests within Google Environment"/>
    <n v="386048"/>
    <n v="386109"/>
    <n v="391115"/>
    <s v="Plan"/>
    <x v="3"/>
    <n v="13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13"/>
    <n v="0"/>
    <n v="5.8823529411764705E-2"/>
    <n v="4.3478260869565216E-2"/>
    <n v="1"/>
    <n v="2.1276595744680851"/>
    <x v="0"/>
    <x v="2"/>
    <s v="0.Done"/>
    <x v="106"/>
    <n v="0"/>
    <n v="0"/>
  </r>
  <r>
    <x v="1"/>
    <x v="0"/>
    <x v="0"/>
    <x v="8"/>
    <s v="Enhanced Group Functionality (Site)"/>
    <x v="8"/>
    <x v="0"/>
    <x v="2"/>
    <x v="26"/>
    <s v="Enhanced Group REST Service"/>
    <s v="00033 - Enhanced Group REST Service"/>
    <x v="26"/>
    <x v="5"/>
    <x v="2"/>
    <x v="125"/>
    <s v="Create module to create mock sites"/>
    <s v="S | 00077 - Create module to create mock sites"/>
    <s v="Backend Development | S | 00077 - Create module to create mock sites"/>
    <n v="385695"/>
    <n v="386740"/>
    <n v="390944"/>
    <s v="Plan"/>
    <x v="3"/>
    <n v="39.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39.5"/>
    <n v="0"/>
    <n v="7.6923076923076927E-2"/>
    <n v="2.1276595744680851E-2"/>
    <n v="1"/>
    <n v="8.5106382978723403"/>
    <x v="0"/>
    <x v="2"/>
    <s v="0.Done"/>
    <x v="107"/>
    <n v="0"/>
    <n v="0"/>
  </r>
  <r>
    <x v="1"/>
    <x v="0"/>
    <x v="0"/>
    <x v="8"/>
    <s v="Enhanced Group Functionality (Site)"/>
    <x v="8"/>
    <x v="0"/>
    <x v="2"/>
    <x v="33"/>
    <s v="Add status: draft, published, archived, invisible "/>
    <s v="00010 - Add status: draft, published, archived, invisible "/>
    <x v="33"/>
    <x v="0"/>
    <x v="2"/>
    <x v="126"/>
    <s v="Alpha for Add status: draft, published, archived, invisible "/>
    <s v="S | 00076 - Alpha for Add status: draft, published, archived, invisible "/>
    <s v="Alpha Test | S | 00076 - Alpha for Add status: draft, published, archived, invisible "/>
    <n v="385695"/>
    <n v="386083"/>
    <n v="390902"/>
    <s v="Plan"/>
    <x v="3"/>
    <n v="1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1"/>
    <n v="0"/>
    <n v="0.16666666666666666"/>
    <n v="2.1276595744680851E-2"/>
    <n v="1"/>
    <n v="2.1276595744680851"/>
    <x v="0"/>
    <x v="2"/>
    <s v="0.Done"/>
    <x v="108"/>
    <n v="0"/>
    <n v="0"/>
  </r>
  <r>
    <x v="1"/>
    <x v="0"/>
    <x v="0"/>
    <x v="8"/>
    <s v="Enhanced Group Functionality (Site)"/>
    <x v="8"/>
    <x v="0"/>
    <x v="2"/>
    <x v="32"/>
    <s v="Add version"/>
    <s v="00006 - Add version"/>
    <x v="32"/>
    <x v="5"/>
    <x v="2"/>
    <x v="127"/>
    <s v="Implement Group Version"/>
    <s v="M | 00075 - Implement Group Version"/>
    <s v="Backend Development | M | 00075 - Implement Group Version"/>
    <n v="385695"/>
    <n v="386061"/>
    <n v="390901"/>
    <s v="Plan"/>
    <x v="3"/>
    <n v="32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32"/>
    <n v="0"/>
    <n v="0.1111111111111111"/>
    <n v="2.1276595744680851E-2"/>
    <n v="1"/>
    <n v="10.638297872340425"/>
    <x v="0"/>
    <x v="2"/>
    <s v="0.Done"/>
    <x v="109"/>
    <n v="0"/>
    <n v="0"/>
  </r>
  <r>
    <x v="1"/>
    <x v="0"/>
    <x v="0"/>
    <x v="11"/>
    <s v="System Architecture"/>
    <x v="11"/>
    <x v="2"/>
    <x v="5"/>
    <x v="34"/>
    <s v="Setup Dev Infrasctructure"/>
    <s v="00034 - Setup Dev Infrasctructure"/>
    <x v="34"/>
    <x v="2"/>
    <x v="1"/>
    <x v="128"/>
    <s v="Review of Setup Dev Infrasctructure"/>
    <s v="00074 - Review of Setup Dev Infrasctructure"/>
    <s v="Feature Review | 00074 - Review of Setup Dev Infrasctructure"/>
    <n v="386049"/>
    <n v="386782"/>
    <n v="390900"/>
    <s v="Plan"/>
    <x v="3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.1"/>
    <n v="1"/>
    <n v="0"/>
    <x v="0"/>
    <x v="5"/>
    <e v="#N/A"/>
    <x v="1"/>
    <n v="0"/>
    <n v="0"/>
  </r>
  <r>
    <x v="1"/>
    <x v="0"/>
    <x v="0"/>
    <x v="12"/>
    <s v="UI &amp; Theme"/>
    <x v="12"/>
    <x v="0"/>
    <x v="3"/>
    <x v="35"/>
    <s v="Create Theme"/>
    <s v="00070 - Create Theme"/>
    <x v="35"/>
    <x v="3"/>
    <x v="0"/>
    <x v="129"/>
    <s v="Implement Theme POC"/>
    <s v="L | 00073 - Implement Theme POC"/>
    <s v="Frontend Development | L | 00073 - Implement Theme POC"/>
    <n v="390892"/>
    <n v="390893"/>
    <n v="390896"/>
    <s v="Plan"/>
    <x v="2"/>
    <n v="43.25"/>
    <n v="0"/>
    <n v="0"/>
    <n v="0"/>
    <s v="L"/>
    <s v="SUBTASK PLAN"/>
    <n v="9.5744680851063837"/>
    <n v="11.48936170212766"/>
    <n v="9.5744680851063837"/>
    <n v="11.48936170212766"/>
    <n v="0"/>
    <n v="9.5744680851063837"/>
    <n v="0"/>
    <n v="0"/>
    <n v="0"/>
    <n v="43.25"/>
    <n v="0.14285714285714285"/>
    <n v="0.14285714285714285"/>
    <n v="1"/>
    <n v="0"/>
    <x v="0"/>
    <x v="3"/>
    <s v="3.Doing"/>
    <x v="110"/>
    <n v="0"/>
    <n v="0"/>
  </r>
  <r>
    <x v="1"/>
    <x v="0"/>
    <x v="0"/>
    <x v="12"/>
    <s v="UI &amp; Theme"/>
    <x v="12"/>
    <x v="0"/>
    <x v="3"/>
    <x v="35"/>
    <s v="Create Theme"/>
    <s v="00070 - Create Theme"/>
    <x v="35"/>
    <x v="7"/>
    <x v="0"/>
    <x v="130"/>
    <s v="Discuss UI Architecture"/>
    <s v="M | 00072 - Discuss UI Architecture"/>
    <s v="Tech Planning | M | 00072 - Discuss UI Architecture"/>
    <n v="390892"/>
    <n v="390893"/>
    <n v="390895"/>
    <s v="Plan"/>
    <x v="2"/>
    <n v="8"/>
    <n v="0"/>
    <n v="0"/>
    <n v="0"/>
    <s v="M"/>
    <s v="SUBTASK PLAN"/>
    <n v="4.2553191489361701"/>
    <n v="5.1063829787234036"/>
    <n v="4.2553191489361701"/>
    <n v="5.1063829787234036"/>
    <n v="0"/>
    <n v="4.2553191489361701"/>
    <n v="0"/>
    <n v="0"/>
    <n v="0"/>
    <n v="8"/>
    <n v="0.14285714285714285"/>
    <n v="0.14285714285714285"/>
    <n v="1"/>
    <n v="0"/>
    <x v="0"/>
    <x v="3"/>
    <s v="3.Doing"/>
    <x v="111"/>
    <n v="0"/>
    <n v="0"/>
  </r>
  <r>
    <x v="1"/>
    <x v="0"/>
    <x v="0"/>
    <x v="12"/>
    <s v="UI &amp; Theme"/>
    <x v="12"/>
    <x v="0"/>
    <x v="3"/>
    <x v="35"/>
    <s v="Create Theme"/>
    <s v="00070 - Create Theme"/>
    <x v="35"/>
    <x v="8"/>
    <x v="0"/>
    <x v="131"/>
    <s v="Discuss UX"/>
    <s v="S | 00071 - Discuss UX"/>
    <s v="Feature Planning | S | 00071 - Discuss UX"/>
    <n v="390892"/>
    <n v="390893"/>
    <n v="390894"/>
    <s v="Plan"/>
    <x v="2"/>
    <n v="4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4"/>
    <n v="0.14285714285714285"/>
    <n v="0.14285714285714285"/>
    <n v="1"/>
    <n v="0"/>
    <x v="0"/>
    <x v="3"/>
    <s v="3.Doing"/>
    <x v="112"/>
    <n v="0"/>
    <n v="0"/>
  </r>
  <r>
    <x v="1"/>
    <x v="0"/>
    <x v="0"/>
    <x v="7"/>
    <s v="Google LMS Integration"/>
    <x v="7"/>
    <x v="0"/>
    <x v="2"/>
    <x v="31"/>
    <s v="Notify Google LMS of User activity"/>
    <s v="00025 - Notify Google LMS of User activity"/>
    <x v="31"/>
    <x v="3"/>
    <x v="2"/>
    <x v="132"/>
    <s v="Try running Google API against sample public service (ex: Calendar)"/>
    <s v="S | 00068 - Try running Google API against sample public service (ex: Calendar)"/>
    <s v="Frontend Development | S | 00068 - Try running Google API against sample public service (ex: Calendar)"/>
    <n v="386048"/>
    <n v="386109"/>
    <n v="390522"/>
    <s v="Plan"/>
    <x v="3"/>
    <n v="7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7"/>
    <n v="0"/>
    <n v="5.8823529411764705E-2"/>
    <n v="4.3478260869565216E-2"/>
    <n v="1"/>
    <n v="4.2553191489361701"/>
    <x v="0"/>
    <x v="2"/>
    <s v="0.Done"/>
    <x v="113"/>
    <n v="0"/>
    <n v="0"/>
  </r>
  <r>
    <x v="1"/>
    <x v="0"/>
    <x v="0"/>
    <x v="7"/>
    <s v="Google LMS Integration"/>
    <x v="7"/>
    <x v="0"/>
    <x v="2"/>
    <x v="31"/>
    <s v="Notify Google LMS of User activity"/>
    <s v="00025 - Notify Google LMS of User activity"/>
    <x v="31"/>
    <x v="3"/>
    <x v="2"/>
    <x v="133"/>
    <s v="Error treatment"/>
    <s v="S | 00067 - Error treatment"/>
    <s v="Frontend Development | S | 00067 - Error treatment"/>
    <n v="386048"/>
    <n v="386109"/>
    <n v="390345"/>
    <s v="Plan"/>
    <x v="3"/>
    <n v="1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1"/>
    <n v="0"/>
    <n v="5.8823529411764705E-2"/>
    <n v="4.3478260869565216E-2"/>
    <n v="1"/>
    <n v="4.2553191489361701"/>
    <x v="0"/>
    <x v="2"/>
    <s v="0.Done"/>
    <x v="114"/>
    <n v="0"/>
    <n v="0"/>
  </r>
  <r>
    <x v="1"/>
    <x v="0"/>
    <x v="0"/>
    <x v="8"/>
    <s v="Enhanced Group Functionality (Site)"/>
    <x v="8"/>
    <x v="0"/>
    <x v="8"/>
    <x v="23"/>
    <s v="Implement Celsus sync job to index Liferay Sites"/>
    <s v="00056 - Implement Celsus sync job to index Liferay Sites"/>
    <x v="23"/>
    <x v="5"/>
    <x v="2"/>
    <x v="134"/>
    <s v="Implement Celsus sync job"/>
    <s v="M | 00064 - Implement Celsus sync job"/>
    <s v="Backend Development | M | 00064 - Implement Celsus sync job"/>
    <n v="385695"/>
    <n v="389416"/>
    <n v="389625"/>
    <s v="Plan"/>
    <x v="3"/>
    <n v="0"/>
    <n v="0"/>
    <n v="0"/>
    <n v="4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"/>
    <n v="2.1276595744680851E-2"/>
    <n v="1"/>
    <n v="10.638297872340425"/>
    <x v="0"/>
    <x v="8"/>
    <s v="0.Done"/>
    <x v="115"/>
    <n v="0"/>
    <n v="0"/>
  </r>
  <r>
    <x v="1"/>
    <x v="0"/>
    <x v="0"/>
    <x v="11"/>
    <s v="System Architecture"/>
    <x v="11"/>
    <x v="2"/>
    <x v="5"/>
    <x v="34"/>
    <s v="Setup Dev Infrasctructure"/>
    <s v="00034 - Setup Dev Infrasctructure"/>
    <x v="34"/>
    <x v="4"/>
    <x v="2"/>
    <x v="135"/>
    <s v="Set up Liferay CI"/>
    <s v="M | 00063 - Set up Liferay CI"/>
    <s v="Sub-Task | M | 00063 - Set up Liferay CI"/>
    <n v="386049"/>
    <n v="386782"/>
    <n v="389619"/>
    <s v="Plan"/>
    <x v="3"/>
    <n v="8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8"/>
    <n v="0"/>
    <n v="0.16666666666666666"/>
    <n v="0.1"/>
    <n v="1"/>
    <n v="8.5106382978723403"/>
    <x v="0"/>
    <x v="5"/>
    <s v="0.Done"/>
    <x v="116"/>
    <n v="0"/>
    <n v="0"/>
  </r>
  <r>
    <x v="1"/>
    <x v="0"/>
    <x v="0"/>
    <x v="11"/>
    <s v="System Architecture"/>
    <x v="11"/>
    <x v="2"/>
    <x v="5"/>
    <x v="34"/>
    <s v="Setup Dev Infrasctructure"/>
    <s v="00034 - Setup Dev Infrasctructure"/>
    <x v="34"/>
    <x v="4"/>
    <x v="2"/>
    <x v="136"/>
    <s v="Set up search server for Liferay Dev"/>
    <s v="S | 00062 - Set up search server for Liferay Dev"/>
    <s v="Sub-Task | S | 00062 - Set up search server for Liferay Dev"/>
    <n v="386049"/>
    <n v="386782"/>
    <n v="389618"/>
    <s v="Plan"/>
    <x v="3"/>
    <n v="2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2"/>
    <n v="0"/>
    <n v="0.16666666666666666"/>
    <n v="0.1"/>
    <n v="1"/>
    <n v="4.2553191489361701"/>
    <x v="0"/>
    <x v="5"/>
    <s v="0.Done"/>
    <x v="117"/>
    <n v="0"/>
    <n v="0"/>
  </r>
  <r>
    <x v="1"/>
    <x v="0"/>
    <x v="0"/>
    <x v="7"/>
    <s v="Google LMS Integration"/>
    <x v="7"/>
    <x v="0"/>
    <x v="2"/>
    <x v="31"/>
    <s v="Notify Google LMS of User activity"/>
    <s v="00025 - Notify Google LMS of User activity"/>
    <x v="31"/>
    <x v="3"/>
    <x v="3"/>
    <x v="137"/>
    <s v="Get open ID Connect Token from server"/>
    <s v="S | 00061 - Get open ID Connect Token from server"/>
    <s v="Frontend Development | S | 00061 - Get open ID Connect Token from server"/>
    <n v="386048"/>
    <n v="386109"/>
    <n v="389613"/>
    <s v="Plan"/>
    <x v="3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5.8823529411764705E-2"/>
    <n v="4.3478260869565216E-2"/>
    <n v="1"/>
    <n v="0"/>
    <x v="0"/>
    <x v="2"/>
    <s v="0.Cancelled"/>
    <x v="118"/>
    <n v="0"/>
    <n v="0"/>
  </r>
  <r>
    <x v="1"/>
    <x v="0"/>
    <x v="0"/>
    <x v="9"/>
    <s v="OpenID Connect SSO Support "/>
    <x v="9"/>
    <x v="0"/>
    <x v="0"/>
    <x v="22"/>
    <s v="Add support for OpenID Connect Single Sign-on"/>
    <s v="00022 - Add support for OpenID Connect Single Sign-on"/>
    <x v="22"/>
    <x v="4"/>
    <x v="0"/>
    <x v="138"/>
    <s v="Update OIDC modules to latest from master"/>
    <s v="XS | 00060 - Update OIDC modules to latest from master"/>
    <s v="Sub-Task | XS | 00060 - Update OIDC modules to latest from master"/>
    <n v="386047"/>
    <n v="386106"/>
    <n v="389609"/>
    <s v="Plan"/>
    <x v="2"/>
    <n v="0"/>
    <n v="0"/>
    <n v="0"/>
    <n v="0"/>
    <s v="XS"/>
    <s v="SUBTASK PLAN"/>
    <n v="2.1276595744680851"/>
    <n v="2.5531914893617018"/>
    <n v="2.1276595744680851"/>
    <n v="2.5531914893617018"/>
    <n v="0"/>
    <n v="2.1276595744680851"/>
    <n v="0"/>
    <n v="0"/>
    <n v="0"/>
    <n v="0"/>
    <n v="7.6923076923076927E-2"/>
    <n v="7.6923076923076927E-2"/>
    <n v="1"/>
    <n v="0"/>
    <x v="0"/>
    <x v="0"/>
    <s v="3.Doing"/>
    <x v="119"/>
    <n v="0"/>
    <n v="0"/>
  </r>
  <r>
    <x v="1"/>
    <x v="0"/>
    <x v="0"/>
    <x v="7"/>
    <s v="Google LMS Integration"/>
    <x v="7"/>
    <x v="0"/>
    <x v="2"/>
    <x v="31"/>
    <s v="Notify Google LMS of User activity"/>
    <s v="00025 - Notify Google LMS of User activity"/>
    <x v="31"/>
    <x v="3"/>
    <x v="2"/>
    <x v="139"/>
    <s v="Send collected user information to Google LMS"/>
    <s v="M | 00059 - Send collected user information to Google LMS"/>
    <s v="Frontend Development | M | 00059 - Send collected user information to Google LMS"/>
    <n v="386048"/>
    <n v="386109"/>
    <n v="389565"/>
    <s v="Plan"/>
    <x v="3"/>
    <n v="22.5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22.5"/>
    <n v="0"/>
    <n v="5.8823529411764705E-2"/>
    <n v="4.3478260869565216E-2"/>
    <n v="1"/>
    <n v="5.3191489361702127"/>
    <x v="0"/>
    <x v="2"/>
    <s v="0.Done"/>
    <x v="120"/>
    <n v="0"/>
    <n v="0"/>
  </r>
  <r>
    <x v="1"/>
    <x v="0"/>
    <x v="0"/>
    <x v="11"/>
    <s v="System Architecture"/>
    <x v="11"/>
    <x v="2"/>
    <x v="9"/>
    <x v="30"/>
    <s v="Create Google Local Environment"/>
    <s v="00020 - Create Google Local Environment"/>
    <x v="30"/>
    <x v="4"/>
    <x v="3"/>
    <x v="140"/>
    <s v="Set up Oracle database in Google local environment"/>
    <s v="S | 00058 - Set up Oracle database in Google local environment"/>
    <s v="Sub-Task | S | 00058 - Set up Oracle database in Google local environment"/>
    <n v="386049"/>
    <n v="386104"/>
    <n v="389420"/>
    <s v="Plan"/>
    <x v="3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.1"/>
    <n v="1"/>
    <n v="0"/>
    <x v="0"/>
    <x v="9"/>
    <s v="0.Cancelled"/>
    <x v="121"/>
    <n v="0"/>
    <n v="0"/>
  </r>
  <r>
    <x v="1"/>
    <x v="0"/>
    <x v="0"/>
    <x v="11"/>
    <s v="System Architecture"/>
    <x v="11"/>
    <x v="2"/>
    <x v="9"/>
    <x v="30"/>
    <s v="Create Google Local Environment"/>
    <s v="00020 - Create Google Local Environment"/>
    <x v="30"/>
    <x v="4"/>
    <x v="3"/>
    <x v="141"/>
    <s v="Set up Jenkins in Google local environment"/>
    <s v="S | 00057 - Set up Jenkins in Google local environment"/>
    <s v="Sub-Task | S | 00057 - Set up Jenkins in Google local environment"/>
    <n v="386049"/>
    <n v="386104"/>
    <n v="389418"/>
    <s v="Plan"/>
    <x v="3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.1"/>
    <n v="1"/>
    <n v="0"/>
    <x v="0"/>
    <x v="9"/>
    <s v="0.Cancelled"/>
    <x v="122"/>
    <n v="0"/>
    <n v="0"/>
  </r>
  <r>
    <x v="1"/>
    <x v="0"/>
    <x v="0"/>
    <x v="7"/>
    <s v="Google LMS Integration"/>
    <x v="7"/>
    <x v="0"/>
    <x v="2"/>
    <x v="31"/>
    <s v="Notify Google LMS of User activity"/>
    <s v="00025 - Notify Google LMS of User activity"/>
    <x v="31"/>
    <x v="5"/>
    <x v="2"/>
    <x v="142"/>
    <s v="Add Alternative ID to Celsus learning record API"/>
    <s v="S | 00054 - Add Alternative ID to Celsus learning record API"/>
    <s v="Backend Development | S | 00054 - Add Alternative ID to Celsus learning record API"/>
    <n v="386048"/>
    <n v="386109"/>
    <n v="389408"/>
    <s v="Plan"/>
    <x v="3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5.8823529411764705E-2"/>
    <n v="4.3478260869565216E-2"/>
    <n v="1"/>
    <n v="8.5106382978723403"/>
    <x v="0"/>
    <x v="2"/>
    <s v="0.Done"/>
    <x v="123"/>
    <n v="0"/>
    <n v="0"/>
  </r>
  <r>
    <x v="1"/>
    <x v="0"/>
    <x v="0"/>
    <x v="8"/>
    <s v="Enhanced Group Functionality (Site)"/>
    <x v="8"/>
    <x v="0"/>
    <x v="2"/>
    <x v="26"/>
    <s v="Enhanced Group REST Service"/>
    <s v="00033 - Enhanced Group REST Service"/>
    <x v="26"/>
    <x v="5"/>
    <x v="2"/>
    <x v="143"/>
    <s v="Add property definition for Liferay version number in Celsus"/>
    <s v="XS | 00053 - Add property definition for Liferay version number in Celsus"/>
    <s v="Backend Development | XS | 00053 - Add property definition for Liferay version number in Celsus"/>
    <n v="385695"/>
    <n v="386740"/>
    <n v="389407"/>
    <s v="Plan"/>
    <x v="3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7.6923076923076927E-2"/>
    <n v="2.1276595744680851E-2"/>
    <n v="1"/>
    <n v="2.1276595744680851"/>
    <x v="0"/>
    <x v="2"/>
    <s v="0.Done"/>
    <x v="124"/>
    <n v="0"/>
    <n v="0"/>
  </r>
  <r>
    <x v="1"/>
    <x v="0"/>
    <x v="0"/>
    <x v="9"/>
    <s v="OpenID Connect SSO Support "/>
    <x v="9"/>
    <x v="0"/>
    <x v="0"/>
    <x v="22"/>
    <s v="Add support for OpenID Connect Single Sign-on"/>
    <s v="00022 - Add support for OpenID Connect Single Sign-on"/>
    <x v="22"/>
    <x v="5"/>
    <x v="2"/>
    <x v="144"/>
    <s v="Add logic to redirect unauthenticated users to login"/>
    <s v="S | 00052 - Add logic to redirect unauthenticated users to login"/>
    <s v="Backend Development | S | 00052 - Add logic to redirect unauthenticated users to login"/>
    <n v="386047"/>
    <n v="386106"/>
    <n v="389355"/>
    <s v="Plan"/>
    <x v="3"/>
    <n v="23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23"/>
    <n v="0"/>
    <n v="7.6923076923076927E-2"/>
    <n v="7.6923076923076927E-2"/>
    <n v="1"/>
    <n v="8.5106382978723403"/>
    <x v="0"/>
    <x v="0"/>
    <s v="0.Done"/>
    <x v="125"/>
    <n v="0"/>
    <n v="0"/>
  </r>
  <r>
    <x v="1"/>
    <x v="0"/>
    <x v="0"/>
    <x v="7"/>
    <s v="Google LMS Integration"/>
    <x v="7"/>
    <x v="0"/>
    <x v="2"/>
    <x v="31"/>
    <s v="Notify Google LMS of User activity"/>
    <s v="00025 - Notify Google LMS of User activity"/>
    <x v="31"/>
    <x v="5"/>
    <x v="2"/>
    <x v="145"/>
    <s v="Add &quot;Liferay&quot; to Celsus source system database"/>
    <s v="XS | 00051 - Add &quot;Liferay&quot; to Celsus source system database"/>
    <s v="Backend Development | XS | 00051 - Add &quot;Liferay&quot; to Celsus source system database"/>
    <n v="386048"/>
    <n v="386109"/>
    <n v="389325"/>
    <s v="Plan"/>
    <x v="3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5.8823529411764705E-2"/>
    <n v="4.3478260869565216E-2"/>
    <n v="1"/>
    <n v="2.1276595744680851"/>
    <x v="0"/>
    <x v="2"/>
    <s v="0.Done"/>
    <x v="126"/>
    <n v="0"/>
    <n v="0"/>
  </r>
  <r>
    <x v="1"/>
    <x v="0"/>
    <x v="0"/>
    <x v="11"/>
    <s v="System Architecture"/>
    <x v="11"/>
    <x v="2"/>
    <x v="5"/>
    <x v="34"/>
    <s v="Setup Dev Infrasctructure"/>
    <s v="00034 - Setup Dev Infrasctructure"/>
    <x v="34"/>
    <x v="5"/>
    <x v="2"/>
    <x v="146"/>
    <s v="Create module to auto-load users"/>
    <s v="S | 00049 - Create module to auto-load users"/>
    <s v="Backend Development | S | 00049 - Create module to auto-load users"/>
    <n v="386049"/>
    <n v="386782"/>
    <n v="389202"/>
    <s v="Plan"/>
    <x v="3"/>
    <n v="6.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6.5"/>
    <n v="0"/>
    <n v="0.16666666666666666"/>
    <n v="0.1"/>
    <n v="1"/>
    <n v="8.5106382978723403"/>
    <x v="0"/>
    <x v="5"/>
    <s v="0.Done"/>
    <x v="127"/>
    <n v="0"/>
    <n v="0"/>
  </r>
  <r>
    <x v="1"/>
    <x v="0"/>
    <x v="0"/>
    <x v="11"/>
    <s v="System Architecture"/>
    <x v="11"/>
    <x v="2"/>
    <x v="5"/>
    <x v="34"/>
    <s v="Setup Dev Infrasctructure"/>
    <s v="00034 - Setup Dev Infrasctructure"/>
    <x v="34"/>
    <x v="4"/>
    <x v="2"/>
    <x v="147"/>
    <s v="Set up Liferay Dev Portal server"/>
    <s v="S | 00048 - Set up Liferay Dev Portal server"/>
    <s v="Sub-Task | S | 00048 - Set up Liferay Dev Portal server"/>
    <n v="386049"/>
    <n v="386782"/>
    <n v="388587"/>
    <s v="Plan"/>
    <x v="3"/>
    <n v="6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6"/>
    <n v="0"/>
    <n v="0.16666666666666666"/>
    <n v="0.1"/>
    <n v="1"/>
    <n v="4.2553191489361701"/>
    <x v="0"/>
    <x v="5"/>
    <s v="0.Done"/>
    <x v="128"/>
    <n v="0"/>
    <n v="0"/>
  </r>
  <r>
    <x v="1"/>
    <x v="0"/>
    <x v="0"/>
    <x v="10"/>
    <s v="User Activity Tracking"/>
    <x v="10"/>
    <x v="0"/>
    <x v="2"/>
    <x v="29"/>
    <s v="Capture user info"/>
    <s v="00014 - Capture user info"/>
    <x v="29"/>
    <x v="3"/>
    <x v="2"/>
    <x v="148"/>
    <s v="Edit theme to be based on classic theme"/>
    <s v="S | 00047 - Edit theme to be based on classic theme"/>
    <s v="Frontend Development | S | 00047 - Edit theme to be based on classic theme"/>
    <n v="385925"/>
    <n v="386088"/>
    <n v="388576"/>
    <s v="Plan"/>
    <x v="3"/>
    <n v="3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3"/>
    <n v="0"/>
    <n v="0.14285714285714285"/>
    <n v="9.0909090909090912E-2"/>
    <n v="1"/>
    <n v="4.2553191489361701"/>
    <x v="0"/>
    <x v="2"/>
    <s v="0.Done"/>
    <x v="129"/>
    <n v="0"/>
    <n v="0"/>
  </r>
  <r>
    <x v="1"/>
    <x v="0"/>
    <x v="0"/>
    <x v="8"/>
    <s v="Enhanced Group Functionality (Site)"/>
    <x v="8"/>
    <x v="0"/>
    <x v="3"/>
    <x v="25"/>
    <s v="Add expiration date"/>
    <s v="00007 - Add expiration date"/>
    <x v="25"/>
    <x v="5"/>
    <x v="2"/>
    <x v="149"/>
    <s v="Add expiration date - Backend Dev"/>
    <s v="S | 00046 - Add expiration date - Backend Dev"/>
    <s v="Backend Development | S | 00046 - Add expiration date - Backend Dev"/>
    <n v="385695"/>
    <n v="386070"/>
    <n v="388542"/>
    <s v="Plan"/>
    <x v="3"/>
    <n v="12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12"/>
    <n v="0"/>
    <n v="0.14285714285714285"/>
    <n v="2.1276595744680851E-2"/>
    <n v="1"/>
    <n v="8.5106382978723403"/>
    <x v="0"/>
    <x v="3"/>
    <s v="0.Done"/>
    <x v="130"/>
    <n v="0"/>
    <n v="0"/>
  </r>
  <r>
    <x v="1"/>
    <x v="0"/>
    <x v="0"/>
    <x v="11"/>
    <s v="System Architecture"/>
    <x v="11"/>
    <x v="2"/>
    <x v="5"/>
    <x v="34"/>
    <s v="Setup Dev Infrasctructure"/>
    <s v="00034 - Setup Dev Infrasctructure"/>
    <x v="34"/>
    <x v="4"/>
    <x v="2"/>
    <x v="150"/>
    <s v="Set up Liferay Workspace"/>
    <s v="S | 00045 - Set up Liferay Workspace"/>
    <s v="Sub-Task | S | 00045 - Set up Liferay Workspace"/>
    <n v="386049"/>
    <n v="386782"/>
    <n v="388235"/>
    <s v="Plan"/>
    <x v="3"/>
    <n v="2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2"/>
    <n v="0"/>
    <n v="0.16666666666666666"/>
    <n v="0.1"/>
    <n v="1"/>
    <n v="4.2553191489361701"/>
    <x v="0"/>
    <x v="5"/>
    <s v="0.Done"/>
    <x v="131"/>
    <n v="0"/>
    <n v="0"/>
  </r>
  <r>
    <x v="1"/>
    <x v="0"/>
    <x v="0"/>
    <x v="9"/>
    <s v="OpenID Connect SSO Support "/>
    <x v="9"/>
    <x v="0"/>
    <x v="0"/>
    <x v="22"/>
    <s v="Add support for OpenID Connect Single Sign-on"/>
    <s v="00022 - Add support for OpenID Connect Single Sign-on"/>
    <x v="22"/>
    <x v="4"/>
    <x v="2"/>
    <x v="151"/>
    <s v="OpenID Integration - Feature Planning"/>
    <s v="S | 00044 - OpenID Integration - Feature Planning"/>
    <s v="Sub-Task | S | 00044 - OpenID Integration - Feature Planning"/>
    <n v="386047"/>
    <n v="386106"/>
    <n v="387708"/>
    <s v="Plan"/>
    <x v="3"/>
    <n v="2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2"/>
    <n v="0"/>
    <n v="7.6923076923076927E-2"/>
    <n v="7.6923076923076927E-2"/>
    <n v="1"/>
    <n v="4.2553191489361701"/>
    <x v="0"/>
    <x v="0"/>
    <s v="0.Done"/>
    <x v="132"/>
    <n v="0"/>
    <n v="0"/>
  </r>
  <r>
    <x v="1"/>
    <x v="0"/>
    <x v="0"/>
    <x v="10"/>
    <s v="User Activity Tracking"/>
    <x v="10"/>
    <x v="0"/>
    <x v="2"/>
    <x v="28"/>
    <s v="Capture learning events"/>
    <s v="00016 - Capture learning events"/>
    <x v="28"/>
    <x v="3"/>
    <x v="2"/>
    <x v="152"/>
    <s v="Calculate &quot;Action Status&quot;"/>
    <s v="S | 00043 - Calculate &quot;Action Status&quot;"/>
    <s v="Frontend Development | S | 00043 - Calculate &quot;Action Status&quot;"/>
    <n v="385925"/>
    <n v="386091"/>
    <n v="387548"/>
    <s v="Plan"/>
    <x v="3"/>
    <n v="13.5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13.5"/>
    <n v="0"/>
    <n v="0.25"/>
    <n v="9.0909090909090912E-2"/>
    <n v="1"/>
    <n v="4.2553191489361701"/>
    <x v="0"/>
    <x v="2"/>
    <s v="0.Done"/>
    <x v="133"/>
    <n v="0"/>
    <n v="0"/>
  </r>
  <r>
    <x v="1"/>
    <x v="0"/>
    <x v="0"/>
    <x v="7"/>
    <s v="Google LMS Integration"/>
    <x v="7"/>
    <x v="0"/>
    <x v="2"/>
    <x v="31"/>
    <s v="Notify Google LMS of User activity"/>
    <s v="00025 - Notify Google LMS of User activity"/>
    <x v="31"/>
    <x v="5"/>
    <x v="3"/>
    <x v="153"/>
    <s v="Create a configurable OSGI property to obtein API endpoint"/>
    <s v="S | 00042 - Create a configurable OSGI property to obtein API endpoint"/>
    <s v="Backend Development | S | 00042 - Create a configurable OSGI property to obtein API endpoint"/>
    <n v="386048"/>
    <n v="386109"/>
    <n v="387125"/>
    <s v="Plan"/>
    <x v="3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5.8823529411764705E-2"/>
    <n v="4.3478260869565216E-2"/>
    <n v="1"/>
    <n v="0"/>
    <x v="0"/>
    <x v="2"/>
    <s v="0.Cancelled"/>
    <x v="134"/>
    <n v="0"/>
    <n v="0"/>
  </r>
  <r>
    <x v="1"/>
    <x v="0"/>
    <x v="0"/>
    <x v="7"/>
    <s v="Google LMS Integration"/>
    <x v="7"/>
    <x v="0"/>
    <x v="2"/>
    <x v="31"/>
    <s v="Notify Google LMS of User activity"/>
    <s v="00025 - Notify Google LMS of User activity"/>
    <x v="31"/>
    <x v="5"/>
    <x v="3"/>
    <x v="154"/>
    <s v="Create an scheduler to send information to LMS"/>
    <s v="S | 00041 - Create an scheduler to send information to LMS"/>
    <s v="Backend Development | S | 00041 - Create an scheduler to send information to LMS"/>
    <n v="386048"/>
    <n v="386109"/>
    <n v="387124"/>
    <s v="Plan"/>
    <x v="3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5.8823529411764705E-2"/>
    <n v="4.3478260869565216E-2"/>
    <n v="1"/>
    <n v="0"/>
    <x v="0"/>
    <x v="2"/>
    <s v="0.Cancelled"/>
    <x v="135"/>
    <n v="0"/>
    <n v="0"/>
  </r>
  <r>
    <x v="1"/>
    <x v="0"/>
    <x v="0"/>
    <x v="7"/>
    <s v="Google LMS Integration"/>
    <x v="7"/>
    <x v="0"/>
    <x v="2"/>
    <x v="31"/>
    <s v="Notify Google LMS of User activity"/>
    <s v="00025 - Notify Google LMS of User activity"/>
    <x v="31"/>
    <x v="5"/>
    <x v="3"/>
    <x v="155"/>
    <s v="Create a service builder to persist collected information"/>
    <s v="S | 00040 - Create a service builder to persist collected information"/>
    <s v="Backend Development | S | 00040 - Create a service builder to persist collected information"/>
    <n v="386048"/>
    <n v="386109"/>
    <n v="387123"/>
    <s v="Plan"/>
    <x v="3"/>
    <n v="13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13"/>
    <n v="0"/>
    <n v="5.8823529411764705E-2"/>
    <n v="4.3478260869565216E-2"/>
    <n v="1"/>
    <n v="0"/>
    <x v="0"/>
    <x v="2"/>
    <s v="0.Cancelled"/>
    <x v="136"/>
    <n v="0"/>
    <n v="0"/>
  </r>
  <r>
    <x v="1"/>
    <x v="0"/>
    <x v="0"/>
    <x v="7"/>
    <s v="Google LMS Integration"/>
    <x v="7"/>
    <x v="0"/>
    <x v="2"/>
    <x v="31"/>
    <s v="Notify Google LMS of User activity"/>
    <s v="00025 - Notify Google LMS of User activity"/>
    <x v="31"/>
    <x v="7"/>
    <x v="2"/>
    <x v="156"/>
    <s v="Notify Google LMS of User activity - Tech Planning"/>
    <s v="S | 00039 - Notify Google LMS of User activity - Tech Planning"/>
    <s v="Tech Planning | S | 00039 - Notify Google LMS of User activity - Tech Planning"/>
    <n v="386048"/>
    <n v="386109"/>
    <n v="387119"/>
    <s v="Plan"/>
    <x v="3"/>
    <n v="1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1"/>
    <n v="0"/>
    <n v="5.8823529411764705E-2"/>
    <n v="4.3478260869565216E-2"/>
    <n v="1"/>
    <n v="2.1276595744680851"/>
    <x v="0"/>
    <x v="2"/>
    <s v="0.Done"/>
    <x v="137"/>
    <n v="0"/>
    <n v="0"/>
  </r>
  <r>
    <x v="1"/>
    <x v="0"/>
    <x v="0"/>
    <x v="8"/>
    <s v="Enhanced Group Functionality (Site)"/>
    <x v="8"/>
    <x v="0"/>
    <x v="2"/>
    <x v="33"/>
    <s v="Add status: draft, published, archived, invisible "/>
    <s v="00010 - Add status: draft, published, archived, invisible "/>
    <x v="33"/>
    <x v="4"/>
    <x v="2"/>
    <x v="157"/>
    <s v="Status - Feature Planning"/>
    <s v="S | 00038 - Status - Feature Planning"/>
    <s v="Sub-Task | S | 00038 - Status - Feature Planning"/>
    <n v="385695"/>
    <n v="386083"/>
    <n v="387101"/>
    <s v="Plan"/>
    <x v="3"/>
    <n v="1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1"/>
    <n v="0"/>
    <n v="0.16666666666666666"/>
    <n v="2.1276595744680851E-2"/>
    <n v="1"/>
    <n v="4.2553191489361701"/>
    <x v="0"/>
    <x v="2"/>
    <s v="0.Done"/>
    <x v="138"/>
    <n v="0"/>
    <n v="0"/>
  </r>
  <r>
    <x v="1"/>
    <x v="0"/>
    <x v="0"/>
    <x v="8"/>
    <s v="Enhanced Group Functionality (Site)"/>
    <x v="8"/>
    <x v="0"/>
    <x v="2"/>
    <x v="33"/>
    <s v="Add status: draft, published, archived, invisible "/>
    <s v="00010 - Add status: draft, published, archived, invisible "/>
    <x v="33"/>
    <x v="5"/>
    <x v="2"/>
    <x v="158"/>
    <s v="Add status to Site service"/>
    <s v="S | 00037 - Add status to Site service"/>
    <s v="Backend Development | S | 00037 - Add status to Site service"/>
    <n v="385695"/>
    <n v="386083"/>
    <n v="386829"/>
    <s v="Plan"/>
    <x v="3"/>
    <n v="2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25"/>
    <n v="0"/>
    <n v="0.16666666666666666"/>
    <n v="2.1276595744680851E-2"/>
    <n v="1"/>
    <n v="8.5106382978723403"/>
    <x v="0"/>
    <x v="2"/>
    <s v="0.Done"/>
    <x v="139"/>
    <n v="0"/>
    <n v="0"/>
  </r>
  <r>
    <x v="1"/>
    <x v="0"/>
    <x v="0"/>
    <x v="8"/>
    <s v="Enhanced Group Functionality (Site)"/>
    <x v="8"/>
    <x v="0"/>
    <x v="2"/>
    <x v="26"/>
    <s v="Enhanced Group REST Service"/>
    <s v="00033 - Enhanced Group REST Service"/>
    <x v="26"/>
    <x v="5"/>
    <x v="2"/>
    <x v="159"/>
    <s v="Create mock service Enhanced Group API"/>
    <s v="S | 00036 - Create mock service Enhanced Group API"/>
    <s v="Backend Development | S | 00036 - Create mock service Enhanced Group API"/>
    <n v="385695"/>
    <n v="386740"/>
    <n v="386789"/>
    <s v="Plan"/>
    <x v="3"/>
    <n v="22.666666666666668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22.666666666666668"/>
    <n v="0"/>
    <n v="7.6923076923076927E-2"/>
    <n v="2.1276595744680851E-2"/>
    <n v="1"/>
    <n v="8.5106382978723403"/>
    <x v="0"/>
    <x v="2"/>
    <s v="0.Done"/>
    <x v="140"/>
    <n v="0"/>
    <n v="0"/>
  </r>
  <r>
    <x v="1"/>
    <x v="0"/>
    <x v="0"/>
    <x v="8"/>
    <s v="Enhanced Group Functionality (Site)"/>
    <x v="8"/>
    <x v="0"/>
    <x v="2"/>
    <x v="26"/>
    <s v="Enhanced Group REST Service"/>
    <s v="00033 - Enhanced Group REST Service"/>
    <x v="26"/>
    <x v="8"/>
    <x v="2"/>
    <x v="160"/>
    <s v="Define REST API for Enhanced Group"/>
    <s v="S | 00035 - Define REST API for Enhanced Group"/>
    <s v="Feature Planning | S | 00035 - Define REST API for Enhanced Group"/>
    <n v="385695"/>
    <n v="386740"/>
    <n v="386788"/>
    <s v="Plan"/>
    <x v="3"/>
    <n v="3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3"/>
    <n v="0"/>
    <n v="7.6923076923076927E-2"/>
    <n v="2.1276595744680851E-2"/>
    <n v="1"/>
    <n v="2.1276595744680851"/>
    <x v="0"/>
    <x v="2"/>
    <s v="0.Done"/>
    <x v="141"/>
    <n v="0"/>
    <n v="0"/>
  </r>
  <r>
    <x v="1"/>
    <x v="0"/>
    <x v="0"/>
    <x v="9"/>
    <s v="OpenID Connect SSO Support "/>
    <x v="9"/>
    <x v="0"/>
    <x v="0"/>
    <x v="22"/>
    <s v="Add support for OpenID Connect Single Sign-on"/>
    <s v="00022 - Add support for OpenID Connect Single Sign-on"/>
    <x v="22"/>
    <x v="5"/>
    <x v="2"/>
    <x v="161"/>
    <s v="Implement Session Expiration"/>
    <s v="M | 00032 - Implement Session Expiration"/>
    <s v="Backend Development | M | 00032 - Implement Session Expiration"/>
    <n v="386047"/>
    <n v="386106"/>
    <n v="386543"/>
    <s v="Plan"/>
    <x v="3"/>
    <n v="21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21"/>
    <n v="0"/>
    <n v="7.6923076923076927E-2"/>
    <n v="7.6923076923076927E-2"/>
    <n v="1"/>
    <n v="10.638297872340425"/>
    <x v="0"/>
    <x v="0"/>
    <s v="0.Done"/>
    <x v="142"/>
    <n v="0"/>
    <n v="0"/>
  </r>
  <r>
    <x v="1"/>
    <x v="0"/>
    <x v="0"/>
    <x v="9"/>
    <s v="OpenID Connect SSO Support "/>
    <x v="9"/>
    <x v="0"/>
    <x v="0"/>
    <x v="22"/>
    <s v="Add support for OpenID Connect Single Sign-on"/>
    <s v="00022 - Add support for OpenID Connect Single Sign-on"/>
    <x v="22"/>
    <x v="5"/>
    <x v="2"/>
    <x v="162"/>
    <s v="Backport OpenId Connect implementation to DXP"/>
    <s v="S | 00031 - Backport OpenId Connect implementation to DXP"/>
    <s v="Backend Development | S | 00031 - Backport OpenId Connect implementation to DXP"/>
    <n v="386047"/>
    <n v="386106"/>
    <n v="386534"/>
    <s v="Plan"/>
    <x v="3"/>
    <n v="27.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27.5"/>
    <n v="0"/>
    <n v="7.6923076923076927E-2"/>
    <n v="7.6923076923076927E-2"/>
    <n v="1"/>
    <n v="8.5106382978723403"/>
    <x v="0"/>
    <x v="0"/>
    <s v="0.Done"/>
    <x v="143"/>
    <n v="0"/>
    <n v="0"/>
  </r>
  <r>
    <x v="1"/>
    <x v="0"/>
    <x v="0"/>
    <x v="7"/>
    <s v="Google LMS Integration"/>
    <x v="7"/>
    <x v="0"/>
    <x v="3"/>
    <x v="18"/>
    <s v="Add SCORM support"/>
    <s v="00023 - Add SCORM support"/>
    <x v="18"/>
    <x v="4"/>
    <x v="2"/>
    <x v="163"/>
    <s v="Research SCORM"/>
    <s v="M | 00030 - Research SCORM"/>
    <s v="Sub-Task | M | 00030 - Research SCORM"/>
    <n v="386048"/>
    <n v="386107"/>
    <n v="386454"/>
    <s v="Plan"/>
    <x v="2"/>
    <n v="12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12"/>
    <n v="0"/>
    <n v="0.16666666666666666"/>
    <n v="4.3478260869565216E-2"/>
    <n v="1"/>
    <n v="8.5106382978723403"/>
    <x v="0"/>
    <x v="3"/>
    <s v="0.Done"/>
    <x v="144"/>
    <n v="0"/>
    <n v="0"/>
  </r>
  <r>
    <x v="1"/>
    <x v="0"/>
    <x v="0"/>
    <x v="10"/>
    <s v="User Activity Tracking"/>
    <x v="10"/>
    <x v="0"/>
    <x v="2"/>
    <x v="29"/>
    <s v="Capture user info"/>
    <s v="00014 - Capture user info"/>
    <x v="29"/>
    <x v="3"/>
    <x v="2"/>
    <x v="164"/>
    <s v="Capture user info - JS Skeleton for collection user information"/>
    <s v="M | 00029 - Capture user info - JS Skeleton for collection user information"/>
    <s v="Frontend Development | M | 00029 - Capture user info - JS Skeleton for collection user information"/>
    <n v="385925"/>
    <n v="386088"/>
    <n v="386183"/>
    <s v="Plan"/>
    <x v="3"/>
    <n v="12.5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12.5"/>
    <n v="0"/>
    <n v="0.14285714285714285"/>
    <n v="9.0909090909090912E-2"/>
    <n v="1"/>
    <n v="5.3191489361702127"/>
    <x v="0"/>
    <x v="2"/>
    <s v="0.Done"/>
    <x v="145"/>
    <n v="0"/>
    <n v="0"/>
  </r>
  <r>
    <x v="1"/>
    <x v="0"/>
    <x v="0"/>
    <x v="10"/>
    <s v="User Activity Tracking"/>
    <x v="10"/>
    <x v="0"/>
    <x v="2"/>
    <x v="29"/>
    <s v="Capture user info"/>
    <s v="00014 - Capture user info"/>
    <x v="29"/>
    <x v="7"/>
    <x v="2"/>
    <x v="165"/>
    <s v="Capture user info - Tech Planning"/>
    <s v="S | 00028 - Capture user info - Tech Planning"/>
    <s v="Tech Planning | S | 00028 - Capture user info - Tech Planning"/>
    <n v="385925"/>
    <n v="386088"/>
    <n v="386179"/>
    <s v="Plan"/>
    <x v="3"/>
    <n v="3.5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3.5"/>
    <n v="0"/>
    <n v="0.14285714285714285"/>
    <n v="9.0909090909090912E-2"/>
    <n v="1"/>
    <n v="2.1276595744680851"/>
    <x v="0"/>
    <x v="2"/>
    <s v="0.Done"/>
    <x v="146"/>
    <n v="0"/>
    <n v="0"/>
  </r>
  <r>
    <x v="1"/>
    <x v="0"/>
    <x v="0"/>
    <x v="7"/>
    <s v="Google LMS Integration"/>
    <x v="7"/>
    <x v="0"/>
    <x v="2"/>
    <x v="31"/>
    <s v="Notify Google LMS of User activity"/>
    <s v="00025 - Notify Google LMS of User activity"/>
    <x v="31"/>
    <x v="8"/>
    <x v="2"/>
    <x v="166"/>
    <s v="Notify Google LMS of User activity - Feature Planning"/>
    <s v="S | 00026 - Notify Google LMS of User activity - Feature Planning"/>
    <s v="Feature Planning | S | 00026 - Notify Google LMS of User activity - Feature Planning"/>
    <n v="386048"/>
    <n v="386109"/>
    <n v="386111"/>
    <s v="Plan"/>
    <x v="3"/>
    <n v="1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10"/>
    <n v="0"/>
    <n v="5.8823529411764705E-2"/>
    <n v="4.3478260869565216E-2"/>
    <n v="1"/>
    <n v="2.1276595744680851"/>
    <x v="0"/>
    <x v="2"/>
    <s v="0.Done"/>
    <x v="147"/>
    <n v="0"/>
    <n v="0"/>
  </r>
  <r>
    <x v="1"/>
    <x v="0"/>
    <x v="0"/>
    <x v="7"/>
    <s v="Google LMS Integration"/>
    <x v="7"/>
    <x v="0"/>
    <x v="3"/>
    <x v="18"/>
    <s v="Add SCORM support"/>
    <s v="00023 - Add SCORM support"/>
    <x v="18"/>
    <x v="8"/>
    <x v="1"/>
    <x v="167"/>
    <s v="Add SCORM support - Feature Planning"/>
    <s v="L | 00024 - Add SCORM support - Feature Planning"/>
    <s v="Feature Planning | L | 00024 - Add SCORM support - Feature Planning"/>
    <n v="386048"/>
    <n v="386107"/>
    <n v="386108"/>
    <s v="Plan"/>
    <x v="2"/>
    <n v="0"/>
    <n v="0"/>
    <n v="0"/>
    <n v="0"/>
    <s v="L"/>
    <s v="SUBTASK PLAN"/>
    <n v="8.5106382978723403"/>
    <n v="10.212765957446807"/>
    <n v="8.5106382978723403"/>
    <n v="10.212765957446807"/>
    <n v="0"/>
    <n v="8.5106382978723403"/>
    <n v="0"/>
    <n v="0"/>
    <n v="0"/>
    <n v="0"/>
    <n v="0.16666666666666666"/>
    <n v="4.3478260869565216E-2"/>
    <n v="1"/>
    <n v="0"/>
    <x v="0"/>
    <x v="3"/>
    <e v="#N/A"/>
    <x v="1"/>
    <n v="0"/>
    <n v="0"/>
  </r>
  <r>
    <x v="1"/>
    <x v="0"/>
    <x v="0"/>
    <x v="10"/>
    <s v="User Activity Tracking"/>
    <x v="10"/>
    <x v="0"/>
    <x v="2"/>
    <x v="29"/>
    <s v="Capture user info"/>
    <s v="00014 - Capture user info"/>
    <x v="29"/>
    <x v="8"/>
    <x v="2"/>
    <x v="168"/>
    <s v="Capture user info - Feature Planning"/>
    <s v="S | 00015 - Capture user info - Feature Planning"/>
    <s v="Feature Planning | S | 00015 - Capture user info - Feature Planning"/>
    <n v="385925"/>
    <n v="386088"/>
    <n v="386089"/>
    <s v="Plan"/>
    <x v="3"/>
    <n v="2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2"/>
    <n v="0"/>
    <n v="0.14285714285714285"/>
    <n v="9.0909090909090912E-2"/>
    <n v="1"/>
    <n v="2.1276595744680851"/>
    <x v="0"/>
    <x v="2"/>
    <s v="0.Done"/>
    <x v="148"/>
    <n v="0"/>
    <n v="0"/>
  </r>
  <r>
    <x v="1"/>
    <x v="0"/>
    <x v="0"/>
    <x v="8"/>
    <s v="Enhanced Group Functionality (Site)"/>
    <x v="8"/>
    <x v="0"/>
    <x v="2"/>
    <x v="26"/>
    <s v="Enhanced Group REST Service"/>
    <s v="00033 - Enhanced Group REST Service"/>
    <x v="26"/>
    <x v="5"/>
    <x v="2"/>
    <x v="169"/>
    <s v="Integrate REST API with Liferay service layer"/>
    <s v="S | 00012 - Integrate REST API with Liferay service layer"/>
    <s v="Backend Development | S | 00012 - Integrate REST API with Liferay service layer"/>
    <n v="385695"/>
    <n v="386740"/>
    <n v="386085"/>
    <s v="Plan"/>
    <x v="3"/>
    <n v="17.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17.5"/>
    <n v="0"/>
    <n v="7.6923076923076927E-2"/>
    <n v="2.1276595744680851E-2"/>
    <n v="1"/>
    <n v="8.5106382978723403"/>
    <x v="0"/>
    <x v="2"/>
    <s v="0.Done"/>
    <x v="149"/>
    <n v="0"/>
    <n v="0"/>
  </r>
  <r>
    <x v="1"/>
    <x v="0"/>
    <x v="0"/>
    <x v="8"/>
    <s v="Enhanced Group Functionality (Site)"/>
    <x v="8"/>
    <x v="0"/>
    <x v="2"/>
    <x v="33"/>
    <s v="Add status: draft, published, archived, invisible "/>
    <s v="00010 - Add status: draft, published, archived, invisible "/>
    <x v="33"/>
    <x v="7"/>
    <x v="2"/>
    <x v="170"/>
    <s v="Status - Tech Planning"/>
    <s v="S | 00011 - Status - Tech Planning"/>
    <s v="Tech Planning | S | 00011 - Status - Tech Planning"/>
    <n v="385695"/>
    <n v="386083"/>
    <n v="386084"/>
    <s v="Plan"/>
    <x v="3"/>
    <n v="2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2"/>
    <n v="0"/>
    <n v="0.16666666666666666"/>
    <n v="2.1276595744680851E-2"/>
    <n v="1"/>
    <n v="2.1276595744680851"/>
    <x v="0"/>
    <x v="2"/>
    <s v="0.Done"/>
    <x v="150"/>
    <n v="0"/>
    <n v="0"/>
  </r>
  <r>
    <x v="1"/>
    <x v="0"/>
    <x v="0"/>
    <x v="8"/>
    <s v="Enhanced Group Functionality (Site)"/>
    <x v="8"/>
    <x v="0"/>
    <x v="2"/>
    <x v="32"/>
    <s v="Add version"/>
    <s v="00006 - Add version"/>
    <x v="32"/>
    <x v="8"/>
    <x v="2"/>
    <x v="171"/>
    <s v="Version - Feature Planning"/>
    <s v="S | 00009 - Version - Feature Planning"/>
    <s v="Feature Planning | S | 00009 - Version - Feature Planning"/>
    <n v="385695"/>
    <n v="386061"/>
    <n v="386074"/>
    <s v="Plan"/>
    <x v="3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111111111111111"/>
    <n v="2.1276595744680851E-2"/>
    <n v="1"/>
    <n v="2.1276595744680851"/>
    <x v="0"/>
    <x v="2"/>
    <s v="0.Done"/>
    <x v="151"/>
    <n v="0"/>
    <n v="0"/>
  </r>
  <r>
    <x v="1"/>
    <x v="0"/>
    <x v="0"/>
    <x v="8"/>
    <s v="Enhanced Group Functionality (Site)"/>
    <x v="8"/>
    <x v="0"/>
    <x v="3"/>
    <x v="25"/>
    <s v="Add expiration date"/>
    <s v="00007 - Add expiration date"/>
    <x v="25"/>
    <x v="8"/>
    <x v="1"/>
    <x v="172"/>
    <s v="Expiration Date - Feature Planning"/>
    <s v="S | 00008 - Expiration Date - Feature Planning"/>
    <s v="Feature Planning | S | 00008 - Expiration Date - Feature Planning"/>
    <n v="385695"/>
    <n v="386070"/>
    <n v="386072"/>
    <s v="Plan"/>
    <x v="2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14285714285714285"/>
    <n v="2.1276595744680851E-2"/>
    <n v="1"/>
    <n v="0"/>
    <x v="0"/>
    <x v="3"/>
    <e v="#N/A"/>
    <x v="1"/>
    <n v="0"/>
    <n v="0"/>
  </r>
  <r>
    <x v="2"/>
    <x v="1"/>
    <x v="1"/>
    <x v="1"/>
    <m/>
    <x v="1"/>
    <x v="0"/>
    <x v="2"/>
    <x v="36"/>
    <s v="Feature without assignee CEMEXWEB"/>
    <s v="00664 - Feature without assignee CEMEXWEB"/>
    <x v="36"/>
    <x v="1"/>
    <x v="2"/>
    <x v="173"/>
    <s v="QA for Feature without assignee CEMEXWEB"/>
    <s v="S | 00668 - QA for Feature without assignee CEMEXWEB"/>
    <s v="QA | S | 00668 - QA for Feature without assignee CEMEXWEB"/>
    <m/>
    <n v="396815"/>
    <n v="39704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52"/>
    <n v="0"/>
    <n v="0"/>
  </r>
  <r>
    <x v="2"/>
    <x v="1"/>
    <x v="1"/>
    <x v="1"/>
    <m/>
    <x v="1"/>
    <x v="0"/>
    <x v="2"/>
    <x v="36"/>
    <s v="Feature without assignee CEMEXWEB"/>
    <s v="00664 - Feature without assignee CEMEXWEB"/>
    <x v="36"/>
    <x v="2"/>
    <x v="2"/>
    <x v="174"/>
    <s v="Review of Feature without assignee CEMEXWEB"/>
    <s v="S | 00667 - Review of Feature without assignee CEMEXWEB"/>
    <s v="Feature Review | S | 00667 - Review of Feature without assignee CEMEXWEB"/>
    <m/>
    <n v="396815"/>
    <n v="39704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53"/>
    <n v="0"/>
    <n v="0"/>
  </r>
  <r>
    <x v="2"/>
    <x v="1"/>
    <x v="1"/>
    <x v="1"/>
    <m/>
    <x v="1"/>
    <x v="0"/>
    <x v="2"/>
    <x v="36"/>
    <s v="Feature without assignee CEMEXWEB"/>
    <s v="00664 - Feature without assignee CEMEXWEB"/>
    <x v="36"/>
    <x v="0"/>
    <x v="2"/>
    <x v="175"/>
    <s v="Alpha for Feature without assignee CEMEXWEB"/>
    <s v="S | 00666 - Alpha for Feature without assignee CEMEXWEB"/>
    <s v="Alpha Test | S | 00666 - Alpha for Feature without assignee CEMEXWEB"/>
    <m/>
    <n v="396815"/>
    <n v="39704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54"/>
    <n v="0"/>
    <n v="0"/>
  </r>
  <r>
    <x v="2"/>
    <x v="1"/>
    <x v="1"/>
    <x v="1"/>
    <m/>
    <x v="1"/>
    <x v="2"/>
    <x v="2"/>
    <x v="37"/>
    <s v="Block Googlebot from doing a search "/>
    <s v="00662 - Block Googlebot from doing a search "/>
    <x v="37"/>
    <x v="2"/>
    <x v="2"/>
    <x v="176"/>
    <s v="Review of Block Googlebot from doing a search "/>
    <s v="S | 00663 - Review of Block Googlebot from doing a search "/>
    <s v="Feature Review | S | 00663 - Review of Block Googlebot from doing a search "/>
    <m/>
    <n v="394884"/>
    <n v="39489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1"/>
    <n v="0"/>
    <n v="1"/>
    <n v="2.1276595744680851"/>
    <x v="1"/>
    <x v="2"/>
    <s v="0.Done"/>
    <x v="155"/>
    <n v="0"/>
    <n v="0"/>
  </r>
  <r>
    <x v="2"/>
    <x v="1"/>
    <x v="1"/>
    <x v="1"/>
    <m/>
    <x v="1"/>
    <x v="1"/>
    <x v="10"/>
    <x v="38"/>
    <s v="Page visual layout broken after interactions"/>
    <s v="00647 - Page visual layout broken after interactions"/>
    <x v="38"/>
    <x v="3"/>
    <x v="4"/>
    <x v="177"/>
    <s v="Development for - Page visual layout broken after interactions"/>
    <s v="S | 00657 - Development for - Page visual layout broken after interactions"/>
    <s v="Frontend Development | S | 00657 - Development for - Page visual layout broken after interactions"/>
    <m/>
    <n v="391998"/>
    <n v="392453"/>
    <s v="Plan"/>
    <x v="0"/>
    <n v="0"/>
    <n v="0"/>
    <n v="0"/>
    <n v="0"/>
    <s v="S"/>
    <s v="SUBTASK PLAN"/>
    <n v="4.2553191489361701"/>
    <n v="5.1063829787234036"/>
    <n v="4.2553191489361701"/>
    <n v="5.1063829787234036"/>
    <n v="0"/>
    <n v="4.2553191489361701"/>
    <n v="0"/>
    <n v="0"/>
    <n v="0"/>
    <n v="0"/>
    <n v="1"/>
    <n v="0"/>
    <n v="1"/>
    <n v="0"/>
    <x v="1"/>
    <x v="5"/>
    <e v="#N/A"/>
    <x v="1"/>
    <n v="4.2553191489361701"/>
    <n v="0"/>
  </r>
  <r>
    <x v="2"/>
    <x v="0"/>
    <x v="3"/>
    <x v="13"/>
    <s v="Sustainability - Overview"/>
    <x v="13"/>
    <x v="0"/>
    <x v="10"/>
    <x v="39"/>
    <s v="Sustainability &gt; Overview"/>
    <s v="00649 - Sustainability &gt; Overview"/>
    <x v="39"/>
    <x v="4"/>
    <x v="4"/>
    <x v="178"/>
    <s v="Refactor the existing web content structure/templates"/>
    <s v="S | 00656 - Refactor the existing web content structure/templates"/>
    <s v="Sub-Task | S | 00656 - Refactor the existing web content structure/templates"/>
    <n v="390304"/>
    <n v="392141"/>
    <n v="392326"/>
    <s v="Plan"/>
    <x v="0"/>
    <n v="0"/>
    <n v="0"/>
    <n v="0"/>
    <n v="21"/>
    <s v="S"/>
    <s v="SUBTASK PLAN"/>
    <n v="4.2553191489361701"/>
    <n v="5.1063829787234036"/>
    <n v="4.2553191489361701"/>
    <n v="5.1063829787234036"/>
    <n v="0"/>
    <n v="4.2553191489361701"/>
    <n v="0"/>
    <n v="0"/>
    <n v="0"/>
    <n v="0"/>
    <n v="0.14285714285714285"/>
    <n v="0.14285714285714285"/>
    <n v="1"/>
    <n v="0"/>
    <x v="2"/>
    <x v="5"/>
    <e v="#N/A"/>
    <x v="1"/>
    <n v="0"/>
    <n v="0"/>
  </r>
  <r>
    <x v="2"/>
    <x v="0"/>
    <x v="3"/>
    <x v="13"/>
    <s v="Sustainability - Overview"/>
    <x v="13"/>
    <x v="0"/>
    <x v="10"/>
    <x v="39"/>
    <s v="Sustainability &gt; Overview"/>
    <s v="00649 - Sustainability &gt; Overview"/>
    <x v="39"/>
    <x v="4"/>
    <x v="4"/>
    <x v="179"/>
    <s v="Add credentials web content to bottom of page"/>
    <s v="S | 00655 - Add credentials web content to bottom of page"/>
    <s v="Sub-Task | S | 00655 - Add credentials web content to bottom of page"/>
    <n v="390304"/>
    <n v="392141"/>
    <n v="392325"/>
    <s v="Plan"/>
    <x v="0"/>
    <n v="0"/>
    <n v="0"/>
    <n v="0"/>
    <n v="21"/>
    <s v="S"/>
    <s v="SUBTASK PLAN"/>
    <n v="4.2553191489361701"/>
    <n v="5.1063829787234036"/>
    <n v="4.2553191489361701"/>
    <n v="5.1063829787234036"/>
    <n v="0"/>
    <n v="4.2553191489361701"/>
    <n v="0"/>
    <n v="0"/>
    <n v="0"/>
    <n v="0"/>
    <n v="0.14285714285714285"/>
    <n v="0.14285714285714285"/>
    <n v="1"/>
    <n v="0"/>
    <x v="2"/>
    <x v="5"/>
    <e v="#N/A"/>
    <x v="1"/>
    <n v="0"/>
    <n v="0"/>
  </r>
  <r>
    <x v="2"/>
    <x v="0"/>
    <x v="3"/>
    <x v="13"/>
    <s v="Sustainability - Overview"/>
    <x v="13"/>
    <x v="0"/>
    <x v="10"/>
    <x v="39"/>
    <s v="Sustainability &gt; Overview"/>
    <s v="00649 - Sustainability &gt; Overview"/>
    <x v="39"/>
    <x v="4"/>
    <x v="4"/>
    <x v="180"/>
    <s v="Add each section web content(or parent depending on the refactor) to page"/>
    <s v="S | 00654 - Add each section web content(or parent depending on the refactor) to page"/>
    <s v="Sub-Task | S | 00654 - Add each section web content(or parent depending on the refactor) to page"/>
    <n v="390304"/>
    <n v="392141"/>
    <n v="392324"/>
    <s v="Plan"/>
    <x v="0"/>
    <n v="0"/>
    <n v="0"/>
    <n v="0"/>
    <n v="21"/>
    <s v="S"/>
    <s v="SUBTASK PLAN"/>
    <n v="4.2553191489361701"/>
    <n v="5.1063829787234036"/>
    <n v="4.2553191489361701"/>
    <n v="5.1063829787234036"/>
    <n v="0"/>
    <n v="4.2553191489361701"/>
    <n v="0"/>
    <n v="0"/>
    <n v="0"/>
    <n v="0"/>
    <n v="0.14285714285714285"/>
    <n v="0.14285714285714285"/>
    <n v="1"/>
    <n v="0"/>
    <x v="2"/>
    <x v="5"/>
    <e v="#N/A"/>
    <x v="1"/>
    <n v="0"/>
    <n v="0"/>
  </r>
  <r>
    <x v="2"/>
    <x v="0"/>
    <x v="3"/>
    <x v="13"/>
    <s v="Sustainability - Overview"/>
    <x v="13"/>
    <x v="0"/>
    <x v="10"/>
    <x v="39"/>
    <s v="Sustainability &gt; Overview"/>
    <s v="00649 - Sustainability &gt; Overview"/>
    <x v="39"/>
    <x v="4"/>
    <x v="4"/>
    <x v="181"/>
    <s v="Create a web content for each section within the collapsable content"/>
    <s v="S | 00653 - Create a web content for each section within the collapsable content"/>
    <s v="Sub-Task | S | 00653 - Create a web content for each section within the collapsable content"/>
    <n v="390304"/>
    <n v="392141"/>
    <n v="392323"/>
    <s v="Plan"/>
    <x v="0"/>
    <n v="0"/>
    <n v="0"/>
    <n v="0"/>
    <n v="21"/>
    <s v="S"/>
    <s v="SUBTASK PLAN"/>
    <n v="4.2553191489361701"/>
    <n v="5.1063829787234036"/>
    <n v="4.2553191489361701"/>
    <n v="5.1063829787234036"/>
    <n v="0"/>
    <n v="4.2553191489361701"/>
    <n v="0"/>
    <n v="0"/>
    <n v="0"/>
    <n v="0"/>
    <n v="0.14285714285714285"/>
    <n v="0.14285714285714285"/>
    <n v="1"/>
    <n v="0"/>
    <x v="2"/>
    <x v="5"/>
    <e v="#N/A"/>
    <x v="1"/>
    <n v="0"/>
    <n v="0"/>
  </r>
  <r>
    <x v="2"/>
    <x v="0"/>
    <x v="3"/>
    <x v="13"/>
    <s v="Sustainability - Overview"/>
    <x v="13"/>
    <x v="0"/>
    <x v="10"/>
    <x v="39"/>
    <s v="Sustainability &gt; Overview"/>
    <s v="00649 - Sustainability &gt; Overview"/>
    <x v="39"/>
    <x v="4"/>
    <x v="4"/>
    <x v="182"/>
    <s v="Add banner image web content to overview page"/>
    <s v="S | 00652 - Add banner image web content to overview page"/>
    <s v="Sub-Task | S | 00652 - Add banner image web content to overview page"/>
    <n v="390304"/>
    <n v="392141"/>
    <n v="392322"/>
    <s v="Plan"/>
    <x v="0"/>
    <n v="0"/>
    <n v="0"/>
    <n v="0"/>
    <n v="21"/>
    <s v="S"/>
    <s v="SUBTASK PLAN"/>
    <n v="4.2553191489361701"/>
    <n v="5.1063829787234036"/>
    <n v="4.2553191489361701"/>
    <n v="5.1063829787234036"/>
    <n v="0"/>
    <n v="4.2553191489361701"/>
    <n v="0"/>
    <n v="0"/>
    <n v="0"/>
    <n v="0"/>
    <n v="0.14285714285714285"/>
    <n v="0.14285714285714285"/>
    <n v="1"/>
    <n v="0"/>
    <x v="2"/>
    <x v="5"/>
    <e v="#N/A"/>
    <x v="1"/>
    <n v="0"/>
    <n v="0"/>
  </r>
  <r>
    <x v="2"/>
    <x v="0"/>
    <x v="3"/>
    <x v="13"/>
    <s v="Sustainability - Overview"/>
    <x v="13"/>
    <x v="0"/>
    <x v="10"/>
    <x v="39"/>
    <s v="Sustainability &gt; Overview"/>
    <s v="00649 - Sustainability &gt; Overview"/>
    <x v="39"/>
    <x v="4"/>
    <x v="4"/>
    <x v="183"/>
    <s v="Create/Modify web content for banner image"/>
    <s v="S | 00651 - Create/Modify web content for banner image"/>
    <s v="Sub-Task | S | 00651 - Create/Modify web content for banner image"/>
    <n v="390304"/>
    <n v="392141"/>
    <n v="392321"/>
    <s v="Plan"/>
    <x v="0"/>
    <n v="0"/>
    <n v="0"/>
    <n v="0"/>
    <n v="21"/>
    <s v="S"/>
    <s v="SUBTASK PLAN"/>
    <n v="4.2553191489361701"/>
    <n v="5.1063829787234036"/>
    <n v="4.2553191489361701"/>
    <n v="5.1063829787234036"/>
    <n v="0"/>
    <n v="4.2553191489361701"/>
    <n v="0"/>
    <n v="0"/>
    <n v="0"/>
    <n v="0"/>
    <n v="0.14285714285714285"/>
    <n v="0.14285714285714285"/>
    <n v="1"/>
    <n v="0"/>
    <x v="2"/>
    <x v="5"/>
    <e v="#N/A"/>
    <x v="1"/>
    <n v="0"/>
    <n v="0"/>
  </r>
  <r>
    <x v="2"/>
    <x v="0"/>
    <x v="3"/>
    <x v="13"/>
    <s v="Sustainability - Overview"/>
    <x v="13"/>
    <x v="0"/>
    <x v="10"/>
    <x v="39"/>
    <s v="Sustainability &gt; Overview"/>
    <s v="00649 - Sustainability &gt; Overview"/>
    <x v="39"/>
    <x v="4"/>
    <x v="4"/>
    <x v="184"/>
    <s v="Create/replace page for sustainability-&gt;overview"/>
    <s v="S | 00650 - Create/replace page for sustainability-&gt;overview"/>
    <s v="Sub-Task | S | 00650 - Create/replace page for sustainability-&gt;overview"/>
    <n v="390304"/>
    <n v="392141"/>
    <n v="392320"/>
    <s v="Plan"/>
    <x v="0"/>
    <n v="0"/>
    <n v="0"/>
    <n v="0"/>
    <n v="21"/>
    <s v="S"/>
    <s v="SUBTASK PLAN"/>
    <n v="4.2553191489361701"/>
    <n v="5.1063829787234036"/>
    <n v="4.2553191489361701"/>
    <n v="5.1063829787234036"/>
    <n v="0"/>
    <n v="4.2553191489361701"/>
    <n v="0"/>
    <n v="0"/>
    <n v="0"/>
    <n v="0"/>
    <n v="0.14285714285714285"/>
    <n v="0.14285714285714285"/>
    <n v="1"/>
    <n v="0"/>
    <x v="2"/>
    <x v="5"/>
    <e v="#N/A"/>
    <x v="1"/>
    <n v="0"/>
    <n v="0"/>
  </r>
  <r>
    <x v="2"/>
    <x v="1"/>
    <x v="1"/>
    <x v="1"/>
    <m/>
    <x v="1"/>
    <x v="2"/>
    <x v="3"/>
    <x v="40"/>
    <s v="Apply and verify fix for CEMEX-13"/>
    <s v="00637 - Apply and verify fix for CEMEX-13"/>
    <x v="40"/>
    <x v="2"/>
    <x v="1"/>
    <x v="185"/>
    <s v="Review of Apply and verify fix for CEMEX-13"/>
    <s v="S | 00646 - Review of Apply and verify fix for CEMEX-13"/>
    <s v="Feature Review | S | 00646 - Review of Apply and verify fix for CEMEX-13"/>
    <m/>
    <n v="390655"/>
    <n v="391910"/>
    <s v="Plan"/>
    <x v="0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1"/>
    <n v="0"/>
    <n v="1"/>
    <n v="0"/>
    <x v="1"/>
    <x v="3"/>
    <e v="#N/A"/>
    <x v="1"/>
    <n v="0"/>
    <n v="0"/>
  </r>
  <r>
    <x v="2"/>
    <x v="1"/>
    <x v="1"/>
    <x v="1"/>
    <m/>
    <x v="1"/>
    <x v="2"/>
    <x v="2"/>
    <x v="41"/>
    <s v="Allow HTTP between qa-staging and qa-live to test remote staging"/>
    <s v="00644 - Allow HTTP between qa-staging and qa-live to test remote staging"/>
    <x v="41"/>
    <x v="2"/>
    <x v="2"/>
    <x v="186"/>
    <s v="Review of Allow HTTP between qa-staging and qa-live to test remote staging"/>
    <s v="00645 - Review of Allow HTTP between qa-staging and qa-live to test remote staging"/>
    <s v="Feature Review | 00645 - Review of Allow HTTP between qa-staging and qa-live to test remote staging"/>
    <m/>
    <n v="391206"/>
    <n v="39120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x v="2"/>
    <s v="0.Done"/>
    <x v="156"/>
    <n v="0"/>
    <n v="0"/>
  </r>
  <r>
    <x v="2"/>
    <x v="1"/>
    <x v="1"/>
    <x v="1"/>
    <m/>
    <x v="1"/>
    <x v="1"/>
    <x v="10"/>
    <x v="42"/>
    <s v="Emails from production server are not being received"/>
    <s v="00635 - Emails from production server are not being received"/>
    <x v="42"/>
    <x v="4"/>
    <x v="2"/>
    <x v="187"/>
    <s v="Test email &quot;group&quot; with multiple emails"/>
    <s v="S | 00643 - Test email &quot;group&quot; with multiple emails"/>
    <s v="Sub-Task | S | 00643 - Test email &quot;group&quot; with multiple emails"/>
    <m/>
    <n v="390553"/>
    <n v="391113"/>
    <s v="Plan"/>
    <x v="0"/>
    <n v="0.5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.5"/>
    <n v="0"/>
    <n v="0.5"/>
    <n v="0"/>
    <n v="1"/>
    <n v="4.2553191489361701"/>
    <x v="1"/>
    <x v="5"/>
    <s v="0.Done"/>
    <x v="157"/>
    <n v="4.2553191489361701"/>
    <n v="0.5"/>
  </r>
  <r>
    <x v="2"/>
    <x v="1"/>
    <x v="1"/>
    <x v="1"/>
    <m/>
    <x v="1"/>
    <x v="1"/>
    <x v="10"/>
    <x v="42"/>
    <s v="Emails from production server are not being received"/>
    <s v="00635 - Emails from production server are not being received"/>
    <x v="42"/>
    <x v="4"/>
    <x v="2"/>
    <x v="188"/>
    <s v="Verify that form emails work with a single email in the group"/>
    <s v="S | 00642 - Verify that form emails work with a single email in the group"/>
    <s v="Sub-Task | S | 00642 - Verify that form emails work with a single email in the group"/>
    <m/>
    <n v="390553"/>
    <n v="391112"/>
    <s v="Plan"/>
    <x v="0"/>
    <n v="0.51666666666666672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.51666666666666672"/>
    <n v="0"/>
    <n v="0.5"/>
    <n v="0"/>
    <n v="1"/>
    <n v="4.2553191489361701"/>
    <x v="1"/>
    <x v="5"/>
    <s v="0.Done"/>
    <x v="158"/>
    <n v="4.2553191489361701"/>
    <n v="0.51666666666666672"/>
  </r>
  <r>
    <x v="2"/>
    <x v="1"/>
    <x v="1"/>
    <x v="1"/>
    <m/>
    <x v="1"/>
    <x v="2"/>
    <x v="2"/>
    <x v="43"/>
    <s v="Use script to discover which web contents need to be fixed for ghost image issue"/>
    <s v="00597 - Use script to discover which web contents need to be fixed for ghost image issue"/>
    <x v="43"/>
    <x v="2"/>
    <x v="2"/>
    <x v="189"/>
    <s v="Review of Use script to discover which web contents need to be fixed for ghost image issue"/>
    <s v="00636 - Review of Use script to discover which web contents need to be fixed for ghost image issue"/>
    <s v="Feature Review | 00636 - Review of Use script to discover which web contents need to be fixed for ghost image issue"/>
    <m/>
    <n v="387652"/>
    <n v="39058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x v="2"/>
    <s v="0.Done"/>
    <x v="159"/>
    <n v="0"/>
    <n v="0"/>
  </r>
  <r>
    <x v="2"/>
    <x v="1"/>
    <x v="1"/>
    <x v="1"/>
    <m/>
    <x v="1"/>
    <x v="2"/>
    <x v="2"/>
    <x v="44"/>
    <s v="Build new QA environment."/>
    <s v="00632 - Build new QA environment."/>
    <x v="44"/>
    <x v="2"/>
    <x v="2"/>
    <x v="190"/>
    <s v="Review of Build new QA environment."/>
    <s v="00634 - Review of Build new QA environment."/>
    <s v="Feature Review | 00634 - Review of Build new QA environment."/>
    <m/>
    <n v="390029"/>
    <n v="39051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x v="2"/>
    <s v="0.Done"/>
    <x v="160"/>
    <n v="0"/>
    <n v="0"/>
  </r>
  <r>
    <x v="2"/>
    <x v="1"/>
    <x v="1"/>
    <x v="1"/>
    <m/>
    <x v="1"/>
    <x v="2"/>
    <x v="2"/>
    <x v="45"/>
    <s v="Configure workspace build to use NPM cache outside of the workspace"/>
    <s v="00566 - Configure workspace build to use NPM cache outside of the workspace"/>
    <x v="45"/>
    <x v="2"/>
    <x v="2"/>
    <x v="191"/>
    <s v="Review of Configure workspace build to use NPM cache outside of the workspace"/>
    <s v="00629 - Review of Configure workspace build to use NPM cache outside of the workspace"/>
    <s v="Feature Review | 00629 - Review of Configure workspace build to use NPM cache outside of the workspace"/>
    <m/>
    <n v="381022"/>
    <n v="38991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x v="2"/>
    <s v="0.Done"/>
    <x v="161"/>
    <n v="0"/>
    <n v="0"/>
  </r>
  <r>
    <x v="2"/>
    <x v="1"/>
    <x v="1"/>
    <x v="1"/>
    <m/>
    <x v="1"/>
    <x v="2"/>
    <x v="2"/>
    <x v="46"/>
    <s v="Make sure cemex.com redirects to www.cemex.com"/>
    <s v="00549 - Make sure cemex.com redirects to www.cemex.com"/>
    <x v="46"/>
    <x v="2"/>
    <x v="2"/>
    <x v="192"/>
    <s v="Review of Make sure cemex.com redirects to www.cemex.com"/>
    <s v="00628 - Review of Make sure cemex.com redirects to www.cemex.com"/>
    <s v="Feature Review | 00628 - Review of Make sure cemex.com redirects to www.cemex.com"/>
    <m/>
    <n v="379393"/>
    <n v="38976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x v="2"/>
    <s v="0.Done"/>
    <x v="162"/>
    <n v="0"/>
    <n v="0"/>
  </r>
  <r>
    <x v="2"/>
    <x v="1"/>
    <x v="1"/>
    <x v="1"/>
    <m/>
    <x v="1"/>
    <x v="2"/>
    <x v="2"/>
    <x v="47"/>
    <s v="Disable public access to the QA environment"/>
    <s v="00169 - Disable public access to the QA environment"/>
    <x v="47"/>
    <x v="2"/>
    <x v="2"/>
    <x v="193"/>
    <s v="Review of Disable public access to the QA environment"/>
    <s v="00627 - Review of Disable public access to the QA environment"/>
    <s v="Feature Review | 00627 - Review of Disable public access to the QA environment"/>
    <m/>
    <n v="368348"/>
    <n v="38976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x v="2"/>
    <s v="0.Done"/>
    <x v="163"/>
    <n v="0"/>
    <n v="0"/>
  </r>
  <r>
    <x v="2"/>
    <x v="1"/>
    <x v="1"/>
    <x v="1"/>
    <m/>
    <x v="1"/>
    <x v="2"/>
    <x v="2"/>
    <x v="48"/>
    <s v="Request a DNS update from Cemex to add subdomains to point to new AWS environment"/>
    <s v="00002 - Request a DNS update from Cemex to add subdomains to point to new AWS environment"/>
    <x v="48"/>
    <x v="2"/>
    <x v="2"/>
    <x v="194"/>
    <s v="Review of Request a DNS update from Cemex to add subdomains to point to new AWS environment"/>
    <s v="00626 - Review of Request a DNS update from Cemex to add subdomains to point to new AWS environment"/>
    <s v="Feature Review | 00626 - Review of Request a DNS update from Cemex to add subdomains to point to new AWS environment"/>
    <m/>
    <n v="360117"/>
    <n v="38970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x v="2"/>
    <s v="0.Done"/>
    <x v="164"/>
    <n v="0"/>
    <n v="0"/>
  </r>
  <r>
    <x v="2"/>
    <x v="1"/>
    <x v="1"/>
    <x v="1"/>
    <m/>
    <x v="1"/>
    <x v="2"/>
    <x v="2"/>
    <x v="49"/>
    <s v="Request SSL Certificate from Cemex for new website"/>
    <s v="00001 - Request SSL Certificate from Cemex for new website"/>
    <x v="49"/>
    <x v="2"/>
    <x v="2"/>
    <x v="195"/>
    <s v="Review of Request SSL Certificate from Cemex for new website"/>
    <s v="00625 - Review of Request SSL Certificate from Cemex for new website"/>
    <s v="Feature Review | 00625 - Review of Request SSL Certificate from Cemex for new website"/>
    <m/>
    <n v="360116"/>
    <n v="38970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x v="2"/>
    <s v="0.Done"/>
    <x v="165"/>
    <n v="0"/>
    <n v="0"/>
  </r>
  <r>
    <x v="2"/>
    <x v="1"/>
    <x v="1"/>
    <x v="1"/>
    <m/>
    <x v="1"/>
    <x v="2"/>
    <x v="2"/>
    <x v="50"/>
    <s v="Add FB Pixel snippet to theme"/>
    <s v="00567 - Add FB Pixel snippet to theme"/>
    <x v="50"/>
    <x v="2"/>
    <x v="2"/>
    <x v="196"/>
    <s v="Review of Add FB Pixel snippet to theme"/>
    <s v="00624 - Review of Add FB Pixel snippet to theme"/>
    <s v="Feature Review | 00624 - Review of Add FB Pixel snippet to theme"/>
    <m/>
    <n v="381115"/>
    <n v="38968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x v="2"/>
    <s v="0.Done"/>
    <x v="166"/>
    <n v="0"/>
    <n v="0"/>
  </r>
  <r>
    <x v="2"/>
    <x v="1"/>
    <x v="1"/>
    <x v="1"/>
    <m/>
    <x v="1"/>
    <x v="2"/>
    <x v="2"/>
    <x v="51"/>
    <s v="Enable staging from QA to PROD (guest site)"/>
    <s v="00476 - Enable staging from QA to PROD (guest site)"/>
    <x v="51"/>
    <x v="2"/>
    <x v="2"/>
    <x v="197"/>
    <s v="Review of Enable staging from QA to PROD (guest site)"/>
    <s v="00623 - Review of Enable staging from QA to PROD (guest site)"/>
    <s v="Feature Review | 00623 - Review of Enable staging from QA to PROD (guest site)"/>
    <m/>
    <n v="376254"/>
    <n v="38967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x v="2"/>
    <s v="0.Done"/>
    <x v="167"/>
    <n v="0"/>
    <n v="0"/>
  </r>
  <r>
    <x v="2"/>
    <x v="1"/>
    <x v="1"/>
    <x v="1"/>
    <m/>
    <x v="1"/>
    <x v="2"/>
    <x v="2"/>
    <x v="52"/>
    <s v="Patching does not work on Windows"/>
    <s v="00462 - Patching does not work on Windows"/>
    <x v="52"/>
    <x v="2"/>
    <x v="2"/>
    <x v="198"/>
    <s v="Review of Patching does not work on Windows"/>
    <s v="00622 - Review of Patching does not work on Windows"/>
    <s v="Feature Review | 00622 - Review of Patching does not work on Windows"/>
    <m/>
    <n v="376203"/>
    <n v="38967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x v="2"/>
    <s v="0.Done"/>
    <x v="168"/>
    <n v="0"/>
    <n v="0"/>
  </r>
  <r>
    <x v="2"/>
    <x v="1"/>
    <x v="1"/>
    <x v="1"/>
    <m/>
    <x v="1"/>
    <x v="2"/>
    <x v="2"/>
    <x v="53"/>
    <s v="Setup LCS activation"/>
    <s v="00003 - Setup LCS activation"/>
    <x v="53"/>
    <x v="2"/>
    <x v="2"/>
    <x v="199"/>
    <s v="Review of Setup LCS activation"/>
    <s v="00621 - Review of Setup LCS activation"/>
    <s v="Feature Review | 00621 - Review of Setup LCS activation"/>
    <m/>
    <n v="361679"/>
    <n v="38967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169"/>
    <n v="0"/>
    <n v="0"/>
  </r>
  <r>
    <x v="2"/>
    <x v="1"/>
    <x v="1"/>
    <x v="1"/>
    <m/>
    <x v="1"/>
    <x v="0"/>
    <x v="2"/>
    <x v="54"/>
    <s v="Image Animations do not match mockups for Stories"/>
    <s v="00578 - Image Animations do not match mockups for Stories"/>
    <x v="54"/>
    <x v="1"/>
    <x v="2"/>
    <x v="200"/>
    <s v="QA for Image Animations do not match mockups for Stories"/>
    <s v="S | 00620 - QA for Image Animations do not match mockups for Stories"/>
    <s v="QA | S | 00620 - QA for Image Animations do not match mockups for Stories"/>
    <m/>
    <n v="385389"/>
    <n v="38966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70"/>
    <n v="0"/>
    <n v="0"/>
  </r>
  <r>
    <x v="2"/>
    <x v="1"/>
    <x v="1"/>
    <x v="1"/>
    <m/>
    <x v="1"/>
    <x v="0"/>
    <x v="2"/>
    <x v="54"/>
    <s v="Image Animations do not match mockups for Stories"/>
    <s v="00578 - Image Animations do not match mockups for Stories"/>
    <x v="54"/>
    <x v="2"/>
    <x v="2"/>
    <x v="201"/>
    <s v="Review of Image Animations do not match mockups for Stories"/>
    <s v="S | 00619 - Review of Image Animations do not match mockups for Stories"/>
    <s v="Feature Review | S | 00619 - Review of Image Animations do not match mockups for Stories"/>
    <m/>
    <n v="385389"/>
    <n v="38965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71"/>
    <n v="0"/>
    <n v="0"/>
  </r>
  <r>
    <x v="2"/>
    <x v="1"/>
    <x v="1"/>
    <x v="1"/>
    <m/>
    <x v="1"/>
    <x v="1"/>
    <x v="2"/>
    <x v="55"/>
    <s v="Home page &quot;More&quot; button does not work for Internet Explorer 10 or 11"/>
    <s v="00576 - Home page &quot;More&quot; button does not work for Internet Explorer 10 or 11"/>
    <x v="55"/>
    <x v="1"/>
    <x v="2"/>
    <x v="202"/>
    <s v="QA for Home page &quot;More&quot; button does not work for Internet Explorer 10 or 11"/>
    <s v="S | 00618 - QA for Home page &quot;More&quot; button does not work for Internet Explorer 10 or 11"/>
    <s v="QA | S | 00618 - QA for Home page &quot;More&quot; button does not work for Internet Explorer 10 or 11"/>
    <m/>
    <n v="385240"/>
    <n v="38965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72"/>
    <n v="2.1276595744680851"/>
    <n v="0"/>
  </r>
  <r>
    <x v="2"/>
    <x v="1"/>
    <x v="1"/>
    <x v="1"/>
    <m/>
    <x v="1"/>
    <x v="1"/>
    <x v="2"/>
    <x v="55"/>
    <s v="Home page &quot;More&quot; button does not work for Internet Explorer 10 or 11"/>
    <s v="00576 - Home page &quot;More&quot; button does not work for Internet Explorer 10 or 11"/>
    <x v="55"/>
    <x v="2"/>
    <x v="2"/>
    <x v="203"/>
    <s v="Review of Home page &quot;More&quot; button does not work for Internet Explorer 10 or 11"/>
    <s v="S | 00617 - Review of Home page &quot;More&quot; button does not work for Internet Explorer 10 or 11"/>
    <s v="Feature Review | S | 00617 - Review of Home page &quot;More&quot; button does not work for Internet Explorer 10 or 11"/>
    <m/>
    <n v="385240"/>
    <n v="38965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73"/>
    <n v="2.1276595744680851"/>
    <n v="0"/>
  </r>
  <r>
    <x v="2"/>
    <x v="1"/>
    <x v="1"/>
    <x v="1"/>
    <m/>
    <x v="1"/>
    <x v="1"/>
    <x v="2"/>
    <x v="56"/>
    <s v="Publish failed with the JSON formatting error"/>
    <s v="00517 - Publish failed with the JSON formatting error"/>
    <x v="56"/>
    <x v="1"/>
    <x v="2"/>
    <x v="204"/>
    <s v="QA for Publish failed with the JSON formatting error"/>
    <s v="S | 00616 - QA for Publish failed with the JSON formatting error"/>
    <s v="QA | S | 00616 - QA for Publish failed with the JSON formatting error"/>
    <m/>
    <n v="377696"/>
    <n v="38965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74"/>
    <n v="2.1276595744680851"/>
    <n v="0"/>
  </r>
  <r>
    <x v="2"/>
    <x v="1"/>
    <x v="1"/>
    <x v="1"/>
    <m/>
    <x v="1"/>
    <x v="1"/>
    <x v="2"/>
    <x v="56"/>
    <s v="Publish failed with the JSON formatting error"/>
    <s v="00517 - Publish failed with the JSON formatting error"/>
    <x v="56"/>
    <x v="2"/>
    <x v="2"/>
    <x v="205"/>
    <s v="Review of Publish failed with the JSON formatting error"/>
    <s v="S | 00615 - Review of Publish failed with the JSON formatting error"/>
    <s v="Feature Review | S | 00615 - Review of Publish failed with the JSON formatting error"/>
    <m/>
    <n v="377696"/>
    <n v="38965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75"/>
    <n v="2.1276595744680851"/>
    <n v="0"/>
  </r>
  <r>
    <x v="2"/>
    <x v="1"/>
    <x v="1"/>
    <x v="1"/>
    <m/>
    <x v="1"/>
    <x v="1"/>
    <x v="2"/>
    <x v="56"/>
    <s v="Publish failed with the JSON formatting error"/>
    <s v="00517 - Publish failed with the JSON formatting error"/>
    <x v="56"/>
    <x v="0"/>
    <x v="2"/>
    <x v="206"/>
    <s v="Alpha for Publish failed with the JSON formatting error"/>
    <s v="S | 00614 - Alpha for Publish failed with the JSON formatting error"/>
    <s v="Alpha Test | S | 00614 - Alpha for Publish failed with the JSON formatting error"/>
    <m/>
    <n v="377696"/>
    <n v="38965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76"/>
    <n v="2.1276595744680851"/>
    <n v="0"/>
  </r>
  <r>
    <x v="2"/>
    <x v="1"/>
    <x v="1"/>
    <x v="1"/>
    <m/>
    <x v="1"/>
    <x v="1"/>
    <x v="2"/>
    <x v="57"/>
    <s v="Indexing of Web Content has errors"/>
    <s v="00458 - Indexing of Web Content has errors"/>
    <x v="57"/>
    <x v="1"/>
    <x v="2"/>
    <x v="207"/>
    <s v="QA for Indexing of Web Content has errors"/>
    <s v="S | 00613 - QA for Indexing of Web Content has errors"/>
    <s v="QA | S | 00613 - QA for Indexing of Web Content has errors"/>
    <m/>
    <n v="376064"/>
    <n v="38965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77"/>
    <n v="2.1276595744680851"/>
    <n v="0"/>
  </r>
  <r>
    <x v="2"/>
    <x v="1"/>
    <x v="1"/>
    <x v="1"/>
    <m/>
    <x v="1"/>
    <x v="1"/>
    <x v="2"/>
    <x v="57"/>
    <s v="Indexing of Web Content has errors"/>
    <s v="00458 - Indexing of Web Content has errors"/>
    <x v="57"/>
    <x v="2"/>
    <x v="2"/>
    <x v="208"/>
    <s v="Review of Indexing of Web Content has errors"/>
    <s v="S | 00612 - Review of Indexing of Web Content has errors"/>
    <s v="Feature Review | S | 00612 - Review of Indexing of Web Content has errors"/>
    <m/>
    <n v="376064"/>
    <n v="38965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78"/>
    <n v="2.1276595744680851"/>
    <n v="0"/>
  </r>
  <r>
    <x v="2"/>
    <x v="1"/>
    <x v="1"/>
    <x v="1"/>
    <m/>
    <x v="1"/>
    <x v="1"/>
    <x v="2"/>
    <x v="57"/>
    <s v="Indexing of Web Content has errors"/>
    <s v="00458 - Indexing of Web Content has errors"/>
    <x v="57"/>
    <x v="0"/>
    <x v="2"/>
    <x v="209"/>
    <s v="Alpha for Indexing of Web Content has errors"/>
    <s v="S | 00611 - Alpha for Indexing of Web Content has errors"/>
    <s v="Alpha Test | S | 00611 - Alpha for Indexing of Web Content has errors"/>
    <m/>
    <n v="376064"/>
    <n v="38964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79"/>
    <n v="2.1276595744680851"/>
    <n v="0"/>
  </r>
  <r>
    <x v="2"/>
    <x v="1"/>
    <x v="1"/>
    <x v="1"/>
    <m/>
    <x v="1"/>
    <x v="1"/>
    <x v="2"/>
    <x v="58"/>
    <s v="In Cemex, fix where the theme gets placed in the bundle by workspace"/>
    <s v="00225 - In Cemex, fix where the theme gets placed in the bundle by workspace"/>
    <x v="58"/>
    <x v="1"/>
    <x v="2"/>
    <x v="210"/>
    <s v="QA for In Cemex, fix where the theme gets placed in the bundle by workspace"/>
    <s v="S | 00610 - QA for In Cemex, fix where the theme gets placed in the bundle by workspace"/>
    <s v="QA | S | 00610 - QA for In Cemex, fix where the theme gets placed in the bundle by workspace"/>
    <m/>
    <n v="370582"/>
    <n v="38964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80"/>
    <n v="2.1276595744680851"/>
    <n v="0"/>
  </r>
  <r>
    <x v="2"/>
    <x v="1"/>
    <x v="1"/>
    <x v="1"/>
    <m/>
    <x v="1"/>
    <x v="1"/>
    <x v="2"/>
    <x v="58"/>
    <s v="In Cemex, fix where the theme gets placed in the bundle by workspace"/>
    <s v="00225 - In Cemex, fix where the theme gets placed in the bundle by workspace"/>
    <x v="58"/>
    <x v="2"/>
    <x v="2"/>
    <x v="211"/>
    <s v="Review of In Cemex, fix where the theme gets placed in the bundle by workspace"/>
    <s v="S | 00609 - Review of In Cemex, fix where the theme gets placed in the bundle by workspace"/>
    <s v="Feature Review | S | 00609 - Review of In Cemex, fix where the theme gets placed in the bundle by workspace"/>
    <m/>
    <n v="370582"/>
    <n v="38964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81"/>
    <n v="2.1276595744680851"/>
    <n v="0"/>
  </r>
  <r>
    <x v="2"/>
    <x v="1"/>
    <x v="1"/>
    <x v="1"/>
    <m/>
    <x v="1"/>
    <x v="1"/>
    <x v="2"/>
    <x v="59"/>
    <s v="Stock Ticker portlet has content that is not localized"/>
    <s v="00541 - Stock Ticker portlet has content that is not localized"/>
    <x v="59"/>
    <x v="1"/>
    <x v="2"/>
    <x v="212"/>
    <s v="QA for Stock Ticker portlet has content that is not localized"/>
    <s v="XS | 00608 - QA for Stock Ticker portlet has content that is not localized"/>
    <s v="QA | XS | 00608 - QA for Stock Ticker portlet has content that is not localized"/>
    <m/>
    <n v="379106"/>
    <n v="389645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33333333333333331"/>
    <n v="0"/>
    <n v="1"/>
    <n v="1.0638297872340425"/>
    <x v="1"/>
    <x v="2"/>
    <s v="0.Done"/>
    <x v="182"/>
    <n v="1.0638297872340425"/>
    <n v="0"/>
  </r>
  <r>
    <x v="2"/>
    <x v="1"/>
    <x v="1"/>
    <x v="1"/>
    <m/>
    <x v="1"/>
    <x v="1"/>
    <x v="2"/>
    <x v="60"/>
    <s v="Page Fix for Careers page"/>
    <s v="00585 - Page Fix for Careers page"/>
    <x v="60"/>
    <x v="1"/>
    <x v="2"/>
    <x v="213"/>
    <s v="QA for Page Fix for Careers page"/>
    <s v="S | 00607 - QA for Page Fix for Careers page"/>
    <s v="QA | S | 00607 - QA for Page Fix for Careers page"/>
    <m/>
    <n v="386562"/>
    <n v="38876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83"/>
    <n v="2.1276595744680851"/>
    <n v="0"/>
  </r>
  <r>
    <x v="2"/>
    <x v="1"/>
    <x v="1"/>
    <x v="1"/>
    <m/>
    <x v="1"/>
    <x v="1"/>
    <x v="2"/>
    <x v="60"/>
    <s v="Page Fix for Careers page"/>
    <s v="00585 - Page Fix for Careers page"/>
    <x v="60"/>
    <x v="2"/>
    <x v="2"/>
    <x v="214"/>
    <s v="Review of Page Fix for Careers page"/>
    <s v="S | 00606 - Review of Page Fix for Careers page"/>
    <s v="Feature Review | S | 00606 - Review of Page Fix for Careers page"/>
    <m/>
    <n v="386562"/>
    <n v="38876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84"/>
    <n v="2.1276595744680851"/>
    <n v="0"/>
  </r>
  <r>
    <x v="2"/>
    <x v="1"/>
    <x v="1"/>
    <x v="1"/>
    <m/>
    <x v="1"/>
    <x v="1"/>
    <x v="2"/>
    <x v="60"/>
    <s v="Page Fix for Careers page"/>
    <s v="00585 - Page Fix for Careers page"/>
    <x v="60"/>
    <x v="0"/>
    <x v="2"/>
    <x v="215"/>
    <s v="Alpha for Page Fix for Careers page"/>
    <s v="S | 00605 - Alpha for Page Fix for Careers page"/>
    <s v="Alpha Test | S | 00605 - Alpha for Page Fix for Careers page"/>
    <m/>
    <n v="386562"/>
    <n v="38875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85"/>
    <n v="2.1276595744680851"/>
    <n v="0"/>
  </r>
  <r>
    <x v="2"/>
    <x v="1"/>
    <x v="1"/>
    <x v="1"/>
    <m/>
    <x v="1"/>
    <x v="2"/>
    <x v="2"/>
    <x v="61"/>
    <s v="Create Earnings Webcast 1Q 17 page"/>
    <s v="00603 - Create Earnings Webcast 1Q 17 page"/>
    <x v="61"/>
    <x v="2"/>
    <x v="2"/>
    <x v="216"/>
    <s v="Review of Create Earnings Webcast 1Q 17 page"/>
    <s v="00604 - Review of Create Earnings Webcast 1Q 17 page"/>
    <s v="Feature Review | 00604 - Review of Create Earnings Webcast 1Q 17 page"/>
    <m/>
    <n v="388359"/>
    <n v="38836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x v="2"/>
    <s v="0.Done"/>
    <x v="186"/>
    <n v="0"/>
    <n v="0"/>
  </r>
  <r>
    <x v="2"/>
    <x v="1"/>
    <x v="1"/>
    <x v="1"/>
    <m/>
    <x v="1"/>
    <x v="2"/>
    <x v="10"/>
    <x v="62"/>
    <s v="Fix issue with titles not being shown for image selector"/>
    <s v="00598 - Fix issue with titles not being shown for image selector"/>
    <x v="62"/>
    <x v="3"/>
    <x v="4"/>
    <x v="217"/>
    <s v="Development for - Fix issue with titles not being shown for image selector"/>
    <s v="S | 00602 - Development for - Fix issue with titles not being shown for image selector"/>
    <s v="Frontend Development | S | 00602 - Development for - Fix issue with titles not being shown for image selector"/>
    <m/>
    <n v="387657"/>
    <n v="388319"/>
    <s v="Plan"/>
    <x v="0"/>
    <n v="0"/>
    <n v="0"/>
    <n v="0"/>
    <n v="0"/>
    <s v="S"/>
    <s v="SUBTASK PLAN"/>
    <n v="4.2553191489361701"/>
    <n v="5.1063829787234036"/>
    <n v="4.2553191489361701"/>
    <n v="5.1063829787234036"/>
    <n v="0"/>
    <n v="4.2553191489361701"/>
    <n v="0"/>
    <n v="0"/>
    <n v="0"/>
    <n v="0"/>
    <n v="1"/>
    <n v="0"/>
    <n v="1"/>
    <n v="0"/>
    <x v="1"/>
    <x v="5"/>
    <e v="#N/A"/>
    <x v="1"/>
    <n v="0"/>
    <n v="0"/>
  </r>
  <r>
    <x v="2"/>
    <x v="1"/>
    <x v="1"/>
    <x v="1"/>
    <m/>
    <x v="1"/>
    <x v="2"/>
    <x v="8"/>
    <x v="63"/>
    <s v="Anchor tags not working for some pages"/>
    <s v="00596 - Anchor tags not working for some pages"/>
    <x v="63"/>
    <x v="2"/>
    <x v="1"/>
    <x v="218"/>
    <s v="Review of Anchor tags not working for some pages"/>
    <s v="00601 - Review of Anchor tags not working for some pages"/>
    <s v="Feature Review | 00601 - Review of Anchor tags not working for some pages"/>
    <m/>
    <n v="387360"/>
    <n v="38797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x v="8"/>
    <e v="#N/A"/>
    <x v="1"/>
    <n v="0"/>
    <n v="0"/>
  </r>
  <r>
    <x v="2"/>
    <x v="1"/>
    <x v="1"/>
    <x v="1"/>
    <m/>
    <x v="1"/>
    <x v="2"/>
    <x v="2"/>
    <x v="64"/>
    <s v="Change country menu cut off vertically"/>
    <s v="00593 - Change country menu cut off vertically"/>
    <x v="64"/>
    <x v="2"/>
    <x v="2"/>
    <x v="219"/>
    <s v="Review of Change country menu cut off vertically"/>
    <s v="00600 - Review of Change country menu cut off vertically"/>
    <s v="Feature Review | 00600 - Review of Change country menu cut off vertically"/>
    <m/>
    <n v="387357"/>
    <n v="38777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x v="2"/>
    <s v="0.Done"/>
    <x v="187"/>
    <n v="0"/>
    <n v="0"/>
  </r>
  <r>
    <x v="2"/>
    <x v="1"/>
    <x v="1"/>
    <x v="1"/>
    <m/>
    <x v="1"/>
    <x v="1"/>
    <x v="2"/>
    <x v="60"/>
    <s v="Page Fix for Careers page"/>
    <s v="00585 - Page Fix for Careers page"/>
    <x v="60"/>
    <x v="3"/>
    <x v="2"/>
    <x v="220"/>
    <s v="Development for - Page Fix for Careers page"/>
    <s v="S | 00588 - Development for - Page Fix for Careers page"/>
    <s v="Frontend Development | S | 00588 - Development for - Page Fix for Careers page"/>
    <m/>
    <n v="386562"/>
    <n v="387345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x v="2"/>
    <s v="0.Done"/>
    <x v="188"/>
    <n v="4.2553191489361701"/>
    <n v="0"/>
  </r>
  <r>
    <x v="2"/>
    <x v="1"/>
    <x v="1"/>
    <x v="1"/>
    <m/>
    <x v="1"/>
    <x v="2"/>
    <x v="2"/>
    <x v="65"/>
    <s v="Create microsite page for Switzerland"/>
    <s v="00583 - Create microsite page for Switzerland"/>
    <x v="65"/>
    <x v="2"/>
    <x v="2"/>
    <x v="221"/>
    <s v="Review of Create microsite page for Switzerland"/>
    <s v="00587 - Review of Create microsite page for Switzerland"/>
    <s v="Feature Review | 00587 - Review of Create microsite page for Switzerland"/>
    <m/>
    <n v="386501"/>
    <n v="38672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x v="2"/>
    <s v="0.Done"/>
    <x v="189"/>
    <n v="0"/>
    <n v="0"/>
  </r>
  <r>
    <x v="2"/>
    <x v="1"/>
    <x v="1"/>
    <x v="1"/>
    <m/>
    <x v="1"/>
    <x v="2"/>
    <x v="2"/>
    <x v="66"/>
    <s v="Make the user Jose Alberto as a site admin"/>
    <s v="00584 - Make the user Jose Alberto as a site admin"/>
    <x v="66"/>
    <x v="2"/>
    <x v="2"/>
    <x v="222"/>
    <s v="Review of Make the user Jose Alberto as a site admin"/>
    <s v="00586 - Review of Make the user Jose Alberto as a site admin"/>
    <s v="Feature Review | 00586 - Review of Make the user Jose Alberto as a site admin"/>
    <m/>
    <n v="386509"/>
    <n v="38660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x v="2"/>
    <s v="0.Done"/>
    <x v="190"/>
    <n v="0"/>
    <n v="0"/>
  </r>
  <r>
    <x v="2"/>
    <x v="1"/>
    <x v="1"/>
    <x v="1"/>
    <m/>
    <x v="1"/>
    <x v="2"/>
    <x v="2"/>
    <x v="67"/>
    <s v="Change Reports page &quot;SEC Filings&quot; section to open in a new tab"/>
    <s v="00580 - Change Reports page &quot;SEC Filings&quot; section to open in a new tab"/>
    <x v="67"/>
    <x v="2"/>
    <x v="2"/>
    <x v="223"/>
    <s v="Review of Change Reports page &quot;SEC Filings&quot; section to open in a new tab"/>
    <s v="00581 - Review of Change Reports page &quot;SEC Filings&quot; section to open in a new tab"/>
    <s v="Feature Review | 00581 - Review of Change Reports page &quot;SEC Filings&quot; section to open in a new tab"/>
    <m/>
    <n v="385391"/>
    <n v="38539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x v="2"/>
    <s v="0.Done"/>
    <x v="191"/>
    <n v="0"/>
    <n v="0"/>
  </r>
  <r>
    <x v="2"/>
    <x v="1"/>
    <x v="1"/>
    <x v="1"/>
    <m/>
    <x v="1"/>
    <x v="0"/>
    <x v="2"/>
    <x v="54"/>
    <s v="Image Animations do not match mockups for Stories"/>
    <s v="00578 - Image Animations do not match mockups for Stories"/>
    <x v="54"/>
    <x v="0"/>
    <x v="2"/>
    <x v="224"/>
    <s v="Alpha for Image Animations do not match mockups for Stories"/>
    <s v="S | 00579 - Alpha for Image Animations do not match mockups for Stories"/>
    <s v="Alpha Test | S | 00579 - Alpha for Image Animations do not match mockups for Stories"/>
    <m/>
    <n v="385389"/>
    <n v="38539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92"/>
    <n v="0"/>
    <n v="0"/>
  </r>
  <r>
    <x v="2"/>
    <x v="1"/>
    <x v="1"/>
    <x v="1"/>
    <m/>
    <x v="1"/>
    <x v="1"/>
    <x v="2"/>
    <x v="55"/>
    <s v="Home page &quot;More&quot; button does not work for Internet Explorer 10 or 11"/>
    <s v="00576 - Home page &quot;More&quot; button does not work for Internet Explorer 10 or 11"/>
    <x v="55"/>
    <x v="0"/>
    <x v="2"/>
    <x v="225"/>
    <s v="Alpha for Home page &quot;More&quot; button does not work for Internet Explorer 10 or 11"/>
    <s v="S | 00577 - Alpha for Home page &quot;More&quot; button does not work for Internet Explorer 10 or 11"/>
    <s v="Alpha Test | S | 00577 - Alpha for Home page &quot;More&quot; button does not work for Internet Explorer 10 or 11"/>
    <m/>
    <n v="385240"/>
    <n v="38533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93"/>
    <n v="2.1276595744680851"/>
    <n v="0"/>
  </r>
  <r>
    <x v="2"/>
    <x v="1"/>
    <x v="1"/>
    <x v="1"/>
    <m/>
    <x v="1"/>
    <x v="1"/>
    <x v="2"/>
    <x v="68"/>
    <s v="Publishing via PROD ELB is failing"/>
    <s v="00568 - Publishing via PROD ELB is failing"/>
    <x v="68"/>
    <x v="1"/>
    <x v="2"/>
    <x v="226"/>
    <s v="QA for Publishing via PROD ELB is failing"/>
    <s v="S | 00574 - QA for Publishing via PROD ELB is failing"/>
    <s v="QA | S | 00574 - QA for Publishing via PROD ELB is failing"/>
    <m/>
    <n v="382220"/>
    <n v="38342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94"/>
    <n v="2.1276595744680851"/>
    <n v="0"/>
  </r>
  <r>
    <x v="2"/>
    <x v="1"/>
    <x v="1"/>
    <x v="1"/>
    <m/>
    <x v="1"/>
    <x v="1"/>
    <x v="2"/>
    <x v="68"/>
    <s v="Publishing via PROD ELB is failing"/>
    <s v="00568 - Publishing via PROD ELB is failing"/>
    <x v="68"/>
    <x v="2"/>
    <x v="2"/>
    <x v="227"/>
    <s v="Review of Publishing via PROD ELB is failing"/>
    <s v="S | 00573 - Review of Publishing via PROD ELB is failing"/>
    <s v="Feature Review | S | 00573 - Review of Publishing via PROD ELB is failing"/>
    <m/>
    <n v="382220"/>
    <n v="38342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95"/>
    <n v="2.1276595744680851"/>
    <n v="0"/>
  </r>
  <r>
    <x v="2"/>
    <x v="1"/>
    <x v="1"/>
    <x v="1"/>
    <m/>
    <x v="1"/>
    <x v="1"/>
    <x v="2"/>
    <x v="68"/>
    <s v="Publishing via PROD ELB is failing"/>
    <s v="00568 - Publishing via PROD ELB is failing"/>
    <x v="68"/>
    <x v="0"/>
    <x v="2"/>
    <x v="228"/>
    <s v="Alpha for Publishing via PROD ELB is failing"/>
    <s v="S | 00572 - Alpha for Publishing via PROD ELB is failing"/>
    <s v="Alpha Test | S | 00572 - Alpha for Publishing via PROD ELB is failing"/>
    <m/>
    <n v="382220"/>
    <n v="38342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96"/>
    <n v="2.1276595744680851"/>
    <n v="0"/>
  </r>
  <r>
    <x v="2"/>
    <x v="1"/>
    <x v="1"/>
    <x v="1"/>
    <m/>
    <x v="1"/>
    <x v="2"/>
    <x v="2"/>
    <x v="69"/>
    <s v="Investigate rejected SVG icons in Chrome when using CDN"/>
    <s v="00510 - Investigate rejected SVG icons in Chrome when using CDN"/>
    <x v="69"/>
    <x v="2"/>
    <x v="2"/>
    <x v="229"/>
    <s v="Review of Investigate rejected SVG icons in Chrome when using CDN"/>
    <s v="00571 - Review of Investigate rejected SVG icons in Chrome when using CDN"/>
    <s v="Feature Review | 00571 - Review of Investigate rejected SVG icons in Chrome when using CDN"/>
    <m/>
    <n v="377303"/>
    <n v="38341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x v="2"/>
    <s v="0.Done"/>
    <x v="197"/>
    <n v="0"/>
    <n v="0"/>
  </r>
  <r>
    <x v="2"/>
    <x v="1"/>
    <x v="1"/>
    <x v="1"/>
    <m/>
    <x v="1"/>
    <x v="2"/>
    <x v="2"/>
    <x v="70"/>
    <s v="Build PROD definition and execute it in us-east-1"/>
    <s v="00227 - Build PROD definition and execute it in us-east-1"/>
    <x v="70"/>
    <x v="2"/>
    <x v="2"/>
    <x v="230"/>
    <s v="Review of Build PROD definition and execute it in us-east-1"/>
    <s v="00570 - Review of Build PROD definition and execute it in us-east-1"/>
    <s v="Feature Review | 00570 - Review of Build PROD definition and execute it in us-east-1"/>
    <m/>
    <n v="370589"/>
    <n v="38248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x v="2"/>
    <s v="0.Done"/>
    <x v="198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1"/>
    <x v="2"/>
    <x v="231"/>
    <s v="QA for Adjustments throughout the portal"/>
    <s v="S | 00564 - QA for Adjustments throughout the portal"/>
    <s v="QA | S | 00564 - QA for Adjustments throughout the portal"/>
    <n v="362223"/>
    <n v="375000"/>
    <n v="380038"/>
    <s v="Plan"/>
    <x v="4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1.4925373134328358E-2"/>
    <n v="8.3333333333333332E-3"/>
    <n v="1"/>
    <n v="2.1276595744680851"/>
    <x v="3"/>
    <x v="2"/>
    <s v="0.Done"/>
    <x v="199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2"/>
    <x v="2"/>
    <x v="232"/>
    <s v="Review of Adjustments throughout the portal"/>
    <s v="S | 00563 - Review of Adjustments throughout the portal"/>
    <s v="Feature Review | S | 00563 - Review of Adjustments throughout the portal"/>
    <n v="362223"/>
    <n v="375000"/>
    <n v="380037"/>
    <s v="Plan"/>
    <x v="4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1.4925373134328358E-2"/>
    <n v="8.3333333333333332E-3"/>
    <n v="1"/>
    <n v="2.1276595744680851"/>
    <x v="3"/>
    <x v="2"/>
    <s v="0.Done"/>
    <x v="200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0"/>
    <x v="2"/>
    <x v="233"/>
    <s v="Alpha for Adjustments throughout the portal"/>
    <s v="S | 00562 - Alpha for Adjustments throughout the portal"/>
    <s v="Alpha Test | S | 00562 - Alpha for Adjustments throughout the portal"/>
    <n v="362223"/>
    <n v="375000"/>
    <n v="380036"/>
    <s v="Plan"/>
    <x v="4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1.4925373134328358E-2"/>
    <n v="8.3333333333333332E-3"/>
    <n v="1"/>
    <n v="2.1276595744680851"/>
    <x v="3"/>
    <x v="2"/>
    <s v="0.Done"/>
    <x v="201"/>
    <n v="0"/>
    <n v="0"/>
  </r>
  <r>
    <x v="2"/>
    <x v="0"/>
    <x v="4"/>
    <x v="14"/>
    <s v="Theme"/>
    <x v="14"/>
    <x v="0"/>
    <x v="2"/>
    <x v="72"/>
    <s v="Custom 404 page"/>
    <s v="00328 - Custom 404 page"/>
    <x v="72"/>
    <x v="1"/>
    <x v="2"/>
    <x v="234"/>
    <s v="QA for Custom 404 page"/>
    <s v="XS | 00560 - QA for Custom 404 page"/>
    <s v="QA | XS | 00560 - QA for Custom 404 page"/>
    <n v="362223"/>
    <n v="373394"/>
    <n v="380034"/>
    <s v="Plan"/>
    <x v="4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33333333333333331"/>
    <n v="8.3333333333333332E-3"/>
    <n v="1"/>
    <n v="1.0638297872340425"/>
    <x v="3"/>
    <x v="2"/>
    <s v="0.Done"/>
    <x v="202"/>
    <n v="0"/>
    <n v="0"/>
  </r>
  <r>
    <x v="2"/>
    <x v="0"/>
    <x v="4"/>
    <x v="14"/>
    <s v="Theme"/>
    <x v="14"/>
    <x v="0"/>
    <x v="2"/>
    <x v="72"/>
    <s v="Custom 404 page"/>
    <s v="00328 - Custom 404 page"/>
    <x v="72"/>
    <x v="2"/>
    <x v="2"/>
    <x v="235"/>
    <s v="Review of Custom 404 page"/>
    <s v="XS | 00559 - Review of Custom 404 page"/>
    <s v="Feature Review | XS | 00559 - Review of Custom 404 page"/>
    <n v="362223"/>
    <n v="373394"/>
    <n v="380033"/>
    <s v="Plan"/>
    <x v="4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33333333333333331"/>
    <n v="8.3333333333333332E-3"/>
    <n v="1"/>
    <n v="1.0638297872340425"/>
    <x v="3"/>
    <x v="2"/>
    <s v="0.Done"/>
    <x v="203"/>
    <n v="0"/>
    <n v="0"/>
  </r>
  <r>
    <x v="2"/>
    <x v="0"/>
    <x v="4"/>
    <x v="14"/>
    <s v="Theme"/>
    <x v="14"/>
    <x v="0"/>
    <x v="2"/>
    <x v="72"/>
    <s v="Custom 404 page"/>
    <s v="00328 - Custom 404 page"/>
    <x v="72"/>
    <x v="0"/>
    <x v="2"/>
    <x v="236"/>
    <s v="Alpha for Custom 404 page"/>
    <s v="XS | 00558 - Alpha for Custom 404 page"/>
    <s v="Alpha Test | XS | 00558 - Alpha for Custom 404 page"/>
    <n v="362223"/>
    <n v="373394"/>
    <n v="380032"/>
    <s v="Plan"/>
    <x v="4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33333333333333331"/>
    <n v="8.3333333333333332E-3"/>
    <n v="1"/>
    <n v="1.0638297872340425"/>
    <x v="3"/>
    <x v="2"/>
    <s v="0.Done"/>
    <x v="204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237"/>
    <s v="Not found page"/>
    <s v="S | 00557 - Not found page"/>
    <s v="Frontend Development | S | 00557 - Not found page"/>
    <n v="362223"/>
    <n v="375000"/>
    <n v="379856"/>
    <s v="Plan"/>
    <x v="4"/>
    <n v="4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4"/>
    <n v="0"/>
    <n v="1.4925373134328358E-2"/>
    <n v="8.3333333333333332E-3"/>
    <n v="1"/>
    <n v="4.2553191489361701"/>
    <x v="3"/>
    <x v="2"/>
    <s v="0.Done"/>
    <x v="205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238"/>
    <s v="About Us &gt; Our History - The Our Approach buttons aren't switching information. "/>
    <s v="XS | 00556 - About Us &gt; Our History - The Our Approach buttons aren't switching information. "/>
    <s v="Frontend Development | XS | 00556 - About Us &gt; Our History - The Our Approach buttons aren't switching information. "/>
    <n v="362223"/>
    <n v="375000"/>
    <n v="379772"/>
    <s v="Plan"/>
    <x v="4"/>
    <n v="8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8"/>
    <n v="0"/>
    <n v="1.4925373134328358E-2"/>
    <n v="8.3333333333333332E-3"/>
    <n v="1"/>
    <n v="1.0638297872340425"/>
    <x v="3"/>
    <x v="2"/>
    <s v="0.Done"/>
    <x v="206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239"/>
    <s v="Media &gt; Stories - Update related articles layout"/>
    <s v="XS | 00555 - Media &gt; Stories - Update related articles layout"/>
    <s v="Frontend Development | XS | 00555 - Media &gt; Stories - Update related articles layout"/>
    <n v="362223"/>
    <n v="375000"/>
    <n v="379524"/>
    <s v="Plan"/>
    <x v="4"/>
    <n v="1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1"/>
    <n v="0"/>
    <n v="1.4925373134328358E-2"/>
    <n v="8.3333333333333332E-3"/>
    <n v="1"/>
    <n v="1.0638297872340425"/>
    <x v="3"/>
    <x v="2"/>
    <s v="0.Done"/>
    <x v="207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240"/>
    <s v="Change related articles layout"/>
    <s v="S | 00554 - Change related articles layout"/>
    <s v="Frontend Development | S | 00554 - Change related articles layout"/>
    <n v="362223"/>
    <n v="375000"/>
    <n v="379523"/>
    <s v="Plan"/>
    <x v="4"/>
    <n v="8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8"/>
    <n v="0"/>
    <n v="1.4925373134328358E-2"/>
    <n v="8.3333333333333332E-3"/>
    <n v="1"/>
    <n v="4.2553191489361701"/>
    <x v="3"/>
    <x v="2"/>
    <s v="0.Done"/>
    <x v="208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241"/>
    <s v="Media &gt; Change link color in all subpages to 628fb6"/>
    <s v="XS | 00553 - Media &gt; Change link color in all subpages to 628fb6"/>
    <s v="Frontend Development | XS | 00553 - Media &gt; Change link color in all subpages to 628fb6"/>
    <n v="362223"/>
    <n v="375000"/>
    <n v="379468"/>
    <s v="Plan"/>
    <x v="4"/>
    <n v="1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1"/>
    <n v="0"/>
    <n v="1.4925373134328358E-2"/>
    <n v="8.3333333333333332E-3"/>
    <n v="1"/>
    <n v="1.0638297872340425"/>
    <x v="3"/>
    <x v="2"/>
    <s v="0.Done"/>
    <x v="209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242"/>
    <s v="Products + Services &gt; Local Sales Contact - Tableau"/>
    <s v="XS | 00552 - Products + Services &gt; Local Sales Contact - Tableau"/>
    <s v="Frontend Development | XS | 00552 - Products + Services &gt; Local Sales Contact - Tableau"/>
    <n v="362223"/>
    <n v="375000"/>
    <n v="379427"/>
    <s v="Plan"/>
    <x v="4"/>
    <n v="1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1"/>
    <n v="0"/>
    <n v="1.4925373134328358E-2"/>
    <n v="8.3333333333333332E-3"/>
    <n v="1"/>
    <n v="1.0638297872340425"/>
    <x v="3"/>
    <x v="2"/>
    <s v="0.Done"/>
    <x v="210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243"/>
    <s v="Building Solutions &gt; Pavements tab - Change color of the background to match images"/>
    <s v="XS | 00551 - Building Solutions &gt; Pavements tab - Change color of the background to match images"/>
    <s v="Frontend Development | XS | 00551 - Building Solutions &gt; Pavements tab - Change color of the background to match images"/>
    <n v="362223"/>
    <n v="375000"/>
    <n v="379420"/>
    <s v="Plan"/>
    <x v="4"/>
    <n v="1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1"/>
    <n v="0"/>
    <n v="1.4925373134328358E-2"/>
    <n v="8.3333333333333332E-3"/>
    <n v="1"/>
    <n v="1.0638297872340425"/>
    <x v="3"/>
    <x v="2"/>
    <s v="0.Done"/>
    <x v="211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244"/>
    <s v="Forms &gt; Adjust layout"/>
    <s v="S | 00550 - Forms &gt; Adjust layout"/>
    <s v="Frontend Development | S | 00550 - Forms &gt; Adjust layout"/>
    <n v="362223"/>
    <n v="375000"/>
    <n v="379409"/>
    <s v="Plan"/>
    <x v="4"/>
    <n v="1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1"/>
    <n v="0"/>
    <n v="1.4925373134328358E-2"/>
    <n v="8.3333333333333332E-3"/>
    <n v="1"/>
    <n v="4.2553191489361701"/>
    <x v="3"/>
    <x v="2"/>
    <s v="0.Done"/>
    <x v="212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245"/>
    <s v="Careers &gt; Overview - In Spanish the content of the red and blue box is not displayed"/>
    <s v="XS | 00548 - Careers &gt; Overview - In Spanish the content of the red and blue box is not displayed"/>
    <s v="Frontend Development | XS | 00548 - Careers &gt; Overview - In Spanish the content of the red and blue box is not displayed"/>
    <n v="362223"/>
    <n v="375000"/>
    <n v="379347"/>
    <s v="Plan"/>
    <x v="4"/>
    <n v="1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1"/>
    <n v="0"/>
    <n v="1.4925373134328358E-2"/>
    <n v="8.3333333333333332E-3"/>
    <n v="1"/>
    <n v="1.0638297872340425"/>
    <x v="3"/>
    <x v="2"/>
    <s v="0.Done"/>
    <x v="213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246"/>
    <s v="Suppliers &gt; Sourcing Approach - Set tableau in &quot;Country Negociation&quot; button"/>
    <s v="S | 00547 - Suppliers &gt; Sourcing Approach - Set tableau in &quot;Country Negociation&quot; button"/>
    <s v="Frontend Development | S | 00547 - Suppliers &gt; Sourcing Approach - Set tableau in &quot;Country Negociation&quot; button"/>
    <n v="362223"/>
    <n v="375000"/>
    <n v="379339"/>
    <s v="Plan"/>
    <x v="4"/>
    <n v="1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1"/>
    <n v="0"/>
    <n v="1.4925373134328358E-2"/>
    <n v="8.3333333333333332E-3"/>
    <n v="1"/>
    <n v="4.2553191489361701"/>
    <x v="3"/>
    <x v="2"/>
    <s v="0.Done"/>
    <x v="214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247"/>
    <s v="Investors &gt; Overview &gt; Calendar + Events - Buttons doesn't allow HTML content"/>
    <s v="XS | 00546 - Investors &gt; Overview &gt; Calendar + Events - Buttons doesn't allow HTML content"/>
    <s v="Frontend Development | XS | 00546 - Investors &gt; Overview &gt; Calendar + Events - Buttons doesn't allow HTML content"/>
    <n v="362223"/>
    <n v="375000"/>
    <n v="379265"/>
    <s v="Plan"/>
    <x v="4"/>
    <n v="1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1"/>
    <n v="0"/>
    <n v="1.4925373134328358E-2"/>
    <n v="8.3333333333333332E-3"/>
    <n v="1"/>
    <n v="1.0638297872340425"/>
    <x v="3"/>
    <x v="2"/>
    <s v="0.Done"/>
    <x v="215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248"/>
    <s v="Investors &gt; Overview &gt; Calendar + Events - Fix links to pages"/>
    <s v="XS | 00545 - Investors &gt; Overview &gt; Calendar + Events - Fix links to pages"/>
    <s v="Frontend Development | XS | 00545 - Investors &gt; Overview &gt; Calendar + Events - Fix links to pages"/>
    <n v="362223"/>
    <n v="375000"/>
    <n v="379263"/>
    <s v="Plan"/>
    <x v="4"/>
    <n v="1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1"/>
    <n v="0"/>
    <n v="1.4925373134328358E-2"/>
    <n v="8.3333333333333332E-3"/>
    <n v="1"/>
    <n v="1.0638297872340425"/>
    <x v="3"/>
    <x v="2"/>
    <s v="0.Done"/>
    <x v="216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249"/>
    <s v="Expandable buttons anchors changed in production"/>
    <s v="S | 00544 - Expandable buttons anchors changed in production"/>
    <s v="Frontend Development | S | 00544 - Expandable buttons anchors changed in production"/>
    <n v="362223"/>
    <n v="375000"/>
    <n v="379262"/>
    <s v="Plan"/>
    <x v="4"/>
    <n v="3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3"/>
    <n v="0"/>
    <n v="1.4925373134328358E-2"/>
    <n v="8.3333333333333332E-3"/>
    <n v="1"/>
    <n v="4.2553191489361701"/>
    <x v="3"/>
    <x v="2"/>
    <s v="0.Done"/>
    <x v="217"/>
    <n v="0"/>
    <n v="0"/>
  </r>
  <r>
    <x v="2"/>
    <x v="1"/>
    <x v="1"/>
    <x v="1"/>
    <m/>
    <x v="1"/>
    <x v="1"/>
    <x v="2"/>
    <x v="59"/>
    <s v="Stock Ticker portlet has content that is not localized"/>
    <s v="00541 - Stock Ticker portlet has content that is not localized"/>
    <x v="59"/>
    <x v="2"/>
    <x v="2"/>
    <x v="250"/>
    <s v="Review of Stock Ticker portlet has content that is not localized"/>
    <s v="XS | 00543 - Review of Stock Ticker portlet has content that is not localized"/>
    <s v="Feature Review | XS | 00543 - Review of Stock Ticker portlet has content that is not localized"/>
    <m/>
    <n v="379106"/>
    <n v="379111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33333333333333331"/>
    <n v="0"/>
    <n v="1"/>
    <n v="1.0638297872340425"/>
    <x v="1"/>
    <x v="2"/>
    <s v="0.Done"/>
    <x v="218"/>
    <n v="1.0638297872340425"/>
    <n v="0"/>
  </r>
  <r>
    <x v="2"/>
    <x v="1"/>
    <x v="1"/>
    <x v="1"/>
    <m/>
    <x v="1"/>
    <x v="1"/>
    <x v="2"/>
    <x v="59"/>
    <s v="Stock Ticker portlet has content that is not localized"/>
    <s v="00541 - Stock Ticker portlet has content that is not localized"/>
    <x v="59"/>
    <x v="0"/>
    <x v="2"/>
    <x v="251"/>
    <s v="Alpha for Stock Ticker portlet has content that is not localized"/>
    <s v="XS | 00542 - Alpha for Stock Ticker portlet has content that is not localized"/>
    <s v="Alpha Test | XS | 00542 - Alpha for Stock Ticker portlet has content that is not localized"/>
    <m/>
    <n v="379106"/>
    <n v="379107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33333333333333331"/>
    <n v="0"/>
    <n v="1"/>
    <n v="1.0638297872340425"/>
    <x v="1"/>
    <x v="2"/>
    <s v="0.Done"/>
    <x v="219"/>
    <n v="1.0638297872340425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252"/>
    <s v="Fix Iframe width"/>
    <s v="M | 00540 - Fix Iframe width"/>
    <s v="Frontend Development | M | 00540 - Fix Iframe width"/>
    <n v="362223"/>
    <n v="375000"/>
    <n v="379081"/>
    <s v="Plan"/>
    <x v="4"/>
    <n v="2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2"/>
    <n v="0"/>
    <n v="1.4925373134328358E-2"/>
    <n v="8.3333333333333332E-3"/>
    <n v="1"/>
    <n v="5.3191489361702127"/>
    <x v="3"/>
    <x v="2"/>
    <s v="0.Done"/>
    <x v="220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253"/>
    <s v="Adjust management team images and descriptions"/>
    <s v="S | 00539 - Adjust management team images and descriptions"/>
    <s v="Frontend Development | S | 00539 - Adjust management team images and descriptions"/>
    <n v="362223"/>
    <n v="375000"/>
    <n v="379035"/>
    <s v="Plan"/>
    <x v="4"/>
    <n v="1.5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1.5"/>
    <n v="0"/>
    <n v="1.4925373134328358E-2"/>
    <n v="8.3333333333333332E-3"/>
    <n v="1"/>
    <n v="4.2553191489361701"/>
    <x v="3"/>
    <x v="2"/>
    <s v="0.Done"/>
    <x v="221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254"/>
    <s v="Fix active expandable button arrows for 7 buttons on 13'' screen"/>
    <s v="XS | 00538 - Fix active expandable button arrows for 7 buttons on 13'' screen"/>
    <s v="Frontend Development | XS | 00538 - Fix active expandable button arrows for 7 buttons on 13'' screen"/>
    <n v="362223"/>
    <n v="375000"/>
    <n v="378974"/>
    <s v="Plan"/>
    <x v="4"/>
    <n v="1.5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1.5"/>
    <n v="0"/>
    <n v="1.4925373134328358E-2"/>
    <n v="8.3333333333333332E-3"/>
    <n v="1"/>
    <n v="1.0638297872340425"/>
    <x v="3"/>
    <x v="2"/>
    <s v="0.Done"/>
    <x v="222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255"/>
    <s v="Investors &gt; Overview - Calendar + Events - Must be possible to include future dates"/>
    <s v="XS | 00536 - Investors &gt; Overview - Calendar + Events - Must be possible to include future dates"/>
    <s v="Frontend Development | XS | 00536 - Investors &gt; Overview - Calendar + Events - Must be possible to include future dates"/>
    <n v="362223"/>
    <n v="375000"/>
    <n v="378560"/>
    <s v="Plan"/>
    <x v="4"/>
    <n v="8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8"/>
    <n v="0"/>
    <n v="1.4925373134328358E-2"/>
    <n v="8.3333333333333332E-3"/>
    <n v="1"/>
    <n v="1.0638297872340425"/>
    <x v="3"/>
    <x v="2"/>
    <s v="0.Done"/>
    <x v="223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256"/>
    <s v="Home Page &gt; Article pointing to CEMEX Day 2017"/>
    <s v="S | 00535 - Home Page &gt; Article pointing to CEMEX Day 2017"/>
    <s v="Frontend Development | S | 00535 - Home Page &gt; Article pointing to CEMEX Day 2017"/>
    <n v="362223"/>
    <n v="375000"/>
    <n v="378559"/>
    <s v="Plan"/>
    <x v="4"/>
    <n v="2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2"/>
    <n v="0"/>
    <n v="1.4925373134328358E-2"/>
    <n v="8.3333333333333332E-3"/>
    <n v="1"/>
    <n v="4.2553191489361701"/>
    <x v="3"/>
    <x v="2"/>
    <s v="0.Done"/>
    <x v="224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257"/>
    <s v="Menu &gt; When in spanish the menu break on 12&quot; monitor"/>
    <s v="S | 00534 - Menu &gt; When in spanish the menu break on 12&quot; monitor"/>
    <s v="Frontend Development | S | 00534 - Menu &gt; When in spanish the menu break on 12&quot; monitor"/>
    <n v="362223"/>
    <n v="375000"/>
    <n v="378558"/>
    <s v="Plan"/>
    <x v="4"/>
    <n v="5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5"/>
    <n v="0"/>
    <n v="1.4925373134328358E-2"/>
    <n v="8.3333333333333332E-3"/>
    <n v="1"/>
    <n v="4.2553191489361701"/>
    <x v="3"/>
    <x v="2"/>
    <s v="0.Done"/>
    <x v="225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258"/>
    <s v="Carrers &gt; Overview - Images from the buttons are too big"/>
    <s v="XS | 00533 - Carrers &gt; Overview - Images from the buttons are too big"/>
    <s v="Frontend Development | XS | 00533 - Carrers &gt; Overview - Images from the buttons are too big"/>
    <n v="362223"/>
    <n v="375000"/>
    <n v="378557"/>
    <s v="Plan"/>
    <x v="4"/>
    <n v="1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1"/>
    <n v="0"/>
    <n v="1.4925373134328358E-2"/>
    <n v="8.3333333333333332E-3"/>
    <n v="1"/>
    <n v="1.0638297872340425"/>
    <x v="3"/>
    <x v="2"/>
    <s v="0.Done"/>
    <x v="226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259"/>
    <s v="Products + Services &gt; Trading - Remove de buttons &quot;Contact Us&quot; and &quot;Petcoke and coal trading&quot;. Place the content underneath"/>
    <s v="XS | 00532 - Products + Services &gt; Trading - Remove de buttons &quot;Contact Us&quot; and &quot;Petcoke and coal trading&quot;. Place the content underneath"/>
    <s v="Frontend Development | XS | 00532 - Products + Services &gt; Trading - Remove de buttons &quot;Contact Us&quot; and &quot;Petcoke and coal trading&quot;. Place the content underneath"/>
    <n v="362223"/>
    <n v="375000"/>
    <n v="378556"/>
    <s v="Plan"/>
    <x v="4"/>
    <n v="1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1"/>
    <n v="0"/>
    <n v="1.4925373134328358E-2"/>
    <n v="8.3333333333333332E-3"/>
    <n v="1"/>
    <n v="1.0638297872340425"/>
    <x v="3"/>
    <x v="2"/>
    <s v="0.Done"/>
    <x v="227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260"/>
    <s v="Standardize the font sizes from h1, h2, h3, h4"/>
    <s v="S | 00531 - Standardize the font sizes from h1, h2, h3, h4"/>
    <s v="Frontend Development | S | 00531 - Standardize the font sizes from h1, h2, h3, h4"/>
    <n v="362223"/>
    <n v="375000"/>
    <n v="378555"/>
    <s v="Plan"/>
    <x v="4"/>
    <n v="2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2"/>
    <n v="0"/>
    <n v="1.4925373134328358E-2"/>
    <n v="8.3333333333333332E-3"/>
    <n v="1"/>
    <n v="4.2553191489361701"/>
    <x v="3"/>
    <x v="2"/>
    <s v="0.Done"/>
    <x v="228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261"/>
    <s v="CEMEX Day 2017 &gt; The banner must be bigger"/>
    <s v="XS | 00530 - CEMEX Day 2017 &gt; The banner must be bigger"/>
    <s v="Frontend Development | XS | 00530 - CEMEX Day 2017 &gt; The banner must be bigger"/>
    <n v="362223"/>
    <n v="375000"/>
    <n v="378554"/>
    <s v="Plan"/>
    <x v="4"/>
    <n v="1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1"/>
    <n v="0"/>
    <n v="1.4925373134328358E-2"/>
    <n v="8.3333333333333332E-3"/>
    <n v="1"/>
    <n v="1.0638297872340425"/>
    <x v="3"/>
    <x v="2"/>
    <s v="0.Done"/>
    <x v="229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262"/>
    <s v="Investors &gt; Overview - Image on the square is breaking the layout on 15&quot; monitor when in spanish"/>
    <s v="XS | 00529 - Investors &gt; Overview - Image on the square is breaking the layout on 15&quot; monitor when in spanish"/>
    <s v="Frontend Development | XS | 00529 - Investors &gt; Overview - Image on the square is breaking the layout on 15&quot; monitor when in spanish"/>
    <n v="362223"/>
    <n v="375000"/>
    <n v="378553"/>
    <s v="Plan"/>
    <x v="4"/>
    <n v="1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1"/>
    <n v="0"/>
    <n v="1.4925373134328358E-2"/>
    <n v="8.3333333333333332E-3"/>
    <n v="1"/>
    <n v="1.0638297872340425"/>
    <x v="3"/>
    <x v="2"/>
    <s v="0.Done"/>
    <x v="230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263"/>
    <s v="Sustainability &gt; Overview - The image on the square on the left must occupy all the space."/>
    <s v="S | 00528 - Sustainability &gt; Overview - The image on the square on the left must occupy all the space."/>
    <s v="Frontend Development | S | 00528 - Sustainability &gt; Overview - The image on the square on the left must occupy all the space."/>
    <n v="362223"/>
    <n v="375000"/>
    <n v="378552"/>
    <s v="Plan"/>
    <x v="4"/>
    <n v="1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1"/>
    <n v="0"/>
    <n v="1.4925373134328358E-2"/>
    <n v="8.3333333333333332E-3"/>
    <n v="1"/>
    <n v="4.2553191489361701"/>
    <x v="3"/>
    <x v="2"/>
    <s v="0.Done"/>
    <x v="231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3"/>
    <x v="264"/>
    <s v="All links must be red"/>
    <s v="XS | 00527 - All links must be red"/>
    <s v="Frontend Development | XS | 00527 - All links must be red"/>
    <n v="362223"/>
    <n v="375000"/>
    <n v="378551"/>
    <s v="Plan"/>
    <x v="4"/>
    <n v="4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4"/>
    <n v="0"/>
    <n v="1.4925373134328358E-2"/>
    <n v="8.3333333333333332E-3"/>
    <n v="1"/>
    <n v="0"/>
    <x v="3"/>
    <x v="2"/>
    <s v="0.Cancelled"/>
    <x v="232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4"/>
    <x v="2"/>
    <x v="265"/>
    <s v="Fix hero small square on overview pages for IE and Safari"/>
    <s v="XS | 00526 - Fix hero small square on overview pages for IE and Safari"/>
    <s v="Sub-Task | XS | 00526 - Fix hero small square on overview pages for IE and Safari"/>
    <n v="362223"/>
    <n v="375000"/>
    <n v="378196"/>
    <s v="Plan"/>
    <x v="4"/>
    <n v="4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4"/>
    <n v="0"/>
    <n v="1.4925373134328358E-2"/>
    <n v="8.3333333333333332E-3"/>
    <n v="1"/>
    <n v="2.1276595744680851"/>
    <x v="3"/>
    <x v="2"/>
    <s v="0.Done"/>
    <x v="233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266"/>
    <s v="Small fixes and adjustments"/>
    <s v="XS | 00525 - Small fixes and adjustments"/>
    <s v="Frontend Development | XS | 00525 - Small fixes and adjustments"/>
    <n v="362223"/>
    <n v="375000"/>
    <n v="377910"/>
    <s v="Plan"/>
    <x v="4"/>
    <n v="14.5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14.5"/>
    <n v="0"/>
    <n v="1.4925373134328358E-2"/>
    <n v="8.3333333333333332E-3"/>
    <n v="1"/>
    <n v="1.0638297872340425"/>
    <x v="3"/>
    <x v="2"/>
    <s v="0.Done"/>
    <x v="234"/>
    <n v="0"/>
    <n v="0"/>
  </r>
  <r>
    <x v="2"/>
    <x v="1"/>
    <x v="1"/>
    <x v="1"/>
    <m/>
    <x v="1"/>
    <x v="2"/>
    <x v="2"/>
    <x v="73"/>
    <s v="Identify .lpkg files in default bundle which we don't need to speepup the initial Tomcat start"/>
    <s v="00511 - Identify .lpkg files in default bundle which we don't need to speepup the initial Tomcat start"/>
    <x v="73"/>
    <x v="2"/>
    <x v="2"/>
    <x v="267"/>
    <s v="Review of Identify .lpkg files in default bundle which we don't need to speepup the initial Tomcat start"/>
    <s v="00524 - Review of Identify .lpkg files in default bundle which we don't need to speepup the initial Tomcat start"/>
    <s v="Feature Review | 00524 - Review of Identify .lpkg files in default bundle which we don't need to speepup the initial Tomcat start"/>
    <m/>
    <n v="377361"/>
    <n v="37786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x v="2"/>
    <s v="0.Done"/>
    <x v="235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268"/>
    <s v="Theme &gt; Content should have min padding of 30px each side (not on mobiles)"/>
    <s v="S | 00522 - Theme &gt; Content should have min padding of 30px each side (not on mobiles)"/>
    <s v="Frontend Development | S | 00522 - Theme &gt; Content should have min padding of 30px each side (not on mobiles)"/>
    <n v="362223"/>
    <n v="375000"/>
    <n v="377737"/>
    <s v="Plan"/>
    <x v="4"/>
    <n v="1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1"/>
    <n v="0"/>
    <n v="1.4925373134328358E-2"/>
    <n v="8.3333333333333332E-3"/>
    <n v="1"/>
    <n v="4.2553191489361701"/>
    <x v="3"/>
    <x v="2"/>
    <s v="0.Done"/>
    <x v="236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269"/>
    <s v="Locations page &gt; Remove white space on the bottom"/>
    <s v="XS | 00521 - Locations page &gt; Remove white space on the bottom"/>
    <s v="Frontend Development | XS | 00521 - Locations page &gt; Remove white space on the bottom"/>
    <n v="362223"/>
    <n v="375000"/>
    <n v="377736"/>
    <s v="Plan"/>
    <x v="4"/>
    <n v="1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1"/>
    <n v="0"/>
    <n v="1.4925373134328358E-2"/>
    <n v="8.3333333333333332E-3"/>
    <n v="1"/>
    <n v="1.0638297872340425"/>
    <x v="3"/>
    <x v="2"/>
    <s v="0.Done"/>
    <x v="237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270"/>
    <s v="Producst &amp; Services &gt; Building Solutions "/>
    <s v="XS | 00520 - Producst &amp; Services &gt; Building Solutions "/>
    <s v="Frontend Development | XS | 00520 - Producst &amp; Services &gt; Building Solutions "/>
    <n v="362223"/>
    <n v="375000"/>
    <n v="377735"/>
    <s v="Plan"/>
    <x v="4"/>
    <n v="2.5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2.5"/>
    <n v="0"/>
    <n v="1.4925373134328358E-2"/>
    <n v="8.3333333333333332E-3"/>
    <n v="1"/>
    <n v="1.0638297872340425"/>
    <x v="3"/>
    <x v="2"/>
    <s v="0.Done"/>
    <x v="238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271"/>
    <s v="Investors &gt; Overview &gt; Stock ticker number bigger on FULL HD"/>
    <s v="XS | 00519 - Investors &gt; Overview &gt; Stock ticker number bigger on FULL HD"/>
    <s v="Frontend Development | XS | 00519 - Investors &gt; Overview &gt; Stock ticker number bigger on FULL HD"/>
    <n v="362223"/>
    <n v="375000"/>
    <n v="377734"/>
    <s v="Plan"/>
    <x v="4"/>
    <n v="0.5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.5"/>
    <n v="0"/>
    <n v="1.4925373134328358E-2"/>
    <n v="8.3333333333333332E-3"/>
    <n v="1"/>
    <n v="1.0638297872340425"/>
    <x v="3"/>
    <x v="2"/>
    <s v="0.Done"/>
    <x v="239"/>
    <n v="0"/>
    <n v="0"/>
  </r>
  <r>
    <x v="2"/>
    <x v="1"/>
    <x v="1"/>
    <x v="1"/>
    <m/>
    <x v="1"/>
    <x v="2"/>
    <x v="2"/>
    <x v="74"/>
    <s v="Research &amp; Apply URL Rewrite for URL containing String .aspx"/>
    <s v="00514 - Research &amp; Apply URL Rewrite for URL containing String .aspx"/>
    <x v="74"/>
    <x v="2"/>
    <x v="2"/>
    <x v="272"/>
    <s v="Review of Research &amp; Apply URL Rewrite for URL containing String .aspx"/>
    <s v="00518 - Review of Research &amp; Apply URL Rewrite for URL containing String .aspx"/>
    <s v="Feature Review | 00518 - Review of Research &amp; Apply URL Rewrite for URL containing String .aspx"/>
    <m/>
    <n v="377538"/>
    <n v="37772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x v="2"/>
    <s v="0.Done"/>
    <x v="240"/>
    <n v="0"/>
    <n v="0"/>
  </r>
  <r>
    <x v="2"/>
    <x v="1"/>
    <x v="1"/>
    <x v="1"/>
    <m/>
    <x v="1"/>
    <x v="2"/>
    <x v="2"/>
    <x v="75"/>
    <s v="Change &quot;submit for publication&quot; text to &quot;submit&quot;"/>
    <s v="00512 - Change &quot;submit for publication&quot; text to &quot;submit&quot;"/>
    <x v="75"/>
    <x v="2"/>
    <x v="2"/>
    <x v="273"/>
    <s v="Review of Change &quot;submit for publication&quot; text to &quot;submit&quot;"/>
    <s v="00513 - Review of Change &quot;submit for publication&quot; text to &quot;submit&quot;"/>
    <s v="Feature Review | 00513 - Review of Change &quot;submit for publication&quot; text to &quot;submit&quot;"/>
    <m/>
    <n v="377486"/>
    <n v="37748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x v="2"/>
    <s v="0.Done"/>
    <x v="241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274"/>
    <s v="Investors &gt; Adjust form for email subscription"/>
    <s v="S | 00509 - Investors &gt; Adjust form for email subscription"/>
    <s v="Frontend Development | S | 00509 - Investors &gt; Adjust form for email subscription"/>
    <n v="362223"/>
    <n v="375000"/>
    <n v="377069"/>
    <s v="Plan"/>
    <x v="4"/>
    <n v="1.5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1.5"/>
    <n v="0"/>
    <n v="1.4925373134328358E-2"/>
    <n v="8.3333333333333332E-3"/>
    <n v="1"/>
    <n v="4.2553191489361701"/>
    <x v="3"/>
    <x v="2"/>
    <s v="0.Done"/>
    <x v="242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275"/>
    <s v="About us &gt; Our History: Text from square are not centralized"/>
    <s v="XS | 00507 - About us &gt; Our History: Text from square are not centralized"/>
    <s v="Frontend Development | XS | 00507 - About us &gt; Our History: Text from square are not centralized"/>
    <n v="362223"/>
    <n v="375000"/>
    <n v="376940"/>
    <s v="Plan"/>
    <x v="4"/>
    <n v="0.5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.5"/>
    <n v="0"/>
    <n v="1.4925373134328358E-2"/>
    <n v="8.3333333333333332E-3"/>
    <n v="1"/>
    <n v="1.0638297872340425"/>
    <x v="3"/>
    <x v="2"/>
    <s v="0.Done"/>
    <x v="243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3"/>
    <x v="276"/>
    <s v="Investors &gt; Reports: Display Button &quot;Eventos Relevantes&quot; only in Spanish"/>
    <s v="XS | 00506 - Investors &gt; Reports: Display Button &quot;Eventos Relevantes&quot; only in Spanish"/>
    <s v="Frontend Development | XS | 00506 - Investors &gt; Reports: Display Button &quot;Eventos Relevantes&quot; only in Spanish"/>
    <n v="362223"/>
    <n v="375000"/>
    <n v="376939"/>
    <s v="Plan"/>
    <x v="4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1.4925373134328358E-2"/>
    <n v="8.3333333333333332E-3"/>
    <n v="1"/>
    <n v="0"/>
    <x v="3"/>
    <x v="2"/>
    <s v="0.Cancelled"/>
    <x v="244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277"/>
    <s v="Stories categories: Not changing language"/>
    <s v="S | 00505 - Stories categories: Not changing language"/>
    <s v="Frontend Development | S | 00505 - Stories categories: Not changing language"/>
    <n v="362223"/>
    <n v="375000"/>
    <n v="376938"/>
    <s v="Plan"/>
    <x v="4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1.4925373134328358E-2"/>
    <n v="8.3333333333333332E-3"/>
    <n v="1"/>
    <n v="4.2553191489361701"/>
    <x v="3"/>
    <x v="2"/>
    <s v="0.Done"/>
    <x v="245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278"/>
    <s v="User friendly way to create anchors"/>
    <s v="S | 00504 - User friendly way to create anchors"/>
    <s v="Frontend Development | S | 00504 - User friendly way to create anchors"/>
    <n v="362223"/>
    <n v="375000"/>
    <n v="376936"/>
    <s v="Plan"/>
    <x v="4"/>
    <n v="8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8"/>
    <n v="0"/>
    <n v="1.4925373134328358E-2"/>
    <n v="8.3333333333333332E-3"/>
    <n v="1"/>
    <n v="4.2553191489361701"/>
    <x v="3"/>
    <x v="2"/>
    <s v="0.Done"/>
    <x v="246"/>
    <n v="0"/>
    <n v="0"/>
  </r>
  <r>
    <x v="2"/>
    <x v="0"/>
    <x v="4"/>
    <x v="14"/>
    <s v="Theme"/>
    <x v="14"/>
    <x v="0"/>
    <x v="2"/>
    <x v="76"/>
    <s v="Adjust forms layouts"/>
    <s v="00406 - Adjust forms layouts"/>
    <x v="76"/>
    <x v="1"/>
    <x v="2"/>
    <x v="279"/>
    <s v="QA for Adjust forms layouts"/>
    <s v="XS | 00503 - QA for Adjust forms layouts"/>
    <s v="QA | XS | 00503 - QA for Adjust forms layouts"/>
    <n v="362223"/>
    <n v="374708"/>
    <n v="376932"/>
    <s v="Plan"/>
    <x v="5"/>
    <n v="0"/>
    <n v="0"/>
    <n v="0"/>
    <n v="2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33333333333333331"/>
    <n v="8.3333333333333332E-3"/>
    <n v="1"/>
    <n v="1.0638297872340425"/>
    <x v="3"/>
    <x v="2"/>
    <s v="0.Done"/>
    <x v="247"/>
    <n v="0"/>
    <n v="0"/>
  </r>
  <r>
    <x v="2"/>
    <x v="0"/>
    <x v="4"/>
    <x v="14"/>
    <s v="Theme"/>
    <x v="14"/>
    <x v="0"/>
    <x v="2"/>
    <x v="76"/>
    <s v="Adjust forms layouts"/>
    <s v="00406 - Adjust forms layouts"/>
    <x v="76"/>
    <x v="2"/>
    <x v="2"/>
    <x v="280"/>
    <s v="Review of Adjust forms layouts"/>
    <s v="XS | 00502 - Review of Adjust forms layouts"/>
    <s v="Feature Review | XS | 00502 - Review of Adjust forms layouts"/>
    <n v="362223"/>
    <n v="374708"/>
    <n v="376931"/>
    <s v="Plan"/>
    <x v="5"/>
    <n v="0"/>
    <n v="0"/>
    <n v="0"/>
    <n v="2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33333333333333331"/>
    <n v="8.3333333333333332E-3"/>
    <n v="1"/>
    <n v="1.0638297872340425"/>
    <x v="3"/>
    <x v="2"/>
    <s v="0.Done"/>
    <x v="248"/>
    <n v="0"/>
    <n v="0"/>
  </r>
  <r>
    <x v="2"/>
    <x v="0"/>
    <x v="4"/>
    <x v="14"/>
    <s v="Theme"/>
    <x v="14"/>
    <x v="0"/>
    <x v="2"/>
    <x v="76"/>
    <s v="Adjust forms layouts"/>
    <s v="00406 - Adjust forms layouts"/>
    <x v="76"/>
    <x v="0"/>
    <x v="2"/>
    <x v="281"/>
    <s v="Alpha for Adjust forms layouts"/>
    <s v="XS | 00501 - Alpha for Adjust forms layouts"/>
    <s v="Alpha Test | XS | 00501 - Alpha for Adjust forms layouts"/>
    <n v="362223"/>
    <n v="374708"/>
    <n v="376930"/>
    <s v="Plan"/>
    <x v="5"/>
    <n v="0"/>
    <n v="0"/>
    <n v="0"/>
    <n v="2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33333333333333331"/>
    <n v="8.3333333333333332E-3"/>
    <n v="1"/>
    <n v="1.0638297872340425"/>
    <x v="3"/>
    <x v="2"/>
    <s v="0.Done"/>
    <x v="249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282"/>
    <s v="Change IFrame height according to screen width"/>
    <s v="M | 00500 - Change IFrame height according to screen width"/>
    <s v="Frontend Development | M | 00500 - Change IFrame height according to screen width"/>
    <n v="362223"/>
    <n v="375000"/>
    <n v="376713"/>
    <s v="Plan"/>
    <x v="4"/>
    <n v="6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6"/>
    <n v="0"/>
    <n v="1.4925373134328358E-2"/>
    <n v="8.3333333333333332E-3"/>
    <n v="1"/>
    <n v="5.3191489361702127"/>
    <x v="3"/>
    <x v="2"/>
    <s v="0.Done"/>
    <x v="250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283"/>
    <s v="Products + Services &gt; Overview - Adjust layout"/>
    <s v="S | 00499 - Products + Services &gt; Overview - Adjust layout"/>
    <s v="Frontend Development | S | 00499 - Products + Services &gt; Overview - Adjust layout"/>
    <n v="362223"/>
    <n v="375000"/>
    <n v="376707"/>
    <s v="Plan"/>
    <x v="4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1.4925373134328358E-2"/>
    <n v="8.3333333333333332E-3"/>
    <n v="1"/>
    <n v="4.2553191489361701"/>
    <x v="3"/>
    <x v="2"/>
    <s v="0.Done"/>
    <x v="251"/>
    <n v="0"/>
    <n v="0"/>
  </r>
  <r>
    <x v="2"/>
    <x v="1"/>
    <x v="1"/>
    <x v="1"/>
    <m/>
    <x v="1"/>
    <x v="0"/>
    <x v="2"/>
    <x v="77"/>
    <s v="Create a sign in page"/>
    <s v="00389 - Create a sign in page"/>
    <x v="77"/>
    <x v="1"/>
    <x v="2"/>
    <x v="284"/>
    <s v="QA for Create a sign in page"/>
    <s v="00497 - QA for Create a sign in page"/>
    <s v="QA | 00497 - QA for Create a sign in page"/>
    <m/>
    <n v="373779"/>
    <n v="376586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52"/>
    <n v="0"/>
    <n v="0"/>
  </r>
  <r>
    <x v="2"/>
    <x v="1"/>
    <x v="1"/>
    <x v="1"/>
    <m/>
    <x v="1"/>
    <x v="0"/>
    <x v="2"/>
    <x v="77"/>
    <s v="Create a sign in page"/>
    <s v="00389 - Create a sign in page"/>
    <x v="77"/>
    <x v="2"/>
    <x v="2"/>
    <x v="285"/>
    <s v="Review of Create a sign in page"/>
    <s v="00496 - Review of Create a sign in page"/>
    <s v="Feature Review | 00496 - Review of Create a sign in page"/>
    <m/>
    <n v="373779"/>
    <n v="376585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53"/>
    <n v="0"/>
    <n v="0"/>
  </r>
  <r>
    <x v="2"/>
    <x v="1"/>
    <x v="1"/>
    <x v="1"/>
    <m/>
    <x v="1"/>
    <x v="0"/>
    <x v="2"/>
    <x v="77"/>
    <s v="Create a sign in page"/>
    <s v="00389 - Create a sign in page"/>
    <x v="77"/>
    <x v="0"/>
    <x v="2"/>
    <x v="286"/>
    <s v="Alpha for Create a sign in page"/>
    <s v="00495 - Alpha for Create a sign in page"/>
    <s v="Alpha Test | 00495 - Alpha for Create a sign in page"/>
    <m/>
    <n v="373779"/>
    <n v="376584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54"/>
    <n v="0"/>
    <n v="0"/>
  </r>
  <r>
    <x v="2"/>
    <x v="1"/>
    <x v="1"/>
    <x v="1"/>
    <m/>
    <x v="1"/>
    <x v="1"/>
    <x v="2"/>
    <x v="78"/>
    <s v="Adjust layout of stock ticker in different screen sizes"/>
    <s v="00379 - Adjust layout of stock ticker in different screen sizes"/>
    <x v="78"/>
    <x v="1"/>
    <x v="2"/>
    <x v="287"/>
    <s v="QA for Adjust layout of stock ticker in different screen sizes"/>
    <s v="00494 - QA for Adjust layout of stock ticker in different screen sizes"/>
    <s v="QA | 00494 - QA for Adjust layout of stock ticker in different screen sizes"/>
    <m/>
    <n v="373764"/>
    <n v="376583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55"/>
    <n v="0"/>
    <n v="0"/>
  </r>
  <r>
    <x v="2"/>
    <x v="1"/>
    <x v="1"/>
    <x v="1"/>
    <m/>
    <x v="1"/>
    <x v="1"/>
    <x v="2"/>
    <x v="78"/>
    <s v="Adjust layout of stock ticker in different screen sizes"/>
    <s v="00379 - Adjust layout of stock ticker in different screen sizes"/>
    <x v="78"/>
    <x v="2"/>
    <x v="2"/>
    <x v="288"/>
    <s v="Review of Adjust layout of stock ticker in different screen sizes"/>
    <s v="00493 - Review of Adjust layout of stock ticker in different screen sizes"/>
    <s v="Feature Review | 00493 - Review of Adjust layout of stock ticker in different screen sizes"/>
    <m/>
    <n v="373764"/>
    <n v="376582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56"/>
    <n v="0"/>
    <n v="0"/>
  </r>
  <r>
    <x v="2"/>
    <x v="1"/>
    <x v="1"/>
    <x v="1"/>
    <m/>
    <x v="1"/>
    <x v="1"/>
    <x v="2"/>
    <x v="79"/>
    <s v="Our History &gt; Adjust padding in map for IPhone"/>
    <s v="00408 - Our History &gt; Adjust padding in map for IPhone"/>
    <x v="79"/>
    <x v="1"/>
    <x v="2"/>
    <x v="289"/>
    <s v="QA for Our History &gt; Adjust padding in map for IPhone"/>
    <s v="00492 - QA for Our History &gt; Adjust padding in map for IPhone"/>
    <s v="QA | 00492 - QA for Our History &gt; Adjust padding in map for IPhone"/>
    <m/>
    <n v="374714"/>
    <n v="376581"/>
    <s v="Plan"/>
    <x v="5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57"/>
    <n v="0"/>
    <n v="0"/>
  </r>
  <r>
    <x v="2"/>
    <x v="1"/>
    <x v="1"/>
    <x v="1"/>
    <m/>
    <x v="1"/>
    <x v="1"/>
    <x v="2"/>
    <x v="79"/>
    <s v="Our History &gt; Adjust padding in map for IPhone"/>
    <s v="00408 - Our History &gt; Adjust padding in map for IPhone"/>
    <x v="79"/>
    <x v="2"/>
    <x v="2"/>
    <x v="290"/>
    <s v="Review of Our History &gt; Adjust padding in map for IPhone"/>
    <s v="00491 - Review of Our History &gt; Adjust padding in map for IPhone"/>
    <s v="Feature Review | 00491 - Review of Our History &gt; Adjust padding in map for IPhone"/>
    <m/>
    <n v="374714"/>
    <n v="376580"/>
    <s v="Plan"/>
    <x v="5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58"/>
    <n v="0"/>
    <n v="0"/>
  </r>
  <r>
    <x v="2"/>
    <x v="1"/>
    <x v="1"/>
    <x v="1"/>
    <m/>
    <x v="1"/>
    <x v="1"/>
    <x v="2"/>
    <x v="80"/>
    <s v="Homepage &gt; Change &quot;Media and Events&quot; section"/>
    <s v="00412 - Homepage &gt; Change &quot;Media and Events&quot; section"/>
    <x v="80"/>
    <x v="1"/>
    <x v="2"/>
    <x v="291"/>
    <s v="QA for Homepage &gt; Change &quot;Media and Events&quot; section"/>
    <s v="00490 - QA for Homepage &gt; Change &quot;Media and Events&quot; section"/>
    <s v="QA | 00490 - QA for Homepage &gt; Change &quot;Media and Events&quot; section"/>
    <m/>
    <n v="374725"/>
    <n v="376579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59"/>
    <n v="0"/>
    <n v="0"/>
  </r>
  <r>
    <x v="2"/>
    <x v="1"/>
    <x v="1"/>
    <x v="1"/>
    <m/>
    <x v="1"/>
    <x v="1"/>
    <x v="2"/>
    <x v="80"/>
    <s v="Homepage &gt; Change &quot;Media and Events&quot; section"/>
    <s v="00412 - Homepage &gt; Change &quot;Media and Events&quot; section"/>
    <x v="80"/>
    <x v="2"/>
    <x v="2"/>
    <x v="292"/>
    <s v="Review of Homepage &gt; Change &quot;Media and Events&quot; section"/>
    <s v="00489 - Review of Homepage &gt; Change &quot;Media and Events&quot; section"/>
    <s v="Feature Review | 00489 - Review of Homepage &gt; Change &quot;Media and Events&quot; section"/>
    <m/>
    <n v="374725"/>
    <n v="376578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60"/>
    <n v="0"/>
    <n v="0"/>
  </r>
  <r>
    <x v="2"/>
    <x v="0"/>
    <x v="4"/>
    <x v="14"/>
    <s v="Theme"/>
    <x v="14"/>
    <x v="0"/>
    <x v="2"/>
    <x v="81"/>
    <s v="Footer"/>
    <s v="00013 - Footer"/>
    <x v="81"/>
    <x v="1"/>
    <x v="2"/>
    <x v="293"/>
    <s v="QA for Footer"/>
    <s v="00488 - QA for Footer"/>
    <s v="QA | 00488 - QA for Footer"/>
    <n v="362223"/>
    <n v="362234"/>
    <n v="376577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x v="2"/>
    <s v="0.Done"/>
    <x v="261"/>
    <n v="0"/>
    <n v="0"/>
  </r>
  <r>
    <x v="2"/>
    <x v="0"/>
    <x v="4"/>
    <x v="14"/>
    <s v="Theme"/>
    <x v="14"/>
    <x v="0"/>
    <x v="2"/>
    <x v="81"/>
    <s v="Footer"/>
    <s v="00013 - Footer"/>
    <x v="81"/>
    <x v="2"/>
    <x v="2"/>
    <x v="294"/>
    <s v="Review of Footer"/>
    <s v="00487 - Review of Footer"/>
    <s v="Feature Review | 00487 - Review of Footer"/>
    <n v="362223"/>
    <n v="362234"/>
    <n v="376576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x v="2"/>
    <s v="0.Done"/>
    <x v="262"/>
    <n v="0"/>
    <n v="0"/>
  </r>
  <r>
    <x v="2"/>
    <x v="0"/>
    <x v="4"/>
    <x v="14"/>
    <s v="Theme"/>
    <x v="14"/>
    <x v="0"/>
    <x v="2"/>
    <x v="82"/>
    <s v="Search function on menu bar"/>
    <s v="00407 - Search function on menu bar"/>
    <x v="82"/>
    <x v="1"/>
    <x v="2"/>
    <x v="295"/>
    <s v="QA for Search function on menu bar"/>
    <s v="00486 - QA for Search function on menu bar"/>
    <s v="QA | 00486 - QA for Search function on menu bar"/>
    <n v="362223"/>
    <n v="374713"/>
    <n v="376575"/>
    <s v="Plan"/>
    <x v="5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x v="2"/>
    <s v="0.Done"/>
    <x v="263"/>
    <n v="0"/>
    <n v="0"/>
  </r>
  <r>
    <x v="2"/>
    <x v="0"/>
    <x v="4"/>
    <x v="14"/>
    <s v="Theme"/>
    <x v="14"/>
    <x v="0"/>
    <x v="2"/>
    <x v="82"/>
    <s v="Search function on menu bar"/>
    <s v="00407 - Search function on menu bar"/>
    <x v="82"/>
    <x v="2"/>
    <x v="2"/>
    <x v="296"/>
    <s v="Review of Search function on menu bar"/>
    <s v="00485 - Review of Search function on menu bar"/>
    <s v="Feature Review | 00485 - Review of Search function on menu bar"/>
    <n v="362223"/>
    <n v="374713"/>
    <n v="376574"/>
    <s v="Plan"/>
    <x v="5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x v="2"/>
    <s v="0.Done"/>
    <x v="264"/>
    <n v="0"/>
    <n v="0"/>
  </r>
  <r>
    <x v="2"/>
    <x v="0"/>
    <x v="4"/>
    <x v="14"/>
    <s v="Theme"/>
    <x v="14"/>
    <x v="0"/>
    <x v="2"/>
    <x v="82"/>
    <s v="Search function on menu bar"/>
    <s v="00407 - Search function on menu bar"/>
    <x v="82"/>
    <x v="0"/>
    <x v="2"/>
    <x v="297"/>
    <s v="Alpha for Search function on menu bar"/>
    <s v="00484 - Alpha for Search function on menu bar"/>
    <s v="Alpha Test | 00484 - Alpha for Search function on menu bar"/>
    <n v="362223"/>
    <n v="374713"/>
    <n v="376573"/>
    <s v="Plan"/>
    <x v="5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x v="2"/>
    <s v="0.Done"/>
    <x v="265"/>
    <n v="0"/>
    <n v="0"/>
  </r>
  <r>
    <x v="2"/>
    <x v="1"/>
    <x v="1"/>
    <x v="1"/>
    <m/>
    <x v="1"/>
    <x v="0"/>
    <x v="2"/>
    <x v="83"/>
    <s v="Media &gt; Overview"/>
    <s v="00455 - Media &gt; Overview"/>
    <x v="83"/>
    <x v="1"/>
    <x v="2"/>
    <x v="298"/>
    <s v="QA for Media &gt; Overview"/>
    <s v="00483 - QA for Media &gt; Overview"/>
    <s v="QA | 00483 - QA for Media &gt; Overview"/>
    <m/>
    <n v="375160"/>
    <n v="376572"/>
    <s v="Plan"/>
    <x v="5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66"/>
    <n v="0"/>
    <n v="0"/>
  </r>
  <r>
    <x v="2"/>
    <x v="1"/>
    <x v="1"/>
    <x v="1"/>
    <m/>
    <x v="1"/>
    <x v="0"/>
    <x v="2"/>
    <x v="83"/>
    <s v="Media &gt; Overview"/>
    <s v="00455 - Media &gt; Overview"/>
    <x v="83"/>
    <x v="2"/>
    <x v="2"/>
    <x v="299"/>
    <s v="Review of Media &gt; Overview"/>
    <s v="00482 - Review of Media &gt; Overview"/>
    <s v="Feature Review | 00482 - Review of Media &gt; Overview"/>
    <m/>
    <n v="375160"/>
    <n v="376571"/>
    <s v="Plan"/>
    <x v="5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67"/>
    <n v="0"/>
    <n v="0"/>
  </r>
  <r>
    <x v="2"/>
    <x v="0"/>
    <x v="4"/>
    <x v="14"/>
    <s v="Theme"/>
    <x v="14"/>
    <x v="0"/>
    <x v="2"/>
    <x v="81"/>
    <s v="Footer"/>
    <s v="00013 - Footer"/>
    <x v="81"/>
    <x v="0"/>
    <x v="2"/>
    <x v="300"/>
    <s v="Alpha for Footer"/>
    <s v="S | 00481 - Alpha for Footer"/>
    <s v="Alpha Test | S | 00481 - Alpha for Footer"/>
    <n v="362223"/>
    <n v="362234"/>
    <n v="376469"/>
    <s v="Plan"/>
    <x v="6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8.3333333333333332E-3"/>
    <n v="1"/>
    <n v="2.1276595744680851"/>
    <x v="3"/>
    <x v="2"/>
    <s v="0.Done"/>
    <x v="268"/>
    <n v="0"/>
    <n v="0"/>
  </r>
  <r>
    <x v="2"/>
    <x v="1"/>
    <x v="1"/>
    <x v="1"/>
    <m/>
    <x v="1"/>
    <x v="1"/>
    <x v="2"/>
    <x v="78"/>
    <s v="Adjust layout of stock ticker in different screen sizes"/>
    <s v="00379 - Adjust layout of stock ticker in different screen sizes"/>
    <x v="78"/>
    <x v="0"/>
    <x v="2"/>
    <x v="301"/>
    <s v="Alpha for Adjust layout of stock ticker in different screen sizes"/>
    <s v="00480 - Alpha for Adjust layout of stock ticker in different screen sizes"/>
    <s v="Alpha Test | 00480 - Alpha for Adjust layout of stock ticker in different screen sizes"/>
    <m/>
    <n v="373764"/>
    <n v="376468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69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302"/>
    <s v="Form - Place forms in all pages"/>
    <s v="S | 00478 - Form - Place forms in all pages"/>
    <s v="Frontend Development | S | 00478 - Form - Place forms in all pages"/>
    <n v="362223"/>
    <n v="375000"/>
    <n v="376349"/>
    <s v="Plan"/>
    <x v="4"/>
    <n v="7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7"/>
    <n v="0"/>
    <n v="1.4925373134328358E-2"/>
    <n v="8.3333333333333332E-3"/>
    <n v="1"/>
    <n v="4.2553191489361701"/>
    <x v="3"/>
    <x v="2"/>
    <s v="0.Done"/>
    <x v="270"/>
    <n v="0"/>
    <n v="0"/>
  </r>
  <r>
    <x v="2"/>
    <x v="1"/>
    <x v="1"/>
    <x v="1"/>
    <m/>
    <x v="1"/>
    <x v="2"/>
    <x v="2"/>
    <x v="84"/>
    <s v="Investigate 413 Request Entity Too Large when uploading file &gt; 1MB"/>
    <s v="00461 - Investigate 413 Request Entity Too Large when uploading file &gt; 1MB"/>
    <x v="84"/>
    <x v="2"/>
    <x v="2"/>
    <x v="303"/>
    <s v="Review of Investigate 413 Request Entity Too Large when uploading file &gt; 1MB"/>
    <s v="00477 - Review of Investigate 413 Request Entity Too Large when uploading file &gt; 1MB"/>
    <s v="Feature Review | 00477 - Review of Investigate 413 Request Entity Too Large when uploading file &gt; 1MB"/>
    <m/>
    <n v="376199"/>
    <n v="37633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x v="2"/>
    <s v="0.Done"/>
    <x v="271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304"/>
    <s v="Products + Services &gt; Building Solutions - Buttons stacked without necessity"/>
    <s v="S | 00475 - Products + Services &gt; Building Solutions - Buttons stacked without necessity"/>
    <s v="Frontend Development | S | 00475 - Products + Services &gt; Building Solutions - Buttons stacked without necessity"/>
    <n v="362223"/>
    <n v="375000"/>
    <n v="376252"/>
    <s v="Plan"/>
    <x v="5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1.4925373134328358E-2"/>
    <n v="8.3333333333333332E-3"/>
    <n v="1"/>
    <n v="4.2553191489361701"/>
    <x v="3"/>
    <x v="2"/>
    <s v="0.Done"/>
    <x v="272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305"/>
    <s v="Products + Services &gt; Trading &gt; &quot;Construction Systems&quot; - Subtitle font smaller than paragraph, display text on the side of image"/>
    <s v="S | 00474 - Products + Services &gt; Trading &gt; &quot;Construction Systems&quot; - Subtitle font smaller than paragraph, display text on the side of image"/>
    <s v="Frontend Development | S | 00474 - Products + Services &gt; Trading &gt; &quot;Construction Systems&quot; - Subtitle font smaller than paragraph, display text on the side of image"/>
    <n v="362223"/>
    <n v="375000"/>
    <n v="376251"/>
    <s v="Plan"/>
    <x v="5"/>
    <n v="2.5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2.5"/>
    <n v="0"/>
    <n v="1.4925373134328358E-2"/>
    <n v="8.3333333333333332E-3"/>
    <n v="1"/>
    <n v="4.2553191489361701"/>
    <x v="3"/>
    <x v="2"/>
    <s v="0.Done"/>
    <x v="273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306"/>
    <s v="Investors &gt; Corporate Governance &gt; &quot;Cemex and the NYSE&quot; - Fix table layout"/>
    <s v="XS | 00473 - Investors &gt; Corporate Governance &gt; &quot;Cemex and the NYSE&quot; - Fix table layout"/>
    <s v="Frontend Development | XS | 00473 - Investors &gt; Corporate Governance &gt; &quot;Cemex and the NYSE&quot; - Fix table layout"/>
    <n v="362223"/>
    <n v="375000"/>
    <n v="376250"/>
    <s v="Plan"/>
    <x v="5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1.4925373134328358E-2"/>
    <n v="8.3333333333333332E-3"/>
    <n v="1"/>
    <n v="1.0638297872340425"/>
    <x v="3"/>
    <x v="2"/>
    <s v="0.Done"/>
    <x v="274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307"/>
    <s v="Investors &gt; Corporate Governance &gt; &quot;Management Team&quot; - Team names should be white"/>
    <s v="XS | 00472 - Investors &gt; Corporate Governance &gt; &quot;Management Team&quot; - Team names should be white"/>
    <s v="Frontend Development | XS | 00472 - Investors &gt; Corporate Governance &gt; &quot;Management Team&quot; - Team names should be white"/>
    <n v="362223"/>
    <n v="375000"/>
    <n v="376249"/>
    <s v="Plan"/>
    <x v="5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1.4925373134328358E-2"/>
    <n v="8.3333333333333332E-3"/>
    <n v="1"/>
    <n v="1.0638297872340425"/>
    <x v="3"/>
    <x v="2"/>
    <s v="0.Done"/>
    <x v="275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308"/>
    <s v="Investors &gt; Reports - Should load with button &quot;Reports&quot; open"/>
    <s v="M | 00471 - Investors &gt; Reports - Should load with button &quot;Reports&quot; open"/>
    <s v="Frontend Development | M | 00471 - Investors &gt; Reports - Should load with button &quot;Reports&quot; open"/>
    <n v="362223"/>
    <n v="375000"/>
    <n v="376247"/>
    <s v="Plan"/>
    <x v="5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1.4925373134328358E-2"/>
    <n v="8.3333333333333332E-3"/>
    <n v="1"/>
    <n v="5.3191489361702127"/>
    <x v="3"/>
    <x v="2"/>
    <s v="0.Done"/>
    <x v="276"/>
    <n v="0"/>
    <n v="0"/>
  </r>
  <r>
    <x v="2"/>
    <x v="1"/>
    <x v="1"/>
    <x v="1"/>
    <m/>
    <x v="1"/>
    <x v="1"/>
    <x v="2"/>
    <x v="79"/>
    <s v="Our History &gt; Adjust padding in map for IPhone"/>
    <s v="00408 - Our History &gt; Adjust padding in map for IPhone"/>
    <x v="79"/>
    <x v="0"/>
    <x v="2"/>
    <x v="309"/>
    <s v="Alpha for Our History &gt; Adjust padding in map for IPhone"/>
    <s v="00470 - Alpha for Our History &gt; Adjust padding in map for IPhone"/>
    <s v="Alpha Test | 00470 - Alpha for Our History &gt; Adjust padding in map for IPhone"/>
    <m/>
    <n v="374714"/>
    <n v="376246"/>
    <s v="Plan"/>
    <x v="5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77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310"/>
    <s v="Investors &gt; &quot;View all Report&quot; - Button should redirect to page &quot;Reports&quot;"/>
    <s v="M | 00469 - Investors &gt; &quot;View all Report&quot; - Button should redirect to page &quot;Reports&quot;"/>
    <s v="Frontend Development | M | 00469 - Investors &gt; &quot;View all Report&quot; - Button should redirect to page &quot;Reports&quot;"/>
    <n v="362223"/>
    <n v="375000"/>
    <n v="376244"/>
    <s v="Plan"/>
    <x v="5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1.4925373134328358E-2"/>
    <n v="8.3333333333333332E-3"/>
    <n v="1"/>
    <n v="5.3191489361702127"/>
    <x v="3"/>
    <x v="2"/>
    <s v="0.Done"/>
    <x v="278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311"/>
    <s v="Investors &gt; Calendar - The button more should be hidden when there is no event details"/>
    <s v="S | 00468 - Investors &gt; Calendar - The button more should be hidden when there is no event details"/>
    <s v="Frontend Development | S | 00468 - Investors &gt; Calendar - The button more should be hidden when there is no event details"/>
    <n v="362223"/>
    <n v="375000"/>
    <n v="376243"/>
    <s v="Plan"/>
    <x v="5"/>
    <n v="2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2"/>
    <n v="0"/>
    <n v="1.4925373134328358E-2"/>
    <n v="8.3333333333333332E-3"/>
    <n v="1"/>
    <n v="4.2553191489361701"/>
    <x v="3"/>
    <x v="2"/>
    <s v="0.Done"/>
    <x v="279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312"/>
    <s v="Investors &gt; Calendar - Change date format when in spanish"/>
    <s v="XS | 00467 - Investors &gt; Calendar - Change date format when in spanish"/>
    <s v="Frontend Development | XS | 00467 - Investors &gt; Calendar - Change date format when in spanish"/>
    <n v="362223"/>
    <n v="375000"/>
    <n v="376242"/>
    <s v="Plan"/>
    <x v="4"/>
    <n v="2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2"/>
    <n v="0"/>
    <n v="1.4925373134328358E-2"/>
    <n v="8.3333333333333332E-3"/>
    <n v="1"/>
    <n v="1.0638297872340425"/>
    <x v="3"/>
    <x v="2"/>
    <s v="0.Done"/>
    <x v="280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313"/>
    <s v="Suppliers &gt; Overview - Layout of squares break on 15&quot; monitor"/>
    <s v="M | 00466 - Suppliers &gt; Overview - Layout of squares break on 15&quot; monitor"/>
    <s v="Frontend Development | M | 00466 - Suppliers &gt; Overview - Layout of squares break on 15&quot; monitor"/>
    <n v="362223"/>
    <n v="375000"/>
    <n v="376240"/>
    <s v="Plan"/>
    <x v="5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1.4925373134328358E-2"/>
    <n v="8.3333333333333332E-3"/>
    <n v="1"/>
    <n v="5.3191489361702127"/>
    <x v="3"/>
    <x v="2"/>
    <s v="0.Done"/>
    <x v="281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314"/>
    <s v="Forms - Replace form when language changes"/>
    <s v="S | 00465 - Forms - Replace form when language changes"/>
    <s v="Frontend Development | S | 00465 - Forms - Replace form when language changes"/>
    <n v="362223"/>
    <n v="375000"/>
    <n v="376239"/>
    <s v="Plan"/>
    <x v="4"/>
    <n v="2.5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2.5"/>
    <n v="0"/>
    <n v="1.4925373134328358E-2"/>
    <n v="8.3333333333333332E-3"/>
    <n v="1"/>
    <n v="4.2553191489361701"/>
    <x v="3"/>
    <x v="2"/>
    <s v="0.Done"/>
    <x v="282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315"/>
    <s v="Investors &gt; Overview - Link &quot;Board of Directors&quot; redirect to page, but display the content out of screen"/>
    <s v="XS | 00464 - Investors &gt; Overview - Link &quot;Board of Directors&quot; redirect to page, but display the content out of screen"/>
    <s v="Frontend Development | XS | 00464 - Investors &gt; Overview - Link &quot;Board of Directors&quot; redirect to page, but display the content out of screen"/>
    <n v="362223"/>
    <n v="375000"/>
    <n v="376238"/>
    <s v="Plan"/>
    <x v="5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1.4925373134328358E-2"/>
    <n v="8.3333333333333332E-3"/>
    <n v="1"/>
    <n v="1.0638297872340425"/>
    <x v="3"/>
    <x v="2"/>
    <s v="0.Done"/>
    <x v="283"/>
    <n v="0"/>
    <n v="0"/>
  </r>
  <r>
    <x v="2"/>
    <x v="1"/>
    <x v="1"/>
    <x v="1"/>
    <m/>
    <x v="1"/>
    <x v="2"/>
    <x v="6"/>
    <x v="85"/>
    <s v="Management work"/>
    <s v="00057 - Management work"/>
    <x v="85"/>
    <x v="4"/>
    <x v="2"/>
    <x v="316"/>
    <s v="Scrum master - March"/>
    <s v="M | 00463 - Scrum master - March"/>
    <s v="Sub-Task | M | 00463 - Scrum master - March"/>
    <m/>
    <n v="362994"/>
    <n v="376222"/>
    <s v="Plan"/>
    <x v="7"/>
    <n v="81.5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81.5"/>
    <n v="0"/>
    <n v="0.14285714285714285"/>
    <n v="0"/>
    <n v="1"/>
    <n v="8.5106382978723403"/>
    <x v="1"/>
    <x v="6"/>
    <s v="0.Done"/>
    <x v="284"/>
    <n v="0"/>
    <n v="0"/>
  </r>
  <r>
    <x v="2"/>
    <x v="1"/>
    <x v="1"/>
    <x v="1"/>
    <m/>
    <x v="1"/>
    <x v="2"/>
    <x v="6"/>
    <x v="86"/>
    <s v="Test stronger instance types to see relation to slow Liferay startup"/>
    <s v="00456 - Test stronger instance types to see relation to slow Liferay startup"/>
    <x v="86"/>
    <x v="2"/>
    <x v="2"/>
    <x v="317"/>
    <s v="Review of Test stronger instance types to see relation to slow Liferay startup"/>
    <s v="00460 - Review of Test stronger instance types to see relation to slow Liferay startup"/>
    <s v="Feature Review | 00460 - Review of Test stronger instance types to see relation to slow Liferay startup"/>
    <m/>
    <n v="375910"/>
    <n v="37618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x v="6"/>
    <s v="0.Done"/>
    <x v="285"/>
    <n v="0"/>
    <n v="0"/>
  </r>
  <r>
    <x v="2"/>
    <x v="1"/>
    <x v="1"/>
    <x v="1"/>
    <m/>
    <x v="1"/>
    <x v="0"/>
    <x v="2"/>
    <x v="83"/>
    <s v="Media &gt; Overview"/>
    <s v="00455 - Media &gt; Overview"/>
    <x v="83"/>
    <x v="0"/>
    <x v="2"/>
    <x v="318"/>
    <s v="Alpha for Media &gt; Overview"/>
    <s v="00459 - Alpha for Media &gt; Overview"/>
    <s v="Alpha Test | 00459 - Alpha for Media &gt; Overview"/>
    <m/>
    <n v="375160"/>
    <n v="376085"/>
    <s v="Plan"/>
    <x v="5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86"/>
    <n v="0"/>
    <n v="0"/>
  </r>
  <r>
    <x v="2"/>
    <x v="1"/>
    <x v="1"/>
    <x v="1"/>
    <m/>
    <x v="1"/>
    <x v="0"/>
    <x v="2"/>
    <x v="83"/>
    <s v="Media &gt; Overview"/>
    <s v="00455 - Media &gt; Overview"/>
    <x v="83"/>
    <x v="3"/>
    <x v="2"/>
    <x v="319"/>
    <s v="Media &gt; Overview Page"/>
    <s v="S | 00457 - Media &gt; Overview Page"/>
    <s v="Frontend Development | S | 00457 - Media &gt; Overview Page"/>
    <m/>
    <n v="375160"/>
    <n v="376029"/>
    <s v="Plan"/>
    <x v="5"/>
    <n v="5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5"/>
    <n v="0"/>
    <n v="0.25"/>
    <n v="0"/>
    <n v="1"/>
    <n v="4.2553191489361701"/>
    <x v="1"/>
    <x v="2"/>
    <s v="0.Done"/>
    <x v="287"/>
    <n v="0"/>
    <n v="0"/>
  </r>
  <r>
    <x v="2"/>
    <x v="1"/>
    <x v="1"/>
    <x v="1"/>
    <m/>
    <x v="1"/>
    <x v="1"/>
    <x v="2"/>
    <x v="80"/>
    <s v="Homepage &gt; Change &quot;Media and Events&quot; section"/>
    <s v="00412 - Homepage &gt; Change &quot;Media and Events&quot; section"/>
    <x v="80"/>
    <x v="0"/>
    <x v="2"/>
    <x v="320"/>
    <s v="Alpha for Homepage &gt; Change &quot;Media and Events&quot; section"/>
    <s v="00454 - Alpha for Homepage &gt; Change &quot;Media and Events&quot; section"/>
    <s v="Alpha Test | 00454 - Alpha for Homepage &gt; Change &quot;Media and Events&quot; section"/>
    <m/>
    <n v="374725"/>
    <n v="375143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88"/>
    <n v="0"/>
    <n v="0"/>
  </r>
  <r>
    <x v="2"/>
    <x v="0"/>
    <x v="4"/>
    <x v="14"/>
    <s v="Theme"/>
    <x v="14"/>
    <x v="0"/>
    <x v="2"/>
    <x v="87"/>
    <s v="Page Legal "/>
    <s v="00331 - Page Legal "/>
    <x v="87"/>
    <x v="1"/>
    <x v="2"/>
    <x v="321"/>
    <s v="QA for Page Legal "/>
    <s v="00453 - QA for Page Legal "/>
    <s v="QA | 00453 - QA for Page Legal "/>
    <n v="362223"/>
    <n v="373412"/>
    <n v="375116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x v="2"/>
    <s v="0.Done"/>
    <x v="289"/>
    <n v="0"/>
    <n v="0"/>
  </r>
  <r>
    <x v="2"/>
    <x v="0"/>
    <x v="4"/>
    <x v="14"/>
    <s v="Theme"/>
    <x v="14"/>
    <x v="0"/>
    <x v="2"/>
    <x v="87"/>
    <s v="Page Legal "/>
    <s v="00331 - Page Legal "/>
    <x v="87"/>
    <x v="2"/>
    <x v="2"/>
    <x v="322"/>
    <s v="Review of Page Legal "/>
    <s v="00452 - Review of Page Legal "/>
    <s v="Feature Review | 00452 - Review of Page Legal "/>
    <n v="362223"/>
    <n v="373412"/>
    <n v="375115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x v="2"/>
    <s v="0.Done"/>
    <x v="290"/>
    <n v="0"/>
    <n v="0"/>
  </r>
  <r>
    <x v="2"/>
    <x v="0"/>
    <x v="4"/>
    <x v="14"/>
    <s v="Theme"/>
    <x v="14"/>
    <x v="0"/>
    <x v="2"/>
    <x v="87"/>
    <s v="Page Legal "/>
    <s v="00331 - Page Legal "/>
    <x v="87"/>
    <x v="0"/>
    <x v="2"/>
    <x v="323"/>
    <s v="Alpha for Page Legal "/>
    <s v="00451 - Alpha for Page Legal "/>
    <s v="Alpha Test | 00451 - Alpha for Page Legal "/>
    <n v="362223"/>
    <n v="373412"/>
    <n v="375114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x v="2"/>
    <s v="0.Done"/>
    <x v="291"/>
    <n v="0"/>
    <n v="0"/>
  </r>
  <r>
    <x v="2"/>
    <x v="0"/>
    <x v="4"/>
    <x v="14"/>
    <s v="Theme"/>
    <x v="14"/>
    <x v="0"/>
    <x v="2"/>
    <x v="88"/>
    <s v="Careers &gt; Life at Cemex"/>
    <s v="00397 - Careers &gt; Life at Cemex"/>
    <x v="88"/>
    <x v="1"/>
    <x v="2"/>
    <x v="324"/>
    <s v="QA for Careers &gt; Life at Cemex"/>
    <s v="00450 - QA for Careers &gt; Life at Cemex"/>
    <s v="QA | 00450 - QA for Careers &gt; Life at Cemex"/>
    <n v="362223"/>
    <n v="374252"/>
    <n v="375113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x v="2"/>
    <s v="0.Done"/>
    <x v="292"/>
    <n v="0"/>
    <n v="0"/>
  </r>
  <r>
    <x v="2"/>
    <x v="0"/>
    <x v="4"/>
    <x v="14"/>
    <s v="Theme"/>
    <x v="14"/>
    <x v="0"/>
    <x v="2"/>
    <x v="88"/>
    <s v="Careers &gt; Life at Cemex"/>
    <s v="00397 - Careers &gt; Life at Cemex"/>
    <x v="88"/>
    <x v="2"/>
    <x v="2"/>
    <x v="325"/>
    <s v="Review of Careers &gt; Life at Cemex"/>
    <s v="00449 - Review of Careers &gt; Life at Cemex"/>
    <s v="Feature Review | 00449 - Review of Careers &gt; Life at Cemex"/>
    <n v="362223"/>
    <n v="374252"/>
    <n v="375112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x v="2"/>
    <s v="0.Done"/>
    <x v="293"/>
    <n v="0"/>
    <n v="0"/>
  </r>
  <r>
    <x v="2"/>
    <x v="0"/>
    <x v="4"/>
    <x v="14"/>
    <s v="Theme"/>
    <x v="14"/>
    <x v="0"/>
    <x v="2"/>
    <x v="89"/>
    <s v="Careers &gt; Locations and Functions"/>
    <s v="00401 - Careers &gt; Locations and Functions"/>
    <x v="89"/>
    <x v="1"/>
    <x v="2"/>
    <x v="326"/>
    <s v="QA for Careers &gt; Locations and Functions"/>
    <s v="00448 - QA for Careers &gt; Locations and Functions"/>
    <s v="QA | 00448 - QA for Careers &gt; Locations and Functions"/>
    <n v="362223"/>
    <n v="374429"/>
    <n v="375100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x v="2"/>
    <s v="0.Done"/>
    <x v="294"/>
    <n v="0"/>
    <n v="0"/>
  </r>
  <r>
    <x v="2"/>
    <x v="0"/>
    <x v="4"/>
    <x v="14"/>
    <s v="Theme"/>
    <x v="14"/>
    <x v="0"/>
    <x v="2"/>
    <x v="89"/>
    <s v="Careers &gt; Locations and Functions"/>
    <s v="00401 - Careers &gt; Locations and Functions"/>
    <x v="89"/>
    <x v="2"/>
    <x v="2"/>
    <x v="327"/>
    <s v="Review of Careers &gt; Locations and Functions"/>
    <s v="00447 - Review of Careers &gt; Locations and Functions"/>
    <s v="Feature Review | 00447 - Review of Careers &gt; Locations and Functions"/>
    <n v="362223"/>
    <n v="374429"/>
    <n v="375099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x v="2"/>
    <s v="0.Done"/>
    <x v="295"/>
    <n v="0"/>
    <n v="0"/>
  </r>
  <r>
    <x v="2"/>
    <x v="0"/>
    <x v="4"/>
    <x v="14"/>
    <s v="Theme"/>
    <x v="14"/>
    <x v="1"/>
    <x v="2"/>
    <x v="90"/>
    <s v="In overview pages the banner and image below must fill in all screen size"/>
    <s v="00405 - In overview pages the banner and image below must fill in all screen size"/>
    <x v="90"/>
    <x v="1"/>
    <x v="2"/>
    <x v="328"/>
    <s v="QA for In overview pages the banner and image below must fill in all screen size"/>
    <s v="00446 - QA for In overview pages the banner and image below must fill in all screen size"/>
    <s v="QA | 00446 - QA for In overview pages the banner and image below must fill in all screen size"/>
    <n v="362223"/>
    <n v="374701"/>
    <n v="375098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8.3333333333333332E-3"/>
    <n v="1"/>
    <n v="0"/>
    <x v="3"/>
    <x v="2"/>
    <s v="0.Done"/>
    <x v="296"/>
    <n v="0"/>
    <n v="0"/>
  </r>
  <r>
    <x v="2"/>
    <x v="0"/>
    <x v="4"/>
    <x v="14"/>
    <s v="Theme"/>
    <x v="14"/>
    <x v="1"/>
    <x v="2"/>
    <x v="90"/>
    <s v="In overview pages the banner and image below must fill in all screen size"/>
    <s v="00405 - In overview pages the banner and image below must fill in all screen size"/>
    <x v="90"/>
    <x v="2"/>
    <x v="2"/>
    <x v="329"/>
    <s v="Review of In overview pages the banner and image below must fill in all screen size"/>
    <s v="00445 - Review of In overview pages the banner and image below must fill in all screen size"/>
    <s v="Feature Review | 00445 - Review of In overview pages the banner and image below must fill in all screen size"/>
    <n v="362223"/>
    <n v="374701"/>
    <n v="375097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8.3333333333333332E-3"/>
    <n v="1"/>
    <n v="0"/>
    <x v="3"/>
    <x v="2"/>
    <s v="0.Done"/>
    <x v="297"/>
    <n v="0"/>
    <n v="0"/>
  </r>
  <r>
    <x v="2"/>
    <x v="0"/>
    <x v="4"/>
    <x v="14"/>
    <s v="Theme"/>
    <x v="14"/>
    <x v="0"/>
    <x v="2"/>
    <x v="89"/>
    <s v="Careers &gt; Locations and Functions"/>
    <s v="00401 - Careers &gt; Locations and Functions"/>
    <x v="89"/>
    <x v="0"/>
    <x v="2"/>
    <x v="330"/>
    <s v="Alpha for Careers &gt; Locations and Functions"/>
    <s v="00444 - Alpha for Careers &gt; Locations and Functions"/>
    <s v="Alpha Test | 00444 - Alpha for Careers &gt; Locations and Functions"/>
    <n v="362223"/>
    <n v="374429"/>
    <n v="375094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x v="2"/>
    <s v="0.Done"/>
    <x v="298"/>
    <n v="0"/>
    <n v="0"/>
  </r>
  <r>
    <x v="2"/>
    <x v="0"/>
    <x v="4"/>
    <x v="15"/>
    <s v="Stories"/>
    <x v="15"/>
    <x v="0"/>
    <x v="2"/>
    <x v="91"/>
    <s v="Related articles"/>
    <s v="00074 - Related articles"/>
    <x v="91"/>
    <x v="1"/>
    <x v="2"/>
    <x v="331"/>
    <s v="QA for Related articles"/>
    <s v="00442 - QA for Related articles"/>
    <s v="QA | 00442 - QA for Related articles"/>
    <n v="362239"/>
    <n v="364384"/>
    <n v="375088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1.7543859649122806E-2"/>
    <n v="1"/>
    <n v="0"/>
    <x v="3"/>
    <x v="2"/>
    <s v="0.Done"/>
    <x v="299"/>
    <n v="0"/>
    <n v="0"/>
  </r>
  <r>
    <x v="2"/>
    <x v="0"/>
    <x v="4"/>
    <x v="15"/>
    <s v="Stories"/>
    <x v="15"/>
    <x v="0"/>
    <x v="2"/>
    <x v="91"/>
    <s v="Related articles"/>
    <s v="00074 - Related articles"/>
    <x v="91"/>
    <x v="2"/>
    <x v="2"/>
    <x v="332"/>
    <s v="Review of Related articles"/>
    <s v="00441 - Review of Related articles"/>
    <s v="Feature Review | 00441 - Review of Related articles"/>
    <n v="362239"/>
    <n v="364384"/>
    <n v="375087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1.7543859649122806E-2"/>
    <n v="1"/>
    <n v="0"/>
    <x v="3"/>
    <x v="2"/>
    <s v="0.Done"/>
    <x v="300"/>
    <n v="0"/>
    <n v="0"/>
  </r>
  <r>
    <x v="2"/>
    <x v="0"/>
    <x v="4"/>
    <x v="14"/>
    <s v="Theme"/>
    <x v="14"/>
    <x v="0"/>
    <x v="2"/>
    <x v="92"/>
    <s v="Site map"/>
    <s v="00329 - Site map"/>
    <x v="92"/>
    <x v="1"/>
    <x v="2"/>
    <x v="333"/>
    <s v="QA for Site map"/>
    <s v="00440 - QA for Site map"/>
    <s v="QA | 00440 - QA for Site map"/>
    <n v="362223"/>
    <n v="373398"/>
    <n v="375086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x v="2"/>
    <s v="0.Done"/>
    <x v="301"/>
    <n v="0"/>
    <n v="0"/>
  </r>
  <r>
    <x v="2"/>
    <x v="0"/>
    <x v="4"/>
    <x v="14"/>
    <s v="Theme"/>
    <x v="14"/>
    <x v="0"/>
    <x v="2"/>
    <x v="92"/>
    <s v="Site map"/>
    <s v="00329 - Site map"/>
    <x v="92"/>
    <x v="2"/>
    <x v="2"/>
    <x v="334"/>
    <s v="Review of Site map"/>
    <s v="00439 - Review of Site map"/>
    <s v="Feature Review | 00439 - Review of Site map"/>
    <n v="362223"/>
    <n v="373398"/>
    <n v="375085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x v="2"/>
    <s v="0.Done"/>
    <x v="302"/>
    <n v="0"/>
    <n v="0"/>
  </r>
  <r>
    <x v="2"/>
    <x v="0"/>
    <x v="4"/>
    <x v="14"/>
    <s v="Theme"/>
    <x v="14"/>
    <x v="0"/>
    <x v="2"/>
    <x v="92"/>
    <s v="Site map"/>
    <s v="00329 - Site map"/>
    <x v="92"/>
    <x v="0"/>
    <x v="2"/>
    <x v="335"/>
    <s v="Alpha for Site map"/>
    <s v="00438 - Alpha for Site map"/>
    <s v="Alpha Test | 00438 - Alpha for Site map"/>
    <n v="362223"/>
    <n v="373398"/>
    <n v="375084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x v="2"/>
    <s v="0.Done"/>
    <x v="303"/>
    <n v="0"/>
    <n v="0"/>
  </r>
  <r>
    <x v="2"/>
    <x v="0"/>
    <x v="4"/>
    <x v="15"/>
    <s v="Stories"/>
    <x v="15"/>
    <x v="0"/>
    <x v="2"/>
    <x v="91"/>
    <s v="Related articles"/>
    <s v="00074 - Related articles"/>
    <x v="91"/>
    <x v="0"/>
    <x v="2"/>
    <x v="336"/>
    <s v="Alpha for Related articles"/>
    <s v="S | 00437 - Alpha for Related articles"/>
    <s v="Alpha Test | S | 00437 - Alpha for Related articles"/>
    <n v="362239"/>
    <n v="364384"/>
    <n v="375082"/>
    <s v="Plan"/>
    <x v="6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1.7543859649122806E-2"/>
    <n v="1"/>
    <n v="2.1276595744680851"/>
    <x v="3"/>
    <x v="2"/>
    <s v="0.Done"/>
    <x v="304"/>
    <n v="0"/>
    <n v="0"/>
  </r>
  <r>
    <x v="2"/>
    <x v="0"/>
    <x v="4"/>
    <x v="16"/>
    <s v="Products + Service"/>
    <x v="16"/>
    <x v="0"/>
    <x v="2"/>
    <x v="93"/>
    <s v="Global Solutions"/>
    <s v="00236 - Global Solutions"/>
    <x v="93"/>
    <x v="1"/>
    <x v="2"/>
    <x v="337"/>
    <s v="QA for Global Solutions"/>
    <s v="00435 - QA for Global Solutions"/>
    <s v="QA | 00435 - QA for Global Solutions"/>
    <n v="362971"/>
    <n v="370623"/>
    <n v="375054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5.2631578947368418E-2"/>
    <n v="1"/>
    <n v="0"/>
    <x v="3"/>
    <x v="2"/>
    <s v="0.Done"/>
    <x v="305"/>
    <n v="0"/>
    <n v="0"/>
  </r>
  <r>
    <x v="2"/>
    <x v="0"/>
    <x v="4"/>
    <x v="16"/>
    <s v="Products + Service"/>
    <x v="16"/>
    <x v="0"/>
    <x v="2"/>
    <x v="93"/>
    <s v="Global Solutions"/>
    <s v="00236 - Global Solutions"/>
    <x v="93"/>
    <x v="2"/>
    <x v="2"/>
    <x v="338"/>
    <s v="Review of Global Solutions"/>
    <s v="00434 - Review of Global Solutions"/>
    <s v="Feature Review | 00434 - Review of Global Solutions"/>
    <n v="362971"/>
    <n v="370623"/>
    <n v="375052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5.2631578947368418E-2"/>
    <n v="1"/>
    <n v="0"/>
    <x v="3"/>
    <x v="2"/>
    <s v="0.Done"/>
    <x v="306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339"/>
    <s v="Images taking whole page"/>
    <s v="XS | 00429 - Images taking whole page"/>
    <s v="Frontend Development | XS | 00429 - Images taking whole page"/>
    <n v="362223"/>
    <n v="375000"/>
    <n v="375025"/>
    <s v="Plan"/>
    <x v="6"/>
    <n v="0.5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.5"/>
    <n v="0"/>
    <n v="1.4925373134328358E-2"/>
    <n v="8.3333333333333332E-3"/>
    <n v="1"/>
    <n v="1.0638297872340425"/>
    <x v="3"/>
    <x v="2"/>
    <s v="0.Done"/>
    <x v="307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340"/>
    <s v="Footnotes text"/>
    <s v="S | 00428 - Footnotes text"/>
    <s v="Frontend Development | S | 00428 - Footnotes text"/>
    <n v="362223"/>
    <n v="375000"/>
    <n v="375024"/>
    <s v="Plan"/>
    <x v="5"/>
    <n v="3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3"/>
    <n v="0"/>
    <n v="1.4925373134328358E-2"/>
    <n v="8.3333333333333332E-3"/>
    <n v="1"/>
    <n v="4.2553191489361701"/>
    <x v="3"/>
    <x v="2"/>
    <s v="0.Done"/>
    <x v="308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341"/>
    <s v="Adjust calendar on investor overview"/>
    <s v="S | 00427 - Adjust calendar on investor overview"/>
    <s v="Frontend Development | S | 00427 - Adjust calendar on investor overview"/>
    <n v="362223"/>
    <n v="375000"/>
    <n v="375023"/>
    <s v="Plan"/>
    <x v="4"/>
    <n v="6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6"/>
    <n v="0"/>
    <n v="1.4925373134328358E-2"/>
    <n v="8.3333333333333332E-3"/>
    <n v="1"/>
    <n v="4.2553191489361701"/>
    <x v="3"/>
    <x v="2"/>
    <s v="0.Done"/>
    <x v="309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342"/>
    <s v="Change layout of images displaying in page"/>
    <s v="S | 00426 - Change layout of images displaying in page"/>
    <s v="Frontend Development | S | 00426 - Change layout of images displaying in page"/>
    <n v="362223"/>
    <n v="375000"/>
    <n v="375021"/>
    <s v="Plan"/>
    <x v="6"/>
    <n v="7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7"/>
    <n v="0"/>
    <n v="1.4925373134328358E-2"/>
    <n v="8.3333333333333332E-3"/>
    <n v="1"/>
    <n v="4.2553191489361701"/>
    <x v="3"/>
    <x v="2"/>
    <s v="0.Done"/>
    <x v="310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343"/>
    <s v="Format the header of tables"/>
    <s v="S | 00425 - Format the header of tables"/>
    <s v="Frontend Development | S | 00425 - Format the header of tables"/>
    <n v="362223"/>
    <n v="375000"/>
    <n v="375018"/>
    <s v="Plan"/>
    <x v="5"/>
    <n v="2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2"/>
    <n v="0"/>
    <n v="1.4925373134328358E-2"/>
    <n v="8.3333333333333332E-3"/>
    <n v="1"/>
    <n v="4.2553191489361701"/>
    <x v="3"/>
    <x v="2"/>
    <s v="0.Done"/>
    <x v="311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344"/>
    <s v="Buttons should not be mandatory"/>
    <s v="S | 00424 - Buttons should not be mandatory"/>
    <s v="Frontend Development | S | 00424 - Buttons should not be mandatory"/>
    <n v="362223"/>
    <n v="375000"/>
    <n v="375016"/>
    <s v="Plan"/>
    <x v="5"/>
    <n v="3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3"/>
    <n v="0"/>
    <n v="1.4925373134328358E-2"/>
    <n v="8.3333333333333332E-3"/>
    <n v="1"/>
    <n v="4.2553191489361701"/>
    <x v="3"/>
    <x v="2"/>
    <s v="0.Done"/>
    <x v="312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345"/>
    <s v="Links must have anchors"/>
    <s v="S | 00423 - Links must have anchors"/>
    <s v="Frontend Development | S | 00423 - Links must have anchors"/>
    <n v="362223"/>
    <n v="375000"/>
    <n v="375013"/>
    <s v="Plan"/>
    <x v="6"/>
    <n v="2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2"/>
    <n v="0"/>
    <n v="1.4925373134328358E-2"/>
    <n v="8.3333333333333332E-3"/>
    <n v="1"/>
    <n v="4.2553191489361701"/>
    <x v="3"/>
    <x v="2"/>
    <s v="0.Done"/>
    <x v="313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346"/>
    <s v="Can't edit the name in Spanish in the Management Team page"/>
    <s v="XS | 00422 - Can't edit the name in Spanish in the Management Team page"/>
    <s v="Frontend Development | XS | 00422 - Can't edit the name in Spanish in the Management Team page"/>
    <n v="362223"/>
    <n v="375000"/>
    <n v="375011"/>
    <s v="Plan"/>
    <x v="6"/>
    <n v="0.25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.25"/>
    <n v="0"/>
    <n v="1.4925373134328358E-2"/>
    <n v="8.3333333333333332E-3"/>
    <n v="1"/>
    <n v="1.0638297872340425"/>
    <x v="3"/>
    <x v="2"/>
    <s v="0.Done"/>
    <x v="314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347"/>
    <s v="Have more than one recipient of the form based on a field"/>
    <s v="S | 00421 - Have more than one recipient of the form based on a field"/>
    <s v="Frontend Development | S | 00421 - Have more than one recipient of the form based on a field"/>
    <n v="362223"/>
    <n v="375000"/>
    <n v="375010"/>
    <s v="Plan"/>
    <x v="4"/>
    <n v="13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13"/>
    <n v="0"/>
    <n v="1.4925373134328358E-2"/>
    <n v="8.3333333333333332E-3"/>
    <n v="1"/>
    <n v="4.2553191489361701"/>
    <x v="3"/>
    <x v="2"/>
    <s v="0.Done"/>
    <x v="315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348"/>
    <s v="Adjust the padding in the dark gray area of buttons"/>
    <s v="XS | 00420 - Adjust the padding in the dark gray area of buttons"/>
    <s v="Frontend Development | XS | 00420 - Adjust the padding in the dark gray area of buttons"/>
    <n v="362223"/>
    <n v="375000"/>
    <n v="375006"/>
    <s v="Plan"/>
    <x v="6"/>
    <n v="0.25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.25"/>
    <n v="0"/>
    <n v="1.4925373134328358E-2"/>
    <n v="8.3333333333333332E-3"/>
    <n v="1"/>
    <n v="1.0638297872340425"/>
    <x v="3"/>
    <x v="2"/>
    <s v="0.Done"/>
    <x v="316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349"/>
    <s v="Change the color of visited links"/>
    <s v="XS | 00419 - Change the color of visited links"/>
    <s v="Frontend Development | XS | 00419 - Change the color of visited links"/>
    <n v="362223"/>
    <n v="375000"/>
    <n v="375004"/>
    <s v="Plan"/>
    <x v="6"/>
    <n v="0.5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.5"/>
    <n v="0"/>
    <n v="1.4925373134328358E-2"/>
    <n v="8.3333333333333332E-3"/>
    <n v="1"/>
    <n v="1.0638297872340425"/>
    <x v="3"/>
    <x v="2"/>
    <s v="0.Done"/>
    <x v="317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350"/>
    <s v="Image to identify external links"/>
    <s v="M | 00418 - Image to identify external links"/>
    <s v="Frontend Development | M | 00418 - Image to identify external links"/>
    <n v="362223"/>
    <n v="375000"/>
    <n v="375003"/>
    <s v="Plan"/>
    <x v="6"/>
    <n v="3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3"/>
    <n v="0"/>
    <n v="1.4925373134328358E-2"/>
    <n v="8.3333333333333332E-3"/>
    <n v="1"/>
    <n v="5.3191489361702127"/>
    <x v="3"/>
    <x v="2"/>
    <s v="0.Done"/>
    <x v="318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351"/>
    <s v="Must not change the menu on reload"/>
    <s v="S | 00417 - Must not change the menu on reload"/>
    <s v="Frontend Development | S | 00417 - Must not change the menu on reload"/>
    <n v="362223"/>
    <n v="375000"/>
    <n v="375002"/>
    <s v="Plan"/>
    <x v="5"/>
    <n v="2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2"/>
    <n v="0"/>
    <n v="1.4925373134328358E-2"/>
    <n v="8.3333333333333332E-3"/>
    <n v="1"/>
    <n v="4.2553191489361701"/>
    <x v="3"/>
    <x v="2"/>
    <s v="0.Done"/>
    <x v="319"/>
    <n v="0"/>
    <n v="0"/>
  </r>
  <r>
    <x v="2"/>
    <x v="0"/>
    <x v="4"/>
    <x v="14"/>
    <s v="Theme"/>
    <x v="14"/>
    <x v="0"/>
    <x v="2"/>
    <x v="88"/>
    <s v="Careers &gt; Life at Cemex"/>
    <s v="00397 - Careers &gt; Life at Cemex"/>
    <x v="88"/>
    <x v="0"/>
    <x v="2"/>
    <x v="352"/>
    <s v="Alpha for Careers &gt; Life at Cemex"/>
    <s v="00415 - Alpha for Careers &gt; Life at Cemex"/>
    <s v="Alpha Test | 00415 - Alpha for Careers &gt; Life at Cemex"/>
    <n v="362223"/>
    <n v="374252"/>
    <n v="374985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x v="2"/>
    <s v="0.Done"/>
    <x v="320"/>
    <n v="0"/>
    <n v="0"/>
  </r>
  <r>
    <x v="2"/>
    <x v="0"/>
    <x v="4"/>
    <x v="14"/>
    <s v="Theme"/>
    <x v="14"/>
    <x v="1"/>
    <x v="2"/>
    <x v="90"/>
    <s v="In overview pages the banner and image below must fill in all screen size"/>
    <s v="00405 - In overview pages the banner and image below must fill in all screen size"/>
    <x v="90"/>
    <x v="0"/>
    <x v="2"/>
    <x v="353"/>
    <s v="Alpha for In overview pages the banner and image below must fill in all screen size"/>
    <s v="00414 - Alpha for In overview pages the banner and image below must fill in all screen size"/>
    <s v="Alpha Test | 00414 - Alpha for In overview pages the banner and image below must fill in all screen size"/>
    <n v="362223"/>
    <n v="374701"/>
    <n v="374977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8.3333333333333332E-3"/>
    <n v="1"/>
    <n v="0"/>
    <x v="3"/>
    <x v="2"/>
    <s v="0.Done"/>
    <x v="321"/>
    <n v="0"/>
    <n v="0"/>
  </r>
  <r>
    <x v="2"/>
    <x v="0"/>
    <x v="4"/>
    <x v="14"/>
    <s v="Theme"/>
    <x v="14"/>
    <x v="0"/>
    <x v="2"/>
    <x v="82"/>
    <s v="Search function on menu bar"/>
    <s v="00407 - Search function on menu bar"/>
    <x v="82"/>
    <x v="3"/>
    <x v="2"/>
    <x v="354"/>
    <s v="Search function on menu bar"/>
    <s v="S | 00413 - Search function on menu bar"/>
    <s v="Frontend Development | S | 00413 - Search function on menu bar"/>
    <n v="362223"/>
    <n v="374713"/>
    <n v="374807"/>
    <s v="Plan"/>
    <x v="5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8.3333333333333332E-3"/>
    <n v="1"/>
    <n v="4.2553191489361701"/>
    <x v="3"/>
    <x v="2"/>
    <s v="0.Done"/>
    <x v="322"/>
    <n v="0"/>
    <n v="0"/>
  </r>
  <r>
    <x v="2"/>
    <x v="0"/>
    <x v="4"/>
    <x v="15"/>
    <s v="Stories"/>
    <x v="15"/>
    <x v="0"/>
    <x v="2"/>
    <x v="94"/>
    <s v="Format text and add links to image description"/>
    <s v="00161 - Format text and add links to image description"/>
    <x v="94"/>
    <x v="1"/>
    <x v="2"/>
    <x v="355"/>
    <s v="QA for Format text and add links to image description"/>
    <s v="00411 - QA for Format text and add links to image description"/>
    <s v="QA | 00411 - QA for Format text and add links to image description"/>
    <n v="362239"/>
    <n v="368221"/>
    <n v="374722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1.7543859649122806E-2"/>
    <n v="1"/>
    <n v="0"/>
    <x v="3"/>
    <x v="2"/>
    <s v="0.Done"/>
    <x v="323"/>
    <n v="0"/>
    <n v="0"/>
  </r>
  <r>
    <x v="2"/>
    <x v="0"/>
    <x v="4"/>
    <x v="15"/>
    <s v="Stories"/>
    <x v="15"/>
    <x v="0"/>
    <x v="2"/>
    <x v="94"/>
    <s v="Format text and add links to image description"/>
    <s v="00161 - Format text and add links to image description"/>
    <x v="94"/>
    <x v="2"/>
    <x v="2"/>
    <x v="356"/>
    <s v="Review of Format text and add links to image description"/>
    <s v="00410 - Review of Format text and add links to image description"/>
    <s v="Feature Review | 00410 - Review of Format text and add links to image description"/>
    <n v="362239"/>
    <n v="368221"/>
    <n v="374721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1.7543859649122806E-2"/>
    <n v="1"/>
    <n v="0"/>
    <x v="3"/>
    <x v="2"/>
    <s v="0.Done"/>
    <x v="324"/>
    <n v="0"/>
    <n v="0"/>
  </r>
  <r>
    <x v="2"/>
    <x v="0"/>
    <x v="4"/>
    <x v="15"/>
    <s v="Stories"/>
    <x v="15"/>
    <x v="0"/>
    <x v="2"/>
    <x v="94"/>
    <s v="Format text and add links to image description"/>
    <s v="00161 - Format text and add links to image description"/>
    <x v="94"/>
    <x v="0"/>
    <x v="2"/>
    <x v="357"/>
    <s v="Alpha for Format text and add links to image description"/>
    <s v="XS | 00409 - Alpha for Format text and add links to image description"/>
    <s v="Alpha Test | XS | 00409 - Alpha for Format text and add links to image description"/>
    <n v="362239"/>
    <n v="368221"/>
    <n v="374720"/>
    <s v="Plan"/>
    <x v="6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1.7543859649122806E-2"/>
    <n v="1"/>
    <n v="1.0638297872340425"/>
    <x v="3"/>
    <x v="2"/>
    <s v="0.Done"/>
    <x v="325"/>
    <n v="0"/>
    <n v="0"/>
  </r>
  <r>
    <x v="2"/>
    <x v="1"/>
    <x v="1"/>
    <x v="1"/>
    <m/>
    <x v="1"/>
    <x v="2"/>
    <x v="2"/>
    <x v="95"/>
    <s v="Add Basic auth for QA environment"/>
    <s v="00403 - Add Basic auth for QA environment"/>
    <x v="95"/>
    <x v="2"/>
    <x v="2"/>
    <x v="358"/>
    <s v="Review of Add Basic auth for QA environment"/>
    <s v="S | 00404 - Review of Add Basic auth for QA environment"/>
    <s v="Feature Review | S | 00404 - Review of Add Basic auth for QA environment"/>
    <m/>
    <n v="374611"/>
    <n v="37461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1"/>
    <n v="0"/>
    <n v="1"/>
    <n v="2.1276595744680851"/>
    <x v="1"/>
    <x v="2"/>
    <s v="0.Done"/>
    <x v="326"/>
    <n v="0"/>
    <n v="0"/>
  </r>
  <r>
    <x v="2"/>
    <x v="0"/>
    <x v="4"/>
    <x v="14"/>
    <s v="Theme"/>
    <x v="14"/>
    <x v="0"/>
    <x v="2"/>
    <x v="89"/>
    <s v="Careers &gt; Locations and Functions"/>
    <s v="00401 - Careers &gt; Locations and Functions"/>
    <x v="89"/>
    <x v="3"/>
    <x v="2"/>
    <x v="359"/>
    <s v="Careers &gt; Locations and Functions"/>
    <s v="XS | 00402 - Careers &gt; Locations and Functions"/>
    <s v="Frontend Development | XS | 00402 - Careers &gt; Locations and Functions"/>
    <n v="362223"/>
    <n v="374429"/>
    <n v="374430"/>
    <s v="Plan"/>
    <x v="6"/>
    <n v="2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2"/>
    <n v="0"/>
    <n v="0.25"/>
    <n v="8.3333333333333332E-3"/>
    <n v="1"/>
    <n v="1.0638297872340425"/>
    <x v="3"/>
    <x v="2"/>
    <s v="0.Done"/>
    <x v="327"/>
    <n v="0"/>
    <n v="0"/>
  </r>
  <r>
    <x v="2"/>
    <x v="0"/>
    <x v="4"/>
    <x v="14"/>
    <s v="Theme"/>
    <x v="14"/>
    <x v="0"/>
    <x v="2"/>
    <x v="87"/>
    <s v="Page Legal "/>
    <s v="00331 - Page Legal "/>
    <x v="87"/>
    <x v="3"/>
    <x v="2"/>
    <x v="360"/>
    <s v="Legal Page"/>
    <s v="S | 00400 - Legal Page"/>
    <s v="Frontend Development | S | 00400 - Legal Page"/>
    <n v="362223"/>
    <n v="373412"/>
    <n v="374309"/>
    <s v="Plan"/>
    <x v="6"/>
    <n v="1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1"/>
    <n v="0"/>
    <n v="0.25"/>
    <n v="8.3333333333333332E-3"/>
    <n v="1"/>
    <n v="4.2553191489361701"/>
    <x v="3"/>
    <x v="2"/>
    <s v="0.Done"/>
    <x v="328"/>
    <n v="0"/>
    <n v="0"/>
  </r>
  <r>
    <x v="2"/>
    <x v="0"/>
    <x v="4"/>
    <x v="14"/>
    <s v="Theme"/>
    <x v="14"/>
    <x v="0"/>
    <x v="2"/>
    <x v="92"/>
    <s v="Site map"/>
    <s v="00329 - Site map"/>
    <x v="92"/>
    <x v="3"/>
    <x v="2"/>
    <x v="361"/>
    <s v="Site map"/>
    <s v="S | 00399 - Site map"/>
    <s v="Frontend Development | S | 00399 - Site map"/>
    <n v="362223"/>
    <n v="373398"/>
    <n v="374261"/>
    <s v="Plan"/>
    <x v="6"/>
    <n v="3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3"/>
    <n v="0"/>
    <n v="0.25"/>
    <n v="8.3333333333333332E-3"/>
    <n v="1"/>
    <n v="4.2553191489361701"/>
    <x v="3"/>
    <x v="2"/>
    <s v="0.Done"/>
    <x v="329"/>
    <n v="0"/>
    <n v="0"/>
  </r>
  <r>
    <x v="2"/>
    <x v="0"/>
    <x v="4"/>
    <x v="14"/>
    <s v="Theme"/>
    <x v="14"/>
    <x v="0"/>
    <x v="2"/>
    <x v="88"/>
    <s v="Careers &gt; Life at Cemex"/>
    <s v="00397 - Careers &gt; Life at Cemex"/>
    <x v="88"/>
    <x v="3"/>
    <x v="2"/>
    <x v="362"/>
    <s v="Life at Cemex"/>
    <s v="XS | 00398 - Life at Cemex"/>
    <s v="Frontend Development | XS | 00398 - Life at Cemex"/>
    <n v="362223"/>
    <n v="374252"/>
    <n v="374255"/>
    <s v="Plan"/>
    <x v="6"/>
    <n v="1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10"/>
    <n v="0"/>
    <n v="0.25"/>
    <n v="8.3333333333333332E-3"/>
    <n v="1"/>
    <n v="1.0638297872340425"/>
    <x v="3"/>
    <x v="2"/>
    <s v="0.Done"/>
    <x v="330"/>
    <n v="0"/>
    <n v="0"/>
  </r>
  <r>
    <x v="2"/>
    <x v="1"/>
    <x v="1"/>
    <x v="1"/>
    <m/>
    <x v="1"/>
    <x v="2"/>
    <x v="2"/>
    <x v="96"/>
    <s v="Redirect to a friendly &quot;page not found&quot;"/>
    <s v="00334 - Redirect to a friendly &quot;page not found&quot;"/>
    <x v="96"/>
    <x v="2"/>
    <x v="2"/>
    <x v="363"/>
    <s v="Review of Redirect to a friendly &quot;page not found&quot;"/>
    <s v="00395 - Review of Redirect to a friendly &quot;page not found&quot;"/>
    <s v="Feature Review | 00395 - Review of Redirect to a friendly &quot;page not found&quot;"/>
    <m/>
    <n v="373424"/>
    <n v="37407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x v="2"/>
    <s v="0.Done"/>
    <x v="331"/>
    <n v="0"/>
    <n v="0"/>
  </r>
  <r>
    <x v="2"/>
    <x v="1"/>
    <x v="1"/>
    <x v="1"/>
    <m/>
    <x v="1"/>
    <x v="2"/>
    <x v="2"/>
    <x v="97"/>
    <s v="Install Audience Targeting on QA servers"/>
    <s v="00316 - Install Audience Targeting on QA servers"/>
    <x v="97"/>
    <x v="2"/>
    <x v="2"/>
    <x v="364"/>
    <s v="Review of Install Audience Targeting on QA servers"/>
    <s v="S | 00394 - Review of Install Audience Targeting on QA servers"/>
    <s v="Feature Review | S | 00394 - Review of Install Audience Targeting on QA servers"/>
    <m/>
    <n v="372965"/>
    <n v="37406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1"/>
    <n v="0"/>
    <n v="1"/>
    <n v="2.1276595744680851"/>
    <x v="1"/>
    <x v="2"/>
    <s v="0.Done"/>
    <x v="332"/>
    <n v="0"/>
    <n v="0"/>
  </r>
  <r>
    <x v="2"/>
    <x v="0"/>
    <x v="4"/>
    <x v="16"/>
    <s v="Products + Service"/>
    <x v="16"/>
    <x v="0"/>
    <x v="2"/>
    <x v="93"/>
    <s v="Global Solutions"/>
    <s v="00236 - Global Solutions"/>
    <x v="93"/>
    <x v="0"/>
    <x v="2"/>
    <x v="365"/>
    <s v="Alpha for Global Solutions"/>
    <s v="XS | 00393 - Alpha for Global Solutions"/>
    <s v="Alpha Test | XS | 00393 - Alpha for Global Solutions"/>
    <n v="362971"/>
    <n v="370623"/>
    <n v="374056"/>
    <s v="Plan"/>
    <x v="6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33333333333333331"/>
    <n v="5.2631578947368418E-2"/>
    <n v="1"/>
    <n v="1.0638297872340425"/>
    <x v="3"/>
    <x v="2"/>
    <s v="0.Done"/>
    <x v="333"/>
    <n v="0"/>
    <n v="0"/>
  </r>
  <r>
    <x v="2"/>
    <x v="0"/>
    <x v="4"/>
    <x v="17"/>
    <s v="About Us"/>
    <x v="17"/>
    <x v="0"/>
    <x v="2"/>
    <x v="98"/>
    <s v="Our History"/>
    <s v="00377 - Our History"/>
    <x v="98"/>
    <x v="1"/>
    <x v="2"/>
    <x v="366"/>
    <s v="QA for Our History"/>
    <s v="00392 - QA for Our History"/>
    <s v="QA | 00392 - QA for Our History"/>
    <n v="362970"/>
    <n v="373715"/>
    <n v="373787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3.5714285714285712E-2"/>
    <n v="1"/>
    <n v="0"/>
    <x v="3"/>
    <x v="2"/>
    <s v="0.Done"/>
    <x v="334"/>
    <n v="0"/>
    <n v="0"/>
  </r>
  <r>
    <x v="2"/>
    <x v="0"/>
    <x v="4"/>
    <x v="17"/>
    <s v="About Us"/>
    <x v="17"/>
    <x v="0"/>
    <x v="2"/>
    <x v="98"/>
    <s v="Our History"/>
    <s v="00377 - Our History"/>
    <x v="98"/>
    <x v="2"/>
    <x v="2"/>
    <x v="367"/>
    <s v="Review of Our History"/>
    <s v="00391 - Review of Our History"/>
    <s v="Feature Review | 00391 - Review of Our History"/>
    <n v="362970"/>
    <n v="373715"/>
    <n v="373786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3.5714285714285712E-2"/>
    <n v="1"/>
    <n v="0"/>
    <x v="3"/>
    <x v="2"/>
    <s v="0.Done"/>
    <x v="335"/>
    <n v="0"/>
    <n v="0"/>
  </r>
  <r>
    <x v="2"/>
    <x v="0"/>
    <x v="4"/>
    <x v="17"/>
    <s v="About Us"/>
    <x v="17"/>
    <x v="0"/>
    <x v="2"/>
    <x v="98"/>
    <s v="Our History"/>
    <s v="00377 - Our History"/>
    <x v="98"/>
    <x v="0"/>
    <x v="2"/>
    <x v="368"/>
    <s v="Alpha for Our History"/>
    <s v="00390 - Alpha for Our History"/>
    <s v="Alpha Test | 00390 - Alpha for Our History"/>
    <n v="362970"/>
    <n v="373715"/>
    <n v="373780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3.5714285714285712E-2"/>
    <n v="1"/>
    <n v="0"/>
    <x v="3"/>
    <x v="2"/>
    <s v="0.Done"/>
    <x v="336"/>
    <n v="0"/>
    <n v="0"/>
  </r>
  <r>
    <x v="2"/>
    <x v="0"/>
    <x v="4"/>
    <x v="18"/>
    <s v="Suppliers Section"/>
    <x v="18"/>
    <x v="0"/>
    <x v="2"/>
    <x v="99"/>
    <s v="Become a supplier"/>
    <s v="00320 - Become a supplier"/>
    <x v="99"/>
    <x v="1"/>
    <x v="2"/>
    <x v="369"/>
    <s v="QA for Become a supplier"/>
    <s v="00388 - QA for Become a supplier"/>
    <s v="QA | 00388 - QA for Become a supplier"/>
    <n v="371762"/>
    <n v="373260"/>
    <n v="373775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6.25E-2"/>
    <n v="1"/>
    <n v="0"/>
    <x v="3"/>
    <x v="2"/>
    <s v="0.Done"/>
    <x v="337"/>
    <n v="0"/>
    <n v="0"/>
  </r>
  <r>
    <x v="2"/>
    <x v="0"/>
    <x v="4"/>
    <x v="18"/>
    <s v="Suppliers Section"/>
    <x v="18"/>
    <x v="0"/>
    <x v="2"/>
    <x v="99"/>
    <s v="Become a supplier"/>
    <s v="00320 - Become a supplier"/>
    <x v="99"/>
    <x v="2"/>
    <x v="2"/>
    <x v="370"/>
    <s v="Review of Become a supplier"/>
    <s v="00387 - Review of Become a supplier"/>
    <s v="Feature Review | 00387 - Review of Become a supplier"/>
    <n v="371762"/>
    <n v="373260"/>
    <n v="373774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6.25E-2"/>
    <n v="1"/>
    <n v="0"/>
    <x v="3"/>
    <x v="2"/>
    <s v="0.Done"/>
    <x v="338"/>
    <n v="0"/>
    <n v="0"/>
  </r>
  <r>
    <x v="2"/>
    <x v="0"/>
    <x v="4"/>
    <x v="18"/>
    <s v="Suppliers Section"/>
    <x v="18"/>
    <x v="0"/>
    <x v="2"/>
    <x v="100"/>
    <s v="Sustainable Sourcing"/>
    <s v="00319 - Sustainable Sourcing"/>
    <x v="100"/>
    <x v="1"/>
    <x v="2"/>
    <x v="371"/>
    <s v="QA for Sustainable Sourcing"/>
    <s v="00386 - QA for Sustainable Sourcing"/>
    <s v="QA | 00386 - QA for Sustainable Sourcing"/>
    <n v="371762"/>
    <n v="373259"/>
    <n v="373773"/>
    <s v="Plan"/>
    <x v="6"/>
    <n v="0"/>
    <n v="0"/>
    <n v="0"/>
    <n v="1"/>
    <m/>
    <s v="SUBTASK PLAN"/>
    <n v="0"/>
    <n v="0"/>
    <n v="0"/>
    <n v="0"/>
    <n v="0"/>
    <n v="0"/>
    <n v="0"/>
    <n v="0"/>
    <n v="0"/>
    <n v="0"/>
    <n v="0.25"/>
    <n v="6.25E-2"/>
    <n v="1"/>
    <n v="0"/>
    <x v="3"/>
    <x v="2"/>
    <s v="0.Done"/>
    <x v="339"/>
    <n v="0"/>
    <n v="0"/>
  </r>
  <r>
    <x v="2"/>
    <x v="0"/>
    <x v="4"/>
    <x v="18"/>
    <s v="Suppliers Section"/>
    <x v="18"/>
    <x v="0"/>
    <x v="2"/>
    <x v="100"/>
    <s v="Sustainable Sourcing"/>
    <s v="00319 - Sustainable Sourcing"/>
    <x v="100"/>
    <x v="2"/>
    <x v="2"/>
    <x v="372"/>
    <s v="Review of Sustainable Sourcing"/>
    <s v="00385 - Review of Sustainable Sourcing"/>
    <s v="Feature Review | 00385 - Review of Sustainable Sourcing"/>
    <n v="371762"/>
    <n v="373259"/>
    <n v="373772"/>
    <s v="Plan"/>
    <x v="6"/>
    <n v="0"/>
    <n v="0"/>
    <n v="0"/>
    <n v="1"/>
    <m/>
    <s v="SUBTASK PLAN"/>
    <n v="0"/>
    <n v="0"/>
    <n v="0"/>
    <n v="0"/>
    <n v="0"/>
    <n v="0"/>
    <n v="0"/>
    <n v="0"/>
    <n v="0"/>
    <n v="0"/>
    <n v="0.25"/>
    <n v="6.25E-2"/>
    <n v="1"/>
    <n v="0"/>
    <x v="3"/>
    <x v="2"/>
    <s v="0.Done"/>
    <x v="340"/>
    <n v="0"/>
    <n v="0"/>
  </r>
  <r>
    <x v="2"/>
    <x v="0"/>
    <x v="4"/>
    <x v="19"/>
    <s v="Investors"/>
    <x v="19"/>
    <x v="0"/>
    <x v="2"/>
    <x v="101"/>
    <s v="Reports Page"/>
    <s v="00232 - Reports Page"/>
    <x v="101"/>
    <x v="1"/>
    <x v="2"/>
    <x v="373"/>
    <s v="QA for Reports Page"/>
    <s v="00384 - QA for Reports Page"/>
    <s v="QA | 00384 - QA for Reports Page"/>
    <n v="362240"/>
    <n v="370618"/>
    <n v="373771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3.0303030303030304E-2"/>
    <n v="1"/>
    <n v="0"/>
    <x v="3"/>
    <x v="2"/>
    <s v="0.Done"/>
    <x v="341"/>
    <n v="0"/>
    <n v="0"/>
  </r>
  <r>
    <x v="2"/>
    <x v="0"/>
    <x v="4"/>
    <x v="19"/>
    <s v="Investors"/>
    <x v="19"/>
    <x v="0"/>
    <x v="2"/>
    <x v="101"/>
    <s v="Reports Page"/>
    <s v="00232 - Reports Page"/>
    <x v="101"/>
    <x v="2"/>
    <x v="2"/>
    <x v="374"/>
    <s v="Review of Reports Page"/>
    <s v="00383 - Review of Reports Page"/>
    <s v="Feature Review | 00383 - Review of Reports Page"/>
    <n v="362240"/>
    <n v="370618"/>
    <n v="373770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3.0303030303030304E-2"/>
    <n v="1"/>
    <n v="0"/>
    <x v="3"/>
    <x v="2"/>
    <s v="0.Done"/>
    <x v="342"/>
    <n v="0"/>
    <n v="0"/>
  </r>
  <r>
    <x v="2"/>
    <x v="1"/>
    <x v="1"/>
    <x v="1"/>
    <m/>
    <x v="1"/>
    <x v="1"/>
    <x v="2"/>
    <x v="102"/>
    <s v="Break page buttons evenly, centered"/>
    <s v="00306 - Break page buttons evenly, centered"/>
    <x v="102"/>
    <x v="1"/>
    <x v="2"/>
    <x v="375"/>
    <s v="QA for Break page buttons evenly, centered"/>
    <s v="00382 - QA for Break page buttons evenly, centered"/>
    <s v="QA | 00382 - QA for Break page buttons evenly, centered"/>
    <m/>
    <n v="372901"/>
    <n v="373767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343"/>
    <n v="0"/>
    <n v="0"/>
  </r>
  <r>
    <x v="2"/>
    <x v="1"/>
    <x v="1"/>
    <x v="1"/>
    <m/>
    <x v="1"/>
    <x v="1"/>
    <x v="2"/>
    <x v="102"/>
    <s v="Break page buttons evenly, centered"/>
    <s v="00306 - Break page buttons evenly, centered"/>
    <x v="102"/>
    <x v="2"/>
    <x v="2"/>
    <x v="376"/>
    <s v="Review of Break page buttons evenly, centered"/>
    <s v="00381 - Review of Break page buttons evenly, centered"/>
    <s v="Feature Review | 00381 - Review of Break page buttons evenly, centered"/>
    <m/>
    <n v="372901"/>
    <n v="373766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344"/>
    <n v="0"/>
    <n v="0"/>
  </r>
  <r>
    <x v="2"/>
    <x v="1"/>
    <x v="1"/>
    <x v="1"/>
    <m/>
    <x v="1"/>
    <x v="1"/>
    <x v="2"/>
    <x v="78"/>
    <s v="Adjust layout of stock ticker in different screen sizes"/>
    <s v="00379 - Adjust layout of stock ticker in different screen sizes"/>
    <x v="78"/>
    <x v="3"/>
    <x v="2"/>
    <x v="377"/>
    <s v="Adjust layout of stock ticker in different screen sizes"/>
    <s v="S | 00380 - Adjust layout of stock ticker in different screen sizes"/>
    <s v="Frontend Development | S | 00380 - Adjust layout of stock ticker in different screen sizes"/>
    <m/>
    <n v="373764"/>
    <n v="373765"/>
    <s v="Plan"/>
    <x v="6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x v="2"/>
    <s v="0.Done"/>
    <x v="345"/>
    <n v="4.2553191489361701"/>
    <n v="0"/>
  </r>
  <r>
    <x v="2"/>
    <x v="0"/>
    <x v="4"/>
    <x v="17"/>
    <s v="About Us"/>
    <x v="17"/>
    <x v="0"/>
    <x v="2"/>
    <x v="98"/>
    <s v="Our History"/>
    <s v="00377 - Our History"/>
    <x v="98"/>
    <x v="3"/>
    <x v="2"/>
    <x v="378"/>
    <s v="Our History &gt; Configure map from tableau"/>
    <s v="S | 00378 - Our History &gt; Configure map from tableau"/>
    <s v="Frontend Development | S | 00378 - Our History &gt; Configure map from tableau"/>
    <n v="362970"/>
    <n v="373715"/>
    <n v="373716"/>
    <s v="Plan"/>
    <x v="6"/>
    <n v="5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5"/>
    <n v="0"/>
    <n v="0.25"/>
    <n v="3.5714285714285712E-2"/>
    <n v="1"/>
    <n v="4.2553191489361701"/>
    <x v="3"/>
    <x v="2"/>
    <s v="0.Done"/>
    <x v="346"/>
    <n v="0"/>
    <n v="0"/>
  </r>
  <r>
    <x v="2"/>
    <x v="0"/>
    <x v="4"/>
    <x v="19"/>
    <s v="Investors"/>
    <x v="19"/>
    <x v="0"/>
    <x v="2"/>
    <x v="101"/>
    <s v="Reports Page"/>
    <s v="00232 - Reports Page"/>
    <x v="101"/>
    <x v="0"/>
    <x v="2"/>
    <x v="379"/>
    <s v="Alpha for Reports Page"/>
    <s v="XS | 00376 - Alpha for Reports Page"/>
    <s v="Alpha Test | XS | 00376 - Alpha for Reports Page"/>
    <n v="362240"/>
    <n v="370618"/>
    <n v="373711"/>
    <s v="Plan"/>
    <x v="8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3.0303030303030304E-2"/>
    <n v="1"/>
    <n v="1.0638297872340425"/>
    <x v="3"/>
    <x v="2"/>
    <s v="0.Done"/>
    <x v="347"/>
    <n v="0"/>
    <n v="0"/>
  </r>
  <r>
    <x v="2"/>
    <x v="0"/>
    <x v="4"/>
    <x v="19"/>
    <s v="Investors"/>
    <x v="19"/>
    <x v="0"/>
    <x v="2"/>
    <x v="101"/>
    <s v="Reports Page"/>
    <s v="00232 - Reports Page"/>
    <x v="101"/>
    <x v="3"/>
    <x v="2"/>
    <x v="380"/>
    <s v="Adjust Reports Page"/>
    <s v="S | 00375 - Adjust Reports Page"/>
    <s v="Frontend Development | S | 00375 - Adjust Reports Page"/>
    <n v="362240"/>
    <n v="370618"/>
    <n v="373710"/>
    <s v="Plan"/>
    <x v="8"/>
    <n v="3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3"/>
    <n v="0"/>
    <n v="0.25"/>
    <n v="3.0303030303030304E-2"/>
    <n v="1"/>
    <n v="4.2553191489361701"/>
    <x v="3"/>
    <x v="2"/>
    <s v="0.Done"/>
    <x v="348"/>
    <n v="0"/>
    <n v="0"/>
  </r>
  <r>
    <x v="2"/>
    <x v="0"/>
    <x v="4"/>
    <x v="18"/>
    <s v="Suppliers Section"/>
    <x v="18"/>
    <x v="0"/>
    <x v="2"/>
    <x v="100"/>
    <s v="Sustainable Sourcing"/>
    <s v="00319 - Sustainable Sourcing"/>
    <x v="100"/>
    <x v="0"/>
    <x v="2"/>
    <x v="381"/>
    <s v="Alpha for Sustainable Sourcing"/>
    <s v="00374 - Alpha for Sustainable Sourcing"/>
    <s v="Alpha Test | 00374 - Alpha for Sustainable Sourcing"/>
    <n v="371762"/>
    <n v="373259"/>
    <n v="373701"/>
    <s v="Plan"/>
    <x v="6"/>
    <n v="0"/>
    <n v="0"/>
    <n v="0"/>
    <n v="1"/>
    <m/>
    <s v="SUBTASK PLAN"/>
    <n v="0"/>
    <n v="0"/>
    <n v="0"/>
    <n v="0"/>
    <n v="0"/>
    <n v="0"/>
    <n v="0"/>
    <n v="0"/>
    <n v="0"/>
    <n v="0"/>
    <n v="0.25"/>
    <n v="6.25E-2"/>
    <n v="1"/>
    <n v="0"/>
    <x v="3"/>
    <x v="2"/>
    <s v="0.Done"/>
    <x v="349"/>
    <n v="0"/>
    <n v="0"/>
  </r>
  <r>
    <x v="2"/>
    <x v="0"/>
    <x v="4"/>
    <x v="18"/>
    <s v="Suppliers Section"/>
    <x v="18"/>
    <x v="0"/>
    <x v="2"/>
    <x v="100"/>
    <s v="Sustainable Sourcing"/>
    <s v="00319 - Sustainable Sourcing"/>
    <x v="100"/>
    <x v="3"/>
    <x v="2"/>
    <x v="382"/>
    <s v="Sustainable Sourcing"/>
    <s v="M | 00373 - Sustainable Sourcing"/>
    <s v="Frontend Development | M | 00373 - Sustainable Sourcing"/>
    <n v="371762"/>
    <n v="373259"/>
    <n v="373700"/>
    <s v="Plan"/>
    <x v="6"/>
    <n v="2"/>
    <n v="0"/>
    <n v="0"/>
    <n v="1"/>
    <s v="M"/>
    <s v="SUBTASK PLAN"/>
    <n v="5.3191489361702127"/>
    <n v="6.3829787234042552"/>
    <n v="0"/>
    <n v="0"/>
    <n v="0"/>
    <n v="5.3191489361702127"/>
    <n v="5.3191489361702127"/>
    <n v="6.3829787234042552"/>
    <n v="2"/>
    <n v="0"/>
    <n v="0.25"/>
    <n v="6.25E-2"/>
    <n v="1"/>
    <n v="5.3191489361702127"/>
    <x v="3"/>
    <x v="2"/>
    <s v="0.Done"/>
    <x v="350"/>
    <n v="0"/>
    <n v="0"/>
  </r>
  <r>
    <x v="2"/>
    <x v="0"/>
    <x v="4"/>
    <x v="18"/>
    <s v="Suppliers Section"/>
    <x v="18"/>
    <x v="0"/>
    <x v="2"/>
    <x v="99"/>
    <s v="Become a supplier"/>
    <s v="00320 - Become a supplier"/>
    <x v="99"/>
    <x v="0"/>
    <x v="2"/>
    <x v="383"/>
    <s v="Alpha for Become a supplier"/>
    <s v="00372 - Alpha for Become a supplier"/>
    <s v="Alpha Test | 00372 - Alpha for Become a supplier"/>
    <n v="371762"/>
    <n v="373260"/>
    <n v="373699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6.25E-2"/>
    <n v="1"/>
    <n v="0"/>
    <x v="3"/>
    <x v="2"/>
    <s v="0.Done"/>
    <x v="351"/>
    <n v="0"/>
    <n v="0"/>
  </r>
  <r>
    <x v="2"/>
    <x v="0"/>
    <x v="4"/>
    <x v="16"/>
    <s v="Products + Service"/>
    <x v="16"/>
    <x v="0"/>
    <x v="2"/>
    <x v="103"/>
    <s v="Services Page"/>
    <s v="00234 - Services Page"/>
    <x v="103"/>
    <x v="1"/>
    <x v="2"/>
    <x v="384"/>
    <s v="QA for Services Page"/>
    <s v="00371 - QA for Services Page"/>
    <s v="QA | 00371 - QA for Services Page"/>
    <n v="362971"/>
    <n v="370621"/>
    <n v="373482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5.2631578947368418E-2"/>
    <n v="1"/>
    <n v="0"/>
    <x v="3"/>
    <x v="2"/>
    <s v="0.Done"/>
    <x v="352"/>
    <n v="0"/>
    <n v="0"/>
  </r>
  <r>
    <x v="2"/>
    <x v="0"/>
    <x v="4"/>
    <x v="16"/>
    <s v="Products + Service"/>
    <x v="16"/>
    <x v="0"/>
    <x v="2"/>
    <x v="103"/>
    <s v="Services Page"/>
    <s v="00234 - Services Page"/>
    <x v="103"/>
    <x v="2"/>
    <x v="2"/>
    <x v="385"/>
    <s v="Review of Services Page"/>
    <s v="00370 - Review of Services Page"/>
    <s v="Feature Review | 00370 - Review of Services Page"/>
    <n v="362971"/>
    <n v="370621"/>
    <n v="373481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5.2631578947368418E-2"/>
    <n v="1"/>
    <n v="0"/>
    <x v="3"/>
    <x v="2"/>
    <s v="0.Done"/>
    <x v="353"/>
    <n v="0"/>
    <n v="0"/>
  </r>
  <r>
    <x v="2"/>
    <x v="0"/>
    <x v="4"/>
    <x v="15"/>
    <s v="Stories"/>
    <x v="15"/>
    <x v="0"/>
    <x v="2"/>
    <x v="104"/>
    <s v="Choose the section of the image to show"/>
    <s v="00136 - Choose the section of the image to show"/>
    <x v="104"/>
    <x v="1"/>
    <x v="2"/>
    <x v="386"/>
    <s v="QA for Choose the section of the image to show"/>
    <s v="00369 - QA for Choose the section of the image to show"/>
    <s v="QA | 00369 - QA for Choose the section of the image to show"/>
    <n v="362239"/>
    <n v="366917"/>
    <n v="373480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"/>
    <n v="1.7543859649122806E-2"/>
    <n v="1"/>
    <n v="0"/>
    <x v="3"/>
    <x v="2"/>
    <s v="0.Done"/>
    <x v="354"/>
    <n v="0"/>
    <n v="0"/>
  </r>
  <r>
    <x v="2"/>
    <x v="0"/>
    <x v="4"/>
    <x v="15"/>
    <s v="Stories"/>
    <x v="15"/>
    <x v="0"/>
    <x v="2"/>
    <x v="105"/>
    <s v="Include videos on the full story page"/>
    <s v="00118 - Include videos on the full story page"/>
    <x v="105"/>
    <x v="1"/>
    <x v="2"/>
    <x v="387"/>
    <s v="QA for Include videos on the full story page"/>
    <s v="00368 - QA for Include videos on the full story page"/>
    <s v="QA | 00368 - QA for Include videos on the full story page"/>
    <n v="362239"/>
    <n v="366182"/>
    <n v="373479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1.7543859649122806E-2"/>
    <n v="1"/>
    <n v="0"/>
    <x v="3"/>
    <x v="2"/>
    <s v="0.Done"/>
    <x v="355"/>
    <n v="0"/>
    <n v="0"/>
  </r>
  <r>
    <x v="2"/>
    <x v="0"/>
    <x v="4"/>
    <x v="15"/>
    <s v="Stories"/>
    <x v="15"/>
    <x v="0"/>
    <x v="2"/>
    <x v="105"/>
    <s v="Include videos on the full story page"/>
    <s v="00118 - Include videos on the full story page"/>
    <x v="105"/>
    <x v="2"/>
    <x v="2"/>
    <x v="388"/>
    <s v="Review of Include videos on the full story page"/>
    <s v="00367 - Review of Include videos on the full story page"/>
    <s v="Feature Review | 00367 - Review of Include videos on the full story page"/>
    <n v="362239"/>
    <n v="366182"/>
    <n v="373477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1.7543859649122806E-2"/>
    <n v="1"/>
    <n v="0"/>
    <x v="3"/>
    <x v="2"/>
    <s v="0.Done"/>
    <x v="356"/>
    <n v="0"/>
    <n v="0"/>
  </r>
  <r>
    <x v="2"/>
    <x v="0"/>
    <x v="4"/>
    <x v="18"/>
    <s v="Suppliers Section"/>
    <x v="18"/>
    <x v="0"/>
    <x v="2"/>
    <x v="106"/>
    <s v="Sourcing Approach"/>
    <s v="00318 - Sourcing Approach"/>
    <x v="106"/>
    <x v="1"/>
    <x v="2"/>
    <x v="389"/>
    <s v="QA for Sourcing Approach"/>
    <s v="00366 - QA for Sourcing Approach"/>
    <s v="QA | 00366 - QA for Sourcing Approach"/>
    <n v="371762"/>
    <n v="373258"/>
    <n v="373475"/>
    <s v="Plan"/>
    <x v="8"/>
    <n v="0"/>
    <n v="0"/>
    <n v="0"/>
    <n v="1"/>
    <m/>
    <s v="SUBTASK PLAN"/>
    <n v="0"/>
    <n v="0"/>
    <n v="0"/>
    <n v="0"/>
    <n v="0"/>
    <n v="0"/>
    <n v="0"/>
    <n v="0"/>
    <n v="0"/>
    <n v="0"/>
    <n v="0.25"/>
    <n v="6.25E-2"/>
    <n v="1"/>
    <n v="0"/>
    <x v="3"/>
    <x v="2"/>
    <s v="0.Done"/>
    <x v="357"/>
    <n v="0"/>
    <n v="0"/>
  </r>
  <r>
    <x v="2"/>
    <x v="0"/>
    <x v="4"/>
    <x v="18"/>
    <s v="Suppliers Section"/>
    <x v="18"/>
    <x v="0"/>
    <x v="2"/>
    <x v="106"/>
    <s v="Sourcing Approach"/>
    <s v="00318 - Sourcing Approach"/>
    <x v="106"/>
    <x v="2"/>
    <x v="2"/>
    <x v="390"/>
    <s v="Review of Sourcing Approach"/>
    <s v="00365 - Review of Sourcing Approach"/>
    <s v="Feature Review | 00365 - Review of Sourcing Approach"/>
    <n v="371762"/>
    <n v="373258"/>
    <n v="373474"/>
    <s v="Plan"/>
    <x v="8"/>
    <n v="0"/>
    <n v="0"/>
    <n v="0"/>
    <n v="1"/>
    <m/>
    <s v="SUBTASK PLAN"/>
    <n v="0"/>
    <n v="0"/>
    <n v="0"/>
    <n v="0"/>
    <n v="0"/>
    <n v="0"/>
    <n v="0"/>
    <n v="0"/>
    <n v="0"/>
    <n v="0"/>
    <n v="0.25"/>
    <n v="6.25E-2"/>
    <n v="1"/>
    <n v="0"/>
    <x v="3"/>
    <x v="2"/>
    <s v="0.Done"/>
    <x v="358"/>
    <n v="0"/>
    <n v="0"/>
  </r>
  <r>
    <x v="2"/>
    <x v="0"/>
    <x v="4"/>
    <x v="14"/>
    <s v="Theme"/>
    <x v="14"/>
    <x v="0"/>
    <x v="2"/>
    <x v="107"/>
    <s v="Set maximum width for pages in 1300 px"/>
    <s v="00308 - Set maximum width for pages in 1300 px"/>
    <x v="107"/>
    <x v="1"/>
    <x v="2"/>
    <x v="391"/>
    <s v="QA for Set maximum width for pages in 1300 px"/>
    <s v="00364 - QA for Set maximum width for pages in 1300 px"/>
    <s v="QA | 00364 - QA for Set maximum width for pages in 1300 px"/>
    <n v="362223"/>
    <n v="372909"/>
    <n v="373473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x v="2"/>
    <s v="0.Done"/>
    <x v="359"/>
    <n v="0"/>
    <n v="0"/>
  </r>
  <r>
    <x v="2"/>
    <x v="0"/>
    <x v="4"/>
    <x v="14"/>
    <s v="Theme"/>
    <x v="14"/>
    <x v="0"/>
    <x v="2"/>
    <x v="107"/>
    <s v="Set maximum width for pages in 1300 px"/>
    <s v="00308 - Set maximum width for pages in 1300 px"/>
    <x v="107"/>
    <x v="2"/>
    <x v="2"/>
    <x v="392"/>
    <s v="Review of Set maximum width for pages in 1300 px"/>
    <s v="00363 - Review of Set maximum width for pages in 1300 px"/>
    <s v="Feature Review | 00363 - Review of Set maximum width for pages in 1300 px"/>
    <n v="362223"/>
    <n v="372909"/>
    <n v="373472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x v="2"/>
    <s v="0.Done"/>
    <x v="360"/>
    <n v="0"/>
    <n v="0"/>
  </r>
  <r>
    <x v="2"/>
    <x v="0"/>
    <x v="4"/>
    <x v="17"/>
    <s v="About Us"/>
    <x v="17"/>
    <x v="0"/>
    <x v="2"/>
    <x v="108"/>
    <s v="About Us &gt; Position Papers"/>
    <s v="00293 - About Us &gt; Position Papers"/>
    <x v="108"/>
    <x v="1"/>
    <x v="2"/>
    <x v="393"/>
    <s v="QA for About Us &gt; Position Papers"/>
    <s v="00362 - QA for About Us &gt; Position Papers"/>
    <s v="QA | 00362 - QA for About Us &gt; Position Papers"/>
    <n v="362970"/>
    <n v="372508"/>
    <n v="373471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3.5714285714285712E-2"/>
    <n v="1"/>
    <n v="0"/>
    <x v="3"/>
    <x v="2"/>
    <s v="0.Done"/>
    <x v="361"/>
    <n v="0"/>
    <n v="0"/>
  </r>
  <r>
    <x v="2"/>
    <x v="0"/>
    <x v="4"/>
    <x v="17"/>
    <s v="About Us"/>
    <x v="17"/>
    <x v="0"/>
    <x v="2"/>
    <x v="108"/>
    <s v="About Us &gt; Position Papers"/>
    <s v="00293 - About Us &gt; Position Papers"/>
    <x v="108"/>
    <x v="2"/>
    <x v="2"/>
    <x v="394"/>
    <s v="Review of About Us &gt; Position Papers"/>
    <s v="00361 - Review of About Us &gt; Position Papers"/>
    <s v="Feature Review | 00361 - Review of About Us &gt; Position Papers"/>
    <n v="362970"/>
    <n v="372508"/>
    <n v="373470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3.5714285714285712E-2"/>
    <n v="1"/>
    <n v="0"/>
    <x v="3"/>
    <x v="2"/>
    <s v="0.Done"/>
    <x v="362"/>
    <n v="0"/>
    <n v="0"/>
  </r>
  <r>
    <x v="2"/>
    <x v="0"/>
    <x v="4"/>
    <x v="14"/>
    <s v="Theme"/>
    <x v="14"/>
    <x v="0"/>
    <x v="2"/>
    <x v="109"/>
    <s v="Careers Page"/>
    <s v="00280 - Careers Page"/>
    <x v="109"/>
    <x v="1"/>
    <x v="2"/>
    <x v="395"/>
    <s v="QA for Careers Page"/>
    <s v="00360 - QA for Careers Page"/>
    <s v="QA | 00360 - QA for Careers Page"/>
    <n v="362223"/>
    <n v="372155"/>
    <n v="373468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x v="2"/>
    <s v="0.Done"/>
    <x v="363"/>
    <n v="0"/>
    <n v="0"/>
  </r>
  <r>
    <x v="2"/>
    <x v="0"/>
    <x v="4"/>
    <x v="14"/>
    <s v="Theme"/>
    <x v="14"/>
    <x v="0"/>
    <x v="2"/>
    <x v="109"/>
    <s v="Careers Page"/>
    <s v="00280 - Careers Page"/>
    <x v="109"/>
    <x v="2"/>
    <x v="2"/>
    <x v="396"/>
    <s v="Review of Careers Page"/>
    <s v="00359 - Review of Careers Page"/>
    <s v="Feature Review | 00359 - Review of Careers Page"/>
    <n v="362223"/>
    <n v="372155"/>
    <n v="373467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x v="2"/>
    <s v="0.Done"/>
    <x v="364"/>
    <n v="0"/>
    <n v="0"/>
  </r>
  <r>
    <x v="2"/>
    <x v="0"/>
    <x v="4"/>
    <x v="18"/>
    <s v="Suppliers Section"/>
    <x v="18"/>
    <x v="0"/>
    <x v="2"/>
    <x v="110"/>
    <s v="Suppliers Overview"/>
    <s v="00266 - Suppliers Overview"/>
    <x v="110"/>
    <x v="1"/>
    <x v="2"/>
    <x v="397"/>
    <s v="QA for Suppliers Overview"/>
    <s v="00358 - QA for Suppliers Overview"/>
    <s v="QA | 00358 - QA for Suppliers Overview"/>
    <n v="371762"/>
    <n v="371763"/>
    <n v="373466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6.25E-2"/>
    <n v="1"/>
    <n v="0"/>
    <x v="3"/>
    <x v="2"/>
    <s v="0.Done"/>
    <x v="365"/>
    <n v="0"/>
    <n v="0"/>
  </r>
  <r>
    <x v="2"/>
    <x v="0"/>
    <x v="4"/>
    <x v="18"/>
    <s v="Suppliers Section"/>
    <x v="18"/>
    <x v="0"/>
    <x v="2"/>
    <x v="110"/>
    <s v="Suppliers Overview"/>
    <s v="00266 - Suppliers Overview"/>
    <x v="110"/>
    <x v="2"/>
    <x v="2"/>
    <x v="398"/>
    <s v="Review of Suppliers Overview"/>
    <s v="00357 - Review of Suppliers Overview"/>
    <s v="Feature Review | 00357 - Review of Suppliers Overview"/>
    <n v="371762"/>
    <n v="371763"/>
    <n v="373465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6.25E-2"/>
    <n v="1"/>
    <n v="0"/>
    <x v="3"/>
    <x v="2"/>
    <s v="0.Done"/>
    <x v="366"/>
    <n v="0"/>
    <n v="0"/>
  </r>
  <r>
    <x v="2"/>
    <x v="0"/>
    <x v="4"/>
    <x v="16"/>
    <s v="Products + Service"/>
    <x v="16"/>
    <x v="0"/>
    <x v="2"/>
    <x v="111"/>
    <s v="Building Solutions"/>
    <s v="00235 - Building Solutions"/>
    <x v="111"/>
    <x v="1"/>
    <x v="2"/>
    <x v="399"/>
    <s v="QA for Building Solutions"/>
    <s v="00356 - QA for Building Solutions"/>
    <s v="QA | 00356 - QA for Building Solutions"/>
    <n v="362971"/>
    <n v="370622"/>
    <n v="373464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5.2631578947368418E-2"/>
    <n v="1"/>
    <n v="0"/>
    <x v="3"/>
    <x v="2"/>
    <s v="0.Done"/>
    <x v="367"/>
    <n v="0"/>
    <n v="0"/>
  </r>
  <r>
    <x v="2"/>
    <x v="0"/>
    <x v="4"/>
    <x v="16"/>
    <s v="Products + Service"/>
    <x v="16"/>
    <x v="0"/>
    <x v="2"/>
    <x v="111"/>
    <s v="Building Solutions"/>
    <s v="00235 - Building Solutions"/>
    <x v="111"/>
    <x v="2"/>
    <x v="2"/>
    <x v="400"/>
    <s v="Review of Building Solutions"/>
    <s v="00355 - Review of Building Solutions"/>
    <s v="Feature Review | 00355 - Review of Building Solutions"/>
    <n v="362971"/>
    <n v="370622"/>
    <n v="373463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5.2631578947368418E-2"/>
    <n v="1"/>
    <n v="0"/>
    <x v="3"/>
    <x v="2"/>
    <s v="0.Done"/>
    <x v="368"/>
    <n v="0"/>
    <n v="0"/>
  </r>
  <r>
    <x v="2"/>
    <x v="0"/>
    <x v="4"/>
    <x v="19"/>
    <s v="Investors"/>
    <x v="19"/>
    <x v="0"/>
    <x v="2"/>
    <x v="112"/>
    <s v="Key Company Data"/>
    <s v="00184 - Key Company Data"/>
    <x v="112"/>
    <x v="1"/>
    <x v="2"/>
    <x v="401"/>
    <s v="QA for Key Company Data"/>
    <s v="00354 - QA for Key Company Data"/>
    <s v="QA | 00354 - QA for Key Company Data"/>
    <n v="362240"/>
    <n v="368645"/>
    <n v="373458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3.0303030303030304E-2"/>
    <n v="1"/>
    <n v="0"/>
    <x v="3"/>
    <x v="2"/>
    <s v="0.Done"/>
    <x v="369"/>
    <n v="0"/>
    <n v="0"/>
  </r>
  <r>
    <x v="2"/>
    <x v="0"/>
    <x v="4"/>
    <x v="19"/>
    <s v="Investors"/>
    <x v="19"/>
    <x v="0"/>
    <x v="2"/>
    <x v="112"/>
    <s v="Key Company Data"/>
    <s v="00184 - Key Company Data"/>
    <x v="112"/>
    <x v="2"/>
    <x v="2"/>
    <x v="402"/>
    <s v="Review of Key Company Data"/>
    <s v="00353 - Review of Key Company Data"/>
    <s v="Feature Review | 00353 - Review of Key Company Data"/>
    <n v="362240"/>
    <n v="368645"/>
    <n v="373457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3.0303030303030304E-2"/>
    <n v="1"/>
    <n v="0"/>
    <x v="3"/>
    <x v="2"/>
    <s v="0.Done"/>
    <x v="370"/>
    <n v="0"/>
    <n v="0"/>
  </r>
  <r>
    <x v="2"/>
    <x v="1"/>
    <x v="1"/>
    <x v="1"/>
    <m/>
    <x v="1"/>
    <x v="1"/>
    <x v="2"/>
    <x v="113"/>
    <s v="White spaces above images in story pages template 2"/>
    <s v="00180 - White spaces above images in story pages template 2"/>
    <x v="113"/>
    <x v="1"/>
    <x v="2"/>
    <x v="403"/>
    <s v="QA for White spaces above images in story pages template 2"/>
    <s v="00352 - QA for White spaces above images in story pages template 2"/>
    <s v="QA | 00352 - QA for White spaces above images in story pages template 2"/>
    <m/>
    <n v="368569"/>
    <n v="373456"/>
    <s v="Plan"/>
    <x v="8"/>
    <n v="0"/>
    <n v="0"/>
    <n v="0"/>
    <n v="4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371"/>
    <n v="0"/>
    <n v="0"/>
  </r>
  <r>
    <x v="2"/>
    <x v="1"/>
    <x v="1"/>
    <x v="1"/>
    <m/>
    <x v="1"/>
    <x v="1"/>
    <x v="2"/>
    <x v="113"/>
    <s v="White spaces above images in story pages template 2"/>
    <s v="00180 - White spaces above images in story pages template 2"/>
    <x v="113"/>
    <x v="2"/>
    <x v="2"/>
    <x v="404"/>
    <s v="Review of White spaces above images in story pages template 2"/>
    <s v="00351 - Review of White spaces above images in story pages template 2"/>
    <s v="Feature Review | 00351 - Review of White spaces above images in story pages template 2"/>
    <m/>
    <n v="368569"/>
    <n v="373455"/>
    <s v="Plan"/>
    <x v="8"/>
    <n v="0"/>
    <n v="0"/>
    <n v="0"/>
    <n v="4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372"/>
    <n v="0"/>
    <n v="0"/>
  </r>
  <r>
    <x v="2"/>
    <x v="1"/>
    <x v="1"/>
    <x v="1"/>
    <m/>
    <x v="1"/>
    <x v="1"/>
    <x v="2"/>
    <x v="114"/>
    <s v="Internet Explorer Story List Text Missing"/>
    <s v="00179 - Internet Explorer Story List Text Missing"/>
    <x v="114"/>
    <x v="1"/>
    <x v="2"/>
    <x v="405"/>
    <s v="QA for Internet Explorer Story List Text Missing"/>
    <s v="00350 - QA for Internet Explorer Story List Text Missing"/>
    <s v="QA | 00350 - QA for Internet Explorer Story List Text Missing"/>
    <m/>
    <n v="368568"/>
    <n v="373454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373"/>
    <n v="0"/>
    <n v="0"/>
  </r>
  <r>
    <x v="2"/>
    <x v="1"/>
    <x v="1"/>
    <x v="1"/>
    <m/>
    <x v="1"/>
    <x v="1"/>
    <x v="2"/>
    <x v="114"/>
    <s v="Internet Explorer Story List Text Missing"/>
    <s v="00179 - Internet Explorer Story List Text Missing"/>
    <x v="114"/>
    <x v="2"/>
    <x v="2"/>
    <x v="406"/>
    <s v="Review of Internet Explorer Story List Text Missing"/>
    <s v="00349 - Review of Internet Explorer Story List Text Missing"/>
    <s v="Feature Review | 00349 - Review of Internet Explorer Story List Text Missing"/>
    <m/>
    <n v="368568"/>
    <n v="373453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374"/>
    <n v="0"/>
    <n v="0"/>
  </r>
  <r>
    <x v="2"/>
    <x v="1"/>
    <x v="1"/>
    <x v="1"/>
    <m/>
    <x v="1"/>
    <x v="1"/>
    <x v="2"/>
    <x v="115"/>
    <s v="Stories page without footer"/>
    <s v="00177 - Stories page without footer"/>
    <x v="115"/>
    <x v="1"/>
    <x v="2"/>
    <x v="407"/>
    <s v="QA for Stories page without footer"/>
    <s v="00348 - QA for Stories page without footer"/>
    <s v="QA | 00348 - QA for Stories page without footer"/>
    <m/>
    <n v="368561"/>
    <n v="373452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375"/>
    <n v="0"/>
    <n v="0"/>
  </r>
  <r>
    <x v="2"/>
    <x v="1"/>
    <x v="1"/>
    <x v="1"/>
    <m/>
    <x v="1"/>
    <x v="1"/>
    <x v="2"/>
    <x v="115"/>
    <s v="Stories page without footer"/>
    <s v="00177 - Stories page without footer"/>
    <x v="115"/>
    <x v="2"/>
    <x v="2"/>
    <x v="408"/>
    <s v="Review of Stories page without footer"/>
    <s v="00347 - Review of Stories page without footer"/>
    <s v="Feature Review | 00347 - Review of Stories page without footer"/>
    <m/>
    <n v="368561"/>
    <n v="373451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376"/>
    <n v="0"/>
    <n v="0"/>
  </r>
  <r>
    <x v="2"/>
    <x v="0"/>
    <x v="4"/>
    <x v="20"/>
    <s v="Homepage"/>
    <x v="20"/>
    <x v="0"/>
    <x v="2"/>
    <x v="116"/>
    <s v="Add behavior to Homepage links"/>
    <s v="00166 - Add behavior to Homepage links"/>
    <x v="116"/>
    <x v="1"/>
    <x v="2"/>
    <x v="409"/>
    <s v="QA for Add behavior to Homepage links"/>
    <s v="00346 - QA for Add behavior to Homepage links"/>
    <s v="QA | 00346 - QA for Add behavior to Homepage links"/>
    <n v="362226"/>
    <n v="368267"/>
    <n v="373449"/>
    <s v="Plan"/>
    <x v="8"/>
    <n v="0"/>
    <n v="0"/>
    <n v="0"/>
    <n v="5"/>
    <m/>
    <s v="SUBTASK PLAN"/>
    <n v="0"/>
    <n v="0"/>
    <n v="0"/>
    <n v="0"/>
    <n v="0"/>
    <n v="0"/>
    <n v="0"/>
    <n v="0"/>
    <n v="0"/>
    <n v="0"/>
    <n v="0.25"/>
    <n v="2.6315789473684209E-2"/>
    <n v="1"/>
    <n v="0"/>
    <x v="3"/>
    <x v="2"/>
    <s v="0.Done"/>
    <x v="377"/>
    <n v="0"/>
    <n v="0"/>
  </r>
  <r>
    <x v="2"/>
    <x v="0"/>
    <x v="4"/>
    <x v="20"/>
    <s v="Homepage"/>
    <x v="20"/>
    <x v="0"/>
    <x v="2"/>
    <x v="116"/>
    <s v="Add behavior to Homepage links"/>
    <s v="00166 - Add behavior to Homepage links"/>
    <x v="116"/>
    <x v="2"/>
    <x v="2"/>
    <x v="410"/>
    <s v="Review of Add behavior to Homepage links"/>
    <s v="00345 - Review of Add behavior to Homepage links"/>
    <s v="Feature Review | 00345 - Review of Add behavior to Homepage links"/>
    <n v="362226"/>
    <n v="368267"/>
    <n v="373448"/>
    <s v="Plan"/>
    <x v="8"/>
    <n v="0"/>
    <n v="0"/>
    <n v="0"/>
    <n v="5"/>
    <m/>
    <s v="SUBTASK PLAN"/>
    <n v="0"/>
    <n v="0"/>
    <n v="0"/>
    <n v="0"/>
    <n v="0"/>
    <n v="0"/>
    <n v="0"/>
    <n v="0"/>
    <n v="0"/>
    <n v="0"/>
    <n v="0.25"/>
    <n v="2.6315789473684209E-2"/>
    <n v="1"/>
    <n v="0"/>
    <x v="3"/>
    <x v="2"/>
    <s v="0.Done"/>
    <x v="378"/>
    <n v="0"/>
    <n v="0"/>
  </r>
  <r>
    <x v="2"/>
    <x v="0"/>
    <x v="4"/>
    <x v="17"/>
    <s v="About Us"/>
    <x v="17"/>
    <x v="0"/>
    <x v="2"/>
    <x v="117"/>
    <s v="Our history page without timeline section"/>
    <s v="00144 - Our history page without timeline section"/>
    <x v="117"/>
    <x v="1"/>
    <x v="2"/>
    <x v="411"/>
    <s v="QA for Our history page without timeline section"/>
    <s v="00344 - QA for Our history page without timeline section"/>
    <s v="QA | 00344 - QA for Our history page without timeline section"/>
    <n v="362970"/>
    <n v="367341"/>
    <n v="373447"/>
    <s v="Plan"/>
    <x v="9"/>
    <n v="0"/>
    <n v="0"/>
    <n v="0"/>
    <n v="0"/>
    <m/>
    <s v="SUBTASK PLAN"/>
    <n v="0"/>
    <n v="0"/>
    <n v="0"/>
    <n v="0"/>
    <n v="0"/>
    <n v="0"/>
    <n v="0"/>
    <n v="0"/>
    <n v="0"/>
    <n v="0"/>
    <n v="0.25"/>
    <n v="3.5714285714285712E-2"/>
    <n v="1"/>
    <n v="0"/>
    <x v="3"/>
    <x v="2"/>
    <s v="0.Done"/>
    <x v="379"/>
    <n v="0"/>
    <n v="0"/>
  </r>
  <r>
    <x v="2"/>
    <x v="0"/>
    <x v="4"/>
    <x v="17"/>
    <s v="About Us"/>
    <x v="17"/>
    <x v="0"/>
    <x v="2"/>
    <x v="117"/>
    <s v="Our history page without timeline section"/>
    <s v="00144 - Our history page without timeline section"/>
    <x v="117"/>
    <x v="2"/>
    <x v="2"/>
    <x v="412"/>
    <s v="Review of Our history page without timeline section"/>
    <s v="00343 - Review of Our history page without timeline section"/>
    <s v="Feature Review | 00343 - Review of Our history page without timeline section"/>
    <n v="362970"/>
    <n v="367341"/>
    <n v="373446"/>
    <s v="Plan"/>
    <x v="9"/>
    <n v="0"/>
    <n v="0"/>
    <n v="0"/>
    <n v="0"/>
    <m/>
    <s v="SUBTASK PLAN"/>
    <n v="0"/>
    <n v="0"/>
    <n v="0"/>
    <n v="0"/>
    <n v="0"/>
    <n v="0"/>
    <n v="0"/>
    <n v="0"/>
    <n v="0"/>
    <n v="0"/>
    <n v="0.25"/>
    <n v="3.5714285714285712E-2"/>
    <n v="1"/>
    <n v="0"/>
    <x v="3"/>
    <x v="2"/>
    <s v="0.Done"/>
    <x v="380"/>
    <n v="0"/>
    <n v="0"/>
  </r>
  <r>
    <x v="2"/>
    <x v="0"/>
    <x v="4"/>
    <x v="15"/>
    <s v="Stories"/>
    <x v="15"/>
    <x v="0"/>
    <x v="2"/>
    <x v="118"/>
    <s v="Carousel for full story pages"/>
    <s v="00138 - Carousel for full story pages"/>
    <x v="118"/>
    <x v="1"/>
    <x v="2"/>
    <x v="413"/>
    <s v="QA for Carousel for full story pages"/>
    <s v="00342 - QA for Carousel for full story pages"/>
    <s v="QA | 00342 - QA for Carousel for full story pages"/>
    <n v="362239"/>
    <n v="366921"/>
    <n v="373445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1.7543859649122806E-2"/>
    <n v="1"/>
    <n v="0"/>
    <x v="3"/>
    <x v="2"/>
    <s v="0.Done"/>
    <x v="381"/>
    <n v="0"/>
    <n v="0"/>
  </r>
  <r>
    <x v="2"/>
    <x v="0"/>
    <x v="4"/>
    <x v="15"/>
    <s v="Stories"/>
    <x v="15"/>
    <x v="0"/>
    <x v="2"/>
    <x v="118"/>
    <s v="Carousel for full story pages"/>
    <s v="00138 - Carousel for full story pages"/>
    <x v="118"/>
    <x v="2"/>
    <x v="2"/>
    <x v="414"/>
    <s v="Review of Carousel for full story pages"/>
    <s v="00341 - Review of Carousel for full story pages"/>
    <s v="Feature Review | 00341 - Review of Carousel for full story pages"/>
    <n v="362239"/>
    <n v="366921"/>
    <n v="373444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1.7543859649122806E-2"/>
    <n v="1"/>
    <n v="0"/>
    <x v="3"/>
    <x v="2"/>
    <s v="0.Done"/>
    <x v="382"/>
    <n v="0"/>
    <n v="0"/>
  </r>
  <r>
    <x v="2"/>
    <x v="0"/>
    <x v="4"/>
    <x v="15"/>
    <s v="Stories"/>
    <x v="15"/>
    <x v="0"/>
    <x v="2"/>
    <x v="104"/>
    <s v="Choose the section of the image to show"/>
    <s v="00136 - Choose the section of the image to show"/>
    <x v="104"/>
    <x v="2"/>
    <x v="2"/>
    <x v="415"/>
    <s v="Review of Choose the section of the image to show"/>
    <s v="00340 - Review of Choose the section of the image to show"/>
    <s v="Feature Review | 00340 - Review of Choose the section of the image to show"/>
    <n v="362239"/>
    <n v="366917"/>
    <n v="373443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"/>
    <n v="1.7543859649122806E-2"/>
    <n v="1"/>
    <n v="0"/>
    <x v="3"/>
    <x v="2"/>
    <s v="0.Done"/>
    <x v="383"/>
    <n v="0"/>
    <n v="0"/>
  </r>
  <r>
    <x v="2"/>
    <x v="0"/>
    <x v="4"/>
    <x v="18"/>
    <s v="Suppliers Section"/>
    <x v="18"/>
    <x v="0"/>
    <x v="2"/>
    <x v="106"/>
    <s v="Sourcing Approach"/>
    <s v="00318 - Sourcing Approach"/>
    <x v="106"/>
    <x v="0"/>
    <x v="2"/>
    <x v="416"/>
    <s v="Alpha for Sourcing Approach"/>
    <s v="00339 - Alpha for Sourcing Approach"/>
    <s v="Alpha Test | 00339 - Alpha for Sourcing Approach"/>
    <n v="371762"/>
    <n v="373258"/>
    <n v="373440"/>
    <s v="Plan"/>
    <x v="8"/>
    <n v="0"/>
    <n v="0"/>
    <n v="0"/>
    <n v="1"/>
    <m/>
    <s v="SUBTASK PLAN"/>
    <n v="0"/>
    <n v="0"/>
    <n v="0"/>
    <n v="0"/>
    <n v="0"/>
    <n v="0"/>
    <n v="0"/>
    <n v="0"/>
    <n v="0"/>
    <n v="0"/>
    <n v="0.25"/>
    <n v="6.25E-2"/>
    <n v="1"/>
    <n v="0"/>
    <x v="3"/>
    <x v="2"/>
    <s v="0.Done"/>
    <x v="384"/>
    <n v="0"/>
    <n v="0"/>
  </r>
  <r>
    <x v="2"/>
    <x v="1"/>
    <x v="1"/>
    <x v="1"/>
    <m/>
    <x v="1"/>
    <x v="1"/>
    <x v="2"/>
    <x v="119"/>
    <s v="Adjust company profile page"/>
    <s v="00196 - Adjust company profile page"/>
    <x v="119"/>
    <x v="1"/>
    <x v="2"/>
    <x v="417"/>
    <s v="QA for Adjust company profile page"/>
    <s v="00338 - QA for Adjust company profile page"/>
    <s v="QA | 00338 - QA for Adjust company profile page"/>
    <m/>
    <n v="369451"/>
    <n v="373428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385"/>
    <n v="0"/>
    <n v="0"/>
  </r>
  <r>
    <x v="2"/>
    <x v="1"/>
    <x v="1"/>
    <x v="1"/>
    <m/>
    <x v="1"/>
    <x v="1"/>
    <x v="2"/>
    <x v="119"/>
    <s v="Adjust company profile page"/>
    <s v="00196 - Adjust company profile page"/>
    <x v="119"/>
    <x v="2"/>
    <x v="2"/>
    <x v="418"/>
    <s v="Review of Adjust company profile page"/>
    <s v="00337 - Review of Adjust company profile page"/>
    <s v="Feature Review | 00337 - Review of Adjust company profile page"/>
    <m/>
    <n v="369451"/>
    <n v="373427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386"/>
    <n v="0"/>
    <n v="0"/>
  </r>
  <r>
    <x v="2"/>
    <x v="1"/>
    <x v="1"/>
    <x v="1"/>
    <m/>
    <x v="1"/>
    <x v="1"/>
    <x v="2"/>
    <x v="120"/>
    <s v="HomePage is not adjusting to fit correctly on 1366x768"/>
    <s v="00283 - HomePage is not adjusting to fit correctly on 1366x768"/>
    <x v="120"/>
    <x v="1"/>
    <x v="2"/>
    <x v="419"/>
    <s v="QA for HomePage is not adjusting to fit correctly on 1366x768"/>
    <s v="00336 - QA for HomePage is not adjusting to fit correctly on 1366x768"/>
    <s v="QA | 00336 - QA for HomePage is not adjusting to fit correctly on 1366x768"/>
    <m/>
    <n v="372249"/>
    <n v="373426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387"/>
    <n v="0"/>
    <n v="0"/>
  </r>
  <r>
    <x v="2"/>
    <x v="1"/>
    <x v="1"/>
    <x v="1"/>
    <m/>
    <x v="1"/>
    <x v="1"/>
    <x v="2"/>
    <x v="120"/>
    <s v="HomePage is not adjusting to fit correctly on 1366x768"/>
    <s v="00283 - HomePage is not adjusting to fit correctly on 1366x768"/>
    <x v="120"/>
    <x v="2"/>
    <x v="2"/>
    <x v="420"/>
    <s v="Review of HomePage is not adjusting to fit correctly on 1366x768"/>
    <s v="00335 - Review of HomePage is not adjusting to fit correctly on 1366x768"/>
    <s v="Feature Review | 00335 - Review of HomePage is not adjusting to fit correctly on 1366x768"/>
    <m/>
    <n v="372249"/>
    <n v="373425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388"/>
    <n v="0"/>
    <n v="0"/>
  </r>
  <r>
    <x v="2"/>
    <x v="1"/>
    <x v="1"/>
    <x v="1"/>
    <m/>
    <x v="1"/>
    <x v="1"/>
    <x v="2"/>
    <x v="102"/>
    <s v="Break page buttons evenly, centered"/>
    <s v="00306 - Break page buttons evenly, centered"/>
    <x v="102"/>
    <x v="0"/>
    <x v="2"/>
    <x v="421"/>
    <s v="Alpha for Break page buttons evenly, centered"/>
    <s v="00333 - Alpha for Break page buttons evenly, centered"/>
    <s v="Alpha Test | 00333 - Alpha for Break page buttons evenly, centered"/>
    <m/>
    <n v="372901"/>
    <n v="373423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389"/>
    <n v="0"/>
    <n v="0"/>
  </r>
  <r>
    <x v="2"/>
    <x v="0"/>
    <x v="4"/>
    <x v="18"/>
    <s v="Suppliers Section"/>
    <x v="18"/>
    <x v="0"/>
    <x v="2"/>
    <x v="99"/>
    <s v="Become a supplier"/>
    <s v="00320 - Become a supplier"/>
    <x v="99"/>
    <x v="3"/>
    <x v="2"/>
    <x v="422"/>
    <s v="Become a supplier"/>
    <s v="M | 00332 - Become a supplier"/>
    <s v="Frontend Development | M | 00332 - Become a supplier"/>
    <n v="371762"/>
    <n v="373260"/>
    <n v="373416"/>
    <s v="Plan"/>
    <x v="6"/>
    <n v="1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1"/>
    <n v="0"/>
    <n v="0.25"/>
    <n v="6.25E-2"/>
    <n v="1"/>
    <n v="5.3191489361702127"/>
    <x v="3"/>
    <x v="2"/>
    <s v="0.Done"/>
    <x v="390"/>
    <n v="0"/>
    <n v="0"/>
  </r>
  <r>
    <x v="2"/>
    <x v="0"/>
    <x v="4"/>
    <x v="18"/>
    <s v="Suppliers Section"/>
    <x v="18"/>
    <x v="0"/>
    <x v="2"/>
    <x v="106"/>
    <s v="Sourcing Approach"/>
    <s v="00318 - Sourcing Approach"/>
    <x v="106"/>
    <x v="3"/>
    <x v="2"/>
    <x v="423"/>
    <s v="Sourcing Approach"/>
    <s v="M | 00330 - Sourcing Approach"/>
    <s v="Frontend Development | M | 00330 - Sourcing Approach"/>
    <n v="371762"/>
    <n v="373258"/>
    <n v="373407"/>
    <s v="Plan"/>
    <x v="8"/>
    <n v="1"/>
    <n v="0"/>
    <n v="0"/>
    <n v="1"/>
    <s v="M"/>
    <s v="SUBTASK PLAN"/>
    <n v="5.3191489361702127"/>
    <n v="6.3829787234042552"/>
    <n v="0"/>
    <n v="0"/>
    <n v="0"/>
    <n v="5.3191489361702127"/>
    <n v="5.3191489361702127"/>
    <n v="6.3829787234042552"/>
    <n v="1"/>
    <n v="0"/>
    <n v="0.25"/>
    <n v="6.25E-2"/>
    <n v="1"/>
    <n v="5.3191489361702127"/>
    <x v="3"/>
    <x v="2"/>
    <s v="0.Done"/>
    <x v="391"/>
    <n v="0"/>
    <n v="0"/>
  </r>
  <r>
    <x v="2"/>
    <x v="0"/>
    <x v="4"/>
    <x v="14"/>
    <s v="Theme"/>
    <x v="14"/>
    <x v="0"/>
    <x v="2"/>
    <x v="107"/>
    <s v="Set maximum width for pages in 1300 px"/>
    <s v="00308 - Set maximum width for pages in 1300 px"/>
    <x v="107"/>
    <x v="0"/>
    <x v="2"/>
    <x v="424"/>
    <s v="Alpha for Set maximum width for pages in 1300 px"/>
    <s v="00327 - Alpha for Set maximum width for pages in 1300 px"/>
    <s v="Alpha Test | 00327 - Alpha for Set maximum width for pages in 1300 px"/>
    <n v="362223"/>
    <n v="372909"/>
    <n v="373378"/>
    <s v="Plan"/>
    <x v="8"/>
    <n v="2"/>
    <n v="0"/>
    <n v="0"/>
    <n v="0"/>
    <m/>
    <s v="SUBTASK PLAN"/>
    <n v="0"/>
    <n v="0"/>
    <n v="0"/>
    <n v="0"/>
    <n v="0"/>
    <n v="0"/>
    <n v="0"/>
    <n v="0"/>
    <n v="2"/>
    <n v="0"/>
    <n v="0.25"/>
    <n v="8.3333333333333332E-3"/>
    <n v="1"/>
    <n v="0"/>
    <x v="3"/>
    <x v="2"/>
    <s v="0.Done"/>
    <x v="392"/>
    <n v="0"/>
    <n v="0"/>
  </r>
  <r>
    <x v="2"/>
    <x v="0"/>
    <x v="4"/>
    <x v="20"/>
    <s v="Homepage"/>
    <x v="20"/>
    <x v="0"/>
    <x v="2"/>
    <x v="121"/>
    <s v="Stock ticker portlet"/>
    <s v="00029 - Stock ticker portlet"/>
    <x v="121"/>
    <x v="1"/>
    <x v="2"/>
    <x v="425"/>
    <s v="QA for Stock ticker portlet"/>
    <s v="00326 - QA for Stock ticker portlet"/>
    <s v="QA | 00326 - QA for Stock ticker portlet"/>
    <n v="362226"/>
    <n v="362339"/>
    <n v="373342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2.6315789473684209E-2"/>
    <n v="1"/>
    <n v="0"/>
    <x v="3"/>
    <x v="2"/>
    <s v="0.Done"/>
    <x v="393"/>
    <n v="0"/>
    <n v="0"/>
  </r>
  <r>
    <x v="2"/>
    <x v="0"/>
    <x v="4"/>
    <x v="20"/>
    <s v="Homepage"/>
    <x v="20"/>
    <x v="0"/>
    <x v="2"/>
    <x v="121"/>
    <s v="Stock ticker portlet"/>
    <s v="00029 - Stock ticker portlet"/>
    <x v="121"/>
    <x v="2"/>
    <x v="2"/>
    <x v="426"/>
    <s v="Review of Stock ticker portlet"/>
    <s v="00325 - Review of Stock ticker portlet"/>
    <s v="Feature Review | 00325 - Review of Stock ticker portlet"/>
    <n v="362226"/>
    <n v="362339"/>
    <n v="373340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2.6315789473684209E-2"/>
    <n v="1"/>
    <n v="0"/>
    <x v="3"/>
    <x v="2"/>
    <s v="0.Done"/>
    <x v="394"/>
    <n v="0"/>
    <n v="0"/>
  </r>
  <r>
    <x v="2"/>
    <x v="0"/>
    <x v="4"/>
    <x v="16"/>
    <s v="Products + Service"/>
    <x v="16"/>
    <x v="0"/>
    <x v="2"/>
    <x v="122"/>
    <s v="Products + Service &gt; Trading"/>
    <s v="00295 - Products + Service &gt; Trading"/>
    <x v="122"/>
    <x v="1"/>
    <x v="2"/>
    <x v="427"/>
    <s v="QA for Products + Service &gt; Trading"/>
    <s v="00324 - QA for Products + Service &gt; Trading"/>
    <s v="QA | 00324 - QA for Products + Service &gt; Trading"/>
    <n v="362971"/>
    <n v="372513"/>
    <n v="373337"/>
    <s v="Plan"/>
    <x v="8"/>
    <n v="0"/>
    <n v="0"/>
    <n v="0"/>
    <n v="1"/>
    <m/>
    <s v="SUBTASK PLAN"/>
    <n v="0"/>
    <n v="0"/>
    <n v="0"/>
    <n v="0"/>
    <n v="0"/>
    <n v="0"/>
    <n v="0"/>
    <n v="0"/>
    <n v="0"/>
    <n v="0"/>
    <n v="0.25"/>
    <n v="5.2631578947368418E-2"/>
    <n v="1"/>
    <n v="0"/>
    <x v="3"/>
    <x v="2"/>
    <s v="0.Done"/>
    <x v="395"/>
    <n v="0"/>
    <n v="0"/>
  </r>
  <r>
    <x v="2"/>
    <x v="0"/>
    <x v="4"/>
    <x v="16"/>
    <s v="Products + Service"/>
    <x v="16"/>
    <x v="0"/>
    <x v="2"/>
    <x v="122"/>
    <s v="Products + Service &gt; Trading"/>
    <s v="00295 - Products + Service &gt; Trading"/>
    <x v="122"/>
    <x v="2"/>
    <x v="2"/>
    <x v="428"/>
    <s v="Review of Products + Service &gt; Trading"/>
    <s v="00323 - Review of Products + Service &gt; Trading"/>
    <s v="Feature Review | 00323 - Review of Products + Service &gt; Trading"/>
    <n v="362971"/>
    <n v="372513"/>
    <n v="373335"/>
    <s v="Plan"/>
    <x v="8"/>
    <n v="0"/>
    <n v="0"/>
    <n v="0"/>
    <n v="1"/>
    <m/>
    <s v="SUBTASK PLAN"/>
    <n v="0"/>
    <n v="0"/>
    <n v="0"/>
    <n v="0"/>
    <n v="0"/>
    <n v="0"/>
    <n v="0"/>
    <n v="0"/>
    <n v="0"/>
    <n v="0"/>
    <n v="0.25"/>
    <n v="5.2631578947368418E-2"/>
    <n v="1"/>
    <n v="0"/>
    <x v="3"/>
    <x v="2"/>
    <s v="0.Done"/>
    <x v="396"/>
    <n v="0"/>
    <n v="0"/>
  </r>
  <r>
    <x v="2"/>
    <x v="0"/>
    <x v="4"/>
    <x v="20"/>
    <s v="Homepage"/>
    <x v="20"/>
    <x v="0"/>
    <x v="2"/>
    <x v="121"/>
    <s v="Stock ticker portlet"/>
    <s v="00029 - Stock ticker portlet"/>
    <x v="121"/>
    <x v="0"/>
    <x v="2"/>
    <x v="429"/>
    <s v="Alpha for Stock ticker portlet"/>
    <s v="00321 - Alpha for Stock ticker portlet"/>
    <s v="Alpha Test | 00321 - Alpha for Stock ticker portlet"/>
    <n v="362226"/>
    <n v="362339"/>
    <n v="373319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2.6315789473684209E-2"/>
    <n v="1"/>
    <n v="0"/>
    <x v="3"/>
    <x v="2"/>
    <s v="0.Done"/>
    <x v="397"/>
    <n v="0"/>
    <n v="0"/>
  </r>
  <r>
    <x v="2"/>
    <x v="1"/>
    <x v="1"/>
    <x v="1"/>
    <m/>
    <x v="1"/>
    <x v="2"/>
    <x v="2"/>
    <x v="123"/>
    <s v="Install fixes for PDF preview on QA env"/>
    <s v="00297 - Install fixes for PDF preview on QA env"/>
    <x v="123"/>
    <x v="4"/>
    <x v="2"/>
    <x v="430"/>
    <s v="Re-generate previews of pdf files after fix is installed (if needed)"/>
    <s v="00317 - Re-generate previews of pdf files after fix is installed (if needed)"/>
    <s v="Sub-Task | 00317 - Re-generate previews of pdf files after fix is installed (if needed)"/>
    <m/>
    <n v="372563"/>
    <n v="37296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5"/>
    <n v="0"/>
    <n v="1"/>
    <n v="0"/>
    <x v="1"/>
    <x v="2"/>
    <s v="0.Done"/>
    <x v="398"/>
    <n v="0"/>
    <n v="0"/>
  </r>
  <r>
    <x v="2"/>
    <x v="0"/>
    <x v="4"/>
    <x v="15"/>
    <s v="Stories"/>
    <x v="15"/>
    <x v="0"/>
    <x v="2"/>
    <x v="118"/>
    <s v="Carousel for full story pages"/>
    <s v="00138 - Carousel for full story pages"/>
    <x v="118"/>
    <x v="0"/>
    <x v="2"/>
    <x v="431"/>
    <s v="Alpha for Carousel for full story pages"/>
    <s v="XS | 00315 - Alpha for Carousel for full story pages"/>
    <s v="Alpha Test | XS | 00315 - Alpha for Carousel for full story pages"/>
    <n v="362239"/>
    <n v="366921"/>
    <n v="372925"/>
    <s v="Plan"/>
    <x v="8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1.7543859649122806E-2"/>
    <n v="1"/>
    <n v="1.0638297872340425"/>
    <x v="3"/>
    <x v="2"/>
    <s v="0.Done"/>
    <x v="399"/>
    <n v="0"/>
    <n v="0"/>
  </r>
  <r>
    <x v="2"/>
    <x v="1"/>
    <x v="1"/>
    <x v="1"/>
    <m/>
    <x v="1"/>
    <x v="1"/>
    <x v="2"/>
    <x v="119"/>
    <s v="Adjust company profile page"/>
    <s v="00196 - Adjust company profile page"/>
    <x v="119"/>
    <x v="0"/>
    <x v="2"/>
    <x v="432"/>
    <s v="Alpha for Adjust company profile page"/>
    <s v="00314 - Alpha for Adjust company profile page"/>
    <s v="Alpha Test | 00314 - Alpha for Adjust company profile page"/>
    <m/>
    <n v="369451"/>
    <n v="372917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400"/>
    <n v="0"/>
    <n v="0"/>
  </r>
  <r>
    <x v="2"/>
    <x v="0"/>
    <x v="4"/>
    <x v="19"/>
    <s v="Investors"/>
    <x v="19"/>
    <x v="0"/>
    <x v="2"/>
    <x v="112"/>
    <s v="Key Company Data"/>
    <s v="00184 - Key Company Data"/>
    <x v="112"/>
    <x v="0"/>
    <x v="2"/>
    <x v="433"/>
    <s v="Alpha for Key Company Data"/>
    <s v="XS | 00313 - Alpha for Key Company Data"/>
    <s v="Alpha Test | XS | 00313 - Alpha for Key Company Data"/>
    <n v="362240"/>
    <n v="368645"/>
    <n v="372916"/>
    <s v="Plan"/>
    <x v="8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3.0303030303030304E-2"/>
    <n v="1"/>
    <n v="1.0638297872340425"/>
    <x v="3"/>
    <x v="2"/>
    <s v="0.Done"/>
    <x v="401"/>
    <n v="0"/>
    <n v="0"/>
  </r>
  <r>
    <x v="2"/>
    <x v="1"/>
    <x v="1"/>
    <x v="1"/>
    <m/>
    <x v="1"/>
    <x v="1"/>
    <x v="2"/>
    <x v="113"/>
    <s v="White spaces above images in story pages template 2"/>
    <s v="00180 - White spaces above images in story pages template 2"/>
    <x v="113"/>
    <x v="0"/>
    <x v="2"/>
    <x v="434"/>
    <s v="Alpha for White spaces above images in story pages template 2"/>
    <s v="00312 - Alpha for White spaces above images in story pages template 2"/>
    <s v="Alpha Test | 00312 - Alpha for White spaces above images in story pages template 2"/>
    <m/>
    <n v="368569"/>
    <n v="372914"/>
    <s v="Plan"/>
    <x v="8"/>
    <n v="0"/>
    <n v="0"/>
    <n v="0"/>
    <n v="4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402"/>
    <n v="0"/>
    <n v="0"/>
  </r>
  <r>
    <x v="2"/>
    <x v="1"/>
    <x v="1"/>
    <x v="1"/>
    <m/>
    <x v="1"/>
    <x v="1"/>
    <x v="2"/>
    <x v="114"/>
    <s v="Internet Explorer Story List Text Missing"/>
    <s v="00179 - Internet Explorer Story List Text Missing"/>
    <x v="114"/>
    <x v="0"/>
    <x v="2"/>
    <x v="435"/>
    <s v="Alpha for Internet Explorer Story List Text Missing"/>
    <s v="00311 - Alpha for Internet Explorer Story List Text Missing"/>
    <s v="Alpha Test | 00311 - Alpha for Internet Explorer Story List Text Missing"/>
    <m/>
    <n v="368568"/>
    <n v="372913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403"/>
    <n v="0"/>
    <n v="0"/>
  </r>
  <r>
    <x v="2"/>
    <x v="0"/>
    <x v="4"/>
    <x v="15"/>
    <s v="Stories"/>
    <x v="15"/>
    <x v="0"/>
    <x v="2"/>
    <x v="105"/>
    <s v="Include videos on the full story page"/>
    <s v="00118 - Include videos on the full story page"/>
    <x v="105"/>
    <x v="0"/>
    <x v="2"/>
    <x v="436"/>
    <s v="Alpha for Include videos on the full story page"/>
    <s v="XS | 00310 - Alpha for Include videos on the full story page"/>
    <s v="Alpha Test | XS | 00310 - Alpha for Include videos on the full story page"/>
    <n v="362239"/>
    <n v="366182"/>
    <n v="372912"/>
    <s v="Plan"/>
    <x v="8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1.7543859649122806E-2"/>
    <n v="1"/>
    <n v="1.0638297872340425"/>
    <x v="3"/>
    <x v="2"/>
    <s v="0.Done"/>
    <x v="404"/>
    <n v="0"/>
    <n v="0"/>
  </r>
  <r>
    <x v="2"/>
    <x v="0"/>
    <x v="4"/>
    <x v="14"/>
    <s v="Theme"/>
    <x v="14"/>
    <x v="0"/>
    <x v="2"/>
    <x v="107"/>
    <s v="Set maximum width for pages in 1300 px"/>
    <s v="00308 - Set maximum width for pages in 1300 px"/>
    <x v="107"/>
    <x v="3"/>
    <x v="2"/>
    <x v="437"/>
    <s v="Set maximum width for pages in 1300 px"/>
    <s v="S | 00309 - Set maximum width for pages in 1300 px"/>
    <s v="Frontend Development | S | 00309 - Set maximum width for pages in 1300 px"/>
    <n v="362223"/>
    <n v="372909"/>
    <n v="372911"/>
    <s v="Plan"/>
    <x v="8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8.3333333333333332E-3"/>
    <n v="1"/>
    <n v="4.2553191489361701"/>
    <x v="3"/>
    <x v="2"/>
    <s v="0.Done"/>
    <x v="405"/>
    <n v="0"/>
    <n v="0"/>
  </r>
  <r>
    <x v="2"/>
    <x v="1"/>
    <x v="1"/>
    <x v="1"/>
    <m/>
    <x v="1"/>
    <x v="1"/>
    <x v="2"/>
    <x v="102"/>
    <s v="Break page buttons evenly, centered"/>
    <s v="00306 - Break page buttons evenly, centered"/>
    <x v="102"/>
    <x v="3"/>
    <x v="2"/>
    <x v="438"/>
    <s v="Break page buttons evenly"/>
    <s v="S | 00307 - Break page buttons evenly"/>
    <s v="Frontend Development | S | 00307 - Break page buttons evenly"/>
    <m/>
    <n v="372901"/>
    <n v="372904"/>
    <s v="Plan"/>
    <x v="6"/>
    <n v="1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10"/>
    <n v="0"/>
    <n v="0.25"/>
    <n v="0"/>
    <n v="1"/>
    <n v="4.2553191489361701"/>
    <x v="1"/>
    <x v="2"/>
    <s v="0.Done"/>
    <x v="406"/>
    <n v="4.2553191489361701"/>
    <n v="10"/>
  </r>
  <r>
    <x v="2"/>
    <x v="1"/>
    <x v="1"/>
    <x v="1"/>
    <m/>
    <x v="1"/>
    <x v="2"/>
    <x v="2"/>
    <x v="123"/>
    <s v="Install fixes for PDF preview on QA env"/>
    <s v="00297 - Install fixes for PDF preview on QA env"/>
    <x v="123"/>
    <x v="2"/>
    <x v="2"/>
    <x v="439"/>
    <s v="Review of Install fixes for PDF preview on QA env"/>
    <s v="S | 00305 - Review of Install fixes for PDF preview on QA env"/>
    <s v="Feature Review | S | 00305 - Review of Install fixes for PDF preview on QA env"/>
    <m/>
    <n v="372563"/>
    <n v="37277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5"/>
    <n v="0"/>
    <n v="1"/>
    <n v="2.1276595744680851"/>
    <x v="1"/>
    <x v="2"/>
    <s v="0.Done"/>
    <x v="407"/>
    <n v="0"/>
    <n v="0"/>
  </r>
  <r>
    <x v="2"/>
    <x v="1"/>
    <x v="1"/>
    <x v="1"/>
    <m/>
    <x v="1"/>
    <x v="2"/>
    <x v="2"/>
    <x v="124"/>
    <s v="As a user, I can see the Cemex stock price for NYSE and BMV"/>
    <s v="00218 - As a user, I can see the Cemex stock price for NYSE and BMV"/>
    <x v="124"/>
    <x v="4"/>
    <x v="3"/>
    <x v="440"/>
    <s v="Auto-refresh price"/>
    <s v="M | 00304 - Auto-refresh price"/>
    <s v="Sub-Task | M | 00304 - Auto-refresh price"/>
    <m/>
    <n v="369830"/>
    <n v="372629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"/>
    <n v="0"/>
    <n v="1"/>
    <n v="0"/>
    <x v="1"/>
    <x v="2"/>
    <s v="0.Cancelled"/>
    <x v="408"/>
    <n v="0"/>
    <n v="0"/>
  </r>
  <r>
    <x v="2"/>
    <x v="1"/>
    <x v="1"/>
    <x v="1"/>
    <m/>
    <x v="1"/>
    <x v="2"/>
    <x v="2"/>
    <x v="124"/>
    <s v="As a user, I can see the Cemex stock price for NYSE and BMV"/>
    <s v="00218 - As a user, I can see the Cemex stock price for NYSE and BMV"/>
    <x v="124"/>
    <x v="4"/>
    <x v="2"/>
    <x v="441"/>
    <s v="Add decimals to the hundredth place"/>
    <s v="M | 00303 - Add decimals to the hundredth place"/>
    <s v="Sub-Task | M | 00303 - Add decimals to the hundredth place"/>
    <m/>
    <n v="369830"/>
    <n v="372628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"/>
    <n v="0"/>
    <n v="1"/>
    <n v="8.5106382978723403"/>
    <x v="1"/>
    <x v="2"/>
    <s v="0.Done"/>
    <x v="409"/>
    <n v="0"/>
    <n v="0"/>
  </r>
  <r>
    <x v="2"/>
    <x v="1"/>
    <x v="1"/>
    <x v="1"/>
    <m/>
    <x v="1"/>
    <x v="2"/>
    <x v="2"/>
    <x v="124"/>
    <s v="As a user, I can see the Cemex stock price for NYSE and BMV"/>
    <s v="00218 - As a user, I can see the Cemex stock price for NYSE and BMV"/>
    <x v="124"/>
    <x v="4"/>
    <x v="2"/>
    <x v="442"/>
    <s v="Adjust order of stock exchanges"/>
    <s v="M | 00302 - Adjust order of stock exchanges"/>
    <s v="Sub-Task | M | 00302 - Adjust order of stock exchanges"/>
    <m/>
    <n v="369830"/>
    <n v="372627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"/>
    <n v="0"/>
    <n v="1"/>
    <n v="8.5106382978723403"/>
    <x v="1"/>
    <x v="2"/>
    <s v="0.Done"/>
    <x v="410"/>
    <n v="0"/>
    <n v="0"/>
  </r>
  <r>
    <x v="2"/>
    <x v="0"/>
    <x v="4"/>
    <x v="16"/>
    <s v="Products + Service"/>
    <x v="16"/>
    <x v="0"/>
    <x v="2"/>
    <x v="122"/>
    <s v="Products + Service &gt; Trading"/>
    <s v="00295 - Products + Service &gt; Trading"/>
    <x v="122"/>
    <x v="0"/>
    <x v="2"/>
    <x v="443"/>
    <s v="Alpha for Products + Service &gt; Trading"/>
    <s v="00301 - Alpha for Products + Service &gt; Trading"/>
    <s v="Alpha Test | 00301 - Alpha for Products + Service &gt; Trading"/>
    <n v="362971"/>
    <n v="372513"/>
    <n v="372623"/>
    <s v="Plan"/>
    <x v="8"/>
    <n v="0"/>
    <n v="0"/>
    <n v="0"/>
    <n v="1"/>
    <m/>
    <s v="SUBTASK PLAN"/>
    <n v="0"/>
    <n v="0"/>
    <n v="0"/>
    <n v="0"/>
    <n v="0"/>
    <n v="0"/>
    <n v="0"/>
    <n v="0"/>
    <n v="0"/>
    <n v="0"/>
    <n v="0.25"/>
    <n v="5.2631578947368418E-2"/>
    <n v="1"/>
    <n v="0"/>
    <x v="3"/>
    <x v="2"/>
    <s v="0.Done"/>
    <x v="411"/>
    <n v="0"/>
    <n v="0"/>
  </r>
  <r>
    <x v="2"/>
    <x v="0"/>
    <x v="4"/>
    <x v="16"/>
    <s v="Products + Service"/>
    <x v="16"/>
    <x v="0"/>
    <x v="2"/>
    <x v="122"/>
    <s v="Products + Service &gt; Trading"/>
    <s v="00295 - Products + Service &gt; Trading"/>
    <x v="122"/>
    <x v="3"/>
    <x v="2"/>
    <x v="444"/>
    <s v="Trading Page"/>
    <s v="S | 00300 - Trading Page"/>
    <s v="Frontend Development | S | 00300 - Trading Page"/>
    <n v="362971"/>
    <n v="372513"/>
    <n v="372622"/>
    <s v="Plan"/>
    <x v="8"/>
    <n v="1"/>
    <n v="0"/>
    <n v="0"/>
    <n v="1"/>
    <s v="S"/>
    <s v="SUBTASK PLAN"/>
    <n v="4.2553191489361701"/>
    <n v="5.1063829787234036"/>
    <n v="0"/>
    <n v="0"/>
    <n v="0"/>
    <n v="4.2553191489361701"/>
    <n v="4.2553191489361701"/>
    <n v="5.1063829787234036"/>
    <n v="1"/>
    <n v="0"/>
    <n v="0.25"/>
    <n v="5.2631578947368418E-2"/>
    <n v="1"/>
    <n v="4.2553191489361701"/>
    <x v="3"/>
    <x v="2"/>
    <s v="0.Done"/>
    <x v="412"/>
    <n v="0"/>
    <n v="0"/>
  </r>
  <r>
    <x v="2"/>
    <x v="1"/>
    <x v="1"/>
    <x v="1"/>
    <m/>
    <x v="1"/>
    <x v="1"/>
    <x v="2"/>
    <x v="120"/>
    <s v="HomePage is not adjusting to fit correctly on 1366x768"/>
    <s v="00283 - HomePage is not adjusting to fit correctly on 1366x768"/>
    <x v="120"/>
    <x v="0"/>
    <x v="2"/>
    <x v="445"/>
    <s v="Alpha for HomePage is not adjusting to fit correctly on 1366x768"/>
    <s v="00299 - Alpha for HomePage is not adjusting to fit correctly on 1366x768"/>
    <s v="Alpha Test | 00299 - Alpha for HomePage is not adjusting to fit correctly on 1366x768"/>
    <m/>
    <n v="372249"/>
    <n v="372621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413"/>
    <n v="0"/>
    <n v="0"/>
  </r>
  <r>
    <x v="2"/>
    <x v="0"/>
    <x v="4"/>
    <x v="15"/>
    <s v="Stories"/>
    <x v="15"/>
    <x v="0"/>
    <x v="2"/>
    <x v="104"/>
    <s v="Choose the section of the image to show"/>
    <s v="00136 - Choose the section of the image to show"/>
    <x v="104"/>
    <x v="0"/>
    <x v="2"/>
    <x v="446"/>
    <s v="Alpha for Choose the section of the image to show"/>
    <s v="XS | 00298 - Alpha for Choose the section of the image to show"/>
    <s v="Alpha Test | XS | 00298 - Alpha for Choose the section of the image to show"/>
    <n v="362239"/>
    <n v="366917"/>
    <n v="372564"/>
    <s v="Plan"/>
    <x v="8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"/>
    <n v="1.7543859649122806E-2"/>
    <n v="1"/>
    <n v="1.0638297872340425"/>
    <x v="3"/>
    <x v="2"/>
    <s v="0.Done"/>
    <x v="414"/>
    <n v="0"/>
    <n v="0"/>
  </r>
  <r>
    <x v="2"/>
    <x v="0"/>
    <x v="4"/>
    <x v="17"/>
    <s v="About Us"/>
    <x v="17"/>
    <x v="0"/>
    <x v="2"/>
    <x v="108"/>
    <s v="About Us &gt; Position Papers"/>
    <s v="00293 - About Us &gt; Position Papers"/>
    <x v="108"/>
    <x v="0"/>
    <x v="2"/>
    <x v="447"/>
    <s v="Alpha for About Us &gt; Position Papers"/>
    <s v="00296 - Alpha for About Us &gt; Position Papers"/>
    <s v="Alpha Test | 00296 - Alpha for About Us &gt; Position Papers"/>
    <n v="362970"/>
    <n v="372508"/>
    <n v="372531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3.5714285714285712E-2"/>
    <n v="1"/>
    <n v="0"/>
    <x v="3"/>
    <x v="2"/>
    <s v="0.Done"/>
    <x v="415"/>
    <n v="0"/>
    <n v="0"/>
  </r>
  <r>
    <x v="2"/>
    <x v="0"/>
    <x v="4"/>
    <x v="17"/>
    <s v="About Us"/>
    <x v="17"/>
    <x v="0"/>
    <x v="2"/>
    <x v="108"/>
    <s v="About Us &gt; Position Papers"/>
    <s v="00293 - About Us &gt; Position Papers"/>
    <x v="108"/>
    <x v="3"/>
    <x v="2"/>
    <x v="448"/>
    <s v="Position Papers page"/>
    <s v="XS | 00294 - Position Papers page"/>
    <s v="Frontend Development | XS | 00294 - Position Papers page"/>
    <n v="362970"/>
    <n v="372508"/>
    <n v="372509"/>
    <s v="Plan"/>
    <x v="8"/>
    <n v="1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1"/>
    <n v="0"/>
    <n v="0.25"/>
    <n v="3.5714285714285712E-2"/>
    <n v="1"/>
    <n v="1.0638297872340425"/>
    <x v="3"/>
    <x v="2"/>
    <s v="0.Done"/>
    <x v="416"/>
    <n v="0"/>
    <n v="0"/>
  </r>
  <r>
    <x v="2"/>
    <x v="0"/>
    <x v="4"/>
    <x v="15"/>
    <s v="Stories"/>
    <x v="15"/>
    <x v="0"/>
    <x v="2"/>
    <x v="104"/>
    <s v="Choose the section of the image to show"/>
    <s v="00136 - Choose the section of the image to show"/>
    <x v="104"/>
    <x v="3"/>
    <x v="2"/>
    <x v="449"/>
    <s v="Choose the section of the image to show"/>
    <s v="M | 00292 - Choose the section of the image to show"/>
    <s v="Frontend Development | M | 00292 - Choose the section of the image to show"/>
    <n v="362239"/>
    <n v="366917"/>
    <n v="372505"/>
    <s v="Plan"/>
    <x v="8"/>
    <n v="4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4"/>
    <n v="0"/>
    <n v="0.2"/>
    <n v="1.7543859649122806E-2"/>
    <n v="1"/>
    <n v="5.3191489361702127"/>
    <x v="3"/>
    <x v="2"/>
    <s v="0.Done"/>
    <x v="417"/>
    <n v="0"/>
    <n v="0"/>
  </r>
  <r>
    <x v="2"/>
    <x v="0"/>
    <x v="4"/>
    <x v="20"/>
    <s v="Homepage"/>
    <x v="20"/>
    <x v="0"/>
    <x v="2"/>
    <x v="116"/>
    <s v="Add behavior to Homepage links"/>
    <s v="00166 - Add behavior to Homepage links"/>
    <x v="116"/>
    <x v="0"/>
    <x v="2"/>
    <x v="450"/>
    <s v="Alpha for Add behavior to Homepage links"/>
    <s v="XS | 00291 - Alpha for Add behavior to Homepage links"/>
    <s v="Alpha Test | XS | 00291 - Alpha for Add behavior to Homepage links"/>
    <n v="362226"/>
    <n v="368267"/>
    <n v="372504"/>
    <s v="Plan"/>
    <x v="8"/>
    <n v="0"/>
    <n v="0"/>
    <n v="0"/>
    <n v="5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2.6315789473684209E-2"/>
    <n v="1"/>
    <n v="1.0638297872340425"/>
    <x v="3"/>
    <x v="2"/>
    <s v="0.Done"/>
    <x v="418"/>
    <n v="0"/>
    <n v="0"/>
  </r>
  <r>
    <x v="2"/>
    <x v="0"/>
    <x v="4"/>
    <x v="15"/>
    <s v="Stories"/>
    <x v="15"/>
    <x v="0"/>
    <x v="2"/>
    <x v="94"/>
    <s v="Format text and add links to image description"/>
    <s v="00161 - Format text and add links to image description"/>
    <x v="94"/>
    <x v="3"/>
    <x v="2"/>
    <x v="451"/>
    <s v="Format text and add links to image description"/>
    <s v="S | 00290 - Format text and add links to image description"/>
    <s v="Frontend Development | S | 00290 - Format text and add links to image description"/>
    <n v="362239"/>
    <n v="368221"/>
    <n v="372471"/>
    <s v="Plan"/>
    <x v="6"/>
    <n v="7.0333333333333332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7.0333333333333332"/>
    <n v="0"/>
    <n v="0.25"/>
    <n v="1.7543859649122806E-2"/>
    <n v="1"/>
    <n v="4.2553191489361701"/>
    <x v="3"/>
    <x v="2"/>
    <s v="0.Done"/>
    <x v="419"/>
    <n v="0"/>
    <n v="0"/>
  </r>
  <r>
    <x v="2"/>
    <x v="0"/>
    <x v="4"/>
    <x v="15"/>
    <s v="Stories"/>
    <x v="15"/>
    <x v="1"/>
    <x v="2"/>
    <x v="125"/>
    <s v="Ajustments in full stories layout"/>
    <s v="00115 - Ajustments in full stories layout"/>
    <x v="125"/>
    <x v="3"/>
    <x v="2"/>
    <x v="452"/>
    <s v="White spaces in story pages above images"/>
    <s v="M | 00289 - White spaces in story pages above images"/>
    <s v="Frontend Development | M | 00289 - White spaces in story pages above images"/>
    <n v="362239"/>
    <n v="365943"/>
    <n v="372444"/>
    <s v="Plan"/>
    <x v="1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1.7543859649122806E-2"/>
    <n v="1"/>
    <n v="5.3191489361702127"/>
    <x v="3"/>
    <x v="2"/>
    <s v="0.Done"/>
    <x v="420"/>
    <n v="5.3191489361702127"/>
    <n v="0"/>
  </r>
  <r>
    <x v="2"/>
    <x v="1"/>
    <x v="1"/>
    <x v="1"/>
    <m/>
    <x v="1"/>
    <x v="1"/>
    <x v="2"/>
    <x v="120"/>
    <s v="HomePage is not adjusting to fit correctly on 1366x768"/>
    <s v="00283 - HomePage is not adjusting to fit correctly on 1366x768"/>
    <x v="120"/>
    <x v="3"/>
    <x v="2"/>
    <x v="453"/>
    <s v="Fix home page scroll on 1366x768"/>
    <s v="M | 00288 - Fix home page scroll on 1366x768"/>
    <s v="Frontend Development | M | 00288 - Fix home page scroll on 1366x768"/>
    <m/>
    <n v="372249"/>
    <n v="372441"/>
    <s v="Plan"/>
    <x v="8"/>
    <n v="1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1"/>
    <n v="0"/>
    <n v="0.25"/>
    <n v="0"/>
    <n v="1"/>
    <n v="5.3191489361702127"/>
    <x v="1"/>
    <x v="2"/>
    <s v="0.Done"/>
    <x v="421"/>
    <n v="5.3191489361702127"/>
    <n v="1"/>
  </r>
  <r>
    <x v="2"/>
    <x v="1"/>
    <x v="1"/>
    <x v="1"/>
    <m/>
    <x v="1"/>
    <x v="1"/>
    <x v="2"/>
    <x v="126"/>
    <s v="Redirect Not Allowed"/>
    <s v="00168 - Redirect Not Allowed"/>
    <x v="126"/>
    <x v="1"/>
    <x v="2"/>
    <x v="454"/>
    <s v="QA for Redirect Not Allowed"/>
    <s v="00287 - QA for Redirect Not Allowed"/>
    <s v="QA | 00287 - QA for Redirect Not Allowed"/>
    <m/>
    <n v="368346"/>
    <n v="37227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422"/>
    <n v="0"/>
    <n v="0"/>
  </r>
  <r>
    <x v="2"/>
    <x v="1"/>
    <x v="1"/>
    <x v="1"/>
    <m/>
    <x v="1"/>
    <x v="1"/>
    <x v="2"/>
    <x v="126"/>
    <s v="Redirect Not Allowed"/>
    <s v="00168 - Redirect Not Allowed"/>
    <x v="126"/>
    <x v="2"/>
    <x v="2"/>
    <x v="455"/>
    <s v="Review of Redirect Not Allowed"/>
    <s v="00286 - Review of Redirect Not Allowed"/>
    <s v="Feature Review | 00286 - Review of Redirect Not Allowed"/>
    <m/>
    <n v="368346"/>
    <n v="37227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423"/>
    <n v="0"/>
    <n v="0"/>
  </r>
  <r>
    <x v="2"/>
    <x v="1"/>
    <x v="1"/>
    <x v="1"/>
    <m/>
    <x v="1"/>
    <x v="1"/>
    <x v="2"/>
    <x v="114"/>
    <s v="Internet Explorer Story List Text Missing"/>
    <s v="00179 - Internet Explorer Story List Text Missing"/>
    <x v="114"/>
    <x v="3"/>
    <x v="2"/>
    <x v="456"/>
    <s v="Internet Explorer Story List Text Missing"/>
    <s v="S | 00285 - Internet Explorer Story List Text Missing"/>
    <s v="Frontend Development | S | 00285 - Internet Explorer Story List Text Missing"/>
    <m/>
    <n v="368568"/>
    <n v="372259"/>
    <s v="Plan"/>
    <x v="8"/>
    <n v="4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4"/>
    <n v="0"/>
    <n v="0.25"/>
    <n v="0"/>
    <n v="1"/>
    <n v="4.2553191489361701"/>
    <x v="1"/>
    <x v="2"/>
    <s v="0.Done"/>
    <x v="424"/>
    <n v="4.2553191489361701"/>
    <n v="4"/>
  </r>
  <r>
    <x v="2"/>
    <x v="1"/>
    <x v="1"/>
    <x v="1"/>
    <m/>
    <x v="1"/>
    <x v="1"/>
    <x v="2"/>
    <x v="115"/>
    <s v="Stories page without footer"/>
    <s v="00177 - Stories page without footer"/>
    <x v="115"/>
    <x v="0"/>
    <x v="2"/>
    <x v="457"/>
    <s v="Alpha for Stories page without footer"/>
    <s v="00284 - Alpha for Stories page without footer"/>
    <s v="Alpha Test | 00284 - Alpha for Stories page without footer"/>
    <m/>
    <n v="368561"/>
    <n v="372251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425"/>
    <n v="0"/>
    <n v="0"/>
  </r>
  <r>
    <x v="2"/>
    <x v="0"/>
    <x v="4"/>
    <x v="14"/>
    <s v="Theme"/>
    <x v="14"/>
    <x v="0"/>
    <x v="2"/>
    <x v="109"/>
    <s v="Careers Page"/>
    <s v="00280 - Careers Page"/>
    <x v="109"/>
    <x v="0"/>
    <x v="2"/>
    <x v="458"/>
    <s v="Alpha for Careers Page"/>
    <s v="XS | 00282 - Alpha for Careers Page"/>
    <s v="Alpha Test | XS | 00282 - Alpha for Careers Page"/>
    <n v="362223"/>
    <n v="372155"/>
    <n v="372175"/>
    <s v="Plan"/>
    <x v="8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8.3333333333333332E-3"/>
    <n v="1"/>
    <n v="1.0638297872340425"/>
    <x v="3"/>
    <x v="2"/>
    <s v="0.Done"/>
    <x v="426"/>
    <n v="0"/>
    <n v="0"/>
  </r>
  <r>
    <x v="2"/>
    <x v="0"/>
    <x v="4"/>
    <x v="14"/>
    <s v="Theme"/>
    <x v="14"/>
    <x v="0"/>
    <x v="2"/>
    <x v="109"/>
    <s v="Careers Page"/>
    <s v="00280 - Careers Page"/>
    <x v="109"/>
    <x v="3"/>
    <x v="2"/>
    <x v="459"/>
    <s v="Careers Page"/>
    <s v="XS | 00281 - Careers Page"/>
    <s v="Frontend Development | XS | 00281 - Careers Page"/>
    <n v="362223"/>
    <n v="372155"/>
    <n v="372156"/>
    <s v="Plan"/>
    <x v="8"/>
    <n v="2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2"/>
    <n v="0"/>
    <n v="0.25"/>
    <n v="8.3333333333333332E-3"/>
    <n v="1"/>
    <n v="1.0638297872340425"/>
    <x v="3"/>
    <x v="2"/>
    <s v="0.Done"/>
    <x v="427"/>
    <n v="0"/>
    <n v="0"/>
  </r>
  <r>
    <x v="2"/>
    <x v="0"/>
    <x v="4"/>
    <x v="18"/>
    <s v="Suppliers Section"/>
    <x v="18"/>
    <x v="0"/>
    <x v="2"/>
    <x v="110"/>
    <s v="Suppliers Overview"/>
    <s v="00266 - Suppliers Overview"/>
    <x v="110"/>
    <x v="0"/>
    <x v="2"/>
    <x v="460"/>
    <s v="Alpha for Suppliers Overview"/>
    <s v="XS | 00279 - Alpha for Suppliers Overview"/>
    <s v="Alpha Test | XS | 00279 - Alpha for Suppliers Overview"/>
    <n v="371762"/>
    <n v="371763"/>
    <n v="372134"/>
    <s v="Plan"/>
    <x v="8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6.25E-2"/>
    <n v="1"/>
    <n v="1.0638297872340425"/>
    <x v="3"/>
    <x v="2"/>
    <s v="0.Done"/>
    <x v="428"/>
    <n v="0"/>
    <n v="0"/>
  </r>
  <r>
    <x v="2"/>
    <x v="0"/>
    <x v="4"/>
    <x v="16"/>
    <s v="Products + Service"/>
    <x v="16"/>
    <x v="0"/>
    <x v="2"/>
    <x v="103"/>
    <s v="Services Page"/>
    <s v="00234 - Services Page"/>
    <x v="103"/>
    <x v="0"/>
    <x v="2"/>
    <x v="461"/>
    <s v="Alpha for Services Page"/>
    <s v="XS | 00278 - Alpha for Services Page"/>
    <s v="Alpha Test | XS | 00278 - Alpha for Services Page"/>
    <n v="362971"/>
    <n v="370621"/>
    <n v="371863"/>
    <s v="Plan"/>
    <x v="8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5.2631578947368418E-2"/>
    <n v="1"/>
    <n v="1.0638297872340425"/>
    <x v="3"/>
    <x v="2"/>
    <s v="0.Done"/>
    <x v="429"/>
    <n v="0"/>
    <n v="0"/>
  </r>
  <r>
    <x v="2"/>
    <x v="0"/>
    <x v="4"/>
    <x v="19"/>
    <s v="Investors"/>
    <x v="19"/>
    <x v="0"/>
    <x v="2"/>
    <x v="127"/>
    <s v="Debt Information"/>
    <s v="00172 - Debt Information"/>
    <x v="127"/>
    <x v="1"/>
    <x v="2"/>
    <x v="462"/>
    <s v="QA for Debt Information"/>
    <s v="00277 - QA for Debt Information"/>
    <s v="QA | 00277 - QA for Debt Information"/>
    <n v="362240"/>
    <n v="368554"/>
    <n v="371798"/>
    <s v="Plan"/>
    <x v="9"/>
    <n v="0"/>
    <n v="0"/>
    <n v="0"/>
    <n v="0"/>
    <m/>
    <s v="SUBTASK PLAN"/>
    <n v="0"/>
    <n v="0"/>
    <n v="0"/>
    <n v="0"/>
    <n v="0"/>
    <n v="0"/>
    <n v="0"/>
    <n v="0"/>
    <n v="0"/>
    <n v="0"/>
    <n v="0.25"/>
    <n v="3.0303030303030304E-2"/>
    <n v="1"/>
    <n v="0"/>
    <x v="3"/>
    <x v="2"/>
    <s v="0.Done"/>
    <x v="430"/>
    <n v="0"/>
    <n v="0"/>
  </r>
  <r>
    <x v="2"/>
    <x v="0"/>
    <x v="4"/>
    <x v="19"/>
    <s v="Investors"/>
    <x v="19"/>
    <x v="0"/>
    <x v="2"/>
    <x v="127"/>
    <s v="Debt Information"/>
    <s v="00172 - Debt Information"/>
    <x v="127"/>
    <x v="2"/>
    <x v="2"/>
    <x v="463"/>
    <s v="Review of Debt Information"/>
    <s v="00276 - Review of Debt Information"/>
    <s v="Feature Review | 00276 - Review of Debt Information"/>
    <n v="362240"/>
    <n v="368554"/>
    <n v="371797"/>
    <s v="Plan"/>
    <x v="9"/>
    <n v="0"/>
    <n v="0"/>
    <n v="0"/>
    <n v="0"/>
    <m/>
    <s v="SUBTASK PLAN"/>
    <n v="0"/>
    <n v="0"/>
    <n v="0"/>
    <n v="0"/>
    <n v="0"/>
    <n v="0"/>
    <n v="0"/>
    <n v="0"/>
    <n v="0"/>
    <n v="0"/>
    <n v="0.25"/>
    <n v="3.0303030303030304E-2"/>
    <n v="1"/>
    <n v="0"/>
    <x v="3"/>
    <x v="2"/>
    <s v="0.Done"/>
    <x v="431"/>
    <n v="0"/>
    <n v="0"/>
  </r>
  <r>
    <x v="2"/>
    <x v="0"/>
    <x v="4"/>
    <x v="19"/>
    <s v="Investors"/>
    <x v="19"/>
    <x v="0"/>
    <x v="2"/>
    <x v="127"/>
    <s v="Debt Information"/>
    <s v="00172 - Debt Information"/>
    <x v="127"/>
    <x v="0"/>
    <x v="2"/>
    <x v="464"/>
    <s v="Alpha for Debt Information"/>
    <s v="XS | 00275 - Alpha for Debt Information"/>
    <s v="Alpha Test | XS | 00275 - Alpha for Debt Information"/>
    <n v="362240"/>
    <n v="368554"/>
    <n v="371796"/>
    <s v="Plan"/>
    <x v="9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3.0303030303030304E-2"/>
    <n v="1"/>
    <n v="1.0638297872340425"/>
    <x v="3"/>
    <x v="2"/>
    <s v="0.Done"/>
    <x v="432"/>
    <n v="0"/>
    <n v="0"/>
  </r>
  <r>
    <x v="2"/>
    <x v="0"/>
    <x v="4"/>
    <x v="19"/>
    <s v="Investors"/>
    <x v="19"/>
    <x v="0"/>
    <x v="2"/>
    <x v="128"/>
    <s v="Corporate Governance Page"/>
    <s v="00174 - Corporate Governance Page"/>
    <x v="128"/>
    <x v="1"/>
    <x v="2"/>
    <x v="465"/>
    <s v="QA for Corporate Governance Page"/>
    <s v="00274 - QA for Corporate Governance Page"/>
    <s v="QA | 00274 - QA for Corporate Governance Page"/>
    <n v="362240"/>
    <n v="368558"/>
    <n v="371794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3.0303030303030304E-2"/>
    <n v="1"/>
    <n v="0"/>
    <x v="3"/>
    <x v="2"/>
    <s v="0.Done"/>
    <x v="433"/>
    <n v="0"/>
    <n v="0"/>
  </r>
  <r>
    <x v="2"/>
    <x v="0"/>
    <x v="4"/>
    <x v="19"/>
    <s v="Investors"/>
    <x v="19"/>
    <x v="0"/>
    <x v="2"/>
    <x v="128"/>
    <s v="Corporate Governance Page"/>
    <s v="00174 - Corporate Governance Page"/>
    <x v="128"/>
    <x v="2"/>
    <x v="2"/>
    <x v="466"/>
    <s v="Review of Corporate Governance Page"/>
    <s v="00273 - Review of Corporate Governance Page"/>
    <s v="Feature Review | 00273 - Review of Corporate Governance Page"/>
    <n v="362240"/>
    <n v="368558"/>
    <n v="371793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3.0303030303030304E-2"/>
    <n v="1"/>
    <n v="0"/>
    <x v="3"/>
    <x v="2"/>
    <s v="0.Done"/>
    <x v="434"/>
    <n v="0"/>
    <n v="0"/>
  </r>
  <r>
    <x v="2"/>
    <x v="0"/>
    <x v="4"/>
    <x v="19"/>
    <s v="Investors"/>
    <x v="19"/>
    <x v="0"/>
    <x v="2"/>
    <x v="129"/>
    <s v="Stock Information page"/>
    <s v="00211 - Stock Information page"/>
    <x v="129"/>
    <x v="1"/>
    <x v="2"/>
    <x v="467"/>
    <s v="QA for Stock Information page"/>
    <s v="00272 - QA for Stock Information page"/>
    <s v="QA | 00272 - QA for Stock Information page"/>
    <n v="362240"/>
    <n v="369711"/>
    <n v="371791"/>
    <s v="Plan"/>
    <x v="9"/>
    <n v="0"/>
    <n v="0"/>
    <n v="0"/>
    <n v="0"/>
    <m/>
    <s v="SUBTASK PLAN"/>
    <n v="0"/>
    <n v="0"/>
    <n v="0"/>
    <n v="0"/>
    <n v="0"/>
    <n v="0"/>
    <n v="0"/>
    <n v="0"/>
    <n v="0"/>
    <n v="0"/>
    <n v="0.25"/>
    <n v="3.0303030303030304E-2"/>
    <n v="1"/>
    <n v="0"/>
    <x v="3"/>
    <x v="2"/>
    <s v="0.Done"/>
    <x v="435"/>
    <n v="0"/>
    <n v="0"/>
  </r>
  <r>
    <x v="2"/>
    <x v="0"/>
    <x v="4"/>
    <x v="19"/>
    <s v="Investors"/>
    <x v="19"/>
    <x v="0"/>
    <x v="2"/>
    <x v="129"/>
    <s v="Stock Information page"/>
    <s v="00211 - Stock Information page"/>
    <x v="129"/>
    <x v="2"/>
    <x v="2"/>
    <x v="468"/>
    <s v="Review of Stock Information page"/>
    <s v="00271 - Review of Stock Information page"/>
    <s v="Feature Review | 00271 - Review of Stock Information page"/>
    <n v="362240"/>
    <n v="369711"/>
    <n v="371790"/>
    <s v="Plan"/>
    <x v="9"/>
    <n v="0"/>
    <n v="0"/>
    <n v="0"/>
    <n v="0"/>
    <m/>
    <s v="SUBTASK PLAN"/>
    <n v="0"/>
    <n v="0"/>
    <n v="0"/>
    <n v="0"/>
    <n v="0"/>
    <n v="0"/>
    <n v="0"/>
    <n v="0"/>
    <n v="0"/>
    <n v="0"/>
    <n v="0.25"/>
    <n v="3.0303030303030304E-2"/>
    <n v="1"/>
    <n v="0"/>
    <x v="3"/>
    <x v="2"/>
    <s v="0.Done"/>
    <x v="436"/>
    <n v="0"/>
    <n v="0"/>
  </r>
  <r>
    <x v="2"/>
    <x v="0"/>
    <x v="4"/>
    <x v="16"/>
    <s v="Products + Service"/>
    <x v="16"/>
    <x v="0"/>
    <x v="2"/>
    <x v="130"/>
    <s v="Products Overview"/>
    <s v="00230 - Products Overview"/>
    <x v="130"/>
    <x v="1"/>
    <x v="2"/>
    <x v="469"/>
    <s v="QA for Products Overview"/>
    <s v="00270 - QA for Products Overview"/>
    <s v="QA | 00270 - QA for Products Overview"/>
    <n v="362971"/>
    <n v="370614"/>
    <n v="371788"/>
    <s v="Plan"/>
    <x v="9"/>
    <n v="0"/>
    <n v="0"/>
    <n v="0"/>
    <n v="0"/>
    <m/>
    <s v="SUBTASK PLAN"/>
    <n v="0"/>
    <n v="0"/>
    <n v="0"/>
    <n v="0"/>
    <n v="0"/>
    <n v="0"/>
    <n v="0"/>
    <n v="0"/>
    <n v="0"/>
    <n v="0"/>
    <n v="0.25"/>
    <n v="5.2631578947368418E-2"/>
    <n v="1"/>
    <n v="0"/>
    <x v="3"/>
    <x v="2"/>
    <s v="0.Done"/>
    <x v="437"/>
    <n v="0"/>
    <n v="0"/>
  </r>
  <r>
    <x v="2"/>
    <x v="0"/>
    <x v="4"/>
    <x v="16"/>
    <s v="Products + Service"/>
    <x v="16"/>
    <x v="0"/>
    <x v="2"/>
    <x v="130"/>
    <s v="Products Overview"/>
    <s v="00230 - Products Overview"/>
    <x v="130"/>
    <x v="2"/>
    <x v="2"/>
    <x v="470"/>
    <s v="Review of Products Overview"/>
    <s v="00269 - Review of Products Overview"/>
    <s v="Feature Review | 00269 - Review of Products Overview"/>
    <n v="362971"/>
    <n v="370614"/>
    <n v="371787"/>
    <s v="Plan"/>
    <x v="9"/>
    <n v="0"/>
    <n v="0"/>
    <n v="0"/>
    <n v="0"/>
    <m/>
    <s v="SUBTASK PLAN"/>
    <n v="0"/>
    <n v="0"/>
    <n v="0"/>
    <n v="0"/>
    <n v="0"/>
    <n v="0"/>
    <n v="0"/>
    <n v="0"/>
    <n v="0"/>
    <n v="0"/>
    <n v="0.25"/>
    <n v="5.2631578947368418E-2"/>
    <n v="1"/>
    <n v="0"/>
    <x v="3"/>
    <x v="2"/>
    <s v="0.Done"/>
    <x v="438"/>
    <n v="0"/>
    <n v="0"/>
  </r>
  <r>
    <x v="2"/>
    <x v="0"/>
    <x v="4"/>
    <x v="16"/>
    <s v="Products + Service"/>
    <x v="16"/>
    <x v="0"/>
    <x v="2"/>
    <x v="111"/>
    <s v="Building Solutions"/>
    <s v="00235 - Building Solutions"/>
    <x v="111"/>
    <x v="0"/>
    <x v="2"/>
    <x v="471"/>
    <s v="Alpha for Building Solutions"/>
    <s v="XS | 00268 - Alpha for Building Solutions"/>
    <s v="Alpha Test | XS | 00268 - Alpha for Building Solutions"/>
    <n v="362971"/>
    <n v="370622"/>
    <n v="371774"/>
    <s v="Plan"/>
    <x v="8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5.2631578947368418E-2"/>
    <n v="1"/>
    <n v="1.0638297872340425"/>
    <x v="3"/>
    <x v="2"/>
    <s v="0.Done"/>
    <x v="439"/>
    <n v="0"/>
    <n v="0"/>
  </r>
  <r>
    <x v="2"/>
    <x v="0"/>
    <x v="4"/>
    <x v="18"/>
    <s v="Suppliers Section"/>
    <x v="18"/>
    <x v="0"/>
    <x v="2"/>
    <x v="110"/>
    <s v="Suppliers Overview"/>
    <s v="00266 - Suppliers Overview"/>
    <x v="110"/>
    <x v="3"/>
    <x v="2"/>
    <x v="472"/>
    <s v="Suppliers overview"/>
    <s v="S | 00267 - Suppliers overview"/>
    <s v="Frontend Development | S | 00267 - Suppliers overview"/>
    <n v="371762"/>
    <n v="371763"/>
    <n v="371764"/>
    <s v="Plan"/>
    <x v="8"/>
    <n v="9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9"/>
    <n v="0"/>
    <n v="0.25"/>
    <n v="6.25E-2"/>
    <n v="1"/>
    <n v="4.2553191489361701"/>
    <x v="3"/>
    <x v="2"/>
    <s v="0.Done"/>
    <x v="440"/>
    <n v="0"/>
    <n v="0"/>
  </r>
  <r>
    <x v="2"/>
    <x v="0"/>
    <x v="4"/>
    <x v="19"/>
    <s v="Investors"/>
    <x v="19"/>
    <x v="0"/>
    <x v="2"/>
    <x v="128"/>
    <s v="Corporate Governance Page"/>
    <s v="00174 - Corporate Governance Page"/>
    <x v="128"/>
    <x v="0"/>
    <x v="2"/>
    <x v="473"/>
    <s v="Alpha for Corporate Governance Page"/>
    <s v="XS | 00264 - Alpha for Corporate Governance Page"/>
    <s v="Alpha Test | XS | 00264 - Alpha for Corporate Governance Page"/>
    <n v="362240"/>
    <n v="368558"/>
    <n v="371751"/>
    <s v="Plan"/>
    <x v="8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3.0303030303030304E-2"/>
    <n v="1"/>
    <n v="1.0638297872340425"/>
    <x v="3"/>
    <x v="2"/>
    <s v="0.Done"/>
    <x v="441"/>
    <n v="0"/>
    <n v="0"/>
  </r>
  <r>
    <x v="2"/>
    <x v="1"/>
    <x v="1"/>
    <x v="1"/>
    <m/>
    <x v="1"/>
    <x v="2"/>
    <x v="2"/>
    <x v="124"/>
    <s v="As a user, I can see the Cemex stock price for NYSE and BMV"/>
    <s v="00218 - As a user, I can see the Cemex stock price for NYSE and BMV"/>
    <x v="124"/>
    <x v="4"/>
    <x v="2"/>
    <x v="474"/>
    <s v="Debug why service is not working on initial build"/>
    <s v="00263 - Debug why service is not working on initial build"/>
    <s v="Sub-Task | 00263 - Debug why service is not working on initial build"/>
    <m/>
    <n v="369830"/>
    <n v="37147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"/>
    <n v="0"/>
    <n v="1"/>
    <n v="0"/>
    <x v="1"/>
    <x v="2"/>
    <s v="0.Done"/>
    <x v="442"/>
    <n v="0"/>
    <n v="0"/>
  </r>
  <r>
    <x v="2"/>
    <x v="0"/>
    <x v="4"/>
    <x v="16"/>
    <s v="Products + Service"/>
    <x v="16"/>
    <x v="0"/>
    <x v="2"/>
    <x v="130"/>
    <s v="Products Overview"/>
    <s v="00230 - Products Overview"/>
    <x v="130"/>
    <x v="0"/>
    <x v="2"/>
    <x v="475"/>
    <s v="Alpha for Products Overview"/>
    <s v="XS | 00262 - Alpha for Products Overview"/>
    <s v="Alpha Test | XS | 00262 - Alpha for Products Overview"/>
    <n v="362971"/>
    <n v="370614"/>
    <n v="371397"/>
    <s v="Plan"/>
    <x v="9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5.2631578947368418E-2"/>
    <n v="1"/>
    <n v="1.0638297872340425"/>
    <x v="3"/>
    <x v="2"/>
    <s v="0.Done"/>
    <x v="443"/>
    <n v="0"/>
    <n v="0"/>
  </r>
  <r>
    <x v="2"/>
    <x v="0"/>
    <x v="4"/>
    <x v="19"/>
    <s v="Investors"/>
    <x v="19"/>
    <x v="0"/>
    <x v="2"/>
    <x v="129"/>
    <s v="Stock Information page"/>
    <s v="00211 - Stock Information page"/>
    <x v="129"/>
    <x v="0"/>
    <x v="2"/>
    <x v="476"/>
    <s v="Alpha for Stock Information page"/>
    <s v="XS | 00261 - Alpha for Stock Information page"/>
    <s v="Alpha Test | XS | 00261 - Alpha for Stock Information page"/>
    <n v="362240"/>
    <n v="369711"/>
    <n v="371318"/>
    <s v="Plan"/>
    <x v="9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3.0303030303030304E-2"/>
    <n v="1"/>
    <n v="1.0638297872340425"/>
    <x v="3"/>
    <x v="2"/>
    <s v="0.Done"/>
    <x v="444"/>
    <n v="0"/>
    <n v="0"/>
  </r>
  <r>
    <x v="2"/>
    <x v="1"/>
    <x v="1"/>
    <x v="1"/>
    <m/>
    <x v="1"/>
    <x v="2"/>
    <x v="2"/>
    <x v="131"/>
    <s v="Allow patches to be source-controlled and installed into bundle by workspace"/>
    <s v="00228 - Allow patches to be source-controlled and installed into bundle by workspace"/>
    <x v="131"/>
    <x v="2"/>
    <x v="2"/>
    <x v="477"/>
    <s v="Review of Allow patches to be source-controlled and installed into bundle by workspace"/>
    <s v="S | 00260 - Review of Allow patches to be source-controlled and installed into bundle by workspace"/>
    <s v="Feature Review | S | 00260 - Review of Allow patches to be source-controlled and installed into bundle by workspace"/>
    <m/>
    <n v="370590"/>
    <n v="37111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1"/>
    <n v="0"/>
    <n v="1"/>
    <n v="2.1276595744680851"/>
    <x v="1"/>
    <x v="2"/>
    <s v="0.Done"/>
    <x v="445"/>
    <n v="0"/>
    <n v="0"/>
  </r>
  <r>
    <x v="2"/>
    <x v="0"/>
    <x v="4"/>
    <x v="17"/>
    <s v="About Us"/>
    <x v="17"/>
    <x v="0"/>
    <x v="2"/>
    <x v="117"/>
    <s v="Our history page without timeline section"/>
    <s v="00144 - Our history page without timeline section"/>
    <x v="117"/>
    <x v="0"/>
    <x v="2"/>
    <x v="478"/>
    <s v="Alpha for Our history page without timeline section"/>
    <s v="XS | 00259 - Alpha for Our history page without timeline section"/>
    <s v="Alpha Test | XS | 00259 - Alpha for Our history page without timeline section"/>
    <n v="362970"/>
    <n v="367341"/>
    <n v="371095"/>
    <s v="Plan"/>
    <x v="9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3.5714285714285712E-2"/>
    <n v="1"/>
    <n v="1.0638297872340425"/>
    <x v="3"/>
    <x v="2"/>
    <s v="0.Done"/>
    <x v="446"/>
    <n v="0"/>
    <n v="0"/>
  </r>
  <r>
    <x v="2"/>
    <x v="1"/>
    <x v="1"/>
    <x v="1"/>
    <m/>
    <x v="1"/>
    <x v="1"/>
    <x v="2"/>
    <x v="113"/>
    <s v="White spaces above images in story pages template 2"/>
    <s v="00180 - White spaces above images in story pages template 2"/>
    <x v="113"/>
    <x v="3"/>
    <x v="2"/>
    <x v="479"/>
    <s v="White spaces above images in story pages template 2"/>
    <s v="XS | 00258 - White spaces above images in story pages template 2"/>
    <s v="Frontend Development | XS | 00258 - White spaces above images in story pages template 2"/>
    <m/>
    <n v="368569"/>
    <n v="371028"/>
    <s v="Plan"/>
    <x v="8"/>
    <n v="3"/>
    <n v="0"/>
    <n v="0"/>
    <n v="4"/>
    <s v="XS"/>
    <s v="SUBTASK PLAN"/>
    <n v="1.0638297872340425"/>
    <n v="1.2765957446808509"/>
    <n v="0"/>
    <n v="0"/>
    <n v="0"/>
    <n v="1.0638297872340425"/>
    <n v="1.0638297872340425"/>
    <n v="1.2765957446808509"/>
    <n v="3"/>
    <n v="0"/>
    <n v="0.25"/>
    <n v="0"/>
    <n v="1"/>
    <n v="1.0638297872340425"/>
    <x v="1"/>
    <x v="2"/>
    <s v="0.Done"/>
    <x v="447"/>
    <n v="1.0638297872340425"/>
    <n v="3"/>
  </r>
  <r>
    <x v="2"/>
    <x v="0"/>
    <x v="4"/>
    <x v="16"/>
    <s v="Products + Service"/>
    <x v="16"/>
    <x v="0"/>
    <x v="2"/>
    <x v="111"/>
    <s v="Building Solutions"/>
    <s v="00235 - Building Solutions"/>
    <x v="111"/>
    <x v="3"/>
    <x v="2"/>
    <x v="480"/>
    <s v="Building Solutions"/>
    <s v="M | 00257 - Building Solutions"/>
    <s v="Frontend Development | M | 00257 - Building Solutions"/>
    <n v="362971"/>
    <n v="370622"/>
    <n v="370996"/>
    <s v="Plan"/>
    <x v="8"/>
    <n v="5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5"/>
    <n v="0"/>
    <n v="0.25"/>
    <n v="5.2631578947368418E-2"/>
    <n v="1"/>
    <n v="5.3191489361702127"/>
    <x v="3"/>
    <x v="2"/>
    <s v="0.Done"/>
    <x v="448"/>
    <n v="0"/>
    <n v="0"/>
  </r>
  <r>
    <x v="2"/>
    <x v="0"/>
    <x v="4"/>
    <x v="16"/>
    <s v="Products + Service"/>
    <x v="16"/>
    <x v="0"/>
    <x v="2"/>
    <x v="103"/>
    <s v="Services Page"/>
    <s v="00234 - Services Page"/>
    <x v="103"/>
    <x v="3"/>
    <x v="2"/>
    <x v="481"/>
    <s v="Services Page"/>
    <s v="S | 00256 - Services Page"/>
    <s v="Frontend Development | S | 00256 - Services Page"/>
    <n v="362971"/>
    <n v="370621"/>
    <n v="370995"/>
    <s v="Plan"/>
    <x v="8"/>
    <n v="7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7"/>
    <n v="0"/>
    <n v="0.25"/>
    <n v="5.2631578947368418E-2"/>
    <n v="1"/>
    <n v="4.2553191489361701"/>
    <x v="3"/>
    <x v="2"/>
    <s v="0.Done"/>
    <x v="449"/>
    <n v="0"/>
    <n v="0"/>
  </r>
  <r>
    <x v="2"/>
    <x v="0"/>
    <x v="4"/>
    <x v="19"/>
    <s v="Investors"/>
    <x v="19"/>
    <x v="0"/>
    <x v="2"/>
    <x v="112"/>
    <s v="Key Company Data"/>
    <s v="00184 - Key Company Data"/>
    <x v="112"/>
    <x v="3"/>
    <x v="2"/>
    <x v="482"/>
    <s v="Key Company Data"/>
    <s v="M | 00255 - Key Company Data"/>
    <s v="Frontend Development | M | 00255 - Key Company Data"/>
    <n v="362240"/>
    <n v="368645"/>
    <n v="370993"/>
    <s v="Plan"/>
    <x v="8"/>
    <n v="6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6"/>
    <n v="0"/>
    <n v="0.25"/>
    <n v="3.0303030303030304E-2"/>
    <n v="1"/>
    <n v="5.3191489361702127"/>
    <x v="3"/>
    <x v="2"/>
    <s v="0.Done"/>
    <x v="450"/>
    <n v="0"/>
    <n v="0"/>
  </r>
  <r>
    <x v="2"/>
    <x v="0"/>
    <x v="4"/>
    <x v="15"/>
    <s v="Stories"/>
    <x v="15"/>
    <x v="0"/>
    <x v="6"/>
    <x v="132"/>
    <s v="Add behavior to concrete incubator link"/>
    <s v="00167 - Add behavior to concrete incubator link"/>
    <x v="132"/>
    <x v="3"/>
    <x v="3"/>
    <x v="483"/>
    <s v="Add behavior to concrete incubator link"/>
    <s v="XS | 00254 - Add behavior to concrete incubator link"/>
    <s v="Frontend Development | XS | 00254 - Add behavior to concrete incubator link"/>
    <n v="362239"/>
    <n v="368268"/>
    <n v="370992"/>
    <s v="Plan"/>
    <x v="8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1"/>
    <n v="1.7543859649122806E-2"/>
    <n v="1"/>
    <n v="0"/>
    <x v="3"/>
    <x v="6"/>
    <s v="0.Cancelled"/>
    <x v="451"/>
    <n v="0"/>
    <n v="0"/>
  </r>
  <r>
    <x v="2"/>
    <x v="0"/>
    <x v="4"/>
    <x v="15"/>
    <s v="Stories"/>
    <x v="15"/>
    <x v="0"/>
    <x v="2"/>
    <x v="118"/>
    <s v="Carousel for full story pages"/>
    <s v="00138 - Carousel for full story pages"/>
    <x v="118"/>
    <x v="3"/>
    <x v="2"/>
    <x v="484"/>
    <s v="Carousel for full story page"/>
    <s v="XS | 00253 - Carousel for full story page"/>
    <s v="Frontend Development | XS | 00253 - Carousel for full story page"/>
    <n v="362239"/>
    <n v="366921"/>
    <n v="370991"/>
    <s v="Plan"/>
    <x v="8"/>
    <n v="7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7"/>
    <n v="0"/>
    <n v="0.25"/>
    <n v="1.7543859649122806E-2"/>
    <n v="1"/>
    <n v="1.0638297872340425"/>
    <x v="3"/>
    <x v="2"/>
    <s v="0.Done"/>
    <x v="452"/>
    <n v="0"/>
    <n v="0"/>
  </r>
  <r>
    <x v="2"/>
    <x v="0"/>
    <x v="4"/>
    <x v="15"/>
    <s v="Stories"/>
    <x v="15"/>
    <x v="0"/>
    <x v="2"/>
    <x v="105"/>
    <s v="Include videos on the full story page"/>
    <s v="00118 - Include videos on the full story page"/>
    <x v="105"/>
    <x v="3"/>
    <x v="2"/>
    <x v="485"/>
    <s v="Include videos on the full story page"/>
    <s v="XS | 00252 - Include videos on the full story page"/>
    <s v="Frontend Development | XS | 00252 - Include videos on the full story page"/>
    <n v="362239"/>
    <n v="366182"/>
    <n v="370990"/>
    <s v="Plan"/>
    <x v="8"/>
    <n v="2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2"/>
    <n v="0"/>
    <n v="0.25"/>
    <n v="1.7543859649122806E-2"/>
    <n v="1"/>
    <n v="1.0638297872340425"/>
    <x v="3"/>
    <x v="2"/>
    <s v="0.Done"/>
    <x v="453"/>
    <n v="0"/>
    <n v="0"/>
  </r>
  <r>
    <x v="2"/>
    <x v="0"/>
    <x v="4"/>
    <x v="15"/>
    <s v="Stories"/>
    <x v="15"/>
    <x v="0"/>
    <x v="2"/>
    <x v="91"/>
    <s v="Related articles"/>
    <s v="00074 - Related articles"/>
    <x v="91"/>
    <x v="3"/>
    <x v="2"/>
    <x v="486"/>
    <s v="Related articles"/>
    <s v="M | 00251 - Related articles"/>
    <s v="Frontend Development | M | 00251 - Related articles"/>
    <n v="362239"/>
    <n v="364384"/>
    <n v="370988"/>
    <s v="Plan"/>
    <x v="6"/>
    <n v="45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45"/>
    <n v="0"/>
    <n v="0.25"/>
    <n v="1.7543859649122806E-2"/>
    <n v="1"/>
    <n v="5.3191489361702127"/>
    <x v="3"/>
    <x v="2"/>
    <s v="0.Done"/>
    <x v="454"/>
    <n v="0"/>
    <n v="0"/>
  </r>
  <r>
    <x v="2"/>
    <x v="0"/>
    <x v="4"/>
    <x v="15"/>
    <s v="Stories"/>
    <x v="15"/>
    <x v="0"/>
    <x v="6"/>
    <x v="133"/>
    <s v="Unified boiler plate text"/>
    <s v="00073 - Unified boiler plate text"/>
    <x v="133"/>
    <x v="3"/>
    <x v="3"/>
    <x v="487"/>
    <s v="Unified boiler plate text"/>
    <s v="XS | 00250 - Unified boiler plate text"/>
    <s v="Frontend Development | XS | 00250 - Unified boiler plate text"/>
    <n v="362239"/>
    <n v="364383"/>
    <n v="370986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1"/>
    <n v="1.7543859649122806E-2"/>
    <n v="1"/>
    <n v="0"/>
    <x v="3"/>
    <x v="6"/>
    <s v="0.Cancelled"/>
    <x v="455"/>
    <n v="0"/>
    <n v="0"/>
  </r>
  <r>
    <x v="2"/>
    <x v="0"/>
    <x v="4"/>
    <x v="20"/>
    <s v="Homepage"/>
    <x v="20"/>
    <x v="0"/>
    <x v="2"/>
    <x v="116"/>
    <s v="Add behavior to Homepage links"/>
    <s v="00166 - Add behavior to Homepage links"/>
    <x v="116"/>
    <x v="3"/>
    <x v="2"/>
    <x v="488"/>
    <s v="Add behavior to Homepage links"/>
    <s v="XS | 00249 - Add behavior to Homepage links"/>
    <s v="Frontend Development | XS | 00249 - Add behavior to Homepage links"/>
    <n v="362226"/>
    <n v="368267"/>
    <n v="370985"/>
    <s v="Plan"/>
    <x v="8"/>
    <n v="6"/>
    <n v="0"/>
    <n v="0"/>
    <n v="5"/>
    <s v="XS"/>
    <s v="SUBTASK PLAN"/>
    <n v="1.0638297872340425"/>
    <n v="1.2765957446808509"/>
    <n v="0"/>
    <n v="0"/>
    <n v="0"/>
    <n v="1.0638297872340425"/>
    <n v="1.0638297872340425"/>
    <n v="1.2765957446808509"/>
    <n v="6"/>
    <n v="0"/>
    <n v="0.25"/>
    <n v="2.6315789473684209E-2"/>
    <n v="1"/>
    <n v="1.0638297872340425"/>
    <x v="3"/>
    <x v="2"/>
    <s v="0.Done"/>
    <x v="456"/>
    <n v="0"/>
    <n v="0"/>
  </r>
  <r>
    <x v="2"/>
    <x v="0"/>
    <x v="4"/>
    <x v="19"/>
    <s v="Investors"/>
    <x v="19"/>
    <x v="0"/>
    <x v="2"/>
    <x v="129"/>
    <s v="Stock Information page"/>
    <s v="00211 - Stock Information page"/>
    <x v="129"/>
    <x v="3"/>
    <x v="2"/>
    <x v="489"/>
    <s v="Stock information"/>
    <s v="S | 00248 - Stock information"/>
    <s v="Frontend Development | S | 00248 - Stock information"/>
    <n v="362240"/>
    <n v="369711"/>
    <n v="370984"/>
    <s v="Plan"/>
    <x v="9"/>
    <n v="3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3"/>
    <n v="0"/>
    <n v="0.25"/>
    <n v="3.0303030303030304E-2"/>
    <n v="1"/>
    <n v="4.2553191489361701"/>
    <x v="3"/>
    <x v="2"/>
    <s v="0.Done"/>
    <x v="457"/>
    <n v="0"/>
    <n v="0"/>
  </r>
  <r>
    <x v="2"/>
    <x v="0"/>
    <x v="4"/>
    <x v="19"/>
    <s v="Investors"/>
    <x v="19"/>
    <x v="0"/>
    <x v="2"/>
    <x v="128"/>
    <s v="Corporate Governance Page"/>
    <s v="00174 - Corporate Governance Page"/>
    <x v="128"/>
    <x v="3"/>
    <x v="2"/>
    <x v="490"/>
    <s v="Corporate Governance"/>
    <s v="S | 00247 - Corporate Governance"/>
    <s v="Frontend Development | S | 00247 - Corporate Governance"/>
    <n v="362240"/>
    <n v="368558"/>
    <n v="370983"/>
    <s v="Plan"/>
    <x v="8"/>
    <n v="6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6"/>
    <n v="0"/>
    <n v="0.25"/>
    <n v="3.0303030303030304E-2"/>
    <n v="1"/>
    <n v="4.2553191489361701"/>
    <x v="3"/>
    <x v="2"/>
    <s v="0.Done"/>
    <x v="458"/>
    <n v="0"/>
    <n v="0"/>
  </r>
  <r>
    <x v="2"/>
    <x v="0"/>
    <x v="4"/>
    <x v="19"/>
    <s v="Investors"/>
    <x v="19"/>
    <x v="0"/>
    <x v="2"/>
    <x v="127"/>
    <s v="Debt Information"/>
    <s v="00172 - Debt Information"/>
    <x v="127"/>
    <x v="3"/>
    <x v="2"/>
    <x v="491"/>
    <s v="Debt Information"/>
    <s v="M | 00246 - Debt Information"/>
    <s v="Frontend Development | M | 00246 - Debt Information"/>
    <n v="362240"/>
    <n v="368554"/>
    <n v="370982"/>
    <s v="Plan"/>
    <x v="9"/>
    <n v="2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2"/>
    <n v="0"/>
    <n v="0.25"/>
    <n v="3.0303030303030304E-2"/>
    <n v="1"/>
    <n v="5.3191489361702127"/>
    <x v="3"/>
    <x v="2"/>
    <s v="0.Done"/>
    <x v="459"/>
    <n v="0"/>
    <n v="0"/>
  </r>
  <r>
    <x v="2"/>
    <x v="1"/>
    <x v="1"/>
    <x v="1"/>
    <m/>
    <x v="1"/>
    <x v="2"/>
    <x v="2"/>
    <x v="124"/>
    <s v="As a user, I can see the Cemex stock price for NYSE and BMV"/>
    <s v="00218 - As a user, I can see the Cemex stock price for NYSE and BMV"/>
    <x v="124"/>
    <x v="4"/>
    <x v="2"/>
    <x v="492"/>
    <s v="Work on frontend / ADT / UI"/>
    <s v="S | 00245 - Work on frontend / ADT / UI"/>
    <s v="Sub-Task | S | 00245 - Work on frontend / ADT / UI"/>
    <m/>
    <n v="369830"/>
    <n v="370850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1"/>
    <n v="0"/>
    <n v="1"/>
    <n v="4.2553191489361701"/>
    <x v="1"/>
    <x v="2"/>
    <s v="0.Done"/>
    <x v="460"/>
    <n v="0"/>
    <n v="0"/>
  </r>
  <r>
    <x v="2"/>
    <x v="1"/>
    <x v="1"/>
    <x v="1"/>
    <m/>
    <x v="1"/>
    <x v="2"/>
    <x v="2"/>
    <x v="124"/>
    <s v="As a user, I can see the Cemex stock price for NYSE and BMV"/>
    <s v="00218 - As a user, I can see the Cemex stock price for NYSE and BMV"/>
    <x v="124"/>
    <x v="4"/>
    <x v="2"/>
    <x v="493"/>
    <s v="Investigate more into background task issue"/>
    <s v="00244 - Investigate more into background task issue"/>
    <s v="Sub-Task | 00244 - Investigate more into background task issue"/>
    <m/>
    <n v="369830"/>
    <n v="37084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"/>
    <n v="0"/>
    <n v="1"/>
    <n v="0"/>
    <x v="1"/>
    <x v="2"/>
    <s v="0.Done"/>
    <x v="461"/>
    <n v="0"/>
    <n v="0"/>
  </r>
  <r>
    <x v="2"/>
    <x v="1"/>
    <x v="1"/>
    <x v="1"/>
    <m/>
    <x v="1"/>
    <x v="2"/>
    <x v="2"/>
    <x v="124"/>
    <s v="As a user, I can see the Cemex stock price for NYSE and BMV"/>
    <s v="00218 - As a user, I can see the Cemex stock price for NYSE and BMV"/>
    <x v="124"/>
    <x v="4"/>
    <x v="2"/>
    <x v="494"/>
    <s v="Refactor backend"/>
    <s v="00243 - Refactor backend"/>
    <s v="Sub-Task | 00243 - Refactor backend"/>
    <m/>
    <n v="369830"/>
    <n v="37078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"/>
    <n v="0"/>
    <n v="1"/>
    <n v="0"/>
    <x v="1"/>
    <x v="2"/>
    <s v="0.Done"/>
    <x v="462"/>
    <n v="0"/>
    <n v="0"/>
  </r>
  <r>
    <x v="2"/>
    <x v="0"/>
    <x v="4"/>
    <x v="21"/>
    <s v="Sustainability"/>
    <x v="21"/>
    <x v="0"/>
    <x v="2"/>
    <x v="134"/>
    <s v="Sustainability Overview"/>
    <s v="00145 - Sustainability Overview"/>
    <x v="134"/>
    <x v="1"/>
    <x v="2"/>
    <x v="495"/>
    <s v="QA for Sustainability Overview"/>
    <s v="00242 - QA for Sustainability Overview"/>
    <s v="QA | 00242 - QA for Sustainability Overview"/>
    <n v="362972"/>
    <n v="367343"/>
    <n v="370701"/>
    <s v="Plan"/>
    <x v="11"/>
    <n v="0"/>
    <n v="0"/>
    <n v="0"/>
    <n v="0"/>
    <m/>
    <s v="SUBTASK PLAN"/>
    <n v="0"/>
    <n v="0"/>
    <n v="0"/>
    <n v="0"/>
    <n v="0"/>
    <n v="0"/>
    <n v="0"/>
    <n v="0"/>
    <n v="0"/>
    <n v="0"/>
    <n v="0.25"/>
    <n v="0.25"/>
    <n v="1"/>
    <n v="0"/>
    <x v="3"/>
    <x v="2"/>
    <s v="0.Done"/>
    <x v="463"/>
    <n v="0"/>
    <n v="0"/>
  </r>
  <r>
    <x v="2"/>
    <x v="0"/>
    <x v="4"/>
    <x v="21"/>
    <s v="Sustainability"/>
    <x v="21"/>
    <x v="0"/>
    <x v="2"/>
    <x v="134"/>
    <s v="Sustainability Overview"/>
    <s v="00145 - Sustainability Overview"/>
    <x v="134"/>
    <x v="2"/>
    <x v="2"/>
    <x v="496"/>
    <s v="Review of Sustainability Overview"/>
    <s v="00241 - Review of Sustainability Overview"/>
    <s v="Feature Review | 00241 - Review of Sustainability Overview"/>
    <n v="362972"/>
    <n v="367343"/>
    <n v="370700"/>
    <s v="Plan"/>
    <x v="9"/>
    <n v="0"/>
    <n v="0"/>
    <n v="0"/>
    <n v="0"/>
    <m/>
    <s v="SUBTASK PLAN"/>
    <n v="0"/>
    <n v="0"/>
    <n v="0"/>
    <n v="0"/>
    <n v="0"/>
    <n v="0"/>
    <n v="0"/>
    <n v="0"/>
    <n v="0"/>
    <n v="0"/>
    <n v="0.25"/>
    <n v="0.25"/>
    <n v="1"/>
    <n v="0"/>
    <x v="3"/>
    <x v="2"/>
    <s v="0.Done"/>
    <x v="464"/>
    <n v="0"/>
    <n v="0"/>
  </r>
  <r>
    <x v="2"/>
    <x v="0"/>
    <x v="4"/>
    <x v="17"/>
    <s v="About Us"/>
    <x v="17"/>
    <x v="0"/>
    <x v="2"/>
    <x v="135"/>
    <s v="Press Releases Page"/>
    <s v="00208 - Press Releases Page"/>
    <x v="135"/>
    <x v="1"/>
    <x v="2"/>
    <x v="497"/>
    <s v="QA for Press Releases Page"/>
    <s v="00240 - QA for Press Releases Page"/>
    <s v="QA | 00240 - QA for Press Releases Page"/>
    <n v="362970"/>
    <n v="369704"/>
    <n v="370698"/>
    <s v="Plan"/>
    <x v="11"/>
    <n v="0"/>
    <n v="0"/>
    <n v="0"/>
    <n v="0"/>
    <m/>
    <s v="SUBTASK PLAN"/>
    <n v="0"/>
    <n v="0"/>
    <n v="0"/>
    <n v="0"/>
    <n v="0"/>
    <n v="0"/>
    <n v="0"/>
    <n v="0"/>
    <n v="0"/>
    <n v="0"/>
    <n v="0.25"/>
    <n v="3.5714285714285712E-2"/>
    <n v="1"/>
    <n v="0"/>
    <x v="3"/>
    <x v="2"/>
    <s v="0.Done"/>
    <x v="465"/>
    <n v="0"/>
    <n v="0"/>
  </r>
  <r>
    <x v="2"/>
    <x v="0"/>
    <x v="4"/>
    <x v="17"/>
    <s v="About Us"/>
    <x v="17"/>
    <x v="0"/>
    <x v="2"/>
    <x v="135"/>
    <s v="Press Releases Page"/>
    <s v="00208 - Press Releases Page"/>
    <x v="135"/>
    <x v="2"/>
    <x v="2"/>
    <x v="498"/>
    <s v="Review of Press Releases Page"/>
    <s v="00239 - Review of Press Releases Page"/>
    <s v="Feature Review | 00239 - Review of Press Releases Page"/>
    <n v="362970"/>
    <n v="369704"/>
    <n v="370697"/>
    <s v="Plan"/>
    <x v="9"/>
    <n v="0"/>
    <n v="0"/>
    <n v="0"/>
    <n v="0"/>
    <m/>
    <s v="SUBTASK PLAN"/>
    <n v="0"/>
    <n v="0"/>
    <n v="0"/>
    <n v="0"/>
    <n v="0"/>
    <n v="0"/>
    <n v="0"/>
    <n v="0"/>
    <n v="0"/>
    <n v="0"/>
    <n v="0.25"/>
    <n v="3.5714285714285712E-2"/>
    <n v="1"/>
    <n v="0"/>
    <x v="3"/>
    <x v="2"/>
    <s v="0.Done"/>
    <x v="466"/>
    <n v="0"/>
    <n v="0"/>
  </r>
  <r>
    <x v="2"/>
    <x v="0"/>
    <x v="4"/>
    <x v="17"/>
    <s v="About Us"/>
    <x v="17"/>
    <x v="0"/>
    <x v="2"/>
    <x v="135"/>
    <s v="Press Releases Page"/>
    <s v="00208 - Press Releases Page"/>
    <x v="135"/>
    <x v="0"/>
    <x v="2"/>
    <x v="499"/>
    <s v="Alpha for Press Releases Page"/>
    <s v="XS | 00238 - Alpha for Press Releases Page"/>
    <s v="Alpha Test | XS | 00238 - Alpha for Press Releases Page"/>
    <n v="362970"/>
    <n v="369704"/>
    <n v="370696"/>
    <s v="Plan"/>
    <x v="9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3.5714285714285712E-2"/>
    <n v="1"/>
    <n v="1.0638297872340425"/>
    <x v="3"/>
    <x v="2"/>
    <s v="0.Done"/>
    <x v="467"/>
    <n v="0"/>
    <n v="0"/>
  </r>
  <r>
    <x v="2"/>
    <x v="0"/>
    <x v="4"/>
    <x v="16"/>
    <s v="Products + Service"/>
    <x v="16"/>
    <x v="0"/>
    <x v="2"/>
    <x v="130"/>
    <s v="Products Overview"/>
    <s v="00230 - Products Overview"/>
    <x v="130"/>
    <x v="3"/>
    <x v="2"/>
    <x v="500"/>
    <s v="Products Overview Page"/>
    <s v="M | 00231 - Products Overview Page"/>
    <s v="Frontend Development | M | 00231 - Products Overview Page"/>
    <n v="362971"/>
    <n v="370614"/>
    <n v="370616"/>
    <s v="Plan"/>
    <x v="9"/>
    <n v="15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15"/>
    <n v="0"/>
    <n v="0.25"/>
    <n v="5.2631578947368418E-2"/>
    <n v="1"/>
    <n v="5.3191489361702127"/>
    <x v="3"/>
    <x v="2"/>
    <s v="0.Done"/>
    <x v="468"/>
    <n v="0"/>
    <n v="0"/>
  </r>
  <r>
    <x v="2"/>
    <x v="0"/>
    <x v="4"/>
    <x v="17"/>
    <s v="About Us"/>
    <x v="17"/>
    <x v="0"/>
    <x v="2"/>
    <x v="117"/>
    <s v="Our history page without timeline section"/>
    <s v="00144 - Our history page without timeline section"/>
    <x v="117"/>
    <x v="3"/>
    <x v="2"/>
    <x v="501"/>
    <s v="Our history"/>
    <s v="M | 00229 - Our history"/>
    <s v="Frontend Development | M | 00229 - Our history"/>
    <n v="362970"/>
    <n v="367341"/>
    <n v="370607"/>
    <s v="Plan"/>
    <x v="9"/>
    <n v="16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16"/>
    <n v="0"/>
    <n v="0.25"/>
    <n v="3.5714285714285712E-2"/>
    <n v="1"/>
    <n v="5.3191489361702127"/>
    <x v="3"/>
    <x v="2"/>
    <s v="0.Done"/>
    <x v="469"/>
    <n v="0"/>
    <n v="0"/>
  </r>
  <r>
    <x v="2"/>
    <x v="1"/>
    <x v="1"/>
    <x v="1"/>
    <m/>
    <x v="1"/>
    <x v="1"/>
    <x v="2"/>
    <x v="58"/>
    <s v="In Cemex, fix where the theme gets placed in the bundle by workspace"/>
    <s v="00225 - In Cemex, fix where the theme gets placed in the bundle by workspace"/>
    <x v="58"/>
    <x v="0"/>
    <x v="2"/>
    <x v="502"/>
    <s v="Alpha for In Cemex, fix where the theme gets placed in the bundle by workspace"/>
    <s v="S | 00226 - Alpha for In Cemex, fix where the theme gets placed in the bundle by workspace"/>
    <s v="Alpha Test | S | 00226 - Alpha for In Cemex, fix where the theme gets placed in the bundle by workspace"/>
    <m/>
    <n v="370582"/>
    <n v="37058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470"/>
    <n v="2.1276595744680851"/>
    <n v="0"/>
  </r>
  <r>
    <x v="2"/>
    <x v="1"/>
    <x v="1"/>
    <x v="1"/>
    <m/>
    <x v="1"/>
    <x v="2"/>
    <x v="2"/>
    <x v="124"/>
    <s v="As a user, I can see the Cemex stock price for NYSE and BMV"/>
    <s v="00218 - As a user, I can see the Cemex stock price for NYSE and BMV"/>
    <x v="124"/>
    <x v="2"/>
    <x v="3"/>
    <x v="503"/>
    <s v="Review of As a user, I can see the Cemex stock price for NYSE and BMV"/>
    <s v="S | 00224 - Review of As a user, I can see the Cemex stock price for NYSE and BMV"/>
    <s v="Feature Review | S | 00224 - Review of As a user, I can see the Cemex stock price for NYSE and BMV"/>
    <m/>
    <n v="369830"/>
    <n v="37039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"/>
    <n v="0"/>
    <n v="1"/>
    <n v="0"/>
    <x v="1"/>
    <x v="2"/>
    <s v="0.Cancelled"/>
    <x v="471"/>
    <n v="0"/>
    <n v="0"/>
  </r>
  <r>
    <x v="2"/>
    <x v="0"/>
    <x v="4"/>
    <x v="21"/>
    <s v="Sustainability"/>
    <x v="21"/>
    <x v="0"/>
    <x v="2"/>
    <x v="134"/>
    <s v="Sustainability Overview"/>
    <s v="00145 - Sustainability Overview"/>
    <x v="134"/>
    <x v="0"/>
    <x v="2"/>
    <x v="504"/>
    <s v="Alpha for Sustainability Overview"/>
    <s v="S | 00223 - Alpha for Sustainability Overview"/>
    <s v="Alpha Test | S | 00223 - Alpha for Sustainability Overview"/>
    <n v="362972"/>
    <n v="367343"/>
    <n v="370126"/>
    <s v="Plan"/>
    <x v="9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.25"/>
    <n v="1"/>
    <n v="2.1276595744680851"/>
    <x v="3"/>
    <x v="2"/>
    <s v="0.Done"/>
    <x v="472"/>
    <n v="0"/>
    <n v="0"/>
  </r>
  <r>
    <x v="2"/>
    <x v="1"/>
    <x v="1"/>
    <x v="1"/>
    <m/>
    <x v="1"/>
    <x v="2"/>
    <x v="2"/>
    <x v="136"/>
    <s v="Research: Error when creating a WebContent with nested WebContent"/>
    <s v="00220 - Research: Error when creating a WebContent with nested WebContent"/>
    <x v="136"/>
    <x v="2"/>
    <x v="2"/>
    <x v="505"/>
    <s v="Review of Research: Error when creating a WebContent with nested WebContent"/>
    <s v="S | 00222 - Review of Research: Error when creating a WebContent with nested WebContent"/>
    <s v="Feature Review | S | 00222 - Review of Research: Error when creating a WebContent with nested WebContent"/>
    <m/>
    <n v="370091"/>
    <n v="37010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1"/>
    <n v="0"/>
    <n v="1"/>
    <n v="2.1276595744680851"/>
    <x v="1"/>
    <x v="2"/>
    <s v="0.Done"/>
    <x v="473"/>
    <n v="0"/>
    <n v="0"/>
  </r>
  <r>
    <x v="2"/>
    <x v="1"/>
    <x v="1"/>
    <x v="1"/>
    <m/>
    <x v="1"/>
    <x v="2"/>
    <x v="2"/>
    <x v="124"/>
    <s v="As a user, I can see the Cemex stock price for NYSE and BMV"/>
    <s v="00218 - As a user, I can see the Cemex stock price for NYSE and BMV"/>
    <x v="124"/>
    <x v="4"/>
    <x v="2"/>
    <x v="506"/>
    <s v="Pull in data from Eurolandir XML"/>
    <s v="00221 - Pull in data from Eurolandir XML"/>
    <s v="Sub-Task | 00221 - Pull in data from Eurolandir XML"/>
    <m/>
    <n v="369830"/>
    <n v="37009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"/>
    <n v="0"/>
    <n v="1"/>
    <n v="0"/>
    <x v="1"/>
    <x v="2"/>
    <s v="0.Done"/>
    <x v="474"/>
    <n v="0"/>
    <n v="0"/>
  </r>
  <r>
    <x v="2"/>
    <x v="1"/>
    <x v="1"/>
    <x v="1"/>
    <m/>
    <x v="1"/>
    <x v="2"/>
    <x v="2"/>
    <x v="124"/>
    <s v="As a user, I can see the Cemex stock price for NYSE and BMV"/>
    <s v="00218 - As a user, I can see the Cemex stock price for NYSE and BMV"/>
    <x v="124"/>
    <x v="4"/>
    <x v="2"/>
    <x v="507"/>
    <s v="Change service to have a composite primary key"/>
    <s v="00219 - Change service to have a composite primary key"/>
    <s v="Sub-Task | 00219 - Change service to have a composite primary key"/>
    <m/>
    <n v="369830"/>
    <n v="37009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"/>
    <n v="0"/>
    <n v="1"/>
    <n v="0"/>
    <x v="1"/>
    <x v="2"/>
    <s v="0.Done"/>
    <x v="475"/>
    <n v="0"/>
    <n v="0"/>
  </r>
  <r>
    <x v="2"/>
    <x v="0"/>
    <x v="4"/>
    <x v="20"/>
    <s v="Homepage"/>
    <x v="20"/>
    <x v="0"/>
    <x v="2"/>
    <x v="137"/>
    <s v="Country micro site subpages"/>
    <s v="00141 - Country micro site subpages"/>
    <x v="137"/>
    <x v="1"/>
    <x v="2"/>
    <x v="508"/>
    <s v="QA for Country micro site subpages"/>
    <s v="00217 - QA for Country micro site subpages"/>
    <s v="QA | 00217 - QA for Country micro site subpages"/>
    <n v="362226"/>
    <n v="367334"/>
    <n v="369719"/>
    <s v="Plan"/>
    <x v="12"/>
    <n v="0"/>
    <n v="0"/>
    <n v="0"/>
    <n v="0"/>
    <m/>
    <s v="SUBTASK PLAN"/>
    <n v="0"/>
    <n v="0"/>
    <n v="0"/>
    <n v="0"/>
    <n v="0"/>
    <n v="0"/>
    <n v="0"/>
    <n v="0"/>
    <n v="0"/>
    <n v="0"/>
    <n v="0.25"/>
    <n v="2.6315789473684209E-2"/>
    <n v="1"/>
    <n v="0"/>
    <x v="3"/>
    <x v="2"/>
    <s v="0.Done"/>
    <x v="476"/>
    <n v="0"/>
    <n v="0"/>
  </r>
  <r>
    <x v="2"/>
    <x v="0"/>
    <x v="4"/>
    <x v="20"/>
    <s v="Homepage"/>
    <x v="20"/>
    <x v="0"/>
    <x v="2"/>
    <x v="137"/>
    <s v="Country micro site subpages"/>
    <s v="00141 - Country micro site subpages"/>
    <x v="137"/>
    <x v="2"/>
    <x v="2"/>
    <x v="509"/>
    <s v="Review of Country micro site subpages"/>
    <s v="00216 - Review of Country micro site subpages"/>
    <s v="Feature Review | 00216 - Review of Country micro site subpages"/>
    <n v="362226"/>
    <n v="367334"/>
    <n v="369718"/>
    <s v="Plan"/>
    <x v="13"/>
    <n v="0"/>
    <n v="0"/>
    <n v="0"/>
    <n v="0"/>
    <m/>
    <s v="SUBTASK PLAN"/>
    <n v="0"/>
    <n v="0"/>
    <n v="0"/>
    <n v="0"/>
    <n v="0"/>
    <n v="0"/>
    <n v="0"/>
    <n v="0"/>
    <n v="0"/>
    <n v="0"/>
    <n v="0.25"/>
    <n v="2.6315789473684209E-2"/>
    <n v="1"/>
    <n v="0"/>
    <x v="3"/>
    <x v="2"/>
    <s v="0.Done"/>
    <x v="477"/>
    <n v="0"/>
    <n v="0"/>
  </r>
  <r>
    <x v="2"/>
    <x v="0"/>
    <x v="4"/>
    <x v="17"/>
    <s v="About Us"/>
    <x v="17"/>
    <x v="0"/>
    <x v="2"/>
    <x v="138"/>
    <s v="Ethics and compliance page"/>
    <s v="00143 - Ethics and compliance page"/>
    <x v="138"/>
    <x v="1"/>
    <x v="2"/>
    <x v="510"/>
    <s v="QA for Ethics and compliance page"/>
    <s v="00215 - QA for Ethics and compliance page"/>
    <s v="QA | 00215 - QA for Ethics and compliance page"/>
    <n v="362970"/>
    <n v="367336"/>
    <n v="369717"/>
    <s v="Plan"/>
    <x v="12"/>
    <n v="0"/>
    <n v="0"/>
    <n v="0"/>
    <n v="0"/>
    <m/>
    <s v="SUBTASK PLAN"/>
    <n v="0"/>
    <n v="0"/>
    <n v="0"/>
    <n v="0"/>
    <n v="0"/>
    <n v="0"/>
    <n v="0"/>
    <n v="0"/>
    <n v="0"/>
    <n v="0"/>
    <n v="0.25"/>
    <n v="3.5714285714285712E-2"/>
    <n v="1"/>
    <n v="0"/>
    <x v="3"/>
    <x v="2"/>
    <s v="0.Done"/>
    <x v="478"/>
    <n v="0"/>
    <n v="0"/>
  </r>
  <r>
    <x v="2"/>
    <x v="0"/>
    <x v="4"/>
    <x v="17"/>
    <s v="About Us"/>
    <x v="17"/>
    <x v="0"/>
    <x v="2"/>
    <x v="138"/>
    <s v="Ethics and compliance page"/>
    <s v="00143 - Ethics and compliance page"/>
    <x v="138"/>
    <x v="2"/>
    <x v="2"/>
    <x v="511"/>
    <s v="Review of Ethics and compliance page"/>
    <s v="00214 - Review of Ethics and compliance page"/>
    <s v="Feature Review | 00214 - Review of Ethics and compliance page"/>
    <n v="362970"/>
    <n v="367336"/>
    <n v="369716"/>
    <s v="Plan"/>
    <x v="13"/>
    <n v="0"/>
    <n v="0"/>
    <n v="0"/>
    <n v="0"/>
    <m/>
    <s v="SUBTASK PLAN"/>
    <n v="0"/>
    <n v="0"/>
    <n v="0"/>
    <n v="0"/>
    <n v="0"/>
    <n v="0"/>
    <n v="0"/>
    <n v="0"/>
    <n v="0"/>
    <n v="0"/>
    <n v="0.25"/>
    <n v="3.5714285714285712E-2"/>
    <n v="1"/>
    <n v="0"/>
    <x v="3"/>
    <x v="2"/>
    <s v="0.Done"/>
    <x v="479"/>
    <n v="0"/>
    <n v="0"/>
  </r>
  <r>
    <x v="2"/>
    <x v="0"/>
    <x v="4"/>
    <x v="17"/>
    <s v="About Us"/>
    <x v="17"/>
    <x v="0"/>
    <x v="2"/>
    <x v="139"/>
    <s v="Company profile page"/>
    <s v="00150 - Company profile page"/>
    <x v="139"/>
    <x v="1"/>
    <x v="2"/>
    <x v="512"/>
    <s v="QA for Company profile page"/>
    <s v="00213 - QA for Company profile page"/>
    <s v="QA | 00213 - QA for Company profile page"/>
    <n v="362970"/>
    <n v="367792"/>
    <n v="369715"/>
    <s v="Plan"/>
    <x v="12"/>
    <n v="0"/>
    <n v="0"/>
    <n v="0"/>
    <n v="0"/>
    <m/>
    <s v="SUBTASK PLAN"/>
    <n v="0"/>
    <n v="0"/>
    <n v="0"/>
    <n v="0"/>
    <n v="0"/>
    <n v="0"/>
    <n v="0"/>
    <n v="0"/>
    <n v="0"/>
    <n v="0"/>
    <n v="0.25"/>
    <n v="3.5714285714285712E-2"/>
    <n v="1"/>
    <n v="0"/>
    <x v="3"/>
    <x v="2"/>
    <s v="0.Done"/>
    <x v="480"/>
    <n v="0"/>
    <n v="0"/>
  </r>
  <r>
    <x v="2"/>
    <x v="0"/>
    <x v="4"/>
    <x v="17"/>
    <s v="About Us"/>
    <x v="17"/>
    <x v="0"/>
    <x v="2"/>
    <x v="139"/>
    <s v="Company profile page"/>
    <s v="00150 - Company profile page"/>
    <x v="139"/>
    <x v="2"/>
    <x v="2"/>
    <x v="513"/>
    <s v="Review of Company profile page"/>
    <s v="00212 - Review of Company profile page"/>
    <s v="Feature Review | 00212 - Review of Company profile page"/>
    <n v="362970"/>
    <n v="367792"/>
    <n v="369714"/>
    <s v="Plan"/>
    <x v="13"/>
    <n v="0"/>
    <n v="0"/>
    <n v="0"/>
    <n v="0"/>
    <m/>
    <s v="SUBTASK PLAN"/>
    <n v="0"/>
    <n v="0"/>
    <n v="0"/>
    <n v="0"/>
    <n v="0"/>
    <n v="0"/>
    <n v="0"/>
    <n v="0"/>
    <n v="0"/>
    <n v="0"/>
    <n v="0.25"/>
    <n v="3.5714285714285712E-2"/>
    <n v="1"/>
    <n v="0"/>
    <x v="3"/>
    <x v="2"/>
    <s v="0.Done"/>
    <x v="481"/>
    <n v="0"/>
    <n v="0"/>
  </r>
  <r>
    <x v="2"/>
    <x v="0"/>
    <x v="4"/>
    <x v="17"/>
    <s v="About Us"/>
    <x v="17"/>
    <x v="0"/>
    <x v="2"/>
    <x v="135"/>
    <s v="Press Releases Page"/>
    <s v="00208 - Press Releases Page"/>
    <x v="135"/>
    <x v="3"/>
    <x v="2"/>
    <x v="514"/>
    <s v="Press Releases Page"/>
    <s v="M | 00209 - Press Releases Page"/>
    <s v="Frontend Development | M | 00209 - Press Releases Page"/>
    <n v="362970"/>
    <n v="369704"/>
    <n v="369705"/>
    <s v="Plan"/>
    <x v="9"/>
    <n v="8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8"/>
    <n v="0"/>
    <n v="0.25"/>
    <n v="3.5714285714285712E-2"/>
    <n v="1"/>
    <n v="5.3191489361702127"/>
    <x v="3"/>
    <x v="2"/>
    <s v="0.Done"/>
    <x v="482"/>
    <n v="0"/>
    <n v="0"/>
  </r>
  <r>
    <x v="2"/>
    <x v="0"/>
    <x v="4"/>
    <x v="17"/>
    <s v="About Us"/>
    <x v="17"/>
    <x v="0"/>
    <x v="2"/>
    <x v="140"/>
    <s v="Management Team"/>
    <s v="00152 - Management Team"/>
    <x v="140"/>
    <x v="1"/>
    <x v="2"/>
    <x v="515"/>
    <s v="QA for Management Team"/>
    <s v="00206 - QA for Management Team"/>
    <s v="QA | 00206 - QA for Management Team"/>
    <n v="362970"/>
    <n v="367794"/>
    <n v="369700"/>
    <s v="Plan"/>
    <x v="12"/>
    <n v="0"/>
    <n v="0"/>
    <n v="0"/>
    <n v="0"/>
    <m/>
    <s v="SUBTASK PLAN"/>
    <n v="0"/>
    <n v="0"/>
    <n v="0"/>
    <n v="0"/>
    <n v="0"/>
    <n v="0"/>
    <n v="0"/>
    <n v="0"/>
    <n v="0"/>
    <n v="0"/>
    <n v="0.25"/>
    <n v="3.5714285714285712E-2"/>
    <n v="1"/>
    <n v="0"/>
    <x v="3"/>
    <x v="2"/>
    <s v="0.Done"/>
    <x v="483"/>
    <n v="0"/>
    <n v="0"/>
  </r>
  <r>
    <x v="2"/>
    <x v="0"/>
    <x v="4"/>
    <x v="17"/>
    <s v="About Us"/>
    <x v="17"/>
    <x v="0"/>
    <x v="2"/>
    <x v="140"/>
    <s v="Management Team"/>
    <s v="00152 - Management Team"/>
    <x v="140"/>
    <x v="2"/>
    <x v="2"/>
    <x v="516"/>
    <s v="Review of Management Team"/>
    <s v="00205 - Review of Management Team"/>
    <s v="Feature Review | 00205 - Review of Management Team"/>
    <n v="362970"/>
    <n v="367794"/>
    <n v="369699"/>
    <s v="Plan"/>
    <x v="13"/>
    <n v="0"/>
    <n v="0"/>
    <n v="0"/>
    <n v="0"/>
    <m/>
    <s v="SUBTASK PLAN"/>
    <n v="0"/>
    <n v="0"/>
    <n v="0"/>
    <n v="0"/>
    <n v="0"/>
    <n v="0"/>
    <n v="0"/>
    <n v="0"/>
    <n v="0"/>
    <n v="0"/>
    <n v="0.25"/>
    <n v="3.5714285714285712E-2"/>
    <n v="1"/>
    <n v="0"/>
    <x v="3"/>
    <x v="2"/>
    <s v="0.Done"/>
    <x v="484"/>
    <n v="0"/>
    <n v="0"/>
  </r>
  <r>
    <x v="2"/>
    <x v="0"/>
    <x v="4"/>
    <x v="17"/>
    <s v="About Us"/>
    <x v="17"/>
    <x v="0"/>
    <x v="2"/>
    <x v="140"/>
    <s v="Management Team"/>
    <s v="00152 - Management Team"/>
    <x v="140"/>
    <x v="0"/>
    <x v="2"/>
    <x v="517"/>
    <s v="Alpha for Management Team"/>
    <s v="XS | 00204 - Alpha for Management Team"/>
    <s v="Alpha Test | XS | 00204 - Alpha for Management Team"/>
    <n v="362970"/>
    <n v="367794"/>
    <n v="369698"/>
    <s v="Plan"/>
    <x v="13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3.5714285714285712E-2"/>
    <n v="1"/>
    <n v="1.0638297872340425"/>
    <x v="3"/>
    <x v="2"/>
    <s v="0.Done"/>
    <x v="485"/>
    <n v="0"/>
    <n v="0"/>
  </r>
  <r>
    <x v="2"/>
    <x v="1"/>
    <x v="1"/>
    <x v="1"/>
    <m/>
    <x v="1"/>
    <x v="1"/>
    <x v="2"/>
    <x v="141"/>
    <s v="Make bootstrap grid match theme media widths"/>
    <s v="00194 - Make bootstrap grid match theme media widths"/>
    <x v="141"/>
    <x v="1"/>
    <x v="2"/>
    <x v="518"/>
    <s v="QA for Make bootstrap grid match theme media widths"/>
    <s v="00203 - QA for Make bootstrap grid match theme media widths"/>
    <s v="QA | 00203 - QA for Make bootstrap grid match theme media widths"/>
    <m/>
    <n v="369442"/>
    <n v="369697"/>
    <s v="Plan"/>
    <x v="12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486"/>
    <n v="0"/>
    <n v="0"/>
  </r>
  <r>
    <x v="2"/>
    <x v="1"/>
    <x v="1"/>
    <x v="1"/>
    <m/>
    <x v="1"/>
    <x v="1"/>
    <x v="2"/>
    <x v="141"/>
    <s v="Make bootstrap grid match theme media widths"/>
    <s v="00194 - Make bootstrap grid match theme media widths"/>
    <x v="141"/>
    <x v="2"/>
    <x v="2"/>
    <x v="519"/>
    <s v="Review of Make bootstrap grid match theme media widths"/>
    <s v="00202 - Review of Make bootstrap grid match theme media widths"/>
    <s v="Feature Review | 00202 - Review of Make bootstrap grid match theme media widths"/>
    <m/>
    <n v="369442"/>
    <n v="369696"/>
    <s v="Plan"/>
    <x v="13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487"/>
    <n v="0"/>
    <n v="0"/>
  </r>
  <r>
    <x v="2"/>
    <x v="1"/>
    <x v="1"/>
    <x v="1"/>
    <m/>
    <x v="1"/>
    <x v="1"/>
    <x v="2"/>
    <x v="141"/>
    <s v="Make bootstrap grid match theme media widths"/>
    <s v="00194 - Make bootstrap grid match theme media widths"/>
    <x v="141"/>
    <x v="0"/>
    <x v="2"/>
    <x v="520"/>
    <s v="Alpha for Make bootstrap grid match theme media widths"/>
    <s v="00201 - Alpha for Make bootstrap grid match theme media widths"/>
    <s v="Alpha Test | 00201 - Alpha for Make bootstrap grid match theme media widths"/>
    <m/>
    <n v="369442"/>
    <n v="369695"/>
    <s v="Plan"/>
    <x v="13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488"/>
    <n v="0"/>
    <n v="0"/>
  </r>
  <r>
    <x v="2"/>
    <x v="1"/>
    <x v="1"/>
    <x v="1"/>
    <m/>
    <x v="1"/>
    <x v="1"/>
    <x v="2"/>
    <x v="142"/>
    <s v="Fix java script errors"/>
    <s v="00188 - Fix java script errors"/>
    <x v="142"/>
    <x v="1"/>
    <x v="2"/>
    <x v="521"/>
    <s v="QA for Fix java script errors"/>
    <s v="00200 - QA for Fix java script errors"/>
    <s v="QA | 00200 - QA for Fix java script errors"/>
    <m/>
    <n v="369049"/>
    <n v="369694"/>
    <s v="Plan"/>
    <x v="12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489"/>
    <n v="0"/>
    <n v="0"/>
  </r>
  <r>
    <x v="2"/>
    <x v="1"/>
    <x v="1"/>
    <x v="1"/>
    <m/>
    <x v="1"/>
    <x v="1"/>
    <x v="2"/>
    <x v="142"/>
    <s v="Fix java script errors"/>
    <s v="00188 - Fix java script errors"/>
    <x v="142"/>
    <x v="2"/>
    <x v="2"/>
    <x v="522"/>
    <s v="Review of Fix java script errors"/>
    <s v="00199 - Review of Fix java script errors"/>
    <s v="Feature Review | 00199 - Review of Fix java script errors"/>
    <m/>
    <n v="369049"/>
    <n v="369693"/>
    <s v="Plan"/>
    <x v="13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490"/>
    <n v="0"/>
    <n v="0"/>
  </r>
  <r>
    <x v="2"/>
    <x v="1"/>
    <x v="1"/>
    <x v="1"/>
    <m/>
    <x v="1"/>
    <x v="1"/>
    <x v="2"/>
    <x v="142"/>
    <s v="Fix java script errors"/>
    <s v="00188 - Fix java script errors"/>
    <x v="142"/>
    <x v="0"/>
    <x v="2"/>
    <x v="523"/>
    <s v="Alpha for Fix java script errors"/>
    <s v="00198 - Alpha for Fix java script errors"/>
    <s v="Alpha Test | 00198 - Alpha for Fix java script errors"/>
    <m/>
    <n v="369049"/>
    <n v="369692"/>
    <s v="Plan"/>
    <x v="13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491"/>
    <n v="0"/>
    <n v="0"/>
  </r>
  <r>
    <x v="2"/>
    <x v="1"/>
    <x v="1"/>
    <x v="1"/>
    <m/>
    <x v="1"/>
    <x v="1"/>
    <x v="2"/>
    <x v="119"/>
    <s v="Adjust company profile page"/>
    <s v="00196 - Adjust company profile page"/>
    <x v="119"/>
    <x v="3"/>
    <x v="2"/>
    <x v="524"/>
    <s v="Adjust company profile page"/>
    <s v="XS | 00197 - Adjust company profile page"/>
    <s v="Frontend Development | XS | 00197 - Adjust company profile page"/>
    <m/>
    <n v="369451"/>
    <n v="369452"/>
    <s v="Plan"/>
    <x v="8"/>
    <n v="6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6"/>
    <n v="0"/>
    <n v="0.25"/>
    <n v="0"/>
    <n v="1"/>
    <n v="1.0638297872340425"/>
    <x v="1"/>
    <x v="2"/>
    <s v="0.Done"/>
    <x v="492"/>
    <n v="1.0638297872340425"/>
    <n v="6"/>
  </r>
  <r>
    <x v="2"/>
    <x v="1"/>
    <x v="1"/>
    <x v="1"/>
    <m/>
    <x v="1"/>
    <x v="1"/>
    <x v="2"/>
    <x v="141"/>
    <s v="Make bootstrap grid match theme media widths"/>
    <s v="00194 - Make bootstrap grid match theme media widths"/>
    <x v="141"/>
    <x v="3"/>
    <x v="2"/>
    <x v="525"/>
    <s v="Make bootstrap grid match theme media widths"/>
    <s v="M | 00195 - Make bootstrap grid match theme media widths"/>
    <s v="Frontend Development | M | 00195 - Make bootstrap grid match theme media widths"/>
    <m/>
    <n v="369442"/>
    <n v="369446"/>
    <s v="Plan"/>
    <x v="13"/>
    <n v="3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3"/>
    <n v="0"/>
    <n v="0.25"/>
    <n v="0"/>
    <n v="1"/>
    <n v="5.3191489361702127"/>
    <x v="1"/>
    <x v="2"/>
    <s v="0.Done"/>
    <x v="493"/>
    <n v="5.3191489361702127"/>
    <n v="3"/>
  </r>
  <r>
    <x v="2"/>
    <x v="1"/>
    <x v="1"/>
    <x v="1"/>
    <m/>
    <x v="1"/>
    <x v="2"/>
    <x v="6"/>
    <x v="85"/>
    <s v="Management work"/>
    <s v="00057 - Management work"/>
    <x v="85"/>
    <x v="4"/>
    <x v="2"/>
    <x v="526"/>
    <s v="Scrum master - February - 1 to 28"/>
    <s v="M | 00193 - Scrum master - February - 1 to 28"/>
    <s v="Sub-Task | M | 00193 - Scrum master - February - 1 to 28"/>
    <m/>
    <n v="362994"/>
    <n v="369364"/>
    <s v="Plan"/>
    <x v="7"/>
    <n v="125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125"/>
    <n v="0"/>
    <n v="0.14285714285714285"/>
    <n v="0"/>
    <n v="1"/>
    <n v="8.5106382978723403"/>
    <x v="1"/>
    <x v="6"/>
    <s v="0.Done"/>
    <x v="494"/>
    <n v="0"/>
    <n v="0"/>
  </r>
  <r>
    <x v="2"/>
    <x v="0"/>
    <x v="4"/>
    <x v="20"/>
    <s v="Homepage"/>
    <x v="20"/>
    <x v="0"/>
    <x v="2"/>
    <x v="143"/>
    <s v="Country micro site single page"/>
    <s v="00140 - Country micro site single page"/>
    <x v="143"/>
    <x v="1"/>
    <x v="2"/>
    <x v="527"/>
    <s v="QA for Country micro site single page"/>
    <s v="00192 - QA for Country micro site single page"/>
    <s v="QA | 00192 - QA for Country micro site single page"/>
    <n v="362226"/>
    <n v="367328"/>
    <n v="369113"/>
    <s v="Plan"/>
    <x v="12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2.6315789473684209E-2"/>
    <n v="1"/>
    <n v="0"/>
    <x v="3"/>
    <x v="2"/>
    <s v="0.Done"/>
    <x v="495"/>
    <n v="0"/>
    <n v="0"/>
  </r>
  <r>
    <x v="2"/>
    <x v="0"/>
    <x v="4"/>
    <x v="20"/>
    <s v="Homepage"/>
    <x v="20"/>
    <x v="0"/>
    <x v="2"/>
    <x v="143"/>
    <s v="Country micro site single page"/>
    <s v="00140 - Country micro site single page"/>
    <x v="143"/>
    <x v="2"/>
    <x v="2"/>
    <x v="528"/>
    <s v="Review of Country micro site single page"/>
    <s v="00191 - Review of Country micro site single page"/>
    <s v="Feature Review | 00191 - Review of Country micro site single page"/>
    <n v="362226"/>
    <n v="367328"/>
    <n v="369110"/>
    <s v="Plan"/>
    <x v="13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2.6315789473684209E-2"/>
    <n v="1"/>
    <n v="0"/>
    <x v="3"/>
    <x v="2"/>
    <s v="0.Done"/>
    <x v="496"/>
    <n v="0"/>
    <n v="0"/>
  </r>
  <r>
    <x v="2"/>
    <x v="0"/>
    <x v="4"/>
    <x v="20"/>
    <s v="Homepage"/>
    <x v="20"/>
    <x v="0"/>
    <x v="2"/>
    <x v="143"/>
    <s v="Country micro site single page"/>
    <s v="00140 - Country micro site single page"/>
    <x v="143"/>
    <x v="0"/>
    <x v="2"/>
    <x v="529"/>
    <s v="Alpha for Country micro site single page"/>
    <s v="XS | 00190 - Alpha for Country micro site single page"/>
    <s v="Alpha Test | XS | 00190 - Alpha for Country micro site single page"/>
    <n v="362226"/>
    <n v="367328"/>
    <n v="369109"/>
    <s v="Plan"/>
    <x v="13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33333333333333331"/>
    <n v="2.6315789473684209E-2"/>
    <n v="1"/>
    <n v="1.0638297872340425"/>
    <x v="3"/>
    <x v="2"/>
    <s v="0.Done"/>
    <x v="497"/>
    <n v="0"/>
    <n v="0"/>
  </r>
  <r>
    <x v="2"/>
    <x v="1"/>
    <x v="1"/>
    <x v="1"/>
    <m/>
    <x v="1"/>
    <x v="1"/>
    <x v="2"/>
    <x v="142"/>
    <s v="Fix java script errors"/>
    <s v="00188 - Fix java script errors"/>
    <x v="142"/>
    <x v="3"/>
    <x v="2"/>
    <x v="530"/>
    <s v="Fix Javascript errors"/>
    <s v="M | 00189 - Fix Javascript errors"/>
    <s v="Frontend Development | M | 00189 - Fix Javascript errors"/>
    <m/>
    <n v="369049"/>
    <n v="369050"/>
    <s v="Plan"/>
    <x v="13"/>
    <n v="17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17"/>
    <n v="0"/>
    <n v="0.25"/>
    <n v="0"/>
    <n v="1"/>
    <n v="5.3191489361702127"/>
    <x v="1"/>
    <x v="2"/>
    <s v="0.Done"/>
    <x v="498"/>
    <n v="5.3191489361702127"/>
    <n v="17"/>
  </r>
  <r>
    <x v="2"/>
    <x v="0"/>
    <x v="4"/>
    <x v="21"/>
    <s v="Sustainability"/>
    <x v="21"/>
    <x v="0"/>
    <x v="2"/>
    <x v="134"/>
    <s v="Sustainability Overview"/>
    <s v="00145 - Sustainability Overview"/>
    <x v="134"/>
    <x v="3"/>
    <x v="2"/>
    <x v="531"/>
    <s v="Sustainability Overview"/>
    <s v="M | 00187 - Sustainability Overview"/>
    <s v="Frontend Development | M | 00187 - Sustainability Overview"/>
    <n v="362972"/>
    <n v="367343"/>
    <n v="368970"/>
    <s v="Plan"/>
    <x v="9"/>
    <n v="32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32"/>
    <n v="0"/>
    <n v="0.25"/>
    <n v="0.25"/>
    <n v="1"/>
    <n v="5.3191489361702127"/>
    <x v="3"/>
    <x v="2"/>
    <s v="0.Done"/>
    <x v="499"/>
    <n v="0"/>
    <n v="0"/>
  </r>
  <r>
    <x v="2"/>
    <x v="0"/>
    <x v="4"/>
    <x v="17"/>
    <s v="About Us"/>
    <x v="17"/>
    <x v="0"/>
    <x v="2"/>
    <x v="139"/>
    <s v="Company profile page"/>
    <s v="00150 - Company profile page"/>
    <x v="139"/>
    <x v="0"/>
    <x v="2"/>
    <x v="532"/>
    <s v="Alpha for Company profile page"/>
    <s v="XS | 00186 - Alpha for Company profile page"/>
    <s v="Alpha Test | XS | 00186 - Alpha for Company profile page"/>
    <n v="362970"/>
    <n v="367792"/>
    <n v="368951"/>
    <s v="Plan"/>
    <x v="13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3.5714285714285712E-2"/>
    <n v="1"/>
    <n v="1.0638297872340425"/>
    <x v="3"/>
    <x v="2"/>
    <s v="0.Done"/>
    <x v="500"/>
    <n v="0"/>
    <n v="0"/>
  </r>
  <r>
    <x v="2"/>
    <x v="0"/>
    <x v="4"/>
    <x v="17"/>
    <s v="About Us"/>
    <x v="17"/>
    <x v="0"/>
    <x v="2"/>
    <x v="138"/>
    <s v="Ethics and compliance page"/>
    <s v="00143 - Ethics and compliance page"/>
    <x v="138"/>
    <x v="0"/>
    <x v="2"/>
    <x v="533"/>
    <s v="Alpha for Ethics and compliance page"/>
    <s v="XS | 00182 - Alpha for Ethics and compliance page"/>
    <s v="Alpha Test | XS | 00182 - Alpha for Ethics and compliance page"/>
    <n v="362970"/>
    <n v="367336"/>
    <n v="368642"/>
    <s v="Plan"/>
    <x v="13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3.5714285714285712E-2"/>
    <n v="1"/>
    <n v="1.0638297872340425"/>
    <x v="3"/>
    <x v="2"/>
    <s v="0.Done"/>
    <x v="501"/>
    <n v="0"/>
    <n v="0"/>
  </r>
  <r>
    <x v="2"/>
    <x v="0"/>
    <x v="4"/>
    <x v="17"/>
    <s v="About Us"/>
    <x v="17"/>
    <x v="0"/>
    <x v="2"/>
    <x v="140"/>
    <s v="Management Team"/>
    <s v="00152 - Management Team"/>
    <x v="140"/>
    <x v="3"/>
    <x v="2"/>
    <x v="534"/>
    <s v="Management Team"/>
    <s v="S | 00181 - Management Team"/>
    <s v="Frontend Development | S | 00181 - Management Team"/>
    <n v="362970"/>
    <n v="367794"/>
    <n v="368641"/>
    <s v="Plan"/>
    <x v="13"/>
    <n v="5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5"/>
    <n v="0"/>
    <n v="0.25"/>
    <n v="3.5714285714285712E-2"/>
    <n v="1"/>
    <n v="4.2553191489361701"/>
    <x v="3"/>
    <x v="2"/>
    <s v="0.Done"/>
    <x v="502"/>
    <n v="0"/>
    <n v="0"/>
  </r>
  <r>
    <x v="2"/>
    <x v="1"/>
    <x v="1"/>
    <x v="1"/>
    <m/>
    <x v="1"/>
    <x v="1"/>
    <x v="2"/>
    <x v="126"/>
    <s v="Redirect Not Allowed"/>
    <s v="00168 - Redirect Not Allowed"/>
    <x v="126"/>
    <x v="0"/>
    <x v="2"/>
    <x v="535"/>
    <s v="Alpha for Redirect Not Allowed"/>
    <s v="00170 - Alpha for Redirect Not Allowed"/>
    <s v="Alpha Test | 00170 - Alpha for Redirect Not Allowed"/>
    <m/>
    <n v="368346"/>
    <n v="36835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503"/>
    <n v="0"/>
    <n v="0"/>
  </r>
  <r>
    <x v="2"/>
    <x v="0"/>
    <x v="4"/>
    <x v="17"/>
    <s v="About Us"/>
    <x v="17"/>
    <x v="0"/>
    <x v="2"/>
    <x v="139"/>
    <s v="Company profile page"/>
    <s v="00150 - Company profile page"/>
    <x v="139"/>
    <x v="3"/>
    <x v="2"/>
    <x v="536"/>
    <s v="Company profile page"/>
    <s v="M | 00165 - Company profile page"/>
    <s v="Frontend Development | M | 00165 - Company profile page"/>
    <n v="362970"/>
    <n v="367792"/>
    <n v="368229"/>
    <s v="Plan"/>
    <x v="13"/>
    <n v="8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8"/>
    <n v="0"/>
    <n v="0.25"/>
    <n v="3.5714285714285712E-2"/>
    <n v="1"/>
    <n v="5.3191489361702127"/>
    <x v="3"/>
    <x v="2"/>
    <s v="0.Done"/>
    <x v="504"/>
    <n v="0"/>
    <n v="0"/>
  </r>
  <r>
    <x v="2"/>
    <x v="0"/>
    <x v="4"/>
    <x v="20"/>
    <s v="Homepage"/>
    <x v="20"/>
    <x v="0"/>
    <x v="2"/>
    <x v="137"/>
    <s v="Country micro site subpages"/>
    <s v="00141 - Country micro site subpages"/>
    <x v="137"/>
    <x v="0"/>
    <x v="2"/>
    <x v="537"/>
    <s v="Alpha for Country micro site subpages"/>
    <s v="XS | 00163 - Alpha for Country micro site subpages"/>
    <s v="Alpha Test | XS | 00163 - Alpha for Country micro site subpages"/>
    <n v="362226"/>
    <n v="367334"/>
    <n v="368225"/>
    <s v="Plan"/>
    <x v="13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2.6315789473684209E-2"/>
    <n v="1"/>
    <n v="1.0638297872340425"/>
    <x v="3"/>
    <x v="2"/>
    <s v="0.Done"/>
    <x v="505"/>
    <n v="0"/>
    <n v="0"/>
  </r>
  <r>
    <x v="2"/>
    <x v="0"/>
    <x v="4"/>
    <x v="14"/>
    <s v="Theme"/>
    <x v="14"/>
    <x v="1"/>
    <x v="2"/>
    <x v="144"/>
    <s v="Menu not working when on mobile mode"/>
    <s v="00069 - Menu not working when on mobile mode"/>
    <x v="144"/>
    <x v="1"/>
    <x v="2"/>
    <x v="538"/>
    <s v="QA for Menu not working when on mobile mode"/>
    <s v="00160 - QA for Menu not working when on mobile mode"/>
    <s v="QA | 00160 - QA for Menu not working when on mobile mode"/>
    <n v="362223"/>
    <n v="364140"/>
    <n v="367965"/>
    <s v="Plan"/>
    <x v="14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x v="2"/>
    <s v="0.Done"/>
    <x v="506"/>
    <n v="0"/>
    <n v="0"/>
  </r>
  <r>
    <x v="2"/>
    <x v="0"/>
    <x v="4"/>
    <x v="14"/>
    <s v="Theme"/>
    <x v="14"/>
    <x v="1"/>
    <x v="2"/>
    <x v="144"/>
    <s v="Menu not working when on mobile mode"/>
    <s v="00069 - Menu not working when on mobile mode"/>
    <x v="144"/>
    <x v="2"/>
    <x v="2"/>
    <x v="539"/>
    <s v="Review of Menu not working when on mobile mode"/>
    <s v="00159 - Review of Menu not working when on mobile mode"/>
    <s v="Feature Review | 00159 - Review of Menu not working when on mobile mode"/>
    <n v="362223"/>
    <n v="364140"/>
    <n v="367964"/>
    <s v="Plan"/>
    <x v="10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x v="2"/>
    <s v="0.Done"/>
    <x v="507"/>
    <n v="0"/>
    <n v="0"/>
  </r>
  <r>
    <x v="2"/>
    <x v="0"/>
    <x v="4"/>
    <x v="14"/>
    <s v="Theme"/>
    <x v="14"/>
    <x v="1"/>
    <x v="2"/>
    <x v="144"/>
    <s v="Menu not working when on mobile mode"/>
    <s v="00069 - Menu not working when on mobile mode"/>
    <x v="144"/>
    <x v="0"/>
    <x v="2"/>
    <x v="540"/>
    <s v="Alpha for Menu not working when on mobile mode"/>
    <s v="00158 - Alpha for Menu not working when on mobile mode"/>
    <s v="Alpha Test | 00158 - Alpha for Menu not working when on mobile mode"/>
    <n v="362223"/>
    <n v="364140"/>
    <n v="367963"/>
    <s v="Plan"/>
    <x v="10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x v="2"/>
    <s v="0.Done"/>
    <x v="508"/>
    <n v="0"/>
    <n v="0"/>
  </r>
  <r>
    <x v="2"/>
    <x v="0"/>
    <x v="4"/>
    <x v="15"/>
    <s v="Stories"/>
    <x v="15"/>
    <x v="0"/>
    <x v="2"/>
    <x v="145"/>
    <s v="Asset publisher filter"/>
    <s v="00021 - Asset publisher filter"/>
    <x v="145"/>
    <x v="1"/>
    <x v="2"/>
    <x v="541"/>
    <s v="QA for Asset publisher filter"/>
    <s v="00157 - QA for Asset publisher filter"/>
    <s v="QA | 00157 - QA for Asset publisher filter"/>
    <n v="362239"/>
    <n v="362247"/>
    <n v="367956"/>
    <s v="Plan"/>
    <x v="14"/>
    <n v="0"/>
    <n v="0"/>
    <n v="0"/>
    <n v="0"/>
    <m/>
    <s v="SUBTASK PLAN"/>
    <n v="0"/>
    <n v="0"/>
    <n v="0"/>
    <n v="0"/>
    <n v="0"/>
    <n v="0"/>
    <n v="0"/>
    <n v="0"/>
    <n v="0"/>
    <n v="0"/>
    <n v="0.25"/>
    <n v="1.7543859649122806E-2"/>
    <n v="1"/>
    <n v="0"/>
    <x v="3"/>
    <x v="2"/>
    <s v="0.Done"/>
    <x v="509"/>
    <n v="0"/>
    <n v="0"/>
  </r>
  <r>
    <x v="2"/>
    <x v="0"/>
    <x v="4"/>
    <x v="15"/>
    <s v="Stories"/>
    <x v="15"/>
    <x v="0"/>
    <x v="2"/>
    <x v="145"/>
    <s v="Asset publisher filter"/>
    <s v="00021 - Asset publisher filter"/>
    <x v="145"/>
    <x v="2"/>
    <x v="2"/>
    <x v="542"/>
    <s v="Review of Asset publisher filter"/>
    <s v="00156 - Review of Asset publisher filter"/>
    <s v="Feature Review | 00156 - Review of Asset publisher filter"/>
    <n v="362239"/>
    <n v="362247"/>
    <n v="367955"/>
    <s v="Plan"/>
    <x v="10"/>
    <n v="0"/>
    <n v="0"/>
    <n v="0"/>
    <n v="0"/>
    <m/>
    <s v="SUBTASK PLAN"/>
    <n v="0"/>
    <n v="0"/>
    <n v="0"/>
    <n v="0"/>
    <n v="0"/>
    <n v="0"/>
    <n v="0"/>
    <n v="0"/>
    <n v="0"/>
    <n v="0"/>
    <n v="0.25"/>
    <n v="1.7543859649122806E-2"/>
    <n v="1"/>
    <n v="0"/>
    <x v="3"/>
    <x v="2"/>
    <s v="0.Done"/>
    <x v="510"/>
    <n v="0"/>
    <n v="0"/>
  </r>
  <r>
    <x v="2"/>
    <x v="0"/>
    <x v="4"/>
    <x v="15"/>
    <s v="Stories"/>
    <x v="15"/>
    <x v="0"/>
    <x v="2"/>
    <x v="145"/>
    <s v="Asset publisher filter"/>
    <s v="00021 - Asset publisher filter"/>
    <x v="145"/>
    <x v="0"/>
    <x v="2"/>
    <x v="543"/>
    <s v="Alpha for Asset publisher filter"/>
    <s v="S | 00155 - Alpha for Asset publisher filter"/>
    <s v="Alpha Test | S | 00155 - Alpha for Asset publisher filter"/>
    <n v="362239"/>
    <n v="362247"/>
    <n v="367954"/>
    <s v="Plan"/>
    <x v="1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1.7543859649122806E-2"/>
    <n v="1"/>
    <n v="2.1276595744680851"/>
    <x v="3"/>
    <x v="2"/>
    <s v="0.Done"/>
    <x v="511"/>
    <n v="0"/>
    <n v="0"/>
  </r>
  <r>
    <x v="2"/>
    <x v="1"/>
    <x v="1"/>
    <x v="1"/>
    <m/>
    <x v="1"/>
    <x v="1"/>
    <x v="2"/>
    <x v="146"/>
    <s v="Adjust homepage layout in different screen resolutions"/>
    <s v="00128 - Adjust homepage layout in different screen resolutions"/>
    <x v="146"/>
    <x v="1"/>
    <x v="2"/>
    <x v="544"/>
    <s v="QA for Adjust homepage layout in different screen resolutions"/>
    <s v="00154 - QA for Adjust homepage layout in different screen resolutions"/>
    <s v="QA | 00154 - QA for Adjust homepage layout in different screen resolutions"/>
    <m/>
    <n v="366618"/>
    <n v="367953"/>
    <s v="Plan"/>
    <x v="14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512"/>
    <n v="0"/>
    <n v="0"/>
  </r>
  <r>
    <x v="2"/>
    <x v="1"/>
    <x v="1"/>
    <x v="1"/>
    <m/>
    <x v="1"/>
    <x v="1"/>
    <x v="2"/>
    <x v="146"/>
    <s v="Adjust homepage layout in different screen resolutions"/>
    <s v="00128 - Adjust homepage layout in different screen resolutions"/>
    <x v="146"/>
    <x v="2"/>
    <x v="2"/>
    <x v="545"/>
    <s v="Review of Adjust homepage layout in different screen resolutions"/>
    <s v="00153 - Review of Adjust homepage layout in different screen resolutions"/>
    <s v="Feature Review | 00153 - Review of Adjust homepage layout in different screen resolutions"/>
    <m/>
    <n v="366618"/>
    <n v="367952"/>
    <s v="Plan"/>
    <x v="1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513"/>
    <n v="0"/>
    <n v="0"/>
  </r>
  <r>
    <x v="2"/>
    <x v="0"/>
    <x v="4"/>
    <x v="20"/>
    <s v="Homepage"/>
    <x v="20"/>
    <x v="0"/>
    <x v="2"/>
    <x v="137"/>
    <s v="Country micro site subpages"/>
    <s v="00141 - Country micro site subpages"/>
    <x v="137"/>
    <x v="3"/>
    <x v="2"/>
    <x v="546"/>
    <s v="Create micro site page"/>
    <s v="S | 00148 - Create micro site page"/>
    <s v="Frontend Development | S | 00148 - Create micro site page"/>
    <n v="362226"/>
    <n v="367334"/>
    <n v="367654"/>
    <s v="Plan"/>
    <x v="13"/>
    <n v="16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16"/>
    <n v="0"/>
    <n v="0.25"/>
    <n v="2.6315789473684209E-2"/>
    <n v="1"/>
    <n v="4.2553191489361701"/>
    <x v="3"/>
    <x v="2"/>
    <s v="0.Done"/>
    <x v="514"/>
    <n v="0"/>
    <n v="0"/>
  </r>
  <r>
    <x v="2"/>
    <x v="1"/>
    <x v="1"/>
    <x v="1"/>
    <m/>
    <x v="1"/>
    <x v="1"/>
    <x v="2"/>
    <x v="146"/>
    <s v="Adjust homepage layout in different screen resolutions"/>
    <s v="00128 - Adjust homepage layout in different screen resolutions"/>
    <x v="146"/>
    <x v="0"/>
    <x v="2"/>
    <x v="547"/>
    <s v="Alpha for Adjust homepage layout in different screen resolutions"/>
    <s v="XS | 00147 - Alpha for Adjust homepage layout in different screen resolutions"/>
    <s v="Alpha Test | XS | 00147 - Alpha for Adjust homepage layout in different screen resolutions"/>
    <m/>
    <n v="366618"/>
    <n v="367549"/>
    <s v="Plan"/>
    <x v="1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0"/>
    <n v="1"/>
    <n v="1.0638297872340425"/>
    <x v="1"/>
    <x v="2"/>
    <s v="0.Done"/>
    <x v="515"/>
    <n v="1.0638297872340425"/>
    <n v="0"/>
  </r>
  <r>
    <x v="2"/>
    <x v="0"/>
    <x v="4"/>
    <x v="17"/>
    <s v="About Us"/>
    <x v="17"/>
    <x v="0"/>
    <x v="2"/>
    <x v="138"/>
    <s v="Ethics and compliance page"/>
    <s v="00143 - Ethics and compliance page"/>
    <x v="138"/>
    <x v="3"/>
    <x v="2"/>
    <x v="548"/>
    <s v="Ethics and compliance page"/>
    <s v="M | 00146 - Ethics and compliance page"/>
    <s v="Frontend Development | M | 00146 - Ethics and compliance page"/>
    <n v="362970"/>
    <n v="367336"/>
    <n v="367547"/>
    <s v="Plan"/>
    <x v="13"/>
    <n v="24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24"/>
    <n v="0"/>
    <n v="0.25"/>
    <n v="3.5714285714285712E-2"/>
    <n v="1"/>
    <n v="5.3191489361702127"/>
    <x v="3"/>
    <x v="2"/>
    <s v="0.Done"/>
    <x v="516"/>
    <n v="0"/>
    <n v="0"/>
  </r>
  <r>
    <x v="2"/>
    <x v="0"/>
    <x v="4"/>
    <x v="15"/>
    <s v="Stories"/>
    <x v="15"/>
    <x v="0"/>
    <x v="2"/>
    <x v="104"/>
    <s v="Choose the section of the image to show"/>
    <s v="00136 - Choose the section of the image to show"/>
    <x v="104"/>
    <x v="8"/>
    <x v="2"/>
    <x v="549"/>
    <s v="Analyze the best options to select the part of the image to display"/>
    <s v="XS | 00137 - Analyze the best options to select the part of the image to display"/>
    <s v="Feature Planning | XS | 00137 - Analyze the best options to select the part of the image to display"/>
    <n v="362239"/>
    <n v="366917"/>
    <n v="366918"/>
    <s v="Plan"/>
    <x v="8"/>
    <n v="5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5"/>
    <n v="0"/>
    <n v="0.2"/>
    <n v="1.7543859649122806E-2"/>
    <n v="1"/>
    <n v="1.0638297872340425"/>
    <x v="3"/>
    <x v="2"/>
    <s v="0.Done"/>
    <x v="517"/>
    <n v="0"/>
    <n v="0"/>
  </r>
  <r>
    <x v="2"/>
    <x v="0"/>
    <x v="4"/>
    <x v="14"/>
    <s v="Theme"/>
    <x v="14"/>
    <x v="0"/>
    <x v="2"/>
    <x v="147"/>
    <s v="Language selection functionality"/>
    <s v="00014 - Language selection functionality"/>
    <x v="147"/>
    <x v="1"/>
    <x v="2"/>
    <x v="550"/>
    <s v="QA for Language selection functionality"/>
    <s v="00135 - QA for Language selection functionality"/>
    <s v="QA | 00135 - QA for Language selection functionality"/>
    <n v="362223"/>
    <n v="362237"/>
    <n v="366915"/>
    <s v="Plan"/>
    <x v="14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x v="2"/>
    <s v="0.Done"/>
    <x v="518"/>
    <n v="0"/>
    <n v="0"/>
  </r>
  <r>
    <x v="2"/>
    <x v="0"/>
    <x v="4"/>
    <x v="15"/>
    <s v="Stories"/>
    <x v="15"/>
    <x v="1"/>
    <x v="2"/>
    <x v="125"/>
    <s v="Ajustments in full stories layout"/>
    <s v="00115 - Ajustments in full stories layout"/>
    <x v="125"/>
    <x v="1"/>
    <x v="2"/>
    <x v="551"/>
    <s v="QA for Ajustments in full stories layout"/>
    <s v="00134 - QA for Ajustments in full stories layout"/>
    <s v="QA | 00134 - QA for Ajustments in full stories layout"/>
    <n v="362239"/>
    <n v="365943"/>
    <n v="366914"/>
    <s v="Plan"/>
    <x v="14"/>
    <n v="0"/>
    <n v="0"/>
    <n v="0"/>
    <n v="0"/>
    <m/>
    <s v="SUBTASK PLAN"/>
    <n v="0"/>
    <n v="0"/>
    <n v="0"/>
    <n v="0"/>
    <n v="0"/>
    <n v="0"/>
    <n v="0"/>
    <n v="0"/>
    <n v="0"/>
    <n v="0"/>
    <n v="0.2"/>
    <n v="1.7543859649122806E-2"/>
    <n v="1"/>
    <n v="0"/>
    <x v="3"/>
    <x v="2"/>
    <s v="0.Done"/>
    <x v="519"/>
    <n v="0"/>
    <n v="0"/>
  </r>
  <r>
    <x v="2"/>
    <x v="0"/>
    <x v="4"/>
    <x v="14"/>
    <s v="Theme"/>
    <x v="14"/>
    <x v="0"/>
    <x v="2"/>
    <x v="147"/>
    <s v="Language selection functionality"/>
    <s v="00014 - Language selection functionality"/>
    <x v="147"/>
    <x v="2"/>
    <x v="2"/>
    <x v="552"/>
    <s v="Review of Language selection functionality"/>
    <s v="00133 - Review of Language selection functionality"/>
    <s v="Feature Review | 00133 - Review of Language selection functionality"/>
    <n v="362223"/>
    <n v="362237"/>
    <n v="366913"/>
    <s v="Plan"/>
    <x v="10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x v="2"/>
    <s v="0.Done"/>
    <x v="520"/>
    <n v="0"/>
    <n v="0"/>
  </r>
  <r>
    <x v="2"/>
    <x v="0"/>
    <x v="4"/>
    <x v="15"/>
    <s v="Stories"/>
    <x v="15"/>
    <x v="1"/>
    <x v="2"/>
    <x v="125"/>
    <s v="Ajustments in full stories layout"/>
    <s v="00115 - Ajustments in full stories layout"/>
    <x v="125"/>
    <x v="2"/>
    <x v="2"/>
    <x v="553"/>
    <s v="Review of Ajustments in full stories layout"/>
    <s v="00132 - Review of Ajustments in full stories layout"/>
    <s v="Feature Review | 00132 - Review of Ajustments in full stories layout"/>
    <n v="362239"/>
    <n v="365943"/>
    <n v="366912"/>
    <s v="Plan"/>
    <x v="10"/>
    <n v="0"/>
    <n v="0"/>
    <n v="0"/>
    <n v="0"/>
    <m/>
    <s v="SUBTASK PLAN"/>
    <n v="0"/>
    <n v="0"/>
    <n v="0"/>
    <n v="0"/>
    <n v="0"/>
    <n v="0"/>
    <n v="0"/>
    <n v="0"/>
    <n v="0"/>
    <n v="0"/>
    <n v="0.2"/>
    <n v="1.7543859649122806E-2"/>
    <n v="1"/>
    <n v="0"/>
    <x v="3"/>
    <x v="2"/>
    <s v="0.Done"/>
    <x v="521"/>
    <n v="0"/>
    <n v="0"/>
  </r>
  <r>
    <x v="2"/>
    <x v="0"/>
    <x v="4"/>
    <x v="15"/>
    <s v="Stories"/>
    <x v="15"/>
    <x v="1"/>
    <x v="2"/>
    <x v="125"/>
    <s v="Ajustments in full stories layout"/>
    <s v="00115 - Ajustments in full stories layout"/>
    <x v="125"/>
    <x v="0"/>
    <x v="2"/>
    <x v="554"/>
    <s v="Alpha for Ajustments in full stories layout"/>
    <s v="XS | 00131 - Alpha for Ajustments in full stories layout"/>
    <s v="Alpha Test | XS | 00131 - Alpha for Ajustments in full stories layout"/>
    <n v="362239"/>
    <n v="365943"/>
    <n v="366903"/>
    <s v="Plan"/>
    <x v="10"/>
    <n v="0.25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.25"/>
    <n v="0"/>
    <n v="0.2"/>
    <n v="1.7543859649122806E-2"/>
    <n v="1"/>
    <n v="1.0638297872340425"/>
    <x v="3"/>
    <x v="2"/>
    <s v="0.Done"/>
    <x v="522"/>
    <n v="1.0638297872340425"/>
    <n v="0.25"/>
  </r>
  <r>
    <x v="2"/>
    <x v="0"/>
    <x v="4"/>
    <x v="14"/>
    <s v="Theme"/>
    <x v="14"/>
    <x v="0"/>
    <x v="2"/>
    <x v="147"/>
    <s v="Language selection functionality"/>
    <s v="00014 - Language selection functionality"/>
    <x v="147"/>
    <x v="0"/>
    <x v="2"/>
    <x v="555"/>
    <s v="Alpha for Language selection functionality"/>
    <s v="XS | 00130 - Alpha for Language selection functionality"/>
    <s v="Alpha Test | XS | 00130 - Alpha for Language selection functionality"/>
    <n v="362223"/>
    <n v="362237"/>
    <n v="366890"/>
    <s v="Plan"/>
    <x v="10"/>
    <n v="0.25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.25"/>
    <n v="0"/>
    <n v="0.25"/>
    <n v="8.3333333333333332E-3"/>
    <n v="1"/>
    <n v="1.0638297872340425"/>
    <x v="3"/>
    <x v="2"/>
    <s v="0.Done"/>
    <x v="523"/>
    <n v="0"/>
    <n v="0"/>
  </r>
  <r>
    <x v="2"/>
    <x v="1"/>
    <x v="1"/>
    <x v="1"/>
    <m/>
    <x v="1"/>
    <x v="1"/>
    <x v="2"/>
    <x v="146"/>
    <s v="Adjust homepage layout in different screen resolutions"/>
    <s v="00128 - Adjust homepage layout in different screen resolutions"/>
    <x v="146"/>
    <x v="3"/>
    <x v="2"/>
    <x v="556"/>
    <s v="Adjust homepage layout in different screen resolutions"/>
    <s v="M | 00129 - Adjust homepage layout in different screen resolutions"/>
    <s v="Frontend Development | M | 00129 - Adjust homepage layout in different screen resolutions"/>
    <m/>
    <n v="366618"/>
    <n v="366619"/>
    <s v="Plan"/>
    <x v="10"/>
    <n v="24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24"/>
    <n v="0"/>
    <n v="0.25"/>
    <n v="0"/>
    <n v="1"/>
    <n v="5.3191489361702127"/>
    <x v="1"/>
    <x v="2"/>
    <s v="0.Done"/>
    <x v="524"/>
    <n v="5.3191489361702127"/>
    <n v="24"/>
  </r>
  <r>
    <x v="2"/>
    <x v="0"/>
    <x v="4"/>
    <x v="15"/>
    <s v="Stories"/>
    <x v="15"/>
    <x v="0"/>
    <x v="2"/>
    <x v="148"/>
    <s v="Full story version 4"/>
    <s v="00072 - Full story version 4"/>
    <x v="148"/>
    <x v="1"/>
    <x v="2"/>
    <x v="557"/>
    <s v="QA for Full story version 4"/>
    <s v="00127 - QA for Full story version 4"/>
    <s v="QA | 00127 - QA for Full story version 4"/>
    <n v="362239"/>
    <n v="364380"/>
    <n v="366585"/>
    <s v="Plan"/>
    <x v="14"/>
    <n v="0"/>
    <n v="0"/>
    <n v="0"/>
    <n v="0"/>
    <m/>
    <s v="SUBTASK PLAN"/>
    <n v="0"/>
    <n v="0"/>
    <n v="0"/>
    <n v="0"/>
    <n v="0"/>
    <n v="0"/>
    <n v="0"/>
    <n v="0"/>
    <n v="0"/>
    <n v="0"/>
    <n v="0.25"/>
    <n v="1.7543859649122806E-2"/>
    <n v="1"/>
    <n v="0"/>
    <x v="3"/>
    <x v="2"/>
    <s v="0.Done"/>
    <x v="525"/>
    <n v="0"/>
    <n v="0"/>
  </r>
  <r>
    <x v="2"/>
    <x v="1"/>
    <x v="1"/>
    <x v="1"/>
    <m/>
    <x v="1"/>
    <x v="1"/>
    <x v="2"/>
    <x v="149"/>
    <s v="Story carrousel on homepage does not animate (zoom)"/>
    <s v="00120 - Story carrousel on homepage does not animate (zoom)"/>
    <x v="149"/>
    <x v="1"/>
    <x v="2"/>
    <x v="558"/>
    <s v="QA for Story carrousel on homepage does not animate (zoom)"/>
    <s v="00126 - QA for Story carrousel on homepage does not animate (zoom)"/>
    <s v="QA | 00126 - QA for Story carrousel on homepage does not animate (zoom)"/>
    <m/>
    <n v="366380"/>
    <n v="366584"/>
    <s v="Plan"/>
    <x v="14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526"/>
    <n v="0"/>
    <n v="0"/>
  </r>
  <r>
    <x v="2"/>
    <x v="0"/>
    <x v="4"/>
    <x v="15"/>
    <s v="Stories"/>
    <x v="15"/>
    <x v="0"/>
    <x v="2"/>
    <x v="148"/>
    <s v="Full story version 4"/>
    <s v="00072 - Full story version 4"/>
    <x v="148"/>
    <x v="2"/>
    <x v="2"/>
    <x v="559"/>
    <s v="Review of Full story version 4"/>
    <s v="00125 - Review of Full story version 4"/>
    <s v="Feature Review | 00125 - Review of Full story version 4"/>
    <n v="362239"/>
    <n v="364380"/>
    <n v="366583"/>
    <s v="Plan"/>
    <x v="10"/>
    <n v="0"/>
    <n v="0"/>
    <n v="0"/>
    <n v="0"/>
    <m/>
    <s v="SUBTASK PLAN"/>
    <n v="0"/>
    <n v="0"/>
    <n v="0"/>
    <n v="0"/>
    <n v="0"/>
    <n v="0"/>
    <n v="0"/>
    <n v="0"/>
    <n v="0"/>
    <n v="0"/>
    <n v="0.25"/>
    <n v="1.7543859649122806E-2"/>
    <n v="1"/>
    <n v="0"/>
    <x v="3"/>
    <x v="2"/>
    <s v="0.Done"/>
    <x v="527"/>
    <n v="0"/>
    <n v="0"/>
  </r>
  <r>
    <x v="2"/>
    <x v="1"/>
    <x v="1"/>
    <x v="1"/>
    <m/>
    <x v="1"/>
    <x v="1"/>
    <x v="2"/>
    <x v="149"/>
    <s v="Story carrousel on homepage does not animate (zoom)"/>
    <s v="00120 - Story carrousel on homepage does not animate (zoom)"/>
    <x v="149"/>
    <x v="2"/>
    <x v="2"/>
    <x v="560"/>
    <s v="Review of Story carrousel on homepage does not animate (zoom)"/>
    <s v="00124 - Review of Story carrousel on homepage does not animate (zoom)"/>
    <s v="Feature Review | 00124 - Review of Story carrousel on homepage does not animate (zoom)"/>
    <m/>
    <n v="366380"/>
    <n v="366582"/>
    <s v="Plan"/>
    <x v="1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528"/>
    <n v="0"/>
    <n v="0"/>
  </r>
  <r>
    <x v="2"/>
    <x v="0"/>
    <x v="4"/>
    <x v="14"/>
    <s v="Theme"/>
    <x v="14"/>
    <x v="0"/>
    <x v="2"/>
    <x v="147"/>
    <s v="Language selection functionality"/>
    <s v="00014 - Language selection functionality"/>
    <x v="147"/>
    <x v="3"/>
    <x v="2"/>
    <x v="561"/>
    <s v="Language selection functionality"/>
    <s v="M | 00123 - Language selection functionality"/>
    <s v="Frontend Development | M | 00123 - Language selection functionality"/>
    <n v="362223"/>
    <n v="362237"/>
    <n v="366416"/>
    <s v="Plan"/>
    <x v="10"/>
    <n v="19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19"/>
    <n v="0"/>
    <n v="0.25"/>
    <n v="8.3333333333333332E-3"/>
    <n v="1"/>
    <n v="5.3191489361702127"/>
    <x v="3"/>
    <x v="2"/>
    <s v="0.Done"/>
    <x v="529"/>
    <n v="0"/>
    <n v="0"/>
  </r>
  <r>
    <x v="2"/>
    <x v="1"/>
    <x v="1"/>
    <x v="1"/>
    <m/>
    <x v="1"/>
    <x v="1"/>
    <x v="2"/>
    <x v="149"/>
    <s v="Story carrousel on homepage does not animate (zoom)"/>
    <s v="00120 - Story carrousel on homepage does not animate (zoom)"/>
    <x v="149"/>
    <x v="0"/>
    <x v="2"/>
    <x v="562"/>
    <s v="Alpha for Story carrousel on homepage does not animate (zoom)"/>
    <s v="00122 - Alpha for Story carrousel on homepage does not animate (zoom)"/>
    <s v="Alpha Test | 00122 - Alpha for Story carrousel on homepage does not animate (zoom)"/>
    <m/>
    <n v="366380"/>
    <n v="366414"/>
    <s v="Plan"/>
    <x v="10"/>
    <n v="0.3"/>
    <n v="0"/>
    <n v="0"/>
    <n v="0"/>
    <m/>
    <s v="SUBTASK PLAN"/>
    <n v="0"/>
    <n v="0"/>
    <n v="0"/>
    <n v="0"/>
    <n v="0"/>
    <n v="0"/>
    <n v="0"/>
    <n v="0"/>
    <n v="0.3"/>
    <n v="0"/>
    <n v="0.25"/>
    <n v="0"/>
    <n v="1"/>
    <n v="0"/>
    <x v="1"/>
    <x v="2"/>
    <s v="0.Done"/>
    <x v="530"/>
    <n v="0"/>
    <n v="0.3"/>
  </r>
  <r>
    <x v="2"/>
    <x v="1"/>
    <x v="1"/>
    <x v="1"/>
    <m/>
    <x v="1"/>
    <x v="1"/>
    <x v="2"/>
    <x v="149"/>
    <s v="Story carrousel on homepage does not animate (zoom)"/>
    <s v="00120 - Story carrousel on homepage does not animate (zoom)"/>
    <x v="149"/>
    <x v="3"/>
    <x v="2"/>
    <x v="563"/>
    <s v="Add zoom animation to featured stories template"/>
    <s v="M | 00121 - Add zoom animation to featured stories template"/>
    <s v="Frontend Development | M | 00121 - Add zoom animation to featured stories template"/>
    <m/>
    <n v="366380"/>
    <n v="366413"/>
    <s v="Plan"/>
    <x v="1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531"/>
    <n v="5.3191489361702127"/>
    <n v="0"/>
  </r>
  <r>
    <x v="2"/>
    <x v="0"/>
    <x v="4"/>
    <x v="15"/>
    <s v="Stories"/>
    <x v="15"/>
    <x v="1"/>
    <x v="2"/>
    <x v="125"/>
    <s v="Ajustments in full stories layout"/>
    <s v="00115 - Ajustments in full stories layout"/>
    <x v="125"/>
    <x v="3"/>
    <x v="2"/>
    <x v="564"/>
    <s v="Adjustments in full stories layout"/>
    <s v="S | 00117 - Adjustments in full stories layout"/>
    <s v="Frontend Development | S | 00117 - Adjustments in full stories layout"/>
    <n v="362239"/>
    <n v="365943"/>
    <n v="366122"/>
    <s v="Plan"/>
    <x v="10"/>
    <n v="35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35"/>
    <n v="0"/>
    <n v="0.2"/>
    <n v="1.7543859649122806E-2"/>
    <n v="1"/>
    <n v="4.2553191489361701"/>
    <x v="3"/>
    <x v="2"/>
    <s v="0.Done"/>
    <x v="532"/>
    <n v="4.2553191489361701"/>
    <n v="35"/>
  </r>
  <r>
    <x v="2"/>
    <x v="0"/>
    <x v="4"/>
    <x v="15"/>
    <s v="Stories"/>
    <x v="15"/>
    <x v="0"/>
    <x v="2"/>
    <x v="148"/>
    <s v="Full story version 4"/>
    <s v="00072 - Full story version 4"/>
    <x v="148"/>
    <x v="0"/>
    <x v="2"/>
    <x v="565"/>
    <s v="Alpha for Full story version 4"/>
    <s v="XS | 00116 - Alpha for Full story version 4"/>
    <s v="Alpha Test | XS | 00116 - Alpha for Full story version 4"/>
    <n v="362239"/>
    <n v="364380"/>
    <n v="365964"/>
    <s v="Plan"/>
    <x v="1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1.7543859649122806E-2"/>
    <n v="1"/>
    <n v="1.0638297872340425"/>
    <x v="3"/>
    <x v="2"/>
    <s v="0.Done"/>
    <x v="533"/>
    <n v="0"/>
    <n v="0"/>
  </r>
  <r>
    <x v="2"/>
    <x v="0"/>
    <x v="4"/>
    <x v="19"/>
    <s v="Investors"/>
    <x v="19"/>
    <x v="0"/>
    <x v="2"/>
    <x v="150"/>
    <s v="Questions Portlet"/>
    <s v="00024 - Questions Portlet"/>
    <x v="150"/>
    <x v="1"/>
    <x v="2"/>
    <x v="566"/>
    <s v="QA for Questions Portlet"/>
    <s v="00114 - QA for Questions Portlet"/>
    <s v="QA | 00114 - QA for Questions Portlet"/>
    <n v="362240"/>
    <n v="362250"/>
    <n v="365941"/>
    <s v="Plan"/>
    <x v="15"/>
    <n v="0"/>
    <n v="0"/>
    <n v="0"/>
    <n v="0"/>
    <m/>
    <s v="SUBTASK PLAN"/>
    <n v="0"/>
    <n v="0"/>
    <n v="0"/>
    <n v="0"/>
    <n v="0"/>
    <n v="0"/>
    <n v="0"/>
    <n v="0"/>
    <n v="0"/>
    <n v="0"/>
    <n v="0.25"/>
    <n v="3.0303030303030304E-2"/>
    <n v="1"/>
    <n v="0"/>
    <x v="3"/>
    <x v="2"/>
    <s v="0.Done"/>
    <x v="534"/>
    <n v="0"/>
    <n v="0"/>
  </r>
  <r>
    <x v="2"/>
    <x v="0"/>
    <x v="4"/>
    <x v="19"/>
    <s v="Investors"/>
    <x v="19"/>
    <x v="0"/>
    <x v="2"/>
    <x v="150"/>
    <s v="Questions Portlet"/>
    <s v="00024 - Questions Portlet"/>
    <x v="150"/>
    <x v="2"/>
    <x v="2"/>
    <x v="567"/>
    <s v="Review of Questions Portlet"/>
    <s v="00113 - Review of Questions Portlet"/>
    <s v="Feature Review | 00113 - Review of Questions Portlet"/>
    <n v="362240"/>
    <n v="362250"/>
    <n v="365939"/>
    <s v="Plan"/>
    <x v="1"/>
    <n v="0"/>
    <n v="0"/>
    <n v="0"/>
    <n v="0"/>
    <m/>
    <s v="SUBTASK PLAN"/>
    <n v="0"/>
    <n v="0"/>
    <n v="0"/>
    <n v="0"/>
    <n v="0"/>
    <n v="0"/>
    <n v="0"/>
    <n v="0"/>
    <n v="0"/>
    <n v="0"/>
    <n v="0.25"/>
    <n v="3.0303030303030304E-2"/>
    <n v="1"/>
    <n v="0"/>
    <x v="3"/>
    <x v="2"/>
    <s v="0.Done"/>
    <x v="535"/>
    <n v="0"/>
    <n v="0"/>
  </r>
  <r>
    <x v="2"/>
    <x v="0"/>
    <x v="4"/>
    <x v="19"/>
    <s v="Investors"/>
    <x v="19"/>
    <x v="0"/>
    <x v="2"/>
    <x v="151"/>
    <s v="Events + Calendar Portlet"/>
    <s v="00023 - Events + Calendar Portlet"/>
    <x v="151"/>
    <x v="1"/>
    <x v="2"/>
    <x v="568"/>
    <s v="QA for Events + Calendar Portlet"/>
    <s v="00112 - QA for Events + Calendar Portlet"/>
    <s v="QA | 00112 - QA for Events + Calendar Portlet"/>
    <n v="362240"/>
    <n v="362249"/>
    <n v="365938"/>
    <s v="Plan"/>
    <x v="15"/>
    <n v="0"/>
    <n v="0"/>
    <n v="0"/>
    <n v="0"/>
    <m/>
    <s v="SUBTASK PLAN"/>
    <n v="0"/>
    <n v="0"/>
    <n v="0"/>
    <n v="0"/>
    <n v="0"/>
    <n v="0"/>
    <n v="0"/>
    <n v="0"/>
    <n v="0"/>
    <n v="0"/>
    <n v="0.25"/>
    <n v="3.0303030303030304E-2"/>
    <n v="1"/>
    <n v="0"/>
    <x v="3"/>
    <x v="2"/>
    <s v="0.Done"/>
    <x v="536"/>
    <n v="0"/>
    <n v="0"/>
  </r>
  <r>
    <x v="2"/>
    <x v="0"/>
    <x v="4"/>
    <x v="19"/>
    <s v="Investors"/>
    <x v="19"/>
    <x v="0"/>
    <x v="2"/>
    <x v="151"/>
    <s v="Events + Calendar Portlet"/>
    <s v="00023 - Events + Calendar Portlet"/>
    <x v="151"/>
    <x v="2"/>
    <x v="2"/>
    <x v="569"/>
    <s v="Review of Events + Calendar Portlet"/>
    <s v="00111 - Review of Events + Calendar Portlet"/>
    <s v="Feature Review | 00111 - Review of Events + Calendar Portlet"/>
    <n v="362240"/>
    <n v="362249"/>
    <n v="365937"/>
    <s v="Plan"/>
    <x v="1"/>
    <n v="0"/>
    <n v="0"/>
    <n v="0"/>
    <n v="0"/>
    <m/>
    <s v="SUBTASK PLAN"/>
    <n v="0"/>
    <n v="0"/>
    <n v="0"/>
    <n v="0"/>
    <n v="0"/>
    <n v="0"/>
    <n v="0"/>
    <n v="0"/>
    <n v="0"/>
    <n v="0"/>
    <n v="0.25"/>
    <n v="3.0303030303030304E-2"/>
    <n v="1"/>
    <n v="0"/>
    <x v="3"/>
    <x v="2"/>
    <s v="0.Done"/>
    <x v="537"/>
    <n v="0"/>
    <n v="0"/>
  </r>
  <r>
    <x v="2"/>
    <x v="0"/>
    <x v="4"/>
    <x v="19"/>
    <s v="Investors"/>
    <x v="19"/>
    <x v="0"/>
    <x v="2"/>
    <x v="152"/>
    <s v="Investors - Overview"/>
    <s v="00022 - Investors - Overview"/>
    <x v="152"/>
    <x v="1"/>
    <x v="2"/>
    <x v="570"/>
    <s v="QA for Webcontent - Investors to Key Statistics"/>
    <s v="00110 - QA for Webcontent - Investors to Key Statistics"/>
    <s v="QA | 00110 - QA for Webcontent - Investors to Key Statistics"/>
    <n v="362240"/>
    <n v="362248"/>
    <n v="365936"/>
    <s v="Plan"/>
    <x v="15"/>
    <n v="0"/>
    <n v="0"/>
    <n v="0"/>
    <n v="0"/>
    <m/>
    <s v="SUBTASK PLAN"/>
    <n v="0"/>
    <n v="0"/>
    <n v="0"/>
    <n v="0"/>
    <n v="0"/>
    <n v="0"/>
    <n v="0"/>
    <n v="0"/>
    <n v="0"/>
    <n v="0"/>
    <n v="0.2"/>
    <n v="3.0303030303030304E-2"/>
    <n v="1"/>
    <n v="0"/>
    <x v="3"/>
    <x v="2"/>
    <s v="0.Done"/>
    <x v="538"/>
    <n v="0"/>
    <n v="0"/>
  </r>
  <r>
    <x v="2"/>
    <x v="0"/>
    <x v="4"/>
    <x v="19"/>
    <s v="Investors"/>
    <x v="19"/>
    <x v="0"/>
    <x v="2"/>
    <x v="152"/>
    <s v="Investors - Overview"/>
    <s v="00022 - Investors - Overview"/>
    <x v="152"/>
    <x v="2"/>
    <x v="2"/>
    <x v="571"/>
    <s v="Review of Webcontent - Investors to Key Statistics"/>
    <s v="00109 - Review of Webcontent - Investors to Key Statistics"/>
    <s v="Feature Review | 00109 - Review of Webcontent - Investors to Key Statistics"/>
    <n v="362240"/>
    <n v="362248"/>
    <n v="365935"/>
    <s v="Plan"/>
    <x v="1"/>
    <n v="0"/>
    <n v="0"/>
    <n v="0"/>
    <n v="0"/>
    <m/>
    <s v="SUBTASK PLAN"/>
    <n v="0"/>
    <n v="0"/>
    <n v="0"/>
    <n v="0"/>
    <n v="0"/>
    <n v="0"/>
    <n v="0"/>
    <n v="0"/>
    <n v="0"/>
    <n v="0"/>
    <n v="0.2"/>
    <n v="3.0303030303030304E-2"/>
    <n v="1"/>
    <n v="0"/>
    <x v="3"/>
    <x v="2"/>
    <s v="0.Done"/>
    <x v="539"/>
    <n v="0"/>
    <n v="0"/>
  </r>
  <r>
    <x v="2"/>
    <x v="0"/>
    <x v="4"/>
    <x v="15"/>
    <s v="Stories"/>
    <x v="15"/>
    <x v="0"/>
    <x v="2"/>
    <x v="148"/>
    <s v="Full story version 4"/>
    <s v="00072 - Full story version 4"/>
    <x v="148"/>
    <x v="3"/>
    <x v="2"/>
    <x v="572"/>
    <s v="Full story version 4"/>
    <s v="S | 00108 - Full story version 4"/>
    <s v="Frontend Development | S | 00108 - Full story version 4"/>
    <n v="362239"/>
    <n v="364380"/>
    <n v="365918"/>
    <s v="Plan"/>
    <x v="10"/>
    <n v="2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2"/>
    <n v="0"/>
    <n v="0.25"/>
    <n v="1.7543859649122806E-2"/>
    <n v="1"/>
    <n v="4.2553191489361701"/>
    <x v="3"/>
    <x v="2"/>
    <s v="0.Done"/>
    <x v="540"/>
    <n v="0"/>
    <n v="0"/>
  </r>
  <r>
    <x v="2"/>
    <x v="0"/>
    <x v="4"/>
    <x v="15"/>
    <s v="Stories"/>
    <x v="15"/>
    <x v="0"/>
    <x v="2"/>
    <x v="153"/>
    <s v="Full story version 2"/>
    <s v="00071 - Full story version 2"/>
    <x v="153"/>
    <x v="1"/>
    <x v="2"/>
    <x v="573"/>
    <s v="QA for Full story version 2"/>
    <s v="00107 - QA for Full story version 2"/>
    <s v="QA | 00107 - QA for Full story version 2"/>
    <n v="362239"/>
    <n v="364378"/>
    <n v="365680"/>
    <s v="Plan"/>
    <x v="16"/>
    <n v="0"/>
    <n v="0"/>
    <n v="0"/>
    <n v="0"/>
    <m/>
    <s v="SUBTASK PLAN"/>
    <n v="0"/>
    <n v="0"/>
    <n v="0"/>
    <n v="0"/>
    <n v="0"/>
    <n v="0"/>
    <n v="0"/>
    <n v="0"/>
    <n v="0"/>
    <n v="0"/>
    <n v="0.25"/>
    <n v="1.7543859649122806E-2"/>
    <n v="1"/>
    <n v="0"/>
    <x v="3"/>
    <x v="2"/>
    <s v="0.Done"/>
    <x v="541"/>
    <n v="0"/>
    <n v="0"/>
  </r>
  <r>
    <x v="2"/>
    <x v="0"/>
    <x v="4"/>
    <x v="15"/>
    <s v="Stories"/>
    <x v="15"/>
    <x v="0"/>
    <x v="2"/>
    <x v="153"/>
    <s v="Full story version 2"/>
    <s v="00071 - Full story version 2"/>
    <x v="153"/>
    <x v="2"/>
    <x v="2"/>
    <x v="574"/>
    <s v="Review of Full story version 2"/>
    <s v="00106 - Review of Full story version 2"/>
    <s v="Feature Review | 00106 - Review of Full story version 2"/>
    <n v="362239"/>
    <n v="364378"/>
    <n v="365679"/>
    <s v="Plan"/>
    <x v="17"/>
    <n v="0"/>
    <n v="0"/>
    <n v="0"/>
    <n v="0"/>
    <m/>
    <s v="SUBTASK PLAN"/>
    <n v="0"/>
    <n v="0"/>
    <n v="0"/>
    <n v="0"/>
    <n v="0"/>
    <n v="0"/>
    <n v="0"/>
    <n v="0"/>
    <n v="0"/>
    <n v="0"/>
    <n v="0.25"/>
    <n v="1.7543859649122806E-2"/>
    <n v="1"/>
    <n v="0"/>
    <x v="3"/>
    <x v="2"/>
    <s v="0.Done"/>
    <x v="542"/>
    <n v="0"/>
    <n v="0"/>
  </r>
  <r>
    <x v="2"/>
    <x v="0"/>
    <x v="4"/>
    <x v="20"/>
    <s v="Homepage"/>
    <x v="20"/>
    <x v="0"/>
    <x v="2"/>
    <x v="154"/>
    <s v="Modern tile with &quot;MORE&quot; animation"/>
    <s v="00010 - Modern tile with &quot;MORE&quot; animation"/>
    <x v="154"/>
    <x v="1"/>
    <x v="2"/>
    <x v="575"/>
    <s v="QA for Modern tile with &quot;MORE&quot; animation"/>
    <s v="00105 - QA for Modern tile with &quot;MORE&quot; animation"/>
    <s v="QA | 00105 - QA for Modern tile with &quot;MORE&quot; animation"/>
    <n v="362226"/>
    <n v="362228"/>
    <n v="365678"/>
    <s v="Plan"/>
    <x v="16"/>
    <n v="0"/>
    <n v="0"/>
    <n v="0"/>
    <n v="0"/>
    <m/>
    <s v="SUBTASK PLAN"/>
    <n v="0"/>
    <n v="0"/>
    <n v="0"/>
    <n v="0"/>
    <n v="0"/>
    <n v="0"/>
    <n v="0"/>
    <n v="0"/>
    <n v="0"/>
    <n v="0"/>
    <n v="0.2"/>
    <n v="2.6315789473684209E-2"/>
    <n v="1"/>
    <n v="0"/>
    <x v="3"/>
    <x v="2"/>
    <s v="0.Done"/>
    <x v="543"/>
    <n v="0"/>
    <n v="0"/>
  </r>
  <r>
    <x v="2"/>
    <x v="0"/>
    <x v="4"/>
    <x v="15"/>
    <s v="Stories"/>
    <x v="15"/>
    <x v="0"/>
    <x v="2"/>
    <x v="155"/>
    <s v="Concrete Incubator webcontent"/>
    <s v="00018 - Concrete Incubator webcontent"/>
    <x v="155"/>
    <x v="1"/>
    <x v="2"/>
    <x v="576"/>
    <s v="QA for Concrete Incubator webcontent"/>
    <s v="00104 - QA for Concrete Incubator webcontent"/>
    <s v="QA | 00104 - QA for Concrete Incubator webcontent"/>
    <n v="362239"/>
    <n v="362242"/>
    <n v="365673"/>
    <s v="Plan"/>
    <x v="15"/>
    <n v="0"/>
    <n v="0"/>
    <n v="0"/>
    <n v="0"/>
    <m/>
    <s v="SUBTASK PLAN"/>
    <n v="0"/>
    <n v="0"/>
    <n v="0"/>
    <n v="0"/>
    <n v="0"/>
    <n v="0"/>
    <n v="0"/>
    <n v="0"/>
    <n v="0"/>
    <n v="0"/>
    <n v="0.25"/>
    <n v="1.7543859649122806E-2"/>
    <n v="1"/>
    <n v="0"/>
    <x v="3"/>
    <x v="2"/>
    <s v="0.Done"/>
    <x v="544"/>
    <n v="0"/>
    <n v="0"/>
  </r>
  <r>
    <x v="2"/>
    <x v="0"/>
    <x v="4"/>
    <x v="15"/>
    <s v="Stories"/>
    <x v="15"/>
    <x v="0"/>
    <x v="2"/>
    <x v="155"/>
    <s v="Concrete Incubator webcontent"/>
    <s v="00018 - Concrete Incubator webcontent"/>
    <x v="155"/>
    <x v="2"/>
    <x v="2"/>
    <x v="577"/>
    <s v="Review of Concrete Incubator webcontent"/>
    <s v="00103 - Review of Concrete Incubator webcontent"/>
    <s v="Feature Review | 00103 - Review of Concrete Incubator webcontent"/>
    <n v="362239"/>
    <n v="362242"/>
    <n v="365594"/>
    <s v="Plan"/>
    <x v="1"/>
    <n v="0"/>
    <n v="0"/>
    <n v="0"/>
    <n v="0"/>
    <m/>
    <s v="SUBTASK PLAN"/>
    <n v="0"/>
    <n v="0"/>
    <n v="0"/>
    <n v="0"/>
    <n v="0"/>
    <n v="0"/>
    <n v="0"/>
    <n v="0"/>
    <n v="0"/>
    <n v="0"/>
    <n v="0.25"/>
    <n v="1.7543859649122806E-2"/>
    <n v="1"/>
    <n v="0"/>
    <x v="3"/>
    <x v="2"/>
    <s v="0.Done"/>
    <x v="545"/>
    <n v="0"/>
    <n v="0"/>
  </r>
  <r>
    <x v="2"/>
    <x v="0"/>
    <x v="4"/>
    <x v="15"/>
    <s v="Stories"/>
    <x v="15"/>
    <x v="0"/>
    <x v="2"/>
    <x v="156"/>
    <s v="Show full story on Media Center"/>
    <s v="00063 - Show full story on Media Center"/>
    <x v="156"/>
    <x v="1"/>
    <x v="2"/>
    <x v="578"/>
    <s v="QA for Show full story on Media Center"/>
    <s v="00102 - QA for Show full story on Media Center"/>
    <s v="QA | 00102 - QA for Show full story on Media Center"/>
    <n v="362239"/>
    <n v="363800"/>
    <n v="365592"/>
    <s v="Plan"/>
    <x v="16"/>
    <n v="0"/>
    <n v="0"/>
    <n v="0"/>
    <n v="0"/>
    <m/>
    <s v="SUBTASK PLAN"/>
    <n v="0"/>
    <n v="0"/>
    <n v="0"/>
    <n v="0"/>
    <n v="0"/>
    <n v="0"/>
    <n v="0"/>
    <n v="0"/>
    <n v="0"/>
    <n v="0"/>
    <n v="0.2"/>
    <n v="1.7543859649122806E-2"/>
    <n v="1"/>
    <n v="0"/>
    <x v="3"/>
    <x v="2"/>
    <s v="0.Done"/>
    <x v="546"/>
    <n v="0"/>
    <n v="0"/>
  </r>
  <r>
    <x v="2"/>
    <x v="0"/>
    <x v="4"/>
    <x v="15"/>
    <s v="Stories"/>
    <x v="15"/>
    <x v="0"/>
    <x v="2"/>
    <x v="156"/>
    <s v="Show full story on Media Center"/>
    <s v="00063 - Show full story on Media Center"/>
    <x v="156"/>
    <x v="2"/>
    <x v="2"/>
    <x v="579"/>
    <s v="Review of Show full story on Media Center"/>
    <s v="00101 - Review of Show full story on Media Center"/>
    <s v="Feature Review | 00101 - Review of Show full story on Media Center"/>
    <n v="362239"/>
    <n v="363800"/>
    <n v="365591"/>
    <s v="Plan"/>
    <x v="17"/>
    <n v="0"/>
    <n v="0"/>
    <n v="0"/>
    <n v="0"/>
    <m/>
    <s v="SUBTASK PLAN"/>
    <n v="0"/>
    <n v="0"/>
    <n v="0"/>
    <n v="0"/>
    <n v="0"/>
    <n v="0"/>
    <n v="0"/>
    <n v="0"/>
    <n v="0"/>
    <n v="0"/>
    <n v="0.2"/>
    <n v="1.7543859649122806E-2"/>
    <n v="1"/>
    <n v="0"/>
    <x v="3"/>
    <x v="2"/>
    <s v="0.Done"/>
    <x v="547"/>
    <n v="0"/>
    <n v="0"/>
  </r>
  <r>
    <x v="2"/>
    <x v="0"/>
    <x v="4"/>
    <x v="19"/>
    <s v="Investors"/>
    <x v="19"/>
    <x v="0"/>
    <x v="2"/>
    <x v="152"/>
    <s v="Investors - Overview"/>
    <s v="00022 - Investors - Overview"/>
    <x v="152"/>
    <x v="6"/>
    <x v="2"/>
    <x v="580"/>
    <s v="Layout breaks on mobile mode"/>
    <s v="S | 00100 - Layout breaks on mobile mode"/>
    <s v="Alpha Bug | S | 00100 - Layout breaks on mobile mode"/>
    <n v="362240"/>
    <n v="362248"/>
    <n v="365589"/>
    <s v="Plan"/>
    <x v="1"/>
    <n v="1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10"/>
    <n v="0"/>
    <n v="0.2"/>
    <n v="3.0303030303030304E-2"/>
    <n v="1"/>
    <n v="2.1276595744680851"/>
    <x v="3"/>
    <x v="2"/>
    <s v="0.Done"/>
    <x v="548"/>
    <n v="0"/>
    <n v="0"/>
  </r>
  <r>
    <x v="2"/>
    <x v="0"/>
    <x v="4"/>
    <x v="15"/>
    <s v="Stories"/>
    <x v="15"/>
    <x v="0"/>
    <x v="2"/>
    <x v="157"/>
    <s v="Asset publisher layout"/>
    <s v="00020 - Asset publisher layout"/>
    <x v="157"/>
    <x v="1"/>
    <x v="2"/>
    <x v="581"/>
    <s v="QA for Asset publisher layout"/>
    <s v="00099 - QA for Asset publisher layout"/>
    <s v="QA | 00099 - QA for Asset publisher layout"/>
    <n v="362239"/>
    <n v="362246"/>
    <n v="365378"/>
    <s v="Plan"/>
    <x v="16"/>
    <n v="0"/>
    <n v="0"/>
    <n v="0"/>
    <n v="0"/>
    <m/>
    <s v="SUBTASK PLAN"/>
    <n v="0"/>
    <n v="0"/>
    <n v="0"/>
    <n v="0"/>
    <n v="0"/>
    <n v="0"/>
    <n v="0"/>
    <n v="0"/>
    <n v="0"/>
    <n v="0"/>
    <n v="0.25"/>
    <n v="1.7543859649122806E-2"/>
    <n v="1"/>
    <n v="0"/>
    <x v="3"/>
    <x v="2"/>
    <s v="0.Done"/>
    <x v="549"/>
    <n v="0"/>
    <n v="0"/>
  </r>
  <r>
    <x v="2"/>
    <x v="0"/>
    <x v="4"/>
    <x v="15"/>
    <s v="Stories"/>
    <x v="15"/>
    <x v="0"/>
    <x v="2"/>
    <x v="157"/>
    <s v="Asset publisher layout"/>
    <s v="00020 - Asset publisher layout"/>
    <x v="157"/>
    <x v="2"/>
    <x v="2"/>
    <x v="582"/>
    <s v="Review of Asset publisher layout"/>
    <s v="00098 - Review of Asset publisher layout"/>
    <s v="Feature Review | 00098 - Review of Asset publisher layout"/>
    <n v="362239"/>
    <n v="362246"/>
    <n v="365377"/>
    <s v="Plan"/>
    <x v="17"/>
    <n v="0"/>
    <n v="0"/>
    <n v="0"/>
    <n v="0"/>
    <m/>
    <s v="SUBTASK PLAN"/>
    <n v="0"/>
    <n v="0"/>
    <n v="0"/>
    <n v="0"/>
    <n v="0"/>
    <n v="0"/>
    <n v="0"/>
    <n v="0"/>
    <n v="0"/>
    <n v="0"/>
    <n v="0.25"/>
    <n v="1.7543859649122806E-2"/>
    <n v="1"/>
    <n v="0"/>
    <x v="3"/>
    <x v="2"/>
    <s v="0.Done"/>
    <x v="550"/>
    <n v="0"/>
    <n v="0"/>
  </r>
  <r>
    <x v="2"/>
    <x v="0"/>
    <x v="4"/>
    <x v="15"/>
    <s v="Stories"/>
    <x v="15"/>
    <x v="0"/>
    <x v="2"/>
    <x v="158"/>
    <s v="Asset publisher - Simple version"/>
    <s v="00019 - Asset publisher - Simple version"/>
    <x v="158"/>
    <x v="1"/>
    <x v="2"/>
    <x v="583"/>
    <s v="QA for Asset publisher - Simple version"/>
    <s v="00097 - QA for Asset publisher - Simple version"/>
    <s v="QA | 00097 - QA for Asset publisher - Simple version"/>
    <n v="362239"/>
    <n v="362244"/>
    <n v="365376"/>
    <s v="Plan"/>
    <x v="15"/>
    <n v="0"/>
    <n v="0"/>
    <n v="0"/>
    <n v="0"/>
    <m/>
    <s v="SUBTASK PLAN"/>
    <n v="0"/>
    <n v="0"/>
    <n v="0"/>
    <n v="0"/>
    <n v="0"/>
    <n v="0"/>
    <n v="0"/>
    <n v="0"/>
    <n v="0"/>
    <n v="0"/>
    <n v="0.25"/>
    <n v="1.7543859649122806E-2"/>
    <n v="1"/>
    <n v="0"/>
    <x v="3"/>
    <x v="2"/>
    <s v="0.Done"/>
    <x v="551"/>
    <n v="0"/>
    <n v="0"/>
  </r>
  <r>
    <x v="2"/>
    <x v="0"/>
    <x v="4"/>
    <x v="15"/>
    <s v="Stories"/>
    <x v="15"/>
    <x v="0"/>
    <x v="2"/>
    <x v="158"/>
    <s v="Asset publisher - Simple version"/>
    <s v="00019 - Asset publisher - Simple version"/>
    <x v="158"/>
    <x v="2"/>
    <x v="2"/>
    <x v="584"/>
    <s v="Review of Asset publisher - Simple version"/>
    <s v="00096 - Review of Asset publisher - Simple version"/>
    <s v="Feature Review | 00096 - Review of Asset publisher - Simple version"/>
    <n v="362239"/>
    <n v="362244"/>
    <n v="365375"/>
    <s v="Plan"/>
    <x v="1"/>
    <n v="0"/>
    <n v="0"/>
    <n v="0"/>
    <n v="0"/>
    <m/>
    <s v="SUBTASK PLAN"/>
    <n v="0"/>
    <n v="0"/>
    <n v="0"/>
    <n v="0"/>
    <n v="0"/>
    <n v="0"/>
    <n v="0"/>
    <n v="0"/>
    <n v="0"/>
    <n v="0"/>
    <n v="0.25"/>
    <n v="1.7543859649122806E-2"/>
    <n v="1"/>
    <n v="0"/>
    <x v="3"/>
    <x v="2"/>
    <s v="0.Done"/>
    <x v="552"/>
    <n v="0"/>
    <n v="0"/>
  </r>
  <r>
    <x v="2"/>
    <x v="0"/>
    <x v="4"/>
    <x v="20"/>
    <s v="Homepage"/>
    <x v="20"/>
    <x v="0"/>
    <x v="2"/>
    <x v="159"/>
    <s v="Country Selection content"/>
    <s v="00012 - Country Selection content"/>
    <x v="159"/>
    <x v="1"/>
    <x v="2"/>
    <x v="585"/>
    <s v="QA for Country Selection content"/>
    <s v="00094 - QA for Country Selection content"/>
    <s v="QA | 00094 - QA for Country Selection content"/>
    <n v="362226"/>
    <n v="362232"/>
    <n v="365367"/>
    <s v="Plan"/>
    <x v="14"/>
    <n v="0"/>
    <n v="0"/>
    <n v="0"/>
    <n v="0"/>
    <m/>
    <s v="SUBTASK PLAN"/>
    <n v="0"/>
    <n v="0"/>
    <n v="0"/>
    <n v="0"/>
    <n v="0"/>
    <n v="0"/>
    <n v="0"/>
    <n v="0"/>
    <n v="0"/>
    <n v="0"/>
    <n v="0.2"/>
    <n v="2.6315789473684209E-2"/>
    <n v="1"/>
    <n v="0"/>
    <x v="3"/>
    <x v="2"/>
    <s v="0.Done"/>
    <x v="553"/>
    <n v="0"/>
    <n v="0"/>
  </r>
  <r>
    <x v="2"/>
    <x v="0"/>
    <x v="4"/>
    <x v="20"/>
    <s v="Homepage"/>
    <x v="20"/>
    <x v="0"/>
    <x v="2"/>
    <x v="159"/>
    <s v="Country Selection content"/>
    <s v="00012 - Country Selection content"/>
    <x v="159"/>
    <x v="2"/>
    <x v="2"/>
    <x v="586"/>
    <s v="Review of Country Selection content"/>
    <s v="00093 - Review of Country Selection content"/>
    <s v="Feature Review | 00093 - Review of Country Selection content"/>
    <n v="362226"/>
    <n v="362232"/>
    <n v="365366"/>
    <s v="Plan"/>
    <x v="10"/>
    <n v="0"/>
    <n v="0"/>
    <n v="0"/>
    <n v="0"/>
    <m/>
    <s v="SUBTASK PLAN"/>
    <n v="0"/>
    <n v="0"/>
    <n v="0"/>
    <n v="0"/>
    <n v="0"/>
    <n v="0"/>
    <n v="0"/>
    <n v="0"/>
    <n v="0"/>
    <n v="0"/>
    <n v="0.2"/>
    <n v="2.6315789473684209E-2"/>
    <n v="1"/>
    <n v="0"/>
    <x v="3"/>
    <x v="2"/>
    <s v="0.Done"/>
    <x v="554"/>
    <n v="0"/>
    <n v="0"/>
  </r>
  <r>
    <x v="2"/>
    <x v="0"/>
    <x v="4"/>
    <x v="20"/>
    <s v="Homepage"/>
    <x v="20"/>
    <x v="0"/>
    <x v="2"/>
    <x v="159"/>
    <s v="Country Selection content"/>
    <s v="00012 - Country Selection content"/>
    <x v="159"/>
    <x v="0"/>
    <x v="2"/>
    <x v="587"/>
    <s v="Alpha for Country Selection content"/>
    <s v="S | 00092 - Alpha for Country Selection content"/>
    <s v="Alpha Test | S | 00092 - Alpha for Country Selection content"/>
    <n v="362226"/>
    <n v="362232"/>
    <n v="365365"/>
    <s v="Plan"/>
    <x v="10"/>
    <n v="0.25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.25"/>
    <n v="0"/>
    <n v="0.2"/>
    <n v="2.6315789473684209E-2"/>
    <n v="1"/>
    <n v="2.1276595744680851"/>
    <x v="3"/>
    <x v="2"/>
    <s v="0.Done"/>
    <x v="555"/>
    <n v="0"/>
    <n v="0"/>
  </r>
  <r>
    <x v="2"/>
    <x v="0"/>
    <x v="4"/>
    <x v="20"/>
    <s v="Homepage"/>
    <x v="20"/>
    <x v="0"/>
    <x v="2"/>
    <x v="160"/>
    <s v="Place remaining Webcontents on Homepage"/>
    <s v="00015 - Place remaining Webcontents on Homepage"/>
    <x v="160"/>
    <x v="1"/>
    <x v="2"/>
    <x v="588"/>
    <s v="QA for Place remaining Webcontents on Homepage"/>
    <s v="00091 - QA for Place remaining Webcontents on Homepage"/>
    <s v="QA | 00091 - QA for Place remaining Webcontents on Homepage"/>
    <n v="362226"/>
    <n v="362238"/>
    <n v="365363"/>
    <s v="Plan"/>
    <x v="16"/>
    <n v="0"/>
    <n v="0"/>
    <n v="0"/>
    <n v="0"/>
    <m/>
    <s v="SUBTASK PLAN"/>
    <n v="0"/>
    <n v="0"/>
    <n v="0"/>
    <n v="0"/>
    <n v="0"/>
    <n v="0"/>
    <n v="0"/>
    <n v="0"/>
    <n v="0"/>
    <n v="0"/>
    <n v="0.25"/>
    <n v="2.6315789473684209E-2"/>
    <n v="1"/>
    <n v="0"/>
    <x v="3"/>
    <x v="2"/>
    <s v="0.Done"/>
    <x v="556"/>
    <n v="0"/>
    <n v="0"/>
  </r>
  <r>
    <x v="2"/>
    <x v="0"/>
    <x v="4"/>
    <x v="20"/>
    <s v="Homepage"/>
    <x v="20"/>
    <x v="0"/>
    <x v="2"/>
    <x v="160"/>
    <s v="Place remaining Webcontents on Homepage"/>
    <s v="00015 - Place remaining Webcontents on Homepage"/>
    <x v="160"/>
    <x v="2"/>
    <x v="2"/>
    <x v="589"/>
    <s v="Review of Place remaining Webcontents on Homepage"/>
    <s v="00090 - Review of Place remaining Webcontents on Homepage"/>
    <s v="Feature Review | 00090 - Review of Place remaining Webcontents on Homepage"/>
    <n v="362226"/>
    <n v="362238"/>
    <n v="365362"/>
    <s v="Plan"/>
    <x v="17"/>
    <n v="0"/>
    <n v="0"/>
    <n v="0"/>
    <n v="0"/>
    <m/>
    <s v="SUBTASK PLAN"/>
    <n v="0"/>
    <n v="0"/>
    <n v="0"/>
    <n v="0"/>
    <n v="0"/>
    <n v="0"/>
    <n v="0"/>
    <n v="0"/>
    <n v="0"/>
    <n v="0"/>
    <n v="0.25"/>
    <n v="2.6315789473684209E-2"/>
    <n v="1"/>
    <n v="0"/>
    <x v="3"/>
    <x v="2"/>
    <s v="0.Done"/>
    <x v="557"/>
    <n v="0"/>
    <n v="0"/>
  </r>
  <r>
    <x v="2"/>
    <x v="0"/>
    <x v="4"/>
    <x v="20"/>
    <s v="Homepage"/>
    <x v="20"/>
    <x v="0"/>
    <x v="2"/>
    <x v="161"/>
    <s v="Carousel with three images and timer"/>
    <s v="00011 - Carousel with three images and timer"/>
    <x v="161"/>
    <x v="1"/>
    <x v="2"/>
    <x v="590"/>
    <s v="QA for Carousel with three images and timer"/>
    <s v="00089 - QA for Carousel with three images and timer"/>
    <s v="QA | 00089 - QA for Carousel with three images and timer"/>
    <n v="362226"/>
    <n v="362230"/>
    <n v="365361"/>
    <s v="Plan"/>
    <x v="16"/>
    <n v="0"/>
    <n v="0"/>
    <n v="0"/>
    <n v="0"/>
    <m/>
    <s v="SUBTASK PLAN"/>
    <n v="0"/>
    <n v="0"/>
    <n v="0"/>
    <n v="0"/>
    <n v="0"/>
    <n v="0"/>
    <n v="0"/>
    <n v="0"/>
    <n v="0"/>
    <n v="0"/>
    <n v="0.25"/>
    <n v="2.6315789473684209E-2"/>
    <n v="1"/>
    <n v="0"/>
    <x v="3"/>
    <x v="2"/>
    <s v="0.Done"/>
    <x v="558"/>
    <n v="0"/>
    <n v="0"/>
  </r>
  <r>
    <x v="2"/>
    <x v="0"/>
    <x v="4"/>
    <x v="20"/>
    <s v="Homepage"/>
    <x v="20"/>
    <x v="0"/>
    <x v="2"/>
    <x v="161"/>
    <s v="Carousel with three images and timer"/>
    <s v="00011 - Carousel with three images and timer"/>
    <x v="161"/>
    <x v="2"/>
    <x v="2"/>
    <x v="591"/>
    <s v="Review of Carousel with three images and timer"/>
    <s v="00088 - Review of Carousel with three images and timer"/>
    <s v="Feature Review | 00088 - Review of Carousel with three images and timer"/>
    <n v="362226"/>
    <n v="362230"/>
    <n v="365360"/>
    <s v="Plan"/>
    <x v="17"/>
    <n v="0"/>
    <n v="0"/>
    <n v="0"/>
    <n v="0"/>
    <m/>
    <s v="SUBTASK PLAN"/>
    <n v="0"/>
    <n v="0"/>
    <n v="0"/>
    <n v="0"/>
    <n v="0"/>
    <n v="0"/>
    <n v="0"/>
    <n v="0"/>
    <n v="0"/>
    <n v="0"/>
    <n v="0.25"/>
    <n v="2.6315789473684209E-2"/>
    <n v="1"/>
    <n v="0"/>
    <x v="3"/>
    <x v="2"/>
    <s v="0.Done"/>
    <x v="559"/>
    <n v="0"/>
    <n v="0"/>
  </r>
  <r>
    <x v="2"/>
    <x v="0"/>
    <x v="4"/>
    <x v="20"/>
    <s v="Homepage"/>
    <x v="20"/>
    <x v="0"/>
    <x v="2"/>
    <x v="154"/>
    <s v="Modern tile with &quot;MORE&quot; animation"/>
    <s v="00010 - Modern tile with &quot;MORE&quot; animation"/>
    <x v="154"/>
    <x v="2"/>
    <x v="2"/>
    <x v="592"/>
    <s v="Review of Modern tile with &quot;MORE&quot; animation"/>
    <s v="00086 - Review of Modern tile with &quot;MORE&quot; animation"/>
    <s v="Feature Review | 00086 - Review of Modern tile with &quot;MORE&quot; animation"/>
    <n v="362226"/>
    <n v="362228"/>
    <n v="365357"/>
    <s v="Plan"/>
    <x v="17"/>
    <n v="0"/>
    <n v="0"/>
    <n v="0"/>
    <n v="0"/>
    <m/>
    <s v="SUBTASK PLAN"/>
    <n v="0"/>
    <n v="0"/>
    <n v="0"/>
    <n v="0"/>
    <n v="0"/>
    <n v="0"/>
    <n v="0"/>
    <n v="0"/>
    <n v="0"/>
    <n v="0"/>
    <n v="0.2"/>
    <n v="2.6315789473684209E-2"/>
    <n v="1"/>
    <n v="0"/>
    <x v="3"/>
    <x v="2"/>
    <s v="0.Done"/>
    <x v="560"/>
    <n v="0"/>
    <n v="0"/>
  </r>
  <r>
    <x v="2"/>
    <x v="0"/>
    <x v="4"/>
    <x v="20"/>
    <s v="Homepage"/>
    <x v="20"/>
    <x v="0"/>
    <x v="2"/>
    <x v="162"/>
    <s v="Place webcontent in the grid acording to wireframe"/>
    <s v="00009 - Place webcontent in the grid acording to wireframe"/>
    <x v="162"/>
    <x v="1"/>
    <x v="2"/>
    <x v="593"/>
    <s v="QA for Place webcontent in the grid acording to wireframe"/>
    <s v="00085 - QA for Place webcontent in the grid acording to wireframe"/>
    <s v="QA | 00085 - QA for Place webcontent in the grid acording to wireframe"/>
    <n v="362226"/>
    <n v="362227"/>
    <n v="365353"/>
    <s v="Plan"/>
    <x v="15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2.6315789473684209E-2"/>
    <n v="1"/>
    <n v="0"/>
    <x v="3"/>
    <x v="2"/>
    <s v="0.Done"/>
    <x v="561"/>
    <n v="0"/>
    <n v="0"/>
  </r>
  <r>
    <x v="2"/>
    <x v="0"/>
    <x v="4"/>
    <x v="20"/>
    <s v="Homepage"/>
    <x v="20"/>
    <x v="0"/>
    <x v="2"/>
    <x v="162"/>
    <s v="Place webcontent in the grid acording to wireframe"/>
    <s v="00009 - Place webcontent in the grid acording to wireframe"/>
    <x v="162"/>
    <x v="2"/>
    <x v="2"/>
    <x v="594"/>
    <s v="Review of Place webcontent in the grid acording to wireframe"/>
    <s v="00084 - Review of Place webcontent in the grid acording to wireframe"/>
    <s v="Feature Review | 00084 - Review of Place webcontent in the grid acording to wireframe"/>
    <n v="362226"/>
    <n v="362227"/>
    <n v="365352"/>
    <s v="Plan"/>
    <x v="1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2.6315789473684209E-2"/>
    <n v="1"/>
    <n v="0"/>
    <x v="3"/>
    <x v="2"/>
    <s v="0.Done"/>
    <x v="562"/>
    <n v="0"/>
    <n v="0"/>
  </r>
  <r>
    <x v="2"/>
    <x v="0"/>
    <x v="4"/>
    <x v="14"/>
    <s v="Theme"/>
    <x v="14"/>
    <x v="0"/>
    <x v="2"/>
    <x v="163"/>
    <s v="Design menus"/>
    <s v="00007 - Design menus"/>
    <x v="163"/>
    <x v="1"/>
    <x v="2"/>
    <x v="595"/>
    <s v="QA for Design menus"/>
    <s v="00083 - QA for Design menus"/>
    <s v="QA | 00083 - QA for Design menus"/>
    <n v="362223"/>
    <n v="362225"/>
    <n v="365347"/>
    <s v="Plan"/>
    <x v="15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x v="2"/>
    <s v="0.Done"/>
    <x v="563"/>
    <n v="0"/>
    <n v="0"/>
  </r>
  <r>
    <x v="2"/>
    <x v="0"/>
    <x v="4"/>
    <x v="14"/>
    <s v="Theme"/>
    <x v="14"/>
    <x v="0"/>
    <x v="2"/>
    <x v="163"/>
    <s v="Design menus"/>
    <s v="00007 - Design menus"/>
    <x v="163"/>
    <x v="2"/>
    <x v="2"/>
    <x v="596"/>
    <s v="Review of Design menus"/>
    <s v="00082 - Review of Design menus"/>
    <s v="Feature Review | 00082 - Review of Design menus"/>
    <n v="362223"/>
    <n v="362225"/>
    <n v="365346"/>
    <s v="Plan"/>
    <x v="1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x v="2"/>
    <s v="0.Done"/>
    <x v="564"/>
    <n v="0"/>
    <n v="0"/>
  </r>
  <r>
    <x v="2"/>
    <x v="1"/>
    <x v="1"/>
    <x v="1"/>
    <m/>
    <x v="1"/>
    <x v="2"/>
    <x v="6"/>
    <x v="85"/>
    <s v="Management work"/>
    <s v="00057 - Management work"/>
    <x v="85"/>
    <x v="4"/>
    <x v="2"/>
    <x v="597"/>
    <s v="Scrum master - January - 16 to 31"/>
    <s v="L | 00081 - Scrum master - January - 16 to 31"/>
    <s v="Sub-Task | L | 00081 - Scrum master - January - 16 to 31"/>
    <m/>
    <n v="362994"/>
    <n v="365306"/>
    <s v="Plan"/>
    <x v="7"/>
    <n v="81.7"/>
    <n v="0"/>
    <n v="0"/>
    <n v="0"/>
    <s v="L"/>
    <s v="SUBTASK PLAN"/>
    <n v="17.021276595744681"/>
    <n v="20.425531914893615"/>
    <n v="0"/>
    <n v="0"/>
    <n v="0"/>
    <n v="17.021276595744681"/>
    <n v="17.021276595744681"/>
    <n v="20.425531914893615"/>
    <n v="81.7"/>
    <n v="0"/>
    <n v="0.14285714285714285"/>
    <n v="0"/>
    <n v="1"/>
    <n v="17.021276595744681"/>
    <x v="1"/>
    <x v="6"/>
    <s v="0.Done"/>
    <x v="565"/>
    <n v="0"/>
    <n v="0"/>
  </r>
  <r>
    <x v="2"/>
    <x v="0"/>
    <x v="4"/>
    <x v="15"/>
    <s v="Stories"/>
    <x v="15"/>
    <x v="0"/>
    <x v="2"/>
    <x v="153"/>
    <s v="Full story version 2"/>
    <s v="00071 - Full story version 2"/>
    <x v="153"/>
    <x v="0"/>
    <x v="2"/>
    <x v="598"/>
    <s v="Alpha for Full story version 2"/>
    <s v="S | 00080 - Alpha for Full story version 2"/>
    <s v="Alpha Test | S | 00080 - Alpha for Full story version 2"/>
    <n v="362239"/>
    <n v="364378"/>
    <n v="365305"/>
    <s v="Plan"/>
    <x v="17"/>
    <n v="0.25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.25"/>
    <n v="0"/>
    <n v="0.25"/>
    <n v="1.7543859649122806E-2"/>
    <n v="1"/>
    <n v="2.1276595744680851"/>
    <x v="3"/>
    <x v="2"/>
    <s v="0.Done"/>
    <x v="566"/>
    <n v="0"/>
    <n v="0"/>
  </r>
  <r>
    <x v="2"/>
    <x v="0"/>
    <x v="4"/>
    <x v="20"/>
    <s v="Homepage"/>
    <x v="20"/>
    <x v="0"/>
    <x v="2"/>
    <x v="160"/>
    <s v="Place remaining Webcontents on Homepage"/>
    <s v="00015 - Place remaining Webcontents on Homepage"/>
    <x v="160"/>
    <x v="0"/>
    <x v="2"/>
    <x v="599"/>
    <s v="Alpha for Place remaining Webcontents on Homepage"/>
    <s v="S | 00079 - Alpha for Place remaining Webcontents on Homepage"/>
    <s v="Alpha Test | S | 00079 - Alpha for Place remaining Webcontents on Homepage"/>
    <n v="362226"/>
    <n v="362238"/>
    <n v="364997"/>
    <s v="Plan"/>
    <x v="17"/>
    <n v="0.5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.5"/>
    <n v="0"/>
    <n v="0.25"/>
    <n v="2.6315789473684209E-2"/>
    <n v="1"/>
    <n v="2.1276595744680851"/>
    <x v="3"/>
    <x v="2"/>
    <s v="0.Done"/>
    <x v="567"/>
    <n v="0"/>
    <n v="0"/>
  </r>
  <r>
    <x v="2"/>
    <x v="0"/>
    <x v="4"/>
    <x v="20"/>
    <s v="Homepage"/>
    <x v="20"/>
    <x v="0"/>
    <x v="2"/>
    <x v="161"/>
    <s v="Carousel with three images and timer"/>
    <s v="00011 - Carousel with three images and timer"/>
    <x v="161"/>
    <x v="0"/>
    <x v="2"/>
    <x v="600"/>
    <s v="Alpha for Carousel with three images and timer"/>
    <s v="S | 00078 - Alpha for Carousel with three images and timer"/>
    <s v="Alpha Test | S | 00078 - Alpha for Carousel with three images and timer"/>
    <n v="362226"/>
    <n v="362230"/>
    <n v="364996"/>
    <s v="Plan"/>
    <x v="17"/>
    <n v="0.33333333333333331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.33333333333333331"/>
    <n v="0"/>
    <n v="0.25"/>
    <n v="2.6315789473684209E-2"/>
    <n v="1"/>
    <n v="2.1276595744680851"/>
    <x v="3"/>
    <x v="2"/>
    <s v="0.Done"/>
    <x v="568"/>
    <n v="0"/>
    <n v="0"/>
  </r>
  <r>
    <x v="2"/>
    <x v="0"/>
    <x v="4"/>
    <x v="15"/>
    <s v="Stories"/>
    <x v="15"/>
    <x v="0"/>
    <x v="2"/>
    <x v="156"/>
    <s v="Show full story on Media Center"/>
    <s v="00063 - Show full story on Media Center"/>
    <x v="156"/>
    <x v="3"/>
    <x v="2"/>
    <x v="601"/>
    <s v="Full story version 1"/>
    <s v="M | 00077 - Full story version 1"/>
    <s v="Frontend Development | M | 00077 - Full story version 1"/>
    <n v="362239"/>
    <n v="363800"/>
    <n v="364839"/>
    <s v="Plan"/>
    <x v="17"/>
    <n v="16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16"/>
    <n v="0"/>
    <n v="0.2"/>
    <n v="1.7543859649122806E-2"/>
    <n v="1"/>
    <n v="5.3191489361702127"/>
    <x v="3"/>
    <x v="2"/>
    <s v="0.Done"/>
    <x v="569"/>
    <n v="0"/>
    <n v="0"/>
  </r>
  <r>
    <x v="2"/>
    <x v="0"/>
    <x v="4"/>
    <x v="15"/>
    <s v="Stories"/>
    <x v="15"/>
    <x v="0"/>
    <x v="2"/>
    <x v="156"/>
    <s v="Show full story on Media Center"/>
    <s v="00063 - Show full story on Media Center"/>
    <x v="156"/>
    <x v="0"/>
    <x v="2"/>
    <x v="602"/>
    <s v="Alpha for Show full story on Media Center"/>
    <s v="S | 00076 - Alpha for Show full story on Media Center"/>
    <s v="Alpha Test | S | 00076 - Alpha for Show full story on Media Center"/>
    <n v="362239"/>
    <n v="363800"/>
    <n v="364837"/>
    <s v="Plan"/>
    <x v="17"/>
    <n v="0.33333333333333331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.33333333333333331"/>
    <n v="0"/>
    <n v="0.2"/>
    <n v="1.7543859649122806E-2"/>
    <n v="1"/>
    <n v="2.1276595744680851"/>
    <x v="3"/>
    <x v="2"/>
    <s v="0.Done"/>
    <x v="570"/>
    <n v="0"/>
    <n v="0"/>
  </r>
  <r>
    <x v="2"/>
    <x v="0"/>
    <x v="4"/>
    <x v="15"/>
    <s v="Stories"/>
    <x v="15"/>
    <x v="0"/>
    <x v="2"/>
    <x v="153"/>
    <s v="Full story version 2"/>
    <s v="00071 - Full story version 2"/>
    <x v="153"/>
    <x v="3"/>
    <x v="2"/>
    <x v="603"/>
    <s v="Full story version 2"/>
    <s v="M | 00075 - Full story version 2"/>
    <s v="Frontend Development | M | 00075 - Full story version 2"/>
    <n v="362239"/>
    <n v="364378"/>
    <n v="364834"/>
    <s v="Plan"/>
    <x v="17"/>
    <n v="8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8"/>
    <n v="0"/>
    <n v="0.25"/>
    <n v="1.7543859649122806E-2"/>
    <n v="1"/>
    <n v="5.3191489361702127"/>
    <x v="3"/>
    <x v="2"/>
    <s v="0.Done"/>
    <x v="571"/>
    <n v="0"/>
    <n v="0"/>
  </r>
  <r>
    <x v="2"/>
    <x v="0"/>
    <x v="4"/>
    <x v="14"/>
    <s v="Theme"/>
    <x v="14"/>
    <x v="1"/>
    <x v="2"/>
    <x v="144"/>
    <s v="Menu not working when on mobile mode"/>
    <s v="00069 - Menu not working when on mobile mode"/>
    <x v="144"/>
    <x v="3"/>
    <x v="2"/>
    <x v="604"/>
    <s v="Fix menu when on mobile mode"/>
    <s v="S | 00070 - Fix menu when on mobile mode"/>
    <s v="Frontend Development | S | 00070 - Fix menu when on mobile mode"/>
    <n v="362223"/>
    <n v="364140"/>
    <n v="364142"/>
    <s v="Plan"/>
    <x v="10"/>
    <n v="28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28"/>
    <n v="0"/>
    <n v="0.25"/>
    <n v="8.3333333333333332E-3"/>
    <n v="1"/>
    <n v="4.2553191489361701"/>
    <x v="3"/>
    <x v="2"/>
    <s v="0.Done"/>
    <x v="572"/>
    <n v="4.2553191489361701"/>
    <n v="28"/>
  </r>
  <r>
    <x v="2"/>
    <x v="0"/>
    <x v="4"/>
    <x v="15"/>
    <s v="Stories"/>
    <x v="15"/>
    <x v="0"/>
    <x v="2"/>
    <x v="157"/>
    <s v="Asset publisher layout"/>
    <s v="00020 - Asset publisher layout"/>
    <x v="157"/>
    <x v="0"/>
    <x v="2"/>
    <x v="605"/>
    <s v="Alpha for Asset publisher layout"/>
    <s v="S | 00068 - Alpha for Asset publisher layout"/>
    <s v="Alpha Test | S | 00068 - Alpha for Asset publisher layout"/>
    <n v="362239"/>
    <n v="362246"/>
    <n v="364042"/>
    <s v="Plan"/>
    <x v="17"/>
    <n v="0.41666666666666669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.41666666666666669"/>
    <n v="0"/>
    <n v="0.25"/>
    <n v="1.7543859649122806E-2"/>
    <n v="1"/>
    <n v="2.1276595744680851"/>
    <x v="3"/>
    <x v="2"/>
    <s v="0.Done"/>
    <x v="573"/>
    <n v="0"/>
    <n v="0"/>
  </r>
  <r>
    <x v="2"/>
    <x v="0"/>
    <x v="4"/>
    <x v="20"/>
    <s v="Homepage"/>
    <x v="20"/>
    <x v="0"/>
    <x v="2"/>
    <x v="154"/>
    <s v="Modern tile with &quot;MORE&quot; animation"/>
    <s v="00010 - Modern tile with &quot;MORE&quot; animation"/>
    <x v="154"/>
    <x v="0"/>
    <x v="2"/>
    <x v="606"/>
    <s v="Alpha for Modern tile with &quot;MORE&quot; animation"/>
    <s v="S | 00067 - Alpha for Modern tile with &quot;MORE&quot; animation"/>
    <s v="Alpha Test | S | 00067 - Alpha for Modern tile with &quot;MORE&quot; animation"/>
    <n v="362226"/>
    <n v="362228"/>
    <n v="364039"/>
    <s v="Plan"/>
    <x v="17"/>
    <n v="0.41666666666666669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.41666666666666669"/>
    <n v="0"/>
    <n v="0.2"/>
    <n v="2.6315789473684209E-2"/>
    <n v="1"/>
    <n v="2.1276595744680851"/>
    <x v="3"/>
    <x v="2"/>
    <s v="0.Done"/>
    <x v="574"/>
    <n v="0"/>
    <n v="0"/>
  </r>
  <r>
    <x v="2"/>
    <x v="0"/>
    <x v="4"/>
    <x v="15"/>
    <s v="Stories"/>
    <x v="15"/>
    <x v="0"/>
    <x v="2"/>
    <x v="156"/>
    <s v="Show full story on Media Center"/>
    <s v="00063 - Show full story on Media Center"/>
    <x v="156"/>
    <x v="3"/>
    <x v="2"/>
    <x v="607"/>
    <s v="Show full story on media center"/>
    <s v="M | 00064 - Show full story on media center"/>
    <s v="Frontend Development | M | 00064 - Show full story on media center"/>
    <n v="362239"/>
    <n v="363800"/>
    <n v="363802"/>
    <s v="Plan"/>
    <x v="17"/>
    <n v="13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13"/>
    <n v="0"/>
    <n v="0.2"/>
    <n v="1.7543859649122806E-2"/>
    <n v="1"/>
    <n v="5.3191489361702127"/>
    <x v="3"/>
    <x v="2"/>
    <s v="0.Done"/>
    <x v="575"/>
    <n v="0"/>
    <n v="0"/>
  </r>
  <r>
    <x v="2"/>
    <x v="1"/>
    <x v="1"/>
    <x v="1"/>
    <m/>
    <x v="1"/>
    <x v="2"/>
    <x v="6"/>
    <x v="85"/>
    <s v="Management work"/>
    <s v="00057 - Management work"/>
    <x v="85"/>
    <x v="4"/>
    <x v="2"/>
    <x v="608"/>
    <s v="Deploy changes in QA environment"/>
    <s v="M | 00062 - Deploy changes in QA environment"/>
    <s v="Sub-Task | M | 00062 - Deploy changes in QA environment"/>
    <m/>
    <n v="362994"/>
    <n v="363798"/>
    <s v="Plan"/>
    <x v="7"/>
    <n v="23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23"/>
    <n v="0"/>
    <n v="0.14285714285714285"/>
    <n v="0"/>
    <n v="1"/>
    <n v="8.5106382978723403"/>
    <x v="1"/>
    <x v="6"/>
    <s v="0.Done"/>
    <x v="576"/>
    <n v="0"/>
    <n v="0"/>
  </r>
  <r>
    <x v="2"/>
    <x v="1"/>
    <x v="1"/>
    <x v="1"/>
    <m/>
    <x v="1"/>
    <x v="2"/>
    <x v="6"/>
    <x v="85"/>
    <s v="Management work"/>
    <s v="00057 - Management work"/>
    <x v="85"/>
    <x v="4"/>
    <x v="2"/>
    <x v="609"/>
    <s v="Scrum master - January - 2 to 13"/>
    <s v="M | 00061 - Scrum master - January - 2 to 13"/>
    <s v="Sub-Task | M | 00061 - Scrum master - January - 2 to 13"/>
    <m/>
    <n v="362994"/>
    <n v="363287"/>
    <s v="Plan"/>
    <x v="7"/>
    <n v="72.5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72.5"/>
    <n v="0"/>
    <n v="0.14285714285714285"/>
    <n v="0"/>
    <n v="1"/>
    <n v="8.5106382978723403"/>
    <x v="1"/>
    <x v="6"/>
    <s v="0.Done"/>
    <x v="577"/>
    <n v="0"/>
    <n v="0"/>
  </r>
  <r>
    <x v="2"/>
    <x v="0"/>
    <x v="4"/>
    <x v="19"/>
    <s v="Investors"/>
    <x v="19"/>
    <x v="0"/>
    <x v="2"/>
    <x v="151"/>
    <s v="Events + Calendar Portlet"/>
    <s v="00023 - Events + Calendar Portlet"/>
    <x v="151"/>
    <x v="0"/>
    <x v="2"/>
    <x v="610"/>
    <s v="Alpha for Events + Calendar Portlet"/>
    <s v="S | 00060 - Alpha for Events + Calendar Portlet"/>
    <s v="Alpha Test | S | 00060 - Alpha for Events + Calendar Portlet"/>
    <n v="362240"/>
    <n v="362249"/>
    <n v="363096"/>
    <s v="Plan"/>
    <x v="1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3.0303030303030304E-2"/>
    <n v="1"/>
    <n v="2.1276595744680851"/>
    <x v="3"/>
    <x v="2"/>
    <s v="0.Done"/>
    <x v="578"/>
    <n v="0"/>
    <n v="0"/>
  </r>
  <r>
    <x v="2"/>
    <x v="1"/>
    <x v="1"/>
    <x v="1"/>
    <m/>
    <x v="1"/>
    <x v="2"/>
    <x v="6"/>
    <x v="85"/>
    <s v="Management work"/>
    <s v="00057 - Management work"/>
    <x v="85"/>
    <x v="4"/>
    <x v="2"/>
    <x v="611"/>
    <s v="Scrum master - December 2016"/>
    <s v="M | 00059 - Scrum master - December 2016"/>
    <s v="Sub-Task | M | 00059 - Scrum master - December 2016"/>
    <m/>
    <n v="362994"/>
    <n v="362996"/>
    <s v="Plan"/>
    <x v="7"/>
    <n v="71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71"/>
    <n v="0"/>
    <n v="0.14285714285714285"/>
    <n v="0"/>
    <n v="1"/>
    <n v="8.5106382978723403"/>
    <x v="1"/>
    <x v="6"/>
    <s v="0.Done"/>
    <x v="579"/>
    <n v="0"/>
    <n v="0"/>
  </r>
  <r>
    <x v="2"/>
    <x v="1"/>
    <x v="1"/>
    <x v="1"/>
    <m/>
    <x v="1"/>
    <x v="2"/>
    <x v="6"/>
    <x v="85"/>
    <s v="Management work"/>
    <s v="00057 - Management work"/>
    <x v="85"/>
    <x v="4"/>
    <x v="2"/>
    <x v="612"/>
    <s v="Meetings with client"/>
    <s v="M | 00058 - Meetings with client"/>
    <s v="Sub-Task | M | 00058 - Meetings with client"/>
    <m/>
    <n v="362994"/>
    <n v="362995"/>
    <s v="Plan"/>
    <x v="7"/>
    <n v="33.25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33.25"/>
    <n v="0"/>
    <n v="0.14285714285714285"/>
    <n v="0"/>
    <n v="1"/>
    <n v="8.5106382978723403"/>
    <x v="1"/>
    <x v="6"/>
    <s v="0.Done"/>
    <x v="580"/>
    <n v="0"/>
    <n v="0"/>
  </r>
  <r>
    <x v="2"/>
    <x v="0"/>
    <x v="4"/>
    <x v="19"/>
    <s v="Investors"/>
    <x v="19"/>
    <x v="0"/>
    <x v="2"/>
    <x v="150"/>
    <s v="Questions Portlet"/>
    <s v="00024 - Questions Portlet"/>
    <x v="150"/>
    <x v="0"/>
    <x v="2"/>
    <x v="613"/>
    <s v="Alpha for Questions Portlet"/>
    <s v="S | 00053 - Alpha for Questions Portlet"/>
    <s v="Alpha Test | S | 00053 - Alpha for Questions Portlet"/>
    <n v="362240"/>
    <n v="362250"/>
    <n v="362640"/>
    <s v="Plan"/>
    <x v="1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3.0303030303030304E-2"/>
    <n v="1"/>
    <n v="2.1276595744680851"/>
    <x v="3"/>
    <x v="2"/>
    <s v="0.Done"/>
    <x v="581"/>
    <n v="0"/>
    <n v="0"/>
  </r>
  <r>
    <x v="2"/>
    <x v="0"/>
    <x v="4"/>
    <x v="19"/>
    <s v="Investors"/>
    <x v="19"/>
    <x v="0"/>
    <x v="2"/>
    <x v="150"/>
    <s v="Questions Portlet"/>
    <s v="00024 - Questions Portlet"/>
    <x v="150"/>
    <x v="3"/>
    <x v="2"/>
    <x v="614"/>
    <s v="Questions Portlet"/>
    <s v="S | 00052 - Questions Portlet"/>
    <s v="Frontend Development | S | 00052 - Questions Portlet"/>
    <n v="362240"/>
    <n v="362250"/>
    <n v="362639"/>
    <s v="Plan"/>
    <x v="1"/>
    <n v="8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8"/>
    <n v="0"/>
    <n v="0.25"/>
    <n v="3.0303030303030304E-2"/>
    <n v="1"/>
    <n v="4.2553191489361701"/>
    <x v="3"/>
    <x v="2"/>
    <s v="0.Done"/>
    <x v="582"/>
    <n v="0"/>
    <n v="0"/>
  </r>
  <r>
    <x v="2"/>
    <x v="0"/>
    <x v="4"/>
    <x v="19"/>
    <s v="Investors"/>
    <x v="19"/>
    <x v="0"/>
    <x v="2"/>
    <x v="151"/>
    <s v="Events + Calendar Portlet"/>
    <s v="00023 - Events + Calendar Portlet"/>
    <x v="151"/>
    <x v="3"/>
    <x v="2"/>
    <x v="615"/>
    <s v="Events + Calendar Portlet"/>
    <s v="S | 00051 - Events + Calendar Portlet"/>
    <s v="Frontend Development | S | 00051 - Events + Calendar Portlet"/>
    <n v="362240"/>
    <n v="362249"/>
    <n v="362637"/>
    <s v="Plan"/>
    <x v="1"/>
    <n v="8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8"/>
    <n v="0"/>
    <n v="0.25"/>
    <n v="3.0303030303030304E-2"/>
    <n v="1"/>
    <n v="4.2553191489361701"/>
    <x v="3"/>
    <x v="2"/>
    <s v="0.Done"/>
    <x v="583"/>
    <n v="0"/>
    <n v="0"/>
  </r>
  <r>
    <x v="2"/>
    <x v="0"/>
    <x v="4"/>
    <x v="19"/>
    <s v="Investors"/>
    <x v="19"/>
    <x v="0"/>
    <x v="2"/>
    <x v="152"/>
    <s v="Investors - Overview"/>
    <s v="00022 - Investors - Overview"/>
    <x v="152"/>
    <x v="3"/>
    <x v="2"/>
    <x v="616"/>
    <s v="Webcontent - Investors to Key Statistics"/>
    <s v="S | 00050 - Webcontent - Investors to Key Statistics"/>
    <s v="Frontend Development | S | 00050 - Webcontent - Investors to Key Statistics"/>
    <n v="362240"/>
    <n v="362248"/>
    <n v="362636"/>
    <s v="Plan"/>
    <x v="1"/>
    <n v="15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15"/>
    <n v="0"/>
    <n v="0.2"/>
    <n v="3.0303030303030304E-2"/>
    <n v="1"/>
    <n v="4.2553191489361701"/>
    <x v="3"/>
    <x v="2"/>
    <s v="0.Done"/>
    <x v="584"/>
    <n v="0"/>
    <n v="0"/>
  </r>
  <r>
    <x v="2"/>
    <x v="0"/>
    <x v="4"/>
    <x v="15"/>
    <s v="Stories"/>
    <x v="15"/>
    <x v="0"/>
    <x v="2"/>
    <x v="145"/>
    <s v="Asset publisher filter"/>
    <s v="00021 - Asset publisher filter"/>
    <x v="145"/>
    <x v="3"/>
    <x v="2"/>
    <x v="617"/>
    <s v="Set up the filter for the asset publisher"/>
    <s v="M | 00049 - Set up the filter for the asset publisher"/>
    <s v="Frontend Development | M | 00049 - Set up the filter for the asset publisher"/>
    <n v="362239"/>
    <n v="362247"/>
    <n v="362634"/>
    <s v="Plan"/>
    <x v="10"/>
    <n v="9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9"/>
    <n v="0"/>
    <n v="0.25"/>
    <n v="1.7543859649122806E-2"/>
    <n v="1"/>
    <n v="5.3191489361702127"/>
    <x v="3"/>
    <x v="2"/>
    <s v="0.Done"/>
    <x v="585"/>
    <n v="0"/>
    <n v="0"/>
  </r>
  <r>
    <x v="2"/>
    <x v="0"/>
    <x v="4"/>
    <x v="15"/>
    <s v="Stories"/>
    <x v="15"/>
    <x v="0"/>
    <x v="2"/>
    <x v="157"/>
    <s v="Asset publisher layout"/>
    <s v="00020 - Asset publisher layout"/>
    <x v="157"/>
    <x v="3"/>
    <x v="2"/>
    <x v="618"/>
    <s v="Configure Layout for the Asset Publisher"/>
    <s v="M | 00048 - Configure Layout for the Asset Publisher"/>
    <s v="Frontend Development | M | 00048 - Configure Layout for the Asset Publisher"/>
    <n v="362239"/>
    <n v="362246"/>
    <n v="362632"/>
    <s v="Plan"/>
    <x v="17"/>
    <n v="3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3"/>
    <n v="0"/>
    <n v="0.25"/>
    <n v="1.7543859649122806E-2"/>
    <n v="1"/>
    <n v="5.3191489361702127"/>
    <x v="3"/>
    <x v="2"/>
    <s v="0.Done"/>
    <x v="586"/>
    <n v="0"/>
    <n v="0"/>
  </r>
  <r>
    <x v="2"/>
    <x v="0"/>
    <x v="4"/>
    <x v="15"/>
    <s v="Stories"/>
    <x v="15"/>
    <x v="0"/>
    <x v="2"/>
    <x v="158"/>
    <s v="Asset publisher - Simple version"/>
    <s v="00019 - Asset publisher - Simple version"/>
    <x v="158"/>
    <x v="3"/>
    <x v="2"/>
    <x v="619"/>
    <s v="Create Asset Publisher"/>
    <s v="S | 00047 - Create Asset Publisher"/>
    <s v="Frontend Development | S | 00047 - Create Asset Publisher"/>
    <n v="362239"/>
    <n v="362244"/>
    <n v="362631"/>
    <s v="Plan"/>
    <x v="1"/>
    <n v="12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12"/>
    <n v="0"/>
    <n v="0.25"/>
    <n v="1.7543859649122806E-2"/>
    <n v="1"/>
    <n v="4.2553191489361701"/>
    <x v="3"/>
    <x v="2"/>
    <s v="0.Done"/>
    <x v="587"/>
    <n v="0"/>
    <n v="0"/>
  </r>
  <r>
    <x v="2"/>
    <x v="0"/>
    <x v="4"/>
    <x v="15"/>
    <s v="Stories"/>
    <x v="15"/>
    <x v="0"/>
    <x v="2"/>
    <x v="155"/>
    <s v="Concrete Incubator webcontent"/>
    <s v="00018 - Concrete Incubator webcontent"/>
    <x v="155"/>
    <x v="3"/>
    <x v="2"/>
    <x v="620"/>
    <s v="Concrete Incubator webcontent"/>
    <s v="S | 00046 - Concrete Incubator webcontent"/>
    <s v="Frontend Development | S | 00046 - Concrete Incubator webcontent"/>
    <n v="362239"/>
    <n v="362242"/>
    <n v="362630"/>
    <s v="Plan"/>
    <x v="1"/>
    <n v="4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4"/>
    <n v="0"/>
    <n v="0.25"/>
    <n v="1.7543859649122806E-2"/>
    <n v="1"/>
    <n v="4.2553191489361701"/>
    <x v="3"/>
    <x v="2"/>
    <s v="0.Done"/>
    <x v="588"/>
    <n v="0"/>
    <n v="0"/>
  </r>
  <r>
    <x v="2"/>
    <x v="0"/>
    <x v="4"/>
    <x v="20"/>
    <s v="Homepage"/>
    <x v="20"/>
    <x v="0"/>
    <x v="2"/>
    <x v="160"/>
    <s v="Place remaining Webcontents on Homepage"/>
    <s v="00015 - Place remaining Webcontents on Homepage"/>
    <x v="160"/>
    <x v="3"/>
    <x v="2"/>
    <x v="621"/>
    <s v="Ajust the layout of contents"/>
    <s v="M | 00045 - Ajust the layout of contents"/>
    <s v="Frontend Development | M | 00045 - Ajust the layout of contents"/>
    <n v="362226"/>
    <n v="362238"/>
    <n v="362629"/>
    <s v="Plan"/>
    <x v="17"/>
    <n v="12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12"/>
    <n v="0"/>
    <n v="0.25"/>
    <n v="2.6315789473684209E-2"/>
    <n v="1"/>
    <n v="5.3191489361702127"/>
    <x v="3"/>
    <x v="2"/>
    <s v="0.Done"/>
    <x v="589"/>
    <n v="0"/>
    <n v="0"/>
  </r>
  <r>
    <x v="2"/>
    <x v="0"/>
    <x v="4"/>
    <x v="14"/>
    <s v="Theme"/>
    <x v="14"/>
    <x v="0"/>
    <x v="2"/>
    <x v="81"/>
    <s v="Footer"/>
    <s v="00013 - Footer"/>
    <x v="81"/>
    <x v="3"/>
    <x v="2"/>
    <x v="622"/>
    <s v="Create a configurable footer"/>
    <s v="S | 00044 - Create a configurable footer"/>
    <s v="Frontend Development | S | 00044 - Create a configurable footer"/>
    <n v="362223"/>
    <n v="362234"/>
    <n v="362625"/>
    <s v="Plan"/>
    <x v="6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8.3333333333333332E-3"/>
    <n v="1"/>
    <n v="4.2553191489361701"/>
    <x v="3"/>
    <x v="2"/>
    <s v="0.Done"/>
    <x v="590"/>
    <n v="0"/>
    <n v="0"/>
  </r>
  <r>
    <x v="2"/>
    <x v="0"/>
    <x v="4"/>
    <x v="20"/>
    <s v="Homepage"/>
    <x v="20"/>
    <x v="0"/>
    <x v="2"/>
    <x v="159"/>
    <s v="Country Selection content"/>
    <s v="00012 - Country Selection content"/>
    <x v="159"/>
    <x v="3"/>
    <x v="2"/>
    <x v="623"/>
    <s v="Set up change country component"/>
    <s v="S | 00043 - Set up change country component"/>
    <s v="Frontend Development | S | 00043 - Set up change country component"/>
    <n v="362226"/>
    <n v="362232"/>
    <n v="362624"/>
    <s v="Plan"/>
    <x v="10"/>
    <n v="16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16"/>
    <n v="0"/>
    <n v="0.2"/>
    <n v="2.6315789473684209E-2"/>
    <n v="1"/>
    <n v="4.2553191489361701"/>
    <x v="3"/>
    <x v="2"/>
    <s v="0.Done"/>
    <x v="591"/>
    <n v="0"/>
    <n v="0"/>
  </r>
  <r>
    <x v="2"/>
    <x v="0"/>
    <x v="4"/>
    <x v="20"/>
    <s v="Homepage"/>
    <x v="20"/>
    <x v="0"/>
    <x v="2"/>
    <x v="159"/>
    <s v="Country Selection content"/>
    <s v="00012 - Country Selection content"/>
    <x v="159"/>
    <x v="3"/>
    <x v="2"/>
    <x v="624"/>
    <s v="Create effect when click on &quot;Change country&quot; link"/>
    <s v="S | 00042 - Create effect when click on &quot;Change country&quot; link"/>
    <s v="Frontend Development | S | 00042 - Create effect when click on &quot;Change country&quot; link"/>
    <n v="362226"/>
    <n v="362232"/>
    <n v="362623"/>
    <s v="Plan"/>
    <x v="10"/>
    <n v="2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2"/>
    <n v="0"/>
    <n v="0.2"/>
    <n v="2.6315789473684209E-2"/>
    <n v="1"/>
    <n v="4.2553191489361701"/>
    <x v="3"/>
    <x v="2"/>
    <s v="0.Done"/>
    <x v="592"/>
    <n v="0"/>
    <n v="0"/>
  </r>
  <r>
    <x v="2"/>
    <x v="0"/>
    <x v="4"/>
    <x v="20"/>
    <s v="Homepage"/>
    <x v="20"/>
    <x v="0"/>
    <x v="2"/>
    <x v="161"/>
    <s v="Carousel with three images and timer"/>
    <s v="00011 - Carousel with three images and timer"/>
    <x v="161"/>
    <x v="3"/>
    <x v="2"/>
    <x v="625"/>
    <s v="Carousel with three images and timer"/>
    <s v="M | 00041 - Carousel with three images and timer"/>
    <s v="Frontend Development | M | 00041 - Carousel with three images and timer"/>
    <n v="362226"/>
    <n v="362230"/>
    <n v="362621"/>
    <s v="Plan"/>
    <x v="17"/>
    <n v="8.5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8.5"/>
    <n v="0"/>
    <n v="0.25"/>
    <n v="2.6315789473684209E-2"/>
    <n v="1"/>
    <n v="5.3191489361702127"/>
    <x v="3"/>
    <x v="2"/>
    <s v="0.Done"/>
    <x v="593"/>
    <n v="0"/>
    <n v="0"/>
  </r>
  <r>
    <x v="2"/>
    <x v="0"/>
    <x v="4"/>
    <x v="20"/>
    <s v="Homepage"/>
    <x v="20"/>
    <x v="0"/>
    <x v="2"/>
    <x v="154"/>
    <s v="Modern tile with &quot;MORE&quot; animation"/>
    <s v="00010 - Modern tile with &quot;MORE&quot; animation"/>
    <x v="154"/>
    <x v="3"/>
    <x v="2"/>
    <x v="626"/>
    <s v="Adjust the layout of webcontent"/>
    <s v="S | 00040 - Adjust the layout of webcontent"/>
    <s v="Frontend Development | S | 00040 - Adjust the layout of webcontent"/>
    <n v="362226"/>
    <n v="362228"/>
    <n v="362620"/>
    <s v="Plan"/>
    <x v="17"/>
    <n v="21.5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21.5"/>
    <n v="0"/>
    <n v="0.2"/>
    <n v="2.6315789473684209E-2"/>
    <n v="1"/>
    <n v="4.2553191489361701"/>
    <x v="3"/>
    <x v="2"/>
    <s v="0.Done"/>
    <x v="594"/>
    <n v="0"/>
    <n v="0"/>
  </r>
  <r>
    <x v="2"/>
    <x v="0"/>
    <x v="4"/>
    <x v="20"/>
    <s v="Homepage"/>
    <x v="20"/>
    <x v="0"/>
    <x v="2"/>
    <x v="154"/>
    <s v="Modern tile with &quot;MORE&quot; animation"/>
    <s v="00010 - Modern tile with &quot;MORE&quot; animation"/>
    <x v="154"/>
    <x v="3"/>
    <x v="2"/>
    <x v="627"/>
    <s v="Recreate the more effect"/>
    <s v="S | 00039 - Recreate the more effect"/>
    <s v="Frontend Development | S | 00039 - Recreate the more effect"/>
    <n v="362226"/>
    <n v="362228"/>
    <n v="362619"/>
    <s v="Plan"/>
    <x v="17"/>
    <n v="8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8"/>
    <n v="0"/>
    <n v="0.2"/>
    <n v="2.6315789473684209E-2"/>
    <n v="1"/>
    <n v="4.2553191489361701"/>
    <x v="3"/>
    <x v="2"/>
    <s v="0.Done"/>
    <x v="595"/>
    <n v="0"/>
    <n v="0"/>
  </r>
  <r>
    <x v="2"/>
    <x v="0"/>
    <x v="4"/>
    <x v="20"/>
    <s v="Homepage"/>
    <x v="20"/>
    <x v="0"/>
    <x v="2"/>
    <x v="162"/>
    <s v="Place webcontent in the grid acording to wireframe"/>
    <s v="00009 - Place webcontent in the grid acording to wireframe"/>
    <x v="162"/>
    <x v="3"/>
    <x v="2"/>
    <x v="628"/>
    <s v="Create layout on new grid system"/>
    <s v="S | 00038 - Create layout on new grid system"/>
    <s v="Frontend Development | S | 00038 - Create layout on new grid system"/>
    <n v="362226"/>
    <n v="362227"/>
    <n v="362618"/>
    <s v="Plan"/>
    <x v="1"/>
    <n v="8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8"/>
    <n v="0"/>
    <n v="0.16666666666666666"/>
    <n v="2.6315789473684209E-2"/>
    <n v="1"/>
    <n v="4.2553191489361701"/>
    <x v="3"/>
    <x v="2"/>
    <s v="0.Done"/>
    <x v="596"/>
    <n v="0"/>
    <n v="0"/>
  </r>
  <r>
    <x v="2"/>
    <x v="0"/>
    <x v="4"/>
    <x v="20"/>
    <s v="Homepage"/>
    <x v="20"/>
    <x v="0"/>
    <x v="2"/>
    <x v="162"/>
    <s v="Place webcontent in the grid acording to wireframe"/>
    <s v="00009 - Place webcontent in the grid acording to wireframe"/>
    <x v="162"/>
    <x v="3"/>
    <x v="2"/>
    <x v="629"/>
    <s v="Rewrite grid system"/>
    <s v="M | 00037 - Rewrite grid system"/>
    <s v="Frontend Development | M | 00037 - Rewrite grid system"/>
    <n v="362226"/>
    <n v="362227"/>
    <n v="362617"/>
    <s v="Plan"/>
    <x v="1"/>
    <n v="28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28"/>
    <n v="0"/>
    <n v="0.16666666666666666"/>
    <n v="2.6315789473684209E-2"/>
    <n v="1"/>
    <n v="5.3191489361702127"/>
    <x v="3"/>
    <x v="2"/>
    <s v="0.Done"/>
    <x v="597"/>
    <n v="0"/>
    <n v="0"/>
  </r>
  <r>
    <x v="2"/>
    <x v="0"/>
    <x v="4"/>
    <x v="20"/>
    <s v="Homepage"/>
    <x v="20"/>
    <x v="0"/>
    <x v="2"/>
    <x v="162"/>
    <s v="Place webcontent in the grid acording to wireframe"/>
    <s v="00009 - Place webcontent in the grid acording to wireframe"/>
    <x v="162"/>
    <x v="7"/>
    <x v="2"/>
    <x v="630"/>
    <s v="Analysis of viability of wireframe code"/>
    <s v="M | 00036 - Analysis of viability of wireframe code"/>
    <s v="Tech Planning | M | 00036 - Analysis of viability of wireframe code"/>
    <n v="362226"/>
    <n v="362227"/>
    <n v="362616"/>
    <s v="Plan"/>
    <x v="1"/>
    <n v="24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24"/>
    <n v="0"/>
    <n v="0.16666666666666666"/>
    <n v="2.6315789473684209E-2"/>
    <n v="1"/>
    <n v="4.2553191489361701"/>
    <x v="3"/>
    <x v="2"/>
    <s v="0.Done"/>
    <x v="598"/>
    <n v="0"/>
    <n v="0"/>
  </r>
  <r>
    <x v="2"/>
    <x v="0"/>
    <x v="4"/>
    <x v="20"/>
    <s v="Homepage"/>
    <x v="20"/>
    <x v="0"/>
    <x v="2"/>
    <x v="162"/>
    <s v="Place webcontent in the grid acording to wireframe"/>
    <s v="00009 - Place webcontent in the grid acording to wireframe"/>
    <x v="162"/>
    <x v="0"/>
    <x v="2"/>
    <x v="631"/>
    <s v="Alpha for Place webcontent in the grid acording to wireframe"/>
    <s v="S | 00035 - Alpha for Place webcontent in the grid acording to wireframe"/>
    <s v="Alpha Test | S | 00035 - Alpha for Place webcontent in the grid acording to wireframe"/>
    <n v="362226"/>
    <n v="362227"/>
    <n v="362615"/>
    <s v="Plan"/>
    <x v="1"/>
    <n v="0.25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.25"/>
    <n v="0"/>
    <n v="0.16666666666666666"/>
    <n v="2.6315789473684209E-2"/>
    <n v="1"/>
    <n v="2.1276595744680851"/>
    <x v="3"/>
    <x v="2"/>
    <s v="0.Done"/>
    <x v="599"/>
    <n v="0"/>
    <n v="0"/>
  </r>
  <r>
    <x v="2"/>
    <x v="0"/>
    <x v="4"/>
    <x v="14"/>
    <s v="Theme"/>
    <x v="14"/>
    <x v="0"/>
    <x v="2"/>
    <x v="163"/>
    <s v="Design menus"/>
    <s v="00007 - Design menus"/>
    <x v="163"/>
    <x v="3"/>
    <x v="2"/>
    <x v="632"/>
    <s v="Menu design"/>
    <s v="M | 00034 - Menu design"/>
    <s v="Frontend Development | M | 00034 - Menu design"/>
    <n v="362223"/>
    <n v="362225"/>
    <n v="362440"/>
    <s v="Plan"/>
    <x v="1"/>
    <n v="24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24"/>
    <n v="0"/>
    <n v="0.25"/>
    <n v="8.3333333333333332E-3"/>
    <n v="1"/>
    <n v="5.3191489361702127"/>
    <x v="3"/>
    <x v="2"/>
    <s v="0.Done"/>
    <x v="600"/>
    <n v="0"/>
    <n v="0"/>
  </r>
  <r>
    <x v="2"/>
    <x v="0"/>
    <x v="4"/>
    <x v="19"/>
    <s v="Investors"/>
    <x v="19"/>
    <x v="0"/>
    <x v="2"/>
    <x v="152"/>
    <s v="Investors - Overview"/>
    <s v="00022 - Investors - Overview"/>
    <x v="152"/>
    <x v="0"/>
    <x v="2"/>
    <x v="633"/>
    <s v="Alpha for Webcontent - Investors to Key Statistics"/>
    <s v="S | 00028 - Alpha for Webcontent - Investors to Key Statistics"/>
    <s v="Alpha Test | S | 00028 - Alpha for Webcontent - Investors to Key Statistics"/>
    <n v="362240"/>
    <n v="362248"/>
    <n v="362334"/>
    <s v="Plan"/>
    <x v="1"/>
    <n v="0.33333333333333331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.33333333333333331"/>
    <n v="0"/>
    <n v="0.2"/>
    <n v="3.0303030303030304E-2"/>
    <n v="1"/>
    <n v="2.1276595744680851"/>
    <x v="3"/>
    <x v="2"/>
    <s v="0.Done"/>
    <x v="601"/>
    <n v="0"/>
    <n v="0"/>
  </r>
  <r>
    <x v="2"/>
    <x v="0"/>
    <x v="4"/>
    <x v="15"/>
    <s v="Stories"/>
    <x v="15"/>
    <x v="0"/>
    <x v="2"/>
    <x v="158"/>
    <s v="Asset publisher - Simple version"/>
    <s v="00019 - Asset publisher - Simple version"/>
    <x v="158"/>
    <x v="0"/>
    <x v="2"/>
    <x v="634"/>
    <s v="Alpha for Asset publisher - Simple version"/>
    <s v="S | 00027 - Alpha for Asset publisher - Simple version"/>
    <s v="Alpha Test | S | 00027 - Alpha for Asset publisher - Simple version"/>
    <n v="362239"/>
    <n v="362244"/>
    <n v="362333"/>
    <s v="Plan"/>
    <x v="1"/>
    <n v="0.58333333333333337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.58333333333333337"/>
    <n v="0"/>
    <n v="0.25"/>
    <n v="1.7543859649122806E-2"/>
    <n v="1"/>
    <n v="2.1276595744680851"/>
    <x v="3"/>
    <x v="2"/>
    <s v="0.Done"/>
    <x v="602"/>
    <n v="0"/>
    <n v="0"/>
  </r>
  <r>
    <x v="2"/>
    <x v="0"/>
    <x v="4"/>
    <x v="15"/>
    <s v="Stories"/>
    <x v="15"/>
    <x v="0"/>
    <x v="2"/>
    <x v="155"/>
    <s v="Concrete Incubator webcontent"/>
    <s v="00018 - Concrete Incubator webcontent"/>
    <x v="155"/>
    <x v="0"/>
    <x v="2"/>
    <x v="635"/>
    <s v="Alpha for Concrete Incubator webcontent"/>
    <s v="S | 00026 - Alpha for Concrete Incubator webcontent"/>
    <s v="Alpha Test | S | 00026 - Alpha for Concrete Incubator webcontent"/>
    <n v="362239"/>
    <n v="362242"/>
    <n v="362332"/>
    <s v="Plan"/>
    <x v="1"/>
    <n v="0.25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.25"/>
    <n v="0"/>
    <n v="0.25"/>
    <n v="1.7543859649122806E-2"/>
    <n v="1"/>
    <n v="2.1276595744680851"/>
    <x v="3"/>
    <x v="2"/>
    <s v="0.Done"/>
    <x v="603"/>
    <n v="0"/>
    <n v="0"/>
  </r>
  <r>
    <x v="2"/>
    <x v="0"/>
    <x v="4"/>
    <x v="14"/>
    <s v="Theme"/>
    <x v="14"/>
    <x v="0"/>
    <x v="2"/>
    <x v="163"/>
    <s v="Design menus"/>
    <s v="00007 - Design menus"/>
    <x v="163"/>
    <x v="0"/>
    <x v="2"/>
    <x v="636"/>
    <s v="Alpha for Design menus"/>
    <s v="S | 00025 - Alpha for Design menus"/>
    <s v="Alpha Test | S | 00025 - Alpha for Design menus"/>
    <n v="362223"/>
    <n v="362225"/>
    <n v="362331"/>
    <s v="Plan"/>
    <x v="1"/>
    <n v="0.16666666666666666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.16666666666666666"/>
    <n v="0"/>
    <n v="0.25"/>
    <n v="8.3333333333333332E-3"/>
    <n v="1"/>
    <n v="2.1276595744680851"/>
    <x v="3"/>
    <x v="2"/>
    <s v="0.Done"/>
    <x v="604"/>
    <n v="0"/>
    <n v="0"/>
  </r>
  <r>
    <x v="2"/>
    <x v="1"/>
    <x v="1"/>
    <x v="1"/>
    <m/>
    <x v="1"/>
    <x v="2"/>
    <x v="2"/>
    <x v="53"/>
    <s v="Setup LCS activation"/>
    <s v="00003 - Setup LCS activation"/>
    <x v="53"/>
    <x v="4"/>
    <x v="2"/>
    <x v="637"/>
    <s v="Activate Production"/>
    <s v="XS | 00005 - Activate Production"/>
    <s v="Sub-Task | XS | 00005 - Activate Production"/>
    <m/>
    <n v="361679"/>
    <n v="361681"/>
    <s v="Plan"/>
    <x v="0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605"/>
    <n v="0"/>
    <n v="0"/>
  </r>
  <r>
    <x v="2"/>
    <x v="1"/>
    <x v="1"/>
    <x v="1"/>
    <m/>
    <x v="1"/>
    <x v="2"/>
    <x v="2"/>
    <x v="53"/>
    <s v="Setup LCS activation"/>
    <s v="00003 - Setup LCS activation"/>
    <x v="53"/>
    <x v="4"/>
    <x v="2"/>
    <x v="638"/>
    <s v="Activate QA"/>
    <s v="XS | 00004 - Activate QA"/>
    <s v="Sub-Task | XS | 00004 - Activate QA"/>
    <m/>
    <n v="361679"/>
    <n v="361680"/>
    <s v="Plan"/>
    <x v="0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606"/>
    <n v="0"/>
    <n v="0"/>
  </r>
  <r>
    <x v="3"/>
    <x v="1"/>
    <x v="1"/>
    <x v="1"/>
    <m/>
    <x v="1"/>
    <x v="2"/>
    <x v="3"/>
    <x v="164"/>
    <s v="Task without assignee BEMISCP"/>
    <s v="03233 - Task without assignee BEMISCP"/>
    <x v="164"/>
    <x v="4"/>
    <x v="0"/>
    <x v="639"/>
    <s v="Sub-task of the task without assignee"/>
    <s v="S | 03235 - Sub-task of the task without assignee"/>
    <s v="Sub-Task | S | 03235 - Sub-task of the task without assignee"/>
    <m/>
    <n v="396824"/>
    <n v="396826"/>
    <s v="Plan"/>
    <x v="0"/>
    <n v="0"/>
    <n v="0"/>
    <n v="0"/>
    <n v="0"/>
    <s v="S"/>
    <s v="SUBTASK PLAN"/>
    <n v="4.2553191489361701"/>
    <n v="5.1063829787234036"/>
    <n v="4.2553191489361701"/>
    <n v="5.1063829787234036"/>
    <n v="0"/>
    <n v="4.2553191489361701"/>
    <n v="0"/>
    <n v="0"/>
    <n v="0"/>
    <n v="0"/>
    <n v="1"/>
    <n v="0"/>
    <n v="1"/>
    <n v="0"/>
    <x v="1"/>
    <x v="3"/>
    <s v="3.Doing"/>
    <x v="607"/>
    <n v="0"/>
    <n v="0"/>
  </r>
  <r>
    <x v="3"/>
    <x v="1"/>
    <x v="1"/>
    <x v="1"/>
    <m/>
    <x v="1"/>
    <x v="0"/>
    <x v="5"/>
    <x v="165"/>
    <s v="Feature without assignee BEMISCP"/>
    <s v="03229 - Feature without assignee BEMISCP"/>
    <x v="165"/>
    <x v="4"/>
    <x v="1"/>
    <x v="640"/>
    <s v="Sub-task of the feature without assignee"/>
    <s v="S | 03230 - Sub-task of the feature without assignee"/>
    <s v="Sub-Task | S | 03230 - Sub-task of the feature without assignee"/>
    <m/>
    <n v="396813"/>
    <n v="396814"/>
    <s v="Plan"/>
    <x v="0"/>
    <n v="0"/>
    <n v="0"/>
    <n v="0"/>
    <n v="0"/>
    <s v="S"/>
    <s v="SUBTASK PLAN"/>
    <n v="4.2553191489361701"/>
    <n v="5.1063829787234036"/>
    <n v="4.2553191489361701"/>
    <n v="5.1063829787234036"/>
    <n v="0"/>
    <n v="4.2553191489361701"/>
    <n v="0"/>
    <n v="0"/>
    <n v="0"/>
    <n v="0"/>
    <n v="0.33333333333333331"/>
    <n v="0"/>
    <n v="1"/>
    <n v="0"/>
    <x v="1"/>
    <x v="5"/>
    <e v="#N/A"/>
    <x v="1"/>
    <n v="0"/>
    <n v="0"/>
  </r>
  <r>
    <x v="3"/>
    <x v="1"/>
    <x v="1"/>
    <x v="1"/>
    <m/>
    <x v="1"/>
    <x v="1"/>
    <x v="3"/>
    <x v="166"/>
    <s v="Carrier List not updated in The Hub Production system (BDT 609)"/>
    <s v="03209 - Carrier List not updated in The Hub Production system (BDT 609)"/>
    <x v="166"/>
    <x v="5"/>
    <x v="0"/>
    <x v="641"/>
    <s v="Update Carrier List"/>
    <s v="S | 03225 - Update Carrier List"/>
    <s v="Backend Development | S | 03225 - Update Carrier List"/>
    <m/>
    <n v="395955"/>
    <n v="396671"/>
    <s v="Plan"/>
    <x v="0"/>
    <n v="0"/>
    <n v="0"/>
    <n v="0"/>
    <n v="0"/>
    <s v="S"/>
    <s v="SUBTASK PLAN"/>
    <n v="8.5106382978723403"/>
    <n v="10.212765957446807"/>
    <n v="8.5106382978723403"/>
    <n v="10.212765957446807"/>
    <n v="0"/>
    <n v="8.5106382978723403"/>
    <n v="0"/>
    <n v="0"/>
    <n v="0"/>
    <n v="0"/>
    <n v="0.25"/>
    <n v="0"/>
    <n v="1"/>
    <n v="0"/>
    <x v="1"/>
    <x v="3"/>
    <s v="3.Doing"/>
    <x v="608"/>
    <n v="8.5106382978723403"/>
    <n v="0"/>
  </r>
  <r>
    <x v="3"/>
    <x v="1"/>
    <x v="1"/>
    <x v="1"/>
    <m/>
    <x v="1"/>
    <x v="1"/>
    <x v="3"/>
    <x v="167"/>
    <s v="Mars Inventory Total Location Qty UOM Incorrect (BDT 588)"/>
    <s v="03170 - Mars Inventory Total Location Qty UOM Incorrect (BDT 588)"/>
    <x v="167"/>
    <x v="5"/>
    <x v="5"/>
    <x v="642"/>
    <s v="Regenerate WS artifacts and update UoM field mapping"/>
    <s v="S | 03223 - Regenerate WS artifacts and update UoM field mapping"/>
    <s v="Backend Development | S | 03223 - Regenerate WS artifacts and update UoM field mapping"/>
    <m/>
    <n v="394892"/>
    <n v="396520"/>
    <s v="Plan"/>
    <x v="0"/>
    <n v="0"/>
    <n v="0"/>
    <n v="0"/>
    <n v="0"/>
    <s v="S"/>
    <s v="SUBTASK PLAN"/>
    <n v="8.5106382978723403"/>
    <n v="10.212765957446807"/>
    <n v="8.5106382978723403"/>
    <n v="10.212765957446807"/>
    <n v="0"/>
    <n v="8.5106382978723403"/>
    <n v="0"/>
    <n v="0"/>
    <n v="0"/>
    <n v="0"/>
    <n v="0.25"/>
    <n v="0"/>
    <n v="1"/>
    <n v="0"/>
    <x v="1"/>
    <x v="3"/>
    <s v="2.To Review"/>
    <x v="609"/>
    <n v="8.5106382978723403"/>
    <n v="0"/>
  </r>
  <r>
    <x v="3"/>
    <x v="1"/>
    <x v="1"/>
    <x v="1"/>
    <m/>
    <x v="1"/>
    <x v="1"/>
    <x v="1"/>
    <x v="168"/>
    <s v="BDT 596- Connectivity issues in production "/>
    <s v="03193 - BDT 596- Connectivity issues in production "/>
    <x v="168"/>
    <x v="0"/>
    <x v="1"/>
    <x v="643"/>
    <s v="Alpha for BDT 596- Connectivity issues in production "/>
    <s v="S | 03222 - Alpha for BDT 596- Connectivity issues in production "/>
    <s v="Alpha Test | S | 03222 - Alpha for BDT 596- Connectivity issues in production "/>
    <m/>
    <n v="395742"/>
    <n v="396518"/>
    <s v="Plan"/>
    <x v="0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25"/>
    <n v="0"/>
    <n v="1"/>
    <n v="0"/>
    <x v="1"/>
    <x v="1"/>
    <e v="#N/A"/>
    <x v="1"/>
    <n v="2.1276595744680851"/>
    <n v="0"/>
  </r>
  <r>
    <x v="3"/>
    <x v="1"/>
    <x v="1"/>
    <x v="1"/>
    <m/>
    <x v="1"/>
    <x v="1"/>
    <x v="1"/>
    <x v="169"/>
    <s v="BDT 601- CSR/Admin View error and inconsistencies displaying customer profile "/>
    <s v="03195 - BDT 601- CSR/Admin View error and inconsistencies displaying customer profile "/>
    <x v="169"/>
    <x v="0"/>
    <x v="1"/>
    <x v="644"/>
    <s v="Alpha for BDT 601- CSR/Admin View error and inconsistencies displaying customer profile "/>
    <s v="S | 03221 - Alpha for BDT 601- CSR/Admin View error and inconsistencies displaying customer profile "/>
    <s v="Alpha Test | S | 03221 - Alpha for BDT 601- CSR/Admin View error and inconsistencies displaying customer profile "/>
    <m/>
    <n v="395793"/>
    <n v="396493"/>
    <s v="Plan"/>
    <x v="0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25"/>
    <n v="0"/>
    <n v="1"/>
    <n v="0"/>
    <x v="1"/>
    <x v="1"/>
    <e v="#N/A"/>
    <x v="1"/>
    <n v="2.1276595744680851"/>
    <n v="0"/>
  </r>
  <r>
    <x v="3"/>
    <x v="1"/>
    <x v="1"/>
    <x v="1"/>
    <m/>
    <x v="1"/>
    <x v="1"/>
    <x v="1"/>
    <x v="170"/>
    <s v="BDT 597- Production issue- internal user being asked to validate device "/>
    <s v="03191 - BDT 597- Production issue- internal user being asked to validate device "/>
    <x v="170"/>
    <x v="0"/>
    <x v="1"/>
    <x v="645"/>
    <s v="Alpha for BDT 597- Production issue- internal user being asked to validate device "/>
    <s v="S | 03220 - Alpha for BDT 597- Production issue- internal user being asked to validate device "/>
    <s v="Alpha Test | S | 03220 - Alpha for BDT 597- Production issue- internal user being asked to validate device "/>
    <m/>
    <n v="395739"/>
    <n v="396303"/>
    <s v="Plan"/>
    <x v="0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25"/>
    <n v="0"/>
    <n v="1"/>
    <n v="0"/>
    <x v="1"/>
    <x v="1"/>
    <e v="#N/A"/>
    <x v="1"/>
    <n v="2.1276595744680851"/>
    <n v="0"/>
  </r>
  <r>
    <x v="3"/>
    <x v="1"/>
    <x v="1"/>
    <x v="1"/>
    <m/>
    <x v="1"/>
    <x v="1"/>
    <x v="1"/>
    <x v="168"/>
    <s v="BDT 596- Connectivity issues in production "/>
    <s v="03193 - BDT 596- Connectivity issues in production "/>
    <x v="168"/>
    <x v="5"/>
    <x v="2"/>
    <x v="646"/>
    <s v="Evaluate &amp; fix wrong login redirection issue"/>
    <s v="S | 03219 - Evaluate &amp; fix wrong login redirection issue"/>
    <s v="Backend Development | S | 03219 - Evaluate &amp; fix wrong login redirection issue"/>
    <m/>
    <n v="395742"/>
    <n v="396295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x v="1"/>
    <s v="0.Done"/>
    <x v="610"/>
    <n v="8.5106382978723403"/>
    <n v="0"/>
  </r>
  <r>
    <x v="3"/>
    <x v="1"/>
    <x v="1"/>
    <x v="1"/>
    <m/>
    <x v="1"/>
    <x v="1"/>
    <x v="1"/>
    <x v="169"/>
    <s v="BDT 601- CSR/Admin View error and inconsistencies displaying customer profile "/>
    <s v="03195 - BDT 601- CSR/Admin View error and inconsistencies displaying customer profile "/>
    <x v="169"/>
    <x v="5"/>
    <x v="2"/>
    <x v="647"/>
    <s v="Update URL for Customer Profiles"/>
    <s v="S | 03218 - Update URL for Customer Profiles"/>
    <s v="Backend Development | S | 03218 - Update URL for Customer Profiles"/>
    <m/>
    <n v="395793"/>
    <n v="396162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x v="1"/>
    <s v="0.Done"/>
    <x v="611"/>
    <n v="8.5106382978723403"/>
    <n v="0"/>
  </r>
  <r>
    <x v="3"/>
    <x v="1"/>
    <x v="1"/>
    <x v="1"/>
    <m/>
    <x v="1"/>
    <x v="1"/>
    <x v="7"/>
    <x v="171"/>
    <s v="BDt 598- All environments - log in screen"/>
    <s v="03192 - BDt 598- All environments - log in screen"/>
    <x v="171"/>
    <x v="1"/>
    <x v="1"/>
    <x v="648"/>
    <s v="QA for BDt 598- All environments - log in screen"/>
    <s v="S | 03214 - QA for BDt 598- All environments - log in screen"/>
    <s v="QA | S | 03214 - QA for BDt 598- All environments - log in screen"/>
    <m/>
    <n v="395741"/>
    <n v="395962"/>
    <s v="Plan"/>
    <x v="0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25"/>
    <n v="0"/>
    <n v="1"/>
    <n v="0"/>
    <x v="1"/>
    <x v="7"/>
    <e v="#N/A"/>
    <x v="1"/>
    <n v="2.1276595744680851"/>
    <n v="0"/>
  </r>
  <r>
    <x v="3"/>
    <x v="1"/>
    <x v="1"/>
    <x v="1"/>
    <m/>
    <x v="1"/>
    <x v="1"/>
    <x v="7"/>
    <x v="171"/>
    <s v="BDt 598- All environments - log in screen"/>
    <s v="03192 - BDt 598- All environments - log in screen"/>
    <x v="171"/>
    <x v="2"/>
    <x v="2"/>
    <x v="649"/>
    <s v="Review of BDt 598- All environments - log in screen"/>
    <s v="S | 03213 - Review of BDt 598- All environments - log in screen"/>
    <s v="Feature Review | S | 03213 - Review of BDt 598- All environments - log in screen"/>
    <m/>
    <n v="395741"/>
    <n v="39596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7"/>
    <s v="0.Done"/>
    <x v="612"/>
    <n v="2.1276595744680851"/>
    <n v="0"/>
  </r>
  <r>
    <x v="3"/>
    <x v="1"/>
    <x v="1"/>
    <x v="1"/>
    <m/>
    <x v="1"/>
    <x v="1"/>
    <x v="2"/>
    <x v="172"/>
    <s v="Sales Order Schedule Line with ConfirmedQty 0 displayed (BDT 590)"/>
    <s v="03176 - Sales Order Schedule Line with ConfirmedQty 0 displayed (BDT 590)"/>
    <x v="172"/>
    <x v="1"/>
    <x v="2"/>
    <x v="650"/>
    <s v="QA for Sales Order Schedule Line with ConfirmedQty 0 displayed (BDT 590)"/>
    <s v="S | 03212 - QA for Sales Order Schedule Line with ConfirmedQty 0 displayed (BDT 590)"/>
    <s v="QA | S | 03212 - QA for Sales Order Schedule Line with ConfirmedQty 0 displayed (BDT 590)"/>
    <m/>
    <n v="394931"/>
    <n v="39595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613"/>
    <n v="2.1276595744680851"/>
    <n v="0"/>
  </r>
  <r>
    <x v="3"/>
    <x v="1"/>
    <x v="1"/>
    <x v="1"/>
    <m/>
    <x v="1"/>
    <x v="1"/>
    <x v="2"/>
    <x v="172"/>
    <s v="Sales Order Schedule Line with ConfirmedQty 0 displayed (BDT 590)"/>
    <s v="03176 - Sales Order Schedule Line with ConfirmedQty 0 displayed (BDT 590)"/>
    <x v="172"/>
    <x v="2"/>
    <x v="2"/>
    <x v="651"/>
    <s v="Review of Sales Order Schedule Line with ConfirmedQty 0 displayed (BDT 590)"/>
    <s v="S | 03211 - Review of Sales Order Schedule Line with ConfirmedQty 0 displayed (BDT 590)"/>
    <s v="Feature Review | S | 03211 - Review of Sales Order Schedule Line with ConfirmedQty 0 displayed (BDT 590)"/>
    <m/>
    <n v="394931"/>
    <n v="39595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614"/>
    <n v="2.1276595744680851"/>
    <n v="0"/>
  </r>
  <r>
    <x v="3"/>
    <x v="1"/>
    <x v="1"/>
    <x v="1"/>
    <m/>
    <x v="1"/>
    <x v="1"/>
    <x v="2"/>
    <x v="172"/>
    <s v="Sales Order Schedule Line with ConfirmedQty 0 displayed (BDT 590)"/>
    <s v="03176 - Sales Order Schedule Line with ConfirmedQty 0 displayed (BDT 590)"/>
    <x v="172"/>
    <x v="0"/>
    <x v="2"/>
    <x v="652"/>
    <s v="Alpha for Sales Order Schedule Line with ConfirmedQty 0 displayed (BDT 590)"/>
    <s v="S | 03210 - Alpha for Sales Order Schedule Line with ConfirmedQty 0 displayed (BDT 590)"/>
    <s v="Alpha Test | S | 03210 - Alpha for Sales Order Schedule Line with ConfirmedQty 0 displayed (BDT 590)"/>
    <m/>
    <n v="394931"/>
    <n v="39595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615"/>
    <n v="2.1276595744680851"/>
    <n v="0"/>
  </r>
  <r>
    <x v="3"/>
    <x v="1"/>
    <x v="1"/>
    <x v="1"/>
    <m/>
    <x v="1"/>
    <x v="1"/>
    <x v="8"/>
    <x v="173"/>
    <s v="595 BDT - Out of memory error"/>
    <s v="03187 - 595 BDT - Out of memory error"/>
    <x v="173"/>
    <x v="2"/>
    <x v="1"/>
    <x v="653"/>
    <s v="Review of 595 BDT - Out of memory error"/>
    <s v="S | 03208 - Review of 595 BDT - Out of memory error"/>
    <s v="Feature Review | S | 03208 - Review of 595 BDT - Out of memory error"/>
    <m/>
    <n v="395560"/>
    <n v="395940"/>
    <s v="Plan"/>
    <x v="0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33333333333333331"/>
    <n v="0"/>
    <n v="1"/>
    <n v="0"/>
    <x v="1"/>
    <x v="8"/>
    <e v="#N/A"/>
    <x v="1"/>
    <n v="2.1276595744680851"/>
    <n v="0"/>
  </r>
  <r>
    <x v="3"/>
    <x v="1"/>
    <x v="1"/>
    <x v="1"/>
    <m/>
    <x v="1"/>
    <x v="1"/>
    <x v="8"/>
    <x v="173"/>
    <s v="595 BDT - Out of memory error"/>
    <s v="03187 - 595 BDT - Out of memory error"/>
    <x v="173"/>
    <x v="0"/>
    <x v="2"/>
    <x v="654"/>
    <s v="Alpha for 595 BDT - Out of memory error"/>
    <s v="S | 03207 - Alpha for 595 BDT - Out of memory error"/>
    <s v="Alpha Test | S | 03207 - Alpha for 595 BDT - Out of memory error"/>
    <m/>
    <n v="395560"/>
    <n v="39593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8"/>
    <s v="0.Done"/>
    <x v="616"/>
    <n v="2.1276595744680851"/>
    <n v="0"/>
  </r>
  <r>
    <x v="3"/>
    <x v="1"/>
    <x v="1"/>
    <x v="1"/>
    <m/>
    <x v="1"/>
    <x v="1"/>
    <x v="8"/>
    <x v="173"/>
    <s v="595 BDT - Out of memory error"/>
    <s v="03187 - 595 BDT - Out of memory error"/>
    <x v="173"/>
    <x v="4"/>
    <x v="2"/>
    <x v="655"/>
    <s v="Updated memory config for production environment"/>
    <s v="S | 03206 - Updated memory config for production environment"/>
    <s v="Sub-Task | S | 03206 - Updated memory config for production environment"/>
    <m/>
    <n v="395560"/>
    <n v="395935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33333333333333331"/>
    <n v="0"/>
    <n v="1"/>
    <n v="4.2553191489361701"/>
    <x v="1"/>
    <x v="8"/>
    <s v="0.Done"/>
    <x v="617"/>
    <n v="4.2553191489361701"/>
    <n v="0"/>
  </r>
  <r>
    <x v="3"/>
    <x v="1"/>
    <x v="1"/>
    <x v="1"/>
    <m/>
    <x v="1"/>
    <x v="0"/>
    <x v="2"/>
    <x v="174"/>
    <s v="Create Hub Admin documentation"/>
    <s v="02998 - Create Hub Admin documentation"/>
    <x v="174"/>
    <x v="1"/>
    <x v="2"/>
    <x v="656"/>
    <s v="QA for Create Hub Admin documentation"/>
    <s v="S | 03205 - QA for Create Hub Admin documentation"/>
    <s v="QA | S | 03205 - QA for Create Hub Admin documentation"/>
    <m/>
    <n v="388279"/>
    <n v="39593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618"/>
    <n v="0"/>
    <n v="0"/>
  </r>
  <r>
    <x v="3"/>
    <x v="1"/>
    <x v="1"/>
    <x v="1"/>
    <m/>
    <x v="1"/>
    <x v="0"/>
    <x v="2"/>
    <x v="174"/>
    <s v="Create Hub Admin documentation"/>
    <s v="02998 - Create Hub Admin documentation"/>
    <x v="174"/>
    <x v="2"/>
    <x v="2"/>
    <x v="657"/>
    <s v="Review of Create Hub Admin documentation"/>
    <s v="S | 03204 - Review of Create Hub Admin documentation"/>
    <s v="Feature Review | S | 03204 - Review of Create Hub Admin documentation"/>
    <m/>
    <n v="388279"/>
    <n v="39593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619"/>
    <n v="0"/>
    <n v="0"/>
  </r>
  <r>
    <x v="3"/>
    <x v="1"/>
    <x v="1"/>
    <x v="1"/>
    <m/>
    <x v="1"/>
    <x v="0"/>
    <x v="2"/>
    <x v="174"/>
    <s v="Create Hub Admin documentation"/>
    <s v="02998 - Create Hub Admin documentation"/>
    <x v="174"/>
    <x v="0"/>
    <x v="2"/>
    <x v="658"/>
    <s v="Alpha for Create Hub Admin documentation"/>
    <s v="S | 03203 - Alpha for Create Hub Admin documentation"/>
    <s v="Alpha Test | S | 03203 - Alpha for Create Hub Admin documentation"/>
    <m/>
    <n v="388279"/>
    <n v="39593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620"/>
    <n v="0"/>
    <n v="0"/>
  </r>
  <r>
    <x v="3"/>
    <x v="1"/>
    <x v="1"/>
    <x v="1"/>
    <m/>
    <x v="1"/>
    <x v="1"/>
    <x v="2"/>
    <x v="175"/>
    <s v="BDT 591- AS CSR or Admin, unable to edit user profile from profile page. "/>
    <s v="03179 - BDT 591- AS CSR or Admin, unable to edit user profile from profile page. "/>
    <x v="175"/>
    <x v="1"/>
    <x v="2"/>
    <x v="659"/>
    <s v="QA for BDT 591- AS CSR or Admin, unable to edit user profile from profile page. "/>
    <s v="S | 03202 - QA for BDT 591- AS CSR or Admin, unable to edit user profile from profile page. "/>
    <s v="QA | S | 03202 - QA for BDT 591- AS CSR or Admin, unable to edit user profile from profile page. "/>
    <m/>
    <n v="395195"/>
    <n v="39592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621"/>
    <n v="2.1276595744680851"/>
    <n v="0"/>
  </r>
  <r>
    <x v="3"/>
    <x v="1"/>
    <x v="1"/>
    <x v="1"/>
    <m/>
    <x v="1"/>
    <x v="1"/>
    <x v="2"/>
    <x v="175"/>
    <s v="BDT 591- AS CSR or Admin, unable to edit user profile from profile page. "/>
    <s v="03179 - BDT 591- AS CSR or Admin, unable to edit user profile from profile page. "/>
    <x v="175"/>
    <x v="2"/>
    <x v="2"/>
    <x v="660"/>
    <s v="Review of BDT 591- AS CSR or Admin, unable to edit user profile from profile page. "/>
    <s v="S | 03201 - Review of BDT 591- AS CSR or Admin, unable to edit user profile from profile page. "/>
    <s v="Feature Review | S | 03201 - Review of BDT 591- AS CSR or Admin, unable to edit user profile from profile page. "/>
    <m/>
    <n v="395195"/>
    <n v="39592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622"/>
    <n v="2.1276595744680851"/>
    <n v="0"/>
  </r>
  <r>
    <x v="3"/>
    <x v="1"/>
    <x v="1"/>
    <x v="1"/>
    <m/>
    <x v="1"/>
    <x v="1"/>
    <x v="2"/>
    <x v="175"/>
    <s v="BDT 591- AS CSR or Admin, unable to edit user profile from profile page. "/>
    <s v="03179 - BDT 591- AS CSR or Admin, unable to edit user profile from profile page. "/>
    <x v="175"/>
    <x v="0"/>
    <x v="2"/>
    <x v="661"/>
    <s v="Alpha for BDT 591- AS CSR or Admin, unable to edit user profile from profile page. "/>
    <s v="S | 03200 - Alpha for BDT 591- AS CSR or Admin, unable to edit user profile from profile page. "/>
    <s v="Alpha Test | S | 03200 - Alpha for BDT 591- AS CSR or Admin, unable to edit user profile from profile page. "/>
    <m/>
    <n v="395195"/>
    <n v="39592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623"/>
    <n v="2.1276595744680851"/>
    <n v="0"/>
  </r>
  <r>
    <x v="3"/>
    <x v="1"/>
    <x v="1"/>
    <x v="1"/>
    <m/>
    <x v="1"/>
    <x v="1"/>
    <x v="1"/>
    <x v="170"/>
    <s v="BDT 597- Production issue- internal user being asked to validate device "/>
    <s v="03191 - BDT 597- Production issue- internal user being asked to validate device "/>
    <x v="170"/>
    <x v="5"/>
    <x v="2"/>
    <x v="662"/>
    <s v="Skip 2fa for internal users"/>
    <s v="S | 03199 - Skip 2fa for internal users"/>
    <s v="Backend Development | S | 03199 - Skip 2fa for internal users"/>
    <m/>
    <n v="395739"/>
    <n v="395925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x v="1"/>
    <s v="0.Done"/>
    <x v="624"/>
    <n v="8.5106382978723403"/>
    <n v="0"/>
  </r>
  <r>
    <x v="3"/>
    <x v="1"/>
    <x v="1"/>
    <x v="1"/>
    <m/>
    <x v="1"/>
    <x v="1"/>
    <x v="7"/>
    <x v="171"/>
    <s v="BDt 598- All environments - log in screen"/>
    <s v="03192 - BDt 598- All environments - log in screen"/>
    <x v="171"/>
    <x v="0"/>
    <x v="2"/>
    <x v="663"/>
    <s v="Alpha for BDt 598- All environments - log in screen"/>
    <s v="S | 03196 - Alpha for BDt 598- All environments - log in screen"/>
    <s v="Alpha Test | S | 03196 - Alpha for BDt 598- All environments - log in screen"/>
    <m/>
    <n v="395741"/>
    <n v="39580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7"/>
    <s v="0.Done"/>
    <x v="625"/>
    <n v="2.1276595744680851"/>
    <n v="0"/>
  </r>
  <r>
    <x v="3"/>
    <x v="1"/>
    <x v="1"/>
    <x v="1"/>
    <m/>
    <x v="1"/>
    <x v="1"/>
    <x v="7"/>
    <x v="171"/>
    <s v="BDt 598- All environments - log in screen"/>
    <s v="03192 - BDt 598- All environments - log in screen"/>
    <x v="171"/>
    <x v="3"/>
    <x v="2"/>
    <x v="664"/>
    <s v="Development for - All environments - log in screen"/>
    <s v="S | 03194 - Development for - All environments - log in screen"/>
    <s v="Frontend Development | S | 03194 - Development for - All environments - log in screen"/>
    <m/>
    <n v="395741"/>
    <n v="395760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x v="7"/>
    <s v="0.Done"/>
    <x v="626"/>
    <n v="4.2553191489361701"/>
    <n v="0"/>
  </r>
  <r>
    <x v="3"/>
    <x v="1"/>
    <x v="1"/>
    <x v="1"/>
    <m/>
    <x v="1"/>
    <x v="0"/>
    <x v="3"/>
    <x v="176"/>
    <s v="Final Clean QA Deploy"/>
    <s v="02996 - Final Clean QA Deploy"/>
    <x v="176"/>
    <x v="5"/>
    <x v="5"/>
    <x v="665"/>
    <s v="Remove metaspace maximum jvm arg"/>
    <s v="S | 03190 - Remove metaspace maximum jvm arg"/>
    <s v="Backend Development | S | 03190 - Remove metaspace maximum jvm arg"/>
    <m/>
    <n v="388271"/>
    <n v="395595"/>
    <s v="Plan"/>
    <x v="0"/>
    <n v="0"/>
    <n v="0"/>
    <n v="0"/>
    <n v="0"/>
    <s v="S"/>
    <s v="SUBTASK PLAN"/>
    <n v="8.5106382978723403"/>
    <n v="10.212765957446807"/>
    <n v="8.5106382978723403"/>
    <n v="10.212765957446807"/>
    <n v="0"/>
    <n v="8.5106382978723403"/>
    <n v="0"/>
    <n v="0"/>
    <n v="0"/>
    <n v="0"/>
    <n v="0.14285714285714285"/>
    <n v="0"/>
    <n v="1"/>
    <n v="0"/>
    <x v="1"/>
    <x v="3"/>
    <s v="2.To Review"/>
    <x v="627"/>
    <n v="0"/>
    <n v="0"/>
  </r>
  <r>
    <x v="3"/>
    <x v="1"/>
    <x v="1"/>
    <x v="1"/>
    <m/>
    <x v="1"/>
    <x v="0"/>
    <x v="3"/>
    <x v="176"/>
    <s v="Final Clean QA Deploy"/>
    <s v="02996 - Final Clean QA Deploy"/>
    <x v="176"/>
    <x v="5"/>
    <x v="2"/>
    <x v="666"/>
    <s v="Improve ibb test button logging"/>
    <s v="XS | 03189 - Improve ibb test button logging"/>
    <s v="Backend Development | XS | 03189 - Improve ibb test button logging"/>
    <m/>
    <n v="388271"/>
    <n v="395594"/>
    <s v="Plan"/>
    <x v="0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0"/>
    <n v="1"/>
    <n v="2.1276595744680851"/>
    <x v="1"/>
    <x v="3"/>
    <s v="0.Done"/>
    <x v="628"/>
    <n v="0"/>
    <n v="0"/>
  </r>
  <r>
    <x v="3"/>
    <x v="1"/>
    <x v="1"/>
    <x v="1"/>
    <m/>
    <x v="1"/>
    <x v="1"/>
    <x v="2"/>
    <x v="177"/>
    <s v="BDT 575 Tablet menu does not automatically collapse"/>
    <s v="03180 - BDT 575 Tablet menu does not automatically collapse"/>
    <x v="177"/>
    <x v="1"/>
    <x v="2"/>
    <x v="667"/>
    <s v="QA for BDT 575 Tablet menu does not automatically collapse"/>
    <s v="S | 03188 - QA for BDT 575 Tablet menu does not automatically collapse"/>
    <s v="QA | S | 03188 - QA for BDT 575 Tablet menu does not automatically collapse"/>
    <m/>
    <n v="395238"/>
    <n v="39557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629"/>
    <n v="2.1276595744680851"/>
    <n v="0"/>
  </r>
  <r>
    <x v="3"/>
    <x v="1"/>
    <x v="1"/>
    <x v="1"/>
    <m/>
    <x v="1"/>
    <x v="1"/>
    <x v="2"/>
    <x v="177"/>
    <s v="BDT 575 Tablet menu does not automatically collapse"/>
    <s v="03180 - BDT 575 Tablet menu does not automatically collapse"/>
    <x v="177"/>
    <x v="2"/>
    <x v="2"/>
    <x v="668"/>
    <s v="Review of BDT 575 Tablet menu does not automatically collapse"/>
    <s v="S | 03186 - Review of BDT 575 Tablet menu does not automatically collapse"/>
    <s v="Feature Review | S | 03186 - Review of BDT 575 Tablet menu does not automatically collapse"/>
    <m/>
    <n v="395238"/>
    <n v="39555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630"/>
    <n v="2.1276595744680851"/>
    <n v="0"/>
  </r>
  <r>
    <x v="3"/>
    <x v="1"/>
    <x v="1"/>
    <x v="1"/>
    <m/>
    <x v="1"/>
    <x v="1"/>
    <x v="2"/>
    <x v="177"/>
    <s v="BDT 575 Tablet menu does not automatically collapse"/>
    <s v="03180 - BDT 575 Tablet menu does not automatically collapse"/>
    <x v="177"/>
    <x v="0"/>
    <x v="2"/>
    <x v="669"/>
    <s v="Alpha for BDT 575 Tablet menu does not automatically collapse"/>
    <s v="S | 03185 - Alpha for BDT 575 Tablet menu does not automatically collapse"/>
    <s v="Alpha Test | S | 03185 - Alpha for BDT 575 Tablet menu does not automatically collapse"/>
    <m/>
    <n v="395238"/>
    <n v="39555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631"/>
    <n v="2.1276595744680851"/>
    <n v="0"/>
  </r>
  <r>
    <x v="3"/>
    <x v="1"/>
    <x v="1"/>
    <x v="1"/>
    <m/>
    <x v="1"/>
    <x v="1"/>
    <x v="2"/>
    <x v="172"/>
    <s v="Sales Order Schedule Line with ConfirmedQty 0 displayed (BDT 590)"/>
    <s v="03176 - Sales Order Schedule Line with ConfirmedQty 0 displayed (BDT 590)"/>
    <x v="172"/>
    <x v="5"/>
    <x v="2"/>
    <x v="670"/>
    <s v="Update WS filtering logic and schedule line delete logic"/>
    <s v="S | 03183 - Update WS filtering logic and schedule line delete logic"/>
    <s v="Backend Development | S | 03183 - Update WS filtering logic and schedule line delete logic"/>
    <m/>
    <n v="394931"/>
    <n v="395416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"/>
    <n v="0"/>
    <n v="1"/>
    <n v="8.5106382978723403"/>
    <x v="1"/>
    <x v="2"/>
    <s v="0.Done"/>
    <x v="632"/>
    <n v="8.5106382978723403"/>
    <n v="0"/>
  </r>
  <r>
    <x v="3"/>
    <x v="1"/>
    <x v="1"/>
    <x v="1"/>
    <m/>
    <x v="1"/>
    <x v="1"/>
    <x v="7"/>
    <x v="178"/>
    <s v="575 BDT - Tablet- menu icon not in correct place on page"/>
    <s v="03152 - 575 BDT - Tablet- menu icon not in correct place on page"/>
    <x v="178"/>
    <x v="3"/>
    <x v="5"/>
    <x v="671"/>
    <s v="Development for - Menu open after navigation on Tablet"/>
    <s v="S | 03182 - Development for - Menu open after navigation on Tablet"/>
    <s v="Frontend Development | S | 03182 - Development for - Menu open after navigation on Tablet"/>
    <m/>
    <n v="394098"/>
    <n v="395259"/>
    <s v="Plan"/>
    <x v="0"/>
    <n v="0"/>
    <n v="0"/>
    <n v="0"/>
    <n v="0"/>
    <s v="S"/>
    <s v="SUBTASK PLAN"/>
    <n v="4.2553191489361701"/>
    <n v="5.1063829787234036"/>
    <n v="4.2553191489361701"/>
    <n v="5.1063829787234036"/>
    <n v="0"/>
    <n v="4.2553191489361701"/>
    <n v="0"/>
    <n v="0"/>
    <n v="0"/>
    <n v="0"/>
    <n v="0.2"/>
    <n v="0"/>
    <n v="1"/>
    <n v="0"/>
    <x v="1"/>
    <x v="7"/>
    <s v="2.To Review"/>
    <x v="633"/>
    <n v="4.2553191489361701"/>
    <n v="0"/>
  </r>
  <r>
    <x v="3"/>
    <x v="1"/>
    <x v="1"/>
    <x v="1"/>
    <m/>
    <x v="1"/>
    <x v="1"/>
    <x v="2"/>
    <x v="175"/>
    <s v="BDT 591- AS CSR or Admin, unable to edit user profile from profile page. "/>
    <s v="03179 - BDT 591- AS CSR or Admin, unable to edit user profile from profile page. "/>
    <x v="175"/>
    <x v="3"/>
    <x v="2"/>
    <x v="672"/>
    <s v="Development for - AS CSR or Admin, unable to edit user profile from profile page."/>
    <s v="S | 03181 - Development for - AS CSR or Admin, unable to edit user profile from profile page."/>
    <s v="Frontend Development | S | 03181 - Development for - AS CSR or Admin, unable to edit user profile from profile page."/>
    <m/>
    <n v="395195"/>
    <n v="395246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x v="2"/>
    <s v="0.Done"/>
    <x v="634"/>
    <n v="4.2553191489361701"/>
    <n v="0"/>
  </r>
  <r>
    <x v="3"/>
    <x v="1"/>
    <x v="1"/>
    <x v="1"/>
    <m/>
    <x v="1"/>
    <x v="1"/>
    <x v="3"/>
    <x v="167"/>
    <s v="Mars Inventory Total Location Qty UOM Incorrect (BDT 588)"/>
    <s v="03170 - Mars Inventory Total Location Qty UOM Incorrect (BDT 588)"/>
    <x v="167"/>
    <x v="4"/>
    <x v="2"/>
    <x v="673"/>
    <s v="Update Documentation for web service fields  "/>
    <s v="S | 03178 - Update Documentation for web service fields  "/>
    <s v="Sub-Task | S | 03178 - Update Documentation for web service fields  "/>
    <m/>
    <n v="394892"/>
    <n v="395031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x v="3"/>
    <s v="0.Done"/>
    <x v="635"/>
    <n v="4.2553191489361701"/>
    <n v="0"/>
  </r>
  <r>
    <x v="3"/>
    <x v="1"/>
    <x v="1"/>
    <x v="1"/>
    <m/>
    <x v="1"/>
    <x v="1"/>
    <x v="2"/>
    <x v="172"/>
    <s v="Sales Order Schedule Line with ConfirmedQty 0 displayed (BDT 590)"/>
    <s v="03176 - Sales Order Schedule Line with ConfirmedQty 0 displayed (BDT 590)"/>
    <x v="172"/>
    <x v="7"/>
    <x v="2"/>
    <x v="674"/>
    <s v="Tech Planning for Sales Order Schedule Line with ConfirmedQty 0 displayed (BDT 590)"/>
    <s v="S | 03177 - Tech Planning for Sales Order Schedule Line with ConfirmedQty 0 displayed (BDT 590)"/>
    <s v="Tech Planning | S | 03177 - Tech Planning for Sales Order Schedule Line with ConfirmedQty 0 displayed (BDT 590)"/>
    <m/>
    <n v="394931"/>
    <n v="39503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636"/>
    <n v="2.1276595744680851"/>
    <n v="0"/>
  </r>
  <r>
    <x v="3"/>
    <x v="1"/>
    <x v="1"/>
    <x v="1"/>
    <m/>
    <x v="1"/>
    <x v="1"/>
    <x v="2"/>
    <x v="179"/>
    <s v="Inventory Sync Delete happens before data is processed causing 0 inventory to show."/>
    <s v="03160 - Inventory Sync Delete happens before data is processed causing 0 inventory to show."/>
    <x v="179"/>
    <x v="1"/>
    <x v="2"/>
    <x v="675"/>
    <s v="QA for Inventory Sync Delete happens before data is processed causing 0 inventory to show."/>
    <s v="S | 03175 - QA for Inventory Sync Delete happens before data is processed causing 0 inventory to show."/>
    <s v="QA | S | 03175 - QA for Inventory Sync Delete happens before data is processed causing 0 inventory to show."/>
    <m/>
    <n v="394526"/>
    <n v="39492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637"/>
    <n v="2.1276595744680851"/>
    <n v="0"/>
  </r>
  <r>
    <x v="3"/>
    <x v="1"/>
    <x v="1"/>
    <x v="1"/>
    <m/>
    <x v="1"/>
    <x v="1"/>
    <x v="7"/>
    <x v="180"/>
    <s v="570 BDT - Reports download view is not automatically refreshing"/>
    <s v="03139 - 570 BDT - Reports download view is not automatically refreshing"/>
    <x v="180"/>
    <x v="1"/>
    <x v="1"/>
    <x v="676"/>
    <s v="QA for 570 BDT - Reports download view is not automatically refreshing"/>
    <s v="S | 03174 - QA for 570 BDT - Reports download view is not automatically refreshing"/>
    <s v="QA | S | 03174 - QA for 570 BDT - Reports download view is not automatically refreshing"/>
    <m/>
    <n v="393750"/>
    <n v="394920"/>
    <s v="Plan"/>
    <x v="0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25"/>
    <n v="0"/>
    <n v="1"/>
    <n v="0"/>
    <x v="1"/>
    <x v="7"/>
    <e v="#N/A"/>
    <x v="1"/>
    <n v="2.1276595744680851"/>
    <n v="0"/>
  </r>
  <r>
    <x v="3"/>
    <x v="1"/>
    <x v="1"/>
    <x v="1"/>
    <m/>
    <x v="1"/>
    <x v="1"/>
    <x v="7"/>
    <x v="181"/>
    <s v="576  BDT - Log in page in Chrome blurry"/>
    <s v="03151 - 576  BDT - Log in page in Chrome blurry"/>
    <x v="181"/>
    <x v="1"/>
    <x v="1"/>
    <x v="677"/>
    <s v="QA for 576  BDT - Log in page in Chrome blurry"/>
    <s v="S | 03173 - QA for 576  BDT - Log in page in Chrome blurry"/>
    <s v="QA | S | 03173 - QA for 576  BDT - Log in page in Chrome blurry"/>
    <m/>
    <n v="394097"/>
    <n v="394919"/>
    <s v="Plan"/>
    <x v="0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25"/>
    <n v="0"/>
    <n v="1"/>
    <n v="0"/>
    <x v="1"/>
    <x v="7"/>
    <e v="#N/A"/>
    <x v="1"/>
    <n v="2.1276595744680851"/>
    <n v="0"/>
  </r>
  <r>
    <x v="3"/>
    <x v="1"/>
    <x v="1"/>
    <x v="1"/>
    <m/>
    <x v="1"/>
    <x v="1"/>
    <x v="7"/>
    <x v="178"/>
    <s v="575 BDT - Tablet- menu icon not in correct place on page"/>
    <s v="03152 - 575 BDT - Tablet- menu icon not in correct place on page"/>
    <x v="178"/>
    <x v="1"/>
    <x v="1"/>
    <x v="678"/>
    <s v="QA for 575 BDT - Tablet- menu icon not in correct place on page"/>
    <s v="S | 03172 - QA for 575 BDT - Tablet- menu icon not in correct place on page"/>
    <s v="QA | S | 03172 - QA for 575 BDT - Tablet- menu icon not in correct place on page"/>
    <m/>
    <n v="394098"/>
    <n v="394918"/>
    <s v="Plan"/>
    <x v="0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2"/>
    <n v="0"/>
    <n v="1"/>
    <n v="0"/>
    <x v="1"/>
    <x v="7"/>
    <e v="#N/A"/>
    <x v="1"/>
    <n v="2.1276595744680851"/>
    <n v="0"/>
  </r>
  <r>
    <x v="3"/>
    <x v="1"/>
    <x v="1"/>
    <x v="1"/>
    <m/>
    <x v="1"/>
    <x v="1"/>
    <x v="2"/>
    <x v="182"/>
    <s v="Customer PO Search Case Sensitive"/>
    <s v="03154 - _x0009_Customer PO Search Case Sensitive"/>
    <x v="182"/>
    <x v="1"/>
    <x v="2"/>
    <x v="679"/>
    <s v="QA for _x0009_Customer PO Search Case Sensitive"/>
    <s v="S | 03171 - QA for _x0009_Customer PO Search Case Sensitive"/>
    <s v="QA | S | 03171 - QA for _x0009_Customer PO Search Case Sensitive"/>
    <m/>
    <n v="394117"/>
    <n v="39491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638"/>
    <n v="2.1276595744680851"/>
    <n v="0"/>
  </r>
  <r>
    <x v="3"/>
    <x v="1"/>
    <x v="1"/>
    <x v="1"/>
    <m/>
    <x v="1"/>
    <x v="1"/>
    <x v="2"/>
    <x v="179"/>
    <s v="Inventory Sync Delete happens before data is processed causing 0 inventory to show."/>
    <s v="03160 - Inventory Sync Delete happens before data is processed causing 0 inventory to show."/>
    <x v="179"/>
    <x v="2"/>
    <x v="2"/>
    <x v="680"/>
    <s v="Review of Inventory Sync Delete needs to happen as part of same transaction as add"/>
    <s v="S | 03169 - Review of Inventory Sync Delete needs to happen as part of same transaction as add"/>
    <s v="Feature Review | S | 03169 - Review of Inventory Sync Delete needs to happen as part of same transaction as add"/>
    <m/>
    <n v="394526"/>
    <n v="39486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639"/>
    <n v="2.1276595744680851"/>
    <n v="0"/>
  </r>
  <r>
    <x v="3"/>
    <x v="1"/>
    <x v="1"/>
    <x v="1"/>
    <m/>
    <x v="1"/>
    <x v="1"/>
    <x v="7"/>
    <x v="180"/>
    <s v="570 BDT - Reports download view is not automatically refreshing"/>
    <s v="03139 - 570 BDT - Reports download view is not automatically refreshing"/>
    <x v="180"/>
    <x v="2"/>
    <x v="2"/>
    <x v="681"/>
    <s v="Review of 570 BDT - Reports download view is not automatically refreshing"/>
    <s v="S | 03168 - Review of 570 BDT - Reports download view is not automatically refreshing"/>
    <s v="Feature Review | S | 03168 - Review of 570 BDT - Reports download view is not automatically refreshing"/>
    <m/>
    <n v="393750"/>
    <n v="39485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7"/>
    <s v="0.Done"/>
    <x v="640"/>
    <n v="2.1276595744680851"/>
    <n v="0"/>
  </r>
  <r>
    <x v="3"/>
    <x v="1"/>
    <x v="1"/>
    <x v="1"/>
    <m/>
    <x v="1"/>
    <x v="1"/>
    <x v="7"/>
    <x v="178"/>
    <s v="575 BDT - Tablet- menu icon not in correct place on page"/>
    <s v="03152 - 575 BDT - Tablet- menu icon not in correct place on page"/>
    <x v="178"/>
    <x v="2"/>
    <x v="2"/>
    <x v="682"/>
    <s v="Review of 575 BDT - Tablet- menu icon not in correct place on page"/>
    <s v="S | 03167 - Review of 575 BDT - Tablet- menu icon not in correct place on page"/>
    <s v="Feature Review | S | 03167 - Review of 575 BDT - Tablet- menu icon not in correct place on page"/>
    <m/>
    <n v="394098"/>
    <n v="39485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7"/>
    <s v="0.Done"/>
    <x v="641"/>
    <n v="2.1276595744680851"/>
    <n v="0"/>
  </r>
  <r>
    <x v="3"/>
    <x v="1"/>
    <x v="1"/>
    <x v="1"/>
    <m/>
    <x v="1"/>
    <x v="1"/>
    <x v="7"/>
    <x v="181"/>
    <s v="576  BDT - Log in page in Chrome blurry"/>
    <s v="03151 - 576  BDT - Log in page in Chrome blurry"/>
    <x v="181"/>
    <x v="2"/>
    <x v="2"/>
    <x v="683"/>
    <s v="Review of 576  BDT - Log in page in Chrome blurry"/>
    <s v="S | 03166 - Review of 576  BDT - Log in page in Chrome blurry"/>
    <s v="Feature Review | S | 03166 - Review of 576  BDT - Log in page in Chrome blurry"/>
    <m/>
    <n v="394097"/>
    <n v="39485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7"/>
    <s v="0.Done"/>
    <x v="642"/>
    <n v="2.1276595744680851"/>
    <n v="0"/>
  </r>
  <r>
    <x v="3"/>
    <x v="1"/>
    <x v="1"/>
    <x v="1"/>
    <m/>
    <x v="1"/>
    <x v="1"/>
    <x v="2"/>
    <x v="182"/>
    <s v="Customer PO Search Case Sensitive"/>
    <s v="03154 - _x0009_Customer PO Search Case Sensitive"/>
    <x v="182"/>
    <x v="2"/>
    <x v="2"/>
    <x v="684"/>
    <s v="Review of _x0009_Customer PO Search Case Sensitive"/>
    <s v="S | 03165 - Review of _x0009_Customer PO Search Case Sensitive"/>
    <s v="Feature Review | S | 03165 - Review of _x0009_Customer PO Search Case Sensitive"/>
    <m/>
    <n v="394117"/>
    <n v="39485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643"/>
    <n v="2.1276595744680851"/>
    <n v="0"/>
  </r>
  <r>
    <x v="3"/>
    <x v="1"/>
    <x v="1"/>
    <x v="1"/>
    <m/>
    <x v="1"/>
    <x v="1"/>
    <x v="2"/>
    <x v="182"/>
    <s v="Customer PO Search Case Sensitive"/>
    <s v="03154 - _x0009_Customer PO Search Case Sensitive"/>
    <x v="182"/>
    <x v="0"/>
    <x v="2"/>
    <x v="685"/>
    <s v="Alpha for _x0009_Customer PO Search Case Sensitive"/>
    <s v="S | 03164 - Alpha for _x0009_Customer PO Search Case Sensitive"/>
    <s v="Alpha Test | S | 03164 - Alpha for _x0009_Customer PO Search Case Sensitive"/>
    <m/>
    <n v="394117"/>
    <n v="39481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644"/>
    <n v="2.1276595744680851"/>
    <n v="0"/>
  </r>
  <r>
    <x v="3"/>
    <x v="1"/>
    <x v="1"/>
    <x v="1"/>
    <m/>
    <x v="1"/>
    <x v="1"/>
    <x v="2"/>
    <x v="179"/>
    <s v="Inventory Sync Delete happens before data is processed causing 0 inventory to show."/>
    <s v="03160 - Inventory Sync Delete happens before data is processed causing 0 inventory to show."/>
    <x v="179"/>
    <x v="0"/>
    <x v="2"/>
    <x v="686"/>
    <s v="Alpha for Inventory Sync Delete needs to happen as part of same transaction as add"/>
    <s v="S | 03163 - Alpha for Inventory Sync Delete needs to happen as part of same transaction as add"/>
    <s v="Alpha Test | S | 03163 - Alpha for Inventory Sync Delete needs to happen as part of same transaction as add"/>
    <m/>
    <n v="394526"/>
    <n v="39475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645"/>
    <n v="2.1276595744680851"/>
    <n v="0"/>
  </r>
  <r>
    <x v="3"/>
    <x v="1"/>
    <x v="1"/>
    <x v="1"/>
    <m/>
    <x v="1"/>
    <x v="1"/>
    <x v="7"/>
    <x v="180"/>
    <s v="570 BDT - Reports download view is not automatically refreshing"/>
    <s v="03139 - 570 BDT - Reports download view is not automatically refreshing"/>
    <x v="180"/>
    <x v="0"/>
    <x v="2"/>
    <x v="687"/>
    <s v="Alpha for 570 BDT - Reports download view is not automatically refreshing"/>
    <s v="S | 03162 - Alpha for 570 BDT - Reports download view is not automatically refreshing"/>
    <s v="Alpha Test | S | 03162 - Alpha for 570 BDT - Reports download view is not automatically refreshing"/>
    <m/>
    <n v="393750"/>
    <n v="39475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7"/>
    <s v="0.Done"/>
    <x v="646"/>
    <n v="2.1276595744680851"/>
    <n v="0"/>
  </r>
  <r>
    <x v="3"/>
    <x v="1"/>
    <x v="1"/>
    <x v="1"/>
    <m/>
    <x v="1"/>
    <x v="1"/>
    <x v="2"/>
    <x v="179"/>
    <s v="Inventory Sync Delete happens before data is processed causing 0 inventory to show."/>
    <s v="03160 - Inventory Sync Delete happens before data is processed causing 0 inventory to show."/>
    <x v="179"/>
    <x v="5"/>
    <x v="2"/>
    <x v="688"/>
    <s v="Drop all stored inventories after new inventory is processed"/>
    <s v="S | 03161 - Drop all stored inventories after new inventory is processed"/>
    <s v="Backend Development | S | 03161 - Drop all stored inventories after new inventory is processed"/>
    <m/>
    <n v="394526"/>
    <n v="394527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x v="2"/>
    <s v="0.Done"/>
    <x v="647"/>
    <n v="8.5106382978723403"/>
    <n v="0"/>
  </r>
  <r>
    <x v="3"/>
    <x v="1"/>
    <x v="1"/>
    <x v="1"/>
    <m/>
    <x v="1"/>
    <x v="1"/>
    <x v="7"/>
    <x v="178"/>
    <s v="575 BDT - Tablet- menu icon not in correct place on page"/>
    <s v="03152 - 575 BDT - Tablet- menu icon not in correct place on page"/>
    <x v="178"/>
    <x v="0"/>
    <x v="2"/>
    <x v="689"/>
    <s v="Alpha for 575 BDT - Tablet- menu icon not in correct place on page"/>
    <s v="S | 03159 - Alpha for 575 BDT - Tablet- menu icon not in correct place on page"/>
    <s v="Alpha Test | S | 03159 - Alpha for 575 BDT - Tablet- menu icon not in correct place on page"/>
    <m/>
    <n v="394098"/>
    <n v="39443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7"/>
    <s v="0.Done"/>
    <x v="648"/>
    <n v="2.1276595744680851"/>
    <n v="0"/>
  </r>
  <r>
    <x v="3"/>
    <x v="1"/>
    <x v="1"/>
    <x v="1"/>
    <m/>
    <x v="1"/>
    <x v="1"/>
    <x v="7"/>
    <x v="181"/>
    <s v="576  BDT - Log in page in Chrome blurry"/>
    <s v="03151 - 576  BDT - Log in page in Chrome blurry"/>
    <x v="181"/>
    <x v="0"/>
    <x v="2"/>
    <x v="690"/>
    <s v="Alpha for 576  BDT - Log in page in Chrome blurry"/>
    <s v="S | 03158 - Alpha for 576  BDT - Log in page in Chrome blurry"/>
    <s v="Alpha Test | S | 03158 - Alpha for 576  BDT - Log in page in Chrome blurry"/>
    <m/>
    <n v="394097"/>
    <n v="39442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7"/>
    <s v="0.Done"/>
    <x v="649"/>
    <n v="2.1276595744680851"/>
    <n v="0"/>
  </r>
  <r>
    <x v="3"/>
    <x v="1"/>
    <x v="1"/>
    <x v="1"/>
    <m/>
    <x v="1"/>
    <x v="1"/>
    <x v="7"/>
    <x v="181"/>
    <s v="576  BDT - Log in page in Chrome blurry"/>
    <s v="03151 - 576  BDT - Log in page in Chrome blurry"/>
    <x v="181"/>
    <x v="3"/>
    <x v="2"/>
    <x v="691"/>
    <s v="Development for - Log in page in Chrome blurry"/>
    <s v="S | 03157 - Development for - Log in page in Chrome blurry"/>
    <s v="Frontend Development | S | 03157 - Development for - Log in page in Chrome blurry"/>
    <m/>
    <n v="394097"/>
    <n v="394237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x v="7"/>
    <s v="0.Done"/>
    <x v="650"/>
    <n v="4.2553191489361701"/>
    <n v="0"/>
  </r>
  <r>
    <x v="3"/>
    <x v="1"/>
    <x v="1"/>
    <x v="1"/>
    <m/>
    <x v="1"/>
    <x v="1"/>
    <x v="7"/>
    <x v="178"/>
    <s v="575 BDT - Tablet- menu icon not in correct place on page"/>
    <s v="03152 - 575 BDT - Tablet- menu icon not in correct place on page"/>
    <x v="178"/>
    <x v="3"/>
    <x v="2"/>
    <x v="692"/>
    <s v="Development for - Tablet- menu icon not in correct place on page"/>
    <s v="S | 03156 - Development for - Tablet- menu icon not in correct place on page"/>
    <s v="Frontend Development | S | 03156 - Development for - Tablet- menu icon not in correct place on page"/>
    <m/>
    <n v="394098"/>
    <n v="394193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x v="7"/>
    <s v="0.Done"/>
    <x v="651"/>
    <n v="4.2553191489361701"/>
    <n v="0"/>
  </r>
  <r>
    <x v="3"/>
    <x v="1"/>
    <x v="1"/>
    <x v="1"/>
    <m/>
    <x v="1"/>
    <x v="1"/>
    <x v="2"/>
    <x v="182"/>
    <s v="Customer PO Search Case Sensitive"/>
    <s v="03154 - _x0009_Customer PO Search Case Sensitive"/>
    <x v="182"/>
    <x v="5"/>
    <x v="2"/>
    <x v="693"/>
    <s v="Change case sensitivity for Purchase order"/>
    <s v="S | 03155 - Change case sensitivity for Purchase order"/>
    <s v="Backend Development | S | 03155 - Change case sensitivity for Purchase order"/>
    <m/>
    <n v="394117"/>
    <n v="394132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x v="2"/>
    <s v="0.Done"/>
    <x v="652"/>
    <n v="8.5106382978723403"/>
    <n v="0"/>
  </r>
  <r>
    <x v="3"/>
    <x v="1"/>
    <x v="1"/>
    <x v="1"/>
    <m/>
    <x v="1"/>
    <x v="1"/>
    <x v="7"/>
    <x v="180"/>
    <s v="570 BDT - Reports download view is not automatically refreshing"/>
    <s v="03139 - 570 BDT - Reports download view is not automatically refreshing"/>
    <x v="180"/>
    <x v="3"/>
    <x v="2"/>
    <x v="694"/>
    <s v="Development for - Reports download view is not automatically refreshing CSS updates"/>
    <s v="S | 03153 - Development for - Reports download view is not automatically refreshing CSS updates"/>
    <s v="Frontend Development | S | 03153 - Development for - Reports download view is not automatically refreshing CSS updates"/>
    <m/>
    <n v="393750"/>
    <n v="394103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x v="7"/>
    <s v="0.Done"/>
    <x v="653"/>
    <n v="4.2553191489361701"/>
    <n v="0"/>
  </r>
  <r>
    <x v="3"/>
    <x v="1"/>
    <x v="1"/>
    <x v="1"/>
    <m/>
    <x v="1"/>
    <x v="1"/>
    <x v="2"/>
    <x v="183"/>
    <s v="Inventory Sync Timestamp issue"/>
    <s v="03131 - Inventory Sync Timestamp issue"/>
    <x v="183"/>
    <x v="1"/>
    <x v="2"/>
    <x v="695"/>
    <s v="QA for Inventory Sync Timestamp issue"/>
    <s v="S | 03150 - QA for Inventory Sync Timestamp issue"/>
    <s v="QA | S | 03150 - QA for Inventory Sync Timestamp issue"/>
    <m/>
    <n v="393070"/>
    <n v="39392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654"/>
    <n v="2.1276595744680851"/>
    <n v="0"/>
  </r>
  <r>
    <x v="3"/>
    <x v="1"/>
    <x v="1"/>
    <x v="1"/>
    <m/>
    <x v="1"/>
    <x v="1"/>
    <x v="2"/>
    <x v="183"/>
    <s v="Inventory Sync Timestamp issue"/>
    <s v="03131 - Inventory Sync Timestamp issue"/>
    <x v="183"/>
    <x v="2"/>
    <x v="2"/>
    <x v="696"/>
    <s v="Review of Inventory Sync Timestamp issue"/>
    <s v="S | 03149 - Review of Inventory Sync Timestamp issue"/>
    <s v="Feature Review | S | 03149 - Review of Inventory Sync Timestamp issue"/>
    <m/>
    <n v="393070"/>
    <n v="39392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655"/>
    <n v="2.1276595744680851"/>
    <n v="0"/>
  </r>
  <r>
    <x v="3"/>
    <x v="1"/>
    <x v="1"/>
    <x v="1"/>
    <m/>
    <x v="1"/>
    <x v="0"/>
    <x v="2"/>
    <x v="184"/>
    <s v="ShipTo Filter - Change default behavior and help text"/>
    <s v="03134 - ShipTo Filter - Change default behavior and help text"/>
    <x v="184"/>
    <x v="1"/>
    <x v="2"/>
    <x v="697"/>
    <s v="QA for ShipTo Filter - Change default behavior and help text"/>
    <s v="S | 03148 - QA for ShipTo Filter - Change default behavior and help text"/>
    <s v="QA | S | 03148 - QA for ShipTo Filter - Change default behavior and help text"/>
    <m/>
    <n v="393491"/>
    <n v="39392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656"/>
    <n v="0"/>
    <n v="0"/>
  </r>
  <r>
    <x v="3"/>
    <x v="1"/>
    <x v="1"/>
    <x v="1"/>
    <m/>
    <x v="1"/>
    <x v="0"/>
    <x v="2"/>
    <x v="184"/>
    <s v="ShipTo Filter - Change default behavior and help text"/>
    <s v="03134 - ShipTo Filter - Change default behavior and help text"/>
    <x v="184"/>
    <x v="2"/>
    <x v="2"/>
    <x v="698"/>
    <s v="Review of ShipTo Filter - Change default behavior and help text"/>
    <s v="S | 03147 - Review of ShipTo Filter - Change default behavior and help text"/>
    <s v="Feature Review | S | 03147 - Review of ShipTo Filter - Change default behavior and help text"/>
    <m/>
    <n v="393491"/>
    <n v="39392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657"/>
    <n v="0"/>
    <n v="0"/>
  </r>
  <r>
    <x v="3"/>
    <x v="1"/>
    <x v="1"/>
    <x v="1"/>
    <m/>
    <x v="1"/>
    <x v="1"/>
    <x v="2"/>
    <x v="185"/>
    <s v="Portal display of On Hand inventory quantity is incorrect  "/>
    <s v="03136 - Portal display of On Hand inventory quantity is incorrect  "/>
    <x v="185"/>
    <x v="1"/>
    <x v="2"/>
    <x v="699"/>
    <s v="QA for Portal display of On Hand inventory quantity is incorrect  "/>
    <s v="S | 03146 - QA for Portal display of On Hand inventory quantity is incorrect  "/>
    <s v="QA | S | 03146 - QA for Portal display of On Hand inventory quantity is incorrect  "/>
    <m/>
    <n v="393656"/>
    <n v="39392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658"/>
    <n v="2.1276595744680851"/>
    <n v="0"/>
  </r>
  <r>
    <x v="3"/>
    <x v="1"/>
    <x v="1"/>
    <x v="1"/>
    <m/>
    <x v="1"/>
    <x v="1"/>
    <x v="2"/>
    <x v="185"/>
    <s v="Portal display of On Hand inventory quantity is incorrect  "/>
    <s v="03136 - Portal display of On Hand inventory quantity is incorrect  "/>
    <x v="185"/>
    <x v="2"/>
    <x v="2"/>
    <x v="700"/>
    <s v="Review of Portal display of On Hand inventory quantity is incorrect  "/>
    <s v="S | 03145 - Review of Portal display of On Hand inventory quantity is incorrect  "/>
    <s v="Feature Review | S | 03145 - Review of Portal display of On Hand inventory quantity is incorrect  "/>
    <m/>
    <n v="393656"/>
    <n v="39392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659"/>
    <n v="2.1276595744680851"/>
    <n v="0"/>
  </r>
  <r>
    <x v="3"/>
    <x v="1"/>
    <x v="1"/>
    <x v="1"/>
    <m/>
    <x v="1"/>
    <x v="1"/>
    <x v="2"/>
    <x v="185"/>
    <s v="Portal display of On Hand inventory quantity is incorrect  "/>
    <s v="03136 - Portal display of On Hand inventory quantity is incorrect  "/>
    <x v="185"/>
    <x v="0"/>
    <x v="2"/>
    <x v="701"/>
    <s v="Alpha for Portal display of On Hand inventory quantity is incorrect  "/>
    <s v="S | 03144 - Alpha for Portal display of On Hand inventory quantity is incorrect  "/>
    <s v="Alpha Test | S | 03144 - Alpha for Portal display of On Hand inventory quantity is incorrect  "/>
    <m/>
    <n v="393656"/>
    <n v="39391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660"/>
    <n v="2.1276595744680851"/>
    <n v="0"/>
  </r>
  <r>
    <x v="3"/>
    <x v="1"/>
    <x v="1"/>
    <x v="1"/>
    <m/>
    <x v="1"/>
    <x v="0"/>
    <x v="2"/>
    <x v="184"/>
    <s v="ShipTo Filter - Change default behavior and help text"/>
    <s v="03134 - ShipTo Filter - Change default behavior and help text"/>
    <x v="184"/>
    <x v="0"/>
    <x v="2"/>
    <x v="702"/>
    <s v="Alpha for ShipTo Filter - Change default behavior and help text"/>
    <s v="S | 03143 - Alpha for ShipTo Filter - Change default behavior and help text"/>
    <s v="Alpha Test | S | 03143 - Alpha for ShipTo Filter - Change default behavior and help text"/>
    <m/>
    <n v="393491"/>
    <n v="39391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661"/>
    <n v="0"/>
    <n v="0"/>
  </r>
  <r>
    <x v="3"/>
    <x v="1"/>
    <x v="1"/>
    <x v="1"/>
    <m/>
    <x v="1"/>
    <x v="1"/>
    <x v="2"/>
    <x v="185"/>
    <s v="Portal display of On Hand inventory quantity is incorrect  "/>
    <s v="03136 - Portal display of On Hand inventory quantity is incorrect  "/>
    <x v="185"/>
    <x v="5"/>
    <x v="2"/>
    <x v="703"/>
    <s v="Add a check for order, after it is fetched from the Sales order web service"/>
    <s v="S | 03141 - Add a check for order, after it is fetched from the Sales order web service"/>
    <s v="Backend Development | S | 03141 - Add a check for order, after it is fetched from the Sales order web service"/>
    <m/>
    <n v="393656"/>
    <n v="393789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"/>
    <n v="0"/>
    <n v="1"/>
    <n v="8.5106382978723403"/>
    <x v="1"/>
    <x v="2"/>
    <s v="0.Done"/>
    <x v="662"/>
    <n v="8.5106382978723403"/>
    <n v="0"/>
  </r>
  <r>
    <x v="3"/>
    <x v="1"/>
    <x v="1"/>
    <x v="1"/>
    <m/>
    <x v="1"/>
    <x v="1"/>
    <x v="6"/>
    <x v="186"/>
    <s v="Quantities display difference between parent and child buyer views"/>
    <s v="03138 - Quantities display difference between parent and child buyer views"/>
    <x v="186"/>
    <x v="5"/>
    <x v="3"/>
    <x v="704"/>
    <s v="Quantities display difference between parent and child buyer views"/>
    <s v="S | 03140 - Quantities display difference between parent and child buyer views"/>
    <s v="Backend Development | S | 03140 - Quantities display difference between parent and child buyer views"/>
    <m/>
    <n v="393729"/>
    <n v="393752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1"/>
    <n v="0"/>
    <n v="1"/>
    <n v="0"/>
    <x v="1"/>
    <x v="6"/>
    <s v="0.Cancelled"/>
    <x v="663"/>
    <n v="8.5106382978723403"/>
    <n v="0"/>
  </r>
  <r>
    <x v="3"/>
    <x v="1"/>
    <x v="1"/>
    <x v="1"/>
    <m/>
    <x v="1"/>
    <x v="1"/>
    <x v="2"/>
    <x v="185"/>
    <s v="Portal display of On Hand inventory quantity is incorrect  "/>
    <s v="03136 - Portal display of On Hand inventory quantity is incorrect  "/>
    <x v="185"/>
    <x v="7"/>
    <x v="2"/>
    <x v="705"/>
    <s v="Tech Planning for Portal inventory quantity"/>
    <s v="S | 03137 - Tech Planning for Portal inventory quantity"/>
    <s v="Tech Planning | S | 03137 - Tech Planning for Portal inventory quantity"/>
    <m/>
    <n v="393656"/>
    <n v="39372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664"/>
    <n v="2.1276595744680851"/>
    <n v="0"/>
  </r>
  <r>
    <x v="3"/>
    <x v="1"/>
    <x v="1"/>
    <x v="1"/>
    <m/>
    <x v="1"/>
    <x v="0"/>
    <x v="2"/>
    <x v="184"/>
    <s v="ShipTo Filter - Change default behavior and help text"/>
    <s v="03134 - ShipTo Filter - Change default behavior and help text"/>
    <x v="184"/>
    <x v="5"/>
    <x v="2"/>
    <x v="706"/>
    <s v="Update ShipTo Filter"/>
    <s v="S | 03135 - Update ShipTo Filter"/>
    <s v="Backend Development | S | 03135 - Update ShipTo Filter"/>
    <m/>
    <n v="393491"/>
    <n v="393496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x v="2"/>
    <s v="0.Done"/>
    <x v="665"/>
    <n v="0"/>
    <n v="0"/>
  </r>
  <r>
    <x v="3"/>
    <x v="1"/>
    <x v="1"/>
    <x v="1"/>
    <m/>
    <x v="1"/>
    <x v="1"/>
    <x v="2"/>
    <x v="183"/>
    <s v="Inventory Sync Timestamp issue"/>
    <s v="03131 - Inventory Sync Timestamp issue"/>
    <x v="183"/>
    <x v="0"/>
    <x v="2"/>
    <x v="707"/>
    <s v="Alpha for Inventory Sync Timestamp issue"/>
    <s v="S | 03133 - Alpha for Inventory Sync Timestamp issue"/>
    <s v="Alpha Test | S | 03133 - Alpha for Inventory Sync Timestamp issue"/>
    <m/>
    <n v="393070"/>
    <n v="39316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666"/>
    <n v="2.1276595744680851"/>
    <n v="0"/>
  </r>
  <r>
    <x v="3"/>
    <x v="1"/>
    <x v="1"/>
    <x v="1"/>
    <m/>
    <x v="1"/>
    <x v="1"/>
    <x v="2"/>
    <x v="183"/>
    <s v="Inventory Sync Timestamp issue"/>
    <s v="03131 - Inventory Sync Timestamp issue"/>
    <x v="183"/>
    <x v="5"/>
    <x v="2"/>
    <x v="708"/>
    <s v="Update TimeStamp for inventory data sync report"/>
    <s v="XS | 03132 - Update TimeStamp for inventory data sync report"/>
    <s v="Backend Development | XS | 03132 - Update TimeStamp for inventory data sync report"/>
    <m/>
    <n v="393070"/>
    <n v="393076"/>
    <s v="Plan"/>
    <x v="0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667"/>
    <n v="2.1276595744680851"/>
    <n v="0"/>
  </r>
  <r>
    <x v="3"/>
    <x v="1"/>
    <x v="1"/>
    <x v="1"/>
    <m/>
    <x v="1"/>
    <x v="0"/>
    <x v="3"/>
    <x v="176"/>
    <s v="Final Clean QA Deploy"/>
    <s v="02996 - Final Clean QA Deploy"/>
    <x v="176"/>
    <x v="4"/>
    <x v="5"/>
    <x v="709"/>
    <s v="Set time-out for data sync table locks"/>
    <s v="M | 03130 - Set time-out for data sync table locks"/>
    <s v="Sub-Task | M | 03130 - Set time-out for data sync table locks"/>
    <m/>
    <n v="388271"/>
    <n v="393017"/>
    <s v="Plan"/>
    <x v="0"/>
    <n v="0"/>
    <n v="0"/>
    <n v="0"/>
    <n v="0"/>
    <s v="M"/>
    <s v="SUBTASK PLAN"/>
    <n v="8.5106382978723403"/>
    <n v="10.212765957446807"/>
    <n v="8.5106382978723403"/>
    <n v="10.212765957446807"/>
    <n v="0"/>
    <n v="8.5106382978723403"/>
    <n v="0"/>
    <n v="0"/>
    <n v="0"/>
    <n v="0"/>
    <n v="0.14285714285714285"/>
    <n v="0"/>
    <n v="1"/>
    <n v="0"/>
    <x v="1"/>
    <x v="3"/>
    <s v="2.To Review"/>
    <x v="668"/>
    <n v="0"/>
    <n v="0"/>
  </r>
  <r>
    <x v="3"/>
    <x v="1"/>
    <x v="1"/>
    <x v="1"/>
    <m/>
    <x v="1"/>
    <x v="0"/>
    <x v="2"/>
    <x v="187"/>
    <s v="On Hand Qty displayed for Doned shipment (BDT 518) CR53"/>
    <s v="03036 - On Hand Qty displayed for Doned shipment (BDT 518) CR53"/>
    <x v="187"/>
    <x v="1"/>
    <x v="2"/>
    <x v="710"/>
    <s v="QA for On Hand Qty displayed for Doned shipment (BDT 518) CR53"/>
    <s v="S | 03128 - QA for On Hand Qty displayed for Doned shipment (BDT 518) CR53"/>
    <s v="QA | S | 03128 - QA for On Hand Qty displayed for Doned shipment (BDT 518) CR53"/>
    <m/>
    <n v="389741"/>
    <n v="39298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669"/>
    <n v="0"/>
    <n v="0"/>
  </r>
  <r>
    <x v="3"/>
    <x v="1"/>
    <x v="1"/>
    <x v="1"/>
    <m/>
    <x v="1"/>
    <x v="0"/>
    <x v="2"/>
    <x v="187"/>
    <s v="On Hand Qty displayed for Doned shipment (BDT 518) CR53"/>
    <s v="03036 - On Hand Qty displayed for Doned shipment (BDT 518) CR53"/>
    <x v="187"/>
    <x v="2"/>
    <x v="2"/>
    <x v="711"/>
    <s v="Review of On Hand Qty displayed for Doned shipment (BDT 518) CR53"/>
    <s v="S | 03127 - Review of On Hand Qty displayed for Doned shipment (BDT 518) CR53"/>
    <s v="Feature Review | S | 03127 - Review of On Hand Qty displayed for Doned shipment (BDT 518) CR53"/>
    <m/>
    <n v="389741"/>
    <n v="39298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670"/>
    <n v="0"/>
    <n v="0"/>
  </r>
  <r>
    <x v="3"/>
    <x v="1"/>
    <x v="1"/>
    <x v="1"/>
    <m/>
    <x v="1"/>
    <x v="1"/>
    <x v="2"/>
    <x v="188"/>
    <s v="ORM exceptions for salesOrder data sync "/>
    <s v="03083 - ORM exceptions for salesOrder data sync "/>
    <x v="188"/>
    <x v="1"/>
    <x v="2"/>
    <x v="712"/>
    <s v="QA for ORM exceptions for salesOrder data sync "/>
    <s v="S | 03126 - QA for ORM exceptions for salesOrder data sync "/>
    <s v="QA | S | 03126 - QA for ORM exceptions for salesOrder data sync "/>
    <m/>
    <n v="391944"/>
    <n v="39297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671"/>
    <n v="2.1276595744680851"/>
    <n v="0"/>
  </r>
  <r>
    <x v="3"/>
    <x v="1"/>
    <x v="1"/>
    <x v="1"/>
    <m/>
    <x v="1"/>
    <x v="1"/>
    <x v="2"/>
    <x v="188"/>
    <s v="ORM exceptions for salesOrder data sync "/>
    <s v="03083 - ORM exceptions for salesOrder data sync "/>
    <x v="188"/>
    <x v="2"/>
    <x v="2"/>
    <x v="713"/>
    <s v="Review of ORM exceptions for salesOrder data sync "/>
    <s v="S | 03125 - Review of ORM exceptions for salesOrder data sync "/>
    <s v="Feature Review | S | 03125 - Review of ORM exceptions for salesOrder data sync "/>
    <m/>
    <n v="391944"/>
    <n v="39297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672"/>
    <n v="2.1276595744680851"/>
    <n v="0"/>
  </r>
  <r>
    <x v="3"/>
    <x v="1"/>
    <x v="1"/>
    <x v="1"/>
    <m/>
    <x v="1"/>
    <x v="1"/>
    <x v="3"/>
    <x v="189"/>
    <s v="549 BDT - Connectivity Issues"/>
    <s v="03087 - 549 BDT - Connectivity Issues"/>
    <x v="189"/>
    <x v="7"/>
    <x v="2"/>
    <x v="714"/>
    <s v="Tech Planning for Connectivity Issues"/>
    <s v="S | 03124 - Tech Planning for Connectivity Issues"/>
    <s v="Tech Planning | S | 03124 - Tech Planning for Connectivity Issues"/>
    <m/>
    <n v="392266"/>
    <n v="39297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3"/>
    <s v="0.Done"/>
    <x v="673"/>
    <n v="2.1276595744680851"/>
    <n v="0"/>
  </r>
  <r>
    <x v="3"/>
    <x v="1"/>
    <x v="1"/>
    <x v="1"/>
    <m/>
    <x v="1"/>
    <x v="0"/>
    <x v="2"/>
    <x v="187"/>
    <s v="On Hand Qty displayed for Doned shipment (BDT 518) CR53"/>
    <s v="03036 - On Hand Qty displayed for Doned shipment (BDT 518) CR53"/>
    <x v="187"/>
    <x v="0"/>
    <x v="2"/>
    <x v="715"/>
    <s v="Alpha for On Hand Qty displayed for Doned shipment (BDT 518) CR53"/>
    <s v="S | 03123 - Alpha for On Hand Qty displayed for Doned shipment (BDT 518) CR53"/>
    <s v="Alpha Test | S | 03123 - Alpha for On Hand Qty displayed for Doned shipment (BDT 518) CR53"/>
    <m/>
    <n v="389741"/>
    <n v="39296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674"/>
    <n v="0"/>
    <n v="0"/>
  </r>
  <r>
    <x v="3"/>
    <x v="1"/>
    <x v="1"/>
    <x v="1"/>
    <m/>
    <x v="1"/>
    <x v="1"/>
    <x v="2"/>
    <x v="190"/>
    <s v="Ghost entries seen after order, release, shipment deletes"/>
    <s v="03094 - Ghost entries seen after order, release, shipment deletes"/>
    <x v="190"/>
    <x v="1"/>
    <x v="2"/>
    <x v="716"/>
    <s v="QA for Ghost entries seen after order, release, shipment deletes"/>
    <s v="S | 03122 - QA for Ghost entries seen after order, release, shipment deletes"/>
    <s v="QA | S | 03122 - QA for Ghost entries seen after order, release, shipment deletes"/>
    <m/>
    <n v="392363"/>
    <n v="39284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675"/>
    <n v="2.1276595744680851"/>
    <n v="0"/>
  </r>
  <r>
    <x v="3"/>
    <x v="1"/>
    <x v="1"/>
    <x v="1"/>
    <m/>
    <x v="1"/>
    <x v="1"/>
    <x v="2"/>
    <x v="190"/>
    <s v="Ghost entries seen after order, release, shipment deletes"/>
    <s v="03094 - Ghost entries seen after order, release, shipment deletes"/>
    <x v="190"/>
    <x v="2"/>
    <x v="2"/>
    <x v="717"/>
    <s v="Review of Ghost entries seen after order, release, shipment deletes"/>
    <s v="S | 03121 - Review of Ghost entries seen after order, release, shipment deletes"/>
    <s v="Feature Review | S | 03121 - Review of Ghost entries seen after order, release, shipment deletes"/>
    <m/>
    <n v="392363"/>
    <n v="39284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676"/>
    <n v="2.1276595744680851"/>
    <n v="0"/>
  </r>
  <r>
    <x v="3"/>
    <x v="1"/>
    <x v="1"/>
    <x v="1"/>
    <m/>
    <x v="1"/>
    <x v="1"/>
    <x v="2"/>
    <x v="190"/>
    <s v="Ghost entries seen after order, release, shipment deletes"/>
    <s v="03094 - Ghost entries seen after order, release, shipment deletes"/>
    <x v="190"/>
    <x v="0"/>
    <x v="2"/>
    <x v="718"/>
    <s v="Alpha for Ghost entries seen after order, release, shipment deletes"/>
    <s v="S | 03120 - Alpha for Ghost entries seen after order, release, shipment deletes"/>
    <s v="Alpha Test | S | 03120 - Alpha for Ghost entries seen after order, release, shipment deletes"/>
    <m/>
    <n v="392363"/>
    <n v="39284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677"/>
    <n v="2.1276595744680851"/>
    <n v="0"/>
  </r>
  <r>
    <x v="3"/>
    <x v="1"/>
    <x v="1"/>
    <x v="1"/>
    <m/>
    <x v="1"/>
    <x v="0"/>
    <x v="2"/>
    <x v="191"/>
    <s v="Apply Database configuration changes to improve resiliency"/>
    <s v="03088 - Apply Database configuration changes to improve resiliency"/>
    <x v="191"/>
    <x v="1"/>
    <x v="2"/>
    <x v="719"/>
    <s v="QA for Apply Database configuration changes to improve resiliency"/>
    <s v="S | 03119 - QA for Apply Database configuration changes to improve resiliency"/>
    <s v="QA | S | 03119 - QA for Apply Database configuration changes to improve resiliency"/>
    <m/>
    <n v="392312"/>
    <n v="39284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678"/>
    <n v="0"/>
    <n v="0"/>
  </r>
  <r>
    <x v="3"/>
    <x v="1"/>
    <x v="1"/>
    <x v="1"/>
    <m/>
    <x v="1"/>
    <x v="0"/>
    <x v="2"/>
    <x v="191"/>
    <s v="Apply Database configuration changes to improve resiliency"/>
    <s v="03088 - Apply Database configuration changes to improve resiliency"/>
    <x v="191"/>
    <x v="2"/>
    <x v="2"/>
    <x v="720"/>
    <s v="Review of Apply Database configuration changes to improve resiliency"/>
    <s v="S | 03118 - Review of Apply Database configuration changes to improve resiliency"/>
    <s v="Feature Review | S | 03118 - Review of Apply Database configuration changes to improve resiliency"/>
    <m/>
    <n v="392312"/>
    <n v="39284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679"/>
    <n v="0"/>
    <n v="0"/>
  </r>
  <r>
    <x v="3"/>
    <x v="1"/>
    <x v="1"/>
    <x v="1"/>
    <m/>
    <x v="1"/>
    <x v="1"/>
    <x v="2"/>
    <x v="192"/>
    <s v="542 (BDT) - The page was not displayed because the Request URI is too long."/>
    <s v="03081 - 542 (BDT) - The page was not displayed because the Request URI is too long."/>
    <x v="192"/>
    <x v="1"/>
    <x v="2"/>
    <x v="721"/>
    <s v="QA for 542 (BDT) - The page was not displayed because the Request URI is too long."/>
    <s v="S | 03117 - QA for 542 (BDT) - The page was not displayed because the Request URI is too long."/>
    <s v="QA | S | 03117 - QA for 542 (BDT) - The page was not displayed because the Request URI is too long."/>
    <m/>
    <n v="391711"/>
    <n v="39284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680"/>
    <n v="2.1276595744680851"/>
    <n v="0"/>
  </r>
  <r>
    <x v="3"/>
    <x v="1"/>
    <x v="1"/>
    <x v="1"/>
    <m/>
    <x v="1"/>
    <x v="1"/>
    <x v="2"/>
    <x v="192"/>
    <s v="542 (BDT) - The page was not displayed because the Request URI is too long."/>
    <s v="03081 - 542 (BDT) - The page was not displayed because the Request URI is too long."/>
    <x v="192"/>
    <x v="2"/>
    <x v="2"/>
    <x v="722"/>
    <s v="Review of 542 (BDT) - The page was not displayed because the Request URI is too long."/>
    <s v="S | 03116 - Review of 542 (BDT) - The page was not displayed because the Request URI is too long."/>
    <s v="Feature Review | S | 03116 - Review of 542 (BDT) - The page was not displayed because the Request URI is too long."/>
    <m/>
    <n v="391711"/>
    <n v="39284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681"/>
    <n v="2.1276595744680851"/>
    <n v="0"/>
  </r>
  <r>
    <x v="3"/>
    <x v="1"/>
    <x v="1"/>
    <x v="1"/>
    <m/>
    <x v="1"/>
    <x v="0"/>
    <x v="2"/>
    <x v="193"/>
    <s v="BDT 507 - C&amp;S Closed Orders showing inventory displayed in portal "/>
    <s v="03029 - BDT 507 - C&amp;S Closed Orders showing inventory displayed in portal "/>
    <x v="193"/>
    <x v="1"/>
    <x v="2"/>
    <x v="723"/>
    <s v="QA for BDT 507 - C&amp;S Closed Orders showing inventory displayed in portal "/>
    <s v="S | 03115 - QA for BDT 507 - C&amp;S Closed Orders showing inventory displayed in portal "/>
    <s v="QA | S | 03115 - QA for BDT 507 - C&amp;S Closed Orders showing inventory displayed in portal "/>
    <m/>
    <n v="389039"/>
    <n v="39283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682"/>
    <n v="0"/>
    <n v="0"/>
  </r>
  <r>
    <x v="3"/>
    <x v="1"/>
    <x v="1"/>
    <x v="1"/>
    <m/>
    <x v="1"/>
    <x v="0"/>
    <x v="2"/>
    <x v="193"/>
    <s v="BDT 507 - C&amp;S Closed Orders showing inventory displayed in portal "/>
    <s v="03029 - BDT 507 - C&amp;S Closed Orders showing inventory displayed in portal "/>
    <x v="193"/>
    <x v="2"/>
    <x v="2"/>
    <x v="724"/>
    <s v="Review of BDT 507 - C&amp;S Closed Orders showing inventory displayed in portal "/>
    <s v="S | 03114 - Review of BDT 507 - C&amp;S Closed Orders showing inventory displayed in portal "/>
    <s v="Feature Review | S | 03114 - Review of BDT 507 - C&amp;S Closed Orders showing inventory displayed in portal "/>
    <m/>
    <n v="389039"/>
    <n v="39283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683"/>
    <n v="0"/>
    <n v="0"/>
  </r>
  <r>
    <x v="3"/>
    <x v="1"/>
    <x v="1"/>
    <x v="1"/>
    <m/>
    <x v="1"/>
    <x v="1"/>
    <x v="7"/>
    <x v="194"/>
    <s v="CR56 - Change display of Release and Shipment Reports in the Portal  Inbox "/>
    <s v="03097 - CR56 - Change display of Release and Shipment Reports in the Portal  Inbox "/>
    <x v="194"/>
    <x v="1"/>
    <x v="1"/>
    <x v="725"/>
    <s v="QA for CR56 - Change display of Release and Shipment Reports in the Portal  Inbox "/>
    <s v="S | 03113 - QA for CR56 - Change display of Release and Shipment Reports in the Portal  Inbox "/>
    <s v="QA | S | 03113 - QA for CR56 - Change display of Release and Shipment Reports in the Portal  Inbox "/>
    <m/>
    <n v="392405"/>
    <n v="392743"/>
    <s v="Plan"/>
    <x v="0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25"/>
    <n v="0"/>
    <n v="1"/>
    <n v="0"/>
    <x v="1"/>
    <x v="7"/>
    <e v="#N/A"/>
    <x v="1"/>
    <n v="2.1276595744680851"/>
    <n v="0"/>
  </r>
  <r>
    <x v="3"/>
    <x v="1"/>
    <x v="1"/>
    <x v="1"/>
    <m/>
    <x v="1"/>
    <x v="1"/>
    <x v="2"/>
    <x v="195"/>
    <s v="Ship to filter Cancel and Search Box not working as designed (BDT 539)"/>
    <s v="03079 - Ship to filter Cancel and Search Box not working as designed (BDT 539)"/>
    <x v="195"/>
    <x v="1"/>
    <x v="2"/>
    <x v="726"/>
    <s v="QA for Ship to filter Cancel and Search Box not working as designed (BDT 539)"/>
    <s v="S | 03112 - QA for Ship to filter Cancel and Search Box not working as designed (BDT 539)"/>
    <s v="QA | S | 03112 - QA for Ship to filter Cancel and Search Box not working as designed (BDT 539)"/>
    <m/>
    <n v="391612"/>
    <n v="39274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684"/>
    <n v="2.1276595744680851"/>
    <n v="0"/>
  </r>
  <r>
    <x v="3"/>
    <x v="1"/>
    <x v="1"/>
    <x v="1"/>
    <m/>
    <x v="1"/>
    <x v="1"/>
    <x v="7"/>
    <x v="194"/>
    <s v="CR56 - Change display of Release and Shipment Reports in the Portal  Inbox "/>
    <s v="03097 - CR56 - Change display of Release and Shipment Reports in the Portal  Inbox "/>
    <x v="194"/>
    <x v="2"/>
    <x v="2"/>
    <x v="727"/>
    <s v="Review of CR56 - Change display of Release and Shipment Reports in the Portal  Inbox "/>
    <s v="S | 03111 - Review of CR56 - Change display of Release and Shipment Reports in the Portal  Inbox "/>
    <s v="Feature Review | S | 03111 - Review of CR56 - Change display of Release and Shipment Reports in the Portal  Inbox "/>
    <m/>
    <n v="392405"/>
    <n v="39273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7"/>
    <s v="0.Done"/>
    <x v="685"/>
    <n v="2.1276595744680851"/>
    <n v="0"/>
  </r>
  <r>
    <x v="3"/>
    <x v="1"/>
    <x v="1"/>
    <x v="1"/>
    <m/>
    <x v="1"/>
    <x v="0"/>
    <x v="3"/>
    <x v="176"/>
    <s v="Final Clean QA Deploy"/>
    <s v="02996 - Final Clean QA Deploy"/>
    <x v="176"/>
    <x v="5"/>
    <x v="2"/>
    <x v="728"/>
    <s v="Improve error logging for report generation"/>
    <s v="XS | 03110 - Improve error logging for report generation"/>
    <s v="Backend Development | XS | 03110 - Improve error logging for report generation"/>
    <m/>
    <n v="388271"/>
    <n v="392734"/>
    <s v="Plan"/>
    <x v="0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0"/>
    <n v="1"/>
    <n v="2.1276595744680851"/>
    <x v="1"/>
    <x v="3"/>
    <s v="0.Done"/>
    <x v="686"/>
    <n v="0"/>
    <n v="0"/>
  </r>
  <r>
    <x v="3"/>
    <x v="1"/>
    <x v="1"/>
    <x v="1"/>
    <m/>
    <x v="1"/>
    <x v="0"/>
    <x v="7"/>
    <x v="196"/>
    <s v="Add node visibility property for all environments"/>
    <s v="03090 - Add node visibility property for all environments"/>
    <x v="196"/>
    <x v="1"/>
    <x v="2"/>
    <x v="729"/>
    <s v="QA for Add node visibility property for all environments"/>
    <s v="S | 03109 - QA for Add node visibility property for all environments"/>
    <s v="QA | S | 03109 - QA for Add node visibility property for all environments"/>
    <m/>
    <n v="392338"/>
    <n v="39271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7"/>
    <s v="0.Done"/>
    <x v="687"/>
    <n v="0"/>
    <n v="0"/>
  </r>
  <r>
    <x v="3"/>
    <x v="1"/>
    <x v="1"/>
    <x v="1"/>
    <m/>
    <x v="1"/>
    <x v="0"/>
    <x v="7"/>
    <x v="196"/>
    <s v="Add node visibility property for all environments"/>
    <s v="03090 - Add node visibility property for all environments"/>
    <x v="196"/>
    <x v="2"/>
    <x v="2"/>
    <x v="730"/>
    <s v="Review of Add node visibility property for all environments"/>
    <s v="S | 03108 - Review of Add node visibility property for all environments"/>
    <s v="Feature Review | S | 03108 - Review of Add node visibility property for all environments"/>
    <m/>
    <n v="392338"/>
    <n v="39271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7"/>
    <s v="0.Done"/>
    <x v="688"/>
    <n v="0"/>
    <n v="0"/>
  </r>
  <r>
    <x v="3"/>
    <x v="1"/>
    <x v="1"/>
    <x v="1"/>
    <m/>
    <x v="1"/>
    <x v="1"/>
    <x v="2"/>
    <x v="195"/>
    <s v="Ship to filter Cancel and Search Box not working as designed (BDT 539)"/>
    <s v="03079 - Ship to filter Cancel and Search Box not working as designed (BDT 539)"/>
    <x v="195"/>
    <x v="2"/>
    <x v="2"/>
    <x v="731"/>
    <s v="Review of Ship to filter Cancel and Search Box not working as designed (BDT 539)"/>
    <s v="S | 03107 - Review of Ship to filter Cancel and Search Box not working as designed (BDT 539)"/>
    <s v="Feature Review | S | 03107 - Review of Ship to filter Cancel and Search Box not working as designed (BDT 539)"/>
    <m/>
    <n v="391612"/>
    <n v="39271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689"/>
    <n v="2.1276595744680851"/>
    <n v="0"/>
  </r>
  <r>
    <x v="3"/>
    <x v="1"/>
    <x v="1"/>
    <x v="1"/>
    <m/>
    <x v="1"/>
    <x v="0"/>
    <x v="3"/>
    <x v="176"/>
    <s v="Final Clean QA Deploy"/>
    <s v="02996 - Final Clean QA Deploy"/>
    <x v="176"/>
    <x v="4"/>
    <x v="2"/>
    <x v="732"/>
    <s v="Change portal properties to point to Prod url"/>
    <s v="S | 03105 - Change portal properties to point to Prod url"/>
    <s v="Sub-Task | S | 03105 - Change portal properties to point to Prod url"/>
    <m/>
    <n v="388271"/>
    <n v="392644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14285714285714285"/>
    <n v="0"/>
    <n v="1"/>
    <n v="4.2553191489361701"/>
    <x v="1"/>
    <x v="3"/>
    <s v="0.Done"/>
    <x v="690"/>
    <n v="0"/>
    <n v="0"/>
  </r>
  <r>
    <x v="3"/>
    <x v="1"/>
    <x v="1"/>
    <x v="1"/>
    <m/>
    <x v="1"/>
    <x v="1"/>
    <x v="2"/>
    <x v="188"/>
    <s v="ORM exceptions for salesOrder data sync "/>
    <s v="03083 - ORM exceptions for salesOrder data sync "/>
    <x v="188"/>
    <x v="0"/>
    <x v="2"/>
    <x v="733"/>
    <s v="Alpha for ORM exceptions for salesOrder data sync "/>
    <s v="S | 03104 - Alpha for ORM exceptions for salesOrder data sync "/>
    <s v="Alpha Test | S | 03104 - Alpha for ORM exceptions for salesOrder data sync "/>
    <m/>
    <n v="391944"/>
    <n v="39263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691"/>
    <n v="2.1276595744680851"/>
    <n v="0"/>
  </r>
  <r>
    <x v="3"/>
    <x v="1"/>
    <x v="1"/>
    <x v="1"/>
    <m/>
    <x v="1"/>
    <x v="0"/>
    <x v="2"/>
    <x v="193"/>
    <s v="BDT 507 - C&amp;S Closed Orders showing inventory displayed in portal "/>
    <s v="03029 - BDT 507 - C&amp;S Closed Orders showing inventory displayed in portal "/>
    <x v="193"/>
    <x v="0"/>
    <x v="2"/>
    <x v="734"/>
    <s v="Alpha for BDT 507 - C&amp;S Closed Orders showing inventory displayed in portal "/>
    <s v="S | 03103 - Alpha for BDT 507 - C&amp;S Closed Orders showing inventory displayed in portal "/>
    <s v="Alpha Test | S | 03103 - Alpha for BDT 507 - C&amp;S Closed Orders showing inventory displayed in portal "/>
    <m/>
    <n v="389039"/>
    <n v="39262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692"/>
    <n v="0"/>
    <n v="0"/>
  </r>
  <r>
    <x v="3"/>
    <x v="1"/>
    <x v="1"/>
    <x v="1"/>
    <m/>
    <x v="1"/>
    <x v="1"/>
    <x v="7"/>
    <x v="194"/>
    <s v="CR56 - Change display of Release and Shipment Reports in the Portal  Inbox "/>
    <s v="03097 - CR56 - Change display of Release and Shipment Reports in the Portal  Inbox "/>
    <x v="194"/>
    <x v="0"/>
    <x v="2"/>
    <x v="735"/>
    <s v="Alpha for CR56 - Change display of Release and Shipment Reports in the Portal  Inbox "/>
    <s v="S | 03101 - Alpha for CR56 - Change display of Release and Shipment Reports in the Portal  Inbox "/>
    <s v="Alpha Test | S | 03101 - Alpha for CR56 - Change display of Release and Shipment Reports in the Portal  Inbox "/>
    <m/>
    <n v="392405"/>
    <n v="39244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7"/>
    <s v="0.Done"/>
    <x v="693"/>
    <n v="2.1276595744680851"/>
    <n v="0"/>
  </r>
  <r>
    <x v="3"/>
    <x v="1"/>
    <x v="1"/>
    <x v="1"/>
    <m/>
    <x v="1"/>
    <x v="0"/>
    <x v="7"/>
    <x v="196"/>
    <s v="Add node visibility property for all environments"/>
    <s v="03090 - Add node visibility property for all environments"/>
    <x v="196"/>
    <x v="0"/>
    <x v="2"/>
    <x v="736"/>
    <s v="Alpha for Add node visibility property for all environments"/>
    <s v="S | 03099 - Alpha for Add node visibility property for all environments"/>
    <s v="Alpha Test | S | 03099 - Alpha for Add node visibility property for all environments"/>
    <m/>
    <n v="392338"/>
    <n v="39241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7"/>
    <s v="0.Done"/>
    <x v="694"/>
    <n v="0"/>
    <n v="0"/>
  </r>
  <r>
    <x v="3"/>
    <x v="1"/>
    <x v="1"/>
    <x v="1"/>
    <m/>
    <x v="1"/>
    <x v="1"/>
    <x v="7"/>
    <x v="194"/>
    <s v="CR56 - Change display of Release and Shipment Reports in the Portal  Inbox "/>
    <s v="03097 - CR56 - Change display of Release and Shipment Reports in the Portal  Inbox "/>
    <x v="194"/>
    <x v="5"/>
    <x v="2"/>
    <x v="737"/>
    <s v="Hide Report Buttons and Remove status filter for Releases and Shipments"/>
    <s v="S | 03098 - Hide Report Buttons and Remove status filter for Releases and Shipments"/>
    <s v="Backend Development | S | 03098 - Hide Report Buttons and Remove status filter for Releases and Shipments"/>
    <m/>
    <n v="392405"/>
    <n v="392406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x v="7"/>
    <s v="0.Done"/>
    <x v="695"/>
    <n v="8.5106382978723403"/>
    <n v="0"/>
  </r>
  <r>
    <x v="3"/>
    <x v="1"/>
    <x v="1"/>
    <x v="1"/>
    <m/>
    <x v="1"/>
    <x v="1"/>
    <x v="2"/>
    <x v="190"/>
    <s v="Ghost entries seen after order, release, shipment deletes"/>
    <s v="03094 - Ghost entries seen after order, release, shipment deletes"/>
    <x v="190"/>
    <x v="5"/>
    <x v="2"/>
    <x v="738"/>
    <s v="Fix Indexing to remove ghosts"/>
    <s v="S | 03095 - Fix Indexing to remove ghosts"/>
    <s v="Backend Development | S | 03095 - Fix Indexing to remove ghosts"/>
    <m/>
    <n v="392363"/>
    <n v="392364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x v="2"/>
    <s v="0.Done"/>
    <x v="696"/>
    <n v="8.5106382978723403"/>
    <n v="0"/>
  </r>
  <r>
    <x v="3"/>
    <x v="1"/>
    <x v="1"/>
    <x v="1"/>
    <m/>
    <x v="1"/>
    <x v="0"/>
    <x v="2"/>
    <x v="191"/>
    <s v="Apply Database configuration changes to improve resiliency"/>
    <s v="03088 - Apply Database configuration changes to improve resiliency"/>
    <x v="191"/>
    <x v="0"/>
    <x v="2"/>
    <x v="739"/>
    <s v="Alpha for Apply Database configuration changes to improve resiliency"/>
    <s v="S | 03093 - Alpha for Apply Database configuration changes to improve resiliency"/>
    <s v="Alpha Test | S | 03093 - Alpha for Apply Database configuration changes to improve resiliency"/>
    <m/>
    <n v="392312"/>
    <n v="39236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697"/>
    <n v="0"/>
    <n v="0"/>
  </r>
  <r>
    <x v="3"/>
    <x v="1"/>
    <x v="1"/>
    <x v="1"/>
    <m/>
    <x v="1"/>
    <x v="1"/>
    <x v="2"/>
    <x v="192"/>
    <s v="542 (BDT) - The page was not displayed because the Request URI is too long."/>
    <s v="03081 - 542 (BDT) - The page was not displayed because the Request URI is too long."/>
    <x v="192"/>
    <x v="0"/>
    <x v="2"/>
    <x v="740"/>
    <s v="Alpha for 542 (BDT) - The page was not displayed because the Request URI is too long."/>
    <s v="S | 03092 - Alpha for 542 (BDT) - The page was not displayed because the Request URI is too long."/>
    <s v="Alpha Test | S | 03092 - Alpha for 542 (BDT) - The page was not displayed because the Request URI is too long."/>
    <m/>
    <n v="391711"/>
    <n v="39234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698"/>
    <n v="2.1276595744680851"/>
    <n v="0"/>
  </r>
  <r>
    <x v="3"/>
    <x v="1"/>
    <x v="1"/>
    <x v="1"/>
    <m/>
    <x v="1"/>
    <x v="0"/>
    <x v="7"/>
    <x v="196"/>
    <s v="Add node visibility property for all environments"/>
    <s v="03090 - Add node visibility property for all environments"/>
    <x v="196"/>
    <x v="5"/>
    <x v="2"/>
    <x v="741"/>
    <s v="Add web.server.display.node portal.property to QA and Prod"/>
    <s v="S | 03091 - Add web.server.display.node portal.property to QA and Prod"/>
    <s v="Backend Development | S | 03091 - Add web.server.display.node portal.property to QA and Prod"/>
    <m/>
    <n v="392338"/>
    <n v="392341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x v="7"/>
    <s v="0.Done"/>
    <x v="699"/>
    <n v="0"/>
    <n v="0"/>
  </r>
  <r>
    <x v="3"/>
    <x v="1"/>
    <x v="1"/>
    <x v="1"/>
    <m/>
    <x v="1"/>
    <x v="0"/>
    <x v="2"/>
    <x v="191"/>
    <s v="Apply Database configuration changes to improve resiliency"/>
    <s v="03088 - Apply Database configuration changes to improve resiliency"/>
    <x v="191"/>
    <x v="5"/>
    <x v="2"/>
    <x v="742"/>
    <s v="Add parameter to each server's Root.xml"/>
    <s v="S | 03089 - Add parameter to each server's Root.xml"/>
    <s v="Backend Development | S | 03089 - Add parameter to each server's Root.xml"/>
    <m/>
    <n v="392312"/>
    <n v="392314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x v="2"/>
    <s v="0.Done"/>
    <x v="700"/>
    <n v="0"/>
    <n v="0"/>
  </r>
  <r>
    <x v="3"/>
    <x v="1"/>
    <x v="1"/>
    <x v="1"/>
    <m/>
    <x v="1"/>
    <x v="1"/>
    <x v="2"/>
    <x v="195"/>
    <s v="Ship to filter Cancel and Search Box not working as designed (BDT 539)"/>
    <s v="03079 - Ship to filter Cancel and Search Box not working as designed (BDT 539)"/>
    <x v="195"/>
    <x v="0"/>
    <x v="2"/>
    <x v="743"/>
    <s v="Alpha for Ship to filter Cancel and Search Box not working as designed (BDT 539)"/>
    <s v="S | 03085 - Alpha for Ship to filter Cancel and Search Box not working as designed (BDT 539)"/>
    <s v="Alpha Test | S | 03085 - Alpha for Ship to filter Cancel and Search Box not working as designed (BDT 539)"/>
    <m/>
    <n v="391612"/>
    <n v="39213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01"/>
    <n v="2.1276595744680851"/>
    <n v="0"/>
  </r>
  <r>
    <x v="3"/>
    <x v="1"/>
    <x v="1"/>
    <x v="1"/>
    <m/>
    <x v="1"/>
    <x v="1"/>
    <x v="2"/>
    <x v="188"/>
    <s v="ORM exceptions for salesOrder data sync "/>
    <s v="03083 - ORM exceptions for salesOrder data sync "/>
    <x v="188"/>
    <x v="5"/>
    <x v="2"/>
    <x v="744"/>
    <s v="Evaluate and fix ORM Exceptions for orders"/>
    <s v="S | 03084 - Evaluate and fix ORM Exceptions for orders"/>
    <s v="Backend Development | S | 03084 - Evaluate and fix ORM Exceptions for orders"/>
    <m/>
    <n v="391944"/>
    <n v="391947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x v="2"/>
    <s v="0.Done"/>
    <x v="702"/>
    <n v="8.5106382978723403"/>
    <n v="0"/>
  </r>
  <r>
    <x v="3"/>
    <x v="1"/>
    <x v="1"/>
    <x v="1"/>
    <m/>
    <x v="1"/>
    <x v="1"/>
    <x v="2"/>
    <x v="192"/>
    <s v="542 (BDT) - The page was not displayed because the Request URI is too long."/>
    <s v="03081 - 542 (BDT) - The page was not displayed because the Request URI is too long."/>
    <x v="192"/>
    <x v="3"/>
    <x v="2"/>
    <x v="745"/>
    <s v="Development for - The page was not displayed because the Request URI is too long"/>
    <s v="S | 03082 - Development for - The page was not displayed because the Request URI is too long"/>
    <s v="Frontend Development | S | 03082 - Development for - The page was not displayed because the Request URI is too long"/>
    <m/>
    <n v="391711"/>
    <n v="391735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x v="2"/>
    <s v="0.Done"/>
    <x v="703"/>
    <n v="4.2553191489361701"/>
    <n v="0"/>
  </r>
  <r>
    <x v="3"/>
    <x v="1"/>
    <x v="1"/>
    <x v="1"/>
    <m/>
    <x v="1"/>
    <x v="1"/>
    <x v="2"/>
    <x v="195"/>
    <s v="Ship to filter Cancel and Search Box not working as designed (BDT 539)"/>
    <s v="03079 - Ship to filter Cancel and Search Box not working as designed (BDT 539)"/>
    <x v="195"/>
    <x v="3"/>
    <x v="2"/>
    <x v="746"/>
    <s v="Development for - Ship to filter Cancel and Search Box not working as designed"/>
    <s v="S | 03080 - Development for - Ship to filter Cancel and Search Box not working as designed"/>
    <s v="Frontend Development | S | 03080 - Development for - Ship to filter Cancel and Search Box not working as designed"/>
    <m/>
    <n v="391612"/>
    <n v="391635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x v="2"/>
    <s v="0.Done"/>
    <x v="704"/>
    <n v="4.2553191489361701"/>
    <n v="0"/>
  </r>
  <r>
    <x v="3"/>
    <x v="1"/>
    <x v="1"/>
    <x v="1"/>
    <m/>
    <x v="1"/>
    <x v="0"/>
    <x v="2"/>
    <x v="197"/>
    <s v="Source System Deletes - CR50 and CR51"/>
    <s v="02976 - Source System Deletes - CR50 and CR51"/>
    <x v="197"/>
    <x v="1"/>
    <x v="2"/>
    <x v="747"/>
    <s v="QA for Source System Deletes - CR50 and CR51"/>
    <s v="M | 03078 - QA for Source System Deletes - CR50 and CR51"/>
    <s v="QA | M | 03078 - QA for Source System Deletes - CR50 and CR51"/>
    <m/>
    <n v="388019"/>
    <n v="391551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"/>
    <n v="0"/>
    <n v="1"/>
    <n v="3.191489361702128"/>
    <x v="1"/>
    <x v="2"/>
    <s v="0.Done"/>
    <x v="705"/>
    <n v="0"/>
    <n v="0"/>
  </r>
  <r>
    <x v="3"/>
    <x v="1"/>
    <x v="1"/>
    <x v="1"/>
    <m/>
    <x v="1"/>
    <x v="0"/>
    <x v="2"/>
    <x v="197"/>
    <s v="Source System Deletes - CR50 and CR51"/>
    <s v="02976 - Source System Deletes - CR50 and CR51"/>
    <x v="197"/>
    <x v="2"/>
    <x v="2"/>
    <x v="748"/>
    <s v="Review of Source System Deletes - CR50 and CR51"/>
    <s v="S | 03077 - Review of Source System Deletes - CR50 and CR51"/>
    <s v="Feature Review | S | 03077 - Review of Source System Deletes - CR50 and CR51"/>
    <m/>
    <n v="388019"/>
    <n v="39154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706"/>
    <n v="0"/>
    <n v="0"/>
  </r>
  <r>
    <x v="3"/>
    <x v="1"/>
    <x v="1"/>
    <x v="1"/>
    <m/>
    <x v="1"/>
    <x v="0"/>
    <x v="2"/>
    <x v="198"/>
    <s v="494 BDT - Handle IBB NULL responses in initial data sync"/>
    <s v="03010 - 494 BDT - Handle IBB NULL responses in initial data sync"/>
    <x v="198"/>
    <x v="1"/>
    <x v="2"/>
    <x v="749"/>
    <s v="QA for 494 BDT - Handle IBB NULL responses in initial data sync"/>
    <s v="S | 03076 - QA for 494 BDT - Handle IBB NULL responses in initial data sync"/>
    <s v="QA | S | 03076 - QA for 494 BDT - Handle IBB NULL responses in initial data sync"/>
    <m/>
    <n v="388708"/>
    <n v="39146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707"/>
    <n v="0"/>
    <n v="0"/>
  </r>
  <r>
    <x v="3"/>
    <x v="1"/>
    <x v="1"/>
    <x v="1"/>
    <m/>
    <x v="1"/>
    <x v="0"/>
    <x v="2"/>
    <x v="198"/>
    <s v="494 BDT - Handle IBB NULL responses in initial data sync"/>
    <s v="03010 - 494 BDT - Handle IBB NULL responses in initial data sync"/>
    <x v="198"/>
    <x v="2"/>
    <x v="2"/>
    <x v="750"/>
    <s v="Review of 494 BDT - Handle IBB NULL responses in initial data sync"/>
    <s v="S | 03075 - Review of 494 BDT - Handle IBB NULL responses in initial data sync"/>
    <s v="Feature Review | S | 03075 - Review of 494 BDT - Handle IBB NULL responses in initial data sync"/>
    <m/>
    <n v="388708"/>
    <n v="39139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708"/>
    <n v="0"/>
    <n v="0"/>
  </r>
  <r>
    <x v="3"/>
    <x v="1"/>
    <x v="1"/>
    <x v="1"/>
    <m/>
    <x v="1"/>
    <x v="0"/>
    <x v="2"/>
    <x v="193"/>
    <s v="BDT 507 - C&amp;S Closed Orders showing inventory displayed in portal "/>
    <s v="03029 - BDT 507 - C&amp;S Closed Orders showing inventory displayed in portal "/>
    <x v="193"/>
    <x v="5"/>
    <x v="2"/>
    <x v="751"/>
    <s v="Update Inventory Data Sync"/>
    <s v="M | 03074 - Update Inventory Data Sync"/>
    <s v="Backend Development | M | 03074 - Update Inventory Data Sync"/>
    <m/>
    <n v="389039"/>
    <n v="391385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x v="2"/>
    <s v="0.Done"/>
    <x v="709"/>
    <n v="0"/>
    <n v="0"/>
  </r>
  <r>
    <x v="3"/>
    <x v="1"/>
    <x v="1"/>
    <x v="1"/>
    <m/>
    <x v="1"/>
    <x v="0"/>
    <x v="7"/>
    <x v="199"/>
    <s v="Shipments - handle BAG UoM values"/>
    <s v="03020 - Shipments - handle BAG UoM values"/>
    <x v="199"/>
    <x v="1"/>
    <x v="1"/>
    <x v="752"/>
    <s v="QA for Shipments - handle BAG UoM values"/>
    <s v="S | 03073 - QA for Shipments - handle BAG UoM values"/>
    <s v="QA | S | 03073 - QA for Shipments - handle BAG UoM values"/>
    <m/>
    <n v="388908"/>
    <n v="391101"/>
    <s v="Plan"/>
    <x v="0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25"/>
    <n v="0"/>
    <n v="1"/>
    <n v="0"/>
    <x v="1"/>
    <x v="7"/>
    <e v="#N/A"/>
    <x v="1"/>
    <n v="0"/>
    <n v="0"/>
  </r>
  <r>
    <x v="3"/>
    <x v="1"/>
    <x v="1"/>
    <x v="1"/>
    <m/>
    <x v="1"/>
    <x v="0"/>
    <x v="7"/>
    <x v="199"/>
    <s v="Shipments - handle BAG UoM values"/>
    <s v="03020 - Shipments - handle BAG UoM values"/>
    <x v="199"/>
    <x v="2"/>
    <x v="2"/>
    <x v="753"/>
    <s v="Review of Shipments - handle BAG UoM values"/>
    <s v="S | 03072 - Review of Shipments - handle BAG UoM values"/>
    <s v="Feature Review | S | 03072 - Review of Shipments - handle BAG UoM values"/>
    <m/>
    <n v="388908"/>
    <n v="39109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7"/>
    <s v="0.Done"/>
    <x v="710"/>
    <n v="0"/>
    <n v="0"/>
  </r>
  <r>
    <x v="3"/>
    <x v="1"/>
    <x v="1"/>
    <x v="1"/>
    <m/>
    <x v="1"/>
    <x v="0"/>
    <x v="7"/>
    <x v="199"/>
    <s v="Shipments - handle BAG UoM values"/>
    <s v="03020 - Shipments - handle BAG UoM values"/>
    <x v="199"/>
    <x v="0"/>
    <x v="2"/>
    <x v="754"/>
    <s v="Alpha for Shipments - handle BAG UoM values"/>
    <s v="S | 03071 - Alpha for Shipments - handle BAG UoM values"/>
    <s v="Alpha Test | S | 03071 - Alpha for Shipments - handle BAG UoM values"/>
    <m/>
    <n v="388908"/>
    <n v="39109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7"/>
    <s v="0.Done"/>
    <x v="711"/>
    <n v="0"/>
    <n v="0"/>
  </r>
  <r>
    <x v="3"/>
    <x v="1"/>
    <x v="1"/>
    <x v="1"/>
    <m/>
    <x v="1"/>
    <x v="0"/>
    <x v="2"/>
    <x v="200"/>
    <s v="BDT 489 - Portal LDAP configuration change"/>
    <s v="03045 -  BDT 489 - Portal LDAP configuration change"/>
    <x v="200"/>
    <x v="1"/>
    <x v="2"/>
    <x v="755"/>
    <s v="QA for  BDT 489 - Portal LDAP configuration change"/>
    <s v="S | 03070 - QA for  BDT 489 - Portal LDAP configuration change"/>
    <s v="QA | S | 03070 - QA for  BDT 489 - Portal LDAP configuration change"/>
    <m/>
    <n v="390014"/>
    <n v="39108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12"/>
    <n v="0"/>
    <n v="0"/>
  </r>
  <r>
    <x v="3"/>
    <x v="1"/>
    <x v="1"/>
    <x v="1"/>
    <m/>
    <x v="1"/>
    <x v="0"/>
    <x v="2"/>
    <x v="197"/>
    <s v="Source System Deletes - CR50 and CR51"/>
    <s v="02976 - Source System Deletes - CR50 and CR51"/>
    <x v="197"/>
    <x v="0"/>
    <x v="2"/>
    <x v="756"/>
    <s v="Alpha for Source System Deletes - CR50 and CR51"/>
    <s v="S | 03069 - Alpha for Source System Deletes - CR50 and CR51"/>
    <s v="Alpha Test | S | 03069 - Alpha for Source System Deletes - CR50 and CR51"/>
    <m/>
    <n v="388019"/>
    <n v="39108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713"/>
    <n v="0"/>
    <n v="0"/>
  </r>
  <r>
    <x v="3"/>
    <x v="1"/>
    <x v="1"/>
    <x v="1"/>
    <m/>
    <x v="1"/>
    <x v="0"/>
    <x v="2"/>
    <x v="200"/>
    <s v="BDT 489 - Portal LDAP configuration change"/>
    <s v="03045 -  BDT 489 - Portal LDAP configuration change"/>
    <x v="200"/>
    <x v="2"/>
    <x v="2"/>
    <x v="757"/>
    <s v="Review of  BDT 489 - Portal LDAP configuration change"/>
    <s v="S | 03068 - Review of  BDT 489 - Portal LDAP configuration change"/>
    <s v="Feature Review | S | 03068 - Review of  BDT 489 - Portal LDAP configuration change"/>
    <m/>
    <n v="390014"/>
    <n v="39108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14"/>
    <n v="0"/>
    <n v="0"/>
  </r>
  <r>
    <x v="3"/>
    <x v="1"/>
    <x v="1"/>
    <x v="1"/>
    <m/>
    <x v="1"/>
    <x v="1"/>
    <x v="2"/>
    <x v="201"/>
    <s v="Date Range on Release and Shipment History Report - all systems"/>
    <s v="03021 - Date Range on Release and Shipment History Report - all systems"/>
    <x v="201"/>
    <x v="1"/>
    <x v="2"/>
    <x v="758"/>
    <s v="QA for Date Range on Release and Shipment History Report - all systems"/>
    <s v="S | 03067 - QA for Date Range on Release and Shipment History Report - all systems"/>
    <s v="QA | S | 03067 - QA for Date Range on Release and Shipment History Report - all systems"/>
    <m/>
    <n v="388933"/>
    <n v="39101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15"/>
    <n v="2.1276595744680851"/>
    <n v="0"/>
  </r>
  <r>
    <x v="3"/>
    <x v="1"/>
    <x v="1"/>
    <x v="1"/>
    <m/>
    <x v="1"/>
    <x v="1"/>
    <x v="2"/>
    <x v="202"/>
    <s v="Error on Report Definition Control Panel when editing "/>
    <s v="01729 - Error on Report Definition Control Panel when editing "/>
    <x v="202"/>
    <x v="1"/>
    <x v="2"/>
    <x v="759"/>
    <s v="QA for Error on Report Definition Control Panel when editing "/>
    <s v="03066 - QA for Error on Report Definition Control Panel when editing "/>
    <s v="QA | 03066 - QA for Error on Report Definition Control Panel when editing "/>
    <m/>
    <n v="371470"/>
    <n v="39093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716"/>
    <n v="0"/>
    <n v="0"/>
  </r>
  <r>
    <x v="3"/>
    <x v="1"/>
    <x v="1"/>
    <x v="1"/>
    <m/>
    <x v="1"/>
    <x v="0"/>
    <x v="2"/>
    <x v="203"/>
    <s v="517 BDT - Ship To filters should be checked"/>
    <s v="03037 - 517 BDT - Ship To filters should be checked"/>
    <x v="203"/>
    <x v="1"/>
    <x v="2"/>
    <x v="760"/>
    <s v="QA for 517 BDT - Ship To filters should be checked"/>
    <s v="S | 03065 - QA for 517 BDT - Ship To filters should be checked"/>
    <s v="QA | S | 03065 - QA for 517 BDT - Ship To filters should be checked"/>
    <m/>
    <n v="389744"/>
    <n v="39092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17"/>
    <n v="0"/>
    <n v="0"/>
  </r>
  <r>
    <x v="3"/>
    <x v="1"/>
    <x v="1"/>
    <x v="1"/>
    <m/>
    <x v="1"/>
    <x v="0"/>
    <x v="2"/>
    <x v="203"/>
    <s v="517 BDT - Ship To filters should be checked"/>
    <s v="03037 - 517 BDT - Ship To filters should be checked"/>
    <x v="203"/>
    <x v="2"/>
    <x v="2"/>
    <x v="761"/>
    <s v="Review of 517 BDT - Ship To filters should be checked"/>
    <s v="S | 03064 - Review of 517 BDT - Ship To filters should be checked"/>
    <s v="Feature Review | S | 03064 - Review of 517 BDT - Ship To filters should be checked"/>
    <m/>
    <n v="389744"/>
    <n v="39070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18"/>
    <n v="0"/>
    <n v="0"/>
  </r>
  <r>
    <x v="3"/>
    <x v="1"/>
    <x v="1"/>
    <x v="1"/>
    <m/>
    <x v="1"/>
    <x v="1"/>
    <x v="2"/>
    <x v="202"/>
    <s v="Error on Report Definition Control Panel when editing "/>
    <s v="01729 - Error on Report Definition Control Panel when editing "/>
    <x v="202"/>
    <x v="2"/>
    <x v="2"/>
    <x v="762"/>
    <s v="Review of Error on Report Definition Control Panel when editing "/>
    <s v="03063 - Review of Error on Report Definition Control Panel when editing "/>
    <s v="Feature Review | 03063 - Review of Error on Report Definition Control Panel when editing "/>
    <m/>
    <n v="371470"/>
    <n v="39070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719"/>
    <n v="0"/>
    <n v="0"/>
  </r>
  <r>
    <x v="3"/>
    <x v="1"/>
    <x v="1"/>
    <x v="1"/>
    <m/>
    <x v="1"/>
    <x v="1"/>
    <x v="2"/>
    <x v="201"/>
    <s v="Date Range on Release and Shipment History Report - all systems"/>
    <s v="03021 - Date Range on Release and Shipment History Report - all systems"/>
    <x v="201"/>
    <x v="2"/>
    <x v="2"/>
    <x v="763"/>
    <s v="Review of Date Range on Release and Shipment History Report - all systems"/>
    <s v="S | 03062 - Review of Date Range on Release and Shipment History Report - all systems"/>
    <s v="Feature Review | S | 03062 - Review of Date Range on Release and Shipment History Report - all systems"/>
    <m/>
    <n v="388933"/>
    <n v="39069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20"/>
    <n v="2.1276595744680851"/>
    <n v="0"/>
  </r>
  <r>
    <x v="3"/>
    <x v="1"/>
    <x v="1"/>
    <x v="1"/>
    <m/>
    <x v="1"/>
    <x v="0"/>
    <x v="7"/>
    <x v="204"/>
    <s v="Add Google Analytics to the Customer Portal Sites"/>
    <s v="01891 - Add Google Analytics to the Customer Portal Sites"/>
    <x v="204"/>
    <x v="3"/>
    <x v="2"/>
    <x v="764"/>
    <s v="Development for - Add Google Analytics to the Customer Portal Sites"/>
    <s v="S | 03061 - Development for - Add Google Analytics to the Customer Portal Sites"/>
    <s v="Frontend Development | S | 03061 - Development for - Add Google Analytics to the Customer Portal Sites"/>
    <m/>
    <n v="374810"/>
    <n v="390687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"/>
    <n v="1"/>
    <n v="4.2553191489361701"/>
    <x v="1"/>
    <x v="7"/>
    <s v="0.Done"/>
    <x v="721"/>
    <n v="0"/>
    <n v="0"/>
  </r>
  <r>
    <x v="3"/>
    <x v="1"/>
    <x v="1"/>
    <x v="1"/>
    <m/>
    <x v="1"/>
    <x v="0"/>
    <x v="2"/>
    <x v="198"/>
    <s v="494 BDT - Handle IBB NULL responses in initial data sync"/>
    <s v="03010 - 494 BDT - Handle IBB NULL responses in initial data sync"/>
    <x v="198"/>
    <x v="0"/>
    <x v="2"/>
    <x v="765"/>
    <s v="Alpha for 494 BDT - Handle IBB NULL responses in initial data sync"/>
    <s v="S | 03060 - Alpha for 494 BDT - Handle IBB NULL responses in initial data sync"/>
    <s v="Alpha Test | S | 03060 - Alpha for 494 BDT - Handle IBB NULL responses in initial data sync"/>
    <m/>
    <n v="388708"/>
    <n v="39061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722"/>
    <n v="0"/>
    <n v="0"/>
  </r>
  <r>
    <x v="3"/>
    <x v="1"/>
    <x v="1"/>
    <x v="1"/>
    <m/>
    <x v="1"/>
    <x v="0"/>
    <x v="7"/>
    <x v="199"/>
    <s v="Shipments - handle BAG UoM values"/>
    <s v="03020 - Shipments - handle BAG UoM values"/>
    <x v="199"/>
    <x v="5"/>
    <x v="2"/>
    <x v="766"/>
    <s v="BDev - Shipments - handle BAG UoM values"/>
    <s v="S | 03058 - BDev - Shipments - handle BAG UoM values"/>
    <s v="Backend Development | S | 03058 - BDev - Shipments - handle BAG UoM values"/>
    <m/>
    <n v="388908"/>
    <n v="390567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x v="7"/>
    <s v="0.Done"/>
    <x v="723"/>
    <n v="0"/>
    <n v="0"/>
  </r>
  <r>
    <x v="3"/>
    <x v="1"/>
    <x v="1"/>
    <x v="1"/>
    <m/>
    <x v="1"/>
    <x v="0"/>
    <x v="2"/>
    <x v="200"/>
    <s v="BDT 489 - Portal LDAP configuration change"/>
    <s v="03045 -  BDT 489 - Portal LDAP configuration change"/>
    <x v="200"/>
    <x v="0"/>
    <x v="2"/>
    <x v="767"/>
    <s v="Alpha for  BDT 489 - Portal LDAP configuration change"/>
    <s v="S | 03057 - Alpha for  BDT 489 - Portal LDAP configuration change"/>
    <s v="Alpha Test | S | 03057 - Alpha for  BDT 489 - Portal LDAP configuration change"/>
    <m/>
    <n v="390014"/>
    <n v="39051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24"/>
    <n v="0"/>
    <n v="0"/>
  </r>
  <r>
    <x v="3"/>
    <x v="1"/>
    <x v="1"/>
    <x v="1"/>
    <m/>
    <x v="1"/>
    <x v="0"/>
    <x v="2"/>
    <x v="203"/>
    <s v="517 BDT - Ship To filters should be checked"/>
    <s v="03037 - 517 BDT - Ship To filters should be checked"/>
    <x v="203"/>
    <x v="0"/>
    <x v="2"/>
    <x v="768"/>
    <s v="Alpha for 517 BDT - Ship To filters should be checked"/>
    <s v="S | 03056 - Alpha for 517 BDT - Ship To filters should be checked"/>
    <s v="Alpha Test | S | 03056 - Alpha for 517 BDT - Ship To filters should be checked"/>
    <m/>
    <n v="389744"/>
    <n v="39034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25"/>
    <n v="0"/>
    <n v="0"/>
  </r>
  <r>
    <x v="3"/>
    <x v="1"/>
    <x v="1"/>
    <x v="1"/>
    <m/>
    <x v="1"/>
    <x v="1"/>
    <x v="2"/>
    <x v="202"/>
    <s v="Error on Report Definition Control Panel when editing "/>
    <s v="01729 - Error on Report Definition Control Panel when editing "/>
    <x v="202"/>
    <x v="0"/>
    <x v="2"/>
    <x v="769"/>
    <s v="Alpha for Error on Report Definition Control Panel when editing "/>
    <s v="03055 - Alpha for Error on Report Definition Control Panel when editing "/>
    <s v="Alpha Test | 03055 - Alpha for Error on Report Definition Control Panel when editing "/>
    <m/>
    <n v="371470"/>
    <n v="39033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726"/>
    <n v="0"/>
    <n v="0"/>
  </r>
  <r>
    <x v="3"/>
    <x v="1"/>
    <x v="1"/>
    <x v="1"/>
    <m/>
    <x v="1"/>
    <x v="1"/>
    <x v="2"/>
    <x v="201"/>
    <s v="Date Range on Release and Shipment History Report - all systems"/>
    <s v="03021 - Date Range on Release and Shipment History Report - all systems"/>
    <x v="201"/>
    <x v="0"/>
    <x v="2"/>
    <x v="770"/>
    <s v="Alpha for Date Range on Release and Shipment History Report - all systems"/>
    <s v="S | 03054 - Alpha for Date Range on Release and Shipment History Report - all systems"/>
    <s v="Alpha Test | S | 03054 - Alpha for Date Range on Release and Shipment History Report - all systems"/>
    <m/>
    <n v="388933"/>
    <n v="39033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27"/>
    <n v="2.1276595744680851"/>
    <n v="0"/>
  </r>
  <r>
    <x v="3"/>
    <x v="1"/>
    <x v="1"/>
    <x v="1"/>
    <m/>
    <x v="1"/>
    <x v="1"/>
    <x v="6"/>
    <x v="205"/>
    <s v="510 BDT - Shipments landing page not showing recent shipments"/>
    <s v="03032 - 510 BDT - Shipments landing page not showing recent shipments"/>
    <x v="205"/>
    <x v="7"/>
    <x v="2"/>
    <x v="771"/>
    <s v="Evaluate 510 BDT - Shipments landing page not showing recent shipments"/>
    <s v="S | 03052 - Evaluate 510 BDT - Shipments landing page not showing recent shipments"/>
    <s v="Tech Planning | S | 03052 - Evaluate 510 BDT - Shipments landing page not showing recent shipments"/>
    <m/>
    <n v="389541"/>
    <n v="39031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1"/>
    <n v="0"/>
    <n v="1"/>
    <n v="2.1276595744680851"/>
    <x v="1"/>
    <x v="6"/>
    <s v="0.Done"/>
    <x v="728"/>
    <n v="2.1276595744680851"/>
    <n v="0"/>
  </r>
  <r>
    <x v="3"/>
    <x v="1"/>
    <x v="1"/>
    <x v="1"/>
    <m/>
    <x v="1"/>
    <x v="1"/>
    <x v="6"/>
    <x v="206"/>
    <s v="526 BDT - Sales order line not displaying on Orders page depending on who is logged on to the account"/>
    <s v="03048 - 526 BDT - Sales order line not displaying on Orders page depending on who is logged on to the account"/>
    <x v="206"/>
    <x v="4"/>
    <x v="3"/>
    <x v="772"/>
    <s v="Tech Planning for 526 BDT - Sales order line not displaying on Orders page depending on who is logged on to the account"/>
    <s v="S | 03051 - Tech Planning for 526 BDT - Sales order line not displaying on Orders page depending on who is logged on to the account"/>
    <s v="Sub-Task | S | 03051 - Tech Planning for 526 BDT - Sales order line not displaying on Orders page depending on who is logged on to the account"/>
    <m/>
    <n v="390197"/>
    <n v="390293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1"/>
    <n v="0"/>
    <n v="1"/>
    <n v="0"/>
    <x v="1"/>
    <x v="6"/>
    <s v="0.Cancelled"/>
    <x v="729"/>
    <n v="4.2553191489361701"/>
    <n v="0"/>
  </r>
  <r>
    <x v="3"/>
    <x v="1"/>
    <x v="1"/>
    <x v="1"/>
    <m/>
    <x v="1"/>
    <x v="0"/>
    <x v="2"/>
    <x v="203"/>
    <s v="517 BDT - Ship To filters should be checked"/>
    <s v="03037 - 517 BDT - Ship To filters should be checked"/>
    <x v="203"/>
    <x v="3"/>
    <x v="2"/>
    <x v="773"/>
    <s v="Development for - Ship To filters should be checked"/>
    <s v="S | 03050 - Development for - Ship To filters should be checked"/>
    <s v="Frontend Development | S | 03050 - Development for - Ship To filters should be checked"/>
    <m/>
    <n v="389744"/>
    <n v="390250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x v="2"/>
    <s v="0.Done"/>
    <x v="730"/>
    <n v="0"/>
    <n v="0"/>
  </r>
  <r>
    <x v="3"/>
    <x v="0"/>
    <x v="0"/>
    <x v="22"/>
    <s v="System Architecture"/>
    <x v="22"/>
    <x v="0"/>
    <x v="2"/>
    <x v="207"/>
    <s v="Performance Testing and Tuning"/>
    <s v="01480 - Performance Testing and Tuning"/>
    <x v="207"/>
    <x v="4"/>
    <x v="2"/>
    <x v="774"/>
    <s v="Final Load Test post fix pack up-grade"/>
    <s v="S | 03049 - Final Load Test post fix pack up-grade"/>
    <s v="Sub-Task | S | 03049 - Final Load Test post fix pack up-grade"/>
    <n v="351453"/>
    <n v="367474"/>
    <n v="390230"/>
    <s v="Plan"/>
    <x v="0"/>
    <n v="0"/>
    <n v="0"/>
    <n v="20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5.8823529411764705E-2"/>
    <n v="1.8518518518518517E-2"/>
    <n v="1"/>
    <n v="4.2553191489361701"/>
    <x v="0"/>
    <x v="2"/>
    <s v="0.Done"/>
    <x v="731"/>
    <n v="0"/>
    <n v="0"/>
  </r>
  <r>
    <x v="3"/>
    <x v="1"/>
    <x v="1"/>
    <x v="1"/>
    <m/>
    <x v="1"/>
    <x v="0"/>
    <x v="2"/>
    <x v="200"/>
    <s v="BDT 489 - Portal LDAP configuration change"/>
    <s v="03045 -  BDT 489 - Portal LDAP configuration change"/>
    <x v="200"/>
    <x v="5"/>
    <x v="2"/>
    <x v="775"/>
    <s v="Create System Setting Configuration to simplify AD Group name changes"/>
    <s v="S | 03047 - Create System Setting Configuration to simplify AD Group name changes"/>
    <s v="Backend Development | S | 03047 - Create System Setting Configuration to simplify AD Group name changes"/>
    <m/>
    <n v="390014"/>
    <n v="390016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x v="2"/>
    <s v="0.Done"/>
    <x v="732"/>
    <n v="0"/>
    <n v="0"/>
  </r>
  <r>
    <x v="3"/>
    <x v="1"/>
    <x v="1"/>
    <x v="1"/>
    <m/>
    <x v="1"/>
    <x v="0"/>
    <x v="2"/>
    <x v="198"/>
    <s v="494 BDT - Handle IBB NULL responses in initial data sync"/>
    <s v="03010 - 494 BDT - Handle IBB NULL responses in initial data sync"/>
    <x v="198"/>
    <x v="5"/>
    <x v="2"/>
    <x v="776"/>
    <s v="Fix caching of orders"/>
    <s v="S | 03046 - Fix caching of orders"/>
    <s v="Backend Development | S | 03046 - Fix caching of orders"/>
    <m/>
    <n v="388708"/>
    <n v="390015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16666666666666666"/>
    <n v="0"/>
    <n v="1"/>
    <n v="8.5106382978723403"/>
    <x v="1"/>
    <x v="2"/>
    <s v="0.Done"/>
    <x v="733"/>
    <n v="0"/>
    <n v="0"/>
  </r>
  <r>
    <x v="3"/>
    <x v="1"/>
    <x v="1"/>
    <x v="1"/>
    <m/>
    <x v="1"/>
    <x v="0"/>
    <x v="2"/>
    <x v="208"/>
    <s v="Deployment Documentation "/>
    <s v="02875 - Deployment Documentation "/>
    <x v="208"/>
    <x v="1"/>
    <x v="2"/>
    <x v="777"/>
    <s v="QA for Deployment Documentation "/>
    <s v="S | 03044 - QA for Deployment Documentation "/>
    <s v="QA | S | 03044 - QA for Deployment Documentation "/>
    <m/>
    <n v="384856"/>
    <n v="38998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734"/>
    <n v="0"/>
    <n v="0"/>
  </r>
  <r>
    <x v="3"/>
    <x v="1"/>
    <x v="1"/>
    <x v="1"/>
    <m/>
    <x v="1"/>
    <x v="0"/>
    <x v="2"/>
    <x v="208"/>
    <s v="Deployment Documentation "/>
    <s v="02875 - Deployment Documentation "/>
    <x v="208"/>
    <x v="2"/>
    <x v="2"/>
    <x v="778"/>
    <s v="Review of Deployment Documentation "/>
    <s v="S | 03043 - Review of Deployment Documentation "/>
    <s v="Feature Review | S | 03043 - Review of Deployment Documentation "/>
    <m/>
    <n v="384856"/>
    <n v="38998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735"/>
    <n v="0"/>
    <n v="0"/>
  </r>
  <r>
    <x v="3"/>
    <x v="1"/>
    <x v="1"/>
    <x v="1"/>
    <m/>
    <x v="1"/>
    <x v="0"/>
    <x v="2"/>
    <x v="208"/>
    <s v="Deployment Documentation "/>
    <s v="02875 - Deployment Documentation "/>
    <x v="208"/>
    <x v="0"/>
    <x v="2"/>
    <x v="779"/>
    <s v="Alpha for Deployment Documentation "/>
    <s v="S | 03042 - Alpha for Deployment Documentation "/>
    <s v="Alpha Test | S | 03042 - Alpha for Deployment Documentation "/>
    <m/>
    <n v="384856"/>
    <n v="38998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736"/>
    <n v="0"/>
    <n v="0"/>
  </r>
  <r>
    <x v="3"/>
    <x v="1"/>
    <x v="1"/>
    <x v="1"/>
    <m/>
    <x v="1"/>
    <x v="1"/>
    <x v="2"/>
    <x v="209"/>
    <s v="Failover Testing: 500 - Internal Server Error"/>
    <s v="03034 - Failover Testing: 500 - Internal Server Error"/>
    <x v="209"/>
    <x v="1"/>
    <x v="2"/>
    <x v="780"/>
    <s v="QA for Failover Testing: 500 - Internal Server Error"/>
    <s v="S | 03041 - QA for Failover Testing: 500 - Internal Server Error"/>
    <s v="QA | S | 03041 - QA for Failover Testing: 500 - Internal Server Error"/>
    <m/>
    <n v="389665"/>
    <n v="38997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37"/>
    <n v="2.1276595744680851"/>
    <n v="0"/>
  </r>
  <r>
    <x v="3"/>
    <x v="1"/>
    <x v="1"/>
    <x v="1"/>
    <m/>
    <x v="1"/>
    <x v="1"/>
    <x v="2"/>
    <x v="209"/>
    <s v="Failover Testing: 500 - Internal Server Error"/>
    <s v="03034 - Failover Testing: 500 - Internal Server Error"/>
    <x v="209"/>
    <x v="2"/>
    <x v="2"/>
    <x v="781"/>
    <s v="Review of Failover Testing: 500 - Internal Server Error"/>
    <s v="S | 03040 - Review of Failover Testing: 500 - Internal Server Error"/>
    <s v="Feature Review | S | 03040 - Review of Failover Testing: 500 - Internal Server Error"/>
    <m/>
    <n v="389665"/>
    <n v="38997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38"/>
    <n v="2.1276595744680851"/>
    <n v="0"/>
  </r>
  <r>
    <x v="3"/>
    <x v="1"/>
    <x v="1"/>
    <x v="1"/>
    <m/>
    <x v="1"/>
    <x v="1"/>
    <x v="2"/>
    <x v="209"/>
    <s v="Failover Testing: 500 - Internal Server Error"/>
    <s v="03034 - Failover Testing: 500 - Internal Server Error"/>
    <x v="209"/>
    <x v="0"/>
    <x v="2"/>
    <x v="782"/>
    <s v="Alpha for Failover Testing: 500 - Internal Server Error"/>
    <s v="S | 03039 - Alpha for Failover Testing: 500 - Internal Server Error"/>
    <s v="Alpha Test | S | 03039 - Alpha for Failover Testing: 500 - Internal Server Error"/>
    <m/>
    <n v="389665"/>
    <n v="38997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39"/>
    <n v="2.1276595744680851"/>
    <n v="0"/>
  </r>
  <r>
    <x v="3"/>
    <x v="1"/>
    <x v="1"/>
    <x v="1"/>
    <m/>
    <x v="1"/>
    <x v="1"/>
    <x v="2"/>
    <x v="209"/>
    <s v="Failover Testing: 500 - Internal Server Error"/>
    <s v="03034 - Failover Testing: 500 - Internal Server Error"/>
    <x v="209"/>
    <x v="7"/>
    <x v="2"/>
    <x v="783"/>
    <s v="Investigate cause of issue"/>
    <s v="S | 03038 - Investigate cause of issue"/>
    <s v="Tech Planning | S | 03038 - Investigate cause of issue"/>
    <m/>
    <n v="389665"/>
    <n v="38975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40"/>
    <n v="2.1276595744680851"/>
    <n v="0"/>
  </r>
  <r>
    <x v="3"/>
    <x v="1"/>
    <x v="1"/>
    <x v="1"/>
    <m/>
    <x v="1"/>
    <x v="1"/>
    <x v="2"/>
    <x v="202"/>
    <s v="Error on Report Definition Control Panel when editing "/>
    <s v="01729 - Error on Report Definition Control Panel when editing "/>
    <x v="202"/>
    <x v="5"/>
    <x v="2"/>
    <x v="784"/>
    <s v="Fix required and maxlength flags when editing report definitions"/>
    <s v="S | 03035 - Fix required and maxlength flags when editing report definitions"/>
    <s v="Backend Development | S | 03035 - Fix required and maxlength flags when editing report definitions"/>
    <m/>
    <n v="371470"/>
    <n v="389712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x v="2"/>
    <s v="0.Done"/>
    <x v="741"/>
    <n v="8.5106382978723403"/>
    <n v="0"/>
  </r>
  <r>
    <x v="3"/>
    <x v="1"/>
    <x v="1"/>
    <x v="1"/>
    <m/>
    <x v="1"/>
    <x v="0"/>
    <x v="6"/>
    <x v="210"/>
    <s v="Data3 Invoice# Incorrect for a Cust Item "/>
    <s v="03031 - Data3 Invoice# Incorrect for a Cust Item "/>
    <x v="210"/>
    <x v="7"/>
    <x v="2"/>
    <x v="785"/>
    <s v="Tech Planning for Data3 Shipments Bemis Order and Invoice Numbers are Incorrect for Customer Item"/>
    <s v="S | 03033 - Tech Planning for Data3 Shipments Bemis Order and Invoice Numbers are Incorrect for Customer Item"/>
    <s v="Tech Planning | S | 03033 - Tech Planning for Data3 Shipments Bemis Order and Invoice Numbers are Incorrect for Customer Item"/>
    <m/>
    <n v="389538"/>
    <n v="38966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1"/>
    <n v="0"/>
    <n v="1"/>
    <n v="2.1276595744680851"/>
    <x v="1"/>
    <x v="6"/>
    <s v="0.Done"/>
    <x v="742"/>
    <n v="0"/>
    <n v="0"/>
  </r>
  <r>
    <x v="3"/>
    <x v="1"/>
    <x v="1"/>
    <x v="1"/>
    <m/>
    <x v="1"/>
    <x v="1"/>
    <x v="2"/>
    <x v="201"/>
    <s v="Date Range on Release and Shipment History Report - all systems"/>
    <s v="03021 - Date Range on Release and Shipment History Report - all systems"/>
    <x v="201"/>
    <x v="3"/>
    <x v="2"/>
    <x v="786"/>
    <s v="Development for - Date Range on Release and Shipment History Report - all systems"/>
    <s v="S | 03030 - Development for - Date Range on Release and Shipment History Report - all systems"/>
    <s v="Frontend Development | S | 03030 - Development for - Date Range on Release and Shipment History Report - all systems"/>
    <m/>
    <n v="388933"/>
    <n v="389277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x v="2"/>
    <s v="0.Done"/>
    <x v="743"/>
    <n v="4.2553191489361701"/>
    <n v="0"/>
  </r>
  <r>
    <x v="3"/>
    <x v="1"/>
    <x v="1"/>
    <x v="1"/>
    <m/>
    <x v="1"/>
    <x v="0"/>
    <x v="2"/>
    <x v="211"/>
    <s v="Set search highlighting property to false"/>
    <s v="02977 - Set search highlighting property to false"/>
    <x v="211"/>
    <x v="1"/>
    <x v="2"/>
    <x v="787"/>
    <s v="QA for Set search highlighting property to false"/>
    <s v="S | 03028 - QA for Set search highlighting property to false"/>
    <s v="QA | S | 03028 - QA for Set search highlighting property to false"/>
    <m/>
    <n v="388025"/>
    <n v="38894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44"/>
    <n v="0"/>
    <n v="0"/>
  </r>
  <r>
    <x v="3"/>
    <x v="1"/>
    <x v="1"/>
    <x v="1"/>
    <m/>
    <x v="1"/>
    <x v="0"/>
    <x v="2"/>
    <x v="211"/>
    <s v="Set search highlighting property to false"/>
    <s v="02977 - Set search highlighting property to false"/>
    <x v="211"/>
    <x v="2"/>
    <x v="2"/>
    <x v="788"/>
    <s v="Review of Set search highlighting property to false"/>
    <s v="S | 03027 - Review of Set search highlighting property to false"/>
    <s v="Feature Review | S | 03027 - Review of Set search highlighting property to false"/>
    <m/>
    <n v="388025"/>
    <n v="38894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45"/>
    <n v="0"/>
    <n v="0"/>
  </r>
  <r>
    <x v="3"/>
    <x v="1"/>
    <x v="1"/>
    <x v="1"/>
    <m/>
    <x v="1"/>
    <x v="0"/>
    <x v="2"/>
    <x v="212"/>
    <s v="Check latest versions of image magick and ghost script are in the repository"/>
    <s v="02997 - Check latest versions of image magick and ghost script are in the repository"/>
    <x v="212"/>
    <x v="1"/>
    <x v="3"/>
    <x v="789"/>
    <s v="QA for Check latest versions of image magick and ghost script are in the repository"/>
    <s v="S | 03026 - QA for Check latest versions of image magick and ghost script are in the repository"/>
    <s v="QA | S | 03026 - QA for Check latest versions of image magick and ghost script are in the repository"/>
    <m/>
    <n v="388273"/>
    <n v="38894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0"/>
    <x v="1"/>
    <x v="2"/>
    <s v="0.Cancelled"/>
    <x v="746"/>
    <n v="0"/>
    <n v="0"/>
  </r>
  <r>
    <x v="3"/>
    <x v="1"/>
    <x v="1"/>
    <x v="1"/>
    <m/>
    <x v="1"/>
    <x v="0"/>
    <x v="2"/>
    <x v="212"/>
    <s v="Check latest versions of image magick and ghost script are in the repository"/>
    <s v="02997 - Check latest versions of image magick and ghost script are in the repository"/>
    <x v="212"/>
    <x v="2"/>
    <x v="2"/>
    <x v="790"/>
    <s v="Review of Check latest versions of image magick and ghost script are in the repository"/>
    <s v="S | 03025 - Review of Check latest versions of image magick and ghost script are in the repository"/>
    <s v="Feature Review | S | 03025 - Review of Check latest versions of image magick and ghost script are in the repository"/>
    <m/>
    <n v="388273"/>
    <n v="38894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47"/>
    <n v="0"/>
    <n v="0"/>
  </r>
  <r>
    <x v="3"/>
    <x v="1"/>
    <x v="1"/>
    <x v="1"/>
    <m/>
    <x v="1"/>
    <x v="0"/>
    <x v="2"/>
    <x v="213"/>
    <s v="Update deployment scripts to preserve old releases"/>
    <s v="02990 - Update deployment scripts to preserve old releases"/>
    <x v="213"/>
    <x v="1"/>
    <x v="2"/>
    <x v="791"/>
    <s v="QA for Update deployment scripts to preserve old releases"/>
    <s v="S | 03024 - QA for Update deployment scripts to preserve old releases"/>
    <s v="QA | S | 03024 - QA for Update deployment scripts to preserve old releases"/>
    <m/>
    <n v="388212"/>
    <n v="38893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48"/>
    <n v="0"/>
    <n v="0"/>
  </r>
  <r>
    <x v="3"/>
    <x v="1"/>
    <x v="1"/>
    <x v="1"/>
    <m/>
    <x v="1"/>
    <x v="0"/>
    <x v="2"/>
    <x v="213"/>
    <s v="Update deployment scripts to preserve old releases"/>
    <s v="02990 - Update deployment scripts to preserve old releases"/>
    <x v="213"/>
    <x v="2"/>
    <x v="3"/>
    <x v="792"/>
    <s v="Review of Update deployment scripts to preserve old releases"/>
    <s v="S | 03023 - Review of Update deployment scripts to preserve old releases"/>
    <s v="Feature Review | S | 03023 - Review of Update deployment scripts to preserve old releases"/>
    <m/>
    <n v="388212"/>
    <n v="38893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0"/>
    <x v="1"/>
    <x v="2"/>
    <s v="0.Cancelled"/>
    <x v="749"/>
    <n v="0"/>
    <n v="0"/>
  </r>
  <r>
    <x v="3"/>
    <x v="1"/>
    <x v="1"/>
    <x v="1"/>
    <m/>
    <x v="1"/>
    <x v="0"/>
    <x v="2"/>
    <x v="198"/>
    <s v="494 BDT - Handle IBB NULL responses in initial data sync"/>
    <s v="03010 - 494 BDT - Handle IBB NULL responses in initial data sync"/>
    <x v="198"/>
    <x v="5"/>
    <x v="2"/>
    <x v="793"/>
    <s v="Handle IBB Null Responses"/>
    <s v="S | 03022 - Handle IBB Null Responses"/>
    <s v="Backend Development | S | 03022 - Handle IBB Null Responses"/>
    <m/>
    <n v="388708"/>
    <n v="388935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16666666666666666"/>
    <n v="0"/>
    <n v="1"/>
    <n v="8.5106382978723403"/>
    <x v="1"/>
    <x v="2"/>
    <s v="0.Done"/>
    <x v="750"/>
    <n v="0"/>
    <n v="0"/>
  </r>
  <r>
    <x v="3"/>
    <x v="1"/>
    <x v="1"/>
    <x v="1"/>
    <m/>
    <x v="1"/>
    <x v="1"/>
    <x v="2"/>
    <x v="214"/>
    <s v="487 (BDT) - Issues with ship to filter"/>
    <s v="02964 - 487 (BDT) - Issues with ship to filter"/>
    <x v="214"/>
    <x v="1"/>
    <x v="2"/>
    <x v="794"/>
    <s v="QA for 487 (BDT) - Issues with ship to filter"/>
    <s v="S | 03019 - QA for 487 (BDT) - Issues with ship to filter"/>
    <s v="QA | S | 03019 - QA for 487 (BDT) - Issues with ship to filter"/>
    <m/>
    <n v="387646"/>
    <n v="38877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51"/>
    <n v="2.1276595744680851"/>
    <n v="0"/>
  </r>
  <r>
    <x v="3"/>
    <x v="1"/>
    <x v="1"/>
    <x v="1"/>
    <m/>
    <x v="1"/>
    <x v="1"/>
    <x v="2"/>
    <x v="215"/>
    <s v="Pinnacle Foods Bemis Order# 40009316 Shipment Missing (BDT 486)"/>
    <s v="02962 - Pinnacle Foods Bemis Order# 40009316 Shipment Missing (BDT 486)"/>
    <x v="215"/>
    <x v="1"/>
    <x v="2"/>
    <x v="795"/>
    <s v="QA for Pinnacle Foods Bemis Order# 40009316 Shipment Missing (BDT 486)"/>
    <s v="S | 03018 - QA for Pinnacle Foods Bemis Order# 40009316 Shipment Missing (BDT 486)"/>
    <s v="QA | S | 03018 - QA for Pinnacle Foods Bemis Order# 40009316 Shipment Missing (BDT 486)"/>
    <m/>
    <n v="387528"/>
    <n v="38877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52"/>
    <n v="2.1276595744680851"/>
    <n v="0"/>
  </r>
  <r>
    <x v="3"/>
    <x v="1"/>
    <x v="1"/>
    <x v="1"/>
    <m/>
    <x v="1"/>
    <x v="1"/>
    <x v="2"/>
    <x v="215"/>
    <s v="Pinnacle Foods Bemis Order# 40009316 Shipment Missing (BDT 486)"/>
    <s v="02962 - Pinnacle Foods Bemis Order# 40009316 Shipment Missing (BDT 486)"/>
    <x v="215"/>
    <x v="2"/>
    <x v="2"/>
    <x v="796"/>
    <s v="Review of Pinnacle Foods Bemis Order# 40009316 Shipment Missing (BDT 486)"/>
    <s v="S | 03017 - Review of Pinnacle Foods Bemis Order# 40009316 Shipment Missing (BDT 486)"/>
    <s v="Feature Review | S | 03017 - Review of Pinnacle Foods Bemis Order# 40009316 Shipment Missing (BDT 486)"/>
    <m/>
    <n v="387528"/>
    <n v="38877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53"/>
    <n v="2.1276595744680851"/>
    <n v="0"/>
  </r>
  <r>
    <x v="3"/>
    <x v="1"/>
    <x v="1"/>
    <x v="1"/>
    <m/>
    <x v="1"/>
    <x v="1"/>
    <x v="2"/>
    <x v="216"/>
    <s v="490 BDT - Invoice or BOL link on Doned shipments subpage does not work"/>
    <s v="02995 - 490 BDT - Invoice or BOL link on Doned shipments subpage does not work"/>
    <x v="216"/>
    <x v="1"/>
    <x v="2"/>
    <x v="797"/>
    <s v="QA for 490 BDT - Invoice or BOL link on Doned shipments subpage does not work"/>
    <s v="S | 03016 - QA for 490 BDT - Invoice or BOL link on Doned shipments subpage does not work"/>
    <s v="QA | S | 03016 - QA for 490 BDT - Invoice or BOL link on Doned shipments subpage does not work"/>
    <m/>
    <n v="388269"/>
    <n v="38877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54"/>
    <n v="2.1276595744680851"/>
    <n v="0"/>
  </r>
  <r>
    <x v="3"/>
    <x v="1"/>
    <x v="1"/>
    <x v="1"/>
    <m/>
    <x v="1"/>
    <x v="1"/>
    <x v="2"/>
    <x v="216"/>
    <s v="490 BDT - Invoice or BOL link on Doned shipments subpage does not work"/>
    <s v="02995 - 490 BDT - Invoice or BOL link on Doned shipments subpage does not work"/>
    <x v="216"/>
    <x v="2"/>
    <x v="2"/>
    <x v="798"/>
    <s v="Review of 490 BDT - Invoice or BOL link on Doned shipments subpage does not work"/>
    <s v="S | 03015 - Review of 490 BDT - Invoice or BOL link on Doned shipments subpage does not work"/>
    <s v="Feature Review | S | 03015 - Review of 490 BDT - Invoice or BOL link on Doned shipments subpage does not work"/>
    <m/>
    <n v="388269"/>
    <n v="38877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55"/>
    <n v="2.1276595744680851"/>
    <n v="0"/>
  </r>
  <r>
    <x v="3"/>
    <x v="1"/>
    <x v="1"/>
    <x v="1"/>
    <m/>
    <x v="1"/>
    <x v="1"/>
    <x v="6"/>
    <x v="217"/>
    <s v="BDT 493 - Consignment Delivery Invoice Missing "/>
    <s v="03003 - BDT 493 - Consignment Delivery Invoice Missing "/>
    <x v="217"/>
    <x v="7"/>
    <x v="3"/>
    <x v="799"/>
    <s v="RCA for missing invoice"/>
    <s v="S | 03014 - RCA for missing invoice"/>
    <s v="Tech Planning | S | 03014 - RCA for missing invoice"/>
    <m/>
    <n v="388474"/>
    <n v="38872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1"/>
    <n v="0"/>
    <n v="1"/>
    <n v="0"/>
    <x v="1"/>
    <x v="6"/>
    <s v="0.Cancelled"/>
    <x v="756"/>
    <n v="2.1276595744680851"/>
    <n v="0"/>
  </r>
  <r>
    <x v="3"/>
    <x v="1"/>
    <x v="1"/>
    <x v="1"/>
    <m/>
    <x v="1"/>
    <x v="1"/>
    <x v="2"/>
    <x v="214"/>
    <s v="487 (BDT) - Issues with ship to filter"/>
    <s v="02964 - 487 (BDT) - Issues with ship to filter"/>
    <x v="214"/>
    <x v="2"/>
    <x v="2"/>
    <x v="800"/>
    <s v="Review of 487 (BDT) - Issues with ship to filter"/>
    <s v="S | 03013 - Review of 487 (BDT) - Issues with ship to filter"/>
    <s v="Feature Review | S | 03013 - Review of 487 (BDT) - Issues with ship to filter"/>
    <m/>
    <n v="387646"/>
    <n v="38872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57"/>
    <n v="2.1276595744680851"/>
    <n v="0"/>
  </r>
  <r>
    <x v="3"/>
    <x v="1"/>
    <x v="1"/>
    <x v="1"/>
    <m/>
    <x v="1"/>
    <x v="1"/>
    <x v="2"/>
    <x v="215"/>
    <s v="Pinnacle Foods Bemis Order# 40009316 Shipment Missing (BDT 486)"/>
    <s v="02962 - Pinnacle Foods Bemis Order# 40009316 Shipment Missing (BDT 486)"/>
    <x v="215"/>
    <x v="0"/>
    <x v="2"/>
    <x v="801"/>
    <s v="Alpha for Pinnacle Foods Bemis Order# 40009316 Shipment Missing (BDT 486)"/>
    <s v="S | 03012 - Alpha for Pinnacle Foods Bemis Order# 40009316 Shipment Missing (BDT 486)"/>
    <s v="Alpha Test | S | 03012 - Alpha for Pinnacle Foods Bemis Order# 40009316 Shipment Missing (BDT 486)"/>
    <m/>
    <n v="387528"/>
    <n v="38871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58"/>
    <n v="2.1276595744680851"/>
    <n v="0"/>
  </r>
  <r>
    <x v="3"/>
    <x v="1"/>
    <x v="1"/>
    <x v="1"/>
    <m/>
    <x v="1"/>
    <x v="0"/>
    <x v="2"/>
    <x v="198"/>
    <s v="494 BDT - Handle IBB NULL responses in initial data sync"/>
    <s v="03010 - 494 BDT - Handle IBB NULL responses in initial data sync"/>
    <x v="198"/>
    <x v="7"/>
    <x v="2"/>
    <x v="802"/>
    <s v="Tech Planning for IBB NULL responses"/>
    <s v="S | 03011 - Tech Planning for IBB NULL responses"/>
    <s v="Tech Planning | S | 03011 - Tech Planning for IBB NULL responses"/>
    <m/>
    <n v="388708"/>
    <n v="38871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759"/>
    <n v="0"/>
    <n v="0"/>
  </r>
  <r>
    <x v="3"/>
    <x v="1"/>
    <x v="1"/>
    <x v="1"/>
    <m/>
    <x v="1"/>
    <x v="1"/>
    <x v="2"/>
    <x v="216"/>
    <s v="490 BDT - Invoice or BOL link on Doned shipments subpage does not work"/>
    <s v="02995 - 490 BDT - Invoice or BOL link on Doned shipments subpage does not work"/>
    <x v="216"/>
    <x v="0"/>
    <x v="2"/>
    <x v="803"/>
    <s v="Alpha for 490 BDT - Invoice or BOL link on Doned shipments subpage does not work"/>
    <s v="S | 03009 - Alpha for 490 BDT - Invoice or BOL link on Doned shipments subpage does not work"/>
    <s v="Alpha Test | S | 03009 - Alpha for 490 BDT - Invoice or BOL link on Doned shipments subpage does not work"/>
    <m/>
    <n v="388269"/>
    <n v="38868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60"/>
    <n v="2.1276595744680851"/>
    <n v="0"/>
  </r>
  <r>
    <x v="3"/>
    <x v="1"/>
    <x v="1"/>
    <x v="1"/>
    <m/>
    <x v="1"/>
    <x v="0"/>
    <x v="2"/>
    <x v="212"/>
    <s v="Check latest versions of image magick and ghost script are in the repository"/>
    <s v="02997 - Check latest versions of image magick and ghost script are in the repository"/>
    <x v="212"/>
    <x v="0"/>
    <x v="2"/>
    <x v="804"/>
    <s v="Alpha for Check latest versions of image magick and ghost script are in the repository"/>
    <s v="S | 03008 - Alpha for Check latest versions of image magick and ghost script are in the repository"/>
    <s v="Alpha Test | S | 03008 - Alpha for Check latest versions of image magick and ghost script are in the repository"/>
    <m/>
    <n v="388273"/>
    <n v="38866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61"/>
    <n v="0"/>
    <n v="0"/>
  </r>
  <r>
    <x v="3"/>
    <x v="1"/>
    <x v="1"/>
    <x v="1"/>
    <m/>
    <x v="1"/>
    <x v="0"/>
    <x v="2"/>
    <x v="212"/>
    <s v="Check latest versions of image magick and ghost script are in the repository"/>
    <s v="02997 - Check latest versions of image magick and ghost script are in the repository"/>
    <x v="212"/>
    <x v="5"/>
    <x v="2"/>
    <x v="805"/>
    <s v="Update IM and GS paths in properties"/>
    <s v="S | 03007 - Update IM and GS paths in properties"/>
    <s v="Backend Development | S | 03007 - Update IM and GS paths in properties"/>
    <m/>
    <n v="388273"/>
    <n v="388584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x v="2"/>
    <s v="0.Done"/>
    <x v="762"/>
    <n v="0"/>
    <n v="0"/>
  </r>
  <r>
    <x v="3"/>
    <x v="1"/>
    <x v="1"/>
    <x v="1"/>
    <m/>
    <x v="1"/>
    <x v="1"/>
    <x v="2"/>
    <x v="216"/>
    <s v="490 BDT - Invoice or BOL link on Doned shipments subpage does not work"/>
    <s v="02995 - 490 BDT - Invoice or BOL link on Doned shipments subpage does not work"/>
    <x v="216"/>
    <x v="5"/>
    <x v="2"/>
    <x v="806"/>
    <s v="Fix Download Request "/>
    <s v="S | 03006 - Fix Download Request "/>
    <s v="Backend Development | S | 03006 - Fix Download Request "/>
    <m/>
    <n v="388269"/>
    <n v="388582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x v="2"/>
    <s v="0.Done"/>
    <x v="763"/>
    <n v="8.5106382978723403"/>
    <n v="0"/>
  </r>
  <r>
    <x v="3"/>
    <x v="1"/>
    <x v="1"/>
    <x v="1"/>
    <m/>
    <x v="1"/>
    <x v="2"/>
    <x v="8"/>
    <x v="218"/>
    <s v="Enable log4j debug on Bemis Dev"/>
    <s v="02993 - Enable log4j debug on Bemis Dev"/>
    <x v="218"/>
    <x v="2"/>
    <x v="1"/>
    <x v="807"/>
    <s v="Review of Enable log4j debug on Bemis Dev"/>
    <s v="03005 - Review of Enable log4j debug on Bemis Dev"/>
    <s v="Feature Review | 03005 - Review of Enable log4j debug on Bemis Dev"/>
    <m/>
    <n v="388238"/>
    <n v="38856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5"/>
    <n v="0"/>
    <n v="1"/>
    <n v="0"/>
    <x v="1"/>
    <x v="8"/>
    <e v="#N/A"/>
    <x v="1"/>
    <n v="0"/>
    <n v="0"/>
  </r>
  <r>
    <x v="3"/>
    <x v="1"/>
    <x v="1"/>
    <x v="1"/>
    <m/>
    <x v="1"/>
    <x v="0"/>
    <x v="2"/>
    <x v="213"/>
    <s v="Update deployment scripts to preserve old releases"/>
    <s v="02990 - Update deployment scripts to preserve old releases"/>
    <x v="213"/>
    <x v="0"/>
    <x v="2"/>
    <x v="808"/>
    <s v="Alpha for Finalize deployment scripts"/>
    <s v="S | 03004 - Alpha for Finalize deployment scripts"/>
    <s v="Alpha Test | S | 03004 - Alpha for Finalize deployment scripts"/>
    <m/>
    <n v="388212"/>
    <n v="38854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64"/>
    <n v="0"/>
    <n v="0"/>
  </r>
  <r>
    <x v="3"/>
    <x v="1"/>
    <x v="1"/>
    <x v="1"/>
    <m/>
    <x v="1"/>
    <x v="1"/>
    <x v="2"/>
    <x v="214"/>
    <s v="487 (BDT) - Issues with ship to filter"/>
    <s v="02964 - 487 (BDT) - Issues with ship to filter"/>
    <x v="214"/>
    <x v="0"/>
    <x v="2"/>
    <x v="809"/>
    <s v="Alpha for 487 (BDT) - Issues with ship to filter"/>
    <s v="S | 03002 - Alpha for 487 (BDT) - Issues with ship to filter"/>
    <s v="Alpha Test | S | 03002 - Alpha for 487 (BDT) - Issues with ship to filter"/>
    <m/>
    <n v="387646"/>
    <n v="38836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65"/>
    <n v="2.1276595744680851"/>
    <n v="0"/>
  </r>
  <r>
    <x v="3"/>
    <x v="1"/>
    <x v="1"/>
    <x v="1"/>
    <m/>
    <x v="1"/>
    <x v="0"/>
    <x v="2"/>
    <x v="219"/>
    <s v="482 BDT - Optimizing report performance to 4 sec"/>
    <s v="02957 - 482 BDT - Optimizing report performance to 4 sec"/>
    <x v="219"/>
    <x v="1"/>
    <x v="2"/>
    <x v="810"/>
    <s v="QA for 482 BDT - Optimizing report performance to 4 sec"/>
    <s v="S | 03001 - QA for 482 BDT - Optimizing report performance to 4 sec"/>
    <s v="QA | S | 03001 - QA for 482 BDT - Optimizing report performance to 4 sec"/>
    <m/>
    <n v="387315"/>
    <n v="38834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66"/>
    <n v="0"/>
    <n v="0"/>
  </r>
  <r>
    <x v="3"/>
    <x v="1"/>
    <x v="1"/>
    <x v="1"/>
    <m/>
    <x v="1"/>
    <x v="0"/>
    <x v="2"/>
    <x v="220"/>
    <s v="CR45 - Shipment Deletes"/>
    <s v="02864 - CR45 - Shipment Deletes"/>
    <x v="220"/>
    <x v="1"/>
    <x v="2"/>
    <x v="811"/>
    <s v="QA for CR45 - Shipment Deletes"/>
    <s v="S | 02999 - QA for CR45 - Shipment Deletes"/>
    <s v="QA | S | 02999 - QA for CR45 - Shipment Deletes"/>
    <m/>
    <n v="384598"/>
    <n v="38832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767"/>
    <n v="0"/>
    <n v="0"/>
  </r>
  <r>
    <x v="3"/>
    <x v="1"/>
    <x v="1"/>
    <x v="1"/>
    <m/>
    <x v="1"/>
    <x v="2"/>
    <x v="8"/>
    <x v="218"/>
    <s v="Enable log4j debug on Bemis Dev"/>
    <s v="02993 - Enable log4j debug on Bemis Dev"/>
    <x v="218"/>
    <x v="5"/>
    <x v="2"/>
    <x v="812"/>
    <s v="Add jvm argument to enable log4j debug"/>
    <s v="XS | 02994 - Add jvm argument to enable log4j debug"/>
    <s v="Backend Development | XS | 02994 - Add jvm argument to enable log4j debug"/>
    <m/>
    <n v="388238"/>
    <n v="388239"/>
    <s v="Plan"/>
    <x v="0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5"/>
    <n v="0"/>
    <n v="1"/>
    <n v="2.1276595744680851"/>
    <x v="1"/>
    <x v="8"/>
    <s v="0.Done"/>
    <x v="768"/>
    <n v="0"/>
    <n v="0"/>
  </r>
  <r>
    <x v="3"/>
    <x v="1"/>
    <x v="1"/>
    <x v="1"/>
    <m/>
    <x v="1"/>
    <x v="0"/>
    <x v="2"/>
    <x v="213"/>
    <s v="Update deployment scripts to preserve old releases"/>
    <s v="02990 - Update deployment scripts to preserve old releases"/>
    <x v="213"/>
    <x v="5"/>
    <x v="2"/>
    <x v="813"/>
    <s v="Update deployment scripts to retain all old releases and general cleanup"/>
    <s v="S | 02991 - Update deployment scripts to retain all old releases and general cleanup"/>
    <s v="Backend Development | S | 02991 - Update deployment scripts to retain all old releases and general cleanup"/>
    <m/>
    <n v="388212"/>
    <n v="388220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x v="2"/>
    <s v="0.Done"/>
    <x v="769"/>
    <n v="0"/>
    <n v="0"/>
  </r>
  <r>
    <x v="3"/>
    <x v="1"/>
    <x v="1"/>
    <x v="1"/>
    <m/>
    <x v="1"/>
    <x v="0"/>
    <x v="2"/>
    <x v="211"/>
    <s v="Set search highlighting property to false"/>
    <s v="02977 - Set search highlighting property to false"/>
    <x v="211"/>
    <x v="0"/>
    <x v="2"/>
    <x v="814"/>
    <s v="Alpha for Set search highlighting property to false"/>
    <s v="S | 02989 - Alpha for Set search highlighting property to false"/>
    <s v="Alpha Test | S | 02989 - Alpha for Set search highlighting property to false"/>
    <m/>
    <n v="388025"/>
    <n v="38820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70"/>
    <n v="0"/>
    <n v="0"/>
  </r>
  <r>
    <x v="3"/>
    <x v="1"/>
    <x v="1"/>
    <x v="1"/>
    <m/>
    <x v="1"/>
    <x v="0"/>
    <x v="2"/>
    <x v="211"/>
    <s v="Set search highlighting property to false"/>
    <s v="02977 - Set search highlighting property to false"/>
    <x v="211"/>
    <x v="5"/>
    <x v="2"/>
    <x v="815"/>
    <s v="Add highlighting property to common portal-general.properties"/>
    <s v="XS | 02988 - Add highlighting property to common portal-general.properties"/>
    <s v="Backend Development | XS | 02988 - Add highlighting property to common portal-general.properties"/>
    <m/>
    <n v="388025"/>
    <n v="388202"/>
    <s v="Plan"/>
    <x v="0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71"/>
    <n v="0"/>
    <n v="0"/>
  </r>
  <r>
    <x v="3"/>
    <x v="1"/>
    <x v="1"/>
    <x v="1"/>
    <m/>
    <x v="1"/>
    <x v="0"/>
    <x v="2"/>
    <x v="220"/>
    <s v="CR45 - Shipment Deletes"/>
    <s v="02864 - CR45 - Shipment Deletes"/>
    <x v="220"/>
    <x v="2"/>
    <x v="2"/>
    <x v="816"/>
    <s v="Review of CR45 - Shipment Deletes"/>
    <s v="S | 02986 - Review of CR45 - Shipment Deletes"/>
    <s v="Feature Review | S | 02986 - Review of CR45 - Shipment Deletes"/>
    <m/>
    <n v="384598"/>
    <n v="38809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772"/>
    <n v="0"/>
    <n v="0"/>
  </r>
  <r>
    <x v="3"/>
    <x v="1"/>
    <x v="1"/>
    <x v="1"/>
    <m/>
    <x v="1"/>
    <x v="1"/>
    <x v="2"/>
    <x v="221"/>
    <s v="BIN Doc Service Test Invoice URL Parameters"/>
    <s v="02934 - BIN Doc Service Test Invoice URL Parameters"/>
    <x v="221"/>
    <x v="1"/>
    <x v="2"/>
    <x v="817"/>
    <s v="QA for BIN Doc Service Test Invoice URL Parameters"/>
    <s v="S | 02985 - QA for BIN Doc Service Test Invoice URL Parameters"/>
    <s v="QA | S | 02985 - QA for BIN Doc Service Test Invoice URL Parameters"/>
    <m/>
    <n v="387020"/>
    <n v="38809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73"/>
    <n v="2.1276595744680851"/>
    <n v="0"/>
  </r>
  <r>
    <x v="3"/>
    <x v="1"/>
    <x v="1"/>
    <x v="1"/>
    <m/>
    <x v="1"/>
    <x v="0"/>
    <x v="2"/>
    <x v="197"/>
    <s v="Source System Deletes - CR50 and CR51"/>
    <s v="02976 - Source System Deletes - CR50 and CR51"/>
    <x v="197"/>
    <x v="5"/>
    <x v="2"/>
    <x v="818"/>
    <s v="Source System Deletes/Add entries based on IBB ActiveCode"/>
    <s v="M | 02984 - Source System Deletes/Add entries based on IBB ActiveCode"/>
    <s v="Backend Development | M | 02984 - Source System Deletes/Add entries based on IBB ActiveCode"/>
    <m/>
    <n v="388019"/>
    <n v="388052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"/>
    <n v="0"/>
    <n v="1"/>
    <n v="10.638297872340425"/>
    <x v="1"/>
    <x v="2"/>
    <s v="0.Done"/>
    <x v="774"/>
    <n v="0"/>
    <n v="0"/>
  </r>
  <r>
    <x v="3"/>
    <x v="0"/>
    <x v="0"/>
    <x v="23"/>
    <s v="Buyer - Portal Foundations"/>
    <x v="23"/>
    <x v="0"/>
    <x v="2"/>
    <x v="222"/>
    <s v="Customize Email Templates for users "/>
    <s v="02862 - Customize Email Templates for users "/>
    <x v="222"/>
    <x v="1"/>
    <x v="2"/>
    <x v="819"/>
    <s v="QA for Customize Email Templates for users "/>
    <s v="S | 02983 - QA for Customize Email Templates for users "/>
    <s v="QA | S | 02983 - QA for Customize Email Templates for users "/>
    <n v="350832"/>
    <n v="384555"/>
    <n v="38803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8.2644628099173556E-3"/>
    <n v="1"/>
    <n v="2.1276595744680851"/>
    <x v="0"/>
    <x v="2"/>
    <s v="0.Done"/>
    <x v="775"/>
    <n v="0"/>
    <n v="0"/>
  </r>
  <r>
    <x v="3"/>
    <x v="0"/>
    <x v="0"/>
    <x v="23"/>
    <s v="Buyer - Portal Foundations"/>
    <x v="23"/>
    <x v="0"/>
    <x v="2"/>
    <x v="222"/>
    <s v="Customize Email Templates for users "/>
    <s v="02862 - Customize Email Templates for users "/>
    <x v="222"/>
    <x v="2"/>
    <x v="2"/>
    <x v="820"/>
    <s v="Review of Customize Email Templates for users "/>
    <s v="S | 02982 - Review of Customize Email Templates for users "/>
    <s v="Feature Review | S | 02982 - Review of Customize Email Templates for users "/>
    <n v="350832"/>
    <n v="384555"/>
    <n v="38803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8.2644628099173556E-3"/>
    <n v="1"/>
    <n v="2.1276595744680851"/>
    <x v="0"/>
    <x v="2"/>
    <s v="0.Done"/>
    <x v="776"/>
    <n v="0"/>
    <n v="0"/>
  </r>
  <r>
    <x v="3"/>
    <x v="1"/>
    <x v="1"/>
    <x v="1"/>
    <m/>
    <x v="1"/>
    <x v="0"/>
    <x v="2"/>
    <x v="197"/>
    <s v="Source System Deletes - CR50 and CR51"/>
    <s v="02976 - Source System Deletes - CR50 and CR51"/>
    <x v="197"/>
    <x v="7"/>
    <x v="2"/>
    <x v="821"/>
    <s v="Tech Planning for Schedule Line Deletes"/>
    <s v="S | 02981 - Tech Planning for Schedule Line Deletes"/>
    <s v="Tech Planning | S | 02981 - Tech Planning for Schedule Line Deletes"/>
    <m/>
    <n v="388019"/>
    <n v="38803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777"/>
    <n v="0"/>
    <n v="0"/>
  </r>
  <r>
    <x v="3"/>
    <x v="1"/>
    <x v="1"/>
    <x v="1"/>
    <m/>
    <x v="1"/>
    <x v="1"/>
    <x v="2"/>
    <x v="221"/>
    <s v="BIN Doc Service Test Invoice URL Parameters"/>
    <s v="02934 - BIN Doc Service Test Invoice URL Parameters"/>
    <x v="221"/>
    <x v="2"/>
    <x v="2"/>
    <x v="822"/>
    <s v="Review of BIN Doc Service Test Invoice URL Parameters"/>
    <s v="S | 02980 - Review of BIN Doc Service Test Invoice URL Parameters"/>
    <s v="Feature Review | S | 02980 - Review of BIN Doc Service Test Invoice URL Parameters"/>
    <m/>
    <n v="387020"/>
    <n v="38803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78"/>
    <n v="2.1276595744680851"/>
    <n v="0"/>
  </r>
  <r>
    <x v="3"/>
    <x v="1"/>
    <x v="1"/>
    <x v="1"/>
    <m/>
    <x v="1"/>
    <x v="1"/>
    <x v="2"/>
    <x v="223"/>
    <s v="BDT 483- Forgot Password error message"/>
    <s v="02959 - BDT 483- Forgot Password error message"/>
    <x v="223"/>
    <x v="1"/>
    <x v="2"/>
    <x v="823"/>
    <s v="QA for BDT 483- Forgot Password error message"/>
    <s v="S | 02979 - QA for BDT 483- Forgot Password error message"/>
    <s v="QA | S | 02979 - QA for BDT 483- Forgot Password error message"/>
    <m/>
    <n v="387464"/>
    <n v="38803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79"/>
    <n v="2.1276595744680851"/>
    <n v="0"/>
  </r>
  <r>
    <x v="3"/>
    <x v="1"/>
    <x v="1"/>
    <x v="1"/>
    <m/>
    <x v="1"/>
    <x v="1"/>
    <x v="2"/>
    <x v="224"/>
    <s v="Documents page- title running off of screen box"/>
    <s v="02935 - Documents page- title running off of screen box"/>
    <x v="224"/>
    <x v="1"/>
    <x v="2"/>
    <x v="824"/>
    <s v="QA for Documents page- title running off of screen box"/>
    <s v="S | 02978 - QA for Documents page- title running off of screen box"/>
    <s v="QA | S | 02978 - QA for Documents page- title running off of screen box"/>
    <m/>
    <n v="387024"/>
    <n v="38803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80"/>
    <n v="2.1276595744680851"/>
    <n v="0"/>
  </r>
  <r>
    <x v="3"/>
    <x v="1"/>
    <x v="1"/>
    <x v="1"/>
    <m/>
    <x v="1"/>
    <x v="0"/>
    <x v="2"/>
    <x v="225"/>
    <s v="Remove test users from deployment scripts"/>
    <s v="02842 - Remove test users from deployment scripts"/>
    <x v="225"/>
    <x v="1"/>
    <x v="2"/>
    <x v="825"/>
    <s v="QA for Remove test users from deployment scripts"/>
    <s v="S | 02975 - QA for Remove test users from deployment scripts"/>
    <s v="QA | S | 02975 - QA for Remove test users from deployment scripts"/>
    <m/>
    <n v="384104"/>
    <n v="38801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81"/>
    <n v="0"/>
    <n v="0"/>
  </r>
  <r>
    <x v="3"/>
    <x v="1"/>
    <x v="1"/>
    <x v="1"/>
    <m/>
    <x v="1"/>
    <x v="0"/>
    <x v="2"/>
    <x v="225"/>
    <s v="Remove test users from deployment scripts"/>
    <s v="02842 - Remove test users from deployment scripts"/>
    <x v="225"/>
    <x v="2"/>
    <x v="2"/>
    <x v="826"/>
    <s v="Review of Remove test users from deployment scripts"/>
    <s v="S | 02974 - Review of Remove test users from deployment scripts"/>
    <s v="Feature Review | S | 02974 - Review of Remove test users from deployment scripts"/>
    <m/>
    <n v="384104"/>
    <n v="38801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82"/>
    <n v="0"/>
    <n v="0"/>
  </r>
  <r>
    <x v="3"/>
    <x v="1"/>
    <x v="1"/>
    <x v="1"/>
    <m/>
    <x v="1"/>
    <x v="1"/>
    <x v="2"/>
    <x v="223"/>
    <s v="BDT 483- Forgot Password error message"/>
    <s v="02959 - BDT 483- Forgot Password error message"/>
    <x v="223"/>
    <x v="2"/>
    <x v="2"/>
    <x v="827"/>
    <s v="Review of BDT 483- Forgot Password error message"/>
    <s v="S | 02973 - Review of BDT 483- Forgot Password error message"/>
    <s v="Feature Review | S | 02973 - Review of BDT 483- Forgot Password error message"/>
    <m/>
    <n v="387464"/>
    <n v="38792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83"/>
    <n v="2.1276595744680851"/>
    <n v="0"/>
  </r>
  <r>
    <x v="3"/>
    <x v="1"/>
    <x v="1"/>
    <x v="1"/>
    <m/>
    <x v="1"/>
    <x v="1"/>
    <x v="2"/>
    <x v="224"/>
    <s v="Documents page- title running off of screen box"/>
    <s v="02935 - Documents page- title running off of screen box"/>
    <x v="224"/>
    <x v="2"/>
    <x v="2"/>
    <x v="828"/>
    <s v="Review of Documents page- title running off of screen box"/>
    <s v="S | 02972 - Review of Documents page- title running off of screen box"/>
    <s v="Feature Review | S | 02972 - Review of Documents page- title running off of screen box"/>
    <m/>
    <n v="387024"/>
    <n v="38791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84"/>
    <n v="2.1276595744680851"/>
    <n v="0"/>
  </r>
  <r>
    <x v="3"/>
    <x v="1"/>
    <x v="1"/>
    <x v="1"/>
    <m/>
    <x v="1"/>
    <x v="0"/>
    <x v="2"/>
    <x v="219"/>
    <s v="482 BDT - Optimizing report performance to 4 sec"/>
    <s v="02957 - 482 BDT - Optimizing report performance to 4 sec"/>
    <x v="219"/>
    <x v="2"/>
    <x v="2"/>
    <x v="829"/>
    <s v="Review of 482 BDT - Optimizing report performance to 4 sec"/>
    <s v="S | 02971 - Review of 482 BDT - Optimizing report performance to 4 sec"/>
    <s v="Feature Review | S | 02971 - Review of 482 BDT - Optimizing report performance to 4 sec"/>
    <m/>
    <n v="387315"/>
    <n v="38790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85"/>
    <n v="0"/>
    <n v="0"/>
  </r>
  <r>
    <x v="3"/>
    <x v="1"/>
    <x v="1"/>
    <x v="1"/>
    <m/>
    <x v="1"/>
    <x v="1"/>
    <x v="2"/>
    <x v="214"/>
    <s v="487 (BDT) - Issues with ship to filter"/>
    <s v="02964 - 487 (BDT) - Issues with ship to filter"/>
    <x v="214"/>
    <x v="3"/>
    <x v="2"/>
    <x v="830"/>
    <s v="Development for - Issues with ship to filter"/>
    <s v="S | 02970 - Development for - Issues with ship to filter"/>
    <s v="Frontend Development | S | 02970 - Development for - Issues with ship to filter"/>
    <m/>
    <n v="387646"/>
    <n v="387764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x v="2"/>
    <s v="0.Done"/>
    <x v="786"/>
    <n v="4.2553191489361701"/>
    <n v="0"/>
  </r>
  <r>
    <x v="3"/>
    <x v="1"/>
    <x v="1"/>
    <x v="1"/>
    <m/>
    <x v="1"/>
    <x v="0"/>
    <x v="2"/>
    <x v="219"/>
    <s v="482 BDT - Optimizing report performance to 4 sec"/>
    <s v="02957 - 482 BDT - Optimizing report performance to 4 sec"/>
    <x v="219"/>
    <x v="0"/>
    <x v="2"/>
    <x v="831"/>
    <s v="Alpha for 482 BDT - Optimizing report performance to 4 sec"/>
    <s v="S | 02969 - Alpha for 482 BDT - Optimizing report performance to 4 sec"/>
    <s v="Alpha Test | S | 02969 - Alpha for 482 BDT - Optimizing report performance to 4 sec"/>
    <m/>
    <n v="387315"/>
    <n v="38775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87"/>
    <n v="0"/>
    <n v="0"/>
  </r>
  <r>
    <x v="3"/>
    <x v="1"/>
    <x v="1"/>
    <x v="1"/>
    <m/>
    <x v="1"/>
    <x v="1"/>
    <x v="2"/>
    <x v="221"/>
    <s v="BIN Doc Service Test Invoice URL Parameters"/>
    <s v="02934 - BIN Doc Service Test Invoice URL Parameters"/>
    <x v="221"/>
    <x v="0"/>
    <x v="2"/>
    <x v="832"/>
    <s v="Alpha for BIN Doc Service Test Invoice URL Parameters"/>
    <s v="S | 02968 - Alpha for BIN Doc Service Test Invoice URL Parameters"/>
    <s v="Alpha Test | S | 02968 - Alpha for BIN Doc Service Test Invoice URL Parameters"/>
    <m/>
    <n v="387020"/>
    <n v="38775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88"/>
    <n v="2.1276595744680851"/>
    <n v="0"/>
  </r>
  <r>
    <x v="3"/>
    <x v="1"/>
    <x v="1"/>
    <x v="1"/>
    <m/>
    <x v="1"/>
    <x v="0"/>
    <x v="2"/>
    <x v="219"/>
    <s v="482 BDT - Optimizing report performance to 4 sec"/>
    <s v="02957 - 482 BDT - Optimizing report performance to 4 sec"/>
    <x v="219"/>
    <x v="5"/>
    <x v="2"/>
    <x v="833"/>
    <s v="Add debug logging to capture SSRS response time"/>
    <s v="XS | 02967 - Add debug logging to capture SSRS response time"/>
    <s v="Backend Development | XS | 02967 - Add debug logging to capture SSRS response time"/>
    <m/>
    <n v="387315"/>
    <n v="387744"/>
    <s v="Plan"/>
    <x v="0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89"/>
    <n v="0"/>
    <n v="0"/>
  </r>
  <r>
    <x v="3"/>
    <x v="1"/>
    <x v="1"/>
    <x v="1"/>
    <m/>
    <x v="1"/>
    <x v="1"/>
    <x v="2"/>
    <x v="223"/>
    <s v="BDT 483- Forgot Password error message"/>
    <s v="02959 - BDT 483- Forgot Password error message"/>
    <x v="223"/>
    <x v="0"/>
    <x v="2"/>
    <x v="834"/>
    <s v="Alpha for BDT 483- Forgot Password error message"/>
    <s v="S | 02966 - Alpha for BDT 483- Forgot Password error message"/>
    <s v="Alpha Test | S | 02966 - Alpha for BDT 483- Forgot Password error message"/>
    <m/>
    <n v="387464"/>
    <n v="38768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90"/>
    <n v="2.1276595744680851"/>
    <n v="0"/>
  </r>
  <r>
    <x v="3"/>
    <x v="1"/>
    <x v="1"/>
    <x v="1"/>
    <m/>
    <x v="1"/>
    <x v="1"/>
    <x v="2"/>
    <x v="215"/>
    <s v="Pinnacle Foods Bemis Order# 40009316 Shipment Missing (BDT 486)"/>
    <s v="02962 - Pinnacle Foods Bemis Order# 40009316 Shipment Missing (BDT 486)"/>
    <x v="215"/>
    <x v="7"/>
    <x v="2"/>
    <x v="835"/>
    <s v="Tech Planning for Pinnacle Food Bemis Order"/>
    <s v="S | 02965 - Tech Planning for Pinnacle Food Bemis Order"/>
    <s v="Tech Planning | S | 02965 - Tech Planning for Pinnacle Food Bemis Order"/>
    <m/>
    <n v="387528"/>
    <n v="38767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91"/>
    <n v="2.1276595744680851"/>
    <n v="0"/>
  </r>
  <r>
    <x v="3"/>
    <x v="1"/>
    <x v="1"/>
    <x v="1"/>
    <m/>
    <x v="1"/>
    <x v="1"/>
    <x v="2"/>
    <x v="223"/>
    <s v="BDT 483- Forgot Password error message"/>
    <s v="02959 - BDT 483- Forgot Password error message"/>
    <x v="223"/>
    <x v="3"/>
    <x v="2"/>
    <x v="836"/>
    <s v="Development for - Forgot Password error message"/>
    <s v="S | 02963 - Development for - Forgot Password error message"/>
    <s v="Frontend Development | S | 02963 - Development for - Forgot Password error message"/>
    <m/>
    <n v="387464"/>
    <n v="387557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x v="2"/>
    <s v="0.Done"/>
    <x v="792"/>
    <n v="4.2553191489361701"/>
    <n v="0"/>
  </r>
  <r>
    <x v="3"/>
    <x v="1"/>
    <x v="1"/>
    <x v="1"/>
    <m/>
    <x v="1"/>
    <x v="0"/>
    <x v="2"/>
    <x v="220"/>
    <s v="CR45 - Shipment Deletes"/>
    <s v="02864 - CR45 - Shipment Deletes"/>
    <x v="220"/>
    <x v="0"/>
    <x v="2"/>
    <x v="837"/>
    <s v="Alpha for CR45 - Shipment Deletes"/>
    <s v="M | 02960 - Alpha for CR45 - Shipment Deletes"/>
    <s v="Alpha Test | M | 02960 - Alpha for CR45 - Shipment Deletes"/>
    <m/>
    <n v="384598"/>
    <n v="387501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x v="2"/>
    <s v="0.Done"/>
    <x v="793"/>
    <n v="0"/>
    <n v="0"/>
  </r>
  <r>
    <x v="3"/>
    <x v="1"/>
    <x v="1"/>
    <x v="1"/>
    <m/>
    <x v="1"/>
    <x v="1"/>
    <x v="2"/>
    <x v="221"/>
    <s v="BIN Doc Service Test Invoice URL Parameters"/>
    <s v="02934 - BIN Doc Service Test Invoice URL Parameters"/>
    <x v="221"/>
    <x v="5"/>
    <x v="2"/>
    <x v="838"/>
    <s v="Backend changes for BIN Doc Service Invoice URL Parameters"/>
    <s v="S | 02958 - Backend changes for BIN Doc Service Invoice URL Parameters"/>
    <s v="Backend Development | S | 02958 - Backend changes for BIN Doc Service Invoice URL Parameters"/>
    <m/>
    <n v="387020"/>
    <n v="387364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x v="2"/>
    <s v="0.Done"/>
    <x v="794"/>
    <n v="8.5106382978723403"/>
    <n v="0"/>
  </r>
  <r>
    <x v="3"/>
    <x v="1"/>
    <x v="1"/>
    <x v="1"/>
    <m/>
    <x v="1"/>
    <x v="1"/>
    <x v="2"/>
    <x v="224"/>
    <s v="Documents page- title running off of screen box"/>
    <s v="02935 - Documents page- title running off of screen box"/>
    <x v="224"/>
    <x v="0"/>
    <x v="2"/>
    <x v="839"/>
    <s v="Alpha for Documents page- title running off of screen box"/>
    <s v="S | 02956 - Alpha for Documents page- title running off of screen box"/>
    <s v="Alpha Test | S | 02956 - Alpha for Documents page- title running off of screen box"/>
    <m/>
    <n v="387024"/>
    <n v="38730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95"/>
    <n v="2.1276595744680851"/>
    <n v="0"/>
  </r>
  <r>
    <x v="3"/>
    <x v="1"/>
    <x v="1"/>
    <x v="1"/>
    <m/>
    <x v="1"/>
    <x v="2"/>
    <x v="2"/>
    <x v="226"/>
    <s v="IBB configs need to be updated to use a different service account on QA"/>
    <s v="02830 - IBB configs need to be updated to use a different service account on QA"/>
    <x v="226"/>
    <x v="2"/>
    <x v="2"/>
    <x v="840"/>
    <s v="Review of IBB configs need to be updated to use a different service account on QA"/>
    <s v="02955 - Review of IBB configs need to be updated to use a different service account on QA"/>
    <s v="Feature Review | 02955 - Review of IBB configs need to be updated to use a different service account on QA"/>
    <m/>
    <n v="383808"/>
    <n v="38730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5"/>
    <n v="0"/>
    <n v="1"/>
    <n v="0"/>
    <x v="1"/>
    <x v="2"/>
    <s v="0.Done"/>
    <x v="796"/>
    <n v="0"/>
    <n v="0"/>
  </r>
  <r>
    <x v="3"/>
    <x v="1"/>
    <x v="1"/>
    <x v="1"/>
    <m/>
    <x v="1"/>
    <x v="2"/>
    <x v="8"/>
    <x v="227"/>
    <s v="Update LDAP configs now that FP 13 has fixed automatic loading of configs"/>
    <s v="02939 - Update LDAP configs now that FP 13 has fixed automatic loading of configs"/>
    <x v="227"/>
    <x v="2"/>
    <x v="1"/>
    <x v="841"/>
    <s v="Review of Update LDAP configs now that FP 13 has fixed automatic loading of configs"/>
    <s v="02954 - Review of Update LDAP configs now that FP 13 has fixed automatic loading of configs"/>
    <s v="Feature Review | 02954 - Review of Update LDAP configs now that FP 13 has fixed automatic loading of configs"/>
    <m/>
    <n v="387074"/>
    <n v="38729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5"/>
    <n v="0"/>
    <n v="1"/>
    <n v="0"/>
    <x v="1"/>
    <x v="8"/>
    <e v="#N/A"/>
    <x v="1"/>
    <n v="0"/>
    <n v="0"/>
  </r>
  <r>
    <x v="3"/>
    <x v="1"/>
    <x v="1"/>
    <x v="1"/>
    <m/>
    <x v="1"/>
    <x v="0"/>
    <x v="2"/>
    <x v="228"/>
    <s v="470 (BDT) Updates to Consignment logic - Doned Shipments Sub-page shipped qty mismatched"/>
    <s v="02905 - 470 (BDT) Updates to Consignment logic - Doned Shipments Sub-page shipped qty mismatched"/>
    <x v="228"/>
    <x v="1"/>
    <x v="2"/>
    <x v="842"/>
    <s v="QA for 470 (BDT) Updates to Consignment logic - Doned Shipments Sub-page shipped qty mismatched"/>
    <s v="S | 02953 - QA for 470 (BDT) Updates to Consignment logic - Doned Shipments Sub-page shipped qty mismatched"/>
    <s v="QA | S | 02953 - QA for 470 (BDT) Updates to Consignment logic - Doned Shipments Sub-page shipped qty mismatched"/>
    <m/>
    <n v="386196"/>
    <n v="38721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97"/>
    <n v="0"/>
    <n v="0"/>
  </r>
  <r>
    <x v="3"/>
    <x v="1"/>
    <x v="1"/>
    <x v="1"/>
    <m/>
    <x v="1"/>
    <x v="0"/>
    <x v="2"/>
    <x v="228"/>
    <s v="470 (BDT) Updates to Consignment logic - Doned Shipments Sub-page shipped qty mismatched"/>
    <s v="02905 - 470 (BDT) Updates to Consignment logic - Doned Shipments Sub-page shipped qty mismatched"/>
    <x v="228"/>
    <x v="2"/>
    <x v="2"/>
    <x v="843"/>
    <s v="Review of 470 (BDT) Updates to Consignment logic - Doned Shipments Sub-page shipped qty mismatched"/>
    <s v="S | 02952 - Review of 470 (BDT) Updates to Consignment logic - Doned Shipments Sub-page shipped qty mismatched"/>
    <s v="Feature Review | S | 02952 - Review of 470 (BDT) Updates to Consignment logic - Doned Shipments Sub-page shipped qty mismatched"/>
    <m/>
    <n v="386196"/>
    <n v="38721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98"/>
    <n v="0"/>
    <n v="0"/>
  </r>
  <r>
    <x v="3"/>
    <x v="1"/>
    <x v="1"/>
    <x v="1"/>
    <m/>
    <x v="1"/>
    <x v="1"/>
    <x v="2"/>
    <x v="229"/>
    <s v="Consignment Inventory Whse Location/No Incorrect"/>
    <s v="02883 - Consignment Inventory Whse Location/No Incorrect"/>
    <x v="229"/>
    <x v="1"/>
    <x v="2"/>
    <x v="844"/>
    <s v="QA for Consignment Inventory Whse Location/No Incorrect"/>
    <s v="S | 02951 - QA for Consignment Inventory Whse Location/No Incorrect"/>
    <s v="QA | S | 02951 - QA for Consignment Inventory Whse Location/No Incorrect"/>
    <m/>
    <n v="385037"/>
    <n v="38721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99"/>
    <n v="2.1276595744680851"/>
    <n v="0"/>
  </r>
  <r>
    <x v="3"/>
    <x v="1"/>
    <x v="1"/>
    <x v="1"/>
    <m/>
    <x v="1"/>
    <x v="0"/>
    <x v="2"/>
    <x v="230"/>
    <s v="Update Carrier list for portal "/>
    <s v="02878 - Update Carrier list for portal "/>
    <x v="230"/>
    <x v="1"/>
    <x v="2"/>
    <x v="845"/>
    <s v="QA for Update Carrier list for portal "/>
    <s v="S | 02950 - QA for Update Carrier list for portal "/>
    <s v="QA | S | 02950 - QA for Update Carrier list for portal "/>
    <m/>
    <n v="384863"/>
    <n v="38721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800"/>
    <n v="0"/>
    <n v="0"/>
  </r>
  <r>
    <x v="3"/>
    <x v="0"/>
    <x v="0"/>
    <x v="22"/>
    <s v="System Architecture"/>
    <x v="22"/>
    <x v="0"/>
    <x v="2"/>
    <x v="207"/>
    <s v="Performance Testing and Tuning"/>
    <s v="01480 - Performance Testing and Tuning"/>
    <x v="207"/>
    <x v="1"/>
    <x v="2"/>
    <x v="846"/>
    <s v="QA for Performance Testing and Tunning"/>
    <s v="S | 02949 - QA for Performance Testing and Tunning"/>
    <s v="QA | S | 02949 - QA for Performance Testing and Tunning"/>
    <n v="351453"/>
    <n v="367474"/>
    <n v="387212"/>
    <s v="Plan"/>
    <x v="0"/>
    <n v="0"/>
    <n v="0"/>
    <n v="20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5.8823529411764705E-2"/>
    <n v="1.8518518518518517E-2"/>
    <n v="1"/>
    <n v="2.1276595744680851"/>
    <x v="0"/>
    <x v="2"/>
    <s v="0.Done"/>
    <x v="801"/>
    <n v="0"/>
    <n v="0"/>
  </r>
  <r>
    <x v="3"/>
    <x v="0"/>
    <x v="0"/>
    <x v="22"/>
    <s v="System Architecture"/>
    <x v="22"/>
    <x v="0"/>
    <x v="2"/>
    <x v="207"/>
    <s v="Performance Testing and Tuning"/>
    <s v="01480 - Performance Testing and Tuning"/>
    <x v="207"/>
    <x v="2"/>
    <x v="2"/>
    <x v="847"/>
    <s v="Review of Performance Testing and Tunning"/>
    <s v="S | 02948 - Review of Performance Testing and Tunning"/>
    <s v="Feature Review | S | 02948 - Review of Performance Testing and Tunning"/>
    <n v="351453"/>
    <n v="367474"/>
    <n v="387211"/>
    <s v="Plan"/>
    <x v="0"/>
    <n v="0"/>
    <n v="0"/>
    <n v="20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5.8823529411764705E-2"/>
    <n v="1.8518518518518517E-2"/>
    <n v="1"/>
    <n v="2.1276595744680851"/>
    <x v="0"/>
    <x v="2"/>
    <s v="0.Done"/>
    <x v="802"/>
    <n v="0"/>
    <n v="0"/>
  </r>
  <r>
    <x v="3"/>
    <x v="0"/>
    <x v="0"/>
    <x v="22"/>
    <s v="System Architecture"/>
    <x v="22"/>
    <x v="0"/>
    <x v="2"/>
    <x v="207"/>
    <s v="Performance Testing and Tuning"/>
    <s v="01480 - Performance Testing and Tuning"/>
    <x v="207"/>
    <x v="0"/>
    <x v="2"/>
    <x v="848"/>
    <s v="Alpha for Performance Testing and Tunning"/>
    <s v="M | 02947 - Alpha for Performance Testing and Tunning"/>
    <s v="Alpha Test | M | 02947 - Alpha for Performance Testing and Tunning"/>
    <n v="351453"/>
    <n v="367474"/>
    <n v="387210"/>
    <s v="Plan"/>
    <x v="0"/>
    <n v="0"/>
    <n v="0"/>
    <n v="20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5.8823529411764705E-2"/>
    <n v="1.8518518518518517E-2"/>
    <n v="1"/>
    <n v="4.2553191489361701"/>
    <x v="0"/>
    <x v="2"/>
    <s v="0.Done"/>
    <x v="803"/>
    <n v="0"/>
    <n v="0"/>
  </r>
  <r>
    <x v="3"/>
    <x v="1"/>
    <x v="1"/>
    <x v="1"/>
    <m/>
    <x v="1"/>
    <x v="1"/>
    <x v="2"/>
    <x v="229"/>
    <s v="Consignment Inventory Whse Location/No Incorrect"/>
    <s v="02883 - Consignment Inventory Whse Location/No Incorrect"/>
    <x v="229"/>
    <x v="2"/>
    <x v="2"/>
    <x v="849"/>
    <s v="Review of Consignment Inventory Whse Location/No Incorrect"/>
    <s v="S | 02946 - Review of Consignment Inventory Whse Location/No Incorrect"/>
    <s v="Feature Review | S | 02946 - Review of Consignment Inventory Whse Location/No Incorrect"/>
    <m/>
    <n v="385037"/>
    <n v="38711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804"/>
    <n v="2.1276595744680851"/>
    <n v="0"/>
  </r>
  <r>
    <x v="3"/>
    <x v="1"/>
    <x v="1"/>
    <x v="1"/>
    <m/>
    <x v="1"/>
    <x v="1"/>
    <x v="2"/>
    <x v="229"/>
    <s v="Consignment Inventory Whse Location/No Incorrect"/>
    <s v="02883 - Consignment Inventory Whse Location/No Incorrect"/>
    <x v="229"/>
    <x v="0"/>
    <x v="2"/>
    <x v="850"/>
    <s v="Alpha for Consignment Inventory Whse Location/No Incorrect"/>
    <s v="S | 02945 - Alpha for Consignment Inventory Whse Location/No Incorrect"/>
    <s v="Alpha Test | S | 02945 - Alpha for Consignment Inventory Whse Location/No Incorrect"/>
    <m/>
    <n v="385037"/>
    <n v="38711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805"/>
    <n v="2.1276595744680851"/>
    <n v="0"/>
  </r>
  <r>
    <x v="3"/>
    <x v="1"/>
    <x v="1"/>
    <x v="1"/>
    <m/>
    <x v="1"/>
    <x v="0"/>
    <x v="2"/>
    <x v="231"/>
    <s v="Reverse PGI'd Shipment displayed in Portal (BDT 454)"/>
    <s v="02823 - Reverse PGI'd Shipment displayed in Portal (BDT 454)"/>
    <x v="231"/>
    <x v="1"/>
    <x v="2"/>
    <x v="851"/>
    <s v="QA for Reverse PGI'd Shipment displayed in Portal (BDT 454)"/>
    <s v="S | 02944 - QA for Reverse PGI'd Shipment displayed in Portal (BDT 454)"/>
    <s v="QA | S | 02944 - QA for Reverse PGI'd Shipment displayed in Portal (BDT 454)"/>
    <m/>
    <n v="383622"/>
    <n v="38710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806"/>
    <n v="0"/>
    <n v="0"/>
  </r>
  <r>
    <x v="3"/>
    <x v="1"/>
    <x v="1"/>
    <x v="1"/>
    <m/>
    <x v="1"/>
    <x v="0"/>
    <x v="2"/>
    <x v="231"/>
    <s v="Reverse PGI'd Shipment displayed in Portal (BDT 454)"/>
    <s v="02823 - Reverse PGI'd Shipment displayed in Portal (BDT 454)"/>
    <x v="231"/>
    <x v="2"/>
    <x v="2"/>
    <x v="852"/>
    <s v="Review of Reverse PGI'd Shipment displayed in Portal (BDT 454)"/>
    <s v="S | 02943 - Review of Reverse PGI'd Shipment displayed in Portal (BDT 454)"/>
    <s v="Feature Review | S | 02943 - Review of Reverse PGI'd Shipment displayed in Portal (BDT 454)"/>
    <m/>
    <n v="383622"/>
    <n v="38710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807"/>
    <n v="0"/>
    <n v="0"/>
  </r>
  <r>
    <x v="3"/>
    <x v="1"/>
    <x v="1"/>
    <x v="1"/>
    <m/>
    <x v="1"/>
    <x v="0"/>
    <x v="2"/>
    <x v="220"/>
    <s v="CR45 - Shipment Deletes"/>
    <s v="02864 - CR45 - Shipment Deletes"/>
    <x v="220"/>
    <x v="5"/>
    <x v="2"/>
    <x v="853"/>
    <s v="Delete Shipments based on IBBActiveCode flag"/>
    <s v="S | 02942 - Delete Shipments based on IBBActiveCode flag"/>
    <s v="Backend Development | S | 02942 - Delete Shipments based on IBBActiveCode flag"/>
    <m/>
    <n v="384598"/>
    <n v="387098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"/>
    <n v="0"/>
    <n v="1"/>
    <n v="8.5106382978723403"/>
    <x v="1"/>
    <x v="2"/>
    <s v="0.Done"/>
    <x v="808"/>
    <n v="0"/>
    <n v="0"/>
  </r>
  <r>
    <x v="3"/>
    <x v="1"/>
    <x v="1"/>
    <x v="1"/>
    <m/>
    <x v="1"/>
    <x v="1"/>
    <x v="2"/>
    <x v="224"/>
    <s v="Documents page- title running off of screen box"/>
    <s v="02935 - Documents page- title running off of screen box"/>
    <x v="224"/>
    <x v="3"/>
    <x v="2"/>
    <x v="854"/>
    <s v="Development for - Documents page- title running off of screen box"/>
    <s v="S | 02941 - Development for - Documents page- title running off of screen box"/>
    <s v="Frontend Development | S | 02941 - Development for - Documents page- title running off of screen box"/>
    <m/>
    <n v="387024"/>
    <n v="387079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x v="2"/>
    <s v="0.Done"/>
    <x v="809"/>
    <n v="4.2553191489361701"/>
    <n v="0"/>
  </r>
  <r>
    <x v="3"/>
    <x v="1"/>
    <x v="1"/>
    <x v="1"/>
    <m/>
    <x v="1"/>
    <x v="2"/>
    <x v="8"/>
    <x v="227"/>
    <s v="Update LDAP configs now that FP 13 has fixed automatic loading of configs"/>
    <s v="02939 - Update LDAP configs now that FP 13 has fixed automatic loading of configs"/>
    <x v="227"/>
    <x v="4"/>
    <x v="2"/>
    <x v="855"/>
    <s v="Update Auth and Import configs"/>
    <s v="XS | 02940 - Update Auth and Import configs"/>
    <s v="Sub-Task | XS | 02940 - Update Auth and Import configs"/>
    <m/>
    <n v="387074"/>
    <n v="387075"/>
    <s v="Plan"/>
    <x v="0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5"/>
    <n v="0"/>
    <n v="1"/>
    <n v="2.1276595744680851"/>
    <x v="1"/>
    <x v="8"/>
    <s v="0.Done"/>
    <x v="810"/>
    <n v="0"/>
    <n v="0"/>
  </r>
  <r>
    <x v="3"/>
    <x v="1"/>
    <x v="1"/>
    <x v="1"/>
    <m/>
    <x v="1"/>
    <x v="0"/>
    <x v="2"/>
    <x v="230"/>
    <s v="Update Carrier list for portal "/>
    <s v="02878 - Update Carrier list for portal "/>
    <x v="230"/>
    <x v="2"/>
    <x v="2"/>
    <x v="856"/>
    <s v="Review of Update Carrier list for portal "/>
    <s v="S | 02938 - Review of Update Carrier list for portal "/>
    <s v="Feature Review | S | 02938 - Review of Update Carrier list for portal "/>
    <m/>
    <n v="384863"/>
    <n v="38703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811"/>
    <n v="0"/>
    <n v="0"/>
  </r>
  <r>
    <x v="3"/>
    <x v="1"/>
    <x v="1"/>
    <x v="1"/>
    <m/>
    <x v="1"/>
    <x v="1"/>
    <x v="2"/>
    <x v="232"/>
    <s v="BDT 474 Reporting errors for Customer id 0138680"/>
    <s v="02918 - BDT 474 Reporting errors for Customer id 0138680"/>
    <x v="232"/>
    <x v="1"/>
    <x v="2"/>
    <x v="857"/>
    <s v="QA for BDT 474 Reporting errors for Customer id 0138680"/>
    <s v="S | 02937 - QA for BDT 474 Reporting errors for Customer id 0138680"/>
    <s v="QA | S | 02937 - QA for BDT 474 Reporting errors for Customer id 0138680"/>
    <m/>
    <n v="386770"/>
    <n v="38702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812"/>
    <n v="2.1276595744680851"/>
    <n v="0"/>
  </r>
  <r>
    <x v="3"/>
    <x v="1"/>
    <x v="1"/>
    <x v="1"/>
    <m/>
    <x v="1"/>
    <x v="1"/>
    <x v="2"/>
    <x v="232"/>
    <s v="BDT 474 Reporting errors for Customer id 0138680"/>
    <s v="02918 - BDT 474 Reporting errors for Customer id 0138680"/>
    <x v="232"/>
    <x v="2"/>
    <x v="2"/>
    <x v="858"/>
    <s v="Review of BDT 474 Reporting errors for Customer id 0138680"/>
    <s v="S | 02936 - Review of BDT 474 Reporting errors for Customer id 0138680"/>
    <s v="Feature Review | S | 02936 - Review of BDT 474 Reporting errors for Customer id 0138680"/>
    <m/>
    <n v="386770"/>
    <n v="38702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813"/>
    <n v="2.1276595744680851"/>
    <n v="0"/>
  </r>
  <r>
    <x v="3"/>
    <x v="1"/>
    <x v="1"/>
    <x v="1"/>
    <m/>
    <x v="1"/>
    <x v="0"/>
    <x v="2"/>
    <x v="233"/>
    <s v="Always display BOL and Invoice links"/>
    <s v="02886 - Always display BOL and Invoice links"/>
    <x v="233"/>
    <x v="1"/>
    <x v="2"/>
    <x v="859"/>
    <s v="QA for Always display BOL and Invoice links"/>
    <s v="S | 02933 - QA for Always display BOL and Invoice links"/>
    <s v="QA | S | 02933 - QA for Always display BOL and Invoice links"/>
    <m/>
    <n v="385199"/>
    <n v="38701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814"/>
    <n v="0"/>
    <n v="0"/>
  </r>
  <r>
    <x v="3"/>
    <x v="1"/>
    <x v="1"/>
    <x v="1"/>
    <m/>
    <x v="1"/>
    <x v="1"/>
    <x v="2"/>
    <x v="232"/>
    <s v="BDT 474 Reporting errors for Customer id 0138680"/>
    <s v="02918 - BDT 474 Reporting errors for Customer id 0138680"/>
    <x v="232"/>
    <x v="0"/>
    <x v="2"/>
    <x v="860"/>
    <s v="Alpha for BDT 474 Reporting errors for Customer id 0138680"/>
    <s v="S | 02932 - Alpha for BDT 474 Reporting errors for Customer id 0138680"/>
    <s v="Alpha Test | S | 02932 - Alpha for BDT 474 Reporting errors for Customer id 0138680"/>
    <m/>
    <n v="386770"/>
    <n v="38690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815"/>
    <n v="2.1276595744680851"/>
    <n v="0"/>
  </r>
  <r>
    <x v="3"/>
    <x v="1"/>
    <x v="1"/>
    <x v="1"/>
    <m/>
    <x v="1"/>
    <x v="0"/>
    <x v="2"/>
    <x v="231"/>
    <s v="Reverse PGI'd Shipment displayed in Portal (BDT 454)"/>
    <s v="02823 - Reverse PGI'd Shipment displayed in Portal (BDT 454)"/>
    <x v="231"/>
    <x v="0"/>
    <x v="2"/>
    <x v="861"/>
    <s v="Alpha for Reverse PGI'd Shipment displayed in Portal (BDT 454)"/>
    <s v="S | 02931 - Alpha for Reverse PGI'd Shipment displayed in Portal (BDT 454)"/>
    <s v="Alpha Test | S | 02931 - Alpha for Reverse PGI'd Shipment displayed in Portal (BDT 454)"/>
    <m/>
    <n v="383622"/>
    <n v="38690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816"/>
    <n v="0"/>
    <n v="0"/>
  </r>
  <r>
    <x v="3"/>
    <x v="1"/>
    <x v="1"/>
    <x v="1"/>
    <m/>
    <x v="1"/>
    <x v="0"/>
    <x v="2"/>
    <x v="225"/>
    <s v="Remove test users from deployment scripts"/>
    <s v="02842 - Remove test users from deployment scripts"/>
    <x v="225"/>
    <x v="0"/>
    <x v="2"/>
    <x v="862"/>
    <s v="Alpha for Remove test users from deployment scripts"/>
    <s v="S | 02930 - Alpha for Remove test users from deployment scripts"/>
    <s v="Alpha Test | S | 02930 - Alpha for Remove test users from deployment scripts"/>
    <m/>
    <n v="384104"/>
    <n v="38690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817"/>
    <n v="0"/>
    <n v="0"/>
  </r>
  <r>
    <x v="3"/>
    <x v="1"/>
    <x v="1"/>
    <x v="1"/>
    <m/>
    <x v="1"/>
    <x v="0"/>
    <x v="2"/>
    <x v="228"/>
    <s v="470 (BDT) Updates to Consignment logic - Doned Shipments Sub-page shipped qty mismatched"/>
    <s v="02905 - 470 (BDT) Updates to Consignment logic - Doned Shipments Sub-page shipped qty mismatched"/>
    <x v="228"/>
    <x v="0"/>
    <x v="2"/>
    <x v="863"/>
    <s v="Alpha for 470 (BDT) Updates to Consignment logic - Doned Shipments Sub-page shipped qty mismatched"/>
    <s v="S | 02929 - Alpha for 470 (BDT) Updates to Consignment logic - Doned Shipments Sub-page shipped qty mismatched"/>
    <s v="Alpha Test | S | 02929 - Alpha for 470 (BDT) Updates to Consignment logic - Doned Shipments Sub-page shipped qty mismatched"/>
    <m/>
    <n v="386196"/>
    <n v="38690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818"/>
    <n v="0"/>
    <n v="0"/>
  </r>
  <r>
    <x v="3"/>
    <x v="1"/>
    <x v="1"/>
    <x v="1"/>
    <m/>
    <x v="1"/>
    <x v="1"/>
    <x v="2"/>
    <x v="232"/>
    <s v="BDT 474 Reporting errors for Customer id 0138680"/>
    <s v="02918 - BDT 474 Reporting errors for Customer id 0138680"/>
    <x v="232"/>
    <x v="5"/>
    <x v="2"/>
    <x v="864"/>
    <s v="Adjust logic to not depend on parent orgs having IDs set"/>
    <s v="XS | 02928 - Adjust logic to not depend on parent orgs having IDs set"/>
    <s v="Backend Development | XS | 02928 - Adjust logic to not depend on parent orgs having IDs set"/>
    <m/>
    <n v="386770"/>
    <n v="386832"/>
    <s v="Plan"/>
    <x v="0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819"/>
    <n v="2.1276595744680851"/>
    <n v="0"/>
  </r>
  <r>
    <x v="3"/>
    <x v="1"/>
    <x v="1"/>
    <x v="1"/>
    <m/>
    <x v="1"/>
    <x v="0"/>
    <x v="2"/>
    <x v="230"/>
    <s v="Update Carrier list for portal "/>
    <s v="02878 - Update Carrier list for portal "/>
    <x v="230"/>
    <x v="0"/>
    <x v="2"/>
    <x v="865"/>
    <s v="Alpha for Update Carrier list for portal "/>
    <s v="S | 02927 - Alpha for Update Carrier list for portal "/>
    <s v="Alpha Test | S | 02927 - Alpha for Update Carrier list for portal "/>
    <m/>
    <n v="384863"/>
    <n v="38683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820"/>
    <n v="0"/>
    <n v="0"/>
  </r>
  <r>
    <x v="3"/>
    <x v="0"/>
    <x v="0"/>
    <x v="23"/>
    <s v="Buyer - Portal Foundations"/>
    <x v="23"/>
    <x v="0"/>
    <x v="2"/>
    <x v="222"/>
    <s v="Customize Email Templates for users "/>
    <s v="02862 - Customize Email Templates for users "/>
    <x v="222"/>
    <x v="0"/>
    <x v="2"/>
    <x v="866"/>
    <s v="Alpha for Customize Email Templates for users "/>
    <s v="S | 02926 - Alpha for Customize Email Templates for users "/>
    <s v="Alpha Test | S | 02926 - Alpha for Customize Email Templates for users "/>
    <n v="350832"/>
    <n v="384555"/>
    <n v="38682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8.2644628099173556E-3"/>
    <n v="1"/>
    <n v="2.1276595744680851"/>
    <x v="0"/>
    <x v="2"/>
    <s v="0.Done"/>
    <x v="821"/>
    <n v="0"/>
    <n v="0"/>
  </r>
  <r>
    <x v="3"/>
    <x v="1"/>
    <x v="1"/>
    <x v="1"/>
    <m/>
    <x v="1"/>
    <x v="1"/>
    <x v="2"/>
    <x v="234"/>
    <s v="469 BDT - Logos on IE are blurry"/>
    <s v="02899 - 469 BDT - Logos on IE are blurry"/>
    <x v="234"/>
    <x v="1"/>
    <x v="2"/>
    <x v="867"/>
    <s v="QA for 469 BDT - Logos on IE are blurry"/>
    <s v="S | 02925 - QA for 469 BDT - Logos on IE are blurry"/>
    <s v="QA | S | 02925 - QA for 469 BDT - Logos on IE are blurry"/>
    <m/>
    <n v="385611"/>
    <n v="38681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822"/>
    <n v="2.1276595744680851"/>
    <n v="0"/>
  </r>
  <r>
    <x v="3"/>
    <x v="1"/>
    <x v="1"/>
    <x v="1"/>
    <m/>
    <x v="1"/>
    <x v="1"/>
    <x v="2"/>
    <x v="235"/>
    <s v="(BDT 467) - Releases and Shipments do not display for new customer setup "/>
    <s v="02885 - (BDT 467) - Releases and Shipments do not display for new customer setup "/>
    <x v="235"/>
    <x v="1"/>
    <x v="2"/>
    <x v="868"/>
    <s v="QA for (BDT 467) - Releases and Shipments do not display for new customer setup "/>
    <s v="S | 02924 - QA for (BDT 467) - Releases and Shipments do not display for new customer setup "/>
    <s v="QA | S | 02924 - QA for (BDT 467) - Releases and Shipments do not display for new customer setup "/>
    <m/>
    <n v="385193"/>
    <n v="38681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823"/>
    <n v="2.1276595744680851"/>
    <n v="0"/>
  </r>
  <r>
    <x v="3"/>
    <x v="1"/>
    <x v="1"/>
    <x v="1"/>
    <m/>
    <x v="1"/>
    <x v="1"/>
    <x v="2"/>
    <x v="234"/>
    <s v="469 BDT - Logos on IE are blurry"/>
    <s v="02899 - 469 BDT - Logos on IE are blurry"/>
    <x v="234"/>
    <x v="2"/>
    <x v="2"/>
    <x v="869"/>
    <s v="Review of 469 BDT - Logos on IE are blurry"/>
    <s v="S | 02923 - Review of 469 BDT - Logos on IE are blurry"/>
    <s v="Feature Review | S | 02923 - Review of 469 BDT - Logos on IE are blurry"/>
    <m/>
    <n v="385611"/>
    <n v="38681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824"/>
    <n v="2.1276595744680851"/>
    <n v="0"/>
  </r>
  <r>
    <x v="3"/>
    <x v="1"/>
    <x v="1"/>
    <x v="1"/>
    <m/>
    <x v="1"/>
    <x v="1"/>
    <x v="2"/>
    <x v="235"/>
    <s v="(BDT 467) - Releases and Shipments do not display for new customer setup "/>
    <s v="02885 - (BDT 467) - Releases and Shipments do not display for new customer setup "/>
    <x v="235"/>
    <x v="2"/>
    <x v="2"/>
    <x v="870"/>
    <s v="Review of (BDT 467) - Releases and Shipments do not display for new customer setup "/>
    <s v="S | 02922 - Review of (BDT 467) - Releases and Shipments do not display for new customer setup "/>
    <s v="Feature Review | S | 02922 - Review of (BDT 467) - Releases and Shipments do not display for new customer setup "/>
    <m/>
    <n v="385193"/>
    <n v="38680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825"/>
    <n v="2.1276595744680851"/>
    <n v="0"/>
  </r>
  <r>
    <x v="3"/>
    <x v="1"/>
    <x v="1"/>
    <x v="1"/>
    <m/>
    <x v="1"/>
    <x v="1"/>
    <x v="2"/>
    <x v="236"/>
    <s v="Premium Waters Index Issue"/>
    <s v="02904 - Premium Waters Index Issue"/>
    <x v="236"/>
    <x v="1"/>
    <x v="2"/>
    <x v="871"/>
    <s v="QA for Premium Waters Index Issue"/>
    <s v="S | 02921 - QA for Premium Waters Index Issue"/>
    <s v="QA | S | 02921 - QA for Premium Waters Index Issue"/>
    <m/>
    <n v="386079"/>
    <n v="38679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826"/>
    <n v="2.1276595744680851"/>
    <n v="0"/>
  </r>
  <r>
    <x v="3"/>
    <x v="1"/>
    <x v="1"/>
    <x v="1"/>
    <m/>
    <x v="1"/>
    <x v="1"/>
    <x v="2"/>
    <x v="236"/>
    <s v="Premium Waters Index Issue"/>
    <s v="02904 - Premium Waters Index Issue"/>
    <x v="236"/>
    <x v="2"/>
    <x v="2"/>
    <x v="872"/>
    <s v="Review of Premium Waters Index Issue"/>
    <s v="S | 02920 - Review of Premium Waters Index Issue"/>
    <s v="Feature Review | S | 02920 - Review of Premium Waters Index Issue"/>
    <m/>
    <n v="386079"/>
    <n v="38679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827"/>
    <n v="2.1276595744680851"/>
    <n v="0"/>
  </r>
  <r>
    <x v="3"/>
    <x v="1"/>
    <x v="1"/>
    <x v="1"/>
    <m/>
    <x v="1"/>
    <x v="1"/>
    <x v="2"/>
    <x v="236"/>
    <s v="Premium Waters Index Issue"/>
    <s v="02904 - Premium Waters Index Issue"/>
    <x v="236"/>
    <x v="0"/>
    <x v="2"/>
    <x v="873"/>
    <s v="Alpha for Premium Waters Index Issue"/>
    <s v="S | 02919 - Alpha for Premium Waters Index Issue"/>
    <s v="Alpha Test | S | 02919 - Alpha for Premium Waters Index Issue"/>
    <m/>
    <n v="386079"/>
    <n v="38679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828"/>
    <n v="2.1276595744680851"/>
    <n v="0"/>
  </r>
  <r>
    <x v="3"/>
    <x v="1"/>
    <x v="1"/>
    <x v="1"/>
    <m/>
    <x v="1"/>
    <x v="1"/>
    <x v="2"/>
    <x v="235"/>
    <s v="(BDT 467) - Releases and Shipments do not display for new customer setup "/>
    <s v="02885 - (BDT 467) - Releases and Shipments do not display for new customer setup "/>
    <x v="235"/>
    <x v="6"/>
    <x v="3"/>
    <x v="874"/>
    <s v="Closed Order with Inventory is not displayed in the portal "/>
    <s v="S | 02917 - Closed Order with Inventory is not displayed in the portal "/>
    <s v="Alpha Bug | S | 02917 - Closed Order with Inventory is not displayed in the portal "/>
    <m/>
    <n v="385193"/>
    <n v="38663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0"/>
    <x v="1"/>
    <x v="2"/>
    <s v="0.Cancelled"/>
    <x v="829"/>
    <n v="2.1276595744680851"/>
    <n v="0"/>
  </r>
  <r>
    <x v="3"/>
    <x v="1"/>
    <x v="1"/>
    <x v="1"/>
    <m/>
    <x v="1"/>
    <x v="0"/>
    <x v="2"/>
    <x v="233"/>
    <s v="Always display BOL and Invoice links"/>
    <s v="02886 - Always display BOL and Invoice links"/>
    <x v="233"/>
    <x v="2"/>
    <x v="2"/>
    <x v="875"/>
    <s v="Review of Always display BOL and Invoice links"/>
    <s v="S | 02916 - Review of Always display BOL and Invoice links"/>
    <s v="Feature Review | S | 02916 - Review of Always display BOL and Invoice links"/>
    <m/>
    <n v="385199"/>
    <n v="38657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830"/>
    <n v="0"/>
    <n v="0"/>
  </r>
  <r>
    <x v="3"/>
    <x v="1"/>
    <x v="1"/>
    <x v="1"/>
    <m/>
    <x v="1"/>
    <x v="0"/>
    <x v="2"/>
    <x v="237"/>
    <s v="Upgrade liferay bundle to DE fix-pack 13"/>
    <s v="02853 - Upgrade liferay bundle to DE fix-pack 13"/>
    <x v="237"/>
    <x v="1"/>
    <x v="2"/>
    <x v="876"/>
    <s v="QA for Upgrade liferay bundle to DE fix-pack 13"/>
    <s v="S | 02915 - QA for Upgrade liferay bundle to DE fix-pack 13"/>
    <s v="QA | S | 02915 - QA for Upgrade liferay bundle to DE fix-pack 13"/>
    <m/>
    <n v="384340"/>
    <n v="38657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1"/>
    <n v="0"/>
    <n v="1"/>
    <n v="2.1276595744680851"/>
    <x v="1"/>
    <x v="2"/>
    <s v="0.Done"/>
    <x v="831"/>
    <n v="0"/>
    <n v="0"/>
  </r>
  <r>
    <x v="3"/>
    <x v="1"/>
    <x v="1"/>
    <x v="1"/>
    <m/>
    <x v="1"/>
    <x v="0"/>
    <x v="2"/>
    <x v="231"/>
    <s v="Reverse PGI'd Shipment displayed in Portal (BDT 454)"/>
    <s v="02823 - Reverse PGI'd Shipment displayed in Portal (BDT 454)"/>
    <x v="231"/>
    <x v="5"/>
    <x v="2"/>
    <x v="877"/>
    <s v="Reverse PGI'd Shipments should not exist in the portal"/>
    <s v="S | 02914 - Reverse PGI'd Shipments should not exist in the portal"/>
    <s v="Backend Development | S | 02914 - Reverse PGI'd Shipments should not exist in the portal"/>
    <m/>
    <n v="383622"/>
    <n v="386531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"/>
    <n v="0"/>
    <n v="1"/>
    <n v="8.5106382978723403"/>
    <x v="1"/>
    <x v="2"/>
    <s v="0.Done"/>
    <x v="832"/>
    <n v="0"/>
    <n v="0"/>
  </r>
  <r>
    <x v="3"/>
    <x v="0"/>
    <x v="0"/>
    <x v="23"/>
    <s v="Buyer - Portal Foundations"/>
    <x v="23"/>
    <x v="0"/>
    <x v="2"/>
    <x v="222"/>
    <s v="Customize Email Templates for users "/>
    <s v="02862 - Customize Email Templates for users "/>
    <x v="222"/>
    <x v="5"/>
    <x v="3"/>
    <x v="878"/>
    <s v="Update sender name in verification email xml"/>
    <s v="S | 02913 - Update sender name in verification email xml"/>
    <s v="Backend Development | S | 02913 - Update sender name in verification email xml"/>
    <n v="350832"/>
    <n v="384555"/>
    <n v="386443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"/>
    <n v="8.2644628099173556E-3"/>
    <n v="1"/>
    <n v="0"/>
    <x v="0"/>
    <x v="2"/>
    <s v="0.Cancelled"/>
    <x v="833"/>
    <n v="0"/>
    <n v="0"/>
  </r>
  <r>
    <x v="3"/>
    <x v="1"/>
    <x v="1"/>
    <x v="1"/>
    <m/>
    <x v="1"/>
    <x v="1"/>
    <x v="2"/>
    <x v="235"/>
    <s v="(BDT 467) - Releases and Shipments do not display for new customer setup "/>
    <s v="02885 - (BDT 467) - Releases and Shipments do not display for new customer setup "/>
    <x v="235"/>
    <x v="0"/>
    <x v="2"/>
    <x v="879"/>
    <s v="Alpha for (BDT 467) - Releases and Shipments do not display for new customer setup "/>
    <s v="S | 02912 - Alpha for (BDT 467) - Releases and Shipments do not display for new customer setup "/>
    <s v="Alpha Test | S | 02912 - Alpha for (BDT 467) - Releases and Shipments do not display for new customer setup "/>
    <m/>
    <n v="385193"/>
    <n v="38644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834"/>
    <n v="2.1276595744680851"/>
    <n v="0"/>
  </r>
  <r>
    <x v="3"/>
    <x v="1"/>
    <x v="1"/>
    <x v="1"/>
    <m/>
    <x v="1"/>
    <x v="0"/>
    <x v="2"/>
    <x v="233"/>
    <s v="Always display BOL and Invoice links"/>
    <s v="02886 - Always display BOL and Invoice links"/>
    <x v="233"/>
    <x v="0"/>
    <x v="2"/>
    <x v="880"/>
    <s v="Alpha for Always display BOL and Invoice links"/>
    <s v="S | 02911 - Alpha for Always display BOL and Invoice links"/>
    <s v="Alpha Test | S | 02911 - Alpha for Always display BOL and Invoice links"/>
    <m/>
    <n v="385199"/>
    <n v="38642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835"/>
    <n v="0"/>
    <n v="0"/>
  </r>
  <r>
    <x v="3"/>
    <x v="1"/>
    <x v="1"/>
    <x v="1"/>
    <m/>
    <x v="1"/>
    <x v="1"/>
    <x v="2"/>
    <x v="234"/>
    <s v="469 BDT - Logos on IE are blurry"/>
    <s v="02899 - 469 BDT - Logos on IE are blurry"/>
    <x v="234"/>
    <x v="0"/>
    <x v="2"/>
    <x v="881"/>
    <s v="Alpha for 469 BDT - Logos on IE are blurry"/>
    <s v="S | 02910 - Alpha for 469 BDT - Logos on IE are blurry"/>
    <s v="Alpha Test | S | 02910 - Alpha for 469 BDT - Logos on IE are blurry"/>
    <m/>
    <n v="385611"/>
    <n v="38642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836"/>
    <n v="2.1276595744680851"/>
    <n v="0"/>
  </r>
  <r>
    <x v="3"/>
    <x v="1"/>
    <x v="1"/>
    <x v="1"/>
    <m/>
    <x v="1"/>
    <x v="1"/>
    <x v="2"/>
    <x v="238"/>
    <s v="User navigates to blank portal page  "/>
    <s v="02880 - User navigates to blank portal page  "/>
    <x v="238"/>
    <x v="1"/>
    <x v="2"/>
    <x v="882"/>
    <s v="QA for User navigates to blank portal page  "/>
    <s v="S | 02909 - QA for User navigates to blank portal page  "/>
    <s v="QA | S | 02909 - QA for User navigates to blank portal page  "/>
    <m/>
    <n v="384934"/>
    <n v="38631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837"/>
    <n v="2.1276595744680851"/>
    <n v="0"/>
  </r>
  <r>
    <x v="3"/>
    <x v="1"/>
    <x v="1"/>
    <x v="1"/>
    <m/>
    <x v="1"/>
    <x v="1"/>
    <x v="2"/>
    <x v="238"/>
    <s v="User navigates to blank portal page  "/>
    <s v="02880 - User navigates to blank portal page  "/>
    <x v="238"/>
    <x v="2"/>
    <x v="2"/>
    <x v="883"/>
    <s v="Review of User navigates to blank portal page  "/>
    <s v="S | 02908 - Review of User navigates to blank portal page  "/>
    <s v="Feature Review | S | 02908 - Review of User navigates to blank portal page  "/>
    <m/>
    <n v="384934"/>
    <n v="38631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838"/>
    <n v="2.1276595744680851"/>
    <n v="0"/>
  </r>
  <r>
    <x v="3"/>
    <x v="0"/>
    <x v="0"/>
    <x v="23"/>
    <s v="Buyer - Portal Foundations"/>
    <x v="23"/>
    <x v="0"/>
    <x v="2"/>
    <x v="222"/>
    <s v="Customize Email Templates for users "/>
    <s v="02862 - Customize Email Templates for users "/>
    <x v="222"/>
    <x v="3"/>
    <x v="2"/>
    <x v="884"/>
    <s v="Development - Customize Email Templates for users"/>
    <s v="S | 02907 - Development - Customize Email Templates for users"/>
    <s v="Frontend Development | S | 02907 - Development - Customize Email Templates for users"/>
    <n v="350832"/>
    <n v="384555"/>
    <n v="386242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8.2644628099173556E-3"/>
    <n v="1"/>
    <n v="4.2553191489361701"/>
    <x v="0"/>
    <x v="2"/>
    <s v="0.Done"/>
    <x v="839"/>
    <n v="0"/>
    <n v="0"/>
  </r>
  <r>
    <x v="3"/>
    <x v="1"/>
    <x v="1"/>
    <x v="1"/>
    <m/>
    <x v="1"/>
    <x v="0"/>
    <x v="2"/>
    <x v="228"/>
    <s v="470 (BDT) Updates to Consignment logic - Doned Shipments Sub-page shipped qty mismatched"/>
    <s v="02905 - 470 (BDT) Updates to Consignment logic - Doned Shipments Sub-page shipped qty mismatched"/>
    <x v="228"/>
    <x v="5"/>
    <x v="2"/>
    <x v="885"/>
    <s v="Update Inventory to reflect consignments"/>
    <s v="S | 02906 - Update Inventory to reflect consignments"/>
    <s v="Backend Development | S | 02906 - Update Inventory to reflect consignments"/>
    <m/>
    <n v="386196"/>
    <n v="386197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x v="2"/>
    <s v="0.Done"/>
    <x v="840"/>
    <n v="0"/>
    <n v="0"/>
  </r>
  <r>
    <x v="3"/>
    <x v="1"/>
    <x v="1"/>
    <x v="1"/>
    <m/>
    <x v="1"/>
    <x v="1"/>
    <x v="2"/>
    <x v="235"/>
    <s v="(BDT 467) - Releases and Shipments do not display for new customer setup "/>
    <s v="02885 - (BDT 467) - Releases and Shipments do not display for new customer setup "/>
    <x v="235"/>
    <x v="5"/>
    <x v="2"/>
    <x v="886"/>
    <s v="Fix Releases/Shipments not being displayed for Kroger"/>
    <s v="S | 02903 - Fix Releases/Shipments not being displayed for Kroger"/>
    <s v="Backend Development | S | 02903 - Fix Releases/Shipments not being displayed for Kroger"/>
    <m/>
    <n v="385193"/>
    <n v="386073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16666666666666666"/>
    <n v="0"/>
    <n v="1"/>
    <n v="8.5106382978723403"/>
    <x v="1"/>
    <x v="2"/>
    <s v="0.Done"/>
    <x v="841"/>
    <n v="8.5106382978723403"/>
    <n v="0"/>
  </r>
  <r>
    <x v="3"/>
    <x v="1"/>
    <x v="1"/>
    <x v="1"/>
    <m/>
    <x v="1"/>
    <x v="1"/>
    <x v="2"/>
    <x v="234"/>
    <s v="469 BDT - Logos on IE are blurry"/>
    <s v="02899 - 469 BDT - Logos on IE are blurry"/>
    <x v="234"/>
    <x v="3"/>
    <x v="2"/>
    <x v="887"/>
    <s v="Development for - Logos on IE are blurry"/>
    <s v="S | 02902 - Development for - Logos on IE are blurry"/>
    <s v="Frontend Development | S | 02902 - Development for - Logos on IE are blurry"/>
    <m/>
    <n v="385611"/>
    <n v="385710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x v="2"/>
    <s v="0.Done"/>
    <x v="842"/>
    <n v="4.2553191489361701"/>
    <n v="0"/>
  </r>
  <r>
    <x v="3"/>
    <x v="1"/>
    <x v="1"/>
    <x v="1"/>
    <m/>
    <x v="1"/>
    <x v="1"/>
    <x v="2"/>
    <x v="238"/>
    <s v="User navigates to blank portal page  "/>
    <s v="02880 - User navigates to blank portal page  "/>
    <x v="238"/>
    <x v="0"/>
    <x v="2"/>
    <x v="888"/>
    <s v="Alpha for User navigates to blank portal page  "/>
    <s v="S | 02901 - Alpha for User navigates to blank portal page  "/>
    <s v="Alpha Test | S | 02901 - Alpha for User navigates to blank portal page  "/>
    <m/>
    <n v="384934"/>
    <n v="38567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843"/>
    <n v="2.1276595744680851"/>
    <n v="0"/>
  </r>
  <r>
    <x v="3"/>
    <x v="1"/>
    <x v="1"/>
    <x v="1"/>
    <m/>
    <x v="1"/>
    <x v="1"/>
    <x v="2"/>
    <x v="235"/>
    <s v="(BDT 467) - Releases and Shipments do not display for new customer setup "/>
    <s v="02885 - (BDT 467) - Releases and Shipments do not display for new customer setup "/>
    <x v="235"/>
    <x v="7"/>
    <x v="2"/>
    <x v="889"/>
    <s v="Evaluate Releases and shipments not being displayed for Kroger"/>
    <s v="S | 02900 - Evaluate Releases and shipments not being displayed for Kroger"/>
    <s v="Tech Planning | S | 02900 - Evaluate Releases and shipments not being displayed for Kroger"/>
    <m/>
    <n v="385193"/>
    <n v="38566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844"/>
    <n v="2.1276595744680851"/>
    <n v="0"/>
  </r>
  <r>
    <x v="3"/>
    <x v="1"/>
    <x v="1"/>
    <x v="1"/>
    <m/>
    <x v="1"/>
    <x v="0"/>
    <x v="2"/>
    <x v="230"/>
    <s v="Update Carrier list for portal "/>
    <s v="02878 - Update Carrier list for portal "/>
    <x v="230"/>
    <x v="5"/>
    <x v="2"/>
    <x v="890"/>
    <s v="Development to Update Carrier List   "/>
    <s v="S | 02898 - Development to Update Carrier List   "/>
    <s v="Backend Development | S | 02898 - Development to Update Carrier List   "/>
    <m/>
    <n v="384863"/>
    <n v="385554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x v="2"/>
    <s v="0.Done"/>
    <x v="845"/>
    <n v="0"/>
    <n v="0"/>
  </r>
  <r>
    <x v="3"/>
    <x v="1"/>
    <x v="1"/>
    <x v="1"/>
    <m/>
    <x v="1"/>
    <x v="0"/>
    <x v="2"/>
    <x v="233"/>
    <s v="Always display BOL and Invoice links"/>
    <s v="02886 - Always display BOL and Invoice links"/>
    <x v="233"/>
    <x v="5"/>
    <x v="2"/>
    <x v="891"/>
    <s v="Always display BOL and Invoice links"/>
    <s v="S | 02897 - Always display BOL and Invoice links"/>
    <s v="Backend Development | S | 02897 - Always display BOL and Invoice links"/>
    <m/>
    <n v="385199"/>
    <n v="385551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x v="2"/>
    <s v="0.Done"/>
    <x v="846"/>
    <n v="0"/>
    <n v="0"/>
  </r>
  <r>
    <x v="3"/>
    <x v="1"/>
    <x v="1"/>
    <x v="1"/>
    <m/>
    <x v="1"/>
    <x v="1"/>
    <x v="2"/>
    <x v="229"/>
    <s v="Consignment Inventory Whse Location/No Incorrect"/>
    <s v="02883 - Consignment Inventory Whse Location/No Incorrect"/>
    <x v="229"/>
    <x v="7"/>
    <x v="2"/>
    <x v="892"/>
    <s v="Tech Planning for Consignment Inventory Whse Location/No Incorrect"/>
    <s v="S | 02896 - Tech Planning for Consignment Inventory Whse Location/No Incorrect"/>
    <s v="Tech Planning | S | 02896 - Tech Planning for Consignment Inventory Whse Location/No Incorrect"/>
    <m/>
    <n v="385037"/>
    <n v="38555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847"/>
    <n v="2.1276595744680851"/>
    <n v="0"/>
  </r>
  <r>
    <x v="3"/>
    <x v="1"/>
    <x v="1"/>
    <x v="1"/>
    <m/>
    <x v="1"/>
    <x v="1"/>
    <x v="2"/>
    <x v="239"/>
    <s v="User Profile dropdown is wrapping "/>
    <s v="02860 - User Profile dropdown is wrapping "/>
    <x v="239"/>
    <x v="1"/>
    <x v="2"/>
    <x v="893"/>
    <s v="QA for User Profile dropdown is wrapping "/>
    <s v="S | 02895 - QA for User Profile dropdown is wrapping "/>
    <s v="QA | S | 02895 - QA for User Profile dropdown is wrapping "/>
    <m/>
    <n v="384538"/>
    <n v="38543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848"/>
    <n v="2.1276595744680851"/>
    <n v="0"/>
  </r>
  <r>
    <x v="3"/>
    <x v="1"/>
    <x v="1"/>
    <x v="1"/>
    <m/>
    <x v="1"/>
    <x v="1"/>
    <x v="2"/>
    <x v="239"/>
    <s v="User Profile dropdown is wrapping "/>
    <s v="02860 - User Profile dropdown is wrapping "/>
    <x v="239"/>
    <x v="2"/>
    <x v="2"/>
    <x v="894"/>
    <s v="Review of User Profile dropdown is wrapping "/>
    <s v="S | 02894 - Review of User Profile dropdown is wrapping "/>
    <s v="Feature Review | S | 02894 - Review of User Profile dropdown is wrapping "/>
    <m/>
    <n v="384538"/>
    <n v="38543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849"/>
    <n v="2.1276595744680851"/>
    <n v="0"/>
  </r>
  <r>
    <x v="3"/>
    <x v="1"/>
    <x v="1"/>
    <x v="1"/>
    <m/>
    <x v="1"/>
    <x v="0"/>
    <x v="2"/>
    <x v="240"/>
    <s v="417 (BDT) - Consignment Overstated Shipped Qty on Orders Pg"/>
    <s v="02702 - 417 (BDT) - Consignment Overstated Shipped Qty on Orders Pg"/>
    <x v="240"/>
    <x v="1"/>
    <x v="2"/>
    <x v="895"/>
    <s v="QA for 417 (BDT) - Consignment Overstated Shipped Qty on Orders Pg"/>
    <s v="S | 02893 - QA for 417 (BDT) - Consignment Overstated Shipped Qty on Orders Pg"/>
    <s v="QA | S | 02893 - QA for 417 (BDT) - Consignment Overstated Shipped Qty on Orders Pg"/>
    <m/>
    <n v="381577"/>
    <n v="38543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850"/>
    <n v="0"/>
    <n v="0"/>
  </r>
  <r>
    <x v="3"/>
    <x v="1"/>
    <x v="1"/>
    <x v="1"/>
    <m/>
    <x v="1"/>
    <x v="0"/>
    <x v="2"/>
    <x v="240"/>
    <s v="417 (BDT) - Consignment Overstated Shipped Qty on Orders Pg"/>
    <s v="02702 - 417 (BDT) - Consignment Overstated Shipped Qty on Orders Pg"/>
    <x v="240"/>
    <x v="2"/>
    <x v="2"/>
    <x v="896"/>
    <s v="Review of 417 (BDT) - Consignment Overstated Shipped Qty on Orders Pg"/>
    <s v="S | 02892 - Review of 417 (BDT) - Consignment Overstated Shipped Qty on Orders Pg"/>
    <s v="Feature Review | S | 02892 - Review of 417 (BDT) - Consignment Overstated Shipped Qty on Orders Pg"/>
    <m/>
    <n v="381577"/>
    <n v="38543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851"/>
    <n v="0"/>
    <n v="0"/>
  </r>
  <r>
    <x v="3"/>
    <x v="1"/>
    <x v="1"/>
    <x v="1"/>
    <m/>
    <x v="1"/>
    <x v="0"/>
    <x v="2"/>
    <x v="240"/>
    <s v="417 (BDT) - Consignment Overstated Shipped Qty on Orders Pg"/>
    <s v="02702 - 417 (BDT) - Consignment Overstated Shipped Qty on Orders Pg"/>
    <x v="240"/>
    <x v="0"/>
    <x v="2"/>
    <x v="897"/>
    <s v="Alpha for 417 (BDT) - Consignment Overstated Shipped Qty on Orders Pg"/>
    <s v="S | 02891 - Alpha for 417 (BDT) - Consignment Overstated Shipped Qty on Orders Pg"/>
    <s v="Alpha Test | S | 02891 - Alpha for 417 (BDT) - Consignment Overstated Shipped Qty on Orders Pg"/>
    <m/>
    <n v="381577"/>
    <n v="38543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852"/>
    <n v="0"/>
    <n v="0"/>
  </r>
  <r>
    <x v="3"/>
    <x v="1"/>
    <x v="1"/>
    <x v="1"/>
    <m/>
    <x v="1"/>
    <x v="1"/>
    <x v="2"/>
    <x v="239"/>
    <s v="User Profile dropdown is wrapping "/>
    <s v="02860 - User Profile dropdown is wrapping "/>
    <x v="239"/>
    <x v="0"/>
    <x v="2"/>
    <x v="898"/>
    <s v="Alpha for User Profile dropdown is wrapping "/>
    <s v="S | 02889 - Alpha for User Profile dropdown is wrapping "/>
    <s v="Alpha Test | S | 02889 - Alpha for User Profile dropdown is wrapping "/>
    <m/>
    <n v="384538"/>
    <n v="38523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853"/>
    <n v="2.1276595744680851"/>
    <n v="0"/>
  </r>
  <r>
    <x v="3"/>
    <x v="1"/>
    <x v="1"/>
    <x v="1"/>
    <m/>
    <x v="1"/>
    <x v="1"/>
    <x v="2"/>
    <x v="238"/>
    <s v="User navigates to blank portal page  "/>
    <s v="02880 - User navigates to blank portal page  "/>
    <x v="238"/>
    <x v="5"/>
    <x v="2"/>
    <x v="899"/>
    <s v="Fix User navigation "/>
    <s v="S | 02888 - Fix User navigation "/>
    <s v="Backend Development | S | 02888 - Fix User navigation "/>
    <m/>
    <n v="384934"/>
    <n v="385217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"/>
    <n v="0"/>
    <n v="1"/>
    <n v="8.5106382978723403"/>
    <x v="1"/>
    <x v="2"/>
    <s v="0.Done"/>
    <x v="854"/>
    <n v="8.5106382978723403"/>
    <n v="0"/>
  </r>
  <r>
    <x v="3"/>
    <x v="1"/>
    <x v="1"/>
    <x v="1"/>
    <m/>
    <x v="1"/>
    <x v="1"/>
    <x v="2"/>
    <x v="238"/>
    <s v="User navigates to blank portal page  "/>
    <s v="02880 - User navigates to blank portal page  "/>
    <x v="238"/>
    <x v="7"/>
    <x v="2"/>
    <x v="900"/>
    <s v="Evaluate User navigation to blank home page"/>
    <s v="S | 02887 - Evaluate User navigation to blank home page"/>
    <s v="Tech Planning | S | 02887 - Evaluate User navigation to blank home page"/>
    <m/>
    <n v="384934"/>
    <n v="38521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855"/>
    <n v="2.1276595744680851"/>
    <n v="0"/>
  </r>
  <r>
    <x v="3"/>
    <x v="1"/>
    <x v="1"/>
    <x v="1"/>
    <m/>
    <x v="1"/>
    <x v="0"/>
    <x v="2"/>
    <x v="241"/>
    <s v="Add a test user to the deployment scripts"/>
    <s v="02846 - Add a test user to the deployment scripts"/>
    <x v="241"/>
    <x v="1"/>
    <x v="2"/>
    <x v="901"/>
    <s v="QA for Add a test user to the deployment scripts"/>
    <s v="S | 02884 - QA for Add a test user to the deployment scripts"/>
    <s v="QA | S | 02884 - QA for Add a test user to the deployment scripts"/>
    <m/>
    <n v="384253"/>
    <n v="38515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856"/>
    <n v="0"/>
    <n v="0"/>
  </r>
  <r>
    <x v="3"/>
    <x v="0"/>
    <x v="0"/>
    <x v="24"/>
    <s v="IBB Integration"/>
    <x v="24"/>
    <x v="2"/>
    <x v="2"/>
    <x v="242"/>
    <s v="WS Commons"/>
    <s v="00503 - WS Commons"/>
    <x v="242"/>
    <x v="2"/>
    <x v="2"/>
    <x v="902"/>
    <s v="Review of WS Commons"/>
    <s v="02882 - Review of WS Commons"/>
    <s v="Feature Review | 02882 - Review of WS Commons"/>
    <n v="350255"/>
    <n v="350258"/>
    <n v="384966"/>
    <s v="Plan"/>
    <x v="0"/>
    <n v="0"/>
    <n v="0"/>
    <n v="0"/>
    <n v="16"/>
    <m/>
    <s v="SUBTASK PLAN"/>
    <n v="0"/>
    <n v="0"/>
    <n v="0"/>
    <n v="0"/>
    <n v="0"/>
    <n v="0"/>
    <n v="0"/>
    <n v="0"/>
    <n v="0"/>
    <n v="0"/>
    <n v="0.1111111111111111"/>
    <n v="3.3333333333333333E-2"/>
    <n v="1"/>
    <n v="0"/>
    <x v="0"/>
    <x v="2"/>
    <s v="0.Done"/>
    <x v="857"/>
    <n v="0"/>
    <n v="0"/>
  </r>
  <r>
    <x v="3"/>
    <x v="1"/>
    <x v="1"/>
    <x v="1"/>
    <m/>
    <x v="1"/>
    <x v="0"/>
    <x v="2"/>
    <x v="225"/>
    <s v="Remove test users from deployment scripts"/>
    <s v="02842 - Remove test users from deployment scripts"/>
    <x v="225"/>
    <x v="5"/>
    <x v="2"/>
    <x v="903"/>
    <s v="Update test scripts to remove test user creation"/>
    <s v="S | 02879 - Update test scripts to remove test user creation"/>
    <s v="Backend Development | S | 02879 - Update test scripts to remove test user creation"/>
    <m/>
    <n v="384104"/>
    <n v="384915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x v="2"/>
    <s v="0.Done"/>
    <x v="858"/>
    <n v="0"/>
    <n v="0"/>
  </r>
  <r>
    <x v="3"/>
    <x v="0"/>
    <x v="0"/>
    <x v="22"/>
    <s v="System Architecture"/>
    <x v="22"/>
    <x v="0"/>
    <x v="2"/>
    <x v="207"/>
    <s v="Performance Testing and Tuning"/>
    <s v="01480 - Performance Testing and Tuning"/>
    <x v="207"/>
    <x v="4"/>
    <x v="2"/>
    <x v="904"/>
    <s v="Performance enhancements in QA"/>
    <s v="S | 02877 - Performance enhancements in QA"/>
    <s v="Sub-Task | S | 02877 - Performance enhancements in QA"/>
    <n v="351453"/>
    <n v="367474"/>
    <n v="384861"/>
    <s v="Plan"/>
    <x v="0"/>
    <n v="0"/>
    <n v="0"/>
    <n v="20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5.8823529411764705E-2"/>
    <n v="1.8518518518518517E-2"/>
    <n v="1"/>
    <n v="4.2553191489361701"/>
    <x v="0"/>
    <x v="2"/>
    <s v="0.Done"/>
    <x v="859"/>
    <n v="0"/>
    <n v="0"/>
  </r>
  <r>
    <x v="3"/>
    <x v="0"/>
    <x v="0"/>
    <x v="25"/>
    <s v="CSR - Customer and User Profile"/>
    <x v="25"/>
    <x v="0"/>
    <x v="2"/>
    <x v="243"/>
    <s v="Create Page for CSRs to View Customer Locations "/>
    <s v="01127 - Create Page for CSRs to View Customer Locations "/>
    <x v="243"/>
    <x v="1"/>
    <x v="2"/>
    <x v="905"/>
    <s v="QA for Create Page for CSRs to View Customer Locations "/>
    <s v="S | 02874 - QA for Create Page for CSRs to View Customer Locations "/>
    <s v="QA | S | 02874 - QA for Create Page for CSRs to View Customer Locations "/>
    <n v="348696"/>
    <n v="362834"/>
    <n v="38482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8.3333333333333329E-2"/>
    <n v="2.9411764705882353E-2"/>
    <n v="1"/>
    <n v="2.1276595744680851"/>
    <x v="0"/>
    <x v="2"/>
    <s v="0.Done"/>
    <x v="860"/>
    <n v="0"/>
    <n v="0"/>
  </r>
  <r>
    <x v="3"/>
    <x v="1"/>
    <x v="1"/>
    <x v="1"/>
    <m/>
    <x v="1"/>
    <x v="0"/>
    <x v="2"/>
    <x v="244"/>
    <s v="441(BDT) - Data Sync Module Execution "/>
    <s v="02783 - 441(BDT) - Data Sync Module Execution "/>
    <x v="244"/>
    <x v="1"/>
    <x v="2"/>
    <x v="906"/>
    <s v="QA for 441(BDT) - Data Sync Module Execution "/>
    <s v="S | 02873 - QA for 441(BDT) - Data Sync Module Execution "/>
    <s v="QA | S | 02873 - QA for 441(BDT) - Data Sync Module Execution "/>
    <m/>
    <n v="382992"/>
    <n v="38469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861"/>
    <n v="0"/>
    <n v="0"/>
  </r>
  <r>
    <x v="3"/>
    <x v="1"/>
    <x v="1"/>
    <x v="1"/>
    <m/>
    <x v="1"/>
    <x v="1"/>
    <x v="2"/>
    <x v="245"/>
    <s v="410 (BDT) - Change the Discovery settings in elasticsearch.yml file to use host names"/>
    <s v="02679 - 410 (BDT) - Change the Discovery settings in elasticsearch.yml file to use host names"/>
    <x v="245"/>
    <x v="1"/>
    <x v="2"/>
    <x v="907"/>
    <s v="QA for 410 (BDT) - Change the Discovery settings in elasticsearch.yml file to use host names"/>
    <s v="S | 02872 - QA for 410 (BDT) - Change the Discovery settings in elasticsearch.yml file to use host names"/>
    <s v="QA | S | 02872 - QA for 410 (BDT) - Change the Discovery settings in elasticsearch.yml file to use host names"/>
    <m/>
    <n v="381451"/>
    <n v="38469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862"/>
    <n v="2.1276595744680851"/>
    <n v="0"/>
  </r>
  <r>
    <x v="3"/>
    <x v="1"/>
    <x v="1"/>
    <x v="1"/>
    <m/>
    <x v="1"/>
    <x v="1"/>
    <x v="2"/>
    <x v="246"/>
    <s v="Bemis User Agreement is not displaying on first time log in  "/>
    <s v="02570 - Bemis User Agreement is not displaying on first time log in  "/>
    <x v="246"/>
    <x v="1"/>
    <x v="2"/>
    <x v="908"/>
    <s v="QA for Bemis User Agreement is not displaying on first time log in  "/>
    <s v="S | 02869 - QA for Bemis User Agreement is not displaying on first time log in  "/>
    <s v="QA | S | 02869 - QA for Bemis User Agreement is not displaying on first time log in  "/>
    <m/>
    <n v="380573"/>
    <n v="38461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863"/>
    <n v="2.1276595744680851"/>
    <n v="0"/>
  </r>
  <r>
    <x v="3"/>
    <x v="1"/>
    <x v="1"/>
    <x v="1"/>
    <m/>
    <x v="1"/>
    <x v="0"/>
    <x v="2"/>
    <x v="247"/>
    <s v="423 (BDT) - Have LDAP and portal Password policy both enabled "/>
    <s v="02716 - 423 (BDT) - Have LDAP and portal Password policy both enabled "/>
    <x v="247"/>
    <x v="1"/>
    <x v="2"/>
    <x v="909"/>
    <s v="QA for 423 (BDT) - Have LDAP and portal Password policy both enabled "/>
    <s v="S | 02868 - QA for 423 (BDT) - Have LDAP and portal Password policy both enabled "/>
    <s v="QA | S | 02868 - QA for 423 (BDT) - Have LDAP and portal Password policy both enabled "/>
    <m/>
    <n v="381870"/>
    <n v="38461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864"/>
    <n v="0"/>
    <n v="0"/>
  </r>
  <r>
    <x v="3"/>
    <x v="1"/>
    <x v="1"/>
    <x v="1"/>
    <m/>
    <x v="1"/>
    <x v="1"/>
    <x v="2"/>
    <x v="248"/>
    <s v="Typo in reset password page"/>
    <s v="02827 - Typo in reset password page"/>
    <x v="248"/>
    <x v="1"/>
    <x v="2"/>
    <x v="910"/>
    <s v="QA for Typo in reset password page"/>
    <s v="S | 02867 - QA for Typo in reset password page"/>
    <s v="QA | S | 02867 - QA for Typo in reset password page"/>
    <m/>
    <n v="383790"/>
    <n v="38461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865"/>
    <n v="2.1276595744680851"/>
    <n v="0"/>
  </r>
  <r>
    <x v="3"/>
    <x v="1"/>
    <x v="1"/>
    <x v="1"/>
    <m/>
    <x v="1"/>
    <x v="0"/>
    <x v="2"/>
    <x v="249"/>
    <s v="ID 4191/4190 Update the CSR permissions to be organization based"/>
    <s v="02692 - ID 4191/4190 Update the CSR permissions to be organization based"/>
    <x v="249"/>
    <x v="1"/>
    <x v="2"/>
    <x v="911"/>
    <s v="QA for ID 4191/4190 Update the CSR permissions to be organization based"/>
    <s v="S | 02866 - QA for ID 4191/4190 Update the CSR permissions to be organization based"/>
    <s v="QA | S | 02866 - QA for ID 4191/4190 Update the CSR permissions to be organization based"/>
    <m/>
    <n v="381491"/>
    <n v="38460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866"/>
    <n v="0"/>
    <n v="0"/>
  </r>
  <r>
    <x v="3"/>
    <x v="1"/>
    <x v="1"/>
    <x v="1"/>
    <m/>
    <x v="1"/>
    <x v="0"/>
    <x v="2"/>
    <x v="220"/>
    <s v="CR45 - Shipment Deletes"/>
    <s v="02864 - CR45 - Shipment Deletes"/>
    <x v="220"/>
    <x v="8"/>
    <x v="2"/>
    <x v="912"/>
    <s v="Feature Planning"/>
    <s v="S | 02865 - Feature Planning"/>
    <s v="Feature Planning | S | 02865 - Feature Planning"/>
    <m/>
    <n v="384598"/>
    <n v="38460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867"/>
    <n v="0"/>
    <n v="0"/>
  </r>
  <r>
    <x v="3"/>
    <x v="1"/>
    <x v="1"/>
    <x v="1"/>
    <m/>
    <x v="1"/>
    <x v="1"/>
    <x v="2"/>
    <x v="239"/>
    <s v="User Profile dropdown is wrapping "/>
    <s v="02860 - User Profile dropdown is wrapping "/>
    <x v="239"/>
    <x v="3"/>
    <x v="3"/>
    <x v="913"/>
    <s v="Development for - User Profile dropdown is wrapping "/>
    <s v="S | 02863 - Development for - User Profile dropdown is wrapping "/>
    <s v="Frontend Development | S | 02863 - Development for - User Profile dropdown is wrapping "/>
    <m/>
    <n v="384538"/>
    <n v="384565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0"/>
    <x v="1"/>
    <x v="2"/>
    <s v="0.Cancelled"/>
    <x v="868"/>
    <n v="4.2553191489361701"/>
    <n v="0"/>
  </r>
  <r>
    <x v="3"/>
    <x v="1"/>
    <x v="1"/>
    <x v="1"/>
    <m/>
    <x v="1"/>
    <x v="1"/>
    <x v="2"/>
    <x v="239"/>
    <s v="User Profile dropdown is wrapping "/>
    <s v="02860 - User Profile dropdown is wrapping "/>
    <x v="239"/>
    <x v="7"/>
    <x v="2"/>
    <x v="914"/>
    <s v="Tech Planning for User Profile dropdown"/>
    <s v="S | 02861 - Tech Planning for User Profile dropdown"/>
    <s v="Tech Planning | S | 02861 - Tech Planning for User Profile dropdown"/>
    <m/>
    <n v="384538"/>
    <n v="38453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869"/>
    <n v="2.1276595744680851"/>
    <n v="0"/>
  </r>
  <r>
    <x v="3"/>
    <x v="1"/>
    <x v="1"/>
    <x v="1"/>
    <m/>
    <x v="1"/>
    <x v="1"/>
    <x v="2"/>
    <x v="245"/>
    <s v="410 (BDT) - Change the Discovery settings in elasticsearch.yml file to use host names"/>
    <s v="02679 - 410 (BDT) - Change the Discovery settings in elasticsearch.yml file to use host names"/>
    <x v="245"/>
    <x v="2"/>
    <x v="2"/>
    <x v="915"/>
    <s v="Review of 410 (BDT) - Change the Discovery settings in elasticsearch.yml file to use host names"/>
    <s v="S | 02858 - Review of 410 (BDT) - Change the Discovery settings in elasticsearch.yml file to use host names"/>
    <s v="Feature Review | S | 02858 - Review of 410 (BDT) - Change the Discovery settings in elasticsearch.yml file to use host names"/>
    <m/>
    <n v="381451"/>
    <n v="38451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870"/>
    <n v="2.1276595744680851"/>
    <n v="0"/>
  </r>
  <r>
    <x v="3"/>
    <x v="0"/>
    <x v="0"/>
    <x v="22"/>
    <s v="System Architecture"/>
    <x v="22"/>
    <x v="0"/>
    <x v="2"/>
    <x v="207"/>
    <s v="Performance Testing and Tuning"/>
    <s v="01480 - Performance Testing and Tuning"/>
    <x v="207"/>
    <x v="4"/>
    <x v="2"/>
    <x v="916"/>
    <s v="Disable auto-index creation "/>
    <s v="S | 02857 - Disable auto-index creation "/>
    <s v="Sub-Task | S | 02857 - Disable auto-index creation "/>
    <n v="351453"/>
    <n v="367474"/>
    <n v="384518"/>
    <s v="Plan"/>
    <x v="0"/>
    <n v="0"/>
    <n v="0"/>
    <n v="20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5.8823529411764705E-2"/>
    <n v="1.8518518518518517E-2"/>
    <n v="1"/>
    <n v="4.2553191489361701"/>
    <x v="0"/>
    <x v="2"/>
    <s v="0.Done"/>
    <x v="871"/>
    <n v="0"/>
    <n v="0"/>
  </r>
  <r>
    <x v="3"/>
    <x v="1"/>
    <x v="1"/>
    <x v="1"/>
    <m/>
    <x v="1"/>
    <x v="0"/>
    <x v="2"/>
    <x v="240"/>
    <s v="417 (BDT) - Consignment Overstated Shipped Qty on Orders Pg"/>
    <s v="02702 - 417 (BDT) - Consignment Overstated Shipped Qty on Orders Pg"/>
    <x v="240"/>
    <x v="5"/>
    <x v="2"/>
    <x v="917"/>
    <s v="Backend changes to support consignment calcs"/>
    <s v="S | 02856 - Backend changes to support consignment calcs"/>
    <s v="Backend Development | S | 02856 - Backend changes to support consignment calcs"/>
    <m/>
    <n v="381577"/>
    <n v="384496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"/>
    <n v="0"/>
    <n v="1"/>
    <n v="8.5106382978723403"/>
    <x v="1"/>
    <x v="2"/>
    <s v="0.Done"/>
    <x v="872"/>
    <n v="0"/>
    <n v="0"/>
  </r>
  <r>
    <x v="3"/>
    <x v="1"/>
    <x v="1"/>
    <x v="1"/>
    <m/>
    <x v="1"/>
    <x v="0"/>
    <x v="2"/>
    <x v="247"/>
    <s v="423 (BDT) - Have LDAP and portal Password policy both enabled "/>
    <s v="02716 - 423 (BDT) - Have LDAP and portal Password policy both enabled "/>
    <x v="247"/>
    <x v="2"/>
    <x v="2"/>
    <x v="918"/>
    <s v="Review of Have LDAP and portal Password policy both enabled "/>
    <s v="S | 02855 - Review of Have LDAP and portal Password policy both enabled "/>
    <s v="Feature Review | S | 02855 - Review of Have LDAP and portal Password policy both enabled "/>
    <m/>
    <n v="381870"/>
    <n v="38449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873"/>
    <n v="0"/>
    <n v="0"/>
  </r>
  <r>
    <x v="3"/>
    <x v="1"/>
    <x v="1"/>
    <x v="1"/>
    <m/>
    <x v="1"/>
    <x v="0"/>
    <x v="2"/>
    <x v="249"/>
    <s v="ID 4191/4190 Update the CSR permissions to be organization based"/>
    <s v="02692 - ID 4191/4190 Update the CSR permissions to be organization based"/>
    <x v="249"/>
    <x v="2"/>
    <x v="2"/>
    <x v="919"/>
    <s v="Review of ID 4191/4190 Update the CSR permissions to be organization based"/>
    <s v="S | 02854 - Review of ID 4191/4190 Update the CSR permissions to be organization based"/>
    <s v="Feature Review | S | 02854 - Review of ID 4191/4190 Update the CSR permissions to be organization based"/>
    <m/>
    <n v="381491"/>
    <n v="38440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874"/>
    <n v="0"/>
    <n v="0"/>
  </r>
  <r>
    <x v="3"/>
    <x v="1"/>
    <x v="1"/>
    <x v="1"/>
    <m/>
    <x v="1"/>
    <x v="0"/>
    <x v="2"/>
    <x v="241"/>
    <s v="Add a test user to the deployment scripts"/>
    <s v="02846 - Add a test user to the deployment scripts"/>
    <x v="241"/>
    <x v="2"/>
    <x v="2"/>
    <x v="920"/>
    <s v="Review of Add a test user to the deployment scripts"/>
    <s v="S | 02852 - Review of Add a test user to the deployment scripts"/>
    <s v="Feature Review | S | 02852 - Review of Add a test user to the deployment scripts"/>
    <m/>
    <n v="384253"/>
    <n v="38431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875"/>
    <n v="0"/>
    <n v="0"/>
  </r>
  <r>
    <x v="3"/>
    <x v="1"/>
    <x v="1"/>
    <x v="1"/>
    <m/>
    <x v="1"/>
    <x v="0"/>
    <x v="6"/>
    <x v="250"/>
    <s v="199 (BDT)Report Parameter - Date range can have a null value"/>
    <s v="01857 - 199 (BDT)Report Parameter - Date range can have a null value"/>
    <x v="250"/>
    <x v="5"/>
    <x v="3"/>
    <x v="921"/>
    <s v="Update SSRS request to allow null for the 'To' date on the Open Closed Order Status "/>
    <s v="S | 02851 - Update SSRS request to allow null for the 'To' date on the Open Closed Order Status "/>
    <s v="Backend Development | S | 02851 - Update SSRS request to allow null for the 'To' date on the Open Closed Order Status "/>
    <m/>
    <n v="373954"/>
    <n v="384299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33333333333333331"/>
    <n v="0"/>
    <n v="1"/>
    <n v="0"/>
    <x v="1"/>
    <x v="6"/>
    <s v="0.Cancelled"/>
    <x v="876"/>
    <n v="0"/>
    <n v="0"/>
  </r>
  <r>
    <x v="3"/>
    <x v="1"/>
    <x v="1"/>
    <x v="1"/>
    <m/>
    <x v="1"/>
    <x v="0"/>
    <x v="6"/>
    <x v="250"/>
    <s v="199 (BDT)Report Parameter - Date range can have a null value"/>
    <s v="01857 - 199 (BDT)Report Parameter - Date range can have a null value"/>
    <x v="250"/>
    <x v="3"/>
    <x v="3"/>
    <x v="922"/>
    <s v="Add nullable option to the To Date on the Open and Closed Order Status Report "/>
    <s v="S | 02850 - Add nullable option to the To Date on the Open and Closed Order Status Report "/>
    <s v="Frontend Development | S | 02850 - Add nullable option to the To Date on the Open and Closed Order Status Report "/>
    <m/>
    <n v="373954"/>
    <n v="384296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33333333333333331"/>
    <n v="0"/>
    <n v="1"/>
    <n v="0"/>
    <x v="1"/>
    <x v="6"/>
    <s v="0.Cancelled"/>
    <x v="877"/>
    <n v="0"/>
    <n v="0"/>
  </r>
  <r>
    <x v="3"/>
    <x v="1"/>
    <x v="1"/>
    <x v="1"/>
    <m/>
    <x v="1"/>
    <x v="0"/>
    <x v="2"/>
    <x v="241"/>
    <s v="Add a test user to the deployment scripts"/>
    <s v="02846 - Add a test user to the deployment scripts"/>
    <x v="241"/>
    <x v="0"/>
    <x v="2"/>
    <x v="923"/>
    <s v="Alpha for Add a test user to the deployment scripts"/>
    <s v="S | 02849 - Alpha for Add a test user to the deployment scripts"/>
    <s v="Alpha Test | S | 02849 - Alpha for Add a test user to the deployment scripts"/>
    <m/>
    <n v="384253"/>
    <n v="38429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878"/>
    <n v="0"/>
    <n v="0"/>
  </r>
  <r>
    <x v="3"/>
    <x v="1"/>
    <x v="1"/>
    <x v="1"/>
    <m/>
    <x v="1"/>
    <x v="0"/>
    <x v="2"/>
    <x v="244"/>
    <s v="441(BDT) - Data Sync Module Execution "/>
    <s v="02783 - 441(BDT) - Data Sync Module Execution "/>
    <x v="244"/>
    <x v="2"/>
    <x v="2"/>
    <x v="924"/>
    <s v="Review of Data Sync Module Execution (BDT 441)"/>
    <s v="S | 02848 - Review of Data Sync Module Execution (BDT 441)"/>
    <s v="Feature Review | S | 02848 - Review of Data Sync Module Execution (BDT 441)"/>
    <m/>
    <n v="382992"/>
    <n v="38425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879"/>
    <n v="0"/>
    <n v="0"/>
  </r>
  <r>
    <x v="3"/>
    <x v="1"/>
    <x v="1"/>
    <x v="1"/>
    <m/>
    <x v="1"/>
    <x v="0"/>
    <x v="2"/>
    <x v="241"/>
    <s v="Add a test user to the deployment scripts"/>
    <s v="02846 - Add a test user to the deployment scripts"/>
    <x v="241"/>
    <x v="5"/>
    <x v="2"/>
    <x v="925"/>
    <s v="Add new user."/>
    <s v="S | 02847 - Add new user."/>
    <s v="Backend Development | S | 02847 - Add new user."/>
    <m/>
    <n v="384253"/>
    <n v="384254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x v="2"/>
    <s v="0.Done"/>
    <x v="880"/>
    <n v="0"/>
    <n v="0"/>
  </r>
  <r>
    <x v="3"/>
    <x v="1"/>
    <x v="1"/>
    <x v="1"/>
    <m/>
    <x v="1"/>
    <x v="1"/>
    <x v="2"/>
    <x v="248"/>
    <s v="Typo in reset password page"/>
    <s v="02827 - Typo in reset password page"/>
    <x v="248"/>
    <x v="2"/>
    <x v="2"/>
    <x v="926"/>
    <s v="Review of Typo in reset password page"/>
    <s v="S | 02844 - Review of Typo in reset password page"/>
    <s v="Feature Review | S | 02844 - Review of Typo in reset password page"/>
    <m/>
    <n v="383790"/>
    <n v="38422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881"/>
    <n v="2.1276595744680851"/>
    <n v="0"/>
  </r>
  <r>
    <x v="3"/>
    <x v="1"/>
    <x v="1"/>
    <x v="1"/>
    <m/>
    <x v="1"/>
    <x v="1"/>
    <x v="2"/>
    <x v="246"/>
    <s v="Bemis User Agreement is not displaying on first time log in  "/>
    <s v="02570 - Bemis User Agreement is not displaying on first time log in  "/>
    <x v="246"/>
    <x v="2"/>
    <x v="2"/>
    <x v="927"/>
    <s v="Review of Bemis User Agreement is not displaying on first time log in  "/>
    <s v="S | 02843 - Review of Bemis User Agreement is not displaying on first time log in  "/>
    <s v="Feature Review | S | 02843 - Review of Bemis User Agreement is not displaying on first time log in  "/>
    <m/>
    <n v="380573"/>
    <n v="38422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882"/>
    <n v="2.1276595744680851"/>
    <n v="0"/>
  </r>
  <r>
    <x v="3"/>
    <x v="1"/>
    <x v="1"/>
    <x v="1"/>
    <m/>
    <x v="1"/>
    <x v="0"/>
    <x v="2"/>
    <x v="249"/>
    <s v="ID 4191/4190 Update the CSR permissions to be organization based"/>
    <s v="02692 - ID 4191/4190 Update the CSR permissions to be organization based"/>
    <x v="249"/>
    <x v="0"/>
    <x v="2"/>
    <x v="928"/>
    <s v="Alpha for ID 4191/4190 Update the CSR permissions to be organization based"/>
    <s v="S | 02841 - Alpha for ID 4191/4190 Update the CSR permissions to be organization based"/>
    <s v="Alpha Test | S | 02841 - Alpha for ID 4191/4190 Update the CSR permissions to be organization based"/>
    <m/>
    <n v="381491"/>
    <n v="38408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883"/>
    <n v="0"/>
    <n v="0"/>
  </r>
  <r>
    <x v="3"/>
    <x v="1"/>
    <x v="1"/>
    <x v="1"/>
    <m/>
    <x v="1"/>
    <x v="0"/>
    <x v="2"/>
    <x v="247"/>
    <s v="423 (BDT) - Have LDAP and portal Password policy both enabled "/>
    <s v="02716 - 423 (BDT) - Have LDAP and portal Password policy both enabled "/>
    <x v="247"/>
    <x v="0"/>
    <x v="2"/>
    <x v="929"/>
    <s v="Alpha for Have LDAP and portal Password policy both enabled "/>
    <s v="S | 02840 - Alpha for Have LDAP and portal Password policy both enabled "/>
    <s v="Alpha Test | S | 02840 - Alpha for Have LDAP and portal Password policy both enabled "/>
    <m/>
    <n v="381870"/>
    <n v="38393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884"/>
    <n v="0"/>
    <n v="0"/>
  </r>
  <r>
    <x v="3"/>
    <x v="1"/>
    <x v="1"/>
    <x v="1"/>
    <m/>
    <x v="1"/>
    <x v="1"/>
    <x v="2"/>
    <x v="245"/>
    <s v="410 (BDT) - Change the Discovery settings in elasticsearch.yml file to use host names"/>
    <s v="02679 - 410 (BDT) - Change the Discovery settings in elasticsearch.yml file to use host names"/>
    <x v="245"/>
    <x v="0"/>
    <x v="2"/>
    <x v="930"/>
    <s v="Alpha for 410 (BDT) - Change the Discovery settings in elasticsearch.yml file to use host names"/>
    <s v="S | 02839 - Alpha for 410 (BDT) - Change the Discovery settings in elasticsearch.yml file to use host names"/>
    <s v="Alpha Test | S | 02839 - Alpha for 410 (BDT) - Change the Discovery settings in elasticsearch.yml file to use host names"/>
    <m/>
    <n v="381451"/>
    <n v="38393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885"/>
    <n v="2.1276595744680851"/>
    <n v="0"/>
  </r>
  <r>
    <x v="3"/>
    <x v="1"/>
    <x v="1"/>
    <x v="1"/>
    <m/>
    <x v="1"/>
    <x v="1"/>
    <x v="2"/>
    <x v="248"/>
    <s v="Typo in reset password page"/>
    <s v="02827 - Typo in reset password page"/>
    <x v="248"/>
    <x v="0"/>
    <x v="2"/>
    <x v="931"/>
    <s v="Alpha for Typo in reset password page"/>
    <s v="S | 02838 - Alpha for Typo in reset password page"/>
    <s v="Alpha Test | S | 02838 - Alpha for Typo in reset password page"/>
    <m/>
    <n v="383790"/>
    <n v="38393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886"/>
    <n v="2.1276595744680851"/>
    <n v="0"/>
  </r>
  <r>
    <x v="3"/>
    <x v="1"/>
    <x v="1"/>
    <x v="1"/>
    <m/>
    <x v="1"/>
    <x v="0"/>
    <x v="2"/>
    <x v="244"/>
    <s v="441(BDT) - Data Sync Module Execution "/>
    <s v="02783 - 441(BDT) - Data Sync Module Execution "/>
    <x v="244"/>
    <x v="0"/>
    <x v="2"/>
    <x v="932"/>
    <s v="Alpha for Data Sync Module Execution (BDT 441)"/>
    <s v="S | 02837 - Alpha for Data Sync Module Execution (BDT 441)"/>
    <s v="Alpha Test | S | 02837 - Alpha for Data Sync Module Execution (BDT 441)"/>
    <m/>
    <n v="382992"/>
    <n v="38390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887"/>
    <n v="0"/>
    <n v="0"/>
  </r>
  <r>
    <x v="3"/>
    <x v="1"/>
    <x v="1"/>
    <x v="1"/>
    <m/>
    <x v="1"/>
    <x v="1"/>
    <x v="2"/>
    <x v="248"/>
    <s v="Typo in reset password page"/>
    <s v="02827 - Typo in reset password page"/>
    <x v="248"/>
    <x v="3"/>
    <x v="2"/>
    <x v="933"/>
    <s v="Development for - Typo in reset password page"/>
    <s v="S | 02835 - Development for - Typo in reset password page"/>
    <s v="Frontend Development | S | 02835 - Development for - Typo in reset password page"/>
    <m/>
    <n v="383790"/>
    <n v="383874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x v="2"/>
    <s v="0.Done"/>
    <x v="888"/>
    <n v="4.2553191489361701"/>
    <n v="0"/>
  </r>
  <r>
    <x v="3"/>
    <x v="1"/>
    <x v="1"/>
    <x v="1"/>
    <m/>
    <x v="1"/>
    <x v="0"/>
    <x v="2"/>
    <x v="231"/>
    <s v="Reverse PGI'd Shipment displayed in Portal (BDT 454)"/>
    <s v="02823 - Reverse PGI'd Shipment displayed in Portal (BDT 454)"/>
    <x v="231"/>
    <x v="7"/>
    <x v="2"/>
    <x v="934"/>
    <s v="Tech planning - PGI'ed Shipments"/>
    <s v="S | 02834 - Tech planning - PGI'ed Shipments"/>
    <s v="Tech Planning | S | 02834 - Tech planning - PGI'ed Shipments"/>
    <m/>
    <n v="383622"/>
    <n v="38383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889"/>
    <n v="0"/>
    <n v="0"/>
  </r>
  <r>
    <x v="3"/>
    <x v="0"/>
    <x v="0"/>
    <x v="22"/>
    <s v="System Architecture"/>
    <x v="22"/>
    <x v="0"/>
    <x v="2"/>
    <x v="207"/>
    <s v="Performance Testing and Tuning"/>
    <s v="01480 - Performance Testing and Tuning"/>
    <x v="207"/>
    <x v="3"/>
    <x v="2"/>
    <x v="935"/>
    <s v="Remove user personal portlet from theme"/>
    <s v="S | 02833 - Remove user personal portlet from theme"/>
    <s v="Frontend Development | S | 02833 - Remove user personal portlet from theme"/>
    <n v="351453"/>
    <n v="367474"/>
    <n v="383830"/>
    <s v="Plan"/>
    <x v="0"/>
    <n v="0"/>
    <n v="0"/>
    <n v="20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5.8823529411764705E-2"/>
    <n v="1.8518518518518517E-2"/>
    <n v="1"/>
    <n v="4.2553191489361701"/>
    <x v="0"/>
    <x v="2"/>
    <s v="0.Done"/>
    <x v="890"/>
    <n v="0"/>
    <n v="0"/>
  </r>
  <r>
    <x v="3"/>
    <x v="1"/>
    <x v="1"/>
    <x v="1"/>
    <m/>
    <x v="1"/>
    <x v="1"/>
    <x v="2"/>
    <x v="251"/>
    <s v="BOL and INVOICE Hyperlink fails to load PDF"/>
    <s v="01256 - BOL and INVOICE Hyperlink fails to load PDF"/>
    <x v="251"/>
    <x v="6"/>
    <x v="2"/>
    <x v="936"/>
    <s v="BOL links do not work in Bemis environment but work outside."/>
    <s v="S | 02832 - BOL links do not work in Bemis environment but work outside."/>
    <s v="Alpha Bug | S | 02832 - BOL links do not work in Bemis environment but work outside."/>
    <m/>
    <n v="364220"/>
    <n v="38381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891"/>
    <n v="2.1276595744680851"/>
    <n v="0"/>
  </r>
  <r>
    <x v="3"/>
    <x v="1"/>
    <x v="1"/>
    <x v="1"/>
    <m/>
    <x v="1"/>
    <x v="2"/>
    <x v="2"/>
    <x v="226"/>
    <s v="IBB configs need to be updated to use a different service account on QA"/>
    <s v="02830 - IBB configs need to be updated to use a different service account on QA"/>
    <x v="226"/>
    <x v="5"/>
    <x v="2"/>
    <x v="937"/>
    <s v="Update IBB configs to use different service account"/>
    <s v="XS | 02831 - Update IBB configs to use different service account"/>
    <s v="Backend Development | XS | 02831 - Update IBB configs to use different service account"/>
    <m/>
    <n v="383808"/>
    <n v="383809"/>
    <s v="Plan"/>
    <x v="0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5"/>
    <n v="0"/>
    <n v="1"/>
    <n v="2.1276595744680851"/>
    <x v="1"/>
    <x v="2"/>
    <s v="0.Done"/>
    <x v="892"/>
    <n v="0"/>
    <n v="0"/>
  </r>
  <r>
    <x v="3"/>
    <x v="0"/>
    <x v="0"/>
    <x v="25"/>
    <s v="CSR - Customer and User Profile"/>
    <x v="25"/>
    <x v="0"/>
    <x v="2"/>
    <x v="243"/>
    <s v="Create Page for CSRs to View Customer Locations "/>
    <s v="01127 - Create Page for CSRs to View Customer Locations "/>
    <x v="243"/>
    <x v="3"/>
    <x v="2"/>
    <x v="938"/>
    <s v="Update Customer List content to use new sorted parent list"/>
    <s v="S | 02829 - Update Customer List content to use new sorted parent list"/>
    <s v="Frontend Development | S | 02829 - Update Customer List content to use new sorted parent list"/>
    <n v="348696"/>
    <n v="362834"/>
    <n v="383807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8.3333333333333329E-2"/>
    <n v="2.9411764705882353E-2"/>
    <n v="1"/>
    <n v="4.2553191489361701"/>
    <x v="0"/>
    <x v="2"/>
    <s v="0.Done"/>
    <x v="893"/>
    <n v="0"/>
    <n v="0"/>
  </r>
  <r>
    <x v="3"/>
    <x v="1"/>
    <x v="1"/>
    <x v="1"/>
    <m/>
    <x v="1"/>
    <x v="0"/>
    <x v="2"/>
    <x v="240"/>
    <s v="417 (BDT) - Consignment Overstated Shipped Qty on Orders Pg"/>
    <s v="02702 - 417 (BDT) - Consignment Overstated Shipped Qty on Orders Pg"/>
    <x v="240"/>
    <x v="7"/>
    <x v="2"/>
    <x v="939"/>
    <s v="Tech planning - Consignment calculations"/>
    <s v="S | 02826 - Tech planning - Consignment calculations"/>
    <s v="Tech Planning | S | 02826 - Tech planning - Consignment calculations"/>
    <m/>
    <n v="381577"/>
    <n v="38378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894"/>
    <n v="0"/>
    <n v="0"/>
  </r>
  <r>
    <x v="3"/>
    <x v="1"/>
    <x v="1"/>
    <x v="1"/>
    <m/>
    <x v="1"/>
    <x v="1"/>
    <x v="2"/>
    <x v="252"/>
    <s v="Duplicate key row in object 'dbo.Bemis_Order'"/>
    <s v="02697 - Duplicate key row in object 'dbo.Bemis_Order'"/>
    <x v="252"/>
    <x v="1"/>
    <x v="2"/>
    <x v="940"/>
    <s v="QA for Duplicate key row in object 'dbo.Bemis_Order'"/>
    <s v="S | 02825 - QA for Duplicate key row in object 'dbo.Bemis_Order'"/>
    <s v="QA | S | 02825 - QA for Duplicate key row in object 'dbo.Bemis_Order'"/>
    <m/>
    <n v="381546"/>
    <n v="38378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895"/>
    <n v="2.1276595744680851"/>
    <n v="0"/>
  </r>
  <r>
    <x v="3"/>
    <x v="1"/>
    <x v="1"/>
    <x v="1"/>
    <m/>
    <x v="1"/>
    <x v="0"/>
    <x v="2"/>
    <x v="253"/>
    <s v="409 (BDT) - Inventory Batch with Multiple Mfg Dates"/>
    <s v="02680 - 409 (BDT) - Inventory Batch with Multiple Mfg Dates"/>
    <x v="253"/>
    <x v="1"/>
    <x v="2"/>
    <x v="941"/>
    <s v="QA for 409 (BDT) - Inventory Batch with Multiple Mfg Dates"/>
    <s v="S | 02824 - QA for 409 (BDT) - Inventory Batch with Multiple Mfg Dates"/>
    <s v="QA | S | 02824 - QA for 409 (BDT) - Inventory Batch with Multiple Mfg Dates"/>
    <m/>
    <n v="381452"/>
    <n v="38369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896"/>
    <n v="0"/>
    <n v="0"/>
  </r>
  <r>
    <x v="3"/>
    <x v="1"/>
    <x v="1"/>
    <x v="1"/>
    <m/>
    <x v="1"/>
    <x v="0"/>
    <x v="2"/>
    <x v="247"/>
    <s v="423 (BDT) - Have LDAP and portal Password policy both enabled "/>
    <s v="02716 - 423 (BDT) - Have LDAP and portal Password policy both enabled "/>
    <x v="247"/>
    <x v="5"/>
    <x v="2"/>
    <x v="942"/>
    <s v="Create separate policy for internal users"/>
    <s v="S | 02822 - Create separate policy for internal users"/>
    <s v="Backend Development | S | 02822 - Create separate policy for internal users"/>
    <m/>
    <n v="381870"/>
    <n v="383618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"/>
    <n v="0"/>
    <n v="1"/>
    <n v="8.5106382978723403"/>
    <x v="1"/>
    <x v="2"/>
    <s v="0.Done"/>
    <x v="897"/>
    <n v="0"/>
    <n v="0"/>
  </r>
  <r>
    <x v="3"/>
    <x v="1"/>
    <x v="1"/>
    <x v="1"/>
    <m/>
    <x v="1"/>
    <x v="1"/>
    <x v="2"/>
    <x v="254"/>
    <s v="375 (BDT) - Inventory Report - URL too long error "/>
    <s v="02453 - 375 (BDT) - Inventory Report - URL too long error "/>
    <x v="254"/>
    <x v="5"/>
    <x v="2"/>
    <x v="943"/>
    <s v="Shorten portlet Id of Bemis Portlets"/>
    <s v="S | 02821 - Shorten portlet Id of Bemis Portlets"/>
    <s v="Backend Development | S | 02821 - Shorten portlet Id of Bemis Portlets"/>
    <m/>
    <n v="379614"/>
    <n v="383616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16666666666666666"/>
    <n v="0"/>
    <n v="1"/>
    <n v="8.5106382978723403"/>
    <x v="1"/>
    <x v="2"/>
    <s v="0.Done"/>
    <x v="898"/>
    <n v="8.5106382978723403"/>
    <n v="0"/>
  </r>
  <r>
    <x v="3"/>
    <x v="1"/>
    <x v="1"/>
    <x v="1"/>
    <m/>
    <x v="1"/>
    <x v="1"/>
    <x v="2"/>
    <x v="251"/>
    <s v="BOL and INVOICE Hyperlink fails to load PDF"/>
    <s v="01256 - BOL and INVOICE Hyperlink fails to load PDF"/>
    <x v="251"/>
    <x v="1"/>
    <x v="2"/>
    <x v="944"/>
    <s v="QA for BOL and INVOICE Hyperlink fails to load PDF"/>
    <s v="S | 02820 - QA for BOL and INVOICE Hyperlink fails to load PDF"/>
    <s v="QA | S | 02820 - QA for BOL and INVOICE Hyperlink fails to load PDF"/>
    <m/>
    <n v="364220"/>
    <n v="38360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899"/>
    <n v="2.1276595744680851"/>
    <n v="0"/>
  </r>
  <r>
    <x v="3"/>
    <x v="1"/>
    <x v="1"/>
    <x v="1"/>
    <m/>
    <x v="1"/>
    <x v="1"/>
    <x v="2"/>
    <x v="251"/>
    <s v="BOL and INVOICE Hyperlink fails to load PDF"/>
    <s v="01256 - BOL and INVOICE Hyperlink fails to load PDF"/>
    <x v="251"/>
    <x v="2"/>
    <x v="2"/>
    <x v="945"/>
    <s v="Review of BOL and INVOICE Hyperlink fails to load PDF"/>
    <s v="S | 02819 - Review of BOL and INVOICE Hyperlink fails to load PDF"/>
    <s v="Feature Review | S | 02819 - Review of BOL and INVOICE Hyperlink fails to load PDF"/>
    <m/>
    <n v="364220"/>
    <n v="38360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900"/>
    <n v="2.1276595744680851"/>
    <n v="0"/>
  </r>
  <r>
    <x v="3"/>
    <x v="0"/>
    <x v="0"/>
    <x v="26"/>
    <s v="Buyer - Shipment Management"/>
    <x v="26"/>
    <x v="0"/>
    <x v="2"/>
    <x v="255"/>
    <s v="View and Download Invoice and BoL "/>
    <s v="00509 - View and Download Invoice and BoL "/>
    <x v="255"/>
    <x v="2"/>
    <x v="2"/>
    <x v="946"/>
    <s v="Review of View and Download Invoice and BoL "/>
    <s v="S | 02818 - Review of View and Download Invoice and BoL "/>
    <s v="Feature Review | S | 02818 - Review of View and Download Invoice and BoL "/>
    <n v="347928"/>
    <n v="350405"/>
    <n v="38359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9.0909090909090912E-2"/>
    <n v="1.5873015873015872E-2"/>
    <n v="1"/>
    <n v="2.1276595744680851"/>
    <x v="0"/>
    <x v="2"/>
    <s v="0.Done"/>
    <x v="901"/>
    <n v="0"/>
    <n v="0"/>
  </r>
  <r>
    <x v="3"/>
    <x v="1"/>
    <x v="1"/>
    <x v="1"/>
    <m/>
    <x v="1"/>
    <x v="1"/>
    <x v="2"/>
    <x v="254"/>
    <s v="375 (BDT) - Inventory Report - URL too long error "/>
    <s v="02453 - 375 (BDT) - Inventory Report - URL too long error "/>
    <x v="254"/>
    <x v="7"/>
    <x v="2"/>
    <x v="947"/>
    <s v="Investigate Report URL too long "/>
    <s v="S | 02817 - Investigate Report URL too long "/>
    <s v="Tech Planning | S | 02817 - Investigate Report URL too long "/>
    <m/>
    <n v="379614"/>
    <n v="38356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902"/>
    <n v="2.1276595744680851"/>
    <n v="0"/>
  </r>
  <r>
    <x v="3"/>
    <x v="1"/>
    <x v="1"/>
    <x v="1"/>
    <m/>
    <x v="1"/>
    <x v="0"/>
    <x v="6"/>
    <x v="250"/>
    <s v="199 (BDT)Report Parameter - Date range can have a null value"/>
    <s v="01857 - 199 (BDT)Report Parameter - Date range can have a null value"/>
    <x v="250"/>
    <x v="5"/>
    <x v="3"/>
    <x v="948"/>
    <s v="Make Report date fields nullable"/>
    <s v="S | 02816 - Make Report date fields nullable"/>
    <s v="Backend Development | S | 02816 - Make Report date fields nullable"/>
    <m/>
    <n v="373954"/>
    <n v="383559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33333333333333331"/>
    <n v="0"/>
    <n v="1"/>
    <n v="0"/>
    <x v="1"/>
    <x v="6"/>
    <s v="0.Cancelled"/>
    <x v="903"/>
    <n v="0"/>
    <n v="0"/>
  </r>
  <r>
    <x v="3"/>
    <x v="1"/>
    <x v="1"/>
    <x v="1"/>
    <m/>
    <x v="1"/>
    <x v="1"/>
    <x v="2"/>
    <x v="256"/>
    <s v="416 (BDT) - Order Pg Shipment Qty Missing"/>
    <s v="02711 - 416 (BDT) - Order Pg Shipment Qty Missing"/>
    <x v="256"/>
    <x v="1"/>
    <x v="2"/>
    <x v="949"/>
    <s v="QA for 416 (BDT) - Order Pg Shipment Qty Missing"/>
    <s v="S | 02815 - QA for 416 (BDT) - Order Pg Shipment Qty Missing"/>
    <s v="QA | S | 02815 - QA for 416 (BDT) - Order Pg Shipment Qty Missing"/>
    <m/>
    <n v="381788"/>
    <n v="38355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904"/>
    <n v="2.1276595744680851"/>
    <n v="0"/>
  </r>
  <r>
    <x v="3"/>
    <x v="1"/>
    <x v="1"/>
    <x v="1"/>
    <m/>
    <x v="1"/>
    <x v="1"/>
    <x v="2"/>
    <x v="257"/>
    <s v="392 (BDT) - Inventory Pg Standard Pallet Qty and UoM missing"/>
    <s v="02563 - 392 (BDT) - Inventory Pg Standard Pallet Qty and UoM missing"/>
    <x v="257"/>
    <x v="1"/>
    <x v="2"/>
    <x v="950"/>
    <s v="QA for 392 (BDT) - Inventory Pg Standard Pallet Qty and UoM missing"/>
    <s v="S | 02814 - QA for 392 (BDT) - Inventory Pg Standard Pallet Qty and UoM missing"/>
    <s v="QA | S | 02814 - QA for 392 (BDT) - Inventory Pg Standard Pallet Qty and UoM missing"/>
    <m/>
    <n v="380541"/>
    <n v="38355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905"/>
    <n v="2.1276595744680851"/>
    <n v="0"/>
  </r>
  <r>
    <x v="3"/>
    <x v="1"/>
    <x v="1"/>
    <x v="1"/>
    <m/>
    <x v="1"/>
    <x v="1"/>
    <x v="2"/>
    <x v="257"/>
    <s v="392 (BDT) - Inventory Pg Standard Pallet Qty and UoM missing"/>
    <s v="02563 - 392 (BDT) - Inventory Pg Standard Pallet Qty and UoM missing"/>
    <x v="257"/>
    <x v="2"/>
    <x v="2"/>
    <x v="951"/>
    <s v="Review of 392 (BDT) - Inventory Pg Standard Pallet Qty and UoM missing"/>
    <s v="S | 02813 - Review of 392 (BDT) - Inventory Pg Standard Pallet Qty and UoM missing"/>
    <s v="Feature Review | S | 02813 - Review of 392 (BDT) - Inventory Pg Standard Pallet Qty and UoM missing"/>
    <m/>
    <n v="380541"/>
    <n v="38355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906"/>
    <n v="2.1276595744680851"/>
    <n v="0"/>
  </r>
  <r>
    <x v="3"/>
    <x v="1"/>
    <x v="1"/>
    <x v="1"/>
    <m/>
    <x v="1"/>
    <x v="0"/>
    <x v="2"/>
    <x v="258"/>
    <s v="424 (BDT) - Change password policy verbiage for external users"/>
    <s v="02560 - 424 (BDT) - Change password policy verbiage for external users"/>
    <x v="258"/>
    <x v="1"/>
    <x v="2"/>
    <x v="952"/>
    <s v="QA for 424 (BDT) - Change password policy verbiage for external users"/>
    <s v="S | 02812 - QA for 424 (BDT) - Change password policy verbiage for external users"/>
    <s v="QA | S | 02812 - QA for 424 (BDT) - Change password policy verbiage for external users"/>
    <m/>
    <n v="380536"/>
    <n v="38354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907"/>
    <n v="0"/>
    <n v="0"/>
  </r>
  <r>
    <x v="3"/>
    <x v="1"/>
    <x v="1"/>
    <x v="1"/>
    <m/>
    <x v="1"/>
    <x v="0"/>
    <x v="2"/>
    <x v="253"/>
    <s v="409 (BDT) - Inventory Batch with Multiple Mfg Dates"/>
    <s v="02680 - 409 (BDT) - Inventory Batch with Multiple Mfg Dates"/>
    <x v="253"/>
    <x v="5"/>
    <x v="2"/>
    <x v="953"/>
    <s v="Update logic to avoid NPE"/>
    <s v="S | 02811 - Update logic to avoid NPE"/>
    <s v="Backend Development | S | 02811 - Update logic to avoid NPE"/>
    <m/>
    <n v="381452"/>
    <n v="383534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16666666666666666"/>
    <n v="0"/>
    <n v="1"/>
    <n v="8.5106382978723403"/>
    <x v="1"/>
    <x v="2"/>
    <s v="0.Done"/>
    <x v="908"/>
    <n v="0"/>
    <n v="0"/>
  </r>
  <r>
    <x v="3"/>
    <x v="1"/>
    <x v="1"/>
    <x v="1"/>
    <m/>
    <x v="1"/>
    <x v="0"/>
    <x v="2"/>
    <x v="258"/>
    <s v="424 (BDT) - Change password policy verbiage for external users"/>
    <s v="02560 - 424 (BDT) - Change password policy verbiage for external users"/>
    <x v="258"/>
    <x v="2"/>
    <x v="2"/>
    <x v="954"/>
    <s v="Review of Change password policy for external users"/>
    <s v="S | 02810 - Review of Change password policy for external users"/>
    <s v="Feature Review | S | 02810 - Review of Change password policy for external users"/>
    <m/>
    <n v="380536"/>
    <n v="38343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909"/>
    <n v="0"/>
    <n v="0"/>
  </r>
  <r>
    <x v="3"/>
    <x v="1"/>
    <x v="1"/>
    <x v="1"/>
    <m/>
    <x v="1"/>
    <x v="0"/>
    <x v="2"/>
    <x v="258"/>
    <s v="424 (BDT) - Change password policy verbiage for external users"/>
    <s v="02560 - 424 (BDT) - Change password policy verbiage for external users"/>
    <x v="258"/>
    <x v="0"/>
    <x v="2"/>
    <x v="955"/>
    <s v="Alpha for Change password policy for external users"/>
    <s v="S | 02809 - Alpha for Change password policy for external users"/>
    <s v="Alpha Test | S | 02809 - Alpha for Change password policy for external users"/>
    <m/>
    <n v="380536"/>
    <n v="38336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910"/>
    <n v="0"/>
    <n v="0"/>
  </r>
  <r>
    <x v="3"/>
    <x v="1"/>
    <x v="1"/>
    <x v="1"/>
    <m/>
    <x v="1"/>
    <x v="1"/>
    <x v="2"/>
    <x v="256"/>
    <s v="416 (BDT) - Order Pg Shipment Qty Missing"/>
    <s v="02711 - 416 (BDT) - Order Pg Shipment Qty Missing"/>
    <x v="256"/>
    <x v="5"/>
    <x v="2"/>
    <x v="956"/>
    <s v="Update scales for UOM Mapping "/>
    <s v="S | 02808 - Update scales for UOM Mapping "/>
    <s v="Backend Development | S | 02808 - Update scales for UOM Mapping "/>
    <m/>
    <n v="381788"/>
    <n v="383353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"/>
    <n v="0"/>
    <n v="1"/>
    <n v="8.5106382978723403"/>
    <x v="1"/>
    <x v="2"/>
    <s v="0.Done"/>
    <x v="911"/>
    <n v="8.5106382978723403"/>
    <n v="0"/>
  </r>
  <r>
    <x v="3"/>
    <x v="1"/>
    <x v="1"/>
    <x v="1"/>
    <m/>
    <x v="1"/>
    <x v="0"/>
    <x v="2"/>
    <x v="258"/>
    <s v="424 (BDT) - Change password policy verbiage for external users"/>
    <s v="02560 - 424 (BDT) - Change password policy verbiage for external users"/>
    <x v="258"/>
    <x v="3"/>
    <x v="2"/>
    <x v="957"/>
    <s v="Update Password Policy wording "/>
    <s v="S | 02807 - Update Password Policy wording "/>
    <s v="Frontend Development | S | 02807 - Update Password Policy wording "/>
    <m/>
    <n v="380536"/>
    <n v="383346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"/>
    <n v="1"/>
    <n v="4.2553191489361701"/>
    <x v="1"/>
    <x v="2"/>
    <s v="0.Done"/>
    <x v="912"/>
    <n v="0"/>
    <n v="0"/>
  </r>
  <r>
    <x v="3"/>
    <x v="1"/>
    <x v="1"/>
    <x v="1"/>
    <m/>
    <x v="1"/>
    <x v="1"/>
    <x v="2"/>
    <x v="257"/>
    <s v="392 (BDT) - Inventory Pg Standard Pallet Qty and UoM missing"/>
    <s v="02563 - 392 (BDT) - Inventory Pg Standard Pallet Qty and UoM missing"/>
    <x v="257"/>
    <x v="0"/>
    <x v="2"/>
    <x v="958"/>
    <s v="Alpha for 392 (BDT) - Inventory Pg Standard Pallet Qty and UoM missing"/>
    <s v="S | 02806 - Alpha for 392 (BDT) - Inventory Pg Standard Pallet Qty and UoM missing"/>
    <s v="Alpha Test | S | 02806 - Alpha for 392 (BDT) - Inventory Pg Standard Pallet Qty and UoM missing"/>
    <m/>
    <n v="380541"/>
    <n v="38333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913"/>
    <n v="2.1276595744680851"/>
    <n v="0"/>
  </r>
  <r>
    <x v="3"/>
    <x v="1"/>
    <x v="1"/>
    <x v="1"/>
    <m/>
    <x v="1"/>
    <x v="0"/>
    <x v="2"/>
    <x v="244"/>
    <s v="441(BDT) - Data Sync Module Execution "/>
    <s v="02783 - 441(BDT) - Data Sync Module Execution "/>
    <x v="244"/>
    <x v="5"/>
    <x v="2"/>
    <x v="959"/>
    <s v="Update DataSync priorities values"/>
    <s v="S | 02805 - Update DataSync priorities values"/>
    <s v="Backend Development | S | 02805 - Update DataSync priorities values"/>
    <m/>
    <n v="382992"/>
    <n v="383336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"/>
    <n v="0"/>
    <n v="1"/>
    <n v="8.5106382978723403"/>
    <x v="1"/>
    <x v="2"/>
    <s v="0.Done"/>
    <x v="914"/>
    <n v="0"/>
    <n v="0"/>
  </r>
  <r>
    <x v="3"/>
    <x v="1"/>
    <x v="1"/>
    <x v="1"/>
    <m/>
    <x v="1"/>
    <x v="0"/>
    <x v="2"/>
    <x v="259"/>
    <s v="BIT 176 -  BOL# Incorrect for SAP Shipment"/>
    <s v="01718 - BIT 176 -  BOL# Incorrect for SAP Shipment"/>
    <x v="259"/>
    <x v="1"/>
    <x v="2"/>
    <x v="960"/>
    <s v="QA for BIT 176 -  BOL# Incorrect for SAP Shipment"/>
    <s v="S | 02804 - QA for BIT 176 -  BOL# Incorrect for SAP Shipment"/>
    <s v="QA | S | 02804 - QA for BIT 176 -  BOL# Incorrect for SAP Shipment"/>
    <m/>
    <n v="371152"/>
    <n v="38333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915"/>
    <n v="0"/>
    <n v="0"/>
  </r>
  <r>
    <x v="3"/>
    <x v="1"/>
    <x v="1"/>
    <x v="1"/>
    <m/>
    <x v="1"/>
    <x v="0"/>
    <x v="2"/>
    <x v="259"/>
    <s v="BIT 176 -  BOL# Incorrect for SAP Shipment"/>
    <s v="01718 - BIT 176 -  BOL# Incorrect for SAP Shipment"/>
    <x v="259"/>
    <x v="2"/>
    <x v="2"/>
    <x v="961"/>
    <s v="Review of BIT 176 -  BOL# Incorrect for SAP Shipment"/>
    <s v="S | 02803 - Review of BIT 176 -  BOL# Incorrect for SAP Shipment"/>
    <s v="Feature Review | S | 02803 - Review of BIT 176 -  BOL# Incorrect for SAP Shipment"/>
    <m/>
    <n v="371152"/>
    <n v="38333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916"/>
    <n v="0"/>
    <n v="0"/>
  </r>
  <r>
    <x v="3"/>
    <x v="1"/>
    <x v="1"/>
    <x v="1"/>
    <m/>
    <x v="1"/>
    <x v="0"/>
    <x v="2"/>
    <x v="244"/>
    <s v="441(BDT) - Data Sync Module Execution "/>
    <s v="02783 - 441(BDT) - Data Sync Module Execution "/>
    <x v="244"/>
    <x v="7"/>
    <x v="2"/>
    <x v="962"/>
    <s v="Tech planning - DS Module Order Execution"/>
    <s v="S | 02802 - Tech planning - DS Module Order Execution"/>
    <s v="Tech Planning | S | 02802 - Tech planning - DS Module Order Execution"/>
    <m/>
    <n v="382992"/>
    <n v="38328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917"/>
    <n v="0"/>
    <n v="0"/>
  </r>
  <r>
    <x v="3"/>
    <x v="1"/>
    <x v="1"/>
    <x v="1"/>
    <m/>
    <x v="1"/>
    <x v="0"/>
    <x v="2"/>
    <x v="249"/>
    <s v="ID 4191/4190 Update the CSR permissions to be organization based"/>
    <s v="02692 - ID 4191/4190 Update the CSR permissions to be organization based"/>
    <x v="249"/>
    <x v="5"/>
    <x v="2"/>
    <x v="963"/>
    <s v="Automatically assign CSRs to Org Admin role for each Parent Location"/>
    <s v="S | 02801 - Automatically assign CSRs to Org Admin role for each Parent Location"/>
    <s v="Backend Development | S | 02801 - Automatically assign CSRs to Org Admin role for each Parent Location"/>
    <m/>
    <n v="381491"/>
    <n v="383276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"/>
    <n v="0"/>
    <n v="1"/>
    <n v="8.5106382978723403"/>
    <x v="1"/>
    <x v="2"/>
    <s v="0.Done"/>
    <x v="918"/>
    <n v="0"/>
    <n v="0"/>
  </r>
  <r>
    <x v="3"/>
    <x v="1"/>
    <x v="1"/>
    <x v="1"/>
    <m/>
    <x v="1"/>
    <x v="1"/>
    <x v="2"/>
    <x v="257"/>
    <s v="392 (BDT) - Inventory Pg Standard Pallet Qty and UoM missing"/>
    <s v="02563 - 392 (BDT) - Inventory Pg Standard Pallet Qty and UoM missing"/>
    <x v="257"/>
    <x v="7"/>
    <x v="2"/>
    <x v="964"/>
    <s v="Investigate Inventory Qty UOM missing"/>
    <s v="S | 02800 - Investigate Inventory Qty UOM missing"/>
    <s v="Tech Planning | S | 02800 - Investigate Inventory Qty UOM missing"/>
    <m/>
    <n v="380541"/>
    <n v="38327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919"/>
    <n v="2.1276595744680851"/>
    <n v="0"/>
  </r>
  <r>
    <x v="3"/>
    <x v="1"/>
    <x v="1"/>
    <x v="1"/>
    <m/>
    <x v="1"/>
    <x v="0"/>
    <x v="2"/>
    <x v="253"/>
    <s v="409 (BDT) - Inventory Batch with Multiple Mfg Dates"/>
    <s v="02680 - 409 (BDT) - Inventory Batch with Multiple Mfg Dates"/>
    <x v="253"/>
    <x v="2"/>
    <x v="2"/>
    <x v="965"/>
    <s v="Review of 409 (BDT) - Inventory Batch with Multiple Mfg Dates"/>
    <s v="S | 02799 - Review of 409 (BDT) - Inventory Batch with Multiple Mfg Dates"/>
    <s v="Feature Review | S | 02799 - Review of 409 (BDT) - Inventory Batch with Multiple Mfg Dates"/>
    <m/>
    <n v="381452"/>
    <n v="38327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920"/>
    <n v="0"/>
    <n v="0"/>
  </r>
  <r>
    <x v="3"/>
    <x v="1"/>
    <x v="1"/>
    <x v="1"/>
    <m/>
    <x v="1"/>
    <x v="1"/>
    <x v="2"/>
    <x v="246"/>
    <s v="Bemis User Agreement is not displaying on first time log in  "/>
    <s v="02570 - Bemis User Agreement is not displaying on first time log in  "/>
    <x v="246"/>
    <x v="5"/>
    <x v="2"/>
    <x v="966"/>
    <s v="Tech planning - Bemis TOS not showing up for new users"/>
    <s v="S | 02798 - Tech planning - Bemis TOS not showing up for new users"/>
    <s v="Backend Development | S | 02798 - Tech planning - Bemis TOS not showing up for new users"/>
    <m/>
    <n v="380573"/>
    <n v="383231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x v="2"/>
    <s v="0.Done"/>
    <x v="921"/>
    <n v="8.5106382978723403"/>
    <n v="0"/>
  </r>
  <r>
    <x v="3"/>
    <x v="1"/>
    <x v="1"/>
    <x v="1"/>
    <m/>
    <x v="1"/>
    <x v="1"/>
    <x v="2"/>
    <x v="260"/>
    <s v="ORM exceptions for Inventory data sync "/>
    <s v="02694 - ORM exceptions for Inventory data sync "/>
    <x v="260"/>
    <x v="1"/>
    <x v="2"/>
    <x v="967"/>
    <s v="QA for ORM exceptions for Inventory data sync "/>
    <s v="S | 02797 - QA for ORM exceptions for Inventory data sync "/>
    <s v="QA | S | 02797 - QA for ORM exceptions for Inventory data sync "/>
    <m/>
    <n v="381517"/>
    <n v="38314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922"/>
    <n v="2.1276595744680851"/>
    <n v="0"/>
  </r>
  <r>
    <x v="3"/>
    <x v="1"/>
    <x v="1"/>
    <x v="1"/>
    <m/>
    <x v="1"/>
    <x v="1"/>
    <x v="2"/>
    <x v="261"/>
    <s v="405 (BDT) - Inventory Update Issues"/>
    <s v="02682 - 405 (BDT) - Inventory Update Issues"/>
    <x v="261"/>
    <x v="1"/>
    <x v="2"/>
    <x v="968"/>
    <s v="QA for 405 (BDT) - Inventory Update Issues"/>
    <s v="S | 02796 - QA for 405 (BDT) - Inventory Update Issues"/>
    <s v="QA | S | 02796 - QA for 405 (BDT) - Inventory Update Issues"/>
    <m/>
    <n v="381455"/>
    <n v="38314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923"/>
    <n v="2.1276595744680851"/>
    <n v="0"/>
  </r>
  <r>
    <x v="3"/>
    <x v="1"/>
    <x v="1"/>
    <x v="1"/>
    <m/>
    <x v="1"/>
    <x v="1"/>
    <x v="2"/>
    <x v="262"/>
    <s v="BDT 430 Reports are not downloading and refreshing automatically"/>
    <s v="02734 - BDT 430 Reports are not downloading and refreshing automatically"/>
    <x v="262"/>
    <x v="1"/>
    <x v="2"/>
    <x v="969"/>
    <s v="QA for BDT 430 Reports are not downloading and refreshing automatically"/>
    <s v="S | 02795 - QA for BDT 430 Reports are not downloading and refreshing automatically"/>
    <s v="QA | S | 02795 - QA for BDT 430 Reports are not downloading and refreshing automatically"/>
    <m/>
    <n v="382263"/>
    <n v="38314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924"/>
    <n v="2.1276595744680851"/>
    <n v="0"/>
  </r>
  <r>
    <x v="3"/>
    <x v="1"/>
    <x v="1"/>
    <x v="1"/>
    <m/>
    <x v="1"/>
    <x v="1"/>
    <x v="2"/>
    <x v="263"/>
    <s v="402 (BDT) - Data Sync process does not clear the &quot;lastErrorMessage&quot; col. when sync is successful"/>
    <s v="02635 - 402 (BDT) - Data Sync process does not clear the &quot;lastErrorMessage&quot; col. when sync is successful"/>
    <x v="263"/>
    <x v="1"/>
    <x v="2"/>
    <x v="970"/>
    <s v="QA for 402 (BDT) - Data Sync process does not clear the &quot;lastErrorMessage&quot; col. when sync is successful"/>
    <s v="S | 02794 - QA for 402 (BDT) - Data Sync process does not clear the &quot;lastErrorMessage&quot; col. when sync is successful"/>
    <s v="QA | S | 02794 - QA for 402 (BDT) - Data Sync process does not clear the &quot;lastErrorMessage&quot; col. when sync is successful"/>
    <m/>
    <n v="380980"/>
    <n v="38314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925"/>
    <n v="2.1276595744680851"/>
    <n v="0"/>
  </r>
  <r>
    <x v="3"/>
    <x v="1"/>
    <x v="1"/>
    <x v="1"/>
    <m/>
    <x v="1"/>
    <x v="0"/>
    <x v="2"/>
    <x v="253"/>
    <s v="409 (BDT) - Inventory Batch with Multiple Mfg Dates"/>
    <s v="02680 - 409 (BDT) - Inventory Batch with Multiple Mfg Dates"/>
    <x v="253"/>
    <x v="0"/>
    <x v="2"/>
    <x v="971"/>
    <s v="Alpha for 409 (BDT) - Inventory Batch with Multiple Mfg Dates"/>
    <s v="S | 02793 - Alpha for 409 (BDT) - Inventory Batch with Multiple Mfg Dates"/>
    <s v="Alpha Test | S | 02793 - Alpha for 409 (BDT) - Inventory Batch with Multiple Mfg Dates"/>
    <m/>
    <n v="381452"/>
    <n v="38314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926"/>
    <n v="0"/>
    <n v="0"/>
  </r>
  <r>
    <x v="3"/>
    <x v="1"/>
    <x v="1"/>
    <x v="1"/>
    <m/>
    <x v="1"/>
    <x v="1"/>
    <x v="2"/>
    <x v="262"/>
    <s v="BDT 430 Reports are not downloading and refreshing automatically"/>
    <s v="02734 - BDT 430 Reports are not downloading and refreshing automatically"/>
    <x v="262"/>
    <x v="2"/>
    <x v="2"/>
    <x v="972"/>
    <s v="Review of BDT 430 Reports are not downloading and refreshing automatically"/>
    <s v="S | 02792 - Review of BDT 430 Reports are not downloading and refreshing automatically"/>
    <s v="Feature Review | S | 02792 - Review of BDT 430 Reports are not downloading and refreshing automatically"/>
    <m/>
    <n v="382263"/>
    <n v="38307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927"/>
    <n v="2.1276595744680851"/>
    <n v="0"/>
  </r>
  <r>
    <x v="3"/>
    <x v="1"/>
    <x v="1"/>
    <x v="1"/>
    <m/>
    <x v="1"/>
    <x v="1"/>
    <x v="2"/>
    <x v="261"/>
    <s v="405 (BDT) - Inventory Update Issues"/>
    <s v="02682 - 405 (BDT) - Inventory Update Issues"/>
    <x v="261"/>
    <x v="2"/>
    <x v="2"/>
    <x v="973"/>
    <s v="Review of 405 (BDT) - Inventory Update Issues"/>
    <s v="S | 02791 - Review of 405 (BDT) - Inventory Update Issues"/>
    <s v="Feature Review | S | 02791 - Review of 405 (BDT) - Inventory Update Issues"/>
    <m/>
    <n v="381455"/>
    <n v="38307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928"/>
    <n v="2.1276595744680851"/>
    <n v="0"/>
  </r>
  <r>
    <x v="3"/>
    <x v="1"/>
    <x v="1"/>
    <x v="1"/>
    <m/>
    <x v="1"/>
    <x v="1"/>
    <x v="2"/>
    <x v="263"/>
    <s v="402 (BDT) - Data Sync process does not clear the &quot;lastErrorMessage&quot; col. when sync is successful"/>
    <s v="02635 - 402 (BDT) - Data Sync process does not clear the &quot;lastErrorMessage&quot; col. when sync is successful"/>
    <x v="263"/>
    <x v="2"/>
    <x v="2"/>
    <x v="974"/>
    <s v="Review of 402 (BDT) - Data Sync process does not clear the &quot;lastErrorMessage&quot; col. when sync is successful"/>
    <s v="S | 02790 - Review of 402 (BDT) - Data Sync process does not clear the &quot;lastErrorMessage&quot; col. when sync is successful"/>
    <s v="Feature Review | S | 02790 - Review of 402 (BDT) - Data Sync process does not clear the &quot;lastErrorMessage&quot; col. when sync is successful"/>
    <m/>
    <n v="380980"/>
    <n v="38307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929"/>
    <n v="2.1276595744680851"/>
    <n v="0"/>
  </r>
  <r>
    <x v="3"/>
    <x v="1"/>
    <x v="1"/>
    <x v="1"/>
    <m/>
    <x v="1"/>
    <x v="1"/>
    <x v="2"/>
    <x v="252"/>
    <s v="Duplicate key row in object 'dbo.Bemis_Order'"/>
    <s v="02697 - Duplicate key row in object 'dbo.Bemis_Order'"/>
    <x v="252"/>
    <x v="2"/>
    <x v="2"/>
    <x v="975"/>
    <s v="Review of Duplicate key row in object 'dbo.Bemis_Order'"/>
    <s v="S | 02789 - Review of Duplicate key row in object 'dbo.Bemis_Order'"/>
    <s v="Feature Review | S | 02789 - Review of Duplicate key row in object 'dbo.Bemis_Order'"/>
    <m/>
    <n v="381546"/>
    <n v="38307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930"/>
    <n v="2.1276595744680851"/>
    <n v="0"/>
  </r>
  <r>
    <x v="3"/>
    <x v="1"/>
    <x v="1"/>
    <x v="1"/>
    <m/>
    <x v="1"/>
    <x v="1"/>
    <x v="2"/>
    <x v="260"/>
    <s v="ORM exceptions for Inventory data sync "/>
    <s v="02694 - ORM exceptions for Inventory data sync "/>
    <x v="260"/>
    <x v="2"/>
    <x v="2"/>
    <x v="976"/>
    <s v="Review of ORM exceptions for Inventory data sync "/>
    <s v="S | 02788 - Review of ORM exceptions for Inventory data sync "/>
    <s v="Feature Review | S | 02788 - Review of ORM exceptions for Inventory data sync "/>
    <m/>
    <n v="381517"/>
    <n v="38305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931"/>
    <n v="2.1276595744680851"/>
    <n v="0"/>
  </r>
  <r>
    <x v="3"/>
    <x v="1"/>
    <x v="1"/>
    <x v="1"/>
    <m/>
    <x v="1"/>
    <x v="1"/>
    <x v="2"/>
    <x v="264"/>
    <s v="425 (BDT) - Documents- buyer not able to delete a document"/>
    <s v="02733 - 425 (BDT) - Documents- buyer not able to delete a document"/>
    <x v="264"/>
    <x v="1"/>
    <x v="2"/>
    <x v="977"/>
    <s v="QA for 425 (BDT) - Documents- buyer not able to delete a document"/>
    <s v="S | 02787 - QA for 425 (BDT) - Documents- buyer not able to delete a document"/>
    <s v="QA | S | 02787 - QA for 425 (BDT) - Documents- buyer not able to delete a document"/>
    <m/>
    <n v="382102"/>
    <n v="38301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932"/>
    <n v="2.1276595744680851"/>
    <n v="0"/>
  </r>
  <r>
    <x v="3"/>
    <x v="1"/>
    <x v="1"/>
    <x v="1"/>
    <m/>
    <x v="1"/>
    <x v="1"/>
    <x v="2"/>
    <x v="264"/>
    <s v="425 (BDT) - Documents- buyer not able to delete a document"/>
    <s v="02733 - 425 (BDT) - Documents- buyer not able to delete a document"/>
    <x v="264"/>
    <x v="2"/>
    <x v="2"/>
    <x v="978"/>
    <s v="Review of 425 (BDT) - Documents- buyer not able to delete a document"/>
    <s v="S | 02786 - Review of 425 (BDT) - Documents- buyer not able to delete a document"/>
    <s v="Feature Review | S | 02786 - Review of 425 (BDT) - Documents- buyer not able to delete a document"/>
    <m/>
    <n v="382102"/>
    <n v="38301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933"/>
    <n v="2.1276595744680851"/>
    <n v="0"/>
  </r>
  <r>
    <x v="3"/>
    <x v="1"/>
    <x v="1"/>
    <x v="1"/>
    <m/>
    <x v="1"/>
    <x v="1"/>
    <x v="2"/>
    <x v="256"/>
    <s v="416 (BDT) - Order Pg Shipment Qty Missing"/>
    <s v="02711 - 416 (BDT) - Order Pg Shipment Qty Missing"/>
    <x v="256"/>
    <x v="7"/>
    <x v="2"/>
    <x v="979"/>
    <s v="416 (BDT) - Evaluate Order Pg Shipment Qty Missing"/>
    <s v="S | 02785 - 416 (BDT) - Evaluate Order Pg Shipment Qty Missing"/>
    <s v="Tech Planning | S | 02785 - 416 (BDT) - Evaluate Order Pg Shipment Qty Missing"/>
    <m/>
    <n v="381788"/>
    <n v="38301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934"/>
    <n v="2.1276595744680851"/>
    <n v="0"/>
  </r>
  <r>
    <x v="3"/>
    <x v="1"/>
    <x v="1"/>
    <x v="1"/>
    <m/>
    <x v="1"/>
    <x v="1"/>
    <x v="2"/>
    <x v="254"/>
    <s v="375 (BDT) - Inventory Report - URL too long error "/>
    <s v="02453 - 375 (BDT) - Inventory Report - URL too long error "/>
    <x v="254"/>
    <x v="1"/>
    <x v="2"/>
    <x v="980"/>
    <s v="QA for 375 (BDT) - Inventory Report - URL too long error "/>
    <s v="S | 02782 - QA for 375 (BDT) - Inventory Report - URL too long error "/>
    <s v="QA | S | 02782 - QA for 375 (BDT) - Inventory Report - URL too long error "/>
    <m/>
    <n v="379614"/>
    <n v="38299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935"/>
    <n v="2.1276595744680851"/>
    <n v="0"/>
  </r>
  <r>
    <x v="3"/>
    <x v="1"/>
    <x v="1"/>
    <x v="1"/>
    <m/>
    <x v="1"/>
    <x v="1"/>
    <x v="2"/>
    <x v="254"/>
    <s v="375 (BDT) - Inventory Report - URL too long error "/>
    <s v="02453 - 375 (BDT) - Inventory Report - URL too long error "/>
    <x v="254"/>
    <x v="2"/>
    <x v="2"/>
    <x v="981"/>
    <s v="Review of 375 (BDT) - Inventory Report - URL too long error "/>
    <s v="S | 02781 - Review of 375 (BDT) - Inventory Report - URL too long error "/>
    <s v="Feature Review | S | 02781 - Review of 375 (BDT) - Inventory Report - URL too long error "/>
    <m/>
    <n v="379614"/>
    <n v="38299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936"/>
    <n v="2.1276595744680851"/>
    <n v="0"/>
  </r>
  <r>
    <x v="3"/>
    <x v="1"/>
    <x v="1"/>
    <x v="1"/>
    <m/>
    <x v="1"/>
    <x v="1"/>
    <x v="2"/>
    <x v="265"/>
    <s v="Buyers need to have ability to delete for specific folders "/>
    <s v="02700 - Buyers need to have ability to delete for specific folders "/>
    <x v="265"/>
    <x v="1"/>
    <x v="2"/>
    <x v="982"/>
    <s v="QA for Buyers need to have ability to delete for specific folders "/>
    <s v="S | 02780 - QA for Buyers need to have ability to delete for specific folders "/>
    <s v="QA | S | 02780 - QA for Buyers need to have ability to delete for specific folders "/>
    <m/>
    <n v="381561"/>
    <n v="38298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0"/>
    <n v="1"/>
    <n v="2.1276595744680851"/>
    <x v="1"/>
    <x v="2"/>
    <s v="0.Done"/>
    <x v="937"/>
    <n v="2.1276595744680851"/>
    <n v="0"/>
  </r>
  <r>
    <x v="3"/>
    <x v="1"/>
    <x v="1"/>
    <x v="1"/>
    <m/>
    <x v="1"/>
    <x v="1"/>
    <x v="2"/>
    <x v="265"/>
    <s v="Buyers need to have ability to delete for specific folders "/>
    <s v="02700 - Buyers need to have ability to delete for specific folders "/>
    <x v="265"/>
    <x v="2"/>
    <x v="2"/>
    <x v="983"/>
    <s v="Review of Buyers need to have ability to delete for specific folders "/>
    <s v="S | 02779 - Review of Buyers need to have ability to delete for specific folders "/>
    <s v="Feature Review | S | 02779 - Review of Buyers need to have ability to delete for specific folders "/>
    <m/>
    <n v="381561"/>
    <n v="38298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0"/>
    <n v="1"/>
    <n v="2.1276595744680851"/>
    <x v="1"/>
    <x v="2"/>
    <s v="0.Done"/>
    <x v="938"/>
    <n v="2.1276595744680851"/>
    <n v="0"/>
  </r>
  <r>
    <x v="3"/>
    <x v="1"/>
    <x v="1"/>
    <x v="1"/>
    <m/>
    <x v="1"/>
    <x v="1"/>
    <x v="2"/>
    <x v="246"/>
    <s v="Bemis User Agreement is not displaying on first time log in  "/>
    <s v="02570 - Bemis User Agreement is not displaying on first time log in  "/>
    <x v="246"/>
    <x v="0"/>
    <x v="2"/>
    <x v="984"/>
    <s v="Alpha for Bemis User Agreement is not displaying on first time log in  "/>
    <s v="S | 02778 - Alpha for Bemis User Agreement is not displaying on first time log in  "/>
    <s v="Alpha Test | S | 02778 - Alpha for Bemis User Agreement is not displaying on first time log in  "/>
    <m/>
    <n v="380573"/>
    <n v="38297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939"/>
    <n v="2.1276595744680851"/>
    <n v="0"/>
  </r>
  <r>
    <x v="3"/>
    <x v="1"/>
    <x v="1"/>
    <x v="1"/>
    <m/>
    <x v="1"/>
    <x v="0"/>
    <x v="2"/>
    <x v="249"/>
    <s v="ID 4191/4190 Update the CSR permissions to be organization based"/>
    <s v="02692 - ID 4191/4190 Update the CSR permissions to be organization based"/>
    <x v="249"/>
    <x v="7"/>
    <x v="2"/>
    <x v="985"/>
    <s v="Tech Planning for Udate the CSR Permissions to be organization based"/>
    <s v="S | 02777 - Tech Planning for Udate the CSR Permissions to be organization based"/>
    <s v="Tech Planning | S | 02777 - Tech Planning for Udate the CSR Permissions to be organization based"/>
    <m/>
    <n v="381491"/>
    <n v="38292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940"/>
    <n v="0"/>
    <n v="0"/>
  </r>
  <r>
    <x v="3"/>
    <x v="0"/>
    <x v="0"/>
    <x v="22"/>
    <s v="System Architecture"/>
    <x v="22"/>
    <x v="0"/>
    <x v="2"/>
    <x v="207"/>
    <s v="Performance Testing and Tuning"/>
    <s v="01480 - Performance Testing and Tuning"/>
    <x v="207"/>
    <x v="3"/>
    <x v="2"/>
    <x v="986"/>
    <s v="Form for report configuration is submitting twice development"/>
    <s v="S | 02776 - Form for report configuration is submitting twice development"/>
    <s v="Frontend Development | S | 02776 - Form for report configuration is submitting twice development"/>
    <n v="351453"/>
    <n v="367474"/>
    <n v="382799"/>
    <s v="Plan"/>
    <x v="0"/>
    <n v="0"/>
    <n v="0"/>
    <n v="20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5.8823529411764705E-2"/>
    <n v="1.8518518518518517E-2"/>
    <n v="1"/>
    <n v="4.2553191489361701"/>
    <x v="0"/>
    <x v="2"/>
    <s v="0.Done"/>
    <x v="941"/>
    <n v="0"/>
    <n v="0"/>
  </r>
  <r>
    <x v="3"/>
    <x v="1"/>
    <x v="1"/>
    <x v="1"/>
    <m/>
    <x v="1"/>
    <x v="0"/>
    <x v="2"/>
    <x v="258"/>
    <s v="424 (BDT) - Change password policy verbiage for external users"/>
    <s v="02560 - 424 (BDT) - Change password policy verbiage for external users"/>
    <x v="258"/>
    <x v="3"/>
    <x v="2"/>
    <x v="987"/>
    <s v="Update verbiage across password screens"/>
    <s v="S | 02774 - Update verbiage across password screens"/>
    <s v="Frontend Development | S | 02774 - Update verbiage across password screens"/>
    <m/>
    <n v="380536"/>
    <n v="382788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"/>
    <n v="1"/>
    <n v="4.2553191489361701"/>
    <x v="1"/>
    <x v="2"/>
    <s v="0.Done"/>
    <x v="942"/>
    <n v="0"/>
    <n v="0"/>
  </r>
  <r>
    <x v="3"/>
    <x v="1"/>
    <x v="1"/>
    <x v="1"/>
    <m/>
    <x v="1"/>
    <x v="0"/>
    <x v="2"/>
    <x v="253"/>
    <s v="409 (BDT) - Inventory Batch with Multiple Mfg Dates"/>
    <s v="02680 - 409 (BDT) - Inventory Batch with Multiple Mfg Dates"/>
    <x v="253"/>
    <x v="5"/>
    <x v="2"/>
    <x v="988"/>
    <s v="Update mfgDate for an Order Inventory Batch "/>
    <s v="M | 02773 - Update mfgDate for an Order Inventory Batch "/>
    <s v="Backend Development | M | 02773 - Update mfgDate for an Order Inventory Batch "/>
    <m/>
    <n v="381452"/>
    <n v="382767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16666666666666666"/>
    <n v="0"/>
    <n v="1"/>
    <n v="10.638297872340425"/>
    <x v="1"/>
    <x v="2"/>
    <s v="0.Done"/>
    <x v="943"/>
    <n v="0"/>
    <n v="0"/>
  </r>
  <r>
    <x v="3"/>
    <x v="1"/>
    <x v="1"/>
    <x v="1"/>
    <m/>
    <x v="1"/>
    <x v="1"/>
    <x v="2"/>
    <x v="266"/>
    <s v="237 (BDT) - Inventory Report - Excel will not generate in portal"/>
    <s v="02348 - 237 (BDT) - Inventory Report - Excel will not generate in portal"/>
    <x v="266"/>
    <x v="1"/>
    <x v="2"/>
    <x v="989"/>
    <s v="QA for 237 (BDT) - Inventory Report - Excel will not generate in portal"/>
    <s v="S | 02772 - QA for 237 (BDT) - Inventory Report - Excel will not generate in portal"/>
    <s v="QA | S | 02772 - QA for 237 (BDT) - Inventory Report - Excel will not generate in portal"/>
    <m/>
    <n v="378618"/>
    <n v="38276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944"/>
    <n v="2.1276595744680851"/>
    <n v="0"/>
  </r>
  <r>
    <x v="3"/>
    <x v="1"/>
    <x v="1"/>
    <x v="1"/>
    <m/>
    <x v="1"/>
    <x v="1"/>
    <x v="2"/>
    <x v="266"/>
    <s v="237 (BDT) - Inventory Report - Excel will not generate in portal"/>
    <s v="02348 - 237 (BDT) - Inventory Report - Excel will not generate in portal"/>
    <x v="266"/>
    <x v="2"/>
    <x v="3"/>
    <x v="990"/>
    <s v="Review of 237 (BDT) - Inventory Report - Excel will not generate in portal"/>
    <s v="S | 02771 - Review of 237 (BDT) - Inventory Report - Excel will not generate in portal"/>
    <s v="Feature Review | S | 02771 - Review of 237 (BDT) - Inventory Report - Excel will not generate in portal"/>
    <m/>
    <n v="378618"/>
    <n v="38276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0"/>
    <x v="1"/>
    <x v="2"/>
    <s v="0.Cancelled"/>
    <x v="945"/>
    <n v="2.1276595744680851"/>
    <n v="0"/>
  </r>
  <r>
    <x v="3"/>
    <x v="1"/>
    <x v="1"/>
    <x v="1"/>
    <m/>
    <x v="1"/>
    <x v="1"/>
    <x v="2"/>
    <x v="266"/>
    <s v="237 (BDT) - Inventory Report - Excel will not generate in portal"/>
    <s v="02348 - 237 (BDT) - Inventory Report - Excel will not generate in portal"/>
    <x v="266"/>
    <x v="0"/>
    <x v="2"/>
    <x v="991"/>
    <s v="Alpha for 237 (BDT) - Inventory Report - Excel will not generate in portal"/>
    <s v="S | 02770 - Alpha for 237 (BDT) - Inventory Report - Excel will not generate in portal"/>
    <s v="Alpha Test | S | 02770 - Alpha for 237 (BDT) - Inventory Report - Excel will not generate in portal"/>
    <m/>
    <n v="378618"/>
    <n v="38276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946"/>
    <n v="2.1276595744680851"/>
    <n v="0"/>
  </r>
  <r>
    <x v="3"/>
    <x v="1"/>
    <x v="1"/>
    <x v="1"/>
    <m/>
    <x v="1"/>
    <x v="1"/>
    <x v="2"/>
    <x v="267"/>
    <s v="386 (BDT) - Poly IBB On Hand Qty Incorrect"/>
    <s v="02555 - 386 (BDT) - Poly IBB On Hand Qty Incorrect"/>
    <x v="267"/>
    <x v="1"/>
    <x v="3"/>
    <x v="992"/>
    <s v="QA for 386 (BDT) - Poly IBB On Hand Qty Incorrect"/>
    <s v="S | 02769 - QA for 386 (BDT) - Poly IBB On Hand Qty Incorrect"/>
    <s v="QA | S | 02769 - QA for 386 (BDT) - Poly IBB On Hand Qty Incorrect"/>
    <m/>
    <n v="380474"/>
    <n v="38275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0"/>
    <x v="1"/>
    <x v="2"/>
    <s v="0.Cancelled"/>
    <x v="947"/>
    <n v="2.1276595744680851"/>
    <n v="0"/>
  </r>
  <r>
    <x v="3"/>
    <x v="1"/>
    <x v="1"/>
    <x v="1"/>
    <m/>
    <x v="1"/>
    <x v="1"/>
    <x v="2"/>
    <x v="267"/>
    <s v="386 (BDT) - Poly IBB On Hand Qty Incorrect"/>
    <s v="02555 - 386 (BDT) - Poly IBB On Hand Qty Incorrect"/>
    <x v="267"/>
    <x v="2"/>
    <x v="3"/>
    <x v="993"/>
    <s v="Review of 386 (BDT) - Poly IBB On Hand Qty Incorrect"/>
    <s v="S | 02768 - Review of 386 (BDT) - Poly IBB On Hand Qty Incorrect"/>
    <s v="Feature Review | S | 02768 - Review of 386 (BDT) - Poly IBB On Hand Qty Incorrect"/>
    <m/>
    <n v="380474"/>
    <n v="38275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0"/>
    <x v="1"/>
    <x v="2"/>
    <s v="0.Cancelled"/>
    <x v="948"/>
    <n v="2.1276595744680851"/>
    <n v="0"/>
  </r>
  <r>
    <x v="3"/>
    <x v="1"/>
    <x v="1"/>
    <x v="1"/>
    <m/>
    <x v="1"/>
    <x v="1"/>
    <x v="2"/>
    <x v="267"/>
    <s v="386 (BDT) - Poly IBB On Hand Qty Incorrect"/>
    <s v="02555 - 386 (BDT) - Poly IBB On Hand Qty Incorrect"/>
    <x v="267"/>
    <x v="0"/>
    <x v="3"/>
    <x v="994"/>
    <s v="Alpha for 386 (BDT) - Poly IBB On Hand Qty Incorrect"/>
    <s v="S | 02767 - Alpha for 386 (BDT) - Poly IBB On Hand Qty Incorrect"/>
    <s v="Alpha Test | S | 02767 - Alpha for 386 (BDT) - Poly IBB On Hand Qty Incorrect"/>
    <m/>
    <n v="380474"/>
    <n v="38275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0"/>
    <x v="1"/>
    <x v="2"/>
    <s v="0.Cancelled"/>
    <x v="949"/>
    <n v="2.1276595744680851"/>
    <n v="0"/>
  </r>
  <r>
    <x v="3"/>
    <x v="1"/>
    <x v="1"/>
    <x v="1"/>
    <m/>
    <x v="1"/>
    <x v="1"/>
    <x v="2"/>
    <x v="254"/>
    <s v="375 (BDT) - Inventory Report - URL too long error "/>
    <s v="02453 - 375 (BDT) - Inventory Report - URL too long error "/>
    <x v="254"/>
    <x v="0"/>
    <x v="2"/>
    <x v="995"/>
    <s v="Alpha for 375 (BDT) - Inventory Report - URL too long error "/>
    <s v="S | 02766 - Alpha for 375 (BDT) - Inventory Report - URL too long error "/>
    <s v="Alpha Test | S | 02766 - Alpha for 375 (BDT) - Inventory Report - URL too long error "/>
    <m/>
    <n v="379614"/>
    <n v="38274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950"/>
    <n v="2.1276595744680851"/>
    <n v="0"/>
  </r>
  <r>
    <x v="3"/>
    <x v="1"/>
    <x v="1"/>
    <x v="1"/>
    <m/>
    <x v="1"/>
    <x v="1"/>
    <x v="2"/>
    <x v="268"/>
    <s v="389 (BDT) - CSR AD group users are not set up properly"/>
    <s v="02710 - 389 (BDT) - CSR AD group users are not set up properly"/>
    <x v="268"/>
    <x v="1"/>
    <x v="2"/>
    <x v="996"/>
    <s v="QA for 389 (BDT) - CSR AD group users are not set up properly"/>
    <s v="S | 02765 - QA for 389 (BDT) - CSR AD group users are not set up properly"/>
    <s v="QA | S | 02765 - QA for 389 (BDT) - CSR AD group users are not set up properly"/>
    <m/>
    <n v="381787"/>
    <n v="38274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951"/>
    <n v="2.1276595744680851"/>
    <n v="0"/>
  </r>
  <r>
    <x v="3"/>
    <x v="1"/>
    <x v="1"/>
    <x v="1"/>
    <m/>
    <x v="1"/>
    <x v="1"/>
    <x v="2"/>
    <x v="268"/>
    <s v="389 (BDT) - CSR AD group users are not set up properly"/>
    <s v="02710 - 389 (BDT) - CSR AD group users are not set up properly"/>
    <x v="268"/>
    <x v="2"/>
    <x v="3"/>
    <x v="997"/>
    <s v="Review of 389 (BDT) - CSR AD group users are not set up properly"/>
    <s v="S | 02764 - Review of 389 (BDT) - CSR AD group users are not set up properly"/>
    <s v="Feature Review | S | 02764 - Review of 389 (BDT) - CSR AD group users are not set up properly"/>
    <m/>
    <n v="381787"/>
    <n v="38274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0"/>
    <x v="1"/>
    <x v="2"/>
    <s v="0.Cancelled"/>
    <x v="952"/>
    <n v="2.1276595744680851"/>
    <n v="0"/>
  </r>
  <r>
    <x v="3"/>
    <x v="1"/>
    <x v="1"/>
    <x v="1"/>
    <m/>
    <x v="1"/>
    <x v="1"/>
    <x v="2"/>
    <x v="268"/>
    <s v="389 (BDT) - CSR AD group users are not set up properly"/>
    <s v="02710 - 389 (BDT) - CSR AD group users are not set up properly"/>
    <x v="268"/>
    <x v="0"/>
    <x v="2"/>
    <x v="998"/>
    <s v="Alpha for 389 (BDT) - CSR AD group users are not set up properly"/>
    <s v="S | 02763 - Alpha for 389 (BDT) - CSR AD group users are not set up properly"/>
    <s v="Alpha Test | S | 02763 - Alpha for 389 (BDT) - CSR AD group users are not set up properly"/>
    <m/>
    <n v="381787"/>
    <n v="38274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953"/>
    <n v="2.1276595744680851"/>
    <n v="0"/>
  </r>
  <r>
    <x v="3"/>
    <x v="1"/>
    <x v="1"/>
    <x v="1"/>
    <m/>
    <x v="1"/>
    <x v="1"/>
    <x v="2"/>
    <x v="256"/>
    <s v="416 (BDT) - Order Pg Shipment Qty Missing"/>
    <s v="02711 - 416 (BDT) - Order Pg Shipment Qty Missing"/>
    <x v="256"/>
    <x v="2"/>
    <x v="2"/>
    <x v="999"/>
    <s v="Review of 416 (BDT) - Order Pg Shipment Missing"/>
    <s v="S | 02762 - Review of 416 (BDT) - Order Pg Shipment Missing"/>
    <s v="Feature Review | S | 02762 - Review of 416 (BDT) - Order Pg Shipment Missing"/>
    <m/>
    <n v="381788"/>
    <n v="38274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954"/>
    <n v="2.1276595744680851"/>
    <n v="0"/>
  </r>
  <r>
    <x v="3"/>
    <x v="1"/>
    <x v="1"/>
    <x v="1"/>
    <m/>
    <x v="1"/>
    <x v="1"/>
    <x v="2"/>
    <x v="256"/>
    <s v="416 (BDT) - Order Pg Shipment Qty Missing"/>
    <s v="02711 - 416 (BDT) - Order Pg Shipment Qty Missing"/>
    <x v="256"/>
    <x v="0"/>
    <x v="2"/>
    <x v="1000"/>
    <s v="Alpha for 416 (BDT) - Order Pg Shipment Missing"/>
    <s v="S | 02761 - Alpha for 416 (BDT) - Order Pg Shipment Missing"/>
    <s v="Alpha Test | S | 02761 - Alpha for 416 (BDT) - Order Pg Shipment Missing"/>
    <m/>
    <n v="381788"/>
    <n v="38274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955"/>
    <n v="2.1276595744680851"/>
    <n v="0"/>
  </r>
  <r>
    <x v="3"/>
    <x v="1"/>
    <x v="1"/>
    <x v="1"/>
    <m/>
    <x v="1"/>
    <x v="1"/>
    <x v="6"/>
    <x v="269"/>
    <s v="398 (BDT) - Tyson Shipments missing"/>
    <s v="02703 - 398 (BDT) - Tyson Shipments missing"/>
    <x v="269"/>
    <x v="7"/>
    <x v="2"/>
    <x v="1001"/>
    <s v="Evaluate missing shipments - Tyson"/>
    <s v="S | 02760 - Evaluate missing shipments - Tyson"/>
    <s v="Tech Planning | S | 02760 - Evaluate missing shipments - Tyson"/>
    <m/>
    <n v="381579"/>
    <n v="38273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1"/>
    <n v="0"/>
    <n v="1"/>
    <n v="2.1276595744680851"/>
    <x v="1"/>
    <x v="6"/>
    <s v="0.Done"/>
    <x v="956"/>
    <n v="2.1276595744680851"/>
    <n v="0"/>
  </r>
  <r>
    <x v="3"/>
    <x v="1"/>
    <x v="1"/>
    <x v="1"/>
    <m/>
    <x v="1"/>
    <x v="1"/>
    <x v="2"/>
    <x v="260"/>
    <s v="ORM exceptions for Inventory data sync "/>
    <s v="02694 - ORM exceptions for Inventory data sync "/>
    <x v="260"/>
    <x v="0"/>
    <x v="2"/>
    <x v="1002"/>
    <s v="Alpha for ORM exceptions for Inventory data sync "/>
    <s v="S | 02759 - Alpha for ORM exceptions for Inventory data sync "/>
    <s v="Alpha Test | S | 02759 - Alpha for ORM exceptions for Inventory data sync "/>
    <m/>
    <n v="381517"/>
    <n v="38273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957"/>
    <n v="2.1276595744680851"/>
    <n v="0"/>
  </r>
  <r>
    <x v="3"/>
    <x v="1"/>
    <x v="1"/>
    <x v="1"/>
    <m/>
    <x v="1"/>
    <x v="1"/>
    <x v="2"/>
    <x v="270"/>
    <s v="427 (BDT) - Shipments Pg Floating Text, Not on Card"/>
    <s v="02731 - 427 (BDT) - Shipments Pg Floating Text, Not on Card"/>
    <x v="270"/>
    <x v="1"/>
    <x v="2"/>
    <x v="1003"/>
    <s v="QA for 427 (BDT) - Shipments Pg Floating Text, Not on Card"/>
    <s v="S | 02758 - QA for 427 (BDT) - Shipments Pg Floating Text, Not on Card"/>
    <s v="QA | S | 02758 - QA for 427 (BDT) - Shipments Pg Floating Text, Not on Card"/>
    <m/>
    <n v="382100"/>
    <n v="38271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958"/>
    <n v="2.1276595744680851"/>
    <n v="0"/>
  </r>
  <r>
    <x v="3"/>
    <x v="1"/>
    <x v="1"/>
    <x v="1"/>
    <m/>
    <x v="1"/>
    <x v="1"/>
    <x v="2"/>
    <x v="270"/>
    <s v="427 (BDT) - Shipments Pg Floating Text, Not on Card"/>
    <s v="02731 - 427 (BDT) - Shipments Pg Floating Text, Not on Card"/>
    <x v="270"/>
    <x v="2"/>
    <x v="3"/>
    <x v="1004"/>
    <s v="Review of 427 (BDT) - Shipments Pg Floating Text, Not on Card"/>
    <s v="S | 02757 - Review of 427 (BDT) - Shipments Pg Floating Text, Not on Card"/>
    <s v="Feature Review | S | 02757 - Review of 427 (BDT) - Shipments Pg Floating Text, Not on Card"/>
    <m/>
    <n v="382100"/>
    <n v="38271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0"/>
    <x v="1"/>
    <x v="2"/>
    <s v="0.Cancelled"/>
    <x v="959"/>
    <n v="2.1276595744680851"/>
    <n v="0"/>
  </r>
  <r>
    <x v="3"/>
    <x v="1"/>
    <x v="1"/>
    <x v="1"/>
    <m/>
    <x v="1"/>
    <x v="1"/>
    <x v="2"/>
    <x v="270"/>
    <s v="427 (BDT) - Shipments Pg Floating Text, Not on Card"/>
    <s v="02731 - 427 (BDT) - Shipments Pg Floating Text, Not on Card"/>
    <x v="270"/>
    <x v="0"/>
    <x v="2"/>
    <x v="1005"/>
    <s v="Alpha for 427 (BDT) - Shipments Pg Floating Text, Not on Card"/>
    <s v="S | 02756 - Alpha for 427 (BDT) - Shipments Pg Floating Text, Not on Card"/>
    <s v="Alpha Test | S | 02756 - Alpha for 427 (BDT) - Shipments Pg Floating Text, Not on Card"/>
    <m/>
    <n v="382100"/>
    <n v="38271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960"/>
    <n v="2.1276595744680851"/>
    <n v="0"/>
  </r>
  <r>
    <x v="3"/>
    <x v="1"/>
    <x v="1"/>
    <x v="1"/>
    <m/>
    <x v="1"/>
    <x v="1"/>
    <x v="2"/>
    <x v="271"/>
    <s v="434-GLC Release Missing"/>
    <s v="02737 - 434-GLC Release Missing"/>
    <x v="271"/>
    <x v="1"/>
    <x v="2"/>
    <x v="1006"/>
    <s v="QA for 434-GLC Release Missing"/>
    <s v="S | 02755 - QA for 434-GLC Release Missing"/>
    <s v="QA | S | 02755 - QA for 434-GLC Release Missing"/>
    <m/>
    <n v="382309"/>
    <n v="38270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961"/>
    <n v="2.1276595744680851"/>
    <n v="0"/>
  </r>
  <r>
    <x v="3"/>
    <x v="1"/>
    <x v="1"/>
    <x v="1"/>
    <m/>
    <x v="1"/>
    <x v="1"/>
    <x v="2"/>
    <x v="271"/>
    <s v="434-GLC Release Missing"/>
    <s v="02737 - 434-GLC Release Missing"/>
    <x v="271"/>
    <x v="2"/>
    <x v="3"/>
    <x v="1007"/>
    <s v="Review of 434-GLC Release Missing"/>
    <s v="S | 02754 - Review of 434-GLC Release Missing"/>
    <s v="Feature Review | S | 02754 - Review of 434-GLC Release Missing"/>
    <m/>
    <n v="382309"/>
    <n v="38270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0"/>
    <x v="1"/>
    <x v="2"/>
    <s v="0.Cancelled"/>
    <x v="962"/>
    <n v="2.1276595744680851"/>
    <n v="0"/>
  </r>
  <r>
    <x v="3"/>
    <x v="1"/>
    <x v="1"/>
    <x v="1"/>
    <m/>
    <x v="1"/>
    <x v="1"/>
    <x v="2"/>
    <x v="271"/>
    <s v="434-GLC Release Missing"/>
    <s v="02737 - 434-GLC Release Missing"/>
    <x v="271"/>
    <x v="0"/>
    <x v="2"/>
    <x v="1008"/>
    <s v="Alpha for 434-GLC Release Missing"/>
    <s v="S | 02753 - Alpha for 434-GLC Release Missing"/>
    <s v="Alpha Test | S | 02753 - Alpha for 434-GLC Release Missing"/>
    <m/>
    <n v="382309"/>
    <n v="38270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963"/>
    <n v="2.1276595744680851"/>
    <n v="0"/>
  </r>
  <r>
    <x v="3"/>
    <x v="1"/>
    <x v="1"/>
    <x v="1"/>
    <m/>
    <x v="1"/>
    <x v="1"/>
    <x v="2"/>
    <x v="252"/>
    <s v="Duplicate key row in object 'dbo.Bemis_Order'"/>
    <s v="02697 - Duplicate key row in object 'dbo.Bemis_Order'"/>
    <x v="252"/>
    <x v="0"/>
    <x v="2"/>
    <x v="1009"/>
    <s v="Alpha for Duplicate key row in object 'dbo.Bemis_Order'"/>
    <s v="S | 02752 - Alpha for Duplicate key row in object 'dbo.Bemis_Order'"/>
    <s v="Alpha Test | S | 02752 - Alpha for Duplicate key row in object 'dbo.Bemis_Order'"/>
    <m/>
    <n v="381546"/>
    <n v="38268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964"/>
    <n v="2.1276595744680851"/>
    <n v="0"/>
  </r>
  <r>
    <x v="3"/>
    <x v="1"/>
    <x v="1"/>
    <x v="1"/>
    <m/>
    <x v="1"/>
    <x v="1"/>
    <x v="2"/>
    <x v="262"/>
    <s v="BDT 430 Reports are not downloading and refreshing automatically"/>
    <s v="02734 - BDT 430 Reports are not downloading and refreshing automatically"/>
    <x v="262"/>
    <x v="0"/>
    <x v="2"/>
    <x v="1010"/>
    <s v="Alpha for BDT 430 Reports are not downloading and refreshing automatically"/>
    <s v="S | 02751 - Alpha for BDT 430 Reports are not downloading and refreshing automatically"/>
    <s v="Alpha Test | S | 02751 - Alpha for BDT 430 Reports are not downloading and refreshing automatically"/>
    <m/>
    <n v="382263"/>
    <n v="38259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965"/>
    <n v="2.1276595744680851"/>
    <n v="0"/>
  </r>
  <r>
    <x v="3"/>
    <x v="1"/>
    <x v="1"/>
    <x v="1"/>
    <m/>
    <x v="1"/>
    <x v="1"/>
    <x v="2"/>
    <x v="272"/>
    <s v="JDBC Connection Exceptions in logs"/>
    <s v="02696 - JDBC Connection Exceptions in logs"/>
    <x v="272"/>
    <x v="1"/>
    <x v="2"/>
    <x v="1011"/>
    <s v="QA for JDBC Connection Exceptions in logs"/>
    <s v="S | 02750 - QA for JDBC Connection Exceptions in logs"/>
    <s v="QA | S | 02750 - QA for JDBC Connection Exceptions in logs"/>
    <m/>
    <n v="381541"/>
    <n v="38259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966"/>
    <n v="2.1276595744680851"/>
    <n v="0"/>
  </r>
  <r>
    <x v="3"/>
    <x v="1"/>
    <x v="1"/>
    <x v="1"/>
    <m/>
    <x v="1"/>
    <x v="1"/>
    <x v="2"/>
    <x v="272"/>
    <s v="JDBC Connection Exceptions in logs"/>
    <s v="02696 - JDBC Connection Exceptions in logs"/>
    <x v="272"/>
    <x v="2"/>
    <x v="2"/>
    <x v="1012"/>
    <s v="Review of JDBC Connection Exceptions in logs"/>
    <s v="S | 02749 - Review of JDBC Connection Exceptions in logs"/>
    <s v="Feature Review | S | 02749 - Review of JDBC Connection Exceptions in logs"/>
    <m/>
    <n v="381541"/>
    <n v="38259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967"/>
    <n v="2.1276595744680851"/>
    <n v="0"/>
  </r>
  <r>
    <x v="3"/>
    <x v="1"/>
    <x v="1"/>
    <x v="1"/>
    <m/>
    <x v="1"/>
    <x v="1"/>
    <x v="2"/>
    <x v="272"/>
    <s v="JDBC Connection Exceptions in logs"/>
    <s v="02696 - JDBC Connection Exceptions in logs"/>
    <x v="272"/>
    <x v="0"/>
    <x v="2"/>
    <x v="1013"/>
    <s v="Alpha for JDBC Connection Exceptions in logs"/>
    <s v="S | 02748 - Alpha for JDBC Connection Exceptions in logs"/>
    <s v="Alpha Test | S | 02748 - Alpha for JDBC Connection Exceptions in logs"/>
    <m/>
    <n v="381541"/>
    <n v="38259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968"/>
    <n v="2.1276595744680851"/>
    <n v="0"/>
  </r>
  <r>
    <x v="3"/>
    <x v="1"/>
    <x v="1"/>
    <x v="1"/>
    <m/>
    <x v="1"/>
    <x v="1"/>
    <x v="2"/>
    <x v="262"/>
    <s v="BDT 430 Reports are not downloading and refreshing automatically"/>
    <s v="02734 - BDT 430 Reports are not downloading and refreshing automatically"/>
    <x v="262"/>
    <x v="3"/>
    <x v="2"/>
    <x v="1014"/>
    <s v="Development for - Reports are not downloading and refreshing automatically"/>
    <s v="M | 02747 - Development for - Reports are not downloading and refreshing automatically"/>
    <s v="Frontend Development | M | 02747 - Development for - Reports are not downloading and refreshing automatically"/>
    <m/>
    <n v="382263"/>
    <n v="382591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969"/>
    <n v="5.3191489361702127"/>
    <n v="0"/>
  </r>
  <r>
    <x v="3"/>
    <x v="1"/>
    <x v="1"/>
    <x v="1"/>
    <m/>
    <x v="1"/>
    <x v="1"/>
    <x v="2"/>
    <x v="252"/>
    <s v="Duplicate key row in object 'dbo.Bemis_Order'"/>
    <s v="02697 - Duplicate key row in object 'dbo.Bemis_Order'"/>
    <x v="252"/>
    <x v="5"/>
    <x v="2"/>
    <x v="1015"/>
    <s v="Change finder for orders to avoid ConstraintViolationException"/>
    <s v="S | 02746 - Change finder for orders to avoid ConstraintViolationException"/>
    <s v="Backend Development | S | 02746 - Change finder for orders to avoid ConstraintViolationException"/>
    <m/>
    <n v="381546"/>
    <n v="382590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"/>
    <n v="0"/>
    <n v="1"/>
    <n v="8.5106382978723403"/>
    <x v="1"/>
    <x v="2"/>
    <s v="0.Done"/>
    <x v="970"/>
    <n v="8.5106382978723403"/>
    <n v="0"/>
  </r>
  <r>
    <x v="3"/>
    <x v="1"/>
    <x v="1"/>
    <x v="1"/>
    <m/>
    <x v="1"/>
    <x v="1"/>
    <x v="6"/>
    <x v="273"/>
    <s v="424 (BDT) - Password Policy verbiage changes"/>
    <s v="02732 - 424 (BDT) - Password Policy verbiage changes"/>
    <x v="273"/>
    <x v="0"/>
    <x v="3"/>
    <x v="1016"/>
    <s v="Alpha for 424 (BDT) - Password Policy verbiage changes"/>
    <s v="S | 02745 - Alpha for 424 (BDT) - Password Policy verbiage changes"/>
    <s v="Alpha Test | S | 02745 - Alpha for 424 (BDT) - Password Policy verbiage changes"/>
    <m/>
    <n v="382101"/>
    <n v="38258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5"/>
    <n v="0"/>
    <n v="1"/>
    <n v="0"/>
    <x v="1"/>
    <x v="6"/>
    <s v="0.Cancelled"/>
    <x v="971"/>
    <n v="2.1276595744680851"/>
    <n v="0"/>
  </r>
  <r>
    <x v="3"/>
    <x v="1"/>
    <x v="1"/>
    <x v="1"/>
    <m/>
    <x v="1"/>
    <x v="1"/>
    <x v="2"/>
    <x v="264"/>
    <s v="425 (BDT) - Documents- buyer not able to delete a document"/>
    <s v="02733 - 425 (BDT) - Documents- buyer not able to delete a document"/>
    <x v="264"/>
    <x v="0"/>
    <x v="2"/>
    <x v="1017"/>
    <s v="Alpha for 425 (BDT) - Documents- buyer not able to delete a document"/>
    <s v="S | 02744 - Alpha for 425 (BDT) - Documents- buyer not able to delete a document"/>
    <s v="Alpha Test | S | 02744 - Alpha for 425 (BDT) - Documents- buyer not able to delete a document"/>
    <m/>
    <n v="382102"/>
    <n v="38258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972"/>
    <n v="2.1276595744680851"/>
    <n v="0"/>
  </r>
  <r>
    <x v="3"/>
    <x v="1"/>
    <x v="1"/>
    <x v="1"/>
    <m/>
    <x v="1"/>
    <x v="1"/>
    <x v="2"/>
    <x v="274"/>
    <s v="382 (BDT) - Order Pg Requested Date Incorrect"/>
    <s v="02719 - 382 (BDT) - Order Pg Requested Date Incorrect"/>
    <x v="274"/>
    <x v="1"/>
    <x v="2"/>
    <x v="1018"/>
    <s v="QA for 382 (BDT) - Order Pg Requested Date Incorrect"/>
    <s v="S | 02743 - QA for 382 (BDT) - Order Pg Requested Date Incorrect"/>
    <s v="QA | S | 02743 - QA for 382 (BDT) - Order Pg Requested Date Incorrect"/>
    <m/>
    <n v="381874"/>
    <n v="38257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973"/>
    <n v="2.1276595744680851"/>
    <n v="0"/>
  </r>
  <r>
    <x v="3"/>
    <x v="1"/>
    <x v="1"/>
    <x v="1"/>
    <m/>
    <x v="1"/>
    <x v="1"/>
    <x v="2"/>
    <x v="274"/>
    <s v="382 (BDT) - Order Pg Requested Date Incorrect"/>
    <s v="02719 - 382 (BDT) - Order Pg Requested Date Incorrect"/>
    <x v="274"/>
    <x v="2"/>
    <x v="2"/>
    <x v="1019"/>
    <s v="Review of 382 (BDT) - Order Pg Requested Date Incorrect"/>
    <s v="S | 02742 - Review of 382 (BDT) - Order Pg Requested Date Incorrect"/>
    <s v="Feature Review | S | 02742 - Review of 382 (BDT) - Order Pg Requested Date Incorrect"/>
    <m/>
    <n v="381874"/>
    <n v="38257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974"/>
    <n v="2.1276595744680851"/>
    <n v="0"/>
  </r>
  <r>
    <x v="3"/>
    <x v="1"/>
    <x v="1"/>
    <x v="1"/>
    <m/>
    <x v="1"/>
    <x v="1"/>
    <x v="2"/>
    <x v="274"/>
    <s v="382 (BDT) - Order Pg Requested Date Incorrect"/>
    <s v="02719 - 382 (BDT) - Order Pg Requested Date Incorrect"/>
    <x v="274"/>
    <x v="0"/>
    <x v="2"/>
    <x v="1020"/>
    <s v="Alpha for 382 (BDT) - Order Pg Requested Date Incorrect"/>
    <s v="S | 02741 - Alpha for 382 (BDT) - Order Pg Requested Date Incorrect"/>
    <s v="Alpha Test | S | 02741 - Alpha for 382 (BDT) - Order Pg Requested Date Incorrect"/>
    <m/>
    <n v="381874"/>
    <n v="38257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975"/>
    <n v="2.1276595744680851"/>
    <n v="0"/>
  </r>
  <r>
    <x v="3"/>
    <x v="1"/>
    <x v="1"/>
    <x v="1"/>
    <m/>
    <x v="1"/>
    <x v="1"/>
    <x v="2"/>
    <x v="263"/>
    <s v="402 (BDT) - Data Sync process does not clear the &quot;lastErrorMessage&quot; col. when sync is successful"/>
    <s v="02635 - 402 (BDT) - Data Sync process does not clear the &quot;lastErrorMessage&quot; col. when sync is successful"/>
    <x v="263"/>
    <x v="0"/>
    <x v="2"/>
    <x v="1021"/>
    <s v="Alpha for 402 (BDT) - Data Sync process does not clear the &quot;lastErrorMessage&quot; col. when sync is successful"/>
    <s v="S | 02740 - Alpha for 402 (BDT) - Data Sync process does not clear the &quot;lastErrorMessage&quot; col. when sync is successful"/>
    <s v="Alpha Test | S | 02740 - Alpha for 402 (BDT) - Data Sync process does not clear the &quot;lastErrorMessage&quot; col. when sync is successful"/>
    <m/>
    <n v="380980"/>
    <n v="38257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976"/>
    <n v="2.1276595744680851"/>
    <n v="0"/>
  </r>
  <r>
    <x v="3"/>
    <x v="1"/>
    <x v="1"/>
    <x v="1"/>
    <m/>
    <x v="1"/>
    <x v="1"/>
    <x v="2"/>
    <x v="263"/>
    <s v="402 (BDT) - Data Sync process does not clear the &quot;lastErrorMessage&quot; col. when sync is successful"/>
    <s v="02635 - 402 (BDT) - Data Sync process does not clear the &quot;lastErrorMessage&quot; col. when sync is successful"/>
    <x v="263"/>
    <x v="5"/>
    <x v="2"/>
    <x v="1022"/>
    <s v="Fax error handling for data sync"/>
    <s v="M | 02739 - Fax error handling for data sync"/>
    <s v="Backend Development | M | 02739 - Fax error handling for data sync"/>
    <m/>
    <n v="380980"/>
    <n v="382572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x v="2"/>
    <s v="0.Done"/>
    <x v="977"/>
    <n v="10.638297872340425"/>
    <n v="0"/>
  </r>
  <r>
    <x v="3"/>
    <x v="1"/>
    <x v="1"/>
    <x v="1"/>
    <m/>
    <x v="1"/>
    <x v="1"/>
    <x v="6"/>
    <x v="273"/>
    <s v="424 (BDT) - Password Policy verbiage changes"/>
    <s v="02732 - 424 (BDT) - Password Policy verbiage changes"/>
    <x v="273"/>
    <x v="3"/>
    <x v="2"/>
    <x v="1023"/>
    <s v="Development for - Password Policy verbiage changes"/>
    <s v="M | 02738 - Development for - Password Policy verbiage changes"/>
    <s v="Frontend Development | M | 02738 - Development for - Password Policy verbiage changes"/>
    <m/>
    <n v="382101"/>
    <n v="382318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5"/>
    <n v="0"/>
    <n v="1"/>
    <n v="5.3191489361702127"/>
    <x v="1"/>
    <x v="6"/>
    <s v="0.Done"/>
    <x v="978"/>
    <n v="5.3191489361702127"/>
    <n v="0"/>
  </r>
  <r>
    <x v="3"/>
    <x v="1"/>
    <x v="1"/>
    <x v="1"/>
    <m/>
    <x v="1"/>
    <x v="1"/>
    <x v="2"/>
    <x v="261"/>
    <s v="405 (BDT) - Inventory Update Issues"/>
    <s v="02682 - 405 (BDT) - Inventory Update Issues"/>
    <x v="261"/>
    <x v="0"/>
    <x v="2"/>
    <x v="1024"/>
    <s v="Alpha for 405 (BDT) - Inventory Update Issues"/>
    <s v="S | 02736 - Alpha for 405 (BDT) - Inventory Update Issues"/>
    <s v="Alpha Test | S | 02736 - Alpha for 405 (BDT) - Inventory Update Issues"/>
    <m/>
    <n v="381455"/>
    <n v="38227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979"/>
    <n v="2.1276595744680851"/>
    <n v="0"/>
  </r>
  <r>
    <x v="3"/>
    <x v="1"/>
    <x v="1"/>
    <x v="1"/>
    <m/>
    <x v="1"/>
    <x v="1"/>
    <x v="2"/>
    <x v="275"/>
    <s v="332 (BDT) - Schedule Line View Details Link Missing for some records"/>
    <s v="02342 - 332 (BDT) - Schedule Line View Details Link Missing for some records"/>
    <x v="275"/>
    <x v="1"/>
    <x v="2"/>
    <x v="1025"/>
    <s v="QA for 332 (BDT) - Schedule Line View Details Link Missing for some records"/>
    <s v="S | 02730 - QA for 332 (BDT) - Schedule Line View Details Link Missing for some records"/>
    <s v="QA | S | 02730 - QA for 332 (BDT) - Schedule Line View Details Link Missing for some records"/>
    <m/>
    <n v="378607"/>
    <n v="38206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980"/>
    <n v="2.1276595744680851"/>
    <n v="0"/>
  </r>
  <r>
    <x v="3"/>
    <x v="1"/>
    <x v="1"/>
    <x v="1"/>
    <m/>
    <x v="1"/>
    <x v="1"/>
    <x v="2"/>
    <x v="275"/>
    <s v="332 (BDT) - Schedule Line View Details Link Missing for some records"/>
    <s v="02342 - 332 (BDT) - Schedule Line View Details Link Missing for some records"/>
    <x v="275"/>
    <x v="2"/>
    <x v="2"/>
    <x v="1026"/>
    <s v="Review of 332 (BDT) - Schedule Line View Details Link Missing for some records"/>
    <s v="S | 02729 - Review of 332 (BDT) - Schedule Line View Details Link Missing for some records"/>
    <s v="Feature Review | S | 02729 - Review of 332 (BDT) - Schedule Line View Details Link Missing for some records"/>
    <m/>
    <n v="378607"/>
    <n v="38206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981"/>
    <n v="2.1276595744680851"/>
    <n v="0"/>
  </r>
  <r>
    <x v="3"/>
    <x v="1"/>
    <x v="1"/>
    <x v="1"/>
    <m/>
    <x v="1"/>
    <x v="1"/>
    <x v="2"/>
    <x v="276"/>
    <s v="383 (BDT) If a single schedule line exists, and the Confirmed Qty = 0 LOG AND SKIP RECORD"/>
    <s v="02491 - 383 (BDT) If a single schedule line exists, and the Confirmed Qty = 0 LOG AND SKIP RECORD"/>
    <x v="276"/>
    <x v="1"/>
    <x v="2"/>
    <x v="1027"/>
    <s v="QA for 383 (BDT) If a single schedule line exists, and the Confirmed Qty = 0 LOG AND SKIP RECORD"/>
    <s v="S | 02728 - QA for 383 (BDT) If a single schedule line exists, and the Confirmed Qty = 0 LOG AND SKIP RECORD"/>
    <s v="QA | S | 02728 - QA for 383 (BDT) If a single schedule line exists, and the Confirmed Qty = 0 LOG AND SKIP RECORD"/>
    <m/>
    <n v="379877"/>
    <n v="38206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982"/>
    <n v="2.1276595744680851"/>
    <n v="0"/>
  </r>
  <r>
    <x v="3"/>
    <x v="1"/>
    <x v="1"/>
    <x v="1"/>
    <m/>
    <x v="1"/>
    <x v="1"/>
    <x v="2"/>
    <x v="276"/>
    <s v="383 (BDT) If a single schedule line exists, and the Confirmed Qty = 0 LOG AND SKIP RECORD"/>
    <s v="02491 - 383 (BDT) If a single schedule line exists, and the Confirmed Qty = 0 LOG AND SKIP RECORD"/>
    <x v="276"/>
    <x v="2"/>
    <x v="2"/>
    <x v="1028"/>
    <s v="Review of 383 (BDT) If a single schedule line exists, and the Confirmed Qty = 0 LOG AND SKIP RECORD"/>
    <s v="S | 02727 - Review of 383 (BDT) If a single schedule line exists, and the Confirmed Qty = 0 LOG AND SKIP RECORD"/>
    <s v="Feature Review | S | 02727 - Review of 383 (BDT) If a single schedule line exists, and the Confirmed Qty = 0 LOG AND SKIP RECORD"/>
    <m/>
    <n v="379877"/>
    <n v="38206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983"/>
    <n v="2.1276595744680851"/>
    <n v="0"/>
  </r>
  <r>
    <x v="3"/>
    <x v="1"/>
    <x v="1"/>
    <x v="1"/>
    <m/>
    <x v="1"/>
    <x v="1"/>
    <x v="2"/>
    <x v="277"/>
    <s v="BDT 428 -ID 4191- Documents should not be using File Entry LocalService"/>
    <s v="02638 - BDT 428 -ID 4191- Documents should not be using File Entry LocalService"/>
    <x v="277"/>
    <x v="1"/>
    <x v="2"/>
    <x v="1029"/>
    <s v="QA for ID 4191- Documents should not be using File Entry LocalService"/>
    <s v="S | 02726 - QA for ID 4191- Documents should not be using File Entry LocalService"/>
    <s v="QA | S | 02726 - QA for ID 4191- Documents should not be using File Entry LocalService"/>
    <m/>
    <n v="381112"/>
    <n v="38206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984"/>
    <n v="2.1276595744680851"/>
    <n v="0"/>
  </r>
  <r>
    <x v="3"/>
    <x v="1"/>
    <x v="1"/>
    <x v="1"/>
    <m/>
    <x v="1"/>
    <x v="1"/>
    <x v="2"/>
    <x v="277"/>
    <s v="BDT 428 -ID 4191- Documents should not be using File Entry LocalService"/>
    <s v="02638 - BDT 428 -ID 4191- Documents should not be using File Entry LocalService"/>
    <x v="277"/>
    <x v="2"/>
    <x v="2"/>
    <x v="1030"/>
    <s v="Review of ID 4191- Documents should not be using File Entry LocalService"/>
    <s v="S | 02725 - Review of ID 4191- Documents should not be using File Entry LocalService"/>
    <s v="Feature Review | S | 02725 - Review of ID 4191- Documents should not be using File Entry LocalService"/>
    <m/>
    <n v="381112"/>
    <n v="38206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985"/>
    <n v="2.1276595744680851"/>
    <n v="0"/>
  </r>
  <r>
    <x v="3"/>
    <x v="1"/>
    <x v="1"/>
    <x v="1"/>
    <m/>
    <x v="1"/>
    <x v="1"/>
    <x v="2"/>
    <x v="265"/>
    <s v="Buyers need to have ability to delete for specific folders "/>
    <s v="02700 - Buyers need to have ability to delete for specific folders "/>
    <x v="265"/>
    <x v="6"/>
    <x v="2"/>
    <x v="1031"/>
    <s v="Buyers need to delete certain files"/>
    <s v="M | 02724 - Buyers need to delete certain files"/>
    <s v="Alpha Bug | M | 02724 - Buyers need to delete certain files"/>
    <m/>
    <n v="381561"/>
    <n v="381980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4285714285714285"/>
    <n v="0"/>
    <n v="1"/>
    <n v="3.191489361702128"/>
    <x v="1"/>
    <x v="2"/>
    <s v="0.Done"/>
    <x v="986"/>
    <n v="3.191489361702128"/>
    <n v="0"/>
  </r>
  <r>
    <x v="3"/>
    <x v="1"/>
    <x v="1"/>
    <x v="1"/>
    <m/>
    <x v="1"/>
    <x v="1"/>
    <x v="2"/>
    <x v="251"/>
    <s v="BOL and INVOICE Hyperlink fails to load PDF"/>
    <s v="01256 - BOL and INVOICE Hyperlink fails to load PDF"/>
    <x v="251"/>
    <x v="5"/>
    <x v="2"/>
    <x v="1032"/>
    <s v="Trim leading zeros from deliveryNbr to create correct url"/>
    <s v="S | 02723 - Trim leading zeros from deliveryNbr to create correct url"/>
    <s v="Backend Development | S | 02723 - Trim leading zeros from deliveryNbr to create correct url"/>
    <m/>
    <n v="364220"/>
    <n v="381907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16666666666666666"/>
    <n v="0"/>
    <n v="1"/>
    <n v="8.5106382978723403"/>
    <x v="1"/>
    <x v="2"/>
    <s v="0.Done"/>
    <x v="987"/>
    <n v="8.5106382978723403"/>
    <n v="0"/>
  </r>
  <r>
    <x v="3"/>
    <x v="1"/>
    <x v="1"/>
    <x v="1"/>
    <m/>
    <x v="1"/>
    <x v="1"/>
    <x v="2"/>
    <x v="278"/>
    <s v="388 (BDT) - Inventory Pg Standard Pallet Qty Rounding Issue"/>
    <s v="02546 - 388 (BDT) - Inventory Pg Standard Pallet Qty Rounding Issue"/>
    <x v="278"/>
    <x v="6"/>
    <x v="3"/>
    <x v="1033"/>
    <s v="Development for - Inventory Pg Standard Pallet Qty Rounding Issue"/>
    <s v="M | 02722 - Development for - Inventory Pg Standard Pallet Qty Rounding Issue"/>
    <s v="Alpha Bug | M | 02722 - Development for - Inventory Pg Standard Pallet Qty Rounding Issue"/>
    <m/>
    <n v="380225"/>
    <n v="381899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25"/>
    <n v="0"/>
    <n v="1"/>
    <n v="0"/>
    <x v="1"/>
    <x v="2"/>
    <s v="0.Cancelled"/>
    <x v="988"/>
    <n v="3.191489361702128"/>
    <n v="0"/>
  </r>
  <r>
    <x v="3"/>
    <x v="0"/>
    <x v="0"/>
    <x v="22"/>
    <s v="System Architecture"/>
    <x v="22"/>
    <x v="0"/>
    <x v="2"/>
    <x v="207"/>
    <s v="Performance Testing and Tuning"/>
    <s v="01480 - Performance Testing and Tuning"/>
    <x v="207"/>
    <x v="4"/>
    <x v="2"/>
    <x v="1034"/>
    <s v="Portal Property changes (Perf Tuning)"/>
    <s v="S | 02721 - Portal Property changes (Perf Tuning)"/>
    <s v="Sub-Task | S | 02721 - Portal Property changes (Perf Tuning)"/>
    <n v="351453"/>
    <n v="367474"/>
    <n v="381887"/>
    <s v="Plan"/>
    <x v="0"/>
    <n v="0"/>
    <n v="0"/>
    <n v="20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5.8823529411764705E-2"/>
    <n v="1.8518518518518517E-2"/>
    <n v="1"/>
    <n v="4.2553191489361701"/>
    <x v="0"/>
    <x v="2"/>
    <s v="0.Done"/>
    <x v="989"/>
    <n v="0"/>
    <n v="0"/>
  </r>
  <r>
    <x v="3"/>
    <x v="1"/>
    <x v="1"/>
    <x v="1"/>
    <m/>
    <x v="1"/>
    <x v="1"/>
    <x v="2"/>
    <x v="279"/>
    <s v="298 (BDT) - Releases - subpage- tablet view error"/>
    <s v="02114 - 298 (BDT) - Releases - subpage- tablet view error"/>
    <x v="279"/>
    <x v="6"/>
    <x v="2"/>
    <x v="1035"/>
    <s v="Scheduled Release Date missing from tablet view"/>
    <s v="M | 02720 - Scheduled Release Date missing from tablet view"/>
    <s v="Alpha Bug | M | 02720 - Scheduled Release Date missing from tablet view"/>
    <m/>
    <n v="376942"/>
    <n v="381882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5"/>
    <n v="0"/>
    <n v="1"/>
    <n v="3.191489361702128"/>
    <x v="1"/>
    <x v="2"/>
    <s v="0.Done"/>
    <x v="990"/>
    <n v="3.191489361702128"/>
    <n v="0"/>
  </r>
  <r>
    <x v="3"/>
    <x v="1"/>
    <x v="1"/>
    <x v="1"/>
    <m/>
    <x v="1"/>
    <x v="1"/>
    <x v="2"/>
    <x v="272"/>
    <s v="JDBC Connection Exceptions in logs"/>
    <s v="02696 - JDBC Connection Exceptions in logs"/>
    <x v="272"/>
    <x v="4"/>
    <x v="2"/>
    <x v="1036"/>
    <s v="Add connection validation when idle"/>
    <s v="M | 02718 - Add connection validation when idle"/>
    <s v="Sub-Task | M | 02718 - Add connection validation when idle"/>
    <m/>
    <n v="381541"/>
    <n v="381873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x v="2"/>
    <s v="0.Done"/>
    <x v="991"/>
    <n v="8.5106382978723403"/>
    <n v="0"/>
  </r>
  <r>
    <x v="3"/>
    <x v="1"/>
    <x v="1"/>
    <x v="1"/>
    <m/>
    <x v="1"/>
    <x v="0"/>
    <x v="2"/>
    <x v="247"/>
    <s v="423 (BDT) - Have LDAP and portal Password policy both enabled "/>
    <s v="02716 - 423 (BDT) - Have LDAP and portal Password policy both enabled "/>
    <x v="247"/>
    <x v="7"/>
    <x v="2"/>
    <x v="1037"/>
    <s v="Tech Planning for LDAP and Password Policy both enabled "/>
    <s v="M | 02717 - Tech Planning for LDAP and Password Policy both enabled "/>
    <s v="Tech Planning | M | 02717 - Tech Planning for LDAP and Password Policy both enabled "/>
    <m/>
    <n v="381870"/>
    <n v="381871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x v="2"/>
    <s v="0.Done"/>
    <x v="992"/>
    <n v="0"/>
    <n v="0"/>
  </r>
  <r>
    <x v="3"/>
    <x v="1"/>
    <x v="1"/>
    <x v="1"/>
    <m/>
    <x v="1"/>
    <x v="1"/>
    <x v="2"/>
    <x v="265"/>
    <s v="Buyers need to have ability to delete for specific folders "/>
    <s v="02700 - Buyers need to have ability to delete for specific folders "/>
    <x v="265"/>
    <x v="0"/>
    <x v="2"/>
    <x v="1038"/>
    <s v="Alpha for Buyers need to have ability to delete for specific folders "/>
    <s v="S | 02715 - Alpha for Buyers need to have ability to delete for specific folders "/>
    <s v="Alpha Test | S | 02715 - Alpha for Buyers need to have ability to delete for specific folders "/>
    <m/>
    <n v="381561"/>
    <n v="38185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0"/>
    <n v="1"/>
    <n v="2.1276595744680851"/>
    <x v="1"/>
    <x v="2"/>
    <s v="0.Done"/>
    <x v="993"/>
    <n v="2.1276595744680851"/>
    <n v="0"/>
  </r>
  <r>
    <x v="3"/>
    <x v="0"/>
    <x v="0"/>
    <x v="22"/>
    <s v="System Architecture"/>
    <x v="22"/>
    <x v="2"/>
    <x v="3"/>
    <x v="280"/>
    <s v="CI server setup"/>
    <s v="00141 - CI server setup"/>
    <x v="280"/>
    <x v="4"/>
    <x v="3"/>
    <x v="1039"/>
    <s v="Services dockers"/>
    <s v="M | 02714 - Services dockers"/>
    <s v="Sub-Task | M | 02714 - Services dockers"/>
    <n v="351453"/>
    <n v="336162"/>
    <n v="381815"/>
    <s v="Plan"/>
    <x v="0"/>
    <n v="0"/>
    <n v="0"/>
    <n v="20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25"/>
    <n v="1.8518518518518517E-2"/>
    <n v="1"/>
    <n v="0"/>
    <x v="0"/>
    <x v="3"/>
    <s v="0.Cancelled"/>
    <x v="994"/>
    <n v="0"/>
    <n v="0"/>
  </r>
  <r>
    <x v="3"/>
    <x v="1"/>
    <x v="1"/>
    <x v="1"/>
    <m/>
    <x v="1"/>
    <x v="1"/>
    <x v="2"/>
    <x v="281"/>
    <s v="394 (BDT) - Scheduled Releases Sub-Pg Bemis Line# Contains Leading Zeroes"/>
    <s v="02552 - 394 (BDT) - Scheduled Releases Sub-Pg Bemis Line# Contains Leading Zeroes"/>
    <x v="281"/>
    <x v="3"/>
    <x v="2"/>
    <x v="1040"/>
    <s v="Increase font size of Bemis Order and Line#"/>
    <s v="M | 02713 - Increase font size of Bemis Order and Line#"/>
    <s v="Frontend Development | M | 02713 - Increase font size of Bemis Order and Line#"/>
    <m/>
    <n v="380449"/>
    <n v="381808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0"/>
    <n v="1"/>
    <n v="5.3191489361702127"/>
    <x v="1"/>
    <x v="2"/>
    <s v="0.Done"/>
    <x v="995"/>
    <n v="5.3191489361702127"/>
    <n v="0"/>
  </r>
  <r>
    <x v="3"/>
    <x v="1"/>
    <x v="1"/>
    <x v="1"/>
    <m/>
    <x v="1"/>
    <x v="1"/>
    <x v="2"/>
    <x v="278"/>
    <s v="388 (BDT) - Inventory Pg Standard Pallet Qty Rounding Issue"/>
    <s v="02546 - 388 (BDT) - Inventory Pg Standard Pallet Qty Rounding Issue"/>
    <x v="278"/>
    <x v="4"/>
    <x v="2"/>
    <x v="1041"/>
    <s v="Rounding issue on Standard Pallet Qty seen in QA env"/>
    <s v="M | 02712 - Rounding issue on Standard Pallet Qty seen in QA env"/>
    <s v="Sub-Task | M | 02712 - Rounding issue on Standard Pallet Qty seen in QA env"/>
    <m/>
    <n v="380225"/>
    <n v="381799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25"/>
    <n v="0"/>
    <n v="1"/>
    <n v="8.5106382978723403"/>
    <x v="1"/>
    <x v="2"/>
    <s v="0.Done"/>
    <x v="996"/>
    <n v="8.5106382978723403"/>
    <n v="0"/>
  </r>
  <r>
    <x v="3"/>
    <x v="0"/>
    <x v="0"/>
    <x v="22"/>
    <s v="System Architecture"/>
    <x v="22"/>
    <x v="0"/>
    <x v="2"/>
    <x v="207"/>
    <s v="Performance Testing and Tuning"/>
    <s v="01480 - Performance Testing and Tuning"/>
    <x v="207"/>
    <x v="5"/>
    <x v="2"/>
    <x v="1042"/>
    <s v="Change frequency of checks for template changes"/>
    <s v="XS | 02709 - Change frequency of checks for template changes"/>
    <s v="Backend Development | XS | 02709 - Change frequency of checks for template changes"/>
    <n v="351453"/>
    <n v="367474"/>
    <n v="381700"/>
    <s v="Plan"/>
    <x v="0"/>
    <n v="0"/>
    <n v="0"/>
    <n v="20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5.8823529411764705E-2"/>
    <n v="1.8518518518518517E-2"/>
    <n v="1"/>
    <n v="2.1276595744680851"/>
    <x v="0"/>
    <x v="2"/>
    <s v="0.Done"/>
    <x v="997"/>
    <n v="0"/>
    <n v="0"/>
  </r>
  <r>
    <x v="3"/>
    <x v="0"/>
    <x v="0"/>
    <x v="24"/>
    <s v="IBB Integration"/>
    <x v="24"/>
    <x v="2"/>
    <x v="8"/>
    <x v="282"/>
    <s v="Create data sync process to bulk upload data from IBB"/>
    <s v="00266 - Create data sync process to bulk upload data from IBB"/>
    <x v="282"/>
    <x v="5"/>
    <x v="2"/>
    <x v="1043"/>
    <s v="Remove Background Task mode"/>
    <s v="XS | 02708 - Remove Background Task mode"/>
    <s v="Backend Development | XS | 02708 - Remove Background Task mode"/>
    <n v="350255"/>
    <n v="343068"/>
    <n v="381691"/>
    <s v="Plan"/>
    <x v="0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6.6666666666666666E-2"/>
    <n v="3.3333333333333333E-2"/>
    <n v="1"/>
    <n v="2.1276595744680851"/>
    <x v="0"/>
    <x v="8"/>
    <s v="0.Done"/>
    <x v="998"/>
    <n v="0"/>
    <n v="0"/>
  </r>
  <r>
    <x v="3"/>
    <x v="1"/>
    <x v="1"/>
    <x v="1"/>
    <m/>
    <x v="1"/>
    <x v="1"/>
    <x v="2"/>
    <x v="265"/>
    <s v="Buyers need to have ability to delete for specific folders "/>
    <s v="02700 - Buyers need to have ability to delete for specific folders "/>
    <x v="265"/>
    <x v="3"/>
    <x v="2"/>
    <x v="1044"/>
    <s v="Remove ability to delete from root folders"/>
    <s v="M | 02707 - Remove ability to delete from root folders"/>
    <s v="Frontend Development | M | 02707 - Remove ability to delete from root folders"/>
    <m/>
    <n v="381561"/>
    <n v="381635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4285714285714285"/>
    <n v="0"/>
    <n v="1"/>
    <n v="5.3191489361702127"/>
    <x v="1"/>
    <x v="2"/>
    <s v="0.Done"/>
    <x v="999"/>
    <n v="5.3191489361702127"/>
    <n v="0"/>
  </r>
  <r>
    <x v="3"/>
    <x v="1"/>
    <x v="1"/>
    <x v="1"/>
    <m/>
    <x v="1"/>
    <x v="1"/>
    <x v="2"/>
    <x v="260"/>
    <s v="ORM exceptions for Inventory data sync "/>
    <s v="02694 - ORM exceptions for Inventory data sync "/>
    <x v="260"/>
    <x v="5"/>
    <x v="2"/>
    <x v="1045"/>
    <s v="Fix ORM Exceptions during Inventory data sync"/>
    <s v="M | 02706 - Fix ORM Exceptions during Inventory data sync"/>
    <s v="Backend Development | M | 02706 - Fix ORM Exceptions during Inventory data sync"/>
    <m/>
    <n v="381517"/>
    <n v="381631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"/>
    <n v="0"/>
    <n v="1"/>
    <n v="10.638297872340425"/>
    <x v="1"/>
    <x v="2"/>
    <s v="0.Done"/>
    <x v="1000"/>
    <n v="10.638297872340425"/>
    <n v="0"/>
  </r>
  <r>
    <x v="3"/>
    <x v="1"/>
    <x v="1"/>
    <x v="1"/>
    <m/>
    <x v="1"/>
    <x v="1"/>
    <x v="2"/>
    <x v="265"/>
    <s v="Buyers need to have ability to delete for specific folders "/>
    <s v="02700 - Buyers need to have ability to delete for specific folders "/>
    <x v="265"/>
    <x v="3"/>
    <x v="2"/>
    <x v="1046"/>
    <s v="Development for - Buyers need to have ability to delete for specific folders"/>
    <s v="M | 02705 - Development for - Buyers need to have ability to delete for specific folders"/>
    <s v="Frontend Development | M | 02705 - Development for - Buyers need to have ability to delete for specific folders"/>
    <m/>
    <n v="381561"/>
    <n v="381582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4285714285714285"/>
    <n v="0"/>
    <n v="1"/>
    <n v="5.3191489361702127"/>
    <x v="1"/>
    <x v="2"/>
    <s v="0.Done"/>
    <x v="1001"/>
    <n v="5.3191489361702127"/>
    <n v="0"/>
  </r>
  <r>
    <x v="3"/>
    <x v="1"/>
    <x v="1"/>
    <x v="1"/>
    <m/>
    <x v="1"/>
    <x v="1"/>
    <x v="2"/>
    <x v="265"/>
    <s v="Buyers need to have ability to delete for specific folders "/>
    <s v="02700 - Buyers need to have ability to delete for specific folders "/>
    <x v="265"/>
    <x v="5"/>
    <x v="2"/>
    <x v="1047"/>
    <s v="Development for - Buyers need to have ability to delete for specific folders"/>
    <s v="M | 02704 - Development for - Buyers need to have ability to delete for specific folders"/>
    <s v="Backend Development | M | 02704 - Development for - Buyers need to have ability to delete for specific folders"/>
    <m/>
    <n v="381561"/>
    <n v="381581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14285714285714285"/>
    <n v="0"/>
    <n v="1"/>
    <n v="10.638297872340425"/>
    <x v="1"/>
    <x v="2"/>
    <s v="0.Done"/>
    <x v="1002"/>
    <n v="10.638297872340425"/>
    <n v="0"/>
  </r>
  <r>
    <x v="3"/>
    <x v="1"/>
    <x v="1"/>
    <x v="1"/>
    <m/>
    <x v="1"/>
    <x v="1"/>
    <x v="2"/>
    <x v="252"/>
    <s v="Duplicate key row in object 'dbo.Bemis_Order'"/>
    <s v="02697 - Duplicate key row in object 'dbo.Bemis_Order'"/>
    <x v="252"/>
    <x v="7"/>
    <x v="2"/>
    <x v="1048"/>
    <s v="Tech planning - duplicate key"/>
    <s v="M | 02701 - Tech planning - duplicate key"/>
    <s v="Tech Planning | M | 02701 - Tech planning - duplicate key"/>
    <m/>
    <n v="381546"/>
    <n v="381570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x v="2"/>
    <s v="0.Done"/>
    <x v="1003"/>
    <n v="4.2553191489361701"/>
    <n v="0"/>
  </r>
  <r>
    <x v="3"/>
    <x v="1"/>
    <x v="1"/>
    <x v="1"/>
    <m/>
    <x v="1"/>
    <x v="1"/>
    <x v="2"/>
    <x v="277"/>
    <s v="BDT 428 -ID 4191- Documents should not be using File Entry LocalService"/>
    <s v="02638 - BDT 428 -ID 4191- Documents should not be using File Entry LocalService"/>
    <x v="277"/>
    <x v="0"/>
    <x v="2"/>
    <x v="1049"/>
    <s v="Alpha for ID 4191- Documents should not be using File Entry LocalService"/>
    <s v="S | 02698 - Alpha for ID 4191- Documents should not be using File Entry LocalService"/>
    <s v="Alpha Test | S | 02698 - Alpha for ID 4191- Documents should not be using File Entry LocalService"/>
    <m/>
    <n v="381112"/>
    <n v="38155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004"/>
    <n v="2.1276595744680851"/>
    <n v="0"/>
  </r>
  <r>
    <x v="3"/>
    <x v="1"/>
    <x v="1"/>
    <x v="1"/>
    <m/>
    <x v="1"/>
    <x v="1"/>
    <x v="2"/>
    <x v="260"/>
    <s v="ORM exceptions for Inventory data sync "/>
    <s v="02694 - ORM exceptions for Inventory data sync "/>
    <x v="260"/>
    <x v="7"/>
    <x v="2"/>
    <x v="1050"/>
    <s v="Tech Planning for ORM exceptions for Inventory data sync"/>
    <s v="M | 02695 - Tech Planning for ORM exceptions for Inventory data sync"/>
    <s v="Tech Planning | M | 02695 - Tech Planning for ORM exceptions for Inventory data sync"/>
    <m/>
    <n v="381517"/>
    <n v="381519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x v="2"/>
    <s v="0.Done"/>
    <x v="1005"/>
    <n v="4.2553191489361701"/>
    <n v="0"/>
  </r>
  <r>
    <x v="3"/>
    <x v="1"/>
    <x v="1"/>
    <x v="1"/>
    <m/>
    <x v="1"/>
    <x v="0"/>
    <x v="2"/>
    <x v="253"/>
    <s v="409 (BDT) - Inventory Batch with Multiple Mfg Dates"/>
    <s v="02680 - 409 (BDT) - Inventory Batch with Multiple Mfg Dates"/>
    <x v="253"/>
    <x v="7"/>
    <x v="2"/>
    <x v="1051"/>
    <s v="Tech Planning for 409 (BDT) - Inventory Batch with Multiple Mfg Dates"/>
    <s v="M | 02693 - Tech Planning for 409 (BDT) - Inventory Batch with Multiple Mfg Dates"/>
    <s v="Tech Planning | M | 02693 - Tech Planning for 409 (BDT) - Inventory Batch with Multiple Mfg Dates"/>
    <m/>
    <n v="381452"/>
    <n v="381500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"/>
    <n v="1"/>
    <n v="4.2553191489361701"/>
    <x v="1"/>
    <x v="2"/>
    <s v="0.Done"/>
    <x v="1006"/>
    <n v="0"/>
    <n v="0"/>
  </r>
  <r>
    <x v="3"/>
    <x v="1"/>
    <x v="1"/>
    <x v="1"/>
    <m/>
    <x v="1"/>
    <x v="1"/>
    <x v="2"/>
    <x v="261"/>
    <s v="405 (BDT) - Inventory Update Issues"/>
    <s v="02682 - 405 (BDT) - Inventory Update Issues"/>
    <x v="261"/>
    <x v="5"/>
    <x v="2"/>
    <x v="1052"/>
    <s v="Drop all stored inventories before updating with new inventory response"/>
    <s v="M | 02691 - Drop all stored inventories before updating with new inventory response"/>
    <s v="Backend Development | M | 02691 - Drop all stored inventories before updating with new inventory response"/>
    <m/>
    <n v="381455"/>
    <n v="381484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"/>
    <n v="0"/>
    <n v="1"/>
    <n v="10.638297872340425"/>
    <x v="1"/>
    <x v="2"/>
    <s v="0.Done"/>
    <x v="1007"/>
    <n v="10.638297872340425"/>
    <n v="0"/>
  </r>
  <r>
    <x v="3"/>
    <x v="1"/>
    <x v="1"/>
    <x v="1"/>
    <m/>
    <x v="1"/>
    <x v="1"/>
    <x v="2"/>
    <x v="261"/>
    <s v="405 (BDT) - Inventory Update Issues"/>
    <s v="02682 - 405 (BDT) - Inventory Update Issues"/>
    <x v="261"/>
    <x v="7"/>
    <x v="2"/>
    <x v="1053"/>
    <s v="Tech Planning for 405(BDT) - Inventory Update Issues"/>
    <s v="M | 02690 - Tech Planning for 405(BDT) - Inventory Update Issues"/>
    <s v="Tech Planning | M | 02690 - Tech Planning for 405(BDT) - Inventory Update Issues"/>
    <m/>
    <n v="381455"/>
    <n v="381483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x v="2"/>
    <s v="0.Done"/>
    <x v="1008"/>
    <n v="4.2553191489361701"/>
    <n v="0"/>
  </r>
  <r>
    <x v="3"/>
    <x v="1"/>
    <x v="1"/>
    <x v="1"/>
    <m/>
    <x v="1"/>
    <x v="1"/>
    <x v="2"/>
    <x v="283"/>
    <s v="264 (BDT) - Viewing documents on mobile device"/>
    <s v="02017 - 264 (BDT) - Viewing documents on mobile device"/>
    <x v="283"/>
    <x v="1"/>
    <x v="2"/>
    <x v="1054"/>
    <s v="QA for 264 (BDT) - Viewing documents on mobile device"/>
    <s v="S | 02677 - QA for 264 (BDT) - Viewing documents on mobile device"/>
    <s v="QA | S | 02677 - QA for 264 (BDT) - Viewing documents on mobile device"/>
    <m/>
    <n v="376061"/>
    <n v="38129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009"/>
    <n v="2.1276595744680851"/>
    <n v="0"/>
  </r>
  <r>
    <x v="3"/>
    <x v="1"/>
    <x v="1"/>
    <x v="1"/>
    <m/>
    <x v="1"/>
    <x v="1"/>
    <x v="2"/>
    <x v="283"/>
    <s v="264 (BDT) - Viewing documents on mobile device"/>
    <s v="02017 - 264 (BDT) - Viewing documents on mobile device"/>
    <x v="283"/>
    <x v="2"/>
    <x v="2"/>
    <x v="1055"/>
    <s v="Review of 264 (BDT) - Viewing documents on mobile device"/>
    <s v="S | 02676 - Review of 264 (BDT) - Viewing documents on mobile device"/>
    <s v="Feature Review | S | 02676 - Review of 264 (BDT) - Viewing documents on mobile device"/>
    <m/>
    <n v="376061"/>
    <n v="38129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010"/>
    <n v="2.1276595744680851"/>
    <n v="0"/>
  </r>
  <r>
    <x v="3"/>
    <x v="1"/>
    <x v="1"/>
    <x v="1"/>
    <m/>
    <x v="1"/>
    <x v="1"/>
    <x v="2"/>
    <x v="283"/>
    <s v="264 (BDT) - Viewing documents on mobile device"/>
    <s v="02017 - 264 (BDT) - Viewing documents on mobile device"/>
    <x v="283"/>
    <x v="0"/>
    <x v="2"/>
    <x v="1056"/>
    <s v="Alpha for 264 (BDT) - Viewing documents on mobile device"/>
    <s v="S | 02675 - Alpha for 264 (BDT) - Viewing documents on mobile device"/>
    <s v="Alpha Test | S | 02675 - Alpha for 264 (BDT) - Viewing documents on mobile device"/>
    <m/>
    <n v="376061"/>
    <n v="38129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011"/>
    <n v="2.1276595744680851"/>
    <n v="0"/>
  </r>
  <r>
    <x v="3"/>
    <x v="1"/>
    <x v="1"/>
    <x v="1"/>
    <m/>
    <x v="1"/>
    <x v="0"/>
    <x v="2"/>
    <x v="284"/>
    <s v="Change Requested Date Logic"/>
    <s v="02489 - Change Requested Date Logic"/>
    <x v="284"/>
    <x v="1"/>
    <x v="2"/>
    <x v="1057"/>
    <s v="QA for Change Requested Date Logic"/>
    <s v="S | 02674 - QA for Change Requested Date Logic"/>
    <s v="QA | S | 02674 - QA for Change Requested Date Logic"/>
    <m/>
    <n v="379858"/>
    <n v="38128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012"/>
    <n v="0"/>
    <n v="0"/>
  </r>
  <r>
    <x v="3"/>
    <x v="1"/>
    <x v="1"/>
    <x v="1"/>
    <m/>
    <x v="1"/>
    <x v="1"/>
    <x v="2"/>
    <x v="278"/>
    <s v="388 (BDT) - Inventory Pg Standard Pallet Qty Rounding Issue"/>
    <s v="02546 - 388 (BDT) - Inventory Pg Standard Pallet Qty Rounding Issue"/>
    <x v="278"/>
    <x v="1"/>
    <x v="2"/>
    <x v="1058"/>
    <s v="QA for 388 (BDT) - Inventory Pg Standard Pallet Qty Rounding Issue"/>
    <s v="S | 02673 - QA for 388 (BDT) - Inventory Pg Standard Pallet Qty Rounding Issue"/>
    <s v="QA | S | 02673 - QA for 388 (BDT) - Inventory Pg Standard Pallet Qty Rounding Issue"/>
    <m/>
    <n v="380225"/>
    <n v="38127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0"/>
    <n v="1"/>
    <n v="2.1276595744680851"/>
    <x v="1"/>
    <x v="2"/>
    <s v="0.Done"/>
    <x v="1013"/>
    <n v="2.1276595744680851"/>
    <n v="0"/>
  </r>
  <r>
    <x v="3"/>
    <x v="1"/>
    <x v="1"/>
    <x v="1"/>
    <m/>
    <x v="1"/>
    <x v="1"/>
    <x v="2"/>
    <x v="285"/>
    <s v="ORM exceptions for Customer Location data sync "/>
    <s v="02591 - ORM exceptions for Customer Location data sync "/>
    <x v="285"/>
    <x v="1"/>
    <x v="2"/>
    <x v="1059"/>
    <s v="QA for ORM exceptions for Customer Location data sync "/>
    <s v="S | 02672 - QA for ORM exceptions for Customer Location data sync "/>
    <s v="QA | S | 02672 - QA for ORM exceptions for Customer Location data sync "/>
    <m/>
    <n v="380775"/>
    <n v="38127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014"/>
    <n v="2.1276595744680851"/>
    <n v="0"/>
  </r>
  <r>
    <x v="3"/>
    <x v="1"/>
    <x v="1"/>
    <x v="1"/>
    <m/>
    <x v="1"/>
    <x v="1"/>
    <x v="2"/>
    <x v="285"/>
    <s v="ORM exceptions for Customer Location data sync "/>
    <s v="02591 - ORM exceptions for Customer Location data sync "/>
    <x v="285"/>
    <x v="2"/>
    <x v="2"/>
    <x v="1060"/>
    <s v="Review of ORM exceptions for Customer Location data sync "/>
    <s v="S | 02671 - Review of ORM exceptions for Customer Location data sync "/>
    <s v="Feature Review | S | 02671 - Review of ORM exceptions for Customer Location data sync "/>
    <m/>
    <n v="380775"/>
    <n v="38127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015"/>
    <n v="2.1276595744680851"/>
    <n v="0"/>
  </r>
  <r>
    <x v="3"/>
    <x v="1"/>
    <x v="1"/>
    <x v="1"/>
    <m/>
    <x v="1"/>
    <x v="1"/>
    <x v="2"/>
    <x v="285"/>
    <s v="ORM exceptions for Customer Location data sync "/>
    <s v="02591 - ORM exceptions for Customer Location data sync "/>
    <x v="285"/>
    <x v="0"/>
    <x v="2"/>
    <x v="1061"/>
    <s v="Alpha for ORM exceptions for Customer Location data sync "/>
    <s v="S | 02670 - Alpha for ORM exceptions for Customer Location data sync "/>
    <s v="Alpha Test | S | 02670 - Alpha for ORM exceptions for Customer Location data sync "/>
    <m/>
    <n v="380775"/>
    <n v="38127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016"/>
    <n v="2.1276595744680851"/>
    <n v="0"/>
  </r>
  <r>
    <x v="3"/>
    <x v="1"/>
    <x v="1"/>
    <x v="1"/>
    <m/>
    <x v="1"/>
    <x v="1"/>
    <x v="2"/>
    <x v="281"/>
    <s v="394 (BDT) - Scheduled Releases Sub-Pg Bemis Line# Contains Leading Zeroes"/>
    <s v="02552 - 394 (BDT) - Scheduled Releases Sub-Pg Bemis Line# Contains Leading Zeroes"/>
    <x v="281"/>
    <x v="1"/>
    <x v="2"/>
    <x v="1062"/>
    <s v="QA for 394 (BDT) - Scheduled Releases Sub-Pg Bemis Line# Contains Leading Zeroes"/>
    <s v="S | 02669 - QA for 394 (BDT) - Scheduled Releases Sub-Pg Bemis Line# Contains Leading Zeroes"/>
    <s v="QA | S | 02669 - QA for 394 (BDT) - Scheduled Releases Sub-Pg Bemis Line# Contains Leading Zeroes"/>
    <m/>
    <n v="380449"/>
    <n v="38126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1017"/>
    <n v="2.1276595744680851"/>
    <n v="0"/>
  </r>
  <r>
    <x v="3"/>
    <x v="1"/>
    <x v="1"/>
    <x v="1"/>
    <m/>
    <x v="1"/>
    <x v="1"/>
    <x v="2"/>
    <x v="286"/>
    <s v="Report Preview UI issues "/>
    <s v="02593 - Report Preview UI issues "/>
    <x v="286"/>
    <x v="1"/>
    <x v="2"/>
    <x v="1063"/>
    <s v="QA for Report Preview UI issues "/>
    <s v="S | 02668 - QA for Report Preview UI issues "/>
    <s v="QA | S | 02668 - QA for Report Preview UI issues "/>
    <m/>
    <n v="380786"/>
    <n v="38126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018"/>
    <n v="2.1276595744680851"/>
    <n v="0"/>
  </r>
  <r>
    <x v="3"/>
    <x v="1"/>
    <x v="1"/>
    <x v="1"/>
    <m/>
    <x v="1"/>
    <x v="0"/>
    <x v="2"/>
    <x v="287"/>
    <s v="Improve data display on all pages "/>
    <s v="01784 - Improve data display on all pages "/>
    <x v="287"/>
    <x v="1"/>
    <x v="2"/>
    <x v="1064"/>
    <s v="QA for Improve data display on all pages "/>
    <s v="S | 02667 - QA for Improve data display on all pages "/>
    <s v="QA | S | 02667 - QA for Improve data display on all pages "/>
    <m/>
    <n v="372474"/>
    <n v="38126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0"/>
    <n v="1"/>
    <n v="2.1276595744680851"/>
    <x v="1"/>
    <x v="2"/>
    <s v="0.Done"/>
    <x v="1019"/>
    <n v="0"/>
    <n v="0"/>
  </r>
  <r>
    <x v="3"/>
    <x v="1"/>
    <x v="1"/>
    <x v="1"/>
    <m/>
    <x v="1"/>
    <x v="0"/>
    <x v="2"/>
    <x v="287"/>
    <s v="Improve data display on all pages "/>
    <s v="01784 - Improve data display on all pages "/>
    <x v="287"/>
    <x v="2"/>
    <x v="2"/>
    <x v="1065"/>
    <s v="Review of Improve data display on all pages "/>
    <s v="S | 02666 - Review of Improve data display on all pages "/>
    <s v="Feature Review | S | 02666 - Review of Improve data display on all pages "/>
    <m/>
    <n v="372474"/>
    <n v="38125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0"/>
    <n v="1"/>
    <n v="2.1276595744680851"/>
    <x v="1"/>
    <x v="2"/>
    <s v="0.Done"/>
    <x v="1020"/>
    <n v="0"/>
    <n v="0"/>
  </r>
  <r>
    <x v="3"/>
    <x v="1"/>
    <x v="1"/>
    <x v="1"/>
    <m/>
    <x v="1"/>
    <x v="1"/>
    <x v="2"/>
    <x v="288"/>
    <s v="378 (BDT) - No pagination on the Reports Download page "/>
    <s v="02426 - 378 (BDT) - No pagination on the Reports Download page "/>
    <x v="288"/>
    <x v="1"/>
    <x v="2"/>
    <x v="1066"/>
    <s v="QA for 378 (BDT) - No pagination on the Reports Download page "/>
    <s v="S | 02665 - QA for 378 (BDT) - No pagination on the Reports Download page "/>
    <s v="QA | S | 02665 - QA for 378 (BDT) - No pagination on the Reports Download page "/>
    <m/>
    <n v="379343"/>
    <n v="38125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021"/>
    <n v="2.1276595744680851"/>
    <n v="0"/>
  </r>
  <r>
    <x v="3"/>
    <x v="1"/>
    <x v="1"/>
    <x v="1"/>
    <m/>
    <x v="1"/>
    <x v="0"/>
    <x v="2"/>
    <x v="289"/>
    <s v="242 (BDT) - Customer profile - no address pulling in"/>
    <s v="01993 - 242 (BDT) - Customer profile - no address pulling in"/>
    <x v="289"/>
    <x v="1"/>
    <x v="2"/>
    <x v="1067"/>
    <s v="QA for 242 (BDT) - Customer profile - no address pulling in"/>
    <s v="XS | 02664 - QA for 242 (BDT) - Customer profile - no address pulling in"/>
    <s v="QA | XS | 02664 - QA for 242 (BDT) - Customer profile - no address pulling in"/>
    <m/>
    <n v="375857"/>
    <n v="381249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"/>
    <n v="0"/>
    <n v="1"/>
    <n v="1.0638297872340425"/>
    <x v="1"/>
    <x v="2"/>
    <s v="0.Done"/>
    <x v="1022"/>
    <n v="0"/>
    <n v="0"/>
  </r>
  <r>
    <x v="3"/>
    <x v="1"/>
    <x v="1"/>
    <x v="1"/>
    <m/>
    <x v="1"/>
    <x v="1"/>
    <x v="2"/>
    <x v="275"/>
    <s v="332 (BDT) - Schedule Line View Details Link Missing for some records"/>
    <s v="02342 - 332 (BDT) - Schedule Line View Details Link Missing for some records"/>
    <x v="275"/>
    <x v="5"/>
    <x v="2"/>
    <x v="1068"/>
    <s v="Validate Order Components before creating OrderKey"/>
    <s v="S | 02663 - Validate Order Components before creating OrderKey"/>
    <s v="Backend Development | S | 02663 - Validate Order Components before creating OrderKey"/>
    <m/>
    <n v="378607"/>
    <n v="381246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"/>
    <n v="0"/>
    <n v="1"/>
    <n v="8.5106382978723403"/>
    <x v="1"/>
    <x v="2"/>
    <s v="0.Done"/>
    <x v="1023"/>
    <n v="8.5106382978723403"/>
    <n v="0"/>
  </r>
  <r>
    <x v="3"/>
    <x v="1"/>
    <x v="1"/>
    <x v="1"/>
    <m/>
    <x v="1"/>
    <x v="1"/>
    <x v="2"/>
    <x v="290"/>
    <s v="238 (BDT) - Item Level Report Preview is blank   "/>
    <s v="02349 - 238 (BDT) - Item Level Report Preview is blank   "/>
    <x v="290"/>
    <x v="1"/>
    <x v="2"/>
    <x v="1069"/>
    <s v="QA for 238 (BDT) - Item Level Report Preview is blank   "/>
    <s v="S | 02662 - QA for 238 (BDT) - Item Level Report Preview is blank   "/>
    <s v="QA | S | 02662 - QA for 238 (BDT) - Item Level Report Preview is blank   "/>
    <m/>
    <n v="378621"/>
    <n v="38124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024"/>
    <n v="2.1276595744680851"/>
    <n v="0"/>
  </r>
  <r>
    <x v="3"/>
    <x v="1"/>
    <x v="1"/>
    <x v="1"/>
    <m/>
    <x v="1"/>
    <x v="1"/>
    <x v="2"/>
    <x v="290"/>
    <s v="238 (BDT) - Item Level Report Preview is blank   "/>
    <s v="02349 - 238 (BDT) - Item Level Report Preview is blank   "/>
    <x v="290"/>
    <x v="2"/>
    <x v="2"/>
    <x v="1070"/>
    <s v="Review of 238 (BDT) - Item Level Report Preview is blank   "/>
    <s v="S | 02661 - Review of 238 (BDT) - Item Level Report Preview is blank   "/>
    <s v="Feature Review | S | 02661 - Review of 238 (BDT) - Item Level Report Preview is blank   "/>
    <m/>
    <n v="378621"/>
    <n v="38123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025"/>
    <n v="2.1276595744680851"/>
    <n v="0"/>
  </r>
  <r>
    <x v="3"/>
    <x v="1"/>
    <x v="1"/>
    <x v="1"/>
    <m/>
    <x v="1"/>
    <x v="1"/>
    <x v="2"/>
    <x v="290"/>
    <s v="238 (BDT) - Item Level Report Preview is blank   "/>
    <s v="02349 - 238 (BDT) - Item Level Report Preview is blank   "/>
    <x v="290"/>
    <x v="0"/>
    <x v="2"/>
    <x v="1071"/>
    <s v="Alpha for 238 (BDT) - Item Level Report Preview is blank   "/>
    <s v="S | 02660 - Alpha for 238 (BDT) - Item Level Report Preview is blank   "/>
    <s v="Alpha Test | S | 02660 - Alpha for 238 (BDT) - Item Level Report Preview is blank   "/>
    <m/>
    <n v="378621"/>
    <n v="38123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026"/>
    <n v="2.1276595744680851"/>
    <n v="0"/>
  </r>
  <r>
    <x v="3"/>
    <x v="1"/>
    <x v="1"/>
    <x v="1"/>
    <m/>
    <x v="1"/>
    <x v="1"/>
    <x v="2"/>
    <x v="291"/>
    <s v="325 (BDT) - report preview and generate report issue- mobile devices"/>
    <s v="02230 - 325 (BDT) - report preview and generate report issue- mobile devices"/>
    <x v="291"/>
    <x v="1"/>
    <x v="2"/>
    <x v="1072"/>
    <s v="QA for 325 (BDT) - report preview and generate report issue- mobile devices"/>
    <s v="S | 02659 - QA for 325 (BDT) - report preview and generate report issue- mobile devices"/>
    <s v="QA | S | 02659 - QA for 325 (BDT) - report preview and generate report issue- mobile devices"/>
    <m/>
    <n v="378145"/>
    <n v="38122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027"/>
    <n v="2.1276595744680851"/>
    <n v="0"/>
  </r>
  <r>
    <x v="3"/>
    <x v="1"/>
    <x v="1"/>
    <x v="1"/>
    <m/>
    <x v="1"/>
    <x v="1"/>
    <x v="2"/>
    <x v="292"/>
    <s v="337 (BDT) - Impersonating user- report generation issue stops impersonation"/>
    <s v="02364 - 337 (BDT) - Impersonating user- report generation issue stops impersonation"/>
    <x v="292"/>
    <x v="1"/>
    <x v="2"/>
    <x v="1073"/>
    <s v="QA for 337 (BDT) - Impersonating user- report generation issue stops impersonation"/>
    <s v="S | 02658 - QA for 337 (BDT) - Impersonating user- report generation issue stops impersonation"/>
    <s v="QA | S | 02658 - QA for 337 (BDT) - Impersonating user- report generation issue stops impersonation"/>
    <m/>
    <n v="378716"/>
    <n v="38122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028"/>
    <n v="2.1276595744680851"/>
    <n v="0"/>
  </r>
  <r>
    <x v="3"/>
    <x v="1"/>
    <x v="1"/>
    <x v="1"/>
    <m/>
    <x v="1"/>
    <x v="1"/>
    <x v="2"/>
    <x v="293"/>
    <s v="294 (BDT) - Invoice report iphone and ipad hyperlinks in preview and report"/>
    <s v="02104 - 294 (BDT) - Invoice report iphone and ipad hyperlinks in preview and report"/>
    <x v="293"/>
    <x v="1"/>
    <x v="2"/>
    <x v="1074"/>
    <s v="QA for 294 (BDT) - Invoice report iphone and ipad hyperlinks in preview and report"/>
    <s v="S | 02657 - QA for 294 (BDT) - Invoice report iphone and ipad hyperlinks in preview and report"/>
    <s v="QA | S | 02657 - QA for 294 (BDT) - Invoice report iphone and ipad hyperlinks in preview and report"/>
    <m/>
    <n v="376690"/>
    <n v="38122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029"/>
    <n v="2.1276595744680851"/>
    <n v="0"/>
  </r>
  <r>
    <x v="3"/>
    <x v="1"/>
    <x v="1"/>
    <x v="1"/>
    <m/>
    <x v="1"/>
    <x v="1"/>
    <x v="2"/>
    <x v="293"/>
    <s v="294 (BDT) - Invoice report iphone and ipad hyperlinks in preview and report"/>
    <s v="02104 - 294 (BDT) - Invoice report iphone and ipad hyperlinks in preview and report"/>
    <x v="293"/>
    <x v="2"/>
    <x v="2"/>
    <x v="1075"/>
    <s v="Review of 294 (BDT) - Invoice report iphone and ipad hyperlinks in preview and report"/>
    <s v="S | 02656 - Review of 294 (BDT) - Invoice report iphone and ipad hyperlinks in preview and report"/>
    <s v="Feature Review | S | 02656 - Review of 294 (BDT) - Invoice report iphone and ipad hyperlinks in preview and report"/>
    <m/>
    <n v="376690"/>
    <n v="38122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030"/>
    <n v="2.1276595744680851"/>
    <n v="0"/>
  </r>
  <r>
    <x v="3"/>
    <x v="1"/>
    <x v="1"/>
    <x v="1"/>
    <m/>
    <x v="1"/>
    <x v="1"/>
    <x v="2"/>
    <x v="294"/>
    <s v="324 (BDT) - Inventory report- mobile devices hyperlinks in reports"/>
    <s v="02219 - 324 (BDT) - Inventory report- mobile devices hyperlinks in reports"/>
    <x v="294"/>
    <x v="1"/>
    <x v="2"/>
    <x v="1076"/>
    <s v="QA for 324 (BDT) - Inventory report- mobile devices hyperlinks in reports"/>
    <s v="S | 02655 - QA for 324 (BDT) - Inventory report- mobile devices hyperlinks in reports"/>
    <s v="QA | S | 02655 - QA for 324 (BDT) - Inventory report- mobile devices hyperlinks in reports"/>
    <m/>
    <n v="377977"/>
    <n v="38122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031"/>
    <n v="2.1276595744680851"/>
    <n v="0"/>
  </r>
  <r>
    <x v="3"/>
    <x v="1"/>
    <x v="1"/>
    <x v="1"/>
    <m/>
    <x v="1"/>
    <x v="1"/>
    <x v="2"/>
    <x v="294"/>
    <s v="324 (BDT) - Inventory report- mobile devices hyperlinks in reports"/>
    <s v="02219 - 324 (BDT) - Inventory report- mobile devices hyperlinks in reports"/>
    <x v="294"/>
    <x v="2"/>
    <x v="2"/>
    <x v="1077"/>
    <s v="Review of 324 (BDT) - Inventory report- mobile devices hyperlinks in reports"/>
    <s v="S | 02654 - Review of 324 (BDT) - Inventory report- mobile devices hyperlinks in reports"/>
    <s v="Feature Review | S | 02654 - Review of 324 (BDT) - Inventory report- mobile devices hyperlinks in reports"/>
    <m/>
    <n v="377977"/>
    <n v="38121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032"/>
    <n v="2.1276595744680851"/>
    <n v="0"/>
  </r>
  <r>
    <x v="3"/>
    <x v="1"/>
    <x v="1"/>
    <x v="1"/>
    <m/>
    <x v="1"/>
    <x v="1"/>
    <x v="2"/>
    <x v="295"/>
    <s v="336 (BDT) - CSR logged in first time; the site showing on her home page was jelsert."/>
    <s v="02362 - 336 (BDT) - CSR logged in first time; the site showing on her home page was jelsert."/>
    <x v="295"/>
    <x v="1"/>
    <x v="3"/>
    <x v="1078"/>
    <s v="QA for 336 (BDT) - CSR logged in first time; the site showing on her home page was jelsert."/>
    <s v="S | 02652 - QA for 336 (BDT) - CSR logged in first time; the site showing on her home page was jelsert."/>
    <s v="QA | S | 02652 - QA for 336 (BDT) - CSR logged in first time; the site showing on her home page was jelsert."/>
    <m/>
    <n v="378714"/>
    <n v="38119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0"/>
    <x v="1"/>
    <x v="2"/>
    <s v="0.Cancelled"/>
    <x v="1033"/>
    <n v="2.1276595744680851"/>
    <n v="0"/>
  </r>
  <r>
    <x v="3"/>
    <x v="1"/>
    <x v="1"/>
    <x v="1"/>
    <m/>
    <x v="1"/>
    <x v="1"/>
    <x v="2"/>
    <x v="295"/>
    <s v="336 (BDT) - CSR logged in first time; the site showing on her home page was jelsert."/>
    <s v="02362 - 336 (BDT) - CSR logged in first time; the site showing on her home page was jelsert."/>
    <x v="295"/>
    <x v="2"/>
    <x v="3"/>
    <x v="1079"/>
    <s v="Review of 336 (BDT) - CSR logged in first time; the site showing on her home page was jelsert."/>
    <s v="S | 02651 - Review of 336 (BDT) - CSR logged in first time; the site showing on her home page was jelsert."/>
    <s v="Feature Review | S | 02651 - Review of 336 (BDT) - CSR logged in first time; the site showing on her home page was jelsert."/>
    <m/>
    <n v="378714"/>
    <n v="38119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0"/>
    <x v="1"/>
    <x v="2"/>
    <s v="0.Cancelled"/>
    <x v="1034"/>
    <n v="2.1276595744680851"/>
    <n v="0"/>
  </r>
  <r>
    <x v="3"/>
    <x v="1"/>
    <x v="1"/>
    <x v="1"/>
    <m/>
    <x v="1"/>
    <x v="1"/>
    <x v="2"/>
    <x v="295"/>
    <s v="336 (BDT) - CSR logged in first time; the site showing on her home page was jelsert."/>
    <s v="02362 - 336 (BDT) - CSR logged in first time; the site showing on her home page was jelsert."/>
    <x v="295"/>
    <x v="0"/>
    <x v="3"/>
    <x v="1080"/>
    <s v="Alpha for 336 (BDT) - CSR logged in first time; the site showing on her home page was jelsert."/>
    <s v="S | 02650 - Alpha for 336 (BDT) - CSR logged in first time; the site showing on her home page was jelsert."/>
    <s v="Alpha Test | S | 02650 - Alpha for 336 (BDT) - CSR logged in first time; the site showing on her home page was jelsert."/>
    <m/>
    <n v="378714"/>
    <n v="38119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0"/>
    <x v="1"/>
    <x v="2"/>
    <s v="0.Cancelled"/>
    <x v="1035"/>
    <n v="2.1276595744680851"/>
    <n v="0"/>
  </r>
  <r>
    <x v="3"/>
    <x v="1"/>
    <x v="1"/>
    <x v="1"/>
    <m/>
    <x v="1"/>
    <x v="1"/>
    <x v="2"/>
    <x v="291"/>
    <s v="325 (BDT) - report preview and generate report issue- mobile devices"/>
    <s v="02230 - 325 (BDT) - report preview and generate report issue- mobile devices"/>
    <x v="291"/>
    <x v="2"/>
    <x v="2"/>
    <x v="1081"/>
    <s v="Review of 325 (BDT) - report preview and generate report issue- mobile devices"/>
    <s v="S | 02649 - Review of 325 (BDT) - report preview and generate report issue- mobile devices"/>
    <s v="Feature Review | S | 02649 - Review of 325 (BDT) - report preview and generate report issue- mobile devices"/>
    <m/>
    <n v="378145"/>
    <n v="38119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036"/>
    <n v="2.1276595744680851"/>
    <n v="0"/>
  </r>
  <r>
    <x v="3"/>
    <x v="1"/>
    <x v="1"/>
    <x v="1"/>
    <m/>
    <x v="1"/>
    <x v="1"/>
    <x v="2"/>
    <x v="296"/>
    <s v="Multiple OSGi registration calls from BemisPortalServiceImpl"/>
    <s v="02630 - Multiple OSGi registration calls from BemisPortalServiceImpl"/>
    <x v="296"/>
    <x v="1"/>
    <x v="2"/>
    <x v="1082"/>
    <s v="QA for Multiple OSGi registration calls from BemisPortalServiceImpl"/>
    <s v="S | 02648 - QA for Multiple OSGi registration calls from BemisPortalServiceImpl"/>
    <s v="QA | S | 02648 - QA for Multiple OSGi registration calls from BemisPortalServiceImpl"/>
    <m/>
    <n v="380938"/>
    <n v="38118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037"/>
    <n v="2.1276595744680851"/>
    <n v="0"/>
  </r>
  <r>
    <x v="3"/>
    <x v="1"/>
    <x v="1"/>
    <x v="1"/>
    <m/>
    <x v="1"/>
    <x v="1"/>
    <x v="2"/>
    <x v="296"/>
    <s v="Multiple OSGi registration calls from BemisPortalServiceImpl"/>
    <s v="02630 - Multiple OSGi registration calls from BemisPortalServiceImpl"/>
    <x v="296"/>
    <x v="2"/>
    <x v="2"/>
    <x v="1083"/>
    <s v="Review of Multiple OSGi registration calls from BemisPortalServiceImpl"/>
    <s v="S | 02647 - Review of Multiple OSGi registration calls from BemisPortalServiceImpl"/>
    <s v="Feature Review | S | 02647 - Review of Multiple OSGi registration calls from BemisPortalServiceImpl"/>
    <m/>
    <n v="380938"/>
    <n v="38118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038"/>
    <n v="2.1276595744680851"/>
    <n v="0"/>
  </r>
  <r>
    <x v="3"/>
    <x v="1"/>
    <x v="1"/>
    <x v="1"/>
    <m/>
    <x v="1"/>
    <x v="1"/>
    <x v="2"/>
    <x v="297"/>
    <s v="378 (BDT) - Report Functionality- limit to reports showing per page but not additional pages to view"/>
    <s v="02468 - 378 (BDT) - Report Functionality- limit to reports showing per page but not additional pages to view"/>
    <x v="297"/>
    <x v="1"/>
    <x v="2"/>
    <x v="1084"/>
    <s v="QA for 378 (BDT) - Report Functionality- limit to reports showing per page but not additional pages to view"/>
    <s v="S | 02646 - QA for 378 (BDT) - Report Functionality- limit to reports showing per page but not additional pages to view"/>
    <s v="QA | S | 02646 - QA for 378 (BDT) - Report Functionality- limit to reports showing per page but not additional pages to view"/>
    <m/>
    <n v="379779"/>
    <n v="38118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039"/>
    <n v="2.1276595744680851"/>
    <n v="0"/>
  </r>
  <r>
    <x v="3"/>
    <x v="1"/>
    <x v="1"/>
    <x v="1"/>
    <m/>
    <x v="1"/>
    <x v="1"/>
    <x v="2"/>
    <x v="297"/>
    <s v="378 (BDT) - Report Functionality- limit to reports showing per page but not additional pages to view"/>
    <s v="02468 - 378 (BDT) - Report Functionality- limit to reports showing per page but not additional pages to view"/>
    <x v="297"/>
    <x v="2"/>
    <x v="2"/>
    <x v="1085"/>
    <s v="Review of 378 (BDT) - Report Functionality- limit to reports showing per page but not additional pages to view"/>
    <s v="S | 02645 - Review of 378 (BDT) - Report Functionality- limit to reports showing per page but not additional pages to view"/>
    <s v="Feature Review | S | 02645 - Review of 378 (BDT) - Report Functionality- limit to reports showing per page but not additional pages to view"/>
    <m/>
    <n v="379779"/>
    <n v="38118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040"/>
    <n v="2.1276595744680851"/>
    <n v="0"/>
  </r>
  <r>
    <x v="3"/>
    <x v="1"/>
    <x v="1"/>
    <x v="1"/>
    <m/>
    <x v="1"/>
    <x v="1"/>
    <x v="2"/>
    <x v="288"/>
    <s v="378 (BDT) - No pagination on the Reports Download page "/>
    <s v="02426 - 378 (BDT) - No pagination on the Reports Download page "/>
    <x v="288"/>
    <x v="2"/>
    <x v="2"/>
    <x v="1086"/>
    <s v="Review of 378 (BDT) - No pagination on the Reports Download page "/>
    <s v="S | 02644 - Review of 378 (BDT) - No pagination on the Reports Download page "/>
    <s v="Feature Review | S | 02644 - Review of 378 (BDT) - No pagination on the Reports Download page "/>
    <m/>
    <n v="379343"/>
    <n v="38117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041"/>
    <n v="2.1276595744680851"/>
    <n v="0"/>
  </r>
  <r>
    <x v="3"/>
    <x v="1"/>
    <x v="1"/>
    <x v="1"/>
    <m/>
    <x v="1"/>
    <x v="1"/>
    <x v="2"/>
    <x v="297"/>
    <s v="378 (BDT) - Report Functionality- limit to reports showing per page but not additional pages to view"/>
    <s v="02468 - 378 (BDT) - Report Functionality- limit to reports showing per page but not additional pages to view"/>
    <x v="297"/>
    <x v="0"/>
    <x v="2"/>
    <x v="1087"/>
    <s v="Alpha for 378 (BDT) - Report Functionality- limit to reports showing per page but not additional pages to view"/>
    <s v="S | 02643 - Alpha for 378 (BDT) - Report Functionality- limit to reports showing per page but not additional pages to view"/>
    <s v="Alpha Test | S | 02643 - Alpha for 378 (BDT) - Report Functionality- limit to reports showing per page but not additional pages to view"/>
    <m/>
    <n v="379779"/>
    <n v="38113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042"/>
    <n v="2.1276595744680851"/>
    <n v="0"/>
  </r>
  <r>
    <x v="3"/>
    <x v="1"/>
    <x v="1"/>
    <x v="1"/>
    <m/>
    <x v="1"/>
    <x v="1"/>
    <x v="2"/>
    <x v="298"/>
    <s v="387 (BDT) - Missing any Shipments for Premium Waters"/>
    <s v="02633 - 387 (BDT) - Missing any Shipments for Premium Waters"/>
    <x v="298"/>
    <x v="1"/>
    <x v="2"/>
    <x v="1088"/>
    <s v="QA for 387 (BDT) - Missing any Shipments for Premium Waters"/>
    <s v="S | 02642 - QA for 387 (BDT) - Missing any Shipments for Premium Waters"/>
    <s v="QA | S | 02642 - QA for 387 (BDT) - Missing any Shipments for Premium Waters"/>
    <m/>
    <n v="380978"/>
    <n v="38113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043"/>
    <n v="2.1276595744680851"/>
    <n v="0"/>
  </r>
  <r>
    <x v="3"/>
    <x v="1"/>
    <x v="1"/>
    <x v="1"/>
    <m/>
    <x v="1"/>
    <x v="1"/>
    <x v="2"/>
    <x v="298"/>
    <s v="387 (BDT) - Missing any Shipments for Premium Waters"/>
    <s v="02633 - 387 (BDT) - Missing any Shipments for Premium Waters"/>
    <x v="298"/>
    <x v="2"/>
    <x v="2"/>
    <x v="1089"/>
    <s v="Review of 387 (BDT) - Missing any Shipments for Premium Waters"/>
    <s v="S | 02641 - Review of 387 (BDT) - Missing any Shipments for Premium Waters"/>
    <s v="Feature Review | S | 02641 - Review of 387 (BDT) - Missing any Shipments for Premium Waters"/>
    <m/>
    <n v="380978"/>
    <n v="38113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044"/>
    <n v="2.1276595744680851"/>
    <n v="0"/>
  </r>
  <r>
    <x v="3"/>
    <x v="1"/>
    <x v="1"/>
    <x v="1"/>
    <m/>
    <x v="1"/>
    <x v="1"/>
    <x v="2"/>
    <x v="298"/>
    <s v="387 (BDT) - Missing any Shipments for Premium Waters"/>
    <s v="02633 - 387 (BDT) - Missing any Shipments for Premium Waters"/>
    <x v="298"/>
    <x v="0"/>
    <x v="2"/>
    <x v="1090"/>
    <s v="Alpha for 387 (BDT) - Missing any Shipments for Premium Waters"/>
    <s v="S | 02640 - Alpha for 387 (BDT) - Missing any Shipments for Premium Waters"/>
    <s v="Alpha Test | S | 02640 - Alpha for 387 (BDT) - Missing any Shipments for Premium Waters"/>
    <m/>
    <n v="380978"/>
    <n v="38113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045"/>
    <n v="2.1276595744680851"/>
    <n v="0"/>
  </r>
  <r>
    <x v="3"/>
    <x v="1"/>
    <x v="1"/>
    <x v="1"/>
    <m/>
    <x v="1"/>
    <x v="1"/>
    <x v="2"/>
    <x v="277"/>
    <s v="BDT 428 -ID 4191- Documents should not be using File Entry LocalService"/>
    <s v="02638 - BDT 428 -ID 4191- Documents should not be using File Entry LocalService"/>
    <x v="277"/>
    <x v="5"/>
    <x v="2"/>
    <x v="1091"/>
    <s v="Development for - Documents should not be using File Entry LocalService"/>
    <s v="M | 02639 - Development for - Documents should not be using File Entry LocalService"/>
    <s v="Backend Development | M | 02639 - Development for - Documents should not be using File Entry LocalService"/>
    <m/>
    <n v="381112"/>
    <n v="381117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x v="2"/>
    <s v="0.Done"/>
    <x v="1046"/>
    <n v="10.638297872340425"/>
    <n v="0"/>
  </r>
  <r>
    <x v="3"/>
    <x v="1"/>
    <x v="1"/>
    <x v="1"/>
    <m/>
    <x v="1"/>
    <x v="1"/>
    <x v="2"/>
    <x v="288"/>
    <s v="378 (BDT) - No pagination on the Reports Download page "/>
    <s v="02426 - 378 (BDT) - No pagination on the Reports Download page "/>
    <x v="288"/>
    <x v="3"/>
    <x v="2"/>
    <x v="1092"/>
    <s v="UX of tablet is off from mockups"/>
    <s v="M | 02637 - UX of tablet is off from mockups"/>
    <s v="Frontend Development | M | 02637 - UX of tablet is off from mockups"/>
    <m/>
    <n v="379343"/>
    <n v="381106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0"/>
    <n v="1"/>
    <n v="5.3191489361702127"/>
    <x v="1"/>
    <x v="2"/>
    <s v="0.Done"/>
    <x v="1047"/>
    <n v="5.3191489361702127"/>
    <n v="0"/>
  </r>
  <r>
    <x v="3"/>
    <x v="1"/>
    <x v="1"/>
    <x v="1"/>
    <m/>
    <x v="1"/>
    <x v="1"/>
    <x v="2"/>
    <x v="288"/>
    <s v="378 (BDT) - No pagination on the Reports Download page "/>
    <s v="02426 - 378 (BDT) - No pagination on the Reports Download page "/>
    <x v="288"/>
    <x v="0"/>
    <x v="2"/>
    <x v="1093"/>
    <s v="Alpha for No pagination on the Reports Download page "/>
    <s v="S | 02636 - Alpha for No pagination on the Reports Download page "/>
    <s v="Alpha Test | S | 02636 - Alpha for No pagination on the Reports Download page "/>
    <m/>
    <n v="379343"/>
    <n v="38098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048"/>
    <n v="2.1276595744680851"/>
    <n v="0"/>
  </r>
  <r>
    <x v="3"/>
    <x v="1"/>
    <x v="1"/>
    <x v="1"/>
    <m/>
    <x v="1"/>
    <x v="1"/>
    <x v="2"/>
    <x v="296"/>
    <s v="Multiple OSGi registration calls from BemisPortalServiceImpl"/>
    <s v="02630 - Multiple OSGi registration calls from BemisPortalServiceImpl"/>
    <x v="296"/>
    <x v="0"/>
    <x v="2"/>
    <x v="1094"/>
    <s v="Alpha for Multiple OSGi registration calls from BemisPortalServiceImpl"/>
    <s v="S | 02632 - Alpha for Multiple OSGi registration calls from BemisPortalServiceImpl"/>
    <s v="Alpha Test | S | 02632 - Alpha for Multiple OSGi registration calls from BemisPortalServiceImpl"/>
    <m/>
    <n v="380938"/>
    <n v="38095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049"/>
    <n v="2.1276595744680851"/>
    <n v="0"/>
  </r>
  <r>
    <x v="3"/>
    <x v="1"/>
    <x v="1"/>
    <x v="1"/>
    <m/>
    <x v="1"/>
    <x v="1"/>
    <x v="2"/>
    <x v="296"/>
    <s v="Multiple OSGi registration calls from BemisPortalServiceImpl"/>
    <s v="02630 - Multiple OSGi registration calls from BemisPortalServiceImpl"/>
    <x v="296"/>
    <x v="4"/>
    <x v="2"/>
    <x v="1095"/>
    <s v="Register OSGi service only when organization created"/>
    <s v="S | 02631 - Register OSGi service only when organization created"/>
    <s v="Sub-Task | S | 02631 - Register OSGi service only when organization created"/>
    <m/>
    <n v="380938"/>
    <n v="380939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x v="2"/>
    <s v="0.Done"/>
    <x v="1050"/>
    <n v="4.2553191489361701"/>
    <n v="0"/>
  </r>
  <r>
    <x v="3"/>
    <x v="1"/>
    <x v="1"/>
    <x v="1"/>
    <m/>
    <x v="1"/>
    <x v="0"/>
    <x v="2"/>
    <x v="299"/>
    <s v="Enable 2FA &quot;Hard Switch&quot; in properties"/>
    <s v="02599 - Enable 2FA &quot;Hard Switch&quot; in properties"/>
    <x v="299"/>
    <x v="1"/>
    <x v="2"/>
    <x v="1096"/>
    <s v="QA for Enable 2FA &quot;Hard Switch&quot; in properties"/>
    <s v="S | 02629 - QA for Enable 2FA &quot;Hard Switch&quot; in properties"/>
    <s v="QA | S | 02629 - QA for Enable 2FA &quot;Hard Switch&quot; in properties"/>
    <m/>
    <n v="380809"/>
    <n v="38092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051"/>
    <n v="0"/>
    <n v="0"/>
  </r>
  <r>
    <x v="3"/>
    <x v="1"/>
    <x v="1"/>
    <x v="1"/>
    <m/>
    <x v="1"/>
    <x v="0"/>
    <x v="2"/>
    <x v="299"/>
    <s v="Enable 2FA &quot;Hard Switch&quot; in properties"/>
    <s v="02599 - Enable 2FA &quot;Hard Switch&quot; in properties"/>
    <x v="299"/>
    <x v="2"/>
    <x v="2"/>
    <x v="1097"/>
    <s v="Review of Enable 2FA &quot;Hard Switch&quot; in properties"/>
    <s v="S | 02628 - Review of Enable 2FA &quot;Hard Switch&quot; in properties"/>
    <s v="Feature Review | S | 02628 - Review of Enable 2FA &quot;Hard Switch&quot; in properties"/>
    <m/>
    <n v="380809"/>
    <n v="38092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052"/>
    <n v="0"/>
    <n v="0"/>
  </r>
  <r>
    <x v="3"/>
    <x v="1"/>
    <x v="1"/>
    <x v="1"/>
    <m/>
    <x v="1"/>
    <x v="0"/>
    <x v="2"/>
    <x v="299"/>
    <s v="Enable 2FA &quot;Hard Switch&quot; in properties"/>
    <s v="02599 - Enable 2FA &quot;Hard Switch&quot; in properties"/>
    <x v="299"/>
    <x v="0"/>
    <x v="2"/>
    <x v="1098"/>
    <s v="Alpha for Enable 2FA &quot;Hard Switch&quot; in properties"/>
    <s v="S | 02627 - Alpha for Enable 2FA &quot;Hard Switch&quot; in properties"/>
    <s v="Alpha Test | S | 02627 - Alpha for Enable 2FA &quot;Hard Switch&quot; in properties"/>
    <m/>
    <n v="380809"/>
    <n v="38092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053"/>
    <n v="0"/>
    <n v="0"/>
  </r>
  <r>
    <x v="3"/>
    <x v="1"/>
    <x v="1"/>
    <x v="1"/>
    <m/>
    <x v="1"/>
    <x v="0"/>
    <x v="2"/>
    <x v="289"/>
    <s v="242 (BDT) - Customer profile - no address pulling in"/>
    <s v="01993 - 242 (BDT) - Customer profile - no address pulling in"/>
    <x v="289"/>
    <x v="2"/>
    <x v="2"/>
    <x v="1099"/>
    <s v="Review of 242 (BDT) - Customer profile - no address pulling in"/>
    <s v="XS | 02626 - Review of 242 (BDT) - Customer profile - no address pulling in"/>
    <s v="Feature Review | XS | 02626 - Review of 242 (BDT) - Customer profile - no address pulling in"/>
    <m/>
    <n v="375857"/>
    <n v="380924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"/>
    <n v="0"/>
    <n v="1"/>
    <n v="1.0638297872340425"/>
    <x v="1"/>
    <x v="2"/>
    <s v="0.Done"/>
    <x v="1054"/>
    <n v="0"/>
    <n v="0"/>
  </r>
  <r>
    <x v="3"/>
    <x v="1"/>
    <x v="1"/>
    <x v="1"/>
    <m/>
    <x v="1"/>
    <x v="1"/>
    <x v="2"/>
    <x v="286"/>
    <s v="Report Preview UI issues "/>
    <s v="02593 - Report Preview UI issues "/>
    <x v="286"/>
    <x v="2"/>
    <x v="2"/>
    <x v="1100"/>
    <s v="Review of Report Preview UI issues "/>
    <s v="S | 02625 - Review of Report Preview UI issues "/>
    <s v="Feature Review | S | 02625 - Review of Report Preview UI issues "/>
    <m/>
    <n v="380786"/>
    <n v="38092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055"/>
    <n v="2.1276595744680851"/>
    <n v="0"/>
  </r>
  <r>
    <x v="3"/>
    <x v="1"/>
    <x v="1"/>
    <x v="1"/>
    <m/>
    <x v="1"/>
    <x v="1"/>
    <x v="2"/>
    <x v="300"/>
    <s v="303 (BDT) - Releases page in page wildcard search on description"/>
    <s v="02117 - 303 (BDT) - Releases page in page wildcard search on description"/>
    <x v="300"/>
    <x v="1"/>
    <x v="2"/>
    <x v="1101"/>
    <s v="QA for 303 (BDT) - Releases page in page wildcard search on description"/>
    <s v="S | 02624 - QA for 303 (BDT) - Releases page in page wildcard search on description"/>
    <s v="QA | S | 02624 - QA for 303 (BDT) - Releases page in page wildcard search on description"/>
    <m/>
    <n v="376945"/>
    <n v="38092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056"/>
    <n v="2.1276595744680851"/>
    <n v="0"/>
  </r>
  <r>
    <x v="3"/>
    <x v="1"/>
    <x v="1"/>
    <x v="1"/>
    <m/>
    <x v="1"/>
    <x v="0"/>
    <x v="2"/>
    <x v="301"/>
    <s v="Wildcard search for certain fields"/>
    <s v="01211 - Wildcard search for certain fields"/>
    <x v="301"/>
    <x v="1"/>
    <x v="2"/>
    <x v="1102"/>
    <s v="QA for Wildcard search for certain fields"/>
    <s v="S | 02623 - QA for Wildcard search for certain fields"/>
    <s v="QA | S | 02623 - QA for Wildcard search for certain fields"/>
    <m/>
    <n v="363894"/>
    <n v="38091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057"/>
    <n v="0"/>
    <n v="0"/>
  </r>
  <r>
    <x v="3"/>
    <x v="1"/>
    <x v="1"/>
    <x v="1"/>
    <m/>
    <x v="1"/>
    <x v="0"/>
    <x v="2"/>
    <x v="301"/>
    <s v="Wildcard search for certain fields"/>
    <s v="01211 - Wildcard search for certain fields"/>
    <x v="301"/>
    <x v="2"/>
    <x v="2"/>
    <x v="1103"/>
    <s v="Review of Wildcard search for certain fields"/>
    <s v="S | 02622 - Review of Wildcard search for certain fields"/>
    <s v="Feature Review | S | 02622 - Review of Wildcard search for certain fields"/>
    <m/>
    <n v="363894"/>
    <n v="38091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058"/>
    <n v="0"/>
    <n v="0"/>
  </r>
  <r>
    <x v="3"/>
    <x v="1"/>
    <x v="1"/>
    <x v="1"/>
    <m/>
    <x v="1"/>
    <x v="1"/>
    <x v="2"/>
    <x v="281"/>
    <s v="394 (BDT) - Scheduled Releases Sub-Pg Bemis Line# Contains Leading Zeroes"/>
    <s v="02552 - 394 (BDT) - Scheduled Releases Sub-Pg Bemis Line# Contains Leading Zeroes"/>
    <x v="281"/>
    <x v="2"/>
    <x v="2"/>
    <x v="1104"/>
    <s v="Review of 394 (BDT) - Scheduled Releases Sub-Pg Bemis Line# Contains Leading Zeroes"/>
    <s v="S | 02621 - Review of 394 (BDT) - Scheduled Releases Sub-Pg Bemis Line# Contains Leading Zeroes"/>
    <s v="Feature Review | S | 02621 - Review of 394 (BDT) - Scheduled Releases Sub-Pg Bemis Line# Contains Leading Zeroes"/>
    <m/>
    <n v="380449"/>
    <n v="38091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1059"/>
    <n v="2.1276595744680851"/>
    <n v="0"/>
  </r>
  <r>
    <x v="3"/>
    <x v="1"/>
    <x v="1"/>
    <x v="1"/>
    <m/>
    <x v="1"/>
    <x v="1"/>
    <x v="2"/>
    <x v="278"/>
    <s v="388 (BDT) - Inventory Pg Standard Pallet Qty Rounding Issue"/>
    <s v="02546 - 388 (BDT) - Inventory Pg Standard Pallet Qty Rounding Issue"/>
    <x v="278"/>
    <x v="2"/>
    <x v="2"/>
    <x v="1105"/>
    <s v="Review of 388 (BDT) - Inventory Pg Standard Pallet Qty Rounding Issue"/>
    <s v="S | 02620 - Review of 388 (BDT) - Inventory Pg Standard Pallet Qty Rounding Issue"/>
    <s v="Feature Review | S | 02620 - Review of 388 (BDT) - Inventory Pg Standard Pallet Qty Rounding Issue"/>
    <m/>
    <n v="380225"/>
    <n v="38090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0"/>
    <n v="1"/>
    <n v="2.1276595744680851"/>
    <x v="1"/>
    <x v="2"/>
    <s v="0.Done"/>
    <x v="1060"/>
    <n v="2.1276595744680851"/>
    <n v="0"/>
  </r>
  <r>
    <x v="3"/>
    <x v="1"/>
    <x v="1"/>
    <x v="1"/>
    <m/>
    <x v="1"/>
    <x v="1"/>
    <x v="2"/>
    <x v="302"/>
    <s v="Preview should display for all document types "/>
    <s v="02537 - Preview should display for all document types "/>
    <x v="302"/>
    <x v="1"/>
    <x v="2"/>
    <x v="1106"/>
    <s v="QA for Preview should display for all document types "/>
    <s v="S | 02619 - QA for Preview should display for all document types "/>
    <s v="QA | S | 02619 - QA for Preview should display for all document types "/>
    <m/>
    <n v="380200"/>
    <n v="38089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061"/>
    <n v="2.1276595744680851"/>
    <n v="0"/>
  </r>
  <r>
    <x v="3"/>
    <x v="1"/>
    <x v="1"/>
    <x v="1"/>
    <m/>
    <x v="1"/>
    <x v="1"/>
    <x v="2"/>
    <x v="302"/>
    <s v="Preview should display for all document types "/>
    <s v="02537 - Preview should display for all document types "/>
    <x v="302"/>
    <x v="2"/>
    <x v="2"/>
    <x v="1107"/>
    <s v="Review of Preview should display for all document types "/>
    <s v="S | 02618 - Review of Preview should display for all document types "/>
    <s v="Feature Review | S | 02618 - Review of Preview should display for all document types "/>
    <m/>
    <n v="380200"/>
    <n v="38089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062"/>
    <n v="2.1276595744680851"/>
    <n v="0"/>
  </r>
  <r>
    <x v="3"/>
    <x v="1"/>
    <x v="1"/>
    <x v="1"/>
    <m/>
    <x v="1"/>
    <x v="1"/>
    <x v="2"/>
    <x v="303"/>
    <s v="323 (BDT) - Shipment Landing Pg/Shipments Missing"/>
    <s v="02218 - 323 (BDT) - Shipment Landing Pg/Shipments Missing"/>
    <x v="303"/>
    <x v="1"/>
    <x v="2"/>
    <x v="1108"/>
    <s v="QA for 323 (BDT) - Shipment Landing Pg/Shipments Missing"/>
    <s v="S | 02617 - QA for 323 (BDT) - Shipment Landing Pg/Shipments Missing"/>
    <s v="QA | S | 02617 - QA for 323 (BDT) - Shipment Landing Pg/Shipments Missing"/>
    <m/>
    <n v="377974"/>
    <n v="38089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063"/>
    <n v="2.1276595744680851"/>
    <n v="0"/>
  </r>
  <r>
    <x v="3"/>
    <x v="1"/>
    <x v="1"/>
    <x v="1"/>
    <m/>
    <x v="1"/>
    <x v="1"/>
    <x v="2"/>
    <x v="303"/>
    <s v="323 (BDT) - Shipment Landing Pg/Shipments Missing"/>
    <s v="02218 - 323 (BDT) - Shipment Landing Pg/Shipments Missing"/>
    <x v="303"/>
    <x v="2"/>
    <x v="2"/>
    <x v="1109"/>
    <s v="Review of 323 (BDT) - Shipment Landing Pg/Shipments Missing"/>
    <s v="S | 02616 - Review of 323 (BDT) - Shipment Landing Pg/Shipments Missing"/>
    <s v="Feature Review | S | 02616 - Review of 323 (BDT) - Shipment Landing Pg/Shipments Missing"/>
    <m/>
    <n v="377974"/>
    <n v="38089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064"/>
    <n v="2.1276595744680851"/>
    <n v="0"/>
  </r>
  <r>
    <x v="3"/>
    <x v="1"/>
    <x v="1"/>
    <x v="1"/>
    <m/>
    <x v="1"/>
    <x v="1"/>
    <x v="2"/>
    <x v="304"/>
    <s v="385 (BDT) Manufacture Data is missing from the On Hand Inventory sub-page"/>
    <s v="02461 - 385 (BDT) Manufacture Data is missing from the On Hand Inventory sub-page"/>
    <x v="304"/>
    <x v="1"/>
    <x v="2"/>
    <x v="1110"/>
    <s v="QA for 385 (BDT) Manufacture Data is missing from the On Hand Inventory sub-page"/>
    <s v="S | 02615 - QA for 385 (BDT) Manufacture Data is missing from the On Hand Inventory sub-page"/>
    <s v="QA | S | 02615 - QA for 385 (BDT) Manufacture Data is missing from the On Hand Inventory sub-page"/>
    <m/>
    <n v="379741"/>
    <n v="38089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065"/>
    <n v="2.1276595744680851"/>
    <n v="0"/>
  </r>
  <r>
    <x v="3"/>
    <x v="1"/>
    <x v="1"/>
    <x v="1"/>
    <m/>
    <x v="1"/>
    <x v="1"/>
    <x v="2"/>
    <x v="304"/>
    <s v="385 (BDT) Manufacture Data is missing from the On Hand Inventory sub-page"/>
    <s v="02461 - 385 (BDT) Manufacture Data is missing from the On Hand Inventory sub-page"/>
    <x v="304"/>
    <x v="2"/>
    <x v="2"/>
    <x v="1111"/>
    <s v="Review of 385 (BDT) Manufacture Data is missing from the On Hand Inventory sub-page"/>
    <s v="S | 02614 - Review of 385 (BDT) Manufacture Data is missing from the On Hand Inventory sub-page"/>
    <s v="Feature Review | S | 02614 - Review of 385 (BDT) Manufacture Data is missing from the On Hand Inventory sub-page"/>
    <m/>
    <n v="379741"/>
    <n v="38088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066"/>
    <n v="2.1276595744680851"/>
    <n v="0"/>
  </r>
  <r>
    <x v="3"/>
    <x v="1"/>
    <x v="1"/>
    <x v="1"/>
    <m/>
    <x v="1"/>
    <x v="1"/>
    <x v="2"/>
    <x v="304"/>
    <s v="385 (BDT) Manufacture Data is missing from the On Hand Inventory sub-page"/>
    <s v="02461 - 385 (BDT) Manufacture Data is missing from the On Hand Inventory sub-page"/>
    <x v="304"/>
    <x v="0"/>
    <x v="2"/>
    <x v="1112"/>
    <s v="Alpha for 385 (BDT) Manufacture Data is missing from the On Hand Inventory sub-page"/>
    <s v="S | 02613 - Alpha for 385 (BDT) Manufacture Data is missing from the On Hand Inventory sub-page"/>
    <s v="Alpha Test | S | 02613 - Alpha for 385 (BDT) Manufacture Data is missing from the On Hand Inventory sub-page"/>
    <m/>
    <n v="379741"/>
    <n v="38088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067"/>
    <n v="2.1276595744680851"/>
    <n v="0"/>
  </r>
  <r>
    <x v="3"/>
    <x v="1"/>
    <x v="1"/>
    <x v="1"/>
    <m/>
    <x v="1"/>
    <x v="0"/>
    <x v="2"/>
    <x v="287"/>
    <s v="Improve data display on all pages "/>
    <s v="01784 - Improve data display on all pages "/>
    <x v="287"/>
    <x v="6"/>
    <x v="2"/>
    <x v="1113"/>
    <s v="Ellipsis displays when full text is visible on tablet view "/>
    <s v="M | 02612 - Ellipsis displays when full text is visible on tablet view "/>
    <s v="Alpha Bug | M | 02612 - Ellipsis displays when full text is visible on tablet view "/>
    <m/>
    <n v="372474"/>
    <n v="380885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25"/>
    <n v="0"/>
    <n v="1"/>
    <n v="3.191489361702128"/>
    <x v="1"/>
    <x v="2"/>
    <s v="0.Done"/>
    <x v="1068"/>
    <n v="0"/>
    <n v="0"/>
  </r>
  <r>
    <x v="3"/>
    <x v="1"/>
    <x v="1"/>
    <x v="1"/>
    <m/>
    <x v="1"/>
    <x v="1"/>
    <x v="2"/>
    <x v="305"/>
    <s v="328 (BDT) - Shipment Landing page incorrect ship to address"/>
    <s v="02541 - 328 (BDT) - Shipment Landing page incorrect ship to address"/>
    <x v="305"/>
    <x v="1"/>
    <x v="2"/>
    <x v="1114"/>
    <s v="QA for 328 (BDT) - Shipment Landing page incorrect ship to address"/>
    <s v="S | 02611 - QA for 328 (BDT) - Shipment Landing page incorrect ship to address"/>
    <s v="QA | S | 02611 - QA for 328 (BDT) - Shipment Landing page incorrect ship to address"/>
    <m/>
    <n v="380207"/>
    <n v="38088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069"/>
    <n v="2.1276595744680851"/>
    <n v="0"/>
  </r>
  <r>
    <x v="3"/>
    <x v="1"/>
    <x v="1"/>
    <x v="1"/>
    <m/>
    <x v="1"/>
    <x v="1"/>
    <x v="2"/>
    <x v="305"/>
    <s v="328 (BDT) - Shipment Landing page incorrect ship to address"/>
    <s v="02541 - 328 (BDT) - Shipment Landing page incorrect ship to address"/>
    <x v="305"/>
    <x v="2"/>
    <x v="2"/>
    <x v="1115"/>
    <s v="Review of 328 (BDT) - Shipment Landing page incorrect ship to address"/>
    <s v="S | 02610 - Review of 328 (BDT) - Shipment Landing page incorrect ship to address"/>
    <s v="Feature Review | S | 02610 - Review of 328 (BDT) - Shipment Landing page incorrect ship to address"/>
    <m/>
    <n v="380207"/>
    <n v="38088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070"/>
    <n v="2.1276595744680851"/>
    <n v="0"/>
  </r>
  <r>
    <x v="3"/>
    <x v="1"/>
    <x v="1"/>
    <x v="1"/>
    <m/>
    <x v="1"/>
    <x v="1"/>
    <x v="2"/>
    <x v="305"/>
    <s v="328 (BDT) - Shipment Landing page incorrect ship to address"/>
    <s v="02541 - 328 (BDT) - Shipment Landing page incorrect ship to address"/>
    <x v="305"/>
    <x v="0"/>
    <x v="2"/>
    <x v="1116"/>
    <s v="Alpha for 328 (BDT) - Shipment Landing page incorrect ship to address"/>
    <s v="S | 02609 - Alpha for 328 (BDT) - Shipment Landing page incorrect ship to address"/>
    <s v="Alpha Test | S | 02609 - Alpha for 328 (BDT) - Shipment Landing page incorrect ship to address"/>
    <m/>
    <n v="380207"/>
    <n v="38088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071"/>
    <n v="2.1276595744680851"/>
    <n v="0"/>
  </r>
  <r>
    <x v="3"/>
    <x v="1"/>
    <x v="1"/>
    <x v="1"/>
    <m/>
    <x v="1"/>
    <x v="1"/>
    <x v="2"/>
    <x v="279"/>
    <s v="298 (BDT) - Releases - subpage- tablet view error"/>
    <s v="02114 - 298 (BDT) - Releases - subpage- tablet view error"/>
    <x v="279"/>
    <x v="1"/>
    <x v="2"/>
    <x v="1117"/>
    <s v="QA for 298 (BDT) - Releases - subpage- tablet view error"/>
    <s v="S | 02608 - QA for 298 (BDT) - Releases - subpage- tablet view error"/>
    <s v="QA | S | 02608 - QA for 298 (BDT) - Releases - subpage- tablet view error"/>
    <m/>
    <n v="376942"/>
    <n v="38087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072"/>
    <n v="2.1276595744680851"/>
    <n v="0"/>
  </r>
  <r>
    <x v="3"/>
    <x v="1"/>
    <x v="1"/>
    <x v="1"/>
    <m/>
    <x v="1"/>
    <x v="1"/>
    <x v="2"/>
    <x v="279"/>
    <s v="298 (BDT) - Releases - subpage- tablet view error"/>
    <s v="02114 - 298 (BDT) - Releases - subpage- tablet view error"/>
    <x v="279"/>
    <x v="2"/>
    <x v="2"/>
    <x v="1118"/>
    <s v="Review of 298 (BDT) - Releases - subpage- tablet view error"/>
    <s v="S | 02607 - Review of 298 (BDT) - Releases - subpage- tablet view error"/>
    <s v="Feature Review | S | 02607 - Review of 298 (BDT) - Releases - subpage- tablet view error"/>
    <m/>
    <n v="376942"/>
    <n v="38087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073"/>
    <n v="2.1276595744680851"/>
    <n v="0"/>
  </r>
  <r>
    <x v="3"/>
    <x v="1"/>
    <x v="1"/>
    <x v="1"/>
    <m/>
    <x v="1"/>
    <x v="1"/>
    <x v="2"/>
    <x v="290"/>
    <s v="238 (BDT) - Item Level Report Preview is blank   "/>
    <s v="02349 - 238 (BDT) - Item Level Report Preview is blank   "/>
    <x v="290"/>
    <x v="3"/>
    <x v="2"/>
    <x v="1119"/>
    <s v="Development for - Item Level Report Preview is blank   "/>
    <s v="M | 02606 - Development for - Item Level Report Preview is blank   "/>
    <s v="Frontend Development | M | 02606 - Development for - Item Level Report Preview is blank   "/>
    <m/>
    <n v="378621"/>
    <n v="380866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1074"/>
    <n v="5.3191489361702127"/>
    <n v="0"/>
  </r>
  <r>
    <x v="3"/>
    <x v="1"/>
    <x v="1"/>
    <x v="1"/>
    <m/>
    <x v="1"/>
    <x v="0"/>
    <x v="2"/>
    <x v="287"/>
    <s v="Improve data display on all pages "/>
    <s v="01784 - Improve data display on all pages "/>
    <x v="287"/>
    <x v="6"/>
    <x v="2"/>
    <x v="1120"/>
    <s v="Remove ellipsis from Orders sub-page views"/>
    <s v="M | 02605 - Remove ellipsis from Orders sub-page views"/>
    <s v="Alpha Bug | M | 02605 - Remove ellipsis from Orders sub-page views"/>
    <m/>
    <n v="372474"/>
    <n v="380845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25"/>
    <n v="0"/>
    <n v="1"/>
    <n v="3.191489361702128"/>
    <x v="1"/>
    <x v="2"/>
    <s v="0.Done"/>
    <x v="1075"/>
    <n v="0"/>
    <n v="0"/>
  </r>
  <r>
    <x v="3"/>
    <x v="1"/>
    <x v="1"/>
    <x v="1"/>
    <m/>
    <x v="1"/>
    <x v="0"/>
    <x v="2"/>
    <x v="287"/>
    <s v="Improve data display on all pages "/>
    <s v="01784 - Improve data display on all pages "/>
    <x v="287"/>
    <x v="0"/>
    <x v="2"/>
    <x v="1121"/>
    <s v="Alpha for Improve data display on all pages "/>
    <s v="S | 02604 - Alpha for Improve data display on all pages "/>
    <s v="Alpha Test | S | 02604 - Alpha for Improve data display on all pages "/>
    <m/>
    <n v="372474"/>
    <n v="38082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0"/>
    <n v="1"/>
    <n v="2.1276595744680851"/>
    <x v="1"/>
    <x v="2"/>
    <s v="0.Done"/>
    <x v="1076"/>
    <n v="0"/>
    <n v="0"/>
  </r>
  <r>
    <x v="3"/>
    <x v="1"/>
    <x v="1"/>
    <x v="1"/>
    <m/>
    <x v="1"/>
    <x v="1"/>
    <x v="2"/>
    <x v="293"/>
    <s v="294 (BDT) - Invoice report iphone and ipad hyperlinks in preview and report"/>
    <s v="02104 - 294 (BDT) - Invoice report iphone and ipad hyperlinks in preview and report"/>
    <x v="293"/>
    <x v="0"/>
    <x v="2"/>
    <x v="1122"/>
    <s v="Alpha for 294 (BDT) - Invoice report iphone and ipad hyperlinks in preview and report"/>
    <s v="S | 02603 - Alpha for 294 (BDT) - Invoice report iphone and ipad hyperlinks in preview and report"/>
    <s v="Alpha Test | S | 02603 - Alpha for 294 (BDT) - Invoice report iphone and ipad hyperlinks in preview and report"/>
    <m/>
    <n v="376690"/>
    <n v="38082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077"/>
    <n v="2.1276595744680851"/>
    <n v="0"/>
  </r>
  <r>
    <x v="3"/>
    <x v="1"/>
    <x v="1"/>
    <x v="1"/>
    <m/>
    <x v="1"/>
    <x v="1"/>
    <x v="2"/>
    <x v="294"/>
    <s v="324 (BDT) - Inventory report- mobile devices hyperlinks in reports"/>
    <s v="02219 - 324 (BDT) - Inventory report- mobile devices hyperlinks in reports"/>
    <x v="294"/>
    <x v="0"/>
    <x v="2"/>
    <x v="1123"/>
    <s v="Alpha for 324 (BDT) - Inventory report- mobile devices hyperlinks in reports"/>
    <s v="S | 02602 - Alpha for 324 (BDT) - Inventory report- mobile devices hyperlinks in reports"/>
    <s v="Alpha Test | S | 02602 - Alpha for 324 (BDT) - Inventory report- mobile devices hyperlinks in reports"/>
    <m/>
    <n v="377977"/>
    <n v="38082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078"/>
    <n v="2.1276595744680851"/>
    <n v="0"/>
  </r>
  <r>
    <x v="3"/>
    <x v="1"/>
    <x v="1"/>
    <x v="1"/>
    <m/>
    <x v="1"/>
    <x v="1"/>
    <x v="2"/>
    <x v="291"/>
    <s v="325 (BDT) - report preview and generate report issue- mobile devices"/>
    <s v="02230 - 325 (BDT) - report preview and generate report issue- mobile devices"/>
    <x v="291"/>
    <x v="0"/>
    <x v="2"/>
    <x v="1124"/>
    <s v="Alpha for 325 (BDT) - report preview and generate report issue- mobile devices"/>
    <s v="S | 02601 - Alpha for 325 (BDT) - report preview and generate report issue- mobile devices"/>
    <s v="Alpha Test | S | 02601 - Alpha for 325 (BDT) - report preview and generate report issue- mobile devices"/>
    <m/>
    <n v="378145"/>
    <n v="38081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079"/>
    <n v="2.1276595744680851"/>
    <n v="0"/>
  </r>
  <r>
    <x v="3"/>
    <x v="1"/>
    <x v="1"/>
    <x v="1"/>
    <m/>
    <x v="1"/>
    <x v="0"/>
    <x v="2"/>
    <x v="299"/>
    <s v="Enable 2FA &quot;Hard Switch&quot; in properties"/>
    <s v="02599 - Enable 2FA &quot;Hard Switch&quot; in properties"/>
    <x v="299"/>
    <x v="5"/>
    <x v="2"/>
    <x v="1125"/>
    <s v="Change default switch to true"/>
    <s v="M | 02600 - Change default switch to true"/>
    <s v="Backend Development | M | 02600 - Change default switch to true"/>
    <m/>
    <n v="380809"/>
    <n v="380812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x v="2"/>
    <s v="0.Done"/>
    <x v="1080"/>
    <n v="0"/>
    <n v="0"/>
  </r>
  <r>
    <x v="3"/>
    <x v="1"/>
    <x v="1"/>
    <x v="1"/>
    <m/>
    <x v="1"/>
    <x v="0"/>
    <x v="2"/>
    <x v="258"/>
    <s v="424 (BDT) - Change password policy verbiage for external users"/>
    <s v="02560 - 424 (BDT) - Change password policy verbiage for external users"/>
    <x v="258"/>
    <x v="5"/>
    <x v="3"/>
    <x v="1126"/>
    <s v="Update policy"/>
    <s v="M | 02598 - Update policy"/>
    <s v="Backend Development | M | 02598 - Update policy"/>
    <m/>
    <n v="380536"/>
    <n v="380808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16666666666666666"/>
    <n v="0"/>
    <n v="1"/>
    <n v="0"/>
    <x v="1"/>
    <x v="2"/>
    <s v="0.Cancelled"/>
    <x v="1081"/>
    <n v="0"/>
    <n v="0"/>
  </r>
  <r>
    <x v="3"/>
    <x v="1"/>
    <x v="1"/>
    <x v="1"/>
    <m/>
    <x v="1"/>
    <x v="1"/>
    <x v="2"/>
    <x v="286"/>
    <s v="Report Preview UI issues "/>
    <s v="02593 - Report Preview UI issues "/>
    <x v="286"/>
    <x v="0"/>
    <x v="2"/>
    <x v="1127"/>
    <s v="Alpha for Report Preview UI issues "/>
    <s v="S | 02597 - Alpha for Report Preview UI issues "/>
    <s v="Alpha Test | S | 02597 - Alpha for Report Preview UI issues "/>
    <m/>
    <n v="380786"/>
    <n v="38080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082"/>
    <n v="2.1276595744680851"/>
    <n v="0"/>
  </r>
  <r>
    <x v="3"/>
    <x v="1"/>
    <x v="1"/>
    <x v="1"/>
    <m/>
    <x v="1"/>
    <x v="1"/>
    <x v="2"/>
    <x v="306"/>
    <s v="Update error logs to capture ID and field "/>
    <s v="02464 - Update error logs to capture ID and field "/>
    <x v="306"/>
    <x v="5"/>
    <x v="2"/>
    <x v="1128"/>
    <s v="Add fields to error message."/>
    <s v="M | 02596 - Add fields to error message."/>
    <s v="Backend Development | M | 02596 - Add fields to error message."/>
    <m/>
    <n v="379757"/>
    <n v="380794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"/>
    <n v="0"/>
    <n v="1"/>
    <n v="10.638297872340425"/>
    <x v="1"/>
    <x v="2"/>
    <s v="0.Done"/>
    <x v="1083"/>
    <n v="10.638297872340425"/>
    <n v="0"/>
  </r>
  <r>
    <x v="3"/>
    <x v="1"/>
    <x v="1"/>
    <x v="1"/>
    <m/>
    <x v="1"/>
    <x v="1"/>
    <x v="2"/>
    <x v="286"/>
    <s v="Report Preview UI issues "/>
    <s v="02593 - Report Preview UI issues "/>
    <x v="286"/>
    <x v="3"/>
    <x v="2"/>
    <x v="1129"/>
    <s v="Development for - Report Preview UI issues"/>
    <s v="M | 02594 - Development for - Report Preview UI issues"/>
    <s v="Frontend Development | M | 02594 - Development for - Report Preview UI issues"/>
    <m/>
    <n v="380786"/>
    <n v="380787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1084"/>
    <n v="5.3191489361702127"/>
    <n v="0"/>
  </r>
  <r>
    <x v="3"/>
    <x v="1"/>
    <x v="1"/>
    <x v="1"/>
    <m/>
    <x v="1"/>
    <x v="1"/>
    <x v="2"/>
    <x v="285"/>
    <s v="ORM exceptions for Customer Location data sync "/>
    <s v="02591 - ORM exceptions for Customer Location data sync "/>
    <x v="285"/>
    <x v="5"/>
    <x v="2"/>
    <x v="1130"/>
    <s v="Update CustomerLocation index and DM"/>
    <s v="M | 02592 - Update CustomerLocation index and DM"/>
    <s v="Backend Development | M | 02592 - Update CustomerLocation index and DM"/>
    <m/>
    <n v="380775"/>
    <n v="380778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x v="2"/>
    <s v="0.Done"/>
    <x v="1085"/>
    <n v="10.638297872340425"/>
    <n v="0"/>
  </r>
  <r>
    <x v="3"/>
    <x v="1"/>
    <x v="1"/>
    <x v="1"/>
    <m/>
    <x v="1"/>
    <x v="1"/>
    <x v="2"/>
    <x v="292"/>
    <s v="337 (BDT) - Impersonating user- report generation issue stops impersonation"/>
    <s v="02364 - 337 (BDT) - Impersonating user- report generation issue stops impersonation"/>
    <x v="292"/>
    <x v="2"/>
    <x v="2"/>
    <x v="1131"/>
    <s v="Review of 337 (BDT) - Impersonating user- report generation issue stops impersonation"/>
    <s v="S | 02590 - Review of 337 (BDT) - Impersonating user- report generation issue stops impersonation"/>
    <s v="Feature Review | S | 02590 - Review of 337 (BDT) - Impersonating user- report generation issue stops impersonation"/>
    <m/>
    <n v="378716"/>
    <n v="38076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086"/>
    <n v="2.1276595744680851"/>
    <n v="0"/>
  </r>
  <r>
    <x v="3"/>
    <x v="1"/>
    <x v="1"/>
    <x v="1"/>
    <m/>
    <x v="1"/>
    <x v="1"/>
    <x v="2"/>
    <x v="307"/>
    <s v="327 (BDT) - Doned Shipments Sub-Page/Shipment Missing"/>
    <s v="02231 - 327 (BDT) - Doned Shipments Sub-Page/Shipment Missing"/>
    <x v="307"/>
    <x v="1"/>
    <x v="2"/>
    <x v="1132"/>
    <s v="QA for 327 (BDT) - Doned Shipments Sub-Page/Shipment Missing"/>
    <s v="S | 02589 - QA for 327 (BDT) - Doned Shipments Sub-Page/Shipment Missing"/>
    <s v="QA | S | 02589 - QA for 327 (BDT) - Doned Shipments Sub-Page/Shipment Missing"/>
    <m/>
    <n v="378146"/>
    <n v="38076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087"/>
    <n v="2.1276595744680851"/>
    <n v="0"/>
  </r>
  <r>
    <x v="3"/>
    <x v="1"/>
    <x v="1"/>
    <x v="1"/>
    <m/>
    <x v="1"/>
    <x v="1"/>
    <x v="2"/>
    <x v="307"/>
    <s v="327 (BDT) - Doned Shipments Sub-Page/Shipment Missing"/>
    <s v="02231 - 327 (BDT) - Doned Shipments Sub-Page/Shipment Missing"/>
    <x v="307"/>
    <x v="2"/>
    <x v="2"/>
    <x v="1133"/>
    <s v="Review of 327 (BDT) - Doned Shipments Sub-Page/Shipment Missing"/>
    <s v="S | 02588 - Review of 327 (BDT) - Doned Shipments Sub-Page/Shipment Missing"/>
    <s v="Feature Review | S | 02588 - Review of 327 (BDT) - Doned Shipments Sub-Page/Shipment Missing"/>
    <m/>
    <n v="378146"/>
    <n v="38076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088"/>
    <n v="2.1276595744680851"/>
    <n v="0"/>
  </r>
  <r>
    <x v="3"/>
    <x v="1"/>
    <x v="1"/>
    <x v="1"/>
    <m/>
    <x v="1"/>
    <x v="1"/>
    <x v="2"/>
    <x v="278"/>
    <s v="388 (BDT) - Inventory Pg Standard Pallet Qty Rounding Issue"/>
    <s v="02546 - 388 (BDT) - Inventory Pg Standard Pallet Qty Rounding Issue"/>
    <x v="278"/>
    <x v="4"/>
    <x v="3"/>
    <x v="1134"/>
    <s v="Standard Pallet Qty is still displaying as rounded value "/>
    <s v="M | 02587 - Standard Pallet Qty is still displaying as rounded value "/>
    <s v="Sub-Task | M | 02587 - Standard Pallet Qty is still displaying as rounded value "/>
    <m/>
    <n v="380225"/>
    <n v="380758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25"/>
    <n v="0"/>
    <n v="1"/>
    <n v="0"/>
    <x v="1"/>
    <x v="2"/>
    <s v="0.Cancelled"/>
    <x v="1089"/>
    <n v="8.5106382978723403"/>
    <n v="0"/>
  </r>
  <r>
    <x v="3"/>
    <x v="1"/>
    <x v="1"/>
    <x v="1"/>
    <m/>
    <x v="1"/>
    <x v="1"/>
    <x v="2"/>
    <x v="278"/>
    <s v="388 (BDT) - Inventory Pg Standard Pallet Qty Rounding Issue"/>
    <s v="02546 - 388 (BDT) - Inventory Pg Standard Pallet Qty Rounding Issue"/>
    <x v="278"/>
    <x v="0"/>
    <x v="2"/>
    <x v="1135"/>
    <s v="Alpha for 388 (BDT) - Inventory Pg Standard Pallet Qty Rounding Issue"/>
    <s v="S | 02585 - Alpha for 388 (BDT) - Inventory Pg Standard Pallet Qty Rounding Issue"/>
    <s v="Alpha Test | S | 02585 - Alpha for 388 (BDT) - Inventory Pg Standard Pallet Qty Rounding Issue"/>
    <m/>
    <n v="380225"/>
    <n v="38069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0"/>
    <n v="1"/>
    <n v="2.1276595744680851"/>
    <x v="1"/>
    <x v="2"/>
    <s v="0.Done"/>
    <x v="1090"/>
    <n v="2.1276595744680851"/>
    <n v="0"/>
  </r>
  <r>
    <x v="3"/>
    <x v="1"/>
    <x v="1"/>
    <x v="1"/>
    <m/>
    <x v="1"/>
    <x v="0"/>
    <x v="2"/>
    <x v="289"/>
    <s v="242 (BDT) - Customer profile - no address pulling in"/>
    <s v="01993 - 242 (BDT) - Customer profile - no address pulling in"/>
    <x v="289"/>
    <x v="0"/>
    <x v="2"/>
    <x v="1136"/>
    <s v="Alpha for 242 (BDT) - Customer profile - no address pulling in"/>
    <s v="XS | 02584 - Alpha for 242 (BDT) - Customer profile - no address pulling in"/>
    <s v="Alpha Test | XS | 02584 - Alpha for 242 (BDT) - Customer profile - no address pulling in"/>
    <m/>
    <n v="375857"/>
    <n v="380691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"/>
    <n v="0"/>
    <n v="1"/>
    <n v="1.0638297872340425"/>
    <x v="1"/>
    <x v="2"/>
    <s v="0.Done"/>
    <x v="1091"/>
    <n v="0"/>
    <n v="0"/>
  </r>
  <r>
    <x v="3"/>
    <x v="1"/>
    <x v="1"/>
    <x v="1"/>
    <m/>
    <x v="1"/>
    <x v="1"/>
    <x v="2"/>
    <x v="302"/>
    <s v="Preview should display for all document types "/>
    <s v="02537 - Preview should display for all document types "/>
    <x v="302"/>
    <x v="0"/>
    <x v="2"/>
    <x v="1137"/>
    <s v="Alpha for Preview should display for all document types "/>
    <s v="S | 02583 - Alpha for Preview should display for all document types "/>
    <s v="Alpha Test | S | 02583 - Alpha for Preview should display for all document types "/>
    <m/>
    <n v="380200"/>
    <n v="38069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092"/>
    <n v="2.1276595744680851"/>
    <n v="0"/>
  </r>
  <r>
    <x v="3"/>
    <x v="1"/>
    <x v="1"/>
    <x v="1"/>
    <m/>
    <x v="1"/>
    <x v="0"/>
    <x v="2"/>
    <x v="284"/>
    <s v="Change Requested Date Logic"/>
    <s v="02489 - Change Requested Date Logic"/>
    <x v="284"/>
    <x v="2"/>
    <x v="2"/>
    <x v="1138"/>
    <s v="Review of Change Requested Date Logic"/>
    <s v="S | 02582 - Review of Change Requested Date Logic"/>
    <s v="Feature Review | S | 02582 - Review of Change Requested Date Logic"/>
    <m/>
    <n v="379858"/>
    <n v="38068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093"/>
    <n v="0"/>
    <n v="0"/>
  </r>
  <r>
    <x v="3"/>
    <x v="1"/>
    <x v="1"/>
    <x v="1"/>
    <m/>
    <x v="1"/>
    <x v="1"/>
    <x v="2"/>
    <x v="300"/>
    <s v="303 (BDT) - Releases page in page wildcard search on description"/>
    <s v="02117 - 303 (BDT) - Releases page in page wildcard search on description"/>
    <x v="300"/>
    <x v="2"/>
    <x v="2"/>
    <x v="1139"/>
    <s v="Review of 303 (BDT) - Releases page in page wildcard search on description"/>
    <s v="S | 02581 - Review of 303 (BDT) - Releases page in page wildcard search on description"/>
    <s v="Feature Review | S | 02581 - Review of 303 (BDT) - Releases page in page wildcard search on description"/>
    <m/>
    <n v="376945"/>
    <n v="38068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094"/>
    <n v="2.1276595744680851"/>
    <n v="0"/>
  </r>
  <r>
    <x v="3"/>
    <x v="1"/>
    <x v="1"/>
    <x v="1"/>
    <m/>
    <x v="1"/>
    <x v="1"/>
    <x v="2"/>
    <x v="308"/>
    <s v="380 (BDT) - Documents functionality missing add Basic Document"/>
    <s v="02485 - 380 (BDT) - Documents functionality missing add Basic Document"/>
    <x v="308"/>
    <x v="1"/>
    <x v="2"/>
    <x v="1140"/>
    <s v="QA for 380 (BDT) - Documents functionality missing add Basic Document"/>
    <s v="S | 02580 - QA for 380 (BDT) - Documents functionality missing add Basic Document"/>
    <s v="QA | S | 02580 - QA for 380 (BDT) - Documents functionality missing add Basic Document"/>
    <m/>
    <n v="379837"/>
    <n v="38068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1095"/>
    <n v="2.1276595744680851"/>
    <n v="0"/>
  </r>
  <r>
    <x v="3"/>
    <x v="1"/>
    <x v="1"/>
    <x v="1"/>
    <m/>
    <x v="1"/>
    <x v="1"/>
    <x v="2"/>
    <x v="308"/>
    <s v="380 (BDT) - Documents functionality missing add Basic Document"/>
    <s v="02485 - 380 (BDT) - Documents functionality missing add Basic Document"/>
    <x v="308"/>
    <x v="2"/>
    <x v="2"/>
    <x v="1141"/>
    <s v="Review of 380 (BDT) - Documents functionality missing add Basic Document"/>
    <s v="S | 02579 - Review of 380 (BDT) - Documents functionality missing add Basic Document"/>
    <s v="Feature Review | S | 02579 - Review of 380 (BDT) - Documents functionality missing add Basic Document"/>
    <m/>
    <n v="379837"/>
    <n v="38068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1096"/>
    <n v="2.1276595744680851"/>
    <n v="0"/>
  </r>
  <r>
    <x v="3"/>
    <x v="1"/>
    <x v="1"/>
    <x v="1"/>
    <m/>
    <x v="1"/>
    <x v="1"/>
    <x v="2"/>
    <x v="281"/>
    <s v="394 (BDT) - Scheduled Releases Sub-Pg Bemis Line# Contains Leading Zeroes"/>
    <s v="02552 - 394 (BDT) - Scheduled Releases Sub-Pg Bemis Line# Contains Leading Zeroes"/>
    <x v="281"/>
    <x v="3"/>
    <x v="2"/>
    <x v="1142"/>
    <s v="'Add' button is now displaying on Scheduled Release sub-page"/>
    <s v="M | 02578 - 'Add' button is now displaying on Scheduled Release sub-page"/>
    <s v="Frontend Development | M | 02578 - 'Add' button is now displaying on Scheduled Release sub-page"/>
    <m/>
    <n v="380449"/>
    <n v="380685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0"/>
    <n v="1"/>
    <n v="5.3191489361702127"/>
    <x v="1"/>
    <x v="2"/>
    <s v="0.Done"/>
    <x v="1097"/>
    <n v="5.3191489361702127"/>
    <n v="0"/>
  </r>
  <r>
    <x v="3"/>
    <x v="1"/>
    <x v="1"/>
    <x v="1"/>
    <m/>
    <x v="1"/>
    <x v="0"/>
    <x v="2"/>
    <x v="301"/>
    <s v="Wildcard search for certain fields"/>
    <s v="01211 - Wildcard search for certain fields"/>
    <x v="301"/>
    <x v="0"/>
    <x v="2"/>
    <x v="1143"/>
    <s v="Alpha for Wildcard search for certain fields"/>
    <s v="M | 02577 - Alpha for Wildcard search for certain fields"/>
    <s v="Alpha Test | M | 02577 - Alpha for Wildcard search for certain fields"/>
    <m/>
    <n v="363894"/>
    <n v="380639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x v="2"/>
    <s v="0.Done"/>
    <x v="1098"/>
    <n v="0"/>
    <n v="0"/>
  </r>
  <r>
    <x v="3"/>
    <x v="1"/>
    <x v="1"/>
    <x v="1"/>
    <m/>
    <x v="1"/>
    <x v="0"/>
    <x v="2"/>
    <x v="284"/>
    <s v="Change Requested Date Logic"/>
    <s v="02489 - Change Requested Date Logic"/>
    <x v="284"/>
    <x v="0"/>
    <x v="2"/>
    <x v="1144"/>
    <s v="Alpha for Change Requested Date Logic"/>
    <s v="S | 02576 - Alpha for Change Requested Date Logic"/>
    <s v="Alpha Test | S | 02576 - Alpha for Change Requested Date Logic"/>
    <m/>
    <n v="379858"/>
    <n v="38063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099"/>
    <n v="0"/>
    <n v="0"/>
  </r>
  <r>
    <x v="3"/>
    <x v="1"/>
    <x v="1"/>
    <x v="1"/>
    <m/>
    <x v="1"/>
    <x v="1"/>
    <x v="2"/>
    <x v="281"/>
    <s v="394 (BDT) - Scheduled Releases Sub-Pg Bemis Line# Contains Leading Zeroes"/>
    <s v="02552 - 394 (BDT) - Scheduled Releases Sub-Pg Bemis Line# Contains Leading Zeroes"/>
    <x v="281"/>
    <x v="0"/>
    <x v="2"/>
    <x v="1145"/>
    <s v="Alpha for 394 (BDT) - Scheduled Releases Sub-Pg Bemis Line# Contains Leading Zeroes"/>
    <s v="S | 02575 - Alpha for 394 (BDT) - Scheduled Releases Sub-Pg Bemis Line# Contains Leading Zeroes"/>
    <s v="Alpha Test | S | 02575 - Alpha for 394 (BDT) - Scheduled Releases Sub-Pg Bemis Line# Contains Leading Zeroes"/>
    <m/>
    <n v="380449"/>
    <n v="38062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1100"/>
    <n v="2.1276595744680851"/>
    <n v="0"/>
  </r>
  <r>
    <x v="3"/>
    <x v="1"/>
    <x v="1"/>
    <x v="1"/>
    <m/>
    <x v="1"/>
    <x v="1"/>
    <x v="2"/>
    <x v="309"/>
    <s v="259 (BDT) - Orders Page- mobile view some customer PO numbers are hyperlinked"/>
    <s v="01996 - 259 (BDT) - Orders Page- mobile view some customer PO numbers are hyperlinked"/>
    <x v="309"/>
    <x v="6"/>
    <x v="2"/>
    <x v="1146"/>
    <s v="Development for - Orders Page- mobile view some customer PO numbers are hyperlinked"/>
    <s v="M | 02574 - Development for - Orders Page- mobile view some customer PO numbers are hyperlinked"/>
    <s v="Alpha Bug | M | 02574 - Development for - Orders Page- mobile view some customer PO numbers are hyperlinked"/>
    <m/>
    <n v="375861"/>
    <n v="380620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"/>
    <n v="0"/>
    <n v="1"/>
    <n v="3.191489361702128"/>
    <x v="1"/>
    <x v="2"/>
    <s v="0.Done"/>
    <x v="1101"/>
    <n v="3.191489361702128"/>
    <n v="0"/>
  </r>
  <r>
    <x v="3"/>
    <x v="1"/>
    <x v="1"/>
    <x v="1"/>
    <m/>
    <x v="1"/>
    <x v="1"/>
    <x v="2"/>
    <x v="308"/>
    <s v="380 (BDT) - Documents functionality missing add Basic Document"/>
    <s v="02485 - 380 (BDT) - Documents functionality missing add Basic Document"/>
    <x v="308"/>
    <x v="6"/>
    <x v="2"/>
    <x v="1147"/>
    <s v="On the 'home' location there are still 3 choices"/>
    <s v="M | 02573 - On the 'home' location there are still 3 choices"/>
    <s v="Alpha Bug | M | 02573 - On the 'home' location there are still 3 choices"/>
    <m/>
    <n v="379837"/>
    <n v="380580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0"/>
    <n v="1"/>
    <n v="3.191489361702128"/>
    <x v="1"/>
    <x v="2"/>
    <s v="0.Done"/>
    <x v="1102"/>
    <n v="3.191489361702128"/>
    <n v="0"/>
  </r>
  <r>
    <x v="3"/>
    <x v="1"/>
    <x v="1"/>
    <x v="1"/>
    <m/>
    <x v="1"/>
    <x v="1"/>
    <x v="2"/>
    <x v="310"/>
    <s v="366 (BDT) - Releases page- mobile missing ship to info"/>
    <s v="02432 - 366 (BDT) - Releases page- mobile missing ship to info"/>
    <x v="310"/>
    <x v="1"/>
    <x v="2"/>
    <x v="1148"/>
    <s v="QA for 366 (BDT) - Releases page- mobile missing ship to info"/>
    <s v="S | 02572 - QA for 366 (BDT) - Releases page- mobile missing ship to info"/>
    <s v="QA | S | 02572 - QA for 366 (BDT) - Releases page- mobile missing ship to info"/>
    <m/>
    <n v="379426"/>
    <n v="38057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103"/>
    <n v="2.1276595744680851"/>
    <n v="0"/>
  </r>
  <r>
    <x v="3"/>
    <x v="1"/>
    <x v="1"/>
    <x v="1"/>
    <m/>
    <x v="1"/>
    <x v="1"/>
    <x v="2"/>
    <x v="310"/>
    <s v="366 (BDT) - Releases page- mobile missing ship to info"/>
    <s v="02432 - 366 (BDT) - Releases page- mobile missing ship to info"/>
    <x v="310"/>
    <x v="2"/>
    <x v="2"/>
    <x v="1149"/>
    <s v="Review of 366 (BDT) - Releases page- mobile missing ship to info"/>
    <s v="S | 02571 - Review of 366 (BDT) - Releases page- mobile missing ship to info"/>
    <s v="Feature Review | S | 02571 - Review of 366 (BDT) - Releases page- mobile missing ship to info"/>
    <m/>
    <n v="379426"/>
    <n v="38057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104"/>
    <n v="2.1276595744680851"/>
    <n v="0"/>
  </r>
  <r>
    <x v="3"/>
    <x v="1"/>
    <x v="1"/>
    <x v="1"/>
    <m/>
    <x v="1"/>
    <x v="1"/>
    <x v="2"/>
    <x v="311"/>
    <s v="365 (BDT) - On Hand Inventory- mobile- click link on orders page takes you to Doned shipments tab"/>
    <s v="02431 - 365 (BDT) - On Hand Inventory- mobile- click link on orders page takes you to Doned shipments tab"/>
    <x v="311"/>
    <x v="1"/>
    <x v="2"/>
    <x v="1150"/>
    <s v="QA for 365 (BDT) - On Hand Inventory- mobile- click link on orders page takes you to Doned shipments tab"/>
    <s v="S | 02569 - QA for 365 (BDT) - On Hand Inventory- mobile- click link on orders page takes you to Doned shipments tab"/>
    <s v="QA | S | 02569 - QA for 365 (BDT) - On Hand Inventory- mobile- click link on orders page takes you to Doned shipments tab"/>
    <m/>
    <n v="379424"/>
    <n v="38056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105"/>
    <n v="2.1276595744680851"/>
    <n v="0"/>
  </r>
  <r>
    <x v="3"/>
    <x v="1"/>
    <x v="1"/>
    <x v="1"/>
    <m/>
    <x v="1"/>
    <x v="1"/>
    <x v="2"/>
    <x v="311"/>
    <s v="365 (BDT) - On Hand Inventory- mobile- click link on orders page takes you to Doned shipments tab"/>
    <s v="02431 - 365 (BDT) - On Hand Inventory- mobile- click link on orders page takes you to Doned shipments tab"/>
    <x v="311"/>
    <x v="2"/>
    <x v="2"/>
    <x v="1151"/>
    <s v="Review of 365 (BDT) - On Hand Inventory- mobile- click link on orders page takes you to Doned shipments tab"/>
    <s v="S | 02568 - Review of 365 (BDT) - On Hand Inventory- mobile- click link on orders page takes you to Doned shipments tab"/>
    <s v="Feature Review | S | 02568 - Review of 365 (BDT) - On Hand Inventory- mobile- click link on orders page takes you to Doned shipments tab"/>
    <m/>
    <n v="379424"/>
    <n v="38056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106"/>
    <n v="2.1276595744680851"/>
    <n v="0"/>
  </r>
  <r>
    <x v="3"/>
    <x v="1"/>
    <x v="1"/>
    <x v="1"/>
    <m/>
    <x v="1"/>
    <x v="0"/>
    <x v="2"/>
    <x v="312"/>
    <s v="Logging Updates"/>
    <s v="01981 - Logging Updates"/>
    <x v="312"/>
    <x v="1"/>
    <x v="2"/>
    <x v="1152"/>
    <s v="QA for Logging Updates"/>
    <s v="S | 02567 - QA for Logging Updates"/>
    <s v="QA | S | 02567 - QA for Logging Updates"/>
    <m/>
    <n v="375778"/>
    <n v="38055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0"/>
    <n v="1"/>
    <n v="2.1276595744680851"/>
    <x v="1"/>
    <x v="2"/>
    <s v="0.Done"/>
    <x v="1107"/>
    <n v="0"/>
    <n v="0"/>
  </r>
  <r>
    <x v="3"/>
    <x v="1"/>
    <x v="1"/>
    <x v="1"/>
    <m/>
    <x v="1"/>
    <x v="0"/>
    <x v="2"/>
    <x v="312"/>
    <s v="Logging Updates"/>
    <s v="01981 - Logging Updates"/>
    <x v="312"/>
    <x v="2"/>
    <x v="2"/>
    <x v="1153"/>
    <s v="Review of Logging Updates"/>
    <s v="S | 02566 - Review of Logging Updates"/>
    <s v="Feature Review | S | 02566 - Review of Logging Updates"/>
    <m/>
    <n v="375778"/>
    <n v="38055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0"/>
    <n v="1"/>
    <n v="2.1276595744680851"/>
    <x v="1"/>
    <x v="2"/>
    <s v="0.Done"/>
    <x v="1108"/>
    <n v="0"/>
    <n v="0"/>
  </r>
  <r>
    <x v="3"/>
    <x v="1"/>
    <x v="1"/>
    <x v="1"/>
    <m/>
    <x v="1"/>
    <x v="0"/>
    <x v="2"/>
    <x v="313"/>
    <s v="376 (BDT) - Open and Closed Order Status Report- update to parameters from order page card button"/>
    <s v="02454 - 376 (BDT) - Open and Closed Order Status Report- update to parameters from order page card button"/>
    <x v="313"/>
    <x v="1"/>
    <x v="2"/>
    <x v="1154"/>
    <s v="QA for 376 (BDT) - Open and Closed Order Status Report- update to parameters from order page card button"/>
    <s v="S | 02565 - QA for 376 (BDT) - Open and Closed Order Status Report- update to parameters from order page card button"/>
    <s v="QA | S | 02565 - QA for 376 (BDT) - Open and Closed Order Status Report- update to parameters from order page card button"/>
    <m/>
    <n v="379616"/>
    <n v="38054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109"/>
    <n v="0"/>
    <n v="0"/>
  </r>
  <r>
    <x v="3"/>
    <x v="1"/>
    <x v="1"/>
    <x v="1"/>
    <m/>
    <x v="1"/>
    <x v="0"/>
    <x v="2"/>
    <x v="313"/>
    <s v="376 (BDT) - Open and Closed Order Status Report- update to parameters from order page card button"/>
    <s v="02454 - 376 (BDT) - Open and Closed Order Status Report- update to parameters from order page card button"/>
    <x v="313"/>
    <x v="2"/>
    <x v="2"/>
    <x v="1155"/>
    <s v="Review of 376 (BDT) - Open and Closed Order Status Report- update to parameters from order page card button"/>
    <s v="S | 02564 - Review of 376 (BDT) - Open and Closed Order Status Report- update to parameters from order page card button"/>
    <s v="Feature Review | S | 02564 - Review of 376 (BDT) - Open and Closed Order Status Report- update to parameters from order page card button"/>
    <m/>
    <n v="379616"/>
    <n v="38054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110"/>
    <n v="0"/>
    <n v="0"/>
  </r>
  <r>
    <x v="3"/>
    <x v="1"/>
    <x v="1"/>
    <x v="1"/>
    <m/>
    <x v="1"/>
    <x v="1"/>
    <x v="2"/>
    <x v="306"/>
    <s v="Update error logs to capture ID and field "/>
    <s v="02464 - Update error logs to capture ID and field "/>
    <x v="306"/>
    <x v="1"/>
    <x v="2"/>
    <x v="1156"/>
    <s v="QA for Update error logs to capture ID and field "/>
    <s v="S | 02562 - QA for Update error logs to capture ID and field "/>
    <s v="QA | S | 02562 - QA for Update error logs to capture ID and field "/>
    <m/>
    <n v="379757"/>
    <n v="38053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111"/>
    <n v="2.1276595744680851"/>
    <n v="0"/>
  </r>
  <r>
    <x v="3"/>
    <x v="1"/>
    <x v="1"/>
    <x v="1"/>
    <m/>
    <x v="1"/>
    <x v="1"/>
    <x v="2"/>
    <x v="306"/>
    <s v="Update error logs to capture ID and field "/>
    <s v="02464 - Update error logs to capture ID and field "/>
    <x v="306"/>
    <x v="2"/>
    <x v="2"/>
    <x v="1157"/>
    <s v="Review of Update error logs to capture ID and field "/>
    <s v="S | 02561 - Review of Update error logs to capture ID and field "/>
    <s v="Feature Review | S | 02561 - Review of Update error logs to capture ID and field "/>
    <m/>
    <n v="379757"/>
    <n v="38053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112"/>
    <n v="2.1276595744680851"/>
    <n v="0"/>
  </r>
  <r>
    <x v="3"/>
    <x v="1"/>
    <x v="1"/>
    <x v="1"/>
    <m/>
    <x v="1"/>
    <x v="0"/>
    <x v="7"/>
    <x v="204"/>
    <s v="Add Google Analytics to the Customer Portal Sites"/>
    <s v="01891 - Add Google Analytics to the Customer Portal Sites"/>
    <x v="204"/>
    <x v="1"/>
    <x v="1"/>
    <x v="1158"/>
    <s v="QA for Add Google Analytics to the Customer Portal Sites"/>
    <s v="S | 02559 - QA for Add Google Analytics to the Customer Portal Sites"/>
    <s v="QA | S | 02559 - QA for Add Google Analytics to the Customer Portal Sites"/>
    <m/>
    <n v="374810"/>
    <n v="380519"/>
    <s v="Plan"/>
    <x v="0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16666666666666666"/>
    <n v="0"/>
    <n v="1"/>
    <n v="0"/>
    <x v="1"/>
    <x v="7"/>
    <e v="#N/A"/>
    <x v="1"/>
    <n v="0"/>
    <n v="0"/>
  </r>
  <r>
    <x v="3"/>
    <x v="1"/>
    <x v="1"/>
    <x v="1"/>
    <m/>
    <x v="1"/>
    <x v="0"/>
    <x v="7"/>
    <x v="204"/>
    <s v="Add Google Analytics to the Customer Portal Sites"/>
    <s v="01891 - Add Google Analytics to the Customer Portal Sites"/>
    <x v="204"/>
    <x v="2"/>
    <x v="2"/>
    <x v="1159"/>
    <s v="Review of Add Google Analytics to the Customer Portal Sites"/>
    <s v="S | 02558 - Review of Add Google Analytics to the Customer Portal Sites"/>
    <s v="Feature Review | S | 02558 - Review of Add Google Analytics to the Customer Portal Sites"/>
    <m/>
    <n v="374810"/>
    <n v="38051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7"/>
    <s v="0.Done"/>
    <x v="1113"/>
    <n v="0"/>
    <n v="0"/>
  </r>
  <r>
    <x v="3"/>
    <x v="1"/>
    <x v="1"/>
    <x v="1"/>
    <m/>
    <x v="1"/>
    <x v="1"/>
    <x v="2"/>
    <x v="314"/>
    <s v="283 (BDT) - Scheduled Releases Sub-Page Line# Contains Leading Zeroes "/>
    <s v="02057 - 283 (BDT) - Scheduled Releases Sub-Page Line# Contains Leading Zeroes "/>
    <x v="314"/>
    <x v="6"/>
    <x v="2"/>
    <x v="1160"/>
    <s v="Remove leading zeros after data display refactor"/>
    <s v="M | 02557 - Remove leading zeros after data display refactor"/>
    <s v="Alpha Bug | M | 02557 - Remove leading zeros after data display refactor"/>
    <m/>
    <n v="376316"/>
    <n v="380497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0"/>
    <n v="1"/>
    <n v="3.191489361702128"/>
    <x v="1"/>
    <x v="2"/>
    <s v="0.Done"/>
    <x v="1114"/>
    <n v="3.191489361702128"/>
    <n v="0"/>
  </r>
  <r>
    <x v="3"/>
    <x v="1"/>
    <x v="1"/>
    <x v="1"/>
    <m/>
    <x v="1"/>
    <x v="1"/>
    <x v="2"/>
    <x v="305"/>
    <s v="328 (BDT) - Shipment Landing page incorrect ship to address"/>
    <s v="02541 - 328 (BDT) - Shipment Landing page incorrect ship to address"/>
    <x v="305"/>
    <x v="5"/>
    <x v="3"/>
    <x v="1161"/>
    <s v="Update release ShipToId field from the release vs. originating sales order"/>
    <s v="M | 02556 - Update release ShipToId field from the release vs. originating sales order"/>
    <s v="Backend Development | M | 02556 - Update release ShipToId field from the release vs. originating sales order"/>
    <m/>
    <n v="380207"/>
    <n v="380477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"/>
    <n v="0"/>
    <n v="1"/>
    <n v="0"/>
    <x v="1"/>
    <x v="2"/>
    <s v="0.Cancelled"/>
    <x v="1115"/>
    <n v="10.638297872340425"/>
    <n v="0"/>
  </r>
  <r>
    <x v="3"/>
    <x v="1"/>
    <x v="1"/>
    <x v="1"/>
    <m/>
    <x v="1"/>
    <x v="0"/>
    <x v="2"/>
    <x v="284"/>
    <s v="Change Requested Date Logic"/>
    <s v="02489 - Change Requested Date Logic"/>
    <x v="284"/>
    <x v="7"/>
    <x v="2"/>
    <x v="1162"/>
    <s v="Tech planning - RequestedMAD"/>
    <s v="M | 02554 - Tech planning - RequestedMAD"/>
    <s v="Tech Planning | M | 02554 - Tech planning - RequestedMAD"/>
    <m/>
    <n v="379858"/>
    <n v="380471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x v="2"/>
    <s v="0.Done"/>
    <x v="1116"/>
    <n v="0"/>
    <n v="0"/>
  </r>
  <r>
    <x v="3"/>
    <x v="1"/>
    <x v="1"/>
    <x v="1"/>
    <m/>
    <x v="1"/>
    <x v="1"/>
    <x v="2"/>
    <x v="281"/>
    <s v="394 (BDT) - Scheduled Releases Sub-Pg Bemis Line# Contains Leading Zeroes"/>
    <s v="02552 - 394 (BDT) - Scheduled Releases Sub-Pg Bemis Line# Contains Leading Zeroes"/>
    <x v="281"/>
    <x v="7"/>
    <x v="2"/>
    <x v="1163"/>
    <s v="Tech Planning for 394 (BDT) - Scheduled Releases Sub-Pg Bemis Line# Contains Leading Zeroes"/>
    <s v="M | 02553 - Tech Planning for 394 (BDT) - Scheduled Releases Sub-Pg Bemis Line# Contains Leading Zeroes"/>
    <s v="Tech Planning | M | 02553 - Tech Planning for 394 (BDT) - Scheduled Releases Sub-Pg Bemis Line# Contains Leading Zeroes"/>
    <m/>
    <n v="380449"/>
    <n v="380466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"/>
    <n v="1"/>
    <n v="4.2553191489361701"/>
    <x v="1"/>
    <x v="2"/>
    <s v="0.Done"/>
    <x v="1117"/>
    <n v="4.2553191489361701"/>
    <n v="0"/>
  </r>
  <r>
    <x v="3"/>
    <x v="1"/>
    <x v="1"/>
    <x v="1"/>
    <m/>
    <x v="1"/>
    <x v="1"/>
    <x v="2"/>
    <x v="278"/>
    <s v="388 (BDT) - Inventory Pg Standard Pallet Qty Rounding Issue"/>
    <s v="02546 - 388 (BDT) - Inventory Pg Standard Pallet Qty Rounding Issue"/>
    <x v="278"/>
    <x v="3"/>
    <x v="2"/>
    <x v="1164"/>
    <s v="Development for - Inventory Pg Standard Pallet Qty Rounding Issue"/>
    <s v="M | 02551 - Development for - Inventory Pg Standard Pallet Qty Rounding Issue"/>
    <s v="Frontend Development | M | 02551 - Development for - Inventory Pg Standard Pallet Qty Rounding Issue"/>
    <m/>
    <n v="380225"/>
    <n v="380249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25"/>
    <n v="0"/>
    <n v="1"/>
    <n v="5.3191489361702127"/>
    <x v="1"/>
    <x v="2"/>
    <s v="0.Done"/>
    <x v="1118"/>
    <n v="5.3191489361702127"/>
    <n v="0"/>
  </r>
  <r>
    <x v="3"/>
    <x v="1"/>
    <x v="1"/>
    <x v="1"/>
    <m/>
    <x v="1"/>
    <x v="1"/>
    <x v="2"/>
    <x v="278"/>
    <s v="388 (BDT) - Inventory Pg Standard Pallet Qty Rounding Issue"/>
    <s v="02546 - 388 (BDT) - Inventory Pg Standard Pallet Qty Rounding Issue"/>
    <x v="278"/>
    <x v="7"/>
    <x v="2"/>
    <x v="1165"/>
    <s v="Tech Planning for 388 (BDT) - Inventory Pg Standard Pallet Qty Rounding Issue"/>
    <s v="M | 02550 - Tech Planning for 388 (BDT) - Inventory Pg Standard Pallet Qty Rounding Issue"/>
    <s v="Tech Planning | M | 02550 - Tech Planning for 388 (BDT) - Inventory Pg Standard Pallet Qty Rounding Issue"/>
    <m/>
    <n v="380225"/>
    <n v="380246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25"/>
    <n v="0"/>
    <n v="1"/>
    <n v="4.2553191489361701"/>
    <x v="1"/>
    <x v="2"/>
    <s v="0.Done"/>
    <x v="1119"/>
    <n v="4.2553191489361701"/>
    <n v="0"/>
  </r>
  <r>
    <x v="3"/>
    <x v="1"/>
    <x v="1"/>
    <x v="1"/>
    <m/>
    <x v="1"/>
    <x v="1"/>
    <x v="2"/>
    <x v="305"/>
    <s v="328 (BDT) - Shipment Landing page incorrect ship to address"/>
    <s v="02541 - 328 (BDT) - Shipment Landing page incorrect ship to address"/>
    <x v="305"/>
    <x v="7"/>
    <x v="2"/>
    <x v="1166"/>
    <s v="Tech Planning for 328 (BDT) - Shipment Landing page incorrect ship to address"/>
    <s v="M | 02549 - Tech Planning for 328 (BDT) - Shipment Landing page incorrect ship to address"/>
    <s v="Tech Planning | M | 02549 - Tech Planning for 328 (BDT) - Shipment Landing page incorrect ship to address"/>
    <m/>
    <n v="380207"/>
    <n v="380235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x v="2"/>
    <s v="0.Done"/>
    <x v="1120"/>
    <n v="4.2553191489361701"/>
    <n v="0"/>
  </r>
  <r>
    <x v="3"/>
    <x v="1"/>
    <x v="1"/>
    <x v="1"/>
    <m/>
    <x v="1"/>
    <x v="1"/>
    <x v="2"/>
    <x v="303"/>
    <s v="323 (BDT) - Shipment Landing Pg/Shipments Missing"/>
    <s v="02218 - 323 (BDT) - Shipment Landing Pg/Shipments Missing"/>
    <x v="303"/>
    <x v="0"/>
    <x v="3"/>
    <x v="1167"/>
    <s v="Alpha for 323 (BDT) - Shipment Landing Pg/Shipments Missing"/>
    <s v="S | 02548 - Alpha for 323 (BDT) - Shipment Landing Pg/Shipments Missing"/>
    <s v="Alpha Test | S | 02548 - Alpha for 323 (BDT) - Shipment Landing Pg/Shipments Missing"/>
    <m/>
    <n v="377974"/>
    <n v="38023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0"/>
    <x v="1"/>
    <x v="2"/>
    <s v="0.Cancelled"/>
    <x v="1121"/>
    <n v="2.1276595744680851"/>
    <n v="0"/>
  </r>
  <r>
    <x v="3"/>
    <x v="1"/>
    <x v="1"/>
    <x v="1"/>
    <m/>
    <x v="1"/>
    <x v="1"/>
    <x v="2"/>
    <x v="307"/>
    <s v="327 (BDT) - Doned Shipments Sub-Page/Shipment Missing"/>
    <s v="02231 - 327 (BDT) - Doned Shipments Sub-Page/Shipment Missing"/>
    <x v="307"/>
    <x v="0"/>
    <x v="2"/>
    <x v="1168"/>
    <s v="Alpha for 327 (BDT) - Doned Shipments Sub-Page/Shipment Missing"/>
    <s v="S | 02547 - Alpha for 327 (BDT) - Doned Shipments Sub-Page/Shipment Missing"/>
    <s v="Alpha Test | S | 02547 - Alpha for 327 (BDT) - Doned Shipments Sub-Page/Shipment Missing"/>
    <m/>
    <n v="378146"/>
    <n v="38022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122"/>
    <n v="2.1276595744680851"/>
    <n v="0"/>
  </r>
  <r>
    <x v="3"/>
    <x v="1"/>
    <x v="1"/>
    <x v="1"/>
    <m/>
    <x v="1"/>
    <x v="1"/>
    <x v="2"/>
    <x v="315"/>
    <s v="381 (BDT) - Portal console as admin or CSR- missing the Customer Profile view on the Bemis Site"/>
    <s v="02486 - 381 (BDT) - Portal console as admin or CSR- missing the Customer Profile view on the Bemis Site"/>
    <x v="315"/>
    <x v="1"/>
    <x v="2"/>
    <x v="1169"/>
    <s v="QA for 381 (BDT) - Portal console as admin or CSR- missing the Customer Profile view on the Bemis Site"/>
    <s v="S | 02545 - QA for 381 (BDT) - Portal console as admin or CSR- missing the Customer Profile view on the Bemis Site"/>
    <s v="QA | S | 02545 - QA for 381 (BDT) - Portal console as admin or CSR- missing the Customer Profile view on the Bemis Site"/>
    <m/>
    <n v="379838"/>
    <n v="38022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123"/>
    <n v="2.1276595744680851"/>
    <n v="0"/>
  </r>
  <r>
    <x v="3"/>
    <x v="1"/>
    <x v="1"/>
    <x v="1"/>
    <m/>
    <x v="1"/>
    <x v="1"/>
    <x v="2"/>
    <x v="315"/>
    <s v="381 (BDT) - Portal console as admin or CSR- missing the Customer Profile view on the Bemis Site"/>
    <s v="02486 - 381 (BDT) - Portal console as admin or CSR- missing the Customer Profile view on the Bemis Site"/>
    <x v="315"/>
    <x v="2"/>
    <x v="2"/>
    <x v="1170"/>
    <s v="Review of 381 (BDT) - Portal console as admin or CSR- missing the Customer Profile view on the Bemis Site"/>
    <s v="S | 02544 - Review of 381 (BDT) - Portal console as admin or CSR- missing the Customer Profile view on the Bemis Site"/>
    <s v="Feature Review | S | 02544 - Review of 381 (BDT) - Portal console as admin or CSR- missing the Customer Profile view on the Bemis Site"/>
    <m/>
    <n v="379838"/>
    <n v="38022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124"/>
    <n v="2.1276595744680851"/>
    <n v="0"/>
  </r>
  <r>
    <x v="3"/>
    <x v="1"/>
    <x v="1"/>
    <x v="1"/>
    <m/>
    <x v="1"/>
    <x v="1"/>
    <x v="2"/>
    <x v="315"/>
    <s v="381 (BDT) - Portal console as admin or CSR- missing the Customer Profile view on the Bemis Site"/>
    <s v="02486 - 381 (BDT) - Portal console as admin or CSR- missing the Customer Profile view on the Bemis Site"/>
    <x v="315"/>
    <x v="0"/>
    <x v="2"/>
    <x v="1171"/>
    <s v="Alpha for 381 (BDT) - Portal console as admin or CSR- missing the Customer Profile view on the Bemis Site"/>
    <s v="S | 02543 - Alpha for 381 (BDT) - Portal console as admin or CSR- missing the Customer Profile view on the Bemis Site"/>
    <s v="Alpha Test | S | 02543 - Alpha for 381 (BDT) - Portal console as admin or CSR- missing the Customer Profile view on the Bemis Site"/>
    <m/>
    <n v="379838"/>
    <n v="38022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125"/>
    <n v="2.1276595744680851"/>
    <n v="0"/>
  </r>
  <r>
    <x v="3"/>
    <x v="1"/>
    <x v="1"/>
    <x v="1"/>
    <m/>
    <x v="1"/>
    <x v="1"/>
    <x v="2"/>
    <x v="302"/>
    <s v="Preview should display for all document types "/>
    <s v="02537 - Preview should display for all document types "/>
    <x v="302"/>
    <x v="4"/>
    <x v="2"/>
    <x v="1172"/>
    <s v="Fix GS paths in portal.properties"/>
    <s v="M | 02542 - Fix GS paths in portal.properties"/>
    <s v="Sub-Task | M | 02542 - Fix GS paths in portal.properties"/>
    <m/>
    <n v="380200"/>
    <n v="380216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x v="2"/>
    <s v="0.Done"/>
    <x v="1126"/>
    <n v="8.5106382978723403"/>
    <n v="0"/>
  </r>
  <r>
    <x v="3"/>
    <x v="1"/>
    <x v="1"/>
    <x v="1"/>
    <m/>
    <x v="1"/>
    <x v="1"/>
    <x v="2"/>
    <x v="307"/>
    <s v="327 (BDT) - Doned Shipments Sub-Page/Shipment Missing"/>
    <s v="02231 - 327 (BDT) - Doned Shipments Sub-Page/Shipment Missing"/>
    <x v="307"/>
    <x v="4"/>
    <x v="2"/>
    <x v="1173"/>
    <s v="Tech Planning for 327 (BDT) - Doned Shipments Sub-Page/Shipment Missing"/>
    <s v="M | 02540 - Tech Planning for 327 (BDT) - Doned Shipments Sub-Page/Shipment Missing"/>
    <s v="Sub-Task | M | 02540 - Tech Planning for 327 (BDT) - Doned Shipments Sub-Page/Shipment Missing"/>
    <m/>
    <n v="378146"/>
    <n v="380206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x v="2"/>
    <s v="0.Done"/>
    <x v="1127"/>
    <n v="8.5106382978723403"/>
    <n v="0"/>
  </r>
  <r>
    <x v="3"/>
    <x v="1"/>
    <x v="1"/>
    <x v="1"/>
    <m/>
    <x v="1"/>
    <x v="1"/>
    <x v="2"/>
    <x v="275"/>
    <s v="332 (BDT) - Schedule Line View Details Link Missing for some records"/>
    <s v="02342 - 332 (BDT) - Schedule Line View Details Link Missing for some records"/>
    <x v="275"/>
    <x v="0"/>
    <x v="2"/>
    <x v="1174"/>
    <s v="Alpha for 332 (BDT) - Schedule Line View Details Link Missing for some records"/>
    <s v="S | 02539 - Alpha for 332 (BDT) - Schedule Line View Details Link Missing for some records"/>
    <s v="Alpha Test | S | 02539 - Alpha for 332 (BDT) - Schedule Line View Details Link Missing for some records"/>
    <m/>
    <n v="378607"/>
    <n v="38020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128"/>
    <n v="2.1276595744680851"/>
    <n v="0"/>
  </r>
  <r>
    <x v="3"/>
    <x v="1"/>
    <x v="1"/>
    <x v="1"/>
    <m/>
    <x v="1"/>
    <x v="1"/>
    <x v="2"/>
    <x v="308"/>
    <s v="380 (BDT) - Documents functionality missing add Basic Document"/>
    <s v="02485 - 380 (BDT) - Documents functionality missing add Basic Document"/>
    <x v="308"/>
    <x v="0"/>
    <x v="2"/>
    <x v="1175"/>
    <s v="Alpha for 380 (BDT) - Documents functionality missing add Basic Document"/>
    <s v="S | 02538 - Alpha for 380 (BDT) - Documents functionality missing add Basic Document"/>
    <s v="Alpha Test | S | 02538 - Alpha for 380 (BDT) - Documents functionality missing add Basic Document"/>
    <m/>
    <n v="379837"/>
    <n v="38020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1129"/>
    <n v="2.1276595744680851"/>
    <n v="0"/>
  </r>
  <r>
    <x v="3"/>
    <x v="1"/>
    <x v="1"/>
    <x v="1"/>
    <m/>
    <x v="1"/>
    <x v="1"/>
    <x v="2"/>
    <x v="292"/>
    <s v="337 (BDT) - Impersonating user- report generation issue stops impersonation"/>
    <s v="02364 - 337 (BDT) - Impersonating user- report generation issue stops impersonation"/>
    <x v="292"/>
    <x v="0"/>
    <x v="2"/>
    <x v="1176"/>
    <s v="Alpha for 337 (BDT) - Impersonating user- report generation issue stops impersonation"/>
    <s v="S | 02536 - Alpha for 337 (BDT) - Impersonating user- report generation issue stops impersonation"/>
    <s v="Alpha Test | S | 02536 - Alpha for 337 (BDT) - Impersonating user- report generation issue stops impersonation"/>
    <m/>
    <n v="378716"/>
    <n v="38019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130"/>
    <n v="2.1276595744680851"/>
    <n v="0"/>
  </r>
  <r>
    <x v="3"/>
    <x v="1"/>
    <x v="1"/>
    <x v="1"/>
    <m/>
    <x v="1"/>
    <x v="0"/>
    <x v="7"/>
    <x v="204"/>
    <s v="Add Google Analytics to the Customer Portal Sites"/>
    <s v="01891 - Add Google Analytics to the Customer Portal Sites"/>
    <x v="204"/>
    <x v="0"/>
    <x v="2"/>
    <x v="1177"/>
    <s v="Alpha for Add Google Analytics to the Customer Portal Sites"/>
    <s v="S | 02534 - Alpha for Add Google Analytics to the Customer Portal Sites"/>
    <s v="Alpha Test | S | 02534 - Alpha for Add Google Analytics to the Customer Portal Sites"/>
    <m/>
    <n v="374810"/>
    <n v="38016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7"/>
    <s v="0.Done"/>
    <x v="1131"/>
    <n v="0"/>
    <n v="0"/>
  </r>
  <r>
    <x v="3"/>
    <x v="1"/>
    <x v="1"/>
    <x v="1"/>
    <m/>
    <x v="1"/>
    <x v="1"/>
    <x v="2"/>
    <x v="306"/>
    <s v="Update error logs to capture ID and field "/>
    <s v="02464 - Update error logs to capture ID and field "/>
    <x v="306"/>
    <x v="0"/>
    <x v="2"/>
    <x v="1178"/>
    <s v="Alpha for Update error logs to capture ID and field "/>
    <s v="S | 02533 - Alpha for Update error logs to capture ID and field "/>
    <s v="Alpha Test | S | 02533 - Alpha for Update error logs to capture ID and field "/>
    <m/>
    <n v="379757"/>
    <n v="38016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132"/>
    <n v="2.1276595744680851"/>
    <n v="0"/>
  </r>
  <r>
    <x v="3"/>
    <x v="1"/>
    <x v="1"/>
    <x v="1"/>
    <m/>
    <x v="1"/>
    <x v="0"/>
    <x v="2"/>
    <x v="316"/>
    <s v="User friendly error messaging for CSR and Buyers"/>
    <s v="01575 - User friendly error messaging for CSR and Buyers"/>
    <x v="316"/>
    <x v="1"/>
    <x v="2"/>
    <x v="1179"/>
    <s v="QA for User friendly error messaging for CSR and Buyers"/>
    <s v="S | 02532 - QA for User friendly error messaging for CSR and Buyers"/>
    <s v="QA | S | 02532 - QA for User friendly error messaging for CSR and Buyers"/>
    <m/>
    <n v="368715"/>
    <n v="38015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133"/>
    <n v="0"/>
    <n v="0"/>
  </r>
  <r>
    <x v="3"/>
    <x v="1"/>
    <x v="1"/>
    <x v="1"/>
    <m/>
    <x v="1"/>
    <x v="0"/>
    <x v="2"/>
    <x v="316"/>
    <s v="User friendly error messaging for CSR and Buyers"/>
    <s v="01575 - User friendly error messaging for CSR and Buyers"/>
    <x v="316"/>
    <x v="2"/>
    <x v="2"/>
    <x v="1180"/>
    <s v="Review of User friendly error messaging for CSR and Buyers"/>
    <s v="S | 02531 - Review of User friendly error messaging for CSR and Buyers"/>
    <s v="Feature Review | S | 02531 - Review of User friendly error messaging for CSR and Buyers"/>
    <m/>
    <n v="368715"/>
    <n v="38014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134"/>
    <n v="0"/>
    <n v="0"/>
  </r>
  <r>
    <x v="3"/>
    <x v="1"/>
    <x v="1"/>
    <x v="1"/>
    <m/>
    <x v="1"/>
    <x v="1"/>
    <x v="2"/>
    <x v="254"/>
    <s v="375 (BDT) - Inventory Report - URL too long error "/>
    <s v="02453 - 375 (BDT) - Inventory Report - URL too long error "/>
    <x v="254"/>
    <x v="7"/>
    <x v="2"/>
    <x v="1181"/>
    <s v="Tech Planning for 375 (BDT) - Inventory Report - URL too long error "/>
    <s v="M | 02530 - Tech Planning for 375 (BDT) - Inventory Report - URL too long error "/>
    <s v="Tech Planning | M | 02530 - Tech Planning for 375 (BDT) - Inventory Report - URL too long error "/>
    <m/>
    <n v="379614"/>
    <n v="380136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"/>
    <n v="1"/>
    <n v="4.2553191489361701"/>
    <x v="1"/>
    <x v="2"/>
    <s v="0.Done"/>
    <x v="1135"/>
    <n v="4.2553191489361701"/>
    <n v="0"/>
  </r>
  <r>
    <x v="3"/>
    <x v="1"/>
    <x v="1"/>
    <x v="1"/>
    <m/>
    <x v="1"/>
    <x v="1"/>
    <x v="2"/>
    <x v="308"/>
    <s v="380 (BDT) - Documents functionality missing add Basic Document"/>
    <s v="02485 - 380 (BDT) - Documents functionality missing add Basic Document"/>
    <x v="308"/>
    <x v="3"/>
    <x v="2"/>
    <x v="1182"/>
    <s v="Development for - Documents functionality missing add Basic Document"/>
    <s v="M | 02529 - Development for - Documents functionality missing add Basic Document"/>
    <s v="Frontend Development | M | 02529 - Development for - Documents functionality missing add Basic Document"/>
    <m/>
    <n v="379837"/>
    <n v="380107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0"/>
    <n v="1"/>
    <n v="5.3191489361702127"/>
    <x v="1"/>
    <x v="2"/>
    <s v="0.Done"/>
    <x v="1136"/>
    <n v="5.3191489361702127"/>
    <n v="0"/>
  </r>
  <r>
    <x v="3"/>
    <x v="1"/>
    <x v="1"/>
    <x v="1"/>
    <m/>
    <x v="1"/>
    <x v="1"/>
    <x v="2"/>
    <x v="317"/>
    <s v="270 (BDT) - Release page missing info for Jel Sert"/>
    <s v="02092 - 270 (BDT) - Release page missing info for Jel Sert"/>
    <x v="317"/>
    <x v="1"/>
    <x v="2"/>
    <x v="1183"/>
    <s v="QA for 270 (BDT) - Release page missing info for Jel Sert"/>
    <s v="S | 02528 - QA for 270 (BDT) - Release page missing info for Jel Sert"/>
    <s v="QA | S | 02528 - QA for 270 (BDT) - Release page missing info for Jel Sert"/>
    <m/>
    <n v="376649"/>
    <n v="38007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137"/>
    <n v="2.1276595744680851"/>
    <n v="0"/>
  </r>
  <r>
    <x v="3"/>
    <x v="1"/>
    <x v="1"/>
    <x v="1"/>
    <m/>
    <x v="1"/>
    <x v="1"/>
    <x v="2"/>
    <x v="317"/>
    <s v="270 (BDT) - Release page missing info for Jel Sert"/>
    <s v="02092 - 270 (BDT) - Release page missing info for Jel Sert"/>
    <x v="317"/>
    <x v="2"/>
    <x v="2"/>
    <x v="1184"/>
    <s v="Review of 270 (BDT) - Release page missing info for Jel Sert"/>
    <s v="S | 02527 - Review of 270 (BDT) - Release page missing info for Jel Sert"/>
    <s v="Feature Review | S | 02527 - Review of 270 (BDT) - Release page missing info for Jel Sert"/>
    <m/>
    <n v="376649"/>
    <n v="38007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138"/>
    <n v="2.1276595744680851"/>
    <n v="0"/>
  </r>
  <r>
    <x v="3"/>
    <x v="1"/>
    <x v="1"/>
    <x v="1"/>
    <m/>
    <x v="1"/>
    <x v="1"/>
    <x v="2"/>
    <x v="317"/>
    <s v="270 (BDT) - Release page missing info for Jel Sert"/>
    <s v="02092 - 270 (BDT) - Release page missing info for Jel Sert"/>
    <x v="317"/>
    <x v="0"/>
    <x v="2"/>
    <x v="1185"/>
    <s v="Alpha for 270 (BDT) - Release page missing info for Jel Sert"/>
    <s v="S | 02526 - Alpha for 270 (BDT) - Release page missing info for Jel Sert"/>
    <s v="Alpha Test | S | 02526 - Alpha for 270 (BDT) - Release page missing info for Jel Sert"/>
    <m/>
    <n v="376649"/>
    <n v="38007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139"/>
    <n v="2.1276595744680851"/>
    <n v="0"/>
  </r>
  <r>
    <x v="3"/>
    <x v="1"/>
    <x v="1"/>
    <x v="1"/>
    <m/>
    <x v="1"/>
    <x v="1"/>
    <x v="2"/>
    <x v="318"/>
    <s v="Document Preview does not work "/>
    <s v="01788 - Document Preview does not work "/>
    <x v="318"/>
    <x v="1"/>
    <x v="2"/>
    <x v="1186"/>
    <s v="QA for Document Preview does not work "/>
    <s v="XS | 02525 - QA for Document Preview does not work "/>
    <s v="QA | XS | 02525 - QA for Document Preview does not work "/>
    <m/>
    <n v="372507"/>
    <n v="380043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16666666666666666"/>
    <n v="0"/>
    <n v="1"/>
    <n v="1.0638297872340425"/>
    <x v="1"/>
    <x v="2"/>
    <s v="0.Done"/>
    <x v="1140"/>
    <n v="1.0638297872340425"/>
    <n v="0"/>
  </r>
  <r>
    <x v="3"/>
    <x v="1"/>
    <x v="1"/>
    <x v="1"/>
    <m/>
    <x v="1"/>
    <x v="1"/>
    <x v="2"/>
    <x v="318"/>
    <s v="Document Preview does not work "/>
    <s v="01788 - Document Preview does not work "/>
    <x v="318"/>
    <x v="2"/>
    <x v="2"/>
    <x v="1187"/>
    <s v="Review of Document Preview does not work "/>
    <s v="XS | 02524 - Review of Document Preview does not work "/>
    <s v="Feature Review | XS | 02524 - Review of Document Preview does not work "/>
    <m/>
    <n v="372507"/>
    <n v="380042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16666666666666666"/>
    <n v="0"/>
    <n v="1"/>
    <n v="1.0638297872340425"/>
    <x v="1"/>
    <x v="2"/>
    <s v="0.Done"/>
    <x v="1141"/>
    <n v="1.0638297872340425"/>
    <n v="0"/>
  </r>
  <r>
    <x v="3"/>
    <x v="1"/>
    <x v="1"/>
    <x v="1"/>
    <m/>
    <x v="1"/>
    <x v="1"/>
    <x v="2"/>
    <x v="308"/>
    <s v="380 (BDT) - Documents functionality missing add Basic Document"/>
    <s v="02485 - 380 (BDT) - Documents functionality missing add Basic Document"/>
    <x v="308"/>
    <x v="4"/>
    <x v="2"/>
    <x v="1188"/>
    <s v="Tech Planning for 380 (BDT) - Documents functionality missing add Basic Document"/>
    <s v="M | 02523 - Tech Planning for 380 (BDT) - Documents functionality missing add Basic Document"/>
    <s v="Sub-Task | M | 02523 - Tech Planning for 380 (BDT) - Documents functionality missing add Basic Document"/>
    <m/>
    <n v="379837"/>
    <n v="380041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6666666666666666"/>
    <n v="0"/>
    <n v="1"/>
    <n v="8.5106382978723403"/>
    <x v="1"/>
    <x v="2"/>
    <s v="0.Done"/>
    <x v="1142"/>
    <n v="8.5106382978723403"/>
    <n v="0"/>
  </r>
  <r>
    <x v="3"/>
    <x v="1"/>
    <x v="1"/>
    <x v="1"/>
    <m/>
    <x v="1"/>
    <x v="1"/>
    <x v="2"/>
    <x v="310"/>
    <s v="366 (BDT) - Releases page- mobile missing ship to info"/>
    <s v="02432 - 366 (BDT) - Releases page- mobile missing ship to info"/>
    <x v="310"/>
    <x v="6"/>
    <x v="2"/>
    <x v="1189"/>
    <s v="Ship To Info is not displaying on mobile view"/>
    <s v="M | 02522 - Ship To Info is not displaying on mobile view"/>
    <s v="Alpha Bug | M | 02522 - Ship To Info is not displaying on mobile view"/>
    <m/>
    <n v="379426"/>
    <n v="379968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"/>
    <n v="0"/>
    <n v="1"/>
    <n v="3.191489361702128"/>
    <x v="1"/>
    <x v="2"/>
    <s v="0.Done"/>
    <x v="1143"/>
    <n v="3.191489361702128"/>
    <n v="0"/>
  </r>
  <r>
    <x v="3"/>
    <x v="1"/>
    <x v="1"/>
    <x v="1"/>
    <m/>
    <x v="1"/>
    <x v="1"/>
    <x v="2"/>
    <x v="292"/>
    <s v="337 (BDT) - Impersonating user- report generation issue stops impersonation"/>
    <s v="02364 - 337 (BDT) - Impersonating user- report generation issue stops impersonation"/>
    <x v="292"/>
    <x v="4"/>
    <x v="2"/>
    <x v="1190"/>
    <s v="Need to include encrypted doAsUser value as part of report URL"/>
    <s v="M | 02521 - Need to include encrypted doAsUser value as part of report URL"/>
    <s v="Sub-Task | M | 02521 - Need to include encrypted doAsUser value as part of report URL"/>
    <m/>
    <n v="378716"/>
    <n v="379965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x v="2"/>
    <s v="0.Done"/>
    <x v="1144"/>
    <n v="8.5106382978723403"/>
    <n v="0"/>
  </r>
  <r>
    <x v="3"/>
    <x v="1"/>
    <x v="1"/>
    <x v="1"/>
    <m/>
    <x v="1"/>
    <x v="0"/>
    <x v="2"/>
    <x v="313"/>
    <s v="376 (BDT) - Open and Closed Order Status Report- update to parameters from order page card button"/>
    <s v="02454 - 376 (BDT) - Open and Closed Order Status Report- update to parameters from order page card button"/>
    <x v="313"/>
    <x v="0"/>
    <x v="2"/>
    <x v="1191"/>
    <s v="Alpha for 376 (BDT) - Open and Closed Order Status Report- update to parameters from order page card button"/>
    <s v="S | 02520 - Alpha for 376 (BDT) - Open and Closed Order Status Report- update to parameters from order page card button"/>
    <s v="Alpha Test | S | 02520 - Alpha for 376 (BDT) - Open and Closed Order Status Report- update to parameters from order page card button"/>
    <m/>
    <n v="379616"/>
    <n v="37995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145"/>
    <n v="0"/>
    <n v="0"/>
  </r>
  <r>
    <x v="3"/>
    <x v="1"/>
    <x v="1"/>
    <x v="1"/>
    <m/>
    <x v="1"/>
    <x v="1"/>
    <x v="2"/>
    <x v="276"/>
    <s v="383 (BDT) If a single schedule line exists, and the Confirmed Qty = 0 LOG AND SKIP RECORD"/>
    <s v="02491 - 383 (BDT) If a single schedule line exists, and the Confirmed Qty = 0 LOG AND SKIP RECORD"/>
    <x v="276"/>
    <x v="0"/>
    <x v="2"/>
    <x v="1192"/>
    <s v="Alpha for 383 (BDT) If a single schedule line exists, and the Confirmed Qty = 0 LOG AND SKIP RECORD"/>
    <s v="S | 02519 - Alpha for 383 (BDT) If a single schedule line exists, and the Confirmed Qty = 0 LOG AND SKIP RECORD"/>
    <s v="Alpha Test | S | 02519 - Alpha for 383 (BDT) If a single schedule line exists, and the Confirmed Qty = 0 LOG AND SKIP RECORD"/>
    <m/>
    <n v="379877"/>
    <n v="37995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146"/>
    <n v="2.1276595744680851"/>
    <n v="0"/>
  </r>
  <r>
    <x v="3"/>
    <x v="1"/>
    <x v="1"/>
    <x v="1"/>
    <m/>
    <x v="1"/>
    <x v="0"/>
    <x v="2"/>
    <x v="284"/>
    <s v="Change Requested Date Logic"/>
    <s v="02489 - Change Requested Date Logic"/>
    <x v="284"/>
    <x v="5"/>
    <x v="2"/>
    <x v="1193"/>
    <s v="Backend development for updated Request Date"/>
    <s v="M | 02518 - Backend development for updated Request Date"/>
    <s v="Backend Development | M | 02518 - Backend development for updated Request Date"/>
    <m/>
    <n v="379858"/>
    <n v="379950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"/>
    <n v="0"/>
    <n v="1"/>
    <n v="10.638297872340425"/>
    <x v="1"/>
    <x v="2"/>
    <s v="0.Done"/>
    <x v="1147"/>
    <n v="0"/>
    <n v="0"/>
  </r>
  <r>
    <x v="3"/>
    <x v="1"/>
    <x v="1"/>
    <x v="1"/>
    <m/>
    <x v="1"/>
    <x v="1"/>
    <x v="2"/>
    <x v="311"/>
    <s v="365 (BDT) - On Hand Inventory- mobile- click link on orders page takes you to Doned shipments tab"/>
    <s v="02431 - 365 (BDT) - On Hand Inventory- mobile- click link on orders page takes you to Doned shipments tab"/>
    <x v="311"/>
    <x v="0"/>
    <x v="2"/>
    <x v="1194"/>
    <s v="Alpha for 365 (BDT) - On Hand Inventory- mobile- click link on orders page takes you to Doned shipments tab"/>
    <s v="S | 02517 - Alpha for 365 (BDT) - On Hand Inventory- mobile- click link on orders page takes you to Doned shipments tab"/>
    <s v="Alpha Test | S | 02517 - Alpha for 365 (BDT) - On Hand Inventory- mobile- click link on orders page takes you to Doned shipments tab"/>
    <m/>
    <n v="379424"/>
    <n v="37994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148"/>
    <n v="2.1276595744680851"/>
    <n v="0"/>
  </r>
  <r>
    <x v="3"/>
    <x v="1"/>
    <x v="1"/>
    <x v="1"/>
    <m/>
    <x v="1"/>
    <x v="0"/>
    <x v="2"/>
    <x v="319"/>
    <s v="Remove space from DL file names"/>
    <s v="02373 - Remove space from DL file names"/>
    <x v="319"/>
    <x v="1"/>
    <x v="2"/>
    <x v="1195"/>
    <s v="QA for Remove space from DL file names"/>
    <s v="S | 02516 - QA for Remove space from DL file names"/>
    <s v="QA | S | 02516 - QA for Remove space from DL file names"/>
    <m/>
    <n v="378918"/>
    <n v="37993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149"/>
    <n v="0"/>
    <n v="0"/>
  </r>
  <r>
    <x v="3"/>
    <x v="1"/>
    <x v="1"/>
    <x v="1"/>
    <m/>
    <x v="1"/>
    <x v="0"/>
    <x v="2"/>
    <x v="319"/>
    <s v="Remove space from DL file names"/>
    <s v="02373 - Remove space from DL file names"/>
    <x v="319"/>
    <x v="2"/>
    <x v="2"/>
    <x v="1196"/>
    <s v="Review of Remove space from DL file names"/>
    <s v="S | 02515 - Review of Remove space from DL file names"/>
    <s v="Feature Review | S | 02515 - Review of Remove space from DL file names"/>
    <m/>
    <n v="378918"/>
    <n v="37992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150"/>
    <n v="0"/>
    <n v="0"/>
  </r>
  <r>
    <x v="3"/>
    <x v="1"/>
    <x v="1"/>
    <x v="1"/>
    <m/>
    <x v="1"/>
    <x v="1"/>
    <x v="2"/>
    <x v="320"/>
    <s v="377 (BDT) - Releases and Shipment Report- date parameters and page view parameter requiredness"/>
    <s v="02455 - 377 (BDT) - Releases and Shipment Report- date parameters and page view parameter requiredness"/>
    <x v="320"/>
    <x v="1"/>
    <x v="2"/>
    <x v="1197"/>
    <s v="QA for 377 (BDT) - Releases and Shipment Report- date parameters and page view parameter requiredness"/>
    <s v="S | 02514 - QA for 377 (BDT) - Releases and Shipment Report- date parameters and page view parameter requiredness"/>
    <s v="QA | S | 02514 - QA for 377 (BDT) - Releases and Shipment Report- date parameters and page view parameter requiredness"/>
    <m/>
    <n v="379618"/>
    <n v="37992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151"/>
    <n v="2.1276595744680851"/>
    <n v="0"/>
  </r>
  <r>
    <x v="3"/>
    <x v="1"/>
    <x v="1"/>
    <x v="1"/>
    <m/>
    <x v="1"/>
    <x v="1"/>
    <x v="2"/>
    <x v="321"/>
    <s v="211 (BDT) - Report parameter issue from page view buttons- Open and Closed/ Releases and Shipment History"/>
    <s v="02425 - 211 (BDT) - Report parameter issue from page view buttons- Open and Closed/ Releases and Shipment History"/>
    <x v="321"/>
    <x v="1"/>
    <x v="2"/>
    <x v="1198"/>
    <s v="QA for 211 (BDT) - Report parameter issue from page view buttons- Open and Closed/ Releases and Shipment History"/>
    <s v="S | 02513 - QA for 211 (BDT) - Report parameter issue from page view buttons- Open and Closed/ Releases and Shipment History"/>
    <s v="QA | S | 02513 - QA for 211 (BDT) - Report parameter issue from page view buttons- Open and Closed/ Releases and Shipment History"/>
    <m/>
    <n v="379326"/>
    <n v="37991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152"/>
    <n v="2.1276595744680851"/>
    <n v="0"/>
  </r>
  <r>
    <x v="3"/>
    <x v="1"/>
    <x v="1"/>
    <x v="1"/>
    <m/>
    <x v="1"/>
    <x v="1"/>
    <x v="2"/>
    <x v="322"/>
    <s v="   Documents- CSR access to sites  "/>
    <s v="01855 -    Documents- CSR access to sites  "/>
    <x v="322"/>
    <x v="1"/>
    <x v="2"/>
    <x v="1199"/>
    <s v="QA for    Documents- CSR access to sites  "/>
    <s v="S | 02512 - QA for    Documents- CSR access to sites  "/>
    <s v="QA | S | 02512 - QA for    Documents- CSR access to sites  "/>
    <m/>
    <n v="373934"/>
    <n v="37991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153"/>
    <n v="2.1276595744680851"/>
    <n v="0"/>
  </r>
  <r>
    <x v="3"/>
    <x v="1"/>
    <x v="1"/>
    <x v="1"/>
    <m/>
    <x v="1"/>
    <x v="1"/>
    <x v="2"/>
    <x v="322"/>
    <s v="   Documents- CSR access to sites  "/>
    <s v="01855 -    Documents- CSR access to sites  "/>
    <x v="322"/>
    <x v="2"/>
    <x v="2"/>
    <x v="1200"/>
    <s v="Review of    Documents- CSR access to sites  "/>
    <s v="S | 02511 - Review of    Documents- CSR access to sites  "/>
    <s v="Feature Review | S | 02511 - Review of    Documents- CSR access to sites  "/>
    <m/>
    <n v="373934"/>
    <n v="37991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154"/>
    <n v="2.1276595744680851"/>
    <n v="0"/>
  </r>
  <r>
    <x v="3"/>
    <x v="1"/>
    <x v="1"/>
    <x v="1"/>
    <m/>
    <x v="1"/>
    <x v="1"/>
    <x v="2"/>
    <x v="323"/>
    <s v="331 (BDT) Time Zone Clarification"/>
    <s v="02336 - 331 (BDT) Time Zone Clarification"/>
    <x v="323"/>
    <x v="1"/>
    <x v="2"/>
    <x v="1201"/>
    <s v="QA for 331 (BDT) Time Zone Clarification"/>
    <s v="S | 02510 - QA for 331 (BDT) Time Zone Clarification"/>
    <s v="QA | S | 02510 - QA for 331 (BDT) Time Zone Clarification"/>
    <m/>
    <n v="378570"/>
    <n v="37991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155"/>
    <n v="2.1276595744680851"/>
    <n v="0"/>
  </r>
  <r>
    <x v="3"/>
    <x v="1"/>
    <x v="1"/>
    <x v="1"/>
    <m/>
    <x v="1"/>
    <x v="1"/>
    <x v="2"/>
    <x v="324"/>
    <s v="371 (BDT) Commas missing on qty fields on Scheduled Release and Doned Shipment Page "/>
    <s v="02395 - 371 (BDT) Commas missing on qty fields on Scheduled Release and Doned Shipment Page "/>
    <x v="324"/>
    <x v="1"/>
    <x v="2"/>
    <x v="1202"/>
    <s v="QA for 371 (BDT) Commas missing on qty fields on Scheduled Release and Doned Shipment Page "/>
    <s v="S | 02509 - QA for 371 (BDT) Commas missing on qty fields on Scheduled Release and Doned Shipment Page "/>
    <s v="QA | S | 02509 - QA for 371 (BDT) Commas missing on qty fields on Scheduled Release and Doned Shipment Page "/>
    <m/>
    <n v="379080"/>
    <n v="37990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156"/>
    <n v="2.1276595744680851"/>
    <n v="0"/>
  </r>
  <r>
    <x v="3"/>
    <x v="1"/>
    <x v="1"/>
    <x v="1"/>
    <m/>
    <x v="1"/>
    <x v="1"/>
    <x v="2"/>
    <x v="324"/>
    <s v="371 (BDT) Commas missing on qty fields on Scheduled Release and Doned Shipment Page "/>
    <s v="02395 - 371 (BDT) Commas missing on qty fields on Scheduled Release and Doned Shipment Page "/>
    <x v="324"/>
    <x v="2"/>
    <x v="2"/>
    <x v="1203"/>
    <s v="Review of 371 (BDT) Commas missing on qty fields on Scheduled Release and Doned Shipment Page "/>
    <s v="S | 02508 - Review of 371 (BDT) Commas missing on qty fields on Scheduled Release and Doned Shipment Page "/>
    <s v="Feature Review | S | 02508 - Review of 371 (BDT) Commas missing on qty fields on Scheduled Release and Doned Shipment Page "/>
    <m/>
    <n v="379080"/>
    <n v="37990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157"/>
    <n v="2.1276595744680851"/>
    <n v="0"/>
  </r>
  <r>
    <x v="3"/>
    <x v="1"/>
    <x v="1"/>
    <x v="1"/>
    <m/>
    <x v="1"/>
    <x v="1"/>
    <x v="2"/>
    <x v="323"/>
    <s v="331 (BDT) Time Zone Clarification"/>
    <s v="02336 - 331 (BDT) Time Zone Clarification"/>
    <x v="323"/>
    <x v="2"/>
    <x v="2"/>
    <x v="1204"/>
    <s v="Review of 331 (BDT) Time Zone Clarification"/>
    <s v="S | 02507 - Review of 331 (BDT) Time Zone Clarification"/>
    <s v="Feature Review | S | 02507 - Review of 331 (BDT) Time Zone Clarification"/>
    <m/>
    <n v="378570"/>
    <n v="37990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158"/>
    <n v="2.1276595744680851"/>
    <n v="0"/>
  </r>
  <r>
    <x v="3"/>
    <x v="1"/>
    <x v="1"/>
    <x v="1"/>
    <m/>
    <x v="1"/>
    <x v="1"/>
    <x v="2"/>
    <x v="325"/>
    <s v="289(BDT) - Release Pg No Release"/>
    <s v="02096 - 289(BDT) - Release Pg No Release"/>
    <x v="325"/>
    <x v="1"/>
    <x v="2"/>
    <x v="1205"/>
    <s v="QA for 289(BDT) - Release Pg No Release"/>
    <s v="S | 02506 - QA for 289(BDT) - Release Pg No Release"/>
    <s v="QA | S | 02506 - QA for 289(BDT) - Release Pg No Release"/>
    <m/>
    <n v="376657"/>
    <n v="37990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159"/>
    <n v="2.1276595744680851"/>
    <n v="0"/>
  </r>
  <r>
    <x v="3"/>
    <x v="1"/>
    <x v="1"/>
    <x v="1"/>
    <m/>
    <x v="1"/>
    <x v="1"/>
    <x v="2"/>
    <x v="325"/>
    <s v="289(BDT) - Release Pg No Release"/>
    <s v="02096 - 289(BDT) - Release Pg No Release"/>
    <x v="325"/>
    <x v="2"/>
    <x v="2"/>
    <x v="1206"/>
    <s v="Review of 289(BDT) - Release Pg No Release"/>
    <s v="S | 02505 - Review of 289(BDT) - Release Pg No Release"/>
    <s v="Feature Review | S | 02505 - Review of 289(BDT) - Release Pg No Release"/>
    <m/>
    <n v="376657"/>
    <n v="37989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160"/>
    <n v="2.1276595744680851"/>
    <n v="0"/>
  </r>
  <r>
    <x v="3"/>
    <x v="1"/>
    <x v="1"/>
    <x v="1"/>
    <m/>
    <x v="1"/>
    <x v="1"/>
    <x v="2"/>
    <x v="326"/>
    <s v="261 (BDT) - Missing Open Scheduled Release Info"/>
    <s v="02089 - 261 (BDT) - Missing Open Scheduled Release Info"/>
    <x v="326"/>
    <x v="1"/>
    <x v="2"/>
    <x v="1207"/>
    <s v="QA for 261 (BDT) - Missing Open Scheduled Release Info"/>
    <s v="S | 02504 - QA for 261 (BDT) - Missing Open Scheduled Release Info"/>
    <s v="QA | S | 02504 - QA for 261 (BDT) - Missing Open Scheduled Release Info"/>
    <m/>
    <n v="376640"/>
    <n v="37989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161"/>
    <n v="2.1276595744680851"/>
    <n v="0"/>
  </r>
  <r>
    <x v="3"/>
    <x v="1"/>
    <x v="1"/>
    <x v="1"/>
    <m/>
    <x v="1"/>
    <x v="1"/>
    <x v="2"/>
    <x v="327"/>
    <s v="Order and Release Duplicate Exceptions  "/>
    <s v="02375 - Order and Release Duplicate Exceptions  "/>
    <x v="327"/>
    <x v="1"/>
    <x v="2"/>
    <x v="1208"/>
    <s v="QA for Order and Release Duplicate Exceptions  "/>
    <s v="S | 02503 - QA for Order and Release Duplicate Exceptions  "/>
    <s v="QA | S | 02503 - QA for Order and Release Duplicate Exceptions  "/>
    <m/>
    <n v="378924"/>
    <n v="37989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0"/>
    <n v="1"/>
    <n v="2.1276595744680851"/>
    <x v="1"/>
    <x v="2"/>
    <s v="0.Done"/>
    <x v="1162"/>
    <n v="2.1276595744680851"/>
    <n v="0"/>
  </r>
  <r>
    <x v="3"/>
    <x v="1"/>
    <x v="1"/>
    <x v="1"/>
    <m/>
    <x v="1"/>
    <x v="1"/>
    <x v="2"/>
    <x v="327"/>
    <s v="Order and Release Duplicate Exceptions  "/>
    <s v="02375 - Order and Release Duplicate Exceptions  "/>
    <x v="327"/>
    <x v="2"/>
    <x v="2"/>
    <x v="1209"/>
    <s v="Review of Order and Release Duplicate Exceptions  "/>
    <s v="S | 02502 - Review of Order and Release Duplicate Exceptions  "/>
    <s v="Feature Review | S | 02502 - Review of Order and Release Duplicate Exceptions  "/>
    <m/>
    <n v="378924"/>
    <n v="37989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0"/>
    <n v="1"/>
    <n v="2.1276595744680851"/>
    <x v="1"/>
    <x v="2"/>
    <s v="0.Done"/>
    <x v="1163"/>
    <n v="2.1276595744680851"/>
    <n v="0"/>
  </r>
  <r>
    <x v="3"/>
    <x v="1"/>
    <x v="1"/>
    <x v="1"/>
    <m/>
    <x v="1"/>
    <x v="1"/>
    <x v="2"/>
    <x v="276"/>
    <s v="383 (BDT) If a single schedule line exists, and the Confirmed Qty = 0 LOG AND SKIP RECORD"/>
    <s v="02491 - 383 (BDT) If a single schedule line exists, and the Confirmed Qty = 0 LOG AND SKIP RECORD"/>
    <x v="276"/>
    <x v="5"/>
    <x v="2"/>
    <x v="1210"/>
    <s v="Update logic to skip lines with one item where confirmed qty == 0"/>
    <s v="M | 02501 - Update logic to skip lines with one item where confirmed qty == 0"/>
    <s v="Backend Development | M | 02501 - Update logic to skip lines with one item where confirmed qty == 0"/>
    <m/>
    <n v="379877"/>
    <n v="379891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"/>
    <n v="0"/>
    <n v="1"/>
    <n v="10.638297872340425"/>
    <x v="1"/>
    <x v="2"/>
    <s v="0.Done"/>
    <x v="1164"/>
    <n v="10.638297872340425"/>
    <n v="0"/>
  </r>
  <r>
    <x v="3"/>
    <x v="1"/>
    <x v="1"/>
    <x v="1"/>
    <m/>
    <x v="1"/>
    <x v="1"/>
    <x v="2"/>
    <x v="320"/>
    <s v="377 (BDT) - Releases and Shipment Report- date parameters and page view parameter requiredness"/>
    <s v="02455 - 377 (BDT) - Releases and Shipment Report- date parameters and page view parameter requiredness"/>
    <x v="320"/>
    <x v="2"/>
    <x v="2"/>
    <x v="1211"/>
    <s v="Review of 377 (BDT) - Releases and Shipment Report- date parameters and page view parameter requiredness"/>
    <s v="S | 02500 - Review of 377 (BDT) - Releases and Shipment Report- date parameters and page view parameter requiredness"/>
    <s v="Feature Review | S | 02500 - Review of 377 (BDT) - Releases and Shipment Report- date parameters and page view parameter requiredness"/>
    <m/>
    <n v="379618"/>
    <n v="37989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165"/>
    <n v="2.1276595744680851"/>
    <n v="0"/>
  </r>
  <r>
    <x v="3"/>
    <x v="1"/>
    <x v="1"/>
    <x v="1"/>
    <m/>
    <x v="1"/>
    <x v="1"/>
    <x v="2"/>
    <x v="321"/>
    <s v="211 (BDT) - Report parameter issue from page view buttons- Open and Closed/ Releases and Shipment History"/>
    <s v="02425 - 211 (BDT) - Report parameter issue from page view buttons- Open and Closed/ Releases and Shipment History"/>
    <x v="321"/>
    <x v="2"/>
    <x v="2"/>
    <x v="1212"/>
    <s v="Review of 211 (BDT) - Report parameter issue from page view buttons- Open and Closed/ Releases and Shipment History"/>
    <s v="S | 02499 - Review of 211 (BDT) - Report parameter issue from page view buttons- Open and Closed/ Releases and Shipment History"/>
    <s v="Feature Review | S | 02499 - Review of 211 (BDT) - Report parameter issue from page view buttons- Open and Closed/ Releases and Shipment History"/>
    <m/>
    <n v="379326"/>
    <n v="37988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166"/>
    <n v="2.1276595744680851"/>
    <n v="0"/>
  </r>
  <r>
    <x v="3"/>
    <x v="1"/>
    <x v="1"/>
    <x v="1"/>
    <m/>
    <x v="1"/>
    <x v="0"/>
    <x v="2"/>
    <x v="328"/>
    <s v="321 (BDT) - Update the Shipments to use a field on Delivery vs. from Orders"/>
    <s v="02445 - 321 (BDT) - Update the Shipments to use a field on Delivery vs. from Orders"/>
    <x v="328"/>
    <x v="1"/>
    <x v="2"/>
    <x v="1213"/>
    <s v="QA for 321 (BDT) - Update the Shipments to use a field on Delivery vs. from Orders"/>
    <s v="S | 02498 - QA for 321 (BDT) - Update the Shipments to use a field on Delivery vs. from Orders"/>
    <s v="QA | S | 02498 - QA for 321 (BDT) - Update the Shipments to use a field on Delivery vs. from Orders"/>
    <m/>
    <n v="379505"/>
    <n v="37988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167"/>
    <n v="0"/>
    <n v="0"/>
  </r>
  <r>
    <x v="3"/>
    <x v="1"/>
    <x v="1"/>
    <x v="1"/>
    <m/>
    <x v="1"/>
    <x v="0"/>
    <x v="2"/>
    <x v="328"/>
    <s v="321 (BDT) - Update the Shipments to use a field on Delivery vs. from Orders"/>
    <s v="02445 - 321 (BDT) - Update the Shipments to use a field on Delivery vs. from Orders"/>
    <x v="328"/>
    <x v="2"/>
    <x v="2"/>
    <x v="1214"/>
    <s v="Review of 321 (BDT) - Update the Shipments to use a field on Delivery vs. from Orders"/>
    <s v="S | 02497 - Review of 321 (BDT) - Update the Shipments to use a field on Delivery vs. from Orders"/>
    <s v="Feature Review | S | 02497 - Review of 321 (BDT) - Update the Shipments to use a field on Delivery vs. from Orders"/>
    <m/>
    <n v="379505"/>
    <n v="37988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168"/>
    <n v="0"/>
    <n v="0"/>
  </r>
  <r>
    <x v="3"/>
    <x v="1"/>
    <x v="1"/>
    <x v="1"/>
    <m/>
    <x v="1"/>
    <x v="1"/>
    <x v="2"/>
    <x v="329"/>
    <s v="Failures in initial data sync does cause a full data sync to occur in the next data sync interval"/>
    <s v="02450 - Failures in initial data sync does cause a full data sync to occur in the next data sync interval"/>
    <x v="329"/>
    <x v="1"/>
    <x v="2"/>
    <x v="1215"/>
    <s v="QA for Failures in initial data sync does cause a full data sync to occur in the next data sync interval"/>
    <s v="S | 02496 - QA for Failures in initial data sync does cause a full data sync to occur in the next data sync interval"/>
    <s v="QA | S | 02496 - QA for Failures in initial data sync does cause a full data sync to occur in the next data sync interval"/>
    <m/>
    <n v="379609"/>
    <n v="37988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169"/>
    <n v="2.1276595744680851"/>
    <n v="0"/>
  </r>
  <r>
    <x v="3"/>
    <x v="1"/>
    <x v="1"/>
    <x v="1"/>
    <m/>
    <x v="1"/>
    <x v="1"/>
    <x v="2"/>
    <x v="329"/>
    <s v="Failures in initial data sync does cause a full data sync to occur in the next data sync interval"/>
    <s v="02450 - Failures in initial data sync does cause a full data sync to occur in the next data sync interval"/>
    <x v="329"/>
    <x v="2"/>
    <x v="2"/>
    <x v="1216"/>
    <s v="Review of Failures in initial data sync does cause a full data sync to occur in the next data sync interval"/>
    <s v="S | 02495 - Review of Failures in initial data sync does cause a full data sync to occur in the next data sync interval"/>
    <s v="Feature Review | S | 02495 - Review of Failures in initial data sync does cause a full data sync to occur in the next data sync interval"/>
    <m/>
    <n v="379609"/>
    <n v="37988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170"/>
    <n v="2.1276595744680851"/>
    <n v="0"/>
  </r>
  <r>
    <x v="3"/>
    <x v="1"/>
    <x v="1"/>
    <x v="1"/>
    <m/>
    <x v="1"/>
    <x v="0"/>
    <x v="2"/>
    <x v="330"/>
    <s v="Change date field used for selecting invoices"/>
    <s v="02407 - Change date field used for selecting invoices"/>
    <x v="330"/>
    <x v="1"/>
    <x v="2"/>
    <x v="1217"/>
    <s v="QA for Change date field used for selecting invoices"/>
    <s v="S | 02494 - QA for Change date field used for selecting invoices"/>
    <s v="QA | S | 02494 - QA for Change date field used for selecting invoices"/>
    <m/>
    <n v="379133"/>
    <n v="37988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171"/>
    <n v="0"/>
    <n v="0"/>
  </r>
  <r>
    <x v="3"/>
    <x v="1"/>
    <x v="1"/>
    <x v="1"/>
    <m/>
    <x v="1"/>
    <x v="0"/>
    <x v="2"/>
    <x v="330"/>
    <s v="Change date field used for selecting invoices"/>
    <s v="02407 - Change date field used for selecting invoices"/>
    <x v="330"/>
    <x v="2"/>
    <x v="2"/>
    <x v="1218"/>
    <s v="Review of Change date field used for selecting invoices"/>
    <s v="S | 02493 - Review of Change date field used for selecting invoices"/>
    <s v="Feature Review | S | 02493 - Review of Change date field used for selecting invoices"/>
    <m/>
    <n v="379133"/>
    <n v="37988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172"/>
    <n v="0"/>
    <n v="0"/>
  </r>
  <r>
    <x v="3"/>
    <x v="1"/>
    <x v="1"/>
    <x v="1"/>
    <m/>
    <x v="1"/>
    <x v="1"/>
    <x v="2"/>
    <x v="276"/>
    <s v="383 (BDT) If a single schedule line exists, and the Confirmed Qty = 0 LOG AND SKIP RECORD"/>
    <s v="02491 - 383 (BDT) If a single schedule line exists, and the Confirmed Qty = 0 LOG AND SKIP RECORD"/>
    <x v="276"/>
    <x v="7"/>
    <x v="2"/>
    <x v="1219"/>
    <s v="Tech planning to identify root cause"/>
    <s v="M | 02492 - Tech planning to identify root cause"/>
    <s v="Tech Planning | M | 02492 - Tech planning to identify root cause"/>
    <m/>
    <n v="379877"/>
    <n v="379879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x v="2"/>
    <s v="0.Done"/>
    <x v="1173"/>
    <n v="4.2553191489361701"/>
    <n v="0"/>
  </r>
  <r>
    <x v="3"/>
    <x v="1"/>
    <x v="1"/>
    <x v="1"/>
    <m/>
    <x v="1"/>
    <x v="1"/>
    <x v="2"/>
    <x v="279"/>
    <s v="298 (BDT) - Releases - subpage- tablet view error"/>
    <s v="02114 - 298 (BDT) - Releases - subpage- tablet view error"/>
    <x v="279"/>
    <x v="0"/>
    <x v="2"/>
    <x v="1220"/>
    <s v="Alpha for 298 (BDT) - Releases - subpage- tablet view error"/>
    <s v="S | 02490 - Alpha for 298 (BDT) - Releases - subpage- tablet view error"/>
    <s v="Alpha Test | S | 02490 - Alpha for 298 (BDT) - Releases - subpage- tablet view error"/>
    <m/>
    <n v="376942"/>
    <n v="37985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174"/>
    <n v="2.1276595744680851"/>
    <n v="0"/>
  </r>
  <r>
    <x v="3"/>
    <x v="1"/>
    <x v="1"/>
    <x v="1"/>
    <m/>
    <x v="1"/>
    <x v="1"/>
    <x v="2"/>
    <x v="310"/>
    <s v="366 (BDT) - Releases page- mobile missing ship to info"/>
    <s v="02432 - 366 (BDT) - Releases page- mobile missing ship to info"/>
    <x v="310"/>
    <x v="0"/>
    <x v="2"/>
    <x v="1221"/>
    <s v="Alpha for 366 (BDT) - Releases page- mobile missing ship to info"/>
    <s v="S | 02488 - Alpha for 366 (BDT) - Releases page- mobile missing ship to info"/>
    <s v="Alpha Test | S | 02488 - Alpha for 366 (BDT) - Releases page- mobile missing ship to info"/>
    <m/>
    <n v="379426"/>
    <n v="37984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175"/>
    <n v="2.1276595744680851"/>
    <n v="0"/>
  </r>
  <r>
    <x v="3"/>
    <x v="1"/>
    <x v="1"/>
    <x v="1"/>
    <m/>
    <x v="1"/>
    <x v="1"/>
    <x v="2"/>
    <x v="311"/>
    <s v="365 (BDT) - On Hand Inventory- mobile- click link on orders page takes you to Doned shipments tab"/>
    <s v="02431 - 365 (BDT) - On Hand Inventory- mobile- click link on orders page takes you to Doned shipments tab"/>
    <x v="311"/>
    <x v="3"/>
    <x v="2"/>
    <x v="1222"/>
    <s v="Development for - On Hand Inventory- mobile- click link on orders page takes you to Doned shipments tab"/>
    <s v="M | 02484 - Development for - On Hand Inventory- mobile- click link on orders page takes you to Doned shipments tab"/>
    <s v="Frontend Development | M | 02484 - Development for - On Hand Inventory- mobile- click link on orders page takes you to Doned shipments tab"/>
    <m/>
    <n v="379424"/>
    <n v="379835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1176"/>
    <n v="5.3191489361702127"/>
    <n v="0"/>
  </r>
  <r>
    <x v="3"/>
    <x v="1"/>
    <x v="1"/>
    <x v="1"/>
    <m/>
    <x v="1"/>
    <x v="1"/>
    <x v="2"/>
    <x v="320"/>
    <s v="377 (BDT) - Releases and Shipment Report- date parameters and page view parameter requiredness"/>
    <s v="02455 - 377 (BDT) - Releases and Shipment Report- date parameters and page view parameter requiredness"/>
    <x v="320"/>
    <x v="0"/>
    <x v="2"/>
    <x v="1223"/>
    <s v="Alpha for 377 (BDT) - Releases and Shipment Report- date parameters and page view parameter requiredness"/>
    <s v="S | 02483 - Alpha for 377 (BDT) - Releases and Shipment Report- date parameters and page view parameter requiredness"/>
    <s v="Alpha Test | S | 02483 - Alpha for 377 (BDT) - Releases and Shipment Report- date parameters and page view parameter requiredness"/>
    <m/>
    <n v="379618"/>
    <n v="37982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177"/>
    <n v="2.1276595744680851"/>
    <n v="0"/>
  </r>
  <r>
    <x v="3"/>
    <x v="1"/>
    <x v="1"/>
    <x v="1"/>
    <m/>
    <x v="1"/>
    <x v="0"/>
    <x v="2"/>
    <x v="313"/>
    <s v="376 (BDT) - Open and Closed Order Status Report- update to parameters from order page card button"/>
    <s v="02454 - 376 (BDT) - Open and Closed Order Status Report- update to parameters from order page card button"/>
    <x v="313"/>
    <x v="5"/>
    <x v="2"/>
    <x v="1224"/>
    <s v="Update Open/Close Report parameters used from item card report"/>
    <s v="M | 02482 - Update Open/Close Report parameters used from item card report"/>
    <s v="Backend Development | M | 02482 - Update Open/Close Report parameters used from item card report"/>
    <m/>
    <n v="379616"/>
    <n v="379828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x v="2"/>
    <s v="0.Done"/>
    <x v="1178"/>
    <n v="0"/>
    <n v="0"/>
  </r>
  <r>
    <x v="3"/>
    <x v="1"/>
    <x v="1"/>
    <x v="1"/>
    <m/>
    <x v="1"/>
    <x v="0"/>
    <x v="2"/>
    <x v="330"/>
    <s v="Change date field used for selecting invoices"/>
    <s v="02407 - Change date field used for selecting invoices"/>
    <x v="330"/>
    <x v="0"/>
    <x v="2"/>
    <x v="1225"/>
    <s v="Alpha for Change date field used for selecting invoices"/>
    <s v="S | 02481 - Alpha for Change date field used for selecting invoices"/>
    <s v="Alpha Test | S | 02481 - Alpha for Change date field used for selecting invoices"/>
    <m/>
    <n v="379133"/>
    <n v="37982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179"/>
    <n v="0"/>
    <n v="0"/>
  </r>
  <r>
    <x v="3"/>
    <x v="1"/>
    <x v="1"/>
    <x v="1"/>
    <m/>
    <x v="1"/>
    <x v="0"/>
    <x v="2"/>
    <x v="328"/>
    <s v="321 (BDT) - Update the Shipments to use a field on Delivery vs. from Orders"/>
    <s v="02445 - 321 (BDT) - Update the Shipments to use a field on Delivery vs. from Orders"/>
    <x v="328"/>
    <x v="0"/>
    <x v="2"/>
    <x v="1226"/>
    <s v="Alpha for 321 (BDT) - Update the Shipments to use a field on Delivery vs. from Orders"/>
    <s v="S | 02480 - Alpha for 321 (BDT) - Update the Shipments to use a field on Delivery vs. from Orders"/>
    <s v="Alpha Test | S | 02480 - Alpha for 321 (BDT) - Update the Shipments to use a field on Delivery vs. from Orders"/>
    <m/>
    <n v="379505"/>
    <n v="37982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180"/>
    <n v="0"/>
    <n v="0"/>
  </r>
  <r>
    <x v="3"/>
    <x v="1"/>
    <x v="1"/>
    <x v="1"/>
    <m/>
    <x v="1"/>
    <x v="1"/>
    <x v="2"/>
    <x v="326"/>
    <s v="261 (BDT) - Missing Open Scheduled Release Info"/>
    <s v="02089 - 261 (BDT) - Missing Open Scheduled Release Info"/>
    <x v="326"/>
    <x v="2"/>
    <x v="2"/>
    <x v="1227"/>
    <s v="Review of 261 (BDT) - Missing Open Scheduled Release Info"/>
    <s v="S | 02479 - Review of 261 (BDT) - Missing Open Scheduled Release Info"/>
    <s v="Feature Review | S | 02479 - Review of 261 (BDT) - Missing Open Scheduled Release Info"/>
    <m/>
    <n v="376640"/>
    <n v="37982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181"/>
    <n v="2.1276595744680851"/>
    <n v="0"/>
  </r>
  <r>
    <x v="3"/>
    <x v="1"/>
    <x v="1"/>
    <x v="1"/>
    <m/>
    <x v="1"/>
    <x v="1"/>
    <x v="2"/>
    <x v="300"/>
    <s v="303 (BDT) - Releases page in page wildcard search on description"/>
    <s v="02117 - 303 (BDT) - Releases page in page wildcard search on description"/>
    <x v="300"/>
    <x v="0"/>
    <x v="2"/>
    <x v="1228"/>
    <s v="Alpha for 303 (BDT) - Releases page in page wildcard search on description"/>
    <s v="S | 02478 - Alpha for 303 (BDT) - Releases page in page wildcard search on description"/>
    <s v="Alpha Test | S | 02478 - Alpha for 303 (BDT) - Releases page in page wildcard search on description"/>
    <m/>
    <n v="376945"/>
    <n v="37981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182"/>
    <n v="2.1276595744680851"/>
    <n v="0"/>
  </r>
  <r>
    <x v="3"/>
    <x v="1"/>
    <x v="1"/>
    <x v="1"/>
    <m/>
    <x v="1"/>
    <x v="1"/>
    <x v="2"/>
    <x v="327"/>
    <s v="Order and Release Duplicate Exceptions  "/>
    <s v="02375 - Order and Release Duplicate Exceptions  "/>
    <x v="327"/>
    <x v="0"/>
    <x v="2"/>
    <x v="1229"/>
    <s v="Alpha for Order and Release Duplicate Exceptions  "/>
    <s v="S | 02476 - Alpha for Order and Release Duplicate Exceptions  "/>
    <s v="Alpha Test | S | 02476 - Alpha for Order and Release Duplicate Exceptions  "/>
    <m/>
    <n v="378924"/>
    <n v="37980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0"/>
    <n v="1"/>
    <n v="2.1276595744680851"/>
    <x v="1"/>
    <x v="2"/>
    <s v="0.Done"/>
    <x v="1183"/>
    <n v="2.1276595744680851"/>
    <n v="0"/>
  </r>
  <r>
    <x v="3"/>
    <x v="1"/>
    <x v="1"/>
    <x v="1"/>
    <m/>
    <x v="1"/>
    <x v="1"/>
    <x v="2"/>
    <x v="331"/>
    <s v="304(BDT) - 2FA has inconsistent behavior"/>
    <s v="02118 - 304(BDT) - 2FA has inconsistent behavior"/>
    <x v="331"/>
    <x v="1"/>
    <x v="2"/>
    <x v="1230"/>
    <s v="QA for 304(BDT) - 2FA has inconsistent behavior"/>
    <s v="S | 02475 - QA for 304(BDT) - 2FA has inconsistent behavior"/>
    <s v="QA | S | 02475 - QA for 304(BDT) - 2FA has inconsistent behavior"/>
    <m/>
    <n v="376965"/>
    <n v="37980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1184"/>
    <n v="2.1276595744680851"/>
    <n v="0"/>
  </r>
  <r>
    <x v="3"/>
    <x v="1"/>
    <x v="1"/>
    <x v="1"/>
    <m/>
    <x v="1"/>
    <x v="1"/>
    <x v="2"/>
    <x v="331"/>
    <s v="304(BDT) - 2FA has inconsistent behavior"/>
    <s v="02118 - 304(BDT) - 2FA has inconsistent behavior"/>
    <x v="331"/>
    <x v="2"/>
    <x v="2"/>
    <x v="1231"/>
    <s v="Review of 304(BDT) - 2FA has inconsistent behavior"/>
    <s v="S | 02474 - Review of 304(BDT) - 2FA has inconsistent behavior"/>
    <s v="Feature Review | S | 02474 - Review of 304(BDT) - 2FA has inconsistent behavior"/>
    <m/>
    <n v="376965"/>
    <n v="37980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1185"/>
    <n v="2.1276595744680851"/>
    <n v="0"/>
  </r>
  <r>
    <x v="3"/>
    <x v="1"/>
    <x v="1"/>
    <x v="1"/>
    <m/>
    <x v="1"/>
    <x v="1"/>
    <x v="2"/>
    <x v="331"/>
    <s v="304(BDT) - 2FA has inconsistent behavior"/>
    <s v="02118 - 304(BDT) - 2FA has inconsistent behavior"/>
    <x v="331"/>
    <x v="0"/>
    <x v="2"/>
    <x v="1232"/>
    <s v="Alpha for 304(BDT) - 2FA has inconsistent behavior"/>
    <s v="S | 02473 - Alpha for 304(BDT) - 2FA has inconsistent behavior"/>
    <s v="Alpha Test | S | 02473 - Alpha for 304(BDT) - 2FA has inconsistent behavior"/>
    <m/>
    <n v="376965"/>
    <n v="37980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1186"/>
    <n v="2.1276595744680851"/>
    <n v="0"/>
  </r>
  <r>
    <x v="3"/>
    <x v="1"/>
    <x v="1"/>
    <x v="1"/>
    <m/>
    <x v="1"/>
    <x v="1"/>
    <x v="2"/>
    <x v="317"/>
    <s v="270 (BDT) - Release page missing info for Jel Sert"/>
    <s v="02092 - 270 (BDT) - Release page missing info for Jel Sert"/>
    <x v="317"/>
    <x v="7"/>
    <x v="2"/>
    <x v="1233"/>
    <s v="Tech Planning for 270(BDT) - Release Page missing info for Jel Sert"/>
    <s v="M | 02472 - Tech Planning for 270(BDT) - Release Page missing info for Jel Sert"/>
    <s v="Tech Planning | M | 02472 - Tech Planning for 270(BDT) - Release Page missing info for Jel Sert"/>
    <m/>
    <n v="376649"/>
    <n v="379800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x v="2"/>
    <s v="0.Done"/>
    <x v="1187"/>
    <n v="4.2553191489361701"/>
    <n v="0"/>
  </r>
  <r>
    <x v="3"/>
    <x v="1"/>
    <x v="1"/>
    <x v="1"/>
    <m/>
    <x v="1"/>
    <x v="1"/>
    <x v="2"/>
    <x v="295"/>
    <s v="336 (BDT) - CSR logged in first time; the site showing on her home page was jelsert."/>
    <s v="02362 - 336 (BDT) - CSR logged in first time; the site showing on her home page was jelsert."/>
    <x v="295"/>
    <x v="7"/>
    <x v="2"/>
    <x v="1234"/>
    <s v="Tech Planning for 336(BDT) CSR Logged in first time, site showing jel sert"/>
    <s v="M | 02471 - Tech Planning for 336(BDT) CSR Logged in first time, site showing jel sert"/>
    <s v="Tech Planning | M | 02471 - Tech Planning for 336(BDT) CSR Logged in first time, site showing jel sert"/>
    <m/>
    <n v="378714"/>
    <n v="379798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x v="2"/>
    <s v="0.Done"/>
    <x v="1188"/>
    <n v="4.2553191489361701"/>
    <n v="0"/>
  </r>
  <r>
    <x v="3"/>
    <x v="1"/>
    <x v="1"/>
    <x v="1"/>
    <m/>
    <x v="1"/>
    <x v="0"/>
    <x v="2"/>
    <x v="301"/>
    <s v="Wildcard search for certain fields"/>
    <s v="01211 - Wildcard search for certain fields"/>
    <x v="301"/>
    <x v="5"/>
    <x v="2"/>
    <x v="1235"/>
    <s v="Development for wildcard search"/>
    <s v="M | 02470 - Development for wildcard search"/>
    <s v="Backend Development | M | 02470 - Development for wildcard search"/>
    <m/>
    <n v="363894"/>
    <n v="379796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x v="2"/>
    <s v="0.Done"/>
    <x v="1189"/>
    <n v="0"/>
    <n v="0"/>
  </r>
  <r>
    <x v="3"/>
    <x v="1"/>
    <x v="1"/>
    <x v="1"/>
    <m/>
    <x v="1"/>
    <x v="1"/>
    <x v="2"/>
    <x v="323"/>
    <s v="331 (BDT) Time Zone Clarification"/>
    <s v="02336 - 331 (BDT) Time Zone Clarification"/>
    <x v="323"/>
    <x v="0"/>
    <x v="2"/>
    <x v="1236"/>
    <s v="Alpha for 331 (BDT) Time Zone Clarification"/>
    <s v="S | 02469 - Alpha for 331 (BDT) Time Zone Clarification"/>
    <s v="Alpha Test | S | 02469 - Alpha for 331 (BDT) Time Zone Clarification"/>
    <m/>
    <n v="378570"/>
    <n v="37979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190"/>
    <n v="2.1276595744680851"/>
    <n v="0"/>
  </r>
  <r>
    <x v="3"/>
    <x v="1"/>
    <x v="1"/>
    <x v="1"/>
    <m/>
    <x v="1"/>
    <x v="1"/>
    <x v="2"/>
    <x v="310"/>
    <s v="366 (BDT) - Releases page- mobile missing ship to info"/>
    <s v="02432 - 366 (BDT) - Releases page- mobile missing ship to info"/>
    <x v="310"/>
    <x v="3"/>
    <x v="2"/>
    <x v="1237"/>
    <s v="Development for - Releases page- mobile missing ship to info"/>
    <s v="M | 02467 - Development for - Releases page- mobile missing ship to info"/>
    <s v="Frontend Development | M | 02467 - Development for - Releases page- mobile missing ship to info"/>
    <m/>
    <n v="379426"/>
    <n v="379768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0"/>
    <n v="1"/>
    <n v="5.3191489361702127"/>
    <x v="1"/>
    <x v="2"/>
    <s v="0.Done"/>
    <x v="1191"/>
    <n v="5.3191489361702127"/>
    <n v="0"/>
  </r>
  <r>
    <x v="3"/>
    <x v="1"/>
    <x v="1"/>
    <x v="1"/>
    <m/>
    <x v="1"/>
    <x v="1"/>
    <x v="2"/>
    <x v="300"/>
    <s v="303 (BDT) - Releases page in page wildcard search on description"/>
    <s v="02117 - 303 (BDT) - Releases page in page wildcard search on description"/>
    <x v="300"/>
    <x v="4"/>
    <x v="2"/>
    <x v="1238"/>
    <s v="Add customized mappings and analyzers"/>
    <s v="M | 02466 - Add customized mappings and analyzers"/>
    <s v="Sub-Task | M | 02466 - Add customized mappings and analyzers"/>
    <m/>
    <n v="376945"/>
    <n v="379766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x v="2"/>
    <s v="0.Done"/>
    <x v="1192"/>
    <n v="8.5106382978723403"/>
    <n v="0"/>
  </r>
  <r>
    <x v="3"/>
    <x v="1"/>
    <x v="1"/>
    <x v="1"/>
    <m/>
    <x v="1"/>
    <x v="1"/>
    <x v="2"/>
    <x v="306"/>
    <s v="Update error logs to capture ID and field "/>
    <s v="02464 - Update error logs to capture ID and field "/>
    <x v="306"/>
    <x v="7"/>
    <x v="2"/>
    <x v="1239"/>
    <s v="Tech Planning for Update error logs to capture ID and field"/>
    <s v="M | 02465 - Tech Planning for Update error logs to capture ID and field"/>
    <s v="Tech Planning | M | 02465 - Tech Planning for Update error logs to capture ID and field"/>
    <m/>
    <n v="379757"/>
    <n v="379758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x v="2"/>
    <s v="0.Done"/>
    <x v="1193"/>
    <n v="4.2553191489361701"/>
    <n v="0"/>
  </r>
  <r>
    <x v="3"/>
    <x v="1"/>
    <x v="1"/>
    <x v="1"/>
    <m/>
    <x v="1"/>
    <x v="1"/>
    <x v="2"/>
    <x v="304"/>
    <s v="385 (BDT) Manufacture Data is missing from the On Hand Inventory sub-page"/>
    <s v="02461 - 385 (BDT) Manufacture Data is missing from the On Hand Inventory sub-page"/>
    <x v="304"/>
    <x v="7"/>
    <x v="2"/>
    <x v="1240"/>
    <s v="Mfg Date missing from On Hand Inventory Page"/>
    <s v="S | 02463 - Mfg Date missing from On Hand Inventory Page"/>
    <s v="Tech Planning | S | 02463 - Mfg Date missing from On Hand Inventory Page"/>
    <m/>
    <n v="379741"/>
    <n v="37975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194"/>
    <n v="2.1276595744680851"/>
    <n v="0"/>
  </r>
  <r>
    <x v="3"/>
    <x v="1"/>
    <x v="1"/>
    <x v="1"/>
    <m/>
    <x v="1"/>
    <x v="1"/>
    <x v="2"/>
    <x v="320"/>
    <s v="377 (BDT) - Releases and Shipment Report- date parameters and page view parameter requiredness"/>
    <s v="02455 - 377 (BDT) - Releases and Shipment Report- date parameters and page view parameter requiredness"/>
    <x v="320"/>
    <x v="5"/>
    <x v="2"/>
    <x v="1241"/>
    <s v="Make changes to the date parameters passed in for Release and Shipment Report"/>
    <s v="M | 02460 - Make changes to the date parameters passed in for Release and Shipment Report"/>
    <s v="Backend Development | M | 02460 - Make changes to the date parameters passed in for Release and Shipment Report"/>
    <m/>
    <n v="379618"/>
    <n v="379740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x v="2"/>
    <s v="0.Done"/>
    <x v="1195"/>
    <n v="10.638297872340425"/>
    <n v="0"/>
  </r>
  <r>
    <x v="3"/>
    <x v="1"/>
    <x v="1"/>
    <x v="1"/>
    <m/>
    <x v="1"/>
    <x v="0"/>
    <x v="2"/>
    <x v="328"/>
    <s v="321 (BDT) - Update the Shipments to use a field on Delivery vs. from Orders"/>
    <s v="02445 - 321 (BDT) - Update the Shipments to use a field on Delivery vs. from Orders"/>
    <x v="328"/>
    <x v="5"/>
    <x v="2"/>
    <x v="1242"/>
    <s v="Apply shipto logic changes"/>
    <s v="M | 02459 - Apply shipto logic changes"/>
    <s v="Backend Development | M | 02459 - Apply shipto logic changes"/>
    <m/>
    <n v="379505"/>
    <n v="379715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"/>
    <n v="0"/>
    <n v="1"/>
    <n v="10.638297872340425"/>
    <x v="1"/>
    <x v="2"/>
    <s v="0.Done"/>
    <x v="1196"/>
    <n v="0"/>
    <n v="0"/>
  </r>
  <r>
    <x v="3"/>
    <x v="1"/>
    <x v="1"/>
    <x v="1"/>
    <m/>
    <x v="1"/>
    <x v="1"/>
    <x v="2"/>
    <x v="326"/>
    <s v="261 (BDT) - Missing Open Scheduled Release Info"/>
    <s v="02089 - 261 (BDT) - Missing Open Scheduled Release Info"/>
    <x v="326"/>
    <x v="0"/>
    <x v="2"/>
    <x v="1243"/>
    <s v="Alpha for 261 (BDT) - Missing Open Scheduled Release Info"/>
    <s v="S | 02458 - Alpha for 261 (BDT) - Missing Open Scheduled Release Info"/>
    <s v="Alpha Test | S | 02458 - Alpha for 261 (BDT) - Missing Open Scheduled Release Info"/>
    <m/>
    <n v="376640"/>
    <n v="37971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197"/>
    <n v="2.1276595744680851"/>
    <n v="0"/>
  </r>
  <r>
    <x v="3"/>
    <x v="1"/>
    <x v="1"/>
    <x v="1"/>
    <m/>
    <x v="1"/>
    <x v="1"/>
    <x v="2"/>
    <x v="325"/>
    <s v="289(BDT) - Release Pg No Release"/>
    <s v="02096 - 289(BDT) - Release Pg No Release"/>
    <x v="325"/>
    <x v="0"/>
    <x v="2"/>
    <x v="1244"/>
    <s v="Alpha for 289(BDT) - Release Pg No Release"/>
    <s v="S | 02457 - Alpha for 289(BDT) - Release Pg No Release"/>
    <s v="Alpha Test | S | 02457 - Alpha for 289(BDT) - Release Pg No Release"/>
    <m/>
    <n v="376657"/>
    <n v="37962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198"/>
    <n v="2.1276595744680851"/>
    <n v="0"/>
  </r>
  <r>
    <x v="3"/>
    <x v="1"/>
    <x v="1"/>
    <x v="1"/>
    <m/>
    <x v="1"/>
    <x v="1"/>
    <x v="2"/>
    <x v="321"/>
    <s v="211 (BDT) - Report parameter issue from page view buttons- Open and Closed/ Releases and Shipment History"/>
    <s v="02425 - 211 (BDT) - Report parameter issue from page view buttons- Open and Closed/ Releases and Shipment History"/>
    <x v="321"/>
    <x v="0"/>
    <x v="2"/>
    <x v="1245"/>
    <s v="Alpha for 211 (BDT) - Report parameter issue from page view buttons- Open and Closed/ Releases and Shipment History"/>
    <s v="S | 02456 - Alpha for 211 (BDT) - Report parameter issue from page view buttons- Open and Closed/ Releases and Shipment History"/>
    <s v="Alpha Test | S | 02456 - Alpha for 211 (BDT) - Report parameter issue from page view buttons- Open and Closed/ Releases and Shipment History"/>
    <m/>
    <n v="379326"/>
    <n v="37961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199"/>
    <n v="2.1276595744680851"/>
    <n v="0"/>
  </r>
  <r>
    <x v="3"/>
    <x v="1"/>
    <x v="1"/>
    <x v="1"/>
    <m/>
    <x v="1"/>
    <x v="1"/>
    <x v="2"/>
    <x v="329"/>
    <s v="Failures in initial data sync does cause a full data sync to occur in the next data sync interval"/>
    <s v="02450 - Failures in initial data sync does cause a full data sync to occur in the next data sync interval"/>
    <x v="329"/>
    <x v="0"/>
    <x v="2"/>
    <x v="1246"/>
    <s v="Alpha for Failures in initial data sync does cause a full data sync to occur in the next data sync interval"/>
    <s v="S | 02452 - Alpha for Failures in initial data sync does cause a full data sync to occur in the next data sync interval"/>
    <s v="Alpha Test | S | 02452 - Alpha for Failures in initial data sync does cause a full data sync to occur in the next data sync interval"/>
    <m/>
    <n v="379609"/>
    <n v="37961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200"/>
    <n v="2.1276595744680851"/>
    <n v="0"/>
  </r>
  <r>
    <x v="3"/>
    <x v="1"/>
    <x v="1"/>
    <x v="1"/>
    <m/>
    <x v="1"/>
    <x v="1"/>
    <x v="2"/>
    <x v="329"/>
    <s v="Failures in initial data sync does cause a full data sync to occur in the next data sync interval"/>
    <s v="02450 - Failures in initial data sync does cause a full data sync to occur in the next data sync interval"/>
    <x v="329"/>
    <x v="4"/>
    <x v="2"/>
    <x v="1247"/>
    <s v="Ensure full data sync failures will result in another full data sync in the next sync interval"/>
    <s v="M | 02451 - Ensure full data sync failures will result in another full data sync in the next sync interval"/>
    <s v="Sub-Task | M | 02451 - Ensure full data sync failures will result in another full data sync in the next sync interval"/>
    <m/>
    <n v="379609"/>
    <n v="379611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x v="2"/>
    <s v="0.Done"/>
    <x v="1201"/>
    <n v="8.5106382978723403"/>
    <n v="0"/>
  </r>
  <r>
    <x v="3"/>
    <x v="1"/>
    <x v="1"/>
    <x v="1"/>
    <m/>
    <x v="1"/>
    <x v="1"/>
    <x v="2"/>
    <x v="288"/>
    <s v="378 (BDT) - No pagination on the Reports Download page "/>
    <s v="02426 - 378 (BDT) - No pagination on the Reports Download page "/>
    <x v="288"/>
    <x v="3"/>
    <x v="2"/>
    <x v="1248"/>
    <s v="Development for - No pagination on the Reports Download page"/>
    <s v="M | 02449 - Development for - No pagination on the Reports Download page"/>
    <s v="Frontend Development | M | 02449 - Development for - No pagination on the Reports Download page"/>
    <m/>
    <n v="379343"/>
    <n v="379553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0"/>
    <n v="1"/>
    <n v="5.3191489361702127"/>
    <x v="1"/>
    <x v="2"/>
    <s v="0.Done"/>
    <x v="1202"/>
    <n v="5.3191489361702127"/>
    <n v="0"/>
  </r>
  <r>
    <x v="3"/>
    <x v="0"/>
    <x v="0"/>
    <x v="22"/>
    <s v="System Architecture"/>
    <x v="22"/>
    <x v="0"/>
    <x v="2"/>
    <x v="207"/>
    <s v="Performance Testing and Tuning"/>
    <s v="01480 - Performance Testing and Tuning"/>
    <x v="207"/>
    <x v="4"/>
    <x v="2"/>
    <x v="1249"/>
    <s v="JVM setting changes (Perf Tuning)"/>
    <s v="L | 02448 - JVM setting changes (Perf Tuning)"/>
    <s v="Sub-Task | L | 02448 - JVM setting changes (Perf Tuning)"/>
    <n v="351453"/>
    <n v="367474"/>
    <n v="379532"/>
    <s v="Plan"/>
    <x v="0"/>
    <n v="0"/>
    <n v="0"/>
    <n v="200"/>
    <n v="0"/>
    <s v="L"/>
    <s v="SUBTASK PLAN"/>
    <n v="17.021276595744681"/>
    <n v="20.425531914893615"/>
    <n v="0"/>
    <n v="0"/>
    <n v="0"/>
    <n v="17.021276595744681"/>
    <n v="17.021276595744681"/>
    <n v="20.425531914893615"/>
    <n v="0"/>
    <n v="0"/>
    <n v="5.8823529411764705E-2"/>
    <n v="1.8518518518518517E-2"/>
    <n v="1"/>
    <n v="17.021276595744681"/>
    <x v="0"/>
    <x v="2"/>
    <s v="0.Done"/>
    <x v="1203"/>
    <n v="0"/>
    <n v="0"/>
  </r>
  <r>
    <x v="3"/>
    <x v="1"/>
    <x v="1"/>
    <x v="1"/>
    <m/>
    <x v="1"/>
    <x v="1"/>
    <x v="2"/>
    <x v="325"/>
    <s v="289(BDT) - Release Pg No Release"/>
    <s v="02096 - 289(BDT) - Release Pg No Release"/>
    <x v="325"/>
    <x v="5"/>
    <x v="2"/>
    <x v="1250"/>
    <s v="Add releases for existing orders"/>
    <s v="M | 02447 - Add releases for existing orders"/>
    <s v="Backend Development | M | 02447 - Add releases for existing orders"/>
    <m/>
    <n v="376657"/>
    <n v="379513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"/>
    <n v="0"/>
    <n v="1"/>
    <n v="10.638297872340425"/>
    <x v="1"/>
    <x v="2"/>
    <s v="0.Done"/>
    <x v="1204"/>
    <n v="10.638297872340425"/>
    <n v="0"/>
  </r>
  <r>
    <x v="3"/>
    <x v="1"/>
    <x v="1"/>
    <x v="1"/>
    <m/>
    <x v="1"/>
    <x v="0"/>
    <x v="2"/>
    <x v="328"/>
    <s v="321 (BDT) - Update the Shipments to use a field on Delivery vs. from Orders"/>
    <s v="02445 - 321 (BDT) - Update the Shipments to use a field on Delivery vs. from Orders"/>
    <x v="328"/>
    <x v="7"/>
    <x v="2"/>
    <x v="1251"/>
    <s v="Tech planning - update ShipTo field"/>
    <s v="M | 02446 - Tech planning - update ShipTo field"/>
    <s v="Tech Planning | M | 02446 - Tech planning - update ShipTo field"/>
    <m/>
    <n v="379505"/>
    <n v="379507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x v="2"/>
    <s v="0.Done"/>
    <x v="1205"/>
    <n v="0"/>
    <n v="0"/>
  </r>
  <r>
    <x v="3"/>
    <x v="1"/>
    <x v="1"/>
    <x v="1"/>
    <m/>
    <x v="1"/>
    <x v="1"/>
    <x v="2"/>
    <x v="332"/>
    <s v="284 (BDT) - Scheduled Releases Sub-Pg cards missing "/>
    <s v="02093 - 284 (BDT) - Scheduled Releases Sub-Pg cards missing "/>
    <x v="332"/>
    <x v="1"/>
    <x v="2"/>
    <x v="1252"/>
    <s v="QA for 284 (BDT) - Scheduled Releases Sub-Pg cards missing "/>
    <s v="S | 02444 - QA for 284 (BDT) - Scheduled Releases Sub-Pg cards missing "/>
    <s v="QA | S | 02444 - QA for 284 (BDT) - Scheduled Releases Sub-Pg cards missing "/>
    <m/>
    <n v="376652"/>
    <n v="37949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206"/>
    <n v="2.1276595744680851"/>
    <n v="0"/>
  </r>
  <r>
    <x v="3"/>
    <x v="1"/>
    <x v="1"/>
    <x v="1"/>
    <m/>
    <x v="1"/>
    <x v="1"/>
    <x v="2"/>
    <x v="332"/>
    <s v="284 (BDT) - Scheduled Releases Sub-Pg cards missing "/>
    <s v="02093 - 284 (BDT) - Scheduled Releases Sub-Pg cards missing "/>
    <x v="332"/>
    <x v="2"/>
    <x v="2"/>
    <x v="1253"/>
    <s v="Review of 284 (BDT) - Scheduled Releases Sub-Pg cards missing "/>
    <s v="S | 02443 - Review of 284 (BDT) - Scheduled Releases Sub-Pg cards missing "/>
    <s v="Feature Review | S | 02443 - Review of 284 (BDT) - Scheduled Releases Sub-Pg cards missing "/>
    <m/>
    <n v="376652"/>
    <n v="37949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207"/>
    <n v="2.1276595744680851"/>
    <n v="0"/>
  </r>
  <r>
    <x v="3"/>
    <x v="1"/>
    <x v="1"/>
    <x v="1"/>
    <m/>
    <x v="1"/>
    <x v="1"/>
    <x v="2"/>
    <x v="333"/>
    <s v="268 (BDT) - Missing Open Scheduled Release Info"/>
    <s v="02091 - 268 (BDT) - Missing Open Scheduled Release Info"/>
    <x v="333"/>
    <x v="1"/>
    <x v="2"/>
    <x v="1254"/>
    <s v="QA for 268 (BDT) - Missing Open Scheduled Release Info"/>
    <s v="S | 02442 - QA for 268 (BDT) - Missing Open Scheduled Release Info"/>
    <s v="QA | S | 02442 - QA for 268 (BDT) - Missing Open Scheduled Release Info"/>
    <m/>
    <n v="376647"/>
    <n v="37948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208"/>
    <n v="2.1276595744680851"/>
    <n v="0"/>
  </r>
  <r>
    <x v="3"/>
    <x v="1"/>
    <x v="1"/>
    <x v="1"/>
    <m/>
    <x v="1"/>
    <x v="1"/>
    <x v="2"/>
    <x v="333"/>
    <s v="268 (BDT) - Missing Open Scheduled Release Info"/>
    <s v="02091 - 268 (BDT) - Missing Open Scheduled Release Info"/>
    <x v="333"/>
    <x v="2"/>
    <x v="2"/>
    <x v="1255"/>
    <s v="Review of 268 (BDT) - Missing Open Scheduled Release Info"/>
    <s v="S | 02441 - Review of 268 (BDT) - Missing Open Scheduled Release Info"/>
    <s v="Feature Review | S | 02441 - Review of 268 (BDT) - Missing Open Scheduled Release Info"/>
    <m/>
    <n v="376647"/>
    <n v="37948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209"/>
    <n v="2.1276595744680851"/>
    <n v="0"/>
  </r>
  <r>
    <x v="3"/>
    <x v="1"/>
    <x v="1"/>
    <x v="1"/>
    <m/>
    <x v="1"/>
    <x v="1"/>
    <x v="2"/>
    <x v="334"/>
    <s v="244 (BDT) - Order Pg Scheduled Releases/Available Qty Incorrect "/>
    <s v="01986 - 244 (BDT) - Order Pg Scheduled Releases/Available Qty Incorrect "/>
    <x v="334"/>
    <x v="1"/>
    <x v="2"/>
    <x v="1256"/>
    <s v="QA for 244 (BDT) - Order Pg Scheduled Releases/Available Qty Incorrect "/>
    <s v="XS | 02440 - QA for 244 (BDT) - Order Pg Scheduled Releases/Available Qty Incorrect "/>
    <s v="QA | XS | 02440 - QA for 244 (BDT) - Order Pg Scheduled Releases/Available Qty Incorrect "/>
    <m/>
    <n v="375784"/>
    <n v="379480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0"/>
    <n v="1"/>
    <n v="1.0638297872340425"/>
    <x v="1"/>
    <x v="2"/>
    <s v="0.Done"/>
    <x v="1210"/>
    <n v="1.0638297872340425"/>
    <n v="0"/>
  </r>
  <r>
    <x v="3"/>
    <x v="1"/>
    <x v="1"/>
    <x v="1"/>
    <m/>
    <x v="1"/>
    <x v="0"/>
    <x v="7"/>
    <x v="204"/>
    <s v="Add Google Analytics to the Customer Portal Sites"/>
    <s v="01891 - Add Google Analytics to the Customer Portal Sites"/>
    <x v="204"/>
    <x v="5"/>
    <x v="2"/>
    <x v="1257"/>
    <s v="Development for - Add Google Analytics to the Customer Portal Sites"/>
    <s v="M | 02439 - Development for - Add Google Analytics to the Customer Portal Sites"/>
    <s v="Backend Development | M | 02439 - Development for - Add Google Analytics to the Customer Portal Sites"/>
    <m/>
    <n v="374810"/>
    <n v="379453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16666666666666666"/>
    <n v="0"/>
    <n v="1"/>
    <n v="10.638297872340425"/>
    <x v="1"/>
    <x v="7"/>
    <s v="0.Done"/>
    <x v="1211"/>
    <n v="0"/>
    <n v="0"/>
  </r>
  <r>
    <x v="3"/>
    <x v="1"/>
    <x v="1"/>
    <x v="1"/>
    <m/>
    <x v="1"/>
    <x v="1"/>
    <x v="2"/>
    <x v="335"/>
    <s v="251 (BDT) - Manufacture date"/>
    <s v="02023 - 251 (BDT) - Manufacture date"/>
    <x v="335"/>
    <x v="5"/>
    <x v="2"/>
    <x v="1258"/>
    <s v="Display all dates from IBB in default system timezone, not the user's time zone"/>
    <s v="M | 02438 - Display all dates from IBB in default system timezone, not the user's time zone"/>
    <s v="Backend Development | M | 02438 - Display all dates from IBB in default system timezone, not the user's time zone"/>
    <m/>
    <n v="376078"/>
    <n v="379439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x v="2"/>
    <s v="0.Done"/>
    <x v="1212"/>
    <n v="10.638297872340425"/>
    <n v="0"/>
  </r>
  <r>
    <x v="3"/>
    <x v="1"/>
    <x v="1"/>
    <x v="1"/>
    <m/>
    <x v="1"/>
    <x v="0"/>
    <x v="2"/>
    <x v="319"/>
    <s v="Remove space from DL file names"/>
    <s v="02373 - Remove space from DL file names"/>
    <x v="319"/>
    <x v="0"/>
    <x v="2"/>
    <x v="1259"/>
    <s v="Alpha for Remove space from DL file names"/>
    <s v="S | 02437 - Alpha for Remove space from DL file names"/>
    <s v="Alpha Test | S | 02437 - Alpha for Remove space from DL file names"/>
    <m/>
    <n v="378918"/>
    <n v="37943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213"/>
    <n v="0"/>
    <n v="0"/>
  </r>
  <r>
    <x v="3"/>
    <x v="1"/>
    <x v="1"/>
    <x v="1"/>
    <m/>
    <x v="1"/>
    <x v="1"/>
    <x v="2"/>
    <x v="321"/>
    <s v="211 (BDT) - Report parameter issue from page view buttons- Open and Closed/ Releases and Shipment History"/>
    <s v="02425 - 211 (BDT) - Report parameter issue from page view buttons- Open and Closed/ Releases and Shipment History"/>
    <x v="321"/>
    <x v="5"/>
    <x v="2"/>
    <x v="1260"/>
    <s v="Always pass optional columns as a parameter for select report buttons"/>
    <s v="M | 02436 - Always pass optional columns as a parameter for select report buttons"/>
    <s v="Backend Development | M | 02436 - Always pass optional columns as a parameter for select report buttons"/>
    <m/>
    <n v="379326"/>
    <n v="379432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x v="2"/>
    <s v="0.Done"/>
    <x v="1214"/>
    <n v="10.638297872340425"/>
    <n v="0"/>
  </r>
  <r>
    <x v="3"/>
    <x v="1"/>
    <x v="1"/>
    <x v="1"/>
    <m/>
    <x v="1"/>
    <x v="1"/>
    <x v="2"/>
    <x v="322"/>
    <s v="   Documents- CSR access to sites  "/>
    <s v="01855 -    Documents- CSR access to sites  "/>
    <x v="322"/>
    <x v="0"/>
    <x v="2"/>
    <x v="1261"/>
    <s v="Alpha for    Documents- CSR access to sites  "/>
    <s v="S | 02435 - Alpha for    Documents- CSR access to sites  "/>
    <s v="Alpha Test | S | 02435 - Alpha for    Documents- CSR access to sites  "/>
    <m/>
    <n v="373934"/>
    <n v="37943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215"/>
    <n v="2.1276595744680851"/>
    <n v="0"/>
  </r>
  <r>
    <x v="3"/>
    <x v="0"/>
    <x v="0"/>
    <x v="22"/>
    <s v="System Architecture"/>
    <x v="22"/>
    <x v="0"/>
    <x v="2"/>
    <x v="207"/>
    <s v="Performance Testing and Tuning"/>
    <s v="01480 - Performance Testing and Tuning"/>
    <x v="207"/>
    <x v="4"/>
    <x v="2"/>
    <x v="1262"/>
    <s v="Enable Catalina HTTP Connector"/>
    <s v="XS | 02430 - Enable Catalina HTTP Connector"/>
    <s v="Sub-Task | XS | 02430 - Enable Catalina HTTP Connector"/>
    <n v="351453"/>
    <n v="367474"/>
    <n v="379407"/>
    <s v="Plan"/>
    <x v="0"/>
    <n v="0"/>
    <n v="0"/>
    <n v="20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5.8823529411764705E-2"/>
    <n v="1.8518518518518517E-2"/>
    <n v="1"/>
    <n v="2.1276595744680851"/>
    <x v="0"/>
    <x v="2"/>
    <s v="0.Done"/>
    <x v="1216"/>
    <n v="0"/>
    <n v="0"/>
  </r>
  <r>
    <x v="3"/>
    <x v="1"/>
    <x v="1"/>
    <x v="1"/>
    <m/>
    <x v="1"/>
    <x v="1"/>
    <x v="2"/>
    <x v="336"/>
    <s v="315 (BDT) - Hyperlinks not working on shipments page for Carrier"/>
    <s v="02205 - 315 (BDT) - Hyperlinks not working on shipments page for Carrier"/>
    <x v="336"/>
    <x v="1"/>
    <x v="2"/>
    <x v="1263"/>
    <s v="QA for 315 (BDT) - Hyperlinks not working on shipments page for Carrier"/>
    <s v="S | 02429 - QA for 315 (BDT) - Hyperlinks not working on shipments page for Carrier"/>
    <s v="QA | S | 02429 - QA for 315 (BDT) - Hyperlinks not working on shipments page for Carrier"/>
    <m/>
    <n v="377909"/>
    <n v="37937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217"/>
    <n v="2.1276595744680851"/>
    <n v="0"/>
  </r>
  <r>
    <x v="3"/>
    <x v="1"/>
    <x v="1"/>
    <x v="1"/>
    <m/>
    <x v="1"/>
    <x v="1"/>
    <x v="2"/>
    <x v="336"/>
    <s v="315 (BDT) - Hyperlinks not working on shipments page for Carrier"/>
    <s v="02205 - 315 (BDT) - Hyperlinks not working on shipments page for Carrier"/>
    <x v="336"/>
    <x v="2"/>
    <x v="2"/>
    <x v="1264"/>
    <s v="Review of 315 (BDT) - Hyperlinks not working on shipments page for Carrier"/>
    <s v="S | 02428 - Review of 315 (BDT) - Hyperlinks not working on shipments page for Carrier"/>
    <s v="Feature Review | S | 02428 - Review of 315 (BDT) - Hyperlinks not working on shipments page for Carrier"/>
    <m/>
    <n v="377909"/>
    <n v="37937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218"/>
    <n v="2.1276595744680851"/>
    <n v="0"/>
  </r>
  <r>
    <x v="3"/>
    <x v="1"/>
    <x v="1"/>
    <x v="1"/>
    <m/>
    <x v="1"/>
    <x v="1"/>
    <x v="2"/>
    <x v="336"/>
    <s v="315 (BDT) - Hyperlinks not working on shipments page for Carrier"/>
    <s v="02205 - 315 (BDT) - Hyperlinks not working on shipments page for Carrier"/>
    <x v="336"/>
    <x v="0"/>
    <x v="2"/>
    <x v="1265"/>
    <s v="Alpha for 315 (BDT) - Hyperlinks not working on shipments page for Carrier"/>
    <s v="S | 02427 - Alpha for 315 (BDT) - Hyperlinks not working on shipments page for Carrier"/>
    <s v="Alpha Test | S | 02427 - Alpha for 315 (BDT) - Hyperlinks not working on shipments page for Carrier"/>
    <m/>
    <n v="377909"/>
    <n v="37937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219"/>
    <n v="2.1276595744680851"/>
    <n v="0"/>
  </r>
  <r>
    <x v="3"/>
    <x v="1"/>
    <x v="1"/>
    <x v="1"/>
    <m/>
    <x v="1"/>
    <x v="1"/>
    <x v="2"/>
    <x v="334"/>
    <s v="244 (BDT) - Order Pg Scheduled Releases/Available Qty Incorrect "/>
    <s v="01986 - 244 (BDT) - Order Pg Scheduled Releases/Available Qty Incorrect "/>
    <x v="334"/>
    <x v="2"/>
    <x v="2"/>
    <x v="1266"/>
    <s v="Review of 244 (BDT) - Order Pg Scheduled Releases/Available Qty Incorrect "/>
    <s v="XS | 02424 - Review of 244 (BDT) - Order Pg Scheduled Releases/Available Qty Incorrect "/>
    <s v="Feature Review | XS | 02424 - Review of 244 (BDT) - Order Pg Scheduled Releases/Available Qty Incorrect "/>
    <m/>
    <n v="375784"/>
    <n v="379309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0"/>
    <n v="1"/>
    <n v="1.0638297872340425"/>
    <x v="1"/>
    <x v="2"/>
    <s v="0.Done"/>
    <x v="1220"/>
    <n v="1.0638297872340425"/>
    <n v="0"/>
  </r>
  <r>
    <x v="3"/>
    <x v="1"/>
    <x v="1"/>
    <x v="1"/>
    <m/>
    <x v="1"/>
    <x v="1"/>
    <x v="2"/>
    <x v="337"/>
    <s v="Search box in Ship To Filter is broken"/>
    <s v="02213 - Search box in Ship To Filter is broken"/>
    <x v="337"/>
    <x v="1"/>
    <x v="2"/>
    <x v="1267"/>
    <s v="QA for Search box in Ship To Filter is broken"/>
    <s v="S | 02423 - QA for Search box in Ship To Filter is broken"/>
    <s v="QA | S | 02423 - QA for Search box in Ship To Filter is broken"/>
    <m/>
    <n v="377941"/>
    <n v="37929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221"/>
    <n v="2.1276595744680851"/>
    <n v="0"/>
  </r>
  <r>
    <x v="3"/>
    <x v="1"/>
    <x v="1"/>
    <x v="1"/>
    <m/>
    <x v="1"/>
    <x v="1"/>
    <x v="2"/>
    <x v="337"/>
    <s v="Search box in Ship To Filter is broken"/>
    <s v="02213 - Search box in Ship To Filter is broken"/>
    <x v="337"/>
    <x v="2"/>
    <x v="2"/>
    <x v="1268"/>
    <s v="Review of Search box in Ship To Filter is broken"/>
    <s v="S | 02422 - Review of Search box in Ship To Filter is broken"/>
    <s v="Feature Review | S | 02422 - Review of Search box in Ship To Filter is broken"/>
    <m/>
    <n v="377941"/>
    <n v="37929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222"/>
    <n v="2.1276595744680851"/>
    <n v="0"/>
  </r>
  <r>
    <x v="3"/>
    <x v="1"/>
    <x v="1"/>
    <x v="1"/>
    <m/>
    <x v="1"/>
    <x v="1"/>
    <x v="2"/>
    <x v="337"/>
    <s v="Search box in Ship To Filter is broken"/>
    <s v="02213 - Search box in Ship To Filter is broken"/>
    <x v="337"/>
    <x v="0"/>
    <x v="3"/>
    <x v="1269"/>
    <s v="Alpha for Search box in Ship To Filter is broken"/>
    <s v="S | 02421 - Alpha for Search box in Ship To Filter is broken"/>
    <s v="Alpha Test | S | 02421 - Alpha for Search box in Ship To Filter is broken"/>
    <m/>
    <n v="377941"/>
    <n v="37928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0"/>
    <x v="1"/>
    <x v="2"/>
    <s v="0.Cancelled"/>
    <x v="1223"/>
    <n v="2.1276595744680851"/>
    <n v="0"/>
  </r>
  <r>
    <x v="3"/>
    <x v="1"/>
    <x v="1"/>
    <x v="1"/>
    <m/>
    <x v="1"/>
    <x v="0"/>
    <x v="2"/>
    <x v="338"/>
    <s v="Portal Error Handling"/>
    <s v="01172 - Portal Error Handling"/>
    <x v="338"/>
    <x v="1"/>
    <x v="2"/>
    <x v="1270"/>
    <s v="QA for Portal Error Handling"/>
    <s v="S | 02420 - QA for Portal Error Handling"/>
    <s v="QA | S | 02420 - QA for Portal Error Handling"/>
    <m/>
    <n v="363173"/>
    <n v="37921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224"/>
    <n v="0"/>
    <n v="0"/>
  </r>
  <r>
    <x v="3"/>
    <x v="1"/>
    <x v="1"/>
    <x v="1"/>
    <m/>
    <x v="1"/>
    <x v="0"/>
    <x v="2"/>
    <x v="338"/>
    <s v="Portal Error Handling"/>
    <s v="01172 - Portal Error Handling"/>
    <x v="338"/>
    <x v="2"/>
    <x v="2"/>
    <x v="1271"/>
    <s v="Review of Portal Error Handling"/>
    <s v="S | 02419 - Review of Portal Error Handling"/>
    <s v="Feature Review | S | 02419 - Review of Portal Error Handling"/>
    <m/>
    <n v="363173"/>
    <n v="37921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225"/>
    <n v="0"/>
    <n v="0"/>
  </r>
  <r>
    <x v="3"/>
    <x v="1"/>
    <x v="1"/>
    <x v="1"/>
    <m/>
    <x v="1"/>
    <x v="0"/>
    <x v="2"/>
    <x v="338"/>
    <s v="Portal Error Handling"/>
    <s v="01172 - Portal Error Handling"/>
    <x v="338"/>
    <x v="0"/>
    <x v="2"/>
    <x v="1272"/>
    <s v="Alpha for Portal Error Handling"/>
    <s v="S | 02418 - Alpha for Portal Error Handling"/>
    <s v="Alpha Test | S | 02418 - Alpha for Portal Error Handling"/>
    <m/>
    <n v="363173"/>
    <n v="37921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226"/>
    <n v="0"/>
    <n v="0"/>
  </r>
  <r>
    <x v="3"/>
    <x v="1"/>
    <x v="1"/>
    <x v="1"/>
    <m/>
    <x v="1"/>
    <x v="0"/>
    <x v="2"/>
    <x v="339"/>
    <s v="Refactor Shipment Sync/WS Classes for data refresh calls."/>
    <s v="01668 - Refactor Shipment Sync/WS Classes for data refresh calls."/>
    <x v="339"/>
    <x v="1"/>
    <x v="2"/>
    <x v="1273"/>
    <s v="QA for Refactor Shipment Sync/WS Classes for data refresh calls."/>
    <s v="S | 02417 - QA for Refactor Shipment Sync/WS Classes for data refresh calls."/>
    <s v="QA | S | 02417 - QA for Refactor Shipment Sync/WS Classes for data refresh calls."/>
    <m/>
    <n v="370096"/>
    <n v="37919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0"/>
    <n v="1"/>
    <n v="2.1276595744680851"/>
    <x v="1"/>
    <x v="2"/>
    <s v="0.Done"/>
    <x v="1227"/>
    <n v="0"/>
    <n v="0"/>
  </r>
  <r>
    <x v="3"/>
    <x v="1"/>
    <x v="1"/>
    <x v="1"/>
    <m/>
    <x v="1"/>
    <x v="0"/>
    <x v="2"/>
    <x v="339"/>
    <s v="Refactor Shipment Sync/WS Classes for data refresh calls."/>
    <s v="01668 - Refactor Shipment Sync/WS Classes for data refresh calls."/>
    <x v="339"/>
    <x v="2"/>
    <x v="2"/>
    <x v="1274"/>
    <s v="Review of Refactor Shipment Sync/WS Classes for data refresh calls."/>
    <s v="S | 02416 - Review of Refactor Shipment Sync/WS Classes for data refresh calls."/>
    <s v="Feature Review | S | 02416 - Review of Refactor Shipment Sync/WS Classes for data refresh calls."/>
    <m/>
    <n v="370096"/>
    <n v="37919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0"/>
    <n v="1"/>
    <n v="2.1276595744680851"/>
    <x v="1"/>
    <x v="2"/>
    <s v="0.Done"/>
    <x v="1228"/>
    <n v="0"/>
    <n v="0"/>
  </r>
  <r>
    <x v="3"/>
    <x v="1"/>
    <x v="1"/>
    <x v="1"/>
    <m/>
    <x v="1"/>
    <x v="1"/>
    <x v="2"/>
    <x v="340"/>
    <s v="Scheduled Releases Sub-Page No Sort Order"/>
    <s v="02390 - Scheduled Releases Sub-Page No Sort Order"/>
    <x v="340"/>
    <x v="1"/>
    <x v="2"/>
    <x v="1275"/>
    <s v="QA for Scheduled Releases Sub-Page No Sort Order"/>
    <s v="S | 02415 - QA for Scheduled Releases Sub-Page No Sort Order"/>
    <s v="QA | S | 02415 - QA for Scheduled Releases Sub-Page No Sort Order"/>
    <m/>
    <n v="379070"/>
    <n v="37918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229"/>
    <n v="2.1276595744680851"/>
    <n v="0"/>
  </r>
  <r>
    <x v="3"/>
    <x v="1"/>
    <x v="1"/>
    <x v="1"/>
    <m/>
    <x v="1"/>
    <x v="1"/>
    <x v="2"/>
    <x v="340"/>
    <s v="Scheduled Releases Sub-Page No Sort Order"/>
    <s v="02390 - Scheduled Releases Sub-Page No Sort Order"/>
    <x v="340"/>
    <x v="2"/>
    <x v="2"/>
    <x v="1276"/>
    <s v="Review of Scheduled Releases Sub-Page No Sort Order"/>
    <s v="S | 02414 - Review of Scheduled Releases Sub-Page No Sort Order"/>
    <s v="Feature Review | S | 02414 - Review of Scheduled Releases Sub-Page No Sort Order"/>
    <m/>
    <n v="379070"/>
    <n v="37918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230"/>
    <n v="2.1276595744680851"/>
    <n v="0"/>
  </r>
  <r>
    <x v="3"/>
    <x v="1"/>
    <x v="1"/>
    <x v="1"/>
    <m/>
    <x v="1"/>
    <x v="1"/>
    <x v="2"/>
    <x v="324"/>
    <s v="371 (BDT) Commas missing on qty fields on Scheduled Release and Doned Shipment Page "/>
    <s v="02395 - 371 (BDT) Commas missing on qty fields on Scheduled Release and Doned Shipment Page "/>
    <x v="324"/>
    <x v="0"/>
    <x v="2"/>
    <x v="1277"/>
    <s v="Alpha for Commas missing on qty fields on Scheduled Release and Doned Shipment Page "/>
    <s v="S | 02413 - Alpha for Commas missing on qty fields on Scheduled Release and Doned Shipment Page "/>
    <s v="Alpha Test | S | 02413 - Alpha for Commas missing on qty fields on Scheduled Release and Doned Shipment Page "/>
    <m/>
    <n v="379080"/>
    <n v="37917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231"/>
    <n v="2.1276595744680851"/>
    <n v="0"/>
  </r>
  <r>
    <x v="3"/>
    <x v="1"/>
    <x v="1"/>
    <x v="1"/>
    <m/>
    <x v="1"/>
    <x v="1"/>
    <x v="2"/>
    <x v="341"/>
    <s v="290 (BDT) - Release Pg Ship To Name and Address incorrect"/>
    <s v="02098 - 290 (BDT) - Release Pg Ship To Name and Address incorrect"/>
    <x v="341"/>
    <x v="1"/>
    <x v="2"/>
    <x v="1278"/>
    <s v="QA for 290 (BDT) - Release Pg Ship To Name and Address incorrect"/>
    <s v="S | 02412 - QA for 290 (BDT) - Release Pg Ship To Name and Address incorrect"/>
    <s v="QA | S | 02412 - QA for 290 (BDT) - Release Pg Ship To Name and Address incorrect"/>
    <m/>
    <n v="376661"/>
    <n v="37915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232"/>
    <n v="2.1276595744680851"/>
    <n v="0"/>
  </r>
  <r>
    <x v="3"/>
    <x v="1"/>
    <x v="1"/>
    <x v="1"/>
    <m/>
    <x v="1"/>
    <x v="1"/>
    <x v="2"/>
    <x v="341"/>
    <s v="290 (BDT) - Release Pg Ship To Name and Address incorrect"/>
    <s v="02098 - 290 (BDT) - Release Pg Ship To Name and Address incorrect"/>
    <x v="341"/>
    <x v="2"/>
    <x v="2"/>
    <x v="1279"/>
    <s v="Review of 290 (BDT) - Release Pg Ship To Name and Address incorrect"/>
    <s v="S | 02411 - Review of 290 (BDT) - Release Pg Ship To Name and Address incorrect"/>
    <s v="Feature Review | S | 02411 - Review of 290 (BDT) - Release Pg Ship To Name and Address incorrect"/>
    <m/>
    <n v="376661"/>
    <n v="37915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233"/>
    <n v="2.1276595744680851"/>
    <n v="0"/>
  </r>
  <r>
    <x v="3"/>
    <x v="1"/>
    <x v="1"/>
    <x v="1"/>
    <m/>
    <x v="1"/>
    <x v="1"/>
    <x v="2"/>
    <x v="342"/>
    <s v="IBB synchronization times should be in UTC timezone format"/>
    <s v="02379 - IBB synchronization times should be in UTC timezone format"/>
    <x v="342"/>
    <x v="1"/>
    <x v="2"/>
    <x v="1280"/>
    <s v="QA for IBB synchronization times should be in UTC timezone format"/>
    <s v="S | 02410 - QA for IBB synchronization times should be in UTC timezone format"/>
    <s v="QA | S | 02410 - QA for IBB synchronization times should be in UTC timezone format"/>
    <m/>
    <n v="379000"/>
    <n v="37915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234"/>
    <n v="2.1276595744680851"/>
    <n v="0"/>
  </r>
  <r>
    <x v="3"/>
    <x v="1"/>
    <x v="1"/>
    <x v="1"/>
    <m/>
    <x v="1"/>
    <x v="1"/>
    <x v="2"/>
    <x v="342"/>
    <s v="IBB synchronization times should be in UTC timezone format"/>
    <s v="02379 - IBB synchronization times should be in UTC timezone format"/>
    <x v="342"/>
    <x v="2"/>
    <x v="2"/>
    <x v="1281"/>
    <s v="Review of IBB synchronization times should be in UTC timezone format"/>
    <s v="S | 02409 - Review of IBB synchronization times should be in UTC timezone format"/>
    <s v="Feature Review | S | 02409 - Review of IBB synchronization times should be in UTC timezone format"/>
    <m/>
    <n v="379000"/>
    <n v="37915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235"/>
    <n v="2.1276595744680851"/>
    <n v="0"/>
  </r>
  <r>
    <x v="3"/>
    <x v="1"/>
    <x v="1"/>
    <x v="1"/>
    <m/>
    <x v="1"/>
    <x v="0"/>
    <x v="2"/>
    <x v="330"/>
    <s v="Change date field used for selecting invoices"/>
    <s v="02407 - Change date field used for selecting invoices"/>
    <x v="330"/>
    <x v="5"/>
    <x v="2"/>
    <x v="1282"/>
    <s v="Update invoice logic to use invoiceDte instead of postingDte"/>
    <s v="M | 02408 - Update invoice logic to use invoiceDte instead of postingDte"/>
    <s v="Backend Development | M | 02408 - Update invoice logic to use invoiceDte instead of postingDte"/>
    <m/>
    <n v="379133"/>
    <n v="379151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x v="2"/>
    <s v="0.Done"/>
    <x v="1236"/>
    <n v="0"/>
    <n v="0"/>
  </r>
  <r>
    <x v="3"/>
    <x v="1"/>
    <x v="1"/>
    <x v="1"/>
    <m/>
    <x v="1"/>
    <x v="1"/>
    <x v="2"/>
    <x v="343"/>
    <s v="260 (BDT) - Orders page- tablet view change page orientation from portrait to landscape"/>
    <s v="01997 - 260 (BDT) - Orders page- tablet view change page orientation from portrait to landscape"/>
    <x v="343"/>
    <x v="1"/>
    <x v="2"/>
    <x v="1283"/>
    <s v="QA for 260 (BDT) - Orders page- tablet view change page orientation from portrait to landscape"/>
    <s v="S | 02406 - QA for 260 (BDT) - Orders page- tablet view change page orientation from portrait to landscape"/>
    <s v="QA | S | 02406 - QA for 260 (BDT) - Orders page- tablet view change page orientation from portrait to landscape"/>
    <m/>
    <n v="375862"/>
    <n v="37912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237"/>
    <n v="2.1276595744680851"/>
    <n v="0"/>
  </r>
  <r>
    <x v="3"/>
    <x v="1"/>
    <x v="1"/>
    <x v="1"/>
    <m/>
    <x v="1"/>
    <x v="1"/>
    <x v="2"/>
    <x v="343"/>
    <s v="260 (BDT) - Orders page- tablet view change page orientation from portrait to landscape"/>
    <s v="01997 - 260 (BDT) - Orders page- tablet view change page orientation from portrait to landscape"/>
    <x v="343"/>
    <x v="2"/>
    <x v="2"/>
    <x v="1284"/>
    <s v="Review of 260 (BDT) - Orders page- tablet view change page orientation from portrait to landscape"/>
    <s v="S | 02405 - Review of 260 (BDT) - Orders page- tablet view change page orientation from portrait to landscape"/>
    <s v="Feature Review | S | 02405 - Review of 260 (BDT) - Orders page- tablet view change page orientation from portrait to landscape"/>
    <m/>
    <n v="375862"/>
    <n v="37912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238"/>
    <n v="2.1276595744680851"/>
    <n v="0"/>
  </r>
  <r>
    <x v="3"/>
    <x v="1"/>
    <x v="1"/>
    <x v="1"/>
    <m/>
    <x v="1"/>
    <x v="1"/>
    <x v="2"/>
    <x v="344"/>
    <s v="318 (BDT) - Shipment Sub Page ship date view in ascending order"/>
    <s v="02359 - 318 (BDT) - Shipment Sub Page ship date view in ascending order"/>
    <x v="344"/>
    <x v="1"/>
    <x v="2"/>
    <x v="1285"/>
    <s v="QA for 318 (BDT) - Shipment Sub Page ship date view in ascending order"/>
    <s v="S | 02404 - QA for 318 (BDT) - Shipment Sub Page ship date view in ascending order"/>
    <s v="QA | S | 02404 - QA for 318 (BDT) - Shipment Sub Page ship date view in ascending order"/>
    <m/>
    <n v="378711"/>
    <n v="37912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239"/>
    <n v="2.1276595744680851"/>
    <n v="0"/>
  </r>
  <r>
    <x v="3"/>
    <x v="1"/>
    <x v="1"/>
    <x v="1"/>
    <m/>
    <x v="1"/>
    <x v="1"/>
    <x v="2"/>
    <x v="344"/>
    <s v="318 (BDT) - Shipment Sub Page ship date view in ascending order"/>
    <s v="02359 - 318 (BDT) - Shipment Sub Page ship date view in ascending order"/>
    <x v="344"/>
    <x v="2"/>
    <x v="2"/>
    <x v="1286"/>
    <s v="Review of 318 (BDT) - Shipment Sub Page ship date view in ascending order"/>
    <s v="S | 02403 - Review of 318 (BDT) - Shipment Sub Page ship date view in ascending order"/>
    <s v="Feature Review | S | 02403 - Review of 318 (BDT) - Shipment Sub Page ship date view in ascending order"/>
    <m/>
    <n v="378711"/>
    <n v="37912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240"/>
    <n v="2.1276595744680851"/>
    <n v="0"/>
  </r>
  <r>
    <x v="3"/>
    <x v="1"/>
    <x v="1"/>
    <x v="1"/>
    <m/>
    <x v="1"/>
    <x v="1"/>
    <x v="2"/>
    <x v="345"/>
    <s v="Multiple threads may cause NTLM errors in DataSync"/>
    <s v="02369 - Multiple threads may cause NTLM errors in DataSync"/>
    <x v="345"/>
    <x v="1"/>
    <x v="2"/>
    <x v="1287"/>
    <s v="QA for Multiple threads may cause NTLM errors in DataSync"/>
    <s v="S | 02402 - QA for Multiple threads may cause NTLM errors in DataSync"/>
    <s v="QA | S | 02402 - QA for Multiple threads may cause NTLM errors in DataSync"/>
    <m/>
    <n v="378853"/>
    <n v="37912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241"/>
    <n v="2.1276595744680851"/>
    <n v="0"/>
  </r>
  <r>
    <x v="3"/>
    <x v="1"/>
    <x v="1"/>
    <x v="1"/>
    <m/>
    <x v="1"/>
    <x v="1"/>
    <x v="2"/>
    <x v="345"/>
    <s v="Multiple threads may cause NTLM errors in DataSync"/>
    <s v="02369 - Multiple threads may cause NTLM errors in DataSync"/>
    <x v="345"/>
    <x v="2"/>
    <x v="2"/>
    <x v="1288"/>
    <s v="Review of Multiple threads may cause NTLM errors in DataSync"/>
    <s v="S | 02401 - Review of Multiple threads may cause NTLM errors in DataSync"/>
    <s v="Feature Review | S | 02401 - Review of Multiple threads may cause NTLM errors in DataSync"/>
    <m/>
    <n v="378853"/>
    <n v="37911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242"/>
    <n v="2.1276595744680851"/>
    <n v="0"/>
  </r>
  <r>
    <x v="3"/>
    <x v="1"/>
    <x v="1"/>
    <x v="1"/>
    <m/>
    <x v="1"/>
    <x v="1"/>
    <x v="2"/>
    <x v="346"/>
    <s v="View Details crowded on Desktop"/>
    <s v="02273 - View Details crowded on Desktop"/>
    <x v="346"/>
    <x v="1"/>
    <x v="2"/>
    <x v="1289"/>
    <s v="QA for View Details crowded on Desktop"/>
    <s v="S | 02400 - QA for View Details crowded on Desktop"/>
    <s v="QA | S | 02400 - QA for View Details crowded on Desktop"/>
    <m/>
    <n v="378343"/>
    <n v="37911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243"/>
    <n v="2.1276595744680851"/>
    <n v="0"/>
  </r>
  <r>
    <x v="3"/>
    <x v="1"/>
    <x v="1"/>
    <x v="1"/>
    <m/>
    <x v="1"/>
    <x v="1"/>
    <x v="2"/>
    <x v="347"/>
    <s v="SSRS connection settings are not set during deployment "/>
    <s v="02377 - SSRS connection settings are not set during deployment "/>
    <x v="347"/>
    <x v="1"/>
    <x v="2"/>
    <x v="1290"/>
    <s v="QA for SSRS connection settings are not set during deployment "/>
    <s v="S | 02399 - QA for SSRS connection settings are not set during deployment "/>
    <s v="QA | S | 02399 - QA for SSRS connection settings are not set during deployment "/>
    <m/>
    <n v="378954"/>
    <n v="37911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244"/>
    <n v="2.1276595744680851"/>
    <n v="0"/>
  </r>
  <r>
    <x v="3"/>
    <x v="1"/>
    <x v="1"/>
    <x v="1"/>
    <m/>
    <x v="1"/>
    <x v="1"/>
    <x v="2"/>
    <x v="347"/>
    <s v="SSRS connection settings are not set during deployment "/>
    <s v="02377 - SSRS connection settings are not set during deployment "/>
    <x v="347"/>
    <x v="2"/>
    <x v="2"/>
    <x v="1291"/>
    <s v="Review of SSRS connection settings are not set during deployment "/>
    <s v="S | 02398 - Review of SSRS connection settings are not set during deployment "/>
    <s v="Feature Review | S | 02398 - Review of SSRS connection settings are not set during deployment "/>
    <m/>
    <n v="378954"/>
    <n v="37911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245"/>
    <n v="2.1276595744680851"/>
    <n v="0"/>
  </r>
  <r>
    <x v="3"/>
    <x v="1"/>
    <x v="1"/>
    <x v="1"/>
    <m/>
    <x v="1"/>
    <x v="1"/>
    <x v="2"/>
    <x v="342"/>
    <s v="IBB synchronization times should be in UTC timezone format"/>
    <s v="02379 - IBB synchronization times should be in UTC timezone format"/>
    <x v="342"/>
    <x v="0"/>
    <x v="2"/>
    <x v="1292"/>
    <s v="Alpha for IBB synchronization times should be in UTC timezone format"/>
    <s v="S | 02397 - Alpha for IBB synchronization times should be in UTC timezone format"/>
    <s v="Alpha Test | S | 02397 - Alpha for IBB synchronization times should be in UTC timezone format"/>
    <m/>
    <n v="379000"/>
    <n v="37908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246"/>
    <n v="2.1276595744680851"/>
    <n v="0"/>
  </r>
  <r>
    <x v="3"/>
    <x v="1"/>
    <x v="1"/>
    <x v="1"/>
    <m/>
    <x v="1"/>
    <x v="1"/>
    <x v="2"/>
    <x v="324"/>
    <s v="371 (BDT) Commas missing on qty fields on Scheduled Release and Doned Shipment Page "/>
    <s v="02395 - 371 (BDT) Commas missing on qty fields on Scheduled Release and Doned Shipment Page "/>
    <x v="324"/>
    <x v="3"/>
    <x v="2"/>
    <x v="1293"/>
    <s v="Development for - Commas missing on qty fields on Scheduled Release Page"/>
    <s v="M | 02396 - Development for - Commas missing on qty fields on Scheduled Release Page"/>
    <s v="Frontend Development | M | 02396 - Development for - Commas missing on qty fields on Scheduled Release Page"/>
    <m/>
    <n v="379080"/>
    <n v="379082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1247"/>
    <n v="5.3191489361702127"/>
    <n v="0"/>
  </r>
  <r>
    <x v="3"/>
    <x v="1"/>
    <x v="1"/>
    <x v="1"/>
    <m/>
    <x v="1"/>
    <x v="1"/>
    <x v="2"/>
    <x v="340"/>
    <s v="Scheduled Releases Sub-Page No Sort Order"/>
    <s v="02390 - Scheduled Releases Sub-Page No Sort Order"/>
    <x v="340"/>
    <x v="0"/>
    <x v="2"/>
    <x v="1294"/>
    <s v="Alpha for Scheduled Releases Sub-Page No Sort Order"/>
    <s v="S | 02394 - Alpha for Scheduled Releases Sub-Page No Sort Order"/>
    <s v="Alpha Test | S | 02394 - Alpha for Scheduled Releases Sub-Page No Sort Order"/>
    <m/>
    <n v="379070"/>
    <n v="37907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248"/>
    <n v="2.1276595744680851"/>
    <n v="0"/>
  </r>
  <r>
    <x v="3"/>
    <x v="1"/>
    <x v="1"/>
    <x v="1"/>
    <m/>
    <x v="1"/>
    <x v="1"/>
    <x v="2"/>
    <x v="340"/>
    <s v="Scheduled Releases Sub-Page No Sort Order"/>
    <s v="02390 - Scheduled Releases Sub-Page No Sort Order"/>
    <x v="340"/>
    <x v="4"/>
    <x v="2"/>
    <x v="1295"/>
    <s v="Fix service builder ordering"/>
    <s v="M | 02393 - Fix service builder ordering"/>
    <s v="Sub-Task | M | 02393 - Fix service builder ordering"/>
    <m/>
    <n v="379070"/>
    <n v="379076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x v="2"/>
    <s v="0.Done"/>
    <x v="1249"/>
    <n v="8.5106382978723403"/>
    <n v="0"/>
  </r>
  <r>
    <x v="3"/>
    <x v="1"/>
    <x v="1"/>
    <x v="1"/>
    <m/>
    <x v="1"/>
    <x v="1"/>
    <x v="2"/>
    <x v="346"/>
    <s v="View Details crowded on Desktop"/>
    <s v="02273 - View Details crowded on Desktop"/>
    <x v="346"/>
    <x v="2"/>
    <x v="2"/>
    <x v="1296"/>
    <s v="Review of View Details crowded on Desktop"/>
    <s v="S | 02392 - Review of View Details crowded on Desktop"/>
    <s v="Feature Review | S | 02392 - Review of View Details crowded on Desktop"/>
    <m/>
    <n v="378343"/>
    <n v="37907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250"/>
    <n v="2.1276595744680851"/>
    <n v="0"/>
  </r>
  <r>
    <x v="3"/>
    <x v="1"/>
    <x v="1"/>
    <x v="1"/>
    <m/>
    <x v="1"/>
    <x v="1"/>
    <x v="2"/>
    <x v="327"/>
    <s v="Order and Release Duplicate Exceptions  "/>
    <s v="02375 - Order and Release Duplicate Exceptions  "/>
    <x v="327"/>
    <x v="4"/>
    <x v="2"/>
    <x v="1297"/>
    <s v="Resolve issues with Duplicate Releases due to improper index: IX_943D1622"/>
    <s v="M | 02391 - Resolve issues with Duplicate Releases due to improper index: IX_943D1622"/>
    <s v="Sub-Task | M | 02391 - Resolve issues with Duplicate Releases due to improper index: IX_943D1622"/>
    <m/>
    <n v="378924"/>
    <n v="379073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4285714285714285"/>
    <n v="0"/>
    <n v="1"/>
    <n v="8.5106382978723403"/>
    <x v="1"/>
    <x v="2"/>
    <s v="0.Done"/>
    <x v="1251"/>
    <n v="8.5106382978723403"/>
    <n v="0"/>
  </r>
  <r>
    <x v="3"/>
    <x v="1"/>
    <x v="1"/>
    <x v="1"/>
    <m/>
    <x v="1"/>
    <x v="1"/>
    <x v="2"/>
    <x v="327"/>
    <s v="Order and Release Duplicate Exceptions  "/>
    <s v="02375 - Order and Release Duplicate Exceptions  "/>
    <x v="327"/>
    <x v="5"/>
    <x v="2"/>
    <x v="1298"/>
    <s v="Fix Duplicate Order Index for Shipment data sync"/>
    <s v="M | 02389 - Fix Duplicate Order Index for Shipment data sync"/>
    <s v="Backend Development | M | 02389 - Fix Duplicate Order Index for Shipment data sync"/>
    <m/>
    <n v="378924"/>
    <n v="379065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14285714285714285"/>
    <n v="0"/>
    <n v="1"/>
    <n v="10.638297872340425"/>
    <x v="1"/>
    <x v="2"/>
    <s v="0.Done"/>
    <x v="1252"/>
    <n v="10.638297872340425"/>
    <n v="0"/>
  </r>
  <r>
    <x v="3"/>
    <x v="1"/>
    <x v="1"/>
    <x v="1"/>
    <m/>
    <x v="1"/>
    <x v="1"/>
    <x v="2"/>
    <x v="337"/>
    <s v="Search box in Ship To Filter is broken"/>
    <s v="02213 - Search box in Ship To Filter is broken"/>
    <x v="337"/>
    <x v="0"/>
    <x v="2"/>
    <x v="1299"/>
    <s v="Alpha for Search box in Ship To Filter is broken"/>
    <s v="S | 02388 - Alpha for Search box in Ship To Filter is broken"/>
    <s v="Alpha Test | S | 02388 - Alpha for Search box in Ship To Filter is broken"/>
    <m/>
    <n v="377941"/>
    <n v="37905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253"/>
    <n v="2.1276595744680851"/>
    <n v="0"/>
  </r>
  <r>
    <x v="3"/>
    <x v="1"/>
    <x v="1"/>
    <x v="1"/>
    <m/>
    <x v="1"/>
    <x v="1"/>
    <x v="2"/>
    <x v="333"/>
    <s v="268 (BDT) - Missing Open Scheduled Release Info"/>
    <s v="02091 - 268 (BDT) - Missing Open Scheduled Release Info"/>
    <x v="333"/>
    <x v="0"/>
    <x v="2"/>
    <x v="1300"/>
    <s v="Alpha for 268 (BDT) - Missing Open Scheduled Release Info"/>
    <s v="S | 02387 - Alpha for 268 (BDT) - Missing Open Scheduled Release Info"/>
    <s v="Alpha Test | S | 02387 - Alpha for 268 (BDT) - Missing Open Scheduled Release Info"/>
    <m/>
    <n v="376647"/>
    <n v="37905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254"/>
    <n v="2.1276595744680851"/>
    <n v="0"/>
  </r>
  <r>
    <x v="3"/>
    <x v="1"/>
    <x v="1"/>
    <x v="1"/>
    <m/>
    <x v="1"/>
    <x v="1"/>
    <x v="2"/>
    <x v="341"/>
    <s v="290 (BDT) - Release Pg Ship To Name and Address incorrect"/>
    <s v="02098 - 290 (BDT) - Release Pg Ship To Name and Address incorrect"/>
    <x v="341"/>
    <x v="0"/>
    <x v="2"/>
    <x v="1301"/>
    <s v="Alpha for 290 (BDT) - Release Pg Ship To Name and Address incorrect"/>
    <s v="S | 02386 - Alpha for 290 (BDT) - Release Pg Ship To Name and Address incorrect"/>
    <s v="Alpha Test | S | 02386 - Alpha for 290 (BDT) - Release Pg Ship To Name and Address incorrect"/>
    <m/>
    <n v="376661"/>
    <n v="37905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255"/>
    <n v="2.1276595744680851"/>
    <n v="0"/>
  </r>
  <r>
    <x v="3"/>
    <x v="1"/>
    <x v="1"/>
    <x v="1"/>
    <m/>
    <x v="1"/>
    <x v="1"/>
    <x v="2"/>
    <x v="327"/>
    <s v="Order and Release Duplicate Exceptions  "/>
    <s v="02375 - Order and Release Duplicate Exceptions  "/>
    <x v="327"/>
    <x v="4"/>
    <x v="2"/>
    <x v="1302"/>
    <s v="Fix issues due to null posting date"/>
    <s v="M | 02385 - Fix issues due to null posting date"/>
    <s v="Sub-Task | M | 02385 - Fix issues due to null posting date"/>
    <m/>
    <n v="378924"/>
    <n v="379038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4285714285714285"/>
    <n v="0"/>
    <n v="1"/>
    <n v="8.5106382978723403"/>
    <x v="1"/>
    <x v="2"/>
    <s v="0.Done"/>
    <x v="1256"/>
    <n v="8.5106382978723403"/>
    <n v="0"/>
  </r>
  <r>
    <x v="3"/>
    <x v="1"/>
    <x v="1"/>
    <x v="1"/>
    <m/>
    <x v="1"/>
    <x v="1"/>
    <x v="2"/>
    <x v="332"/>
    <s v="284 (BDT) - Scheduled Releases Sub-Pg cards missing "/>
    <s v="02093 - 284 (BDT) - Scheduled Releases Sub-Pg cards missing "/>
    <x v="332"/>
    <x v="0"/>
    <x v="2"/>
    <x v="1303"/>
    <s v="Alpha for 284 (BDT) - Scheduled Releases Sub-Pg cards missing "/>
    <s v="S | 02384 - Alpha for 284 (BDT) - Scheduled Releases Sub-Pg cards missing "/>
    <s v="Alpha Test | S | 02384 - Alpha for 284 (BDT) - Scheduled Releases Sub-Pg cards missing "/>
    <m/>
    <n v="376652"/>
    <n v="37902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257"/>
    <n v="2.1276595744680851"/>
    <n v="0"/>
  </r>
  <r>
    <x v="3"/>
    <x v="1"/>
    <x v="1"/>
    <x v="1"/>
    <m/>
    <x v="1"/>
    <x v="1"/>
    <x v="2"/>
    <x v="347"/>
    <s v="SSRS connection settings are not set during deployment "/>
    <s v="02377 - SSRS connection settings are not set during deployment "/>
    <x v="347"/>
    <x v="0"/>
    <x v="2"/>
    <x v="1304"/>
    <s v="Alpha for SSRS connection settings are not set during deployment "/>
    <s v="S | 02383 - Alpha for SSRS connection settings are not set during deployment "/>
    <s v="Alpha Test | S | 02383 - Alpha for SSRS connection settings are not set during deployment "/>
    <m/>
    <n v="378954"/>
    <n v="37902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258"/>
    <n v="2.1276595744680851"/>
    <n v="0"/>
  </r>
  <r>
    <x v="3"/>
    <x v="1"/>
    <x v="1"/>
    <x v="1"/>
    <m/>
    <x v="1"/>
    <x v="1"/>
    <x v="2"/>
    <x v="322"/>
    <s v="   Documents- CSR access to sites  "/>
    <s v="01855 -    Documents- CSR access to sites  "/>
    <x v="322"/>
    <x v="3"/>
    <x v="2"/>
    <x v="1305"/>
    <s v="Add module for CSS control panel"/>
    <s v="M | 02382 - Add module for CSS control panel"/>
    <s v="Frontend Development | M | 02382 - Add module for CSS control panel"/>
    <m/>
    <n v="373934"/>
    <n v="379020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0"/>
    <n v="1"/>
    <n v="5.3191489361702127"/>
    <x v="1"/>
    <x v="2"/>
    <s v="0.Done"/>
    <x v="1259"/>
    <n v="5.3191489361702127"/>
    <n v="0"/>
  </r>
  <r>
    <x v="3"/>
    <x v="1"/>
    <x v="1"/>
    <x v="1"/>
    <m/>
    <x v="1"/>
    <x v="1"/>
    <x v="2"/>
    <x v="322"/>
    <s v="   Documents- CSR access to sites  "/>
    <s v="01855 -    Documents- CSR access to sites  "/>
    <x v="322"/>
    <x v="7"/>
    <x v="2"/>
    <x v="1306"/>
    <s v="Tech Planning for Documents - CSR access"/>
    <s v="M | 02381 - Tech Planning for Documents - CSR access"/>
    <s v="Tech Planning | M | 02381 - Tech Planning for Documents - CSR access"/>
    <m/>
    <n v="373934"/>
    <n v="379019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x v="2"/>
    <s v="0.Done"/>
    <x v="1260"/>
    <n v="4.2553191489361701"/>
    <n v="0"/>
  </r>
  <r>
    <x v="3"/>
    <x v="1"/>
    <x v="1"/>
    <x v="1"/>
    <m/>
    <x v="1"/>
    <x v="1"/>
    <x v="2"/>
    <x v="342"/>
    <s v="IBB synchronization times should be in UTC timezone format"/>
    <s v="02379 - IBB synchronization times should be in UTC timezone format"/>
    <x v="342"/>
    <x v="4"/>
    <x v="2"/>
    <x v="1307"/>
    <s v="Implement proper logic to send UTC"/>
    <s v="M | 02380 - Implement proper logic to send UTC"/>
    <s v="Sub-Task | M | 02380 - Implement proper logic to send UTC"/>
    <m/>
    <n v="379000"/>
    <n v="379002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x v="2"/>
    <s v="0.Done"/>
    <x v="1261"/>
    <n v="8.5106382978723403"/>
    <n v="0"/>
  </r>
  <r>
    <x v="3"/>
    <x v="1"/>
    <x v="1"/>
    <x v="1"/>
    <m/>
    <x v="1"/>
    <x v="1"/>
    <x v="2"/>
    <x v="347"/>
    <s v="SSRS connection settings are not set during deployment "/>
    <s v="02377 - SSRS connection settings are not set during deployment "/>
    <x v="347"/>
    <x v="4"/>
    <x v="2"/>
    <x v="1308"/>
    <s v="Tech Planning for SSRS connection settings are not set during deployment "/>
    <s v="M | 02378 - Tech Planning for SSRS connection settings are not set during deployment "/>
    <s v="Sub-Task | M | 02378 - Tech Planning for SSRS connection settings are not set during deployment "/>
    <m/>
    <n v="378954"/>
    <n v="378955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x v="2"/>
    <s v="0.Done"/>
    <x v="1262"/>
    <n v="8.5106382978723403"/>
    <n v="0"/>
  </r>
  <r>
    <x v="3"/>
    <x v="1"/>
    <x v="1"/>
    <x v="1"/>
    <m/>
    <x v="1"/>
    <x v="1"/>
    <x v="2"/>
    <x v="327"/>
    <s v="Order and Release Duplicate Exceptions  "/>
    <s v="02375 - Order and Release Duplicate Exceptions  "/>
    <x v="327"/>
    <x v="7"/>
    <x v="2"/>
    <x v="1309"/>
    <s v="Tech Planning for Review Data sync logs from QA"/>
    <s v="M | 02376 - Tech Planning for Review Data sync logs from QA"/>
    <s v="Tech Planning | M | 02376 - Tech Planning for Review Data sync logs from QA"/>
    <m/>
    <n v="378924"/>
    <n v="378925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4285714285714285"/>
    <n v="0"/>
    <n v="1"/>
    <n v="4.2553191489361701"/>
    <x v="1"/>
    <x v="2"/>
    <s v="0.Done"/>
    <x v="1263"/>
    <n v="4.2553191489361701"/>
    <n v="0"/>
  </r>
  <r>
    <x v="3"/>
    <x v="1"/>
    <x v="1"/>
    <x v="1"/>
    <m/>
    <x v="1"/>
    <x v="0"/>
    <x v="2"/>
    <x v="319"/>
    <s v="Remove space from DL file names"/>
    <s v="02373 - Remove space from DL file names"/>
    <x v="319"/>
    <x v="5"/>
    <x v="2"/>
    <x v="1310"/>
    <s v="Create DL service wrapper to remove space from file names"/>
    <s v="M | 02374 - Create DL service wrapper to remove space from file names"/>
    <s v="Backend Development | M | 02374 - Create DL service wrapper to remove space from file names"/>
    <m/>
    <n v="378918"/>
    <n v="378920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x v="2"/>
    <s v="0.Done"/>
    <x v="1264"/>
    <n v="0"/>
    <n v="0"/>
  </r>
  <r>
    <x v="3"/>
    <x v="1"/>
    <x v="1"/>
    <x v="1"/>
    <m/>
    <x v="1"/>
    <x v="1"/>
    <x v="2"/>
    <x v="323"/>
    <s v="331 (BDT) Time Zone Clarification"/>
    <s v="02336 - 331 (BDT) Time Zone Clarification"/>
    <x v="323"/>
    <x v="7"/>
    <x v="2"/>
    <x v="1311"/>
    <s v="Tech Planning for Time Zone Clarification "/>
    <s v="M | 02372 - Tech Planning for Time Zone Clarification "/>
    <s v="Tech Planning | M | 02372 - Tech Planning for Time Zone Clarification "/>
    <m/>
    <n v="378570"/>
    <n v="378893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x v="2"/>
    <s v="0.Done"/>
    <x v="1265"/>
    <n v="4.2553191489361701"/>
    <n v="0"/>
  </r>
  <r>
    <x v="3"/>
    <x v="1"/>
    <x v="1"/>
    <x v="1"/>
    <m/>
    <x v="1"/>
    <x v="1"/>
    <x v="2"/>
    <x v="345"/>
    <s v="Multiple threads may cause NTLM errors in DataSync"/>
    <s v="02369 - Multiple threads may cause NTLM errors in DataSync"/>
    <x v="345"/>
    <x v="0"/>
    <x v="2"/>
    <x v="1312"/>
    <s v="Alpha for Multiple threads may cause NTLM errors in DataSync"/>
    <s v="S | 02371 - Alpha for Multiple threads may cause NTLM errors in DataSync"/>
    <s v="Alpha Test | S | 02371 - Alpha for Multiple threads may cause NTLM errors in DataSync"/>
    <m/>
    <n v="378853"/>
    <n v="37885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266"/>
    <n v="2.1276595744680851"/>
    <n v="0"/>
  </r>
  <r>
    <x v="3"/>
    <x v="1"/>
    <x v="1"/>
    <x v="1"/>
    <m/>
    <x v="1"/>
    <x v="1"/>
    <x v="2"/>
    <x v="345"/>
    <s v="Multiple threads may cause NTLM errors in DataSync"/>
    <s v="02369 - Multiple threads may cause NTLM errors in DataSync"/>
    <x v="345"/>
    <x v="4"/>
    <x v="2"/>
    <x v="1313"/>
    <s v="Upgrade Apache HTTP Client librari"/>
    <s v="M | 02370 - Upgrade Apache HTTP Client librari"/>
    <s v="Sub-Task | M | 02370 - Upgrade Apache HTTP Client librari"/>
    <m/>
    <n v="378853"/>
    <n v="378854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x v="2"/>
    <s v="0.Done"/>
    <x v="1267"/>
    <n v="8.5106382978723403"/>
    <n v="0"/>
  </r>
  <r>
    <x v="3"/>
    <x v="1"/>
    <x v="1"/>
    <x v="1"/>
    <m/>
    <x v="1"/>
    <x v="1"/>
    <x v="2"/>
    <x v="275"/>
    <s v="332 (BDT) - Schedule Line View Details Link Missing for some records"/>
    <s v="02342 - 332 (BDT) - Schedule Line View Details Link Missing for some records"/>
    <x v="275"/>
    <x v="7"/>
    <x v="2"/>
    <x v="1314"/>
    <s v="Tech Planning for 332 (BDT) - Schedule Line View Details Link Missing for some records"/>
    <s v="M | 02368 - Tech Planning for 332 (BDT) - Schedule Line View Details Link Missing for some records"/>
    <s v="Tech Planning | M | 02368 - Tech Planning for 332 (BDT) - Schedule Line View Details Link Missing for some records"/>
    <m/>
    <n v="378607"/>
    <n v="378722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x v="2"/>
    <s v="0.Done"/>
    <x v="1268"/>
    <n v="4.2553191489361701"/>
    <n v="0"/>
  </r>
  <r>
    <x v="3"/>
    <x v="1"/>
    <x v="1"/>
    <x v="1"/>
    <m/>
    <x v="1"/>
    <x v="1"/>
    <x v="2"/>
    <x v="348"/>
    <s v="IBB Data Sync Performance "/>
    <s v="02227 - IBB Data Sync Performance "/>
    <x v="348"/>
    <x v="1"/>
    <x v="2"/>
    <x v="1315"/>
    <s v="QA for IBB Data Sync Performance "/>
    <s v="S | 02367 - QA for IBB Data Sync Performance "/>
    <s v="QA | S | 02367 - QA for IBB Data Sync Performance "/>
    <m/>
    <n v="378063"/>
    <n v="37872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269"/>
    <n v="2.1276595744680851"/>
    <n v="0"/>
  </r>
  <r>
    <x v="3"/>
    <x v="1"/>
    <x v="1"/>
    <x v="1"/>
    <m/>
    <x v="1"/>
    <x v="1"/>
    <x v="2"/>
    <x v="348"/>
    <s v="IBB Data Sync Performance "/>
    <s v="02227 - IBB Data Sync Performance "/>
    <x v="348"/>
    <x v="2"/>
    <x v="2"/>
    <x v="1316"/>
    <s v="Review of IBB Data Sync Performance "/>
    <s v="S | 02366 - Review of IBB Data Sync Performance "/>
    <s v="Feature Review | S | 02366 - Review of IBB Data Sync Performance "/>
    <m/>
    <n v="378063"/>
    <n v="37871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270"/>
    <n v="2.1276595744680851"/>
    <n v="0"/>
  </r>
  <r>
    <x v="3"/>
    <x v="1"/>
    <x v="1"/>
    <x v="1"/>
    <m/>
    <x v="1"/>
    <x v="1"/>
    <x v="2"/>
    <x v="348"/>
    <s v="IBB Data Sync Performance "/>
    <s v="02227 - IBB Data Sync Performance "/>
    <x v="348"/>
    <x v="0"/>
    <x v="2"/>
    <x v="1317"/>
    <s v="Alpha for IBB Data Sync Performance "/>
    <s v="S | 02365 - Alpha for IBB Data Sync Performance "/>
    <s v="Alpha Test | S | 02365 - Alpha for IBB Data Sync Performance "/>
    <m/>
    <n v="378063"/>
    <n v="37871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271"/>
    <n v="2.1276595744680851"/>
    <n v="0"/>
  </r>
  <r>
    <x v="3"/>
    <x v="1"/>
    <x v="1"/>
    <x v="1"/>
    <m/>
    <x v="1"/>
    <x v="1"/>
    <x v="2"/>
    <x v="344"/>
    <s v="318 (BDT) - Shipment Sub Page ship date view in ascending order"/>
    <s v="02359 - 318 (BDT) - Shipment Sub Page ship date view in ascending order"/>
    <x v="344"/>
    <x v="0"/>
    <x v="2"/>
    <x v="1318"/>
    <s v="Alpha for 318 (BDT) - Shipment Sub Page ship date view in ascending order"/>
    <s v="S | 02363 - Alpha for 318 (BDT) - Shipment Sub Page ship date view in ascending order"/>
    <s v="Alpha Test | S | 02363 - Alpha for 318 (BDT) - Shipment Sub Page ship date view in ascending order"/>
    <m/>
    <n v="378711"/>
    <n v="37871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272"/>
    <n v="2.1276595744680851"/>
    <n v="0"/>
  </r>
  <r>
    <x v="3"/>
    <x v="1"/>
    <x v="1"/>
    <x v="1"/>
    <m/>
    <x v="1"/>
    <x v="1"/>
    <x v="2"/>
    <x v="344"/>
    <s v="318 (BDT) - Shipment Sub Page ship date view in ascending order"/>
    <s v="02359 - 318 (BDT) - Shipment Sub Page ship date view in ascending order"/>
    <x v="344"/>
    <x v="5"/>
    <x v="2"/>
    <x v="1319"/>
    <s v="Shipment Sub-page in descending order by date"/>
    <s v="M | 02360 - Shipment Sub-page in descending order by date"/>
    <s v="Backend Development | M | 02360 - Shipment Sub-page in descending order by date"/>
    <m/>
    <n v="378711"/>
    <n v="378712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x v="2"/>
    <s v="0.Done"/>
    <x v="1273"/>
    <n v="10.638297872340425"/>
    <n v="0"/>
  </r>
  <r>
    <x v="3"/>
    <x v="1"/>
    <x v="1"/>
    <x v="1"/>
    <m/>
    <x v="1"/>
    <x v="1"/>
    <x v="2"/>
    <x v="349"/>
    <s v="Unable to generate reports against SSRS"/>
    <s v="02347 - Unable to generate reports against SSRS"/>
    <x v="349"/>
    <x v="1"/>
    <x v="2"/>
    <x v="1320"/>
    <s v="QA for Unable to generate reports against SSRS"/>
    <s v="S | 02357 - QA for Unable to generate reports against SSRS"/>
    <s v="QA | S | 02357 - QA for Unable to generate reports against SSRS"/>
    <m/>
    <n v="378613"/>
    <n v="37869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274"/>
    <n v="2.1276595744680851"/>
    <n v="0"/>
  </r>
  <r>
    <x v="3"/>
    <x v="1"/>
    <x v="1"/>
    <x v="1"/>
    <m/>
    <x v="1"/>
    <x v="1"/>
    <x v="2"/>
    <x v="349"/>
    <s v="Unable to generate reports against SSRS"/>
    <s v="02347 - Unable to generate reports against SSRS"/>
    <x v="349"/>
    <x v="2"/>
    <x v="2"/>
    <x v="1321"/>
    <s v="Review of Unable to generate reports against SSRS"/>
    <s v="S | 02356 - Review of Unable to generate reports against SSRS"/>
    <s v="Feature Review | S | 02356 - Review of Unable to generate reports against SSRS"/>
    <m/>
    <n v="378613"/>
    <n v="37868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275"/>
    <n v="2.1276595744680851"/>
    <n v="0"/>
  </r>
  <r>
    <x v="3"/>
    <x v="1"/>
    <x v="1"/>
    <x v="1"/>
    <m/>
    <x v="1"/>
    <x v="1"/>
    <x v="2"/>
    <x v="349"/>
    <s v="Unable to generate reports against SSRS"/>
    <s v="02347 - Unable to generate reports against SSRS"/>
    <x v="349"/>
    <x v="0"/>
    <x v="2"/>
    <x v="1322"/>
    <s v="Alpha for Unable to generate reports against SSRS"/>
    <s v="S | 02355 - Alpha for Unable to generate reports against SSRS"/>
    <s v="Alpha Test | S | 02355 - Alpha for Unable to generate reports against SSRS"/>
    <m/>
    <n v="378613"/>
    <n v="37868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276"/>
    <n v="2.1276595744680851"/>
    <n v="0"/>
  </r>
  <r>
    <x v="3"/>
    <x v="1"/>
    <x v="1"/>
    <x v="1"/>
    <m/>
    <x v="1"/>
    <x v="1"/>
    <x v="2"/>
    <x v="291"/>
    <s v="325 (BDT) - report preview and generate report issue- mobile devices"/>
    <s v="02230 - 325 (BDT) - report preview and generate report issue- mobile devices"/>
    <x v="291"/>
    <x v="3"/>
    <x v="2"/>
    <x v="1323"/>
    <s v="Development for - report preview and generate report issue- mobile devices"/>
    <s v="M | 02354 - Development for - report preview and generate report issue- mobile devices"/>
    <s v="Frontend Development | M | 02354 - Development for - report preview and generate report issue- mobile devices"/>
    <m/>
    <n v="378145"/>
    <n v="378656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1277"/>
    <n v="5.3191489361702127"/>
    <n v="0"/>
  </r>
  <r>
    <x v="3"/>
    <x v="1"/>
    <x v="1"/>
    <x v="1"/>
    <m/>
    <x v="1"/>
    <x v="1"/>
    <x v="2"/>
    <x v="350"/>
    <s v="262 (BDT) - Documents- Changing location filter as a parent "/>
    <s v="02016 - 262 (BDT) - Documents- Changing location filter as a parent "/>
    <x v="350"/>
    <x v="1"/>
    <x v="2"/>
    <x v="1324"/>
    <s v="QA for 262 (BDT) - Documents- Changing location filter as a parent "/>
    <s v="S | 02353 - QA for 262 (BDT) - Documents- Changing location filter as a parent "/>
    <s v="QA | S | 02353 - QA for 262 (BDT) - Documents- Changing location filter as a parent "/>
    <m/>
    <n v="376060"/>
    <n v="37864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278"/>
    <n v="2.1276595744680851"/>
    <n v="0"/>
  </r>
  <r>
    <x v="3"/>
    <x v="1"/>
    <x v="1"/>
    <x v="1"/>
    <m/>
    <x v="1"/>
    <x v="1"/>
    <x v="2"/>
    <x v="350"/>
    <s v="262 (BDT) - Documents- Changing location filter as a parent "/>
    <s v="02016 - 262 (BDT) - Documents- Changing location filter as a parent "/>
    <x v="350"/>
    <x v="2"/>
    <x v="2"/>
    <x v="1325"/>
    <s v="Review of 262 (BDT) - Documents- Changing location filter as a parent "/>
    <s v="S | 02352 - Review of 262 (BDT) - Documents- Changing location filter as a parent "/>
    <s v="Feature Review | S | 02352 - Review of 262 (BDT) - Documents- Changing location filter as a parent "/>
    <m/>
    <n v="376060"/>
    <n v="37864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279"/>
    <n v="2.1276595744680851"/>
    <n v="0"/>
  </r>
  <r>
    <x v="3"/>
    <x v="1"/>
    <x v="1"/>
    <x v="1"/>
    <m/>
    <x v="1"/>
    <x v="1"/>
    <x v="2"/>
    <x v="350"/>
    <s v="262 (BDT) - Documents- Changing location filter as a parent "/>
    <s v="02016 - 262 (BDT) - Documents- Changing location filter as a parent "/>
    <x v="350"/>
    <x v="0"/>
    <x v="2"/>
    <x v="1326"/>
    <s v="Alpha for 262 (BDT) - Documents- Changing location filter as a parent "/>
    <s v="S | 02351 - Alpha for 262 (BDT) - Documents- Changing location filter as a parent "/>
    <s v="Alpha Test | S | 02351 - Alpha for 262 (BDT) - Documents- Changing location filter as a parent "/>
    <m/>
    <n v="376060"/>
    <n v="37864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280"/>
    <n v="2.1276595744680851"/>
    <n v="0"/>
  </r>
  <r>
    <x v="3"/>
    <x v="1"/>
    <x v="1"/>
    <x v="1"/>
    <m/>
    <x v="1"/>
    <x v="1"/>
    <x v="2"/>
    <x v="346"/>
    <s v="View Details crowded on Desktop"/>
    <s v="02273 - View Details crowded on Desktop"/>
    <x v="346"/>
    <x v="0"/>
    <x v="2"/>
    <x v="1327"/>
    <s v="Alpha for View Details crowded on Desktop"/>
    <s v="S | 02350 - Alpha for View Details crowded on Desktop"/>
    <s v="Alpha Test | S | 02350 - Alpha for View Details crowded on Desktop"/>
    <m/>
    <n v="378343"/>
    <n v="37864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281"/>
    <n v="2.1276595744680851"/>
    <n v="0"/>
  </r>
  <r>
    <x v="3"/>
    <x v="1"/>
    <x v="1"/>
    <x v="1"/>
    <m/>
    <x v="1"/>
    <x v="0"/>
    <x v="2"/>
    <x v="312"/>
    <s v="Logging Updates"/>
    <s v="01981 - Logging Updates"/>
    <x v="312"/>
    <x v="5"/>
    <x v="2"/>
    <x v="1328"/>
    <s v="Additional enhancements based on findings"/>
    <s v="M | 02346 - Additional enhancements based on findings"/>
    <s v="Backend Development | M | 02346 - Additional enhancements based on findings"/>
    <m/>
    <n v="375778"/>
    <n v="378612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14285714285714285"/>
    <n v="0"/>
    <n v="1"/>
    <n v="10.638297872340425"/>
    <x v="1"/>
    <x v="2"/>
    <s v="0.Done"/>
    <x v="1282"/>
    <n v="0"/>
    <n v="0"/>
  </r>
  <r>
    <x v="3"/>
    <x v="1"/>
    <x v="1"/>
    <x v="1"/>
    <m/>
    <x v="1"/>
    <x v="1"/>
    <x v="2"/>
    <x v="351"/>
    <s v="196 (BDT) Documents- cannot change location filter and add files to folder "/>
    <s v="01851 - 196 (BDT) Documents- cannot change location filter and add files to folder "/>
    <x v="351"/>
    <x v="1"/>
    <x v="2"/>
    <x v="1329"/>
    <s v="QA for 196 (BDT) Documents- cannot change location filter and add files to folder "/>
    <s v="S | 02345 - QA for 196 (BDT) Documents- cannot change location filter and add files to folder "/>
    <s v="QA | S | 02345 - QA for 196 (BDT) Documents- cannot change location filter and add files to folder "/>
    <m/>
    <n v="373907"/>
    <n v="37861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1283"/>
    <n v="2.1276595744680851"/>
    <n v="0"/>
  </r>
  <r>
    <x v="3"/>
    <x v="1"/>
    <x v="1"/>
    <x v="1"/>
    <m/>
    <x v="1"/>
    <x v="1"/>
    <x v="2"/>
    <x v="351"/>
    <s v="196 (BDT) Documents- cannot change location filter and add files to folder "/>
    <s v="01851 - 196 (BDT) Documents- cannot change location filter and add files to folder "/>
    <x v="351"/>
    <x v="2"/>
    <x v="2"/>
    <x v="1330"/>
    <s v="Review of 196 (BDT) Documents- cannot change location filter and add files to folder "/>
    <s v="S | 02344 - Review of 196 (BDT) Documents- cannot change location filter and add files to folder "/>
    <s v="Feature Review | S | 02344 - Review of 196 (BDT) Documents- cannot change location filter and add files to folder "/>
    <m/>
    <n v="373907"/>
    <n v="37860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1284"/>
    <n v="2.1276595744680851"/>
    <n v="0"/>
  </r>
  <r>
    <x v="3"/>
    <x v="1"/>
    <x v="1"/>
    <x v="1"/>
    <m/>
    <x v="1"/>
    <x v="1"/>
    <x v="2"/>
    <x v="351"/>
    <s v="196 (BDT) Documents- cannot change location filter and add files to folder "/>
    <s v="01851 - 196 (BDT) Documents- cannot change location filter and add files to folder "/>
    <x v="351"/>
    <x v="0"/>
    <x v="2"/>
    <x v="1331"/>
    <s v="Alpha for 196 (BDT) Documents- cannot change location filter and add files to folder "/>
    <s v="S | 02343 - Alpha for 196 (BDT) Documents- cannot change location filter and add files to folder "/>
    <s v="Alpha Test | S | 02343 - Alpha for 196 (BDT) Documents- cannot change location filter and add files to folder "/>
    <m/>
    <n v="373907"/>
    <n v="37860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1285"/>
    <n v="2.1276595744680851"/>
    <n v="0"/>
  </r>
  <r>
    <x v="3"/>
    <x v="1"/>
    <x v="1"/>
    <x v="1"/>
    <m/>
    <x v="1"/>
    <x v="1"/>
    <x v="2"/>
    <x v="352"/>
    <s v="Pallet Field should display as Est. Pallet Count"/>
    <s v="02337 - Pallet Field should display as Est. Pallet Count"/>
    <x v="352"/>
    <x v="1"/>
    <x v="2"/>
    <x v="1332"/>
    <s v="QA for Pallet Field should display as Est. Pallet Count"/>
    <s v="S | 02341 - QA for Pallet Field should display as Est. Pallet Count"/>
    <s v="QA | S | 02341 - QA for Pallet Field should display as Est. Pallet Count"/>
    <m/>
    <n v="378573"/>
    <n v="37860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286"/>
    <n v="2.1276595744680851"/>
    <n v="0"/>
  </r>
  <r>
    <x v="3"/>
    <x v="1"/>
    <x v="1"/>
    <x v="1"/>
    <m/>
    <x v="1"/>
    <x v="1"/>
    <x v="2"/>
    <x v="303"/>
    <s v="323 (BDT) - Shipment Landing Pg/Shipments Missing"/>
    <s v="02218 - 323 (BDT) - Shipment Landing Pg/Shipments Missing"/>
    <x v="303"/>
    <x v="7"/>
    <x v="2"/>
    <x v="1333"/>
    <s v="Evaluate missing shipments"/>
    <s v="S | 02340 - Evaluate missing shipments"/>
    <s v="Tech Planning | S | 02340 - Evaluate missing shipments"/>
    <m/>
    <n v="377974"/>
    <n v="37860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287"/>
    <n v="2.1276595744680851"/>
    <n v="0"/>
  </r>
  <r>
    <x v="3"/>
    <x v="1"/>
    <x v="1"/>
    <x v="1"/>
    <m/>
    <x v="1"/>
    <x v="1"/>
    <x v="2"/>
    <x v="352"/>
    <s v="Pallet Field should display as Est. Pallet Count"/>
    <s v="02337 - Pallet Field should display as Est. Pallet Count"/>
    <x v="352"/>
    <x v="2"/>
    <x v="2"/>
    <x v="1334"/>
    <s v="Review of Pallet Field should display as Est. Pallet Count"/>
    <s v="S | 02339 - Review of Pallet Field should display as Est. Pallet Count"/>
    <s v="Feature Review | S | 02339 - Review of Pallet Field should display as Est. Pallet Count"/>
    <m/>
    <n v="378573"/>
    <n v="37858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288"/>
    <n v="2.1276595744680851"/>
    <n v="0"/>
  </r>
  <r>
    <x v="3"/>
    <x v="1"/>
    <x v="1"/>
    <x v="1"/>
    <m/>
    <x v="1"/>
    <x v="1"/>
    <x v="2"/>
    <x v="352"/>
    <s v="Pallet Field should display as Est. Pallet Count"/>
    <s v="02337 - Pallet Field should display as Est. Pallet Count"/>
    <x v="352"/>
    <x v="0"/>
    <x v="2"/>
    <x v="1335"/>
    <s v="Alpha for Pallet Field should display as Est. Pallet Count"/>
    <s v="S | 02338 - Alpha for Pallet Field should display as Est. Pallet Count"/>
    <s v="Alpha Test | S | 02338 - Alpha for Pallet Field should display as Est. Pallet Count"/>
    <m/>
    <n v="378573"/>
    <n v="37858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289"/>
    <n v="2.1276595744680851"/>
    <n v="0"/>
  </r>
  <r>
    <x v="3"/>
    <x v="1"/>
    <x v="1"/>
    <x v="1"/>
    <m/>
    <x v="1"/>
    <x v="0"/>
    <x v="2"/>
    <x v="353"/>
    <s v="Update display of qty fields on Orders page"/>
    <s v="01697 - Update display of qty fields on Orders page"/>
    <x v="353"/>
    <x v="1"/>
    <x v="2"/>
    <x v="1336"/>
    <s v="QA for Update display of qty fields on Orders page"/>
    <s v="S | 02335 - QA for Update display of qty fields on Orders page"/>
    <s v="QA | S | 02335 - QA for Update display of qty fields on Orders page"/>
    <m/>
    <n v="370798"/>
    <n v="37856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0"/>
    <n v="1"/>
    <n v="2.1276595744680851"/>
    <x v="1"/>
    <x v="2"/>
    <s v="0.Done"/>
    <x v="1290"/>
    <n v="0"/>
    <n v="0"/>
  </r>
  <r>
    <x v="3"/>
    <x v="1"/>
    <x v="1"/>
    <x v="1"/>
    <m/>
    <x v="1"/>
    <x v="0"/>
    <x v="2"/>
    <x v="353"/>
    <s v="Update display of qty fields on Orders page"/>
    <s v="01697 - Update display of qty fields on Orders page"/>
    <x v="353"/>
    <x v="2"/>
    <x v="2"/>
    <x v="1337"/>
    <s v="Review of Update display of qty fields on Orders page"/>
    <s v="S | 02334 - Review of Update display of qty fields on Orders page"/>
    <s v="Feature Review | S | 02334 - Review of Update display of qty fields on Orders page"/>
    <m/>
    <n v="370798"/>
    <n v="37856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0"/>
    <n v="1"/>
    <n v="2.1276595744680851"/>
    <x v="1"/>
    <x v="2"/>
    <s v="0.Done"/>
    <x v="1291"/>
    <n v="0"/>
    <n v="0"/>
  </r>
  <r>
    <x v="3"/>
    <x v="1"/>
    <x v="1"/>
    <x v="1"/>
    <m/>
    <x v="1"/>
    <x v="0"/>
    <x v="2"/>
    <x v="354"/>
    <s v="Updates to handle Standard Pallet Qty data"/>
    <s v="01428 - Updates to handle Standard Pallet Qty data"/>
    <x v="354"/>
    <x v="1"/>
    <x v="2"/>
    <x v="1338"/>
    <s v="QA for Updates to handle Standard Pallet Qty data"/>
    <s v="S | 02333 - QA for Updates to handle Standard Pallet Qty data"/>
    <s v="QA | S | 02333 - QA for Updates to handle Standard Pallet Qty data"/>
    <m/>
    <n v="365972"/>
    <n v="37856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292"/>
    <n v="0"/>
    <n v="0"/>
  </r>
  <r>
    <x v="3"/>
    <x v="1"/>
    <x v="1"/>
    <x v="1"/>
    <m/>
    <x v="1"/>
    <x v="0"/>
    <x v="2"/>
    <x v="354"/>
    <s v="Updates to handle Standard Pallet Qty data"/>
    <s v="01428 - Updates to handle Standard Pallet Qty data"/>
    <x v="354"/>
    <x v="2"/>
    <x v="2"/>
    <x v="1339"/>
    <s v="Review of Updates to handle Standard Pallet Qty data"/>
    <s v="S | 02332 - Review of Updates to handle Standard Pallet Qty data"/>
    <s v="Feature Review | S | 02332 - Review of Updates to handle Standard Pallet Qty data"/>
    <m/>
    <n v="365972"/>
    <n v="37856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293"/>
    <n v="0"/>
    <n v="0"/>
  </r>
  <r>
    <x v="3"/>
    <x v="1"/>
    <x v="1"/>
    <x v="1"/>
    <m/>
    <x v="1"/>
    <x v="0"/>
    <x v="2"/>
    <x v="354"/>
    <s v="Updates to handle Standard Pallet Qty data"/>
    <s v="01428 - Updates to handle Standard Pallet Qty data"/>
    <x v="354"/>
    <x v="0"/>
    <x v="2"/>
    <x v="1340"/>
    <s v="Alpha for Updates to handle Standard Pallet Qty data"/>
    <s v="S | 02331 - Alpha for Updates to handle Standard Pallet Qty data"/>
    <s v="Alpha Test | S | 02331 - Alpha for Updates to handle Standard Pallet Qty data"/>
    <m/>
    <n v="365972"/>
    <n v="37856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294"/>
    <n v="0"/>
    <n v="0"/>
  </r>
  <r>
    <x v="3"/>
    <x v="1"/>
    <x v="1"/>
    <x v="1"/>
    <m/>
    <x v="1"/>
    <x v="1"/>
    <x v="2"/>
    <x v="355"/>
    <s v="User Edit Profile not working"/>
    <s v="01842 - User Edit Profile not working"/>
    <x v="355"/>
    <x v="4"/>
    <x v="2"/>
    <x v="1341"/>
    <s v="Edit Link is not working in QA environment "/>
    <s v="M | 02330 - Edit Link is not working in QA environment "/>
    <s v="Sub-Task | M | 02330 - Edit Link is not working in QA environment "/>
    <m/>
    <n v="373496"/>
    <n v="378550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x v="2"/>
    <s v="0.Done"/>
    <x v="1295"/>
    <n v="8.5106382978723403"/>
    <n v="0"/>
  </r>
  <r>
    <x v="3"/>
    <x v="1"/>
    <x v="1"/>
    <x v="1"/>
    <m/>
    <x v="1"/>
    <x v="1"/>
    <x v="2"/>
    <x v="356"/>
    <s v="311 (BDT) - ERC 649A- Orders Page- report on main page has been incorrectly replaced"/>
    <s v="02195 - 311 (BDT) - ERC 649A- Orders Page- report on main page has been incorrectly replaced"/>
    <x v="356"/>
    <x v="1"/>
    <x v="2"/>
    <x v="1342"/>
    <s v="QA for 311 (BDT) - ERC 649A- Orders Page- report on main page has been incorrectly replaced"/>
    <s v="S | 02329 - QA for 311 (BDT) - ERC 649A- Orders Page- report on main page has been incorrectly replaced"/>
    <s v="QA | S | 02329 - QA for 311 (BDT) - ERC 649A- Orders Page- report on main page has been incorrectly replaced"/>
    <m/>
    <n v="377812"/>
    <n v="37847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296"/>
    <n v="2.1276595744680851"/>
    <n v="0"/>
  </r>
  <r>
    <x v="3"/>
    <x v="1"/>
    <x v="1"/>
    <x v="1"/>
    <m/>
    <x v="1"/>
    <x v="1"/>
    <x v="2"/>
    <x v="356"/>
    <s v="311 (BDT) - ERC 649A- Orders Page- report on main page has been incorrectly replaced"/>
    <s v="02195 - 311 (BDT) - ERC 649A- Orders Page- report on main page has been incorrectly replaced"/>
    <x v="356"/>
    <x v="2"/>
    <x v="2"/>
    <x v="1343"/>
    <s v="Review of 311 (BDT) - ERC 649A- Orders Page- report on main page has been incorrectly replaced"/>
    <s v="S | 02328 - Review of 311 (BDT) - ERC 649A- Orders Page- report on main page has been incorrectly replaced"/>
    <s v="Feature Review | S | 02328 - Review of 311 (BDT) - ERC 649A- Orders Page- report on main page has been incorrectly replaced"/>
    <m/>
    <n v="377812"/>
    <n v="37847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297"/>
    <n v="2.1276595744680851"/>
    <n v="0"/>
  </r>
  <r>
    <x v="3"/>
    <x v="1"/>
    <x v="1"/>
    <x v="1"/>
    <m/>
    <x v="1"/>
    <x v="1"/>
    <x v="2"/>
    <x v="356"/>
    <s v="311 (BDT) - ERC 649A- Orders Page- report on main page has been incorrectly replaced"/>
    <s v="02195 - 311 (BDT) - ERC 649A- Orders Page- report on main page has been incorrectly replaced"/>
    <x v="356"/>
    <x v="0"/>
    <x v="2"/>
    <x v="1344"/>
    <s v="Alpha for 311 (BDT) - ERC 649A- Orders Page- report on main page has been incorrectly replaced"/>
    <s v="S | 02327 - Alpha for 311 (BDT) - ERC 649A- Orders Page- report on main page has been incorrectly replaced"/>
    <s v="Alpha Test | S | 02327 - Alpha for 311 (BDT) - ERC 649A- Orders Page- report on main page has been incorrectly replaced"/>
    <m/>
    <n v="377812"/>
    <n v="37847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298"/>
    <n v="2.1276595744680851"/>
    <n v="0"/>
  </r>
  <r>
    <x v="3"/>
    <x v="1"/>
    <x v="1"/>
    <x v="1"/>
    <m/>
    <x v="1"/>
    <x v="1"/>
    <x v="2"/>
    <x v="357"/>
    <s v="246 (BDT) - Order Pg Req Date Incorrect"/>
    <s v="01994 - 246 (BDT) - Order Pg Req Date Incorrect"/>
    <x v="357"/>
    <x v="1"/>
    <x v="2"/>
    <x v="1345"/>
    <s v="QA for 246 (BDT) - Order Pg Req Date Incorrect"/>
    <s v="S | 02326 - QA for 246 (BDT) - Order Pg Req Date Incorrect"/>
    <s v="QA | S | 02326 - QA for 246 (BDT) - Order Pg Req Date Incorrect"/>
    <m/>
    <n v="375859"/>
    <n v="37847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299"/>
    <n v="2.1276595744680851"/>
    <n v="0"/>
  </r>
  <r>
    <x v="3"/>
    <x v="1"/>
    <x v="1"/>
    <x v="1"/>
    <m/>
    <x v="1"/>
    <x v="1"/>
    <x v="2"/>
    <x v="357"/>
    <s v="246 (BDT) - Order Pg Req Date Incorrect"/>
    <s v="01994 - 246 (BDT) - Order Pg Req Date Incorrect"/>
    <x v="357"/>
    <x v="2"/>
    <x v="2"/>
    <x v="1346"/>
    <s v="Review of 246 (BDT) - Order Pg Req Date Incorrect"/>
    <s v="S | 02325 - Review of 246 (BDT) - Order Pg Req Date Incorrect"/>
    <s v="Feature Review | S | 02325 - Review of 246 (BDT) - Order Pg Req Date Incorrect"/>
    <m/>
    <n v="375859"/>
    <n v="37847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300"/>
    <n v="2.1276595744680851"/>
    <n v="0"/>
  </r>
  <r>
    <x v="3"/>
    <x v="1"/>
    <x v="1"/>
    <x v="1"/>
    <m/>
    <x v="1"/>
    <x v="1"/>
    <x v="2"/>
    <x v="357"/>
    <s v="246 (BDT) - Order Pg Req Date Incorrect"/>
    <s v="01994 - 246 (BDT) - Order Pg Req Date Incorrect"/>
    <x v="357"/>
    <x v="0"/>
    <x v="2"/>
    <x v="1347"/>
    <s v="Alpha for 246 (BDT) - Order Pg Req Date Incorrect"/>
    <s v="S | 02324 - Alpha for 246 (BDT) - Order Pg Req Date Incorrect"/>
    <s v="Alpha Test | S | 02324 - Alpha for 246 (BDT) - Order Pg Req Date Incorrect"/>
    <m/>
    <n v="375859"/>
    <n v="37847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301"/>
    <n v="2.1276595744680851"/>
    <n v="0"/>
  </r>
  <r>
    <x v="3"/>
    <x v="1"/>
    <x v="1"/>
    <x v="1"/>
    <m/>
    <x v="1"/>
    <x v="1"/>
    <x v="2"/>
    <x v="358"/>
    <s v="300 (BDT) - Releases page iphone footer issues"/>
    <s v="02116 - 300 (BDT) - Releases page iphone footer issues"/>
    <x v="358"/>
    <x v="1"/>
    <x v="2"/>
    <x v="1348"/>
    <s v="QA for 300 (BDT) - Releases page iphone footer issues"/>
    <s v="S | 02323 - QA for 300 (BDT) - Releases page iphone footer issues"/>
    <s v="QA | S | 02323 - QA for 300 (BDT) - Releases page iphone footer issues"/>
    <m/>
    <n v="376944"/>
    <n v="37846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302"/>
    <n v="2.1276595744680851"/>
    <n v="0"/>
  </r>
  <r>
    <x v="3"/>
    <x v="1"/>
    <x v="1"/>
    <x v="1"/>
    <m/>
    <x v="1"/>
    <x v="1"/>
    <x v="2"/>
    <x v="358"/>
    <s v="300 (BDT) - Releases page iphone footer issues"/>
    <s v="02116 - 300 (BDT) - Releases page iphone footer issues"/>
    <x v="358"/>
    <x v="2"/>
    <x v="2"/>
    <x v="1349"/>
    <s v="Review of 300 (BDT) - Releases page iphone footer issues"/>
    <s v="S | 02322 - Review of 300 (BDT) - Releases page iphone footer issues"/>
    <s v="Feature Review | S | 02322 - Review of 300 (BDT) - Releases page iphone footer issues"/>
    <m/>
    <n v="376944"/>
    <n v="37846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303"/>
    <n v="2.1276595744680851"/>
    <n v="0"/>
  </r>
  <r>
    <x v="3"/>
    <x v="1"/>
    <x v="1"/>
    <x v="1"/>
    <m/>
    <x v="1"/>
    <x v="1"/>
    <x v="2"/>
    <x v="359"/>
    <s v="278 (BDT) - On-hand inventory page- iphone issue with footer"/>
    <s v="02049 - 278 (BDT) - On-hand inventory page- iphone issue with footer"/>
    <x v="359"/>
    <x v="1"/>
    <x v="2"/>
    <x v="1350"/>
    <s v="QA for 278 (BDT) - On-hand inventory page- iphone issue with footer"/>
    <s v="S | 02321 - QA for 278 (BDT) - On-hand inventory page- iphone issue with footer"/>
    <s v="QA | S | 02321 - QA for 278 (BDT) - On-hand inventory page- iphone issue with footer"/>
    <m/>
    <n v="376290"/>
    <n v="37846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304"/>
    <n v="2.1276595744680851"/>
    <n v="0"/>
  </r>
  <r>
    <x v="3"/>
    <x v="1"/>
    <x v="1"/>
    <x v="1"/>
    <m/>
    <x v="1"/>
    <x v="1"/>
    <x v="2"/>
    <x v="359"/>
    <s v="278 (BDT) - On-hand inventory page- iphone issue with footer"/>
    <s v="02049 - 278 (BDT) - On-hand inventory page- iphone issue with footer"/>
    <x v="359"/>
    <x v="2"/>
    <x v="2"/>
    <x v="1351"/>
    <s v="Review of 278 (BDT) - On-hand inventory page- iphone issue with footer"/>
    <s v="S | 02320 - Review of 278 (BDT) - On-hand inventory page- iphone issue with footer"/>
    <s v="Feature Review | S | 02320 - Review of 278 (BDT) - On-hand inventory page- iphone issue with footer"/>
    <m/>
    <n v="376290"/>
    <n v="37846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305"/>
    <n v="2.1276595744680851"/>
    <n v="0"/>
  </r>
  <r>
    <x v="3"/>
    <x v="1"/>
    <x v="1"/>
    <x v="1"/>
    <m/>
    <x v="1"/>
    <x v="1"/>
    <x v="2"/>
    <x v="335"/>
    <s v="251 (BDT) - Manufacture date"/>
    <s v="02023 - 251 (BDT) - Manufacture date"/>
    <x v="335"/>
    <x v="1"/>
    <x v="2"/>
    <x v="1352"/>
    <s v="QA for 251 (BDT) - Manufacture date"/>
    <s v="S | 02319 - QA for 251 (BDT) - Manufacture date"/>
    <s v="QA | S | 02319 - QA for 251 (BDT) - Manufacture date"/>
    <m/>
    <n v="376078"/>
    <n v="37846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06"/>
    <n v="2.1276595744680851"/>
    <n v="0"/>
  </r>
  <r>
    <x v="3"/>
    <x v="1"/>
    <x v="1"/>
    <x v="1"/>
    <m/>
    <x v="1"/>
    <x v="1"/>
    <x v="2"/>
    <x v="335"/>
    <s v="251 (BDT) - Manufacture date"/>
    <s v="02023 - 251 (BDT) - Manufacture date"/>
    <x v="335"/>
    <x v="2"/>
    <x v="2"/>
    <x v="1353"/>
    <s v="Review of 251 (BDT) - Manufacture date"/>
    <s v="S | 02318 - Review of 251 (BDT) - Manufacture date"/>
    <s v="Feature Review | S | 02318 - Review of 251 (BDT) - Manufacture date"/>
    <m/>
    <n v="376078"/>
    <n v="37846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07"/>
    <n v="2.1276595744680851"/>
    <n v="0"/>
  </r>
  <r>
    <x v="3"/>
    <x v="1"/>
    <x v="1"/>
    <x v="1"/>
    <m/>
    <x v="1"/>
    <x v="1"/>
    <x v="2"/>
    <x v="360"/>
    <s v="309 (BDT) - Orders page- iphone view details UOM Confirmed qtty crowding"/>
    <s v="02172 - 309 (BDT) - Orders page- iphone view details UOM Confirmed qtty crowding"/>
    <x v="360"/>
    <x v="1"/>
    <x v="2"/>
    <x v="1354"/>
    <s v="QA for 309 (BDT) - Orders page- iphone view details UOM Confirmed qtty crowding"/>
    <s v="S | 02317 - QA for 309 (BDT) - Orders page- iphone view details UOM Confirmed qtty crowding"/>
    <s v="QA | S | 02317 - QA for 309 (BDT) - Orders page- iphone view details UOM Confirmed qtty crowding"/>
    <m/>
    <n v="377378"/>
    <n v="37846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08"/>
    <n v="2.1276595744680851"/>
    <n v="0"/>
  </r>
  <r>
    <x v="3"/>
    <x v="1"/>
    <x v="1"/>
    <x v="1"/>
    <m/>
    <x v="1"/>
    <x v="1"/>
    <x v="2"/>
    <x v="360"/>
    <s v="309 (BDT) - Orders page- iphone view details UOM Confirmed qtty crowding"/>
    <s v="02172 - 309 (BDT) - Orders page- iphone view details UOM Confirmed qtty crowding"/>
    <x v="360"/>
    <x v="2"/>
    <x v="2"/>
    <x v="1355"/>
    <s v="Review of 309 (BDT) - Orders page- iphone view details UOM Confirmed qtty crowding"/>
    <s v="S | 02316 - Review of 309 (BDT) - Orders page- iphone view details UOM Confirmed qtty crowding"/>
    <s v="Feature Review | S | 02316 - Review of 309 (BDT) - Orders page- iphone view details UOM Confirmed qtty crowding"/>
    <m/>
    <n v="377378"/>
    <n v="37846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09"/>
    <n v="2.1276595744680851"/>
    <n v="0"/>
  </r>
  <r>
    <x v="3"/>
    <x v="1"/>
    <x v="1"/>
    <x v="1"/>
    <m/>
    <x v="1"/>
    <x v="1"/>
    <x v="2"/>
    <x v="361"/>
    <s v="272 (BDT) - User Profile- Buyer missing Job Title"/>
    <s v="02027 - 272 (BDT) - User Profile- Buyer missing Job Title"/>
    <x v="361"/>
    <x v="1"/>
    <x v="2"/>
    <x v="1356"/>
    <s v="QA for 272 (BDT) - User Profile- Buyer missing Job Title"/>
    <s v="S | 02315 - QA for 272 (BDT) - User Profile- Buyer missing Job Title"/>
    <s v="QA | S | 02315 - QA for 272 (BDT) - User Profile- Buyer missing Job Title"/>
    <m/>
    <n v="376092"/>
    <n v="37846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10"/>
    <n v="2.1276595744680851"/>
    <n v="0"/>
  </r>
  <r>
    <x v="3"/>
    <x v="1"/>
    <x v="1"/>
    <x v="1"/>
    <m/>
    <x v="1"/>
    <x v="1"/>
    <x v="2"/>
    <x v="361"/>
    <s v="272 (BDT) - User Profile- Buyer missing Job Title"/>
    <s v="02027 - 272 (BDT) - User Profile- Buyer missing Job Title"/>
    <x v="361"/>
    <x v="2"/>
    <x v="2"/>
    <x v="1357"/>
    <s v="Review of 272 (BDT) - User Profile- Buyer missing Job Title"/>
    <s v="S | 02314 - Review of 272 (BDT) - User Profile- Buyer missing Job Title"/>
    <s v="Feature Review | S | 02314 - Review of 272 (BDT) - User Profile- Buyer missing Job Title"/>
    <m/>
    <n v="376092"/>
    <n v="37846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11"/>
    <n v="2.1276595744680851"/>
    <n v="0"/>
  </r>
  <r>
    <x v="3"/>
    <x v="1"/>
    <x v="1"/>
    <x v="1"/>
    <m/>
    <x v="1"/>
    <x v="1"/>
    <x v="2"/>
    <x v="362"/>
    <s v="Not all shipments are being synced from IBB"/>
    <s v="02214 - Not all shipments are being synced from IBB"/>
    <x v="362"/>
    <x v="1"/>
    <x v="2"/>
    <x v="1358"/>
    <s v="QA for Not all shipments are being synced from IBB"/>
    <s v="S | 02313 - QA for Not all shipments are being synced from IBB"/>
    <s v="QA | S | 02313 - QA for Not all shipments are being synced from IBB"/>
    <m/>
    <n v="377951"/>
    <n v="37845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12"/>
    <n v="2.1276595744680851"/>
    <n v="0"/>
  </r>
  <r>
    <x v="3"/>
    <x v="1"/>
    <x v="1"/>
    <x v="1"/>
    <m/>
    <x v="1"/>
    <x v="1"/>
    <x v="2"/>
    <x v="362"/>
    <s v="Not all shipments are being synced from IBB"/>
    <s v="02214 - Not all shipments are being synced from IBB"/>
    <x v="362"/>
    <x v="2"/>
    <x v="2"/>
    <x v="1359"/>
    <s v="Review of Not all shipments are being synced from IBB"/>
    <s v="S | 02312 - Review of Not all shipments are being synced from IBB"/>
    <s v="Feature Review | S | 02312 - Review of Not all shipments are being synced from IBB"/>
    <m/>
    <n v="377951"/>
    <n v="37845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13"/>
    <n v="2.1276595744680851"/>
    <n v="0"/>
  </r>
  <r>
    <x v="3"/>
    <x v="1"/>
    <x v="1"/>
    <x v="1"/>
    <m/>
    <x v="1"/>
    <x v="1"/>
    <x v="2"/>
    <x v="363"/>
    <s v="305 (BDT) - Invoice Report- tablet and iphone additional columns selection issue"/>
    <s v="02129 - 305 (BDT) - Invoice Report- tablet and iphone additional columns selection issue"/>
    <x v="363"/>
    <x v="1"/>
    <x v="2"/>
    <x v="1360"/>
    <s v="QA for 305 (BDT) - Invoice Report- tablet and iphone additional columns selection issue"/>
    <s v="S | 02311 - QA for 305 (BDT) - Invoice Report- tablet and iphone additional columns selection issue"/>
    <s v="QA | S | 02311 - QA for 305 (BDT) - Invoice Report- tablet and iphone additional columns selection issue"/>
    <m/>
    <n v="377080"/>
    <n v="37845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14"/>
    <n v="2.1276595744680851"/>
    <n v="0"/>
  </r>
  <r>
    <x v="3"/>
    <x v="1"/>
    <x v="1"/>
    <x v="1"/>
    <m/>
    <x v="1"/>
    <x v="1"/>
    <x v="2"/>
    <x v="363"/>
    <s v="305 (BDT) - Invoice Report- tablet and iphone additional columns selection issue"/>
    <s v="02129 - 305 (BDT) - Invoice Report- tablet and iphone additional columns selection issue"/>
    <x v="363"/>
    <x v="2"/>
    <x v="2"/>
    <x v="1361"/>
    <s v="Review of 305 (BDT) - Invoice Report- tablet and iphone additional columns selection issue"/>
    <s v="S | 02310 - Review of 305 (BDT) - Invoice Report- tablet and iphone additional columns selection issue"/>
    <s v="Feature Review | S | 02310 - Review of 305 (BDT) - Invoice Report- tablet and iphone additional columns selection issue"/>
    <m/>
    <n v="377080"/>
    <n v="37845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15"/>
    <n v="2.1276595744680851"/>
    <n v="0"/>
  </r>
  <r>
    <x v="3"/>
    <x v="1"/>
    <x v="1"/>
    <x v="1"/>
    <m/>
    <x v="1"/>
    <x v="1"/>
    <x v="2"/>
    <x v="364"/>
    <s v="Zip code is missing from Inventory Layout"/>
    <s v="02239 - Zip code is missing from Inventory Layout"/>
    <x v="364"/>
    <x v="1"/>
    <x v="2"/>
    <x v="1362"/>
    <s v="QA for Zip code is missing from Inventory Layout"/>
    <s v="S | 02309 - QA for Zip code is missing from Inventory Layout"/>
    <s v="QA | S | 02309 - QA for Zip code is missing from Inventory Layout"/>
    <m/>
    <n v="378228"/>
    <n v="37845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16"/>
    <n v="2.1276595744680851"/>
    <n v="0"/>
  </r>
  <r>
    <x v="3"/>
    <x v="1"/>
    <x v="1"/>
    <x v="1"/>
    <m/>
    <x v="1"/>
    <x v="1"/>
    <x v="2"/>
    <x v="364"/>
    <s v="Zip code is missing from Inventory Layout"/>
    <s v="02239 - Zip code is missing from Inventory Layout"/>
    <x v="364"/>
    <x v="2"/>
    <x v="2"/>
    <x v="1363"/>
    <s v="Review of Zip code is missing from Inventory Layout"/>
    <s v="S | 02308 - Review of Zip code is missing from Inventory Layout"/>
    <s v="Feature Review | S | 02308 - Review of Zip code is missing from Inventory Layout"/>
    <m/>
    <n v="378228"/>
    <n v="37845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17"/>
    <n v="2.1276595744680851"/>
    <n v="0"/>
  </r>
  <r>
    <x v="3"/>
    <x v="1"/>
    <x v="1"/>
    <x v="1"/>
    <m/>
    <x v="1"/>
    <x v="1"/>
    <x v="2"/>
    <x v="365"/>
    <s v="The quotes around &quot;N/A&quot; need to be removed"/>
    <s v="02237 - The quotes around &quot;N/A&quot; need to be removed"/>
    <x v="365"/>
    <x v="1"/>
    <x v="2"/>
    <x v="1364"/>
    <s v="QA for The quotes around &quot;N/A&quot; need to be removed"/>
    <s v="S | 02307 - QA for The quotes around &quot;N/A&quot; need to be removed"/>
    <s v="QA | S | 02307 - QA for The quotes around &quot;N/A&quot; need to be removed"/>
    <m/>
    <n v="378204"/>
    <n v="37845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18"/>
    <n v="2.1276595744680851"/>
    <n v="0"/>
  </r>
  <r>
    <x v="3"/>
    <x v="1"/>
    <x v="1"/>
    <x v="1"/>
    <m/>
    <x v="1"/>
    <x v="1"/>
    <x v="2"/>
    <x v="365"/>
    <s v="The quotes around &quot;N/A&quot; need to be removed"/>
    <s v="02237 - The quotes around &quot;N/A&quot; need to be removed"/>
    <x v="365"/>
    <x v="2"/>
    <x v="2"/>
    <x v="1365"/>
    <s v="Review of The quotes around &quot;N/A&quot; need to be removed"/>
    <s v="S | 02306 - Review of The quotes around &quot;N/A&quot; need to be removed"/>
    <s v="Feature Review | S | 02306 - Review of The quotes around &quot;N/A&quot; need to be removed"/>
    <m/>
    <n v="378204"/>
    <n v="37845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19"/>
    <n v="2.1276595744680851"/>
    <n v="0"/>
  </r>
  <r>
    <x v="3"/>
    <x v="1"/>
    <x v="1"/>
    <x v="1"/>
    <m/>
    <x v="1"/>
    <x v="1"/>
    <x v="2"/>
    <x v="366"/>
    <s v="291 (BDT) - Release Pg Release PO incorrect"/>
    <s v="02216 - 291 (BDT) - Release Pg Release PO incorrect"/>
    <x v="366"/>
    <x v="1"/>
    <x v="2"/>
    <x v="1366"/>
    <s v="QA for 291 (BDT) - Release Pg Release PO incorrect"/>
    <s v="S | 02305 - QA for 291 (BDT) - Release Pg Release PO incorrect"/>
    <s v="QA | S | 02305 - QA for 291 (BDT) - Release Pg Release PO incorrect"/>
    <m/>
    <n v="377967"/>
    <n v="37845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20"/>
    <n v="2.1276595744680851"/>
    <n v="0"/>
  </r>
  <r>
    <x v="3"/>
    <x v="1"/>
    <x v="1"/>
    <x v="1"/>
    <m/>
    <x v="1"/>
    <x v="1"/>
    <x v="2"/>
    <x v="366"/>
    <s v="291 (BDT) - Release Pg Release PO incorrect"/>
    <s v="02216 - 291 (BDT) - Release Pg Release PO incorrect"/>
    <x v="366"/>
    <x v="2"/>
    <x v="2"/>
    <x v="1367"/>
    <s v="Review of 291 (BDT) - Release Pg Release PO incorrect"/>
    <s v="S | 02304 - Review of 291 (BDT) - Release Pg Release PO incorrect"/>
    <s v="Feature Review | S | 02304 - Review of 291 (BDT) - Release Pg Release PO incorrect"/>
    <m/>
    <n v="377967"/>
    <n v="37845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21"/>
    <n v="2.1276595744680851"/>
    <n v="0"/>
  </r>
  <r>
    <x v="3"/>
    <x v="1"/>
    <x v="1"/>
    <x v="1"/>
    <m/>
    <x v="1"/>
    <x v="1"/>
    <x v="2"/>
    <x v="367"/>
    <s v="286 (BDT) - Release Pg Scheduled Release Qty UoM missing"/>
    <s v="02094 - 286 (BDT) - Release Pg Scheduled Release Qty UoM missing"/>
    <x v="367"/>
    <x v="1"/>
    <x v="2"/>
    <x v="1368"/>
    <s v="QA for 286 (BDT) - Release Pg Scheduled Release Qty UoM missing"/>
    <s v="S | 02303 - QA for 286 (BDT) - Release Pg Scheduled Release Qty UoM missing"/>
    <s v="QA | S | 02303 - QA for 286 (BDT) - Release Pg Scheduled Release Qty UoM missing"/>
    <m/>
    <n v="376653"/>
    <n v="37844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22"/>
    <n v="2.1276595744680851"/>
    <n v="0"/>
  </r>
  <r>
    <x v="3"/>
    <x v="1"/>
    <x v="1"/>
    <x v="1"/>
    <m/>
    <x v="1"/>
    <x v="1"/>
    <x v="2"/>
    <x v="367"/>
    <s v="286 (BDT) - Release Pg Scheduled Release Qty UoM missing"/>
    <s v="02094 - 286 (BDT) - Release Pg Scheduled Release Qty UoM missing"/>
    <x v="367"/>
    <x v="2"/>
    <x v="2"/>
    <x v="1369"/>
    <s v="Review of 286 (BDT) - Release Pg Scheduled Release Qty UoM missing"/>
    <s v="S | 02302 - Review of 286 (BDT) - Release Pg Scheduled Release Qty UoM missing"/>
    <s v="Feature Review | S | 02302 - Review of 286 (BDT) - Release Pg Scheduled Release Qty UoM missing"/>
    <m/>
    <n v="376653"/>
    <n v="37844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23"/>
    <n v="2.1276595744680851"/>
    <n v="0"/>
  </r>
  <r>
    <x v="3"/>
    <x v="1"/>
    <x v="1"/>
    <x v="1"/>
    <m/>
    <x v="1"/>
    <x v="1"/>
    <x v="2"/>
    <x v="368"/>
    <s v="320 (BDT) - Shipment Pg Bemis Order#/Line# Incorrect"/>
    <s v="02217 - 320 (BDT) - Shipment Pg Bemis Order#/Line# Incorrect"/>
    <x v="368"/>
    <x v="1"/>
    <x v="2"/>
    <x v="1370"/>
    <s v="QA for 320 (BDT) - Shipment Pg Bemis Order#/Line# Incorrect"/>
    <s v="S | 02301 - QA for 320 (BDT) - Shipment Pg Bemis Order#/Line# Incorrect"/>
    <s v="QA | S | 02301 - QA for 320 (BDT) - Shipment Pg Bemis Order#/Line# Incorrect"/>
    <m/>
    <n v="377972"/>
    <n v="37844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24"/>
    <n v="2.1276595744680851"/>
    <n v="0"/>
  </r>
  <r>
    <x v="3"/>
    <x v="1"/>
    <x v="1"/>
    <x v="1"/>
    <m/>
    <x v="1"/>
    <x v="1"/>
    <x v="2"/>
    <x v="369"/>
    <s v="Search icon in ship to dropdown is off center"/>
    <s v="02133 - Search icon in ship to dropdown is off center"/>
    <x v="369"/>
    <x v="1"/>
    <x v="2"/>
    <x v="1371"/>
    <s v="QA for Search icon in ship to dropdown is off center"/>
    <s v="S | 02300 - QA for Search icon in ship to dropdown is off center"/>
    <s v="QA | S | 02300 - QA for Search icon in ship to dropdown is off center"/>
    <m/>
    <n v="377173"/>
    <n v="37844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25"/>
    <n v="2.1276595744680851"/>
    <n v="0"/>
  </r>
  <r>
    <x v="3"/>
    <x v="1"/>
    <x v="1"/>
    <x v="1"/>
    <m/>
    <x v="1"/>
    <x v="1"/>
    <x v="2"/>
    <x v="370"/>
    <s v="319 (BDT) Negative Scheduled Releases "/>
    <s v="02167 - 319 (BDT) Negative Scheduled Releases "/>
    <x v="370"/>
    <x v="1"/>
    <x v="2"/>
    <x v="1372"/>
    <s v="QA for 319 (BDT) Negative Scheduled Releases "/>
    <s v="S | 02299 - QA for 319 (BDT) Negative Scheduled Releases "/>
    <s v="QA | S | 02299 - QA for 319 (BDT) Negative Scheduled Releases "/>
    <m/>
    <n v="377365"/>
    <n v="37844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1326"/>
    <n v="2.1276595744680851"/>
    <n v="0"/>
  </r>
  <r>
    <x v="3"/>
    <x v="1"/>
    <x v="1"/>
    <x v="1"/>
    <m/>
    <x v="1"/>
    <x v="1"/>
    <x v="2"/>
    <x v="370"/>
    <s v="319 (BDT) Negative Scheduled Releases "/>
    <s v="02167 - 319 (BDT) Negative Scheduled Releases "/>
    <x v="370"/>
    <x v="2"/>
    <x v="2"/>
    <x v="1373"/>
    <s v="Review of 319 (BDT) Negative Scheduled Releases "/>
    <s v="S | 02298 - Review of 319 (BDT) Negative Scheduled Releases "/>
    <s v="Feature Review | S | 02298 - Review of 319 (BDT) Negative Scheduled Releases "/>
    <m/>
    <n v="377365"/>
    <n v="37844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1327"/>
    <n v="2.1276595744680851"/>
    <n v="0"/>
  </r>
  <r>
    <x v="3"/>
    <x v="1"/>
    <x v="1"/>
    <x v="1"/>
    <m/>
    <x v="1"/>
    <x v="1"/>
    <x v="2"/>
    <x v="370"/>
    <s v="319 (BDT) Negative Scheduled Releases "/>
    <s v="02167 - 319 (BDT) Negative Scheduled Releases "/>
    <x v="370"/>
    <x v="0"/>
    <x v="2"/>
    <x v="1374"/>
    <s v="Alpha for 319 (BDT) Negative Scheduled Releases "/>
    <s v="S | 02297 - Alpha for 319 (BDT) Negative Scheduled Releases "/>
    <s v="Alpha Test | S | 02297 - Alpha for 319 (BDT) Negative Scheduled Releases "/>
    <m/>
    <n v="377365"/>
    <n v="37844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1328"/>
    <n v="2.1276595744680851"/>
    <n v="0"/>
  </r>
  <r>
    <x v="3"/>
    <x v="1"/>
    <x v="1"/>
    <x v="1"/>
    <m/>
    <x v="1"/>
    <x v="1"/>
    <x v="2"/>
    <x v="358"/>
    <s v="300 (BDT) - Releases page iphone footer issues"/>
    <s v="02116 - 300 (BDT) - Releases page iphone footer issues"/>
    <x v="358"/>
    <x v="0"/>
    <x v="2"/>
    <x v="1375"/>
    <s v="Alpha for 300 (BDT) - Releases page iphone footer issues"/>
    <s v="S | 02296 - Alpha for 300 (BDT) - Releases page iphone footer issues"/>
    <s v="Alpha Test | S | 02296 - Alpha for 300 (BDT) - Releases page iphone footer issues"/>
    <m/>
    <n v="376944"/>
    <n v="37844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329"/>
    <n v="2.1276595744680851"/>
    <n v="0"/>
  </r>
  <r>
    <x v="3"/>
    <x v="1"/>
    <x v="1"/>
    <x v="1"/>
    <m/>
    <x v="1"/>
    <x v="1"/>
    <x v="2"/>
    <x v="371"/>
    <s v="310 (BDT) - Order Pg View Details Schedule Line Dates Sort Order Incorrect "/>
    <s v="02173 - 310 (BDT) - Order Pg View Details Schedule Line Dates Sort Order Incorrect "/>
    <x v="371"/>
    <x v="1"/>
    <x v="2"/>
    <x v="1376"/>
    <s v="QA for 310 (BDT) - Order Pg View Details Schedule Line Dates Sort Order Incorrect "/>
    <s v="S | 02295 - QA for 310 (BDT) - Order Pg View Details Schedule Line Dates Sort Order Incorrect "/>
    <s v="QA | S | 02295 - QA for 310 (BDT) - Order Pg View Details Schedule Line Dates Sort Order Incorrect "/>
    <m/>
    <n v="377379"/>
    <n v="37844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30"/>
    <n v="2.1276595744680851"/>
    <n v="0"/>
  </r>
  <r>
    <x v="3"/>
    <x v="1"/>
    <x v="1"/>
    <x v="1"/>
    <m/>
    <x v="1"/>
    <x v="1"/>
    <x v="2"/>
    <x v="371"/>
    <s v="310 (BDT) - Order Pg View Details Schedule Line Dates Sort Order Incorrect "/>
    <s v="02173 - 310 (BDT) - Order Pg View Details Schedule Line Dates Sort Order Incorrect "/>
    <x v="371"/>
    <x v="2"/>
    <x v="2"/>
    <x v="1377"/>
    <s v="Review of 310 (BDT) - Order Pg View Details Schedule Line Dates Sort Order Incorrect "/>
    <s v="S | 02294 - Review of 310 (BDT) - Order Pg View Details Schedule Line Dates Sort Order Incorrect "/>
    <s v="Feature Review | S | 02294 - Review of 310 (BDT) - Order Pg View Details Schedule Line Dates Sort Order Incorrect "/>
    <m/>
    <n v="377379"/>
    <n v="37844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31"/>
    <n v="2.1276595744680851"/>
    <n v="0"/>
  </r>
  <r>
    <x v="3"/>
    <x v="1"/>
    <x v="1"/>
    <x v="1"/>
    <m/>
    <x v="1"/>
    <x v="1"/>
    <x v="2"/>
    <x v="371"/>
    <s v="310 (BDT) - Order Pg View Details Schedule Line Dates Sort Order Incorrect "/>
    <s v="02173 - 310 (BDT) - Order Pg View Details Schedule Line Dates Sort Order Incorrect "/>
    <x v="371"/>
    <x v="0"/>
    <x v="2"/>
    <x v="1378"/>
    <s v="Alpha for 310 (BDT) - Order Pg View Details Schedule Line Dates Sort Order Incorrect "/>
    <s v="S | 02293 - Alpha for 310 (BDT) - Order Pg View Details Schedule Line Dates Sort Order Incorrect "/>
    <s v="Alpha Test | S | 02293 - Alpha for 310 (BDT) - Order Pg View Details Schedule Line Dates Sort Order Incorrect "/>
    <m/>
    <n v="377379"/>
    <n v="37843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32"/>
    <n v="2.1276595744680851"/>
    <n v="0"/>
  </r>
  <r>
    <x v="3"/>
    <x v="1"/>
    <x v="1"/>
    <x v="1"/>
    <m/>
    <x v="1"/>
    <x v="1"/>
    <x v="2"/>
    <x v="372"/>
    <s v="270 (BDT) Global Search displays error"/>
    <s v="02042 - 270 (BDT) Global Search displays error"/>
    <x v="372"/>
    <x v="1"/>
    <x v="2"/>
    <x v="1379"/>
    <s v="QA for 270 (BDT) Global Search displays error"/>
    <s v="S | 02292 - QA for 270 (BDT) Global Search displays error"/>
    <s v="QA | S | 02292 - QA for 270 (BDT) Global Search displays error"/>
    <m/>
    <n v="376245"/>
    <n v="37843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33"/>
    <n v="2.1276595744680851"/>
    <n v="0"/>
  </r>
  <r>
    <x v="3"/>
    <x v="1"/>
    <x v="1"/>
    <x v="1"/>
    <m/>
    <x v="1"/>
    <x v="1"/>
    <x v="2"/>
    <x v="372"/>
    <s v="270 (BDT) Global Search displays error"/>
    <s v="02042 - 270 (BDT) Global Search displays error"/>
    <x v="372"/>
    <x v="2"/>
    <x v="2"/>
    <x v="1380"/>
    <s v="Review of 270 (BDT) Global Search displays error"/>
    <s v="S | 02291 - Review of 270 (BDT) Global Search displays error"/>
    <s v="Feature Review | S | 02291 - Review of 270 (BDT) Global Search displays error"/>
    <m/>
    <n v="376245"/>
    <n v="37843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34"/>
    <n v="2.1276595744680851"/>
    <n v="0"/>
  </r>
  <r>
    <x v="3"/>
    <x v="1"/>
    <x v="1"/>
    <x v="1"/>
    <m/>
    <x v="1"/>
    <x v="1"/>
    <x v="2"/>
    <x v="372"/>
    <s v="270 (BDT) Global Search displays error"/>
    <s v="02042 - 270 (BDT) Global Search displays error"/>
    <x v="372"/>
    <x v="0"/>
    <x v="2"/>
    <x v="1381"/>
    <s v="Alpha for 270 (BDT) Global Search displays error"/>
    <s v="S | 02290 - Alpha for 270 (BDT) Global Search displays error"/>
    <s v="Alpha Test | S | 02290 - Alpha for 270 (BDT) Global Search displays error"/>
    <m/>
    <n v="376245"/>
    <n v="37843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35"/>
    <n v="2.1276595744680851"/>
    <n v="0"/>
  </r>
  <r>
    <x v="3"/>
    <x v="1"/>
    <x v="1"/>
    <x v="1"/>
    <m/>
    <x v="1"/>
    <x v="1"/>
    <x v="2"/>
    <x v="373"/>
    <s v="330 (BDT) - Order Pg Bemis Product ID missing"/>
    <s v="02232 - 330 (BDT) - Order Pg Bemis Product ID missing"/>
    <x v="373"/>
    <x v="1"/>
    <x v="2"/>
    <x v="1382"/>
    <s v="QA for 330 (BDT) - Order Pg Bemis Product ID missing"/>
    <s v="S | 02289 - QA for 330 (BDT) - Order Pg Bemis Product ID missing"/>
    <s v="QA | S | 02289 - QA for 330 (BDT) - Order Pg Bemis Product ID missing"/>
    <m/>
    <n v="378147"/>
    <n v="37843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36"/>
    <n v="2.1276595744680851"/>
    <n v="0"/>
  </r>
  <r>
    <x v="3"/>
    <x v="1"/>
    <x v="1"/>
    <x v="1"/>
    <m/>
    <x v="1"/>
    <x v="1"/>
    <x v="2"/>
    <x v="373"/>
    <s v="330 (BDT) - Order Pg Bemis Product ID missing"/>
    <s v="02232 - 330 (BDT) - Order Pg Bemis Product ID missing"/>
    <x v="373"/>
    <x v="2"/>
    <x v="2"/>
    <x v="1383"/>
    <s v="Review of 330 (BDT) - Order Pg Bemis Product ID missing"/>
    <s v="S | 02288 - Review of 330 (BDT) - Order Pg Bemis Product ID missing"/>
    <s v="Feature Review | S | 02288 - Review of 330 (BDT) - Order Pg Bemis Product ID missing"/>
    <m/>
    <n v="378147"/>
    <n v="37843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37"/>
    <n v="2.1276595744680851"/>
    <n v="0"/>
  </r>
  <r>
    <x v="3"/>
    <x v="1"/>
    <x v="1"/>
    <x v="1"/>
    <m/>
    <x v="1"/>
    <x v="0"/>
    <x v="2"/>
    <x v="374"/>
    <s v="Switch to SOAP calls"/>
    <s v="01473 - Switch to SOAP calls"/>
    <x v="374"/>
    <x v="1"/>
    <x v="2"/>
    <x v="1384"/>
    <s v="QA for Switch to SOAP calls"/>
    <s v="S | 02287 - QA for Switch to SOAP calls"/>
    <s v="QA | S | 02287 - QA for Switch to SOAP calls"/>
    <m/>
    <n v="367329"/>
    <n v="37837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38"/>
    <n v="0"/>
    <n v="0"/>
  </r>
  <r>
    <x v="3"/>
    <x v="1"/>
    <x v="1"/>
    <x v="1"/>
    <m/>
    <x v="1"/>
    <x v="0"/>
    <x v="2"/>
    <x v="374"/>
    <s v="Switch to SOAP calls"/>
    <s v="01473 - Switch to SOAP calls"/>
    <x v="374"/>
    <x v="2"/>
    <x v="2"/>
    <x v="1385"/>
    <s v="Review of Switch to SOAP calls"/>
    <s v="XS | 02286 - Review of Switch to SOAP calls"/>
    <s v="Feature Review | XS | 02286 - Review of Switch to SOAP calls"/>
    <m/>
    <n v="367329"/>
    <n v="378377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0"/>
    <n v="1"/>
    <n v="1.0638297872340425"/>
    <x v="1"/>
    <x v="2"/>
    <s v="0.Done"/>
    <x v="1339"/>
    <n v="0"/>
    <n v="0"/>
  </r>
  <r>
    <x v="3"/>
    <x v="1"/>
    <x v="1"/>
    <x v="1"/>
    <m/>
    <x v="1"/>
    <x v="0"/>
    <x v="2"/>
    <x v="374"/>
    <s v="Switch to SOAP calls"/>
    <s v="01473 - Switch to SOAP calls"/>
    <x v="374"/>
    <x v="0"/>
    <x v="2"/>
    <x v="1386"/>
    <s v="Alpha for Switch to SOAP calls"/>
    <s v="XS | 02285 - Alpha for Switch to SOAP calls"/>
    <s v="Alpha Test | XS | 02285 - Alpha for Switch to SOAP calls"/>
    <m/>
    <n v="367329"/>
    <n v="378371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0"/>
    <n v="1"/>
    <n v="1.0638297872340425"/>
    <x v="1"/>
    <x v="2"/>
    <s v="0.Done"/>
    <x v="1340"/>
    <n v="0"/>
    <n v="0"/>
  </r>
  <r>
    <x v="3"/>
    <x v="0"/>
    <x v="0"/>
    <x v="27"/>
    <s v="Bemis CP Theme"/>
    <x v="27"/>
    <x v="0"/>
    <x v="2"/>
    <x v="375"/>
    <s v="Mobile compatibility &amp; responsive design"/>
    <s v="00296 - Mobile compatibility &amp; responsive design"/>
    <x v="375"/>
    <x v="1"/>
    <x v="2"/>
    <x v="1387"/>
    <s v="QA for Mobile compatibility &amp; responsive design"/>
    <s v="S | 02284 - QA for Mobile compatibility &amp; responsive design"/>
    <s v="QA | S | 02284 - QA for Mobile compatibility &amp; responsive design"/>
    <n v="351507"/>
    <n v="343300"/>
    <n v="378369"/>
    <s v="Plan"/>
    <x v="0"/>
    <n v="0"/>
    <n v="0"/>
    <n v="0"/>
    <n v="21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9.0909090909090912E-2"/>
    <n v="1.8518518518518517E-2"/>
    <n v="1"/>
    <n v="2.1276595744680851"/>
    <x v="0"/>
    <x v="2"/>
    <s v="0.Done"/>
    <x v="1341"/>
    <n v="0"/>
    <n v="0"/>
  </r>
  <r>
    <x v="3"/>
    <x v="0"/>
    <x v="0"/>
    <x v="27"/>
    <s v="Bemis CP Theme"/>
    <x v="27"/>
    <x v="0"/>
    <x v="2"/>
    <x v="375"/>
    <s v="Mobile compatibility &amp; responsive design"/>
    <s v="00296 - Mobile compatibility &amp; responsive design"/>
    <x v="375"/>
    <x v="2"/>
    <x v="2"/>
    <x v="1388"/>
    <s v="Review of Mobile compatibility &amp; responsive design"/>
    <s v="S | 02283 - Review of Mobile compatibility &amp; responsive design"/>
    <s v="Feature Review | S | 02283 - Review of Mobile compatibility &amp; responsive design"/>
    <n v="351507"/>
    <n v="343300"/>
    <n v="378368"/>
    <s v="Plan"/>
    <x v="0"/>
    <n v="0"/>
    <n v="0"/>
    <n v="0"/>
    <n v="21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9.0909090909090912E-2"/>
    <n v="1.8518518518518517E-2"/>
    <n v="1"/>
    <n v="2.1276595744680851"/>
    <x v="0"/>
    <x v="2"/>
    <s v="0.Done"/>
    <x v="1342"/>
    <n v="0"/>
    <n v="0"/>
  </r>
  <r>
    <x v="3"/>
    <x v="0"/>
    <x v="0"/>
    <x v="27"/>
    <s v="Bemis CP Theme"/>
    <x v="27"/>
    <x v="0"/>
    <x v="2"/>
    <x v="375"/>
    <s v="Mobile compatibility &amp; responsive design"/>
    <s v="00296 - Mobile compatibility &amp; responsive design"/>
    <x v="375"/>
    <x v="0"/>
    <x v="2"/>
    <x v="1389"/>
    <s v="Alpha for Mobile compatibility &amp; responsive design"/>
    <s v="S | 02282 - Alpha for Mobile compatibility &amp; responsive design"/>
    <s v="Alpha Test | S | 02282 - Alpha for Mobile compatibility &amp; responsive design"/>
    <n v="351507"/>
    <n v="343300"/>
    <n v="378367"/>
    <s v="Plan"/>
    <x v="0"/>
    <n v="0"/>
    <n v="0"/>
    <n v="0"/>
    <n v="21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9.0909090909090912E-2"/>
    <n v="1.8518518518518517E-2"/>
    <n v="1"/>
    <n v="2.1276595744680851"/>
    <x v="0"/>
    <x v="2"/>
    <s v="0.Done"/>
    <x v="1343"/>
    <n v="0"/>
    <n v="0"/>
  </r>
  <r>
    <x v="3"/>
    <x v="0"/>
    <x v="0"/>
    <x v="23"/>
    <s v="Buyer - Portal Foundations"/>
    <x v="23"/>
    <x v="0"/>
    <x v="2"/>
    <x v="376"/>
    <s v="Global search"/>
    <s v="00286 - Global search"/>
    <x v="376"/>
    <x v="1"/>
    <x v="2"/>
    <x v="1390"/>
    <s v="QA for Global search"/>
    <s v="L | 02281 - QA for Global search"/>
    <s v="QA | L | 02281 - QA for Global search"/>
    <n v="350832"/>
    <n v="343272"/>
    <n v="378366"/>
    <s v="Plan"/>
    <x v="18"/>
    <n v="0"/>
    <n v="0"/>
    <n v="0"/>
    <n v="81"/>
    <s v="L"/>
    <s v="SUBTASK PLAN"/>
    <n v="5.3191489361702127"/>
    <n v="6.3829787234042552"/>
    <n v="0"/>
    <n v="0"/>
    <n v="0"/>
    <n v="5.3191489361702127"/>
    <n v="5.3191489361702127"/>
    <n v="6.3829787234042552"/>
    <n v="0"/>
    <n v="0"/>
    <n v="6.6666666666666666E-2"/>
    <n v="8.2644628099173556E-3"/>
    <n v="1"/>
    <n v="5.3191489361702127"/>
    <x v="0"/>
    <x v="2"/>
    <s v="0.Done"/>
    <x v="1344"/>
    <n v="0"/>
    <n v="0"/>
  </r>
  <r>
    <x v="3"/>
    <x v="0"/>
    <x v="0"/>
    <x v="23"/>
    <s v="Buyer - Portal Foundations"/>
    <x v="23"/>
    <x v="0"/>
    <x v="2"/>
    <x v="376"/>
    <s v="Global search"/>
    <s v="00286 - Global search"/>
    <x v="376"/>
    <x v="2"/>
    <x v="2"/>
    <x v="1391"/>
    <s v="Review of Global search"/>
    <s v="S | 02280 - Review of Global search"/>
    <s v="Feature Review | S | 02280 - Review of Global search"/>
    <n v="350832"/>
    <n v="343272"/>
    <n v="378365"/>
    <s v="Plan"/>
    <x v="18"/>
    <n v="0"/>
    <n v="0"/>
    <n v="0"/>
    <n v="81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6.6666666666666666E-2"/>
    <n v="8.2644628099173556E-3"/>
    <n v="1"/>
    <n v="2.1276595744680851"/>
    <x v="0"/>
    <x v="2"/>
    <s v="0.Done"/>
    <x v="1345"/>
    <n v="0"/>
    <n v="0"/>
  </r>
  <r>
    <x v="3"/>
    <x v="0"/>
    <x v="0"/>
    <x v="23"/>
    <s v="Buyer - Portal Foundations"/>
    <x v="23"/>
    <x v="0"/>
    <x v="2"/>
    <x v="376"/>
    <s v="Global search"/>
    <s v="00286 - Global search"/>
    <x v="376"/>
    <x v="0"/>
    <x v="2"/>
    <x v="1392"/>
    <s v="Alpha for Global search"/>
    <s v="M | 02279 - Alpha for Global search"/>
    <s v="Alpha Test | M | 02279 - Alpha for Global search"/>
    <n v="350832"/>
    <n v="343272"/>
    <n v="378363"/>
    <s v="Plan"/>
    <x v="18"/>
    <n v="0"/>
    <n v="0"/>
    <n v="0"/>
    <n v="81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6.6666666666666666E-2"/>
    <n v="8.2644628099173556E-3"/>
    <n v="1"/>
    <n v="4.2553191489361701"/>
    <x v="0"/>
    <x v="2"/>
    <s v="0.Done"/>
    <x v="1346"/>
    <n v="0"/>
    <n v="0"/>
  </r>
  <r>
    <x v="3"/>
    <x v="1"/>
    <x v="1"/>
    <x v="1"/>
    <m/>
    <x v="1"/>
    <x v="1"/>
    <x v="2"/>
    <x v="332"/>
    <s v="284 (BDT) - Scheduled Releases Sub-Pg cards missing "/>
    <s v="02093 - 284 (BDT) - Scheduled Releases Sub-Pg cards missing "/>
    <x v="332"/>
    <x v="5"/>
    <x v="2"/>
    <x v="1393"/>
    <s v="Update data model to capture unique releases"/>
    <s v="M | 02278 - Update data model to capture unique releases"/>
    <s v="Backend Development | M | 02278 - Update data model to capture unique releases"/>
    <m/>
    <n v="376652"/>
    <n v="378350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"/>
    <n v="0"/>
    <n v="1"/>
    <n v="10.638297872340425"/>
    <x v="1"/>
    <x v="2"/>
    <s v="0.Done"/>
    <x v="1347"/>
    <n v="10.638297872340425"/>
    <n v="0"/>
  </r>
  <r>
    <x v="3"/>
    <x v="1"/>
    <x v="1"/>
    <x v="1"/>
    <m/>
    <x v="1"/>
    <x v="1"/>
    <x v="2"/>
    <x v="377"/>
    <s v="Pull Shipment Order Information from Delivery Service"/>
    <s v="02225 - Pull Shipment Order Information from Delivery Service"/>
    <x v="377"/>
    <x v="1"/>
    <x v="2"/>
    <x v="1394"/>
    <s v="QA for Pull Shipment Order Information from Delivery Service"/>
    <s v="S | 02277 - QA for Pull Shipment Order Information from Delivery Service"/>
    <s v="QA | S | 02277 - QA for Pull Shipment Order Information from Delivery Service"/>
    <m/>
    <n v="378061"/>
    <n v="37834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48"/>
    <n v="2.1276595744680851"/>
    <n v="0"/>
  </r>
  <r>
    <x v="3"/>
    <x v="1"/>
    <x v="1"/>
    <x v="1"/>
    <m/>
    <x v="1"/>
    <x v="1"/>
    <x v="2"/>
    <x v="346"/>
    <s v="View Details crowded on Desktop"/>
    <s v="02273 - View Details crowded on Desktop"/>
    <x v="346"/>
    <x v="3"/>
    <x v="2"/>
    <x v="1395"/>
    <s v="Development for - View Details crowded on Desktop"/>
    <s v="M | 02274 - Development for - View Details crowded on Desktop"/>
    <s v="Frontend Development | M | 02274 - Development for - View Details crowded on Desktop"/>
    <m/>
    <n v="378343"/>
    <n v="378344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1349"/>
    <n v="5.3191489361702127"/>
    <n v="0"/>
  </r>
  <r>
    <x v="3"/>
    <x v="1"/>
    <x v="1"/>
    <x v="1"/>
    <m/>
    <x v="1"/>
    <x v="1"/>
    <x v="2"/>
    <x v="363"/>
    <s v="305 (BDT) - Invoice Report- tablet and iphone additional columns selection issue"/>
    <s v="02129 - 305 (BDT) - Invoice Report- tablet and iphone additional columns selection issue"/>
    <x v="363"/>
    <x v="0"/>
    <x v="2"/>
    <x v="1396"/>
    <s v="Alpha for 305 (BDT) - Invoice Report- tablet and iphone additional columns selection issue"/>
    <s v="S | 02272 - Alpha for 305 (BDT) - Invoice Report- tablet and iphone additional columns selection issue"/>
    <s v="Alpha Test | S | 02272 - Alpha for 305 (BDT) - Invoice Report- tablet and iphone additional columns selection issue"/>
    <m/>
    <n v="377080"/>
    <n v="37833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50"/>
    <n v="2.1276595744680851"/>
    <n v="0"/>
  </r>
  <r>
    <x v="3"/>
    <x v="1"/>
    <x v="1"/>
    <x v="1"/>
    <m/>
    <x v="1"/>
    <x v="1"/>
    <x v="2"/>
    <x v="362"/>
    <s v="Not all shipments are being synced from IBB"/>
    <s v="02214 - Not all shipments are being synced from IBB"/>
    <x v="362"/>
    <x v="0"/>
    <x v="2"/>
    <x v="1397"/>
    <s v="Alpha for Not all shipments are being synced from IBB"/>
    <s v="S | 02271 - Alpha for Not all shipments are being synced from IBB"/>
    <s v="Alpha Test | S | 02271 - Alpha for Not all shipments are being synced from IBB"/>
    <m/>
    <n v="377951"/>
    <n v="37832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51"/>
    <n v="2.1276595744680851"/>
    <n v="0"/>
  </r>
  <r>
    <x v="3"/>
    <x v="1"/>
    <x v="1"/>
    <x v="1"/>
    <m/>
    <x v="1"/>
    <x v="1"/>
    <x v="2"/>
    <x v="359"/>
    <s v="278 (BDT) - On-hand inventory page- iphone issue with footer"/>
    <s v="02049 - 278 (BDT) - On-hand inventory page- iphone issue with footer"/>
    <x v="359"/>
    <x v="0"/>
    <x v="2"/>
    <x v="1398"/>
    <s v="Alpha for 278 (BDT) - On-hand inventory page- iphone issue with footer"/>
    <s v="S | 02270 - Alpha for 278 (BDT) - On-hand inventory page- iphone issue with footer"/>
    <s v="Alpha Test | S | 02270 - Alpha for 278 (BDT) - On-hand inventory page- iphone issue with footer"/>
    <m/>
    <n v="376290"/>
    <n v="37832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352"/>
    <n v="2.1276595744680851"/>
    <n v="0"/>
  </r>
  <r>
    <x v="3"/>
    <x v="1"/>
    <x v="1"/>
    <x v="1"/>
    <m/>
    <x v="1"/>
    <x v="1"/>
    <x v="2"/>
    <x v="368"/>
    <s v="320 (BDT) - Shipment Pg Bemis Order#/Line# Incorrect"/>
    <s v="02217 - 320 (BDT) - Shipment Pg Bemis Order#/Line# Incorrect"/>
    <x v="368"/>
    <x v="2"/>
    <x v="2"/>
    <x v="1399"/>
    <s v="Review of 320 (BDT) - Shipment Pg Bemis Order#/Line# Incorrect"/>
    <s v="S | 02269 - Review of 320 (BDT) - Shipment Pg Bemis Order#/Line# Incorrect"/>
    <s v="Feature Review | S | 02269 - Review of 320 (BDT) - Shipment Pg Bemis Order#/Line# Incorrect"/>
    <m/>
    <n v="377972"/>
    <n v="37832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53"/>
    <n v="2.1276595744680851"/>
    <n v="0"/>
  </r>
  <r>
    <x v="3"/>
    <x v="1"/>
    <x v="1"/>
    <x v="1"/>
    <m/>
    <x v="1"/>
    <x v="1"/>
    <x v="2"/>
    <x v="377"/>
    <s v="Pull Shipment Order Information from Delivery Service"/>
    <s v="02225 - Pull Shipment Order Information from Delivery Service"/>
    <x v="377"/>
    <x v="2"/>
    <x v="2"/>
    <x v="1400"/>
    <s v="Review of Pull Shipment Order Information from Delivery Service"/>
    <s v="S | 02268 - Review of Pull Shipment Order Information from Delivery Service"/>
    <s v="Feature Review | S | 02268 - Review of Pull Shipment Order Information from Delivery Service"/>
    <m/>
    <n v="378061"/>
    <n v="37832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54"/>
    <n v="2.1276595744680851"/>
    <n v="0"/>
  </r>
  <r>
    <x v="3"/>
    <x v="1"/>
    <x v="1"/>
    <x v="1"/>
    <m/>
    <x v="1"/>
    <x v="1"/>
    <x v="2"/>
    <x v="377"/>
    <s v="Pull Shipment Order Information from Delivery Service"/>
    <s v="02225 - Pull Shipment Order Information from Delivery Service"/>
    <x v="377"/>
    <x v="0"/>
    <x v="2"/>
    <x v="1401"/>
    <s v="Alpha for Pull Shipment Order Information from Delivery Service"/>
    <s v="S | 02267 - Alpha for Pull Shipment Order Information from Delivery Service"/>
    <s v="Alpha Test | S | 02267 - Alpha for Pull Shipment Order Information from Delivery Service"/>
    <m/>
    <n v="378061"/>
    <n v="37832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55"/>
    <n v="2.1276595744680851"/>
    <n v="0"/>
  </r>
  <r>
    <x v="3"/>
    <x v="1"/>
    <x v="1"/>
    <x v="1"/>
    <m/>
    <x v="1"/>
    <x v="1"/>
    <x v="2"/>
    <x v="368"/>
    <s v="320 (BDT) - Shipment Pg Bemis Order#/Line# Incorrect"/>
    <s v="02217 - 320 (BDT) - Shipment Pg Bemis Order#/Line# Incorrect"/>
    <x v="368"/>
    <x v="0"/>
    <x v="2"/>
    <x v="1402"/>
    <s v="Alpha for 320 (BDT) - Shipment Pg Bemis Order#/Line# Incorrect"/>
    <s v="S | 02266 - Alpha for 320 (BDT) - Shipment Pg Bemis Order#/Line# Incorrect"/>
    <s v="Alpha Test | S | 02266 - Alpha for 320 (BDT) - Shipment Pg Bemis Order#/Line# Incorrect"/>
    <m/>
    <n v="377972"/>
    <n v="37832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56"/>
    <n v="2.1276595744680851"/>
    <n v="0"/>
  </r>
  <r>
    <x v="3"/>
    <x v="1"/>
    <x v="1"/>
    <x v="1"/>
    <m/>
    <x v="1"/>
    <x v="1"/>
    <x v="2"/>
    <x v="371"/>
    <s v="310 (BDT) - Order Pg View Details Schedule Line Dates Sort Order Incorrect "/>
    <s v="02173 - 310 (BDT) - Order Pg View Details Schedule Line Dates Sort Order Incorrect "/>
    <x v="371"/>
    <x v="4"/>
    <x v="2"/>
    <x v="1403"/>
    <s v="Sort by requestedMadDate in ascending order"/>
    <s v="M | 02265 - Sort by requestedMadDate in ascending order"/>
    <s v="Sub-Task | M | 02265 - Sort by requestedMadDate in ascending order"/>
    <m/>
    <n v="377379"/>
    <n v="378319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x v="2"/>
    <s v="0.Done"/>
    <x v="1357"/>
    <n v="8.5106382978723403"/>
    <n v="0"/>
  </r>
  <r>
    <x v="3"/>
    <x v="1"/>
    <x v="1"/>
    <x v="1"/>
    <m/>
    <x v="1"/>
    <x v="1"/>
    <x v="2"/>
    <x v="368"/>
    <s v="320 (BDT) - Shipment Pg Bemis Order#/Line# Incorrect"/>
    <s v="02217 - 320 (BDT) - Shipment Pg Bemis Order#/Line# Incorrect"/>
    <x v="368"/>
    <x v="7"/>
    <x v="2"/>
    <x v="1404"/>
    <s v="Tech Planning - 320 (BDT) - Shipment Pg Bemis Order#/Line# Incorrect"/>
    <s v="S | 02264 - Tech Planning - 320 (BDT) - Shipment Pg Bemis Order#/Line# Incorrect"/>
    <s v="Tech Planning | S | 02264 - Tech Planning - 320 (BDT) - Shipment Pg Bemis Order#/Line# Incorrect"/>
    <m/>
    <n v="377972"/>
    <n v="37830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58"/>
    <n v="2.1276595744680851"/>
    <n v="0"/>
  </r>
  <r>
    <x v="3"/>
    <x v="1"/>
    <x v="1"/>
    <x v="1"/>
    <m/>
    <x v="1"/>
    <x v="1"/>
    <x v="2"/>
    <x v="360"/>
    <s v="309 (BDT) - Orders page- iphone view details UOM Confirmed qtty crowding"/>
    <s v="02172 - 309 (BDT) - Orders page- iphone view details UOM Confirmed qtty crowding"/>
    <x v="360"/>
    <x v="0"/>
    <x v="2"/>
    <x v="1405"/>
    <s v="Alpha for 309 (BDT) - Orders page- iphone view details UOM Confirmed qtty crowding"/>
    <s v="S | 02263 - Alpha for 309 (BDT) - Orders page- iphone view details UOM Confirmed qtty crowding"/>
    <s v="Alpha Test | S | 02263 - Alpha for 309 (BDT) - Orders page- iphone view details UOM Confirmed qtty crowding"/>
    <m/>
    <n v="377378"/>
    <n v="37828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59"/>
    <n v="2.1276595744680851"/>
    <n v="0"/>
  </r>
  <r>
    <x v="3"/>
    <x v="1"/>
    <x v="1"/>
    <x v="1"/>
    <m/>
    <x v="1"/>
    <x v="1"/>
    <x v="2"/>
    <x v="373"/>
    <s v="330 (BDT) - Order Pg Bemis Product ID missing"/>
    <s v="02232 - 330 (BDT) - Order Pg Bemis Product ID missing"/>
    <x v="373"/>
    <x v="0"/>
    <x v="2"/>
    <x v="1406"/>
    <s v="Alpha for 330 (BDT) - Order Pg Bemis Product ID missing"/>
    <s v="S | 02262 - Alpha for 330 (BDT) - Order Pg Bemis Product ID missing"/>
    <s v="Alpha Test | S | 02262 - Alpha for 330 (BDT) - Order Pg Bemis Product ID missing"/>
    <m/>
    <n v="378147"/>
    <n v="37827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60"/>
    <n v="2.1276595744680851"/>
    <n v="0"/>
  </r>
  <r>
    <x v="3"/>
    <x v="1"/>
    <x v="1"/>
    <x v="1"/>
    <m/>
    <x v="1"/>
    <x v="1"/>
    <x v="2"/>
    <x v="367"/>
    <s v="286 (BDT) - Release Pg Scheduled Release Qty UoM missing"/>
    <s v="02094 - 286 (BDT) - Release Pg Scheduled Release Qty UoM missing"/>
    <x v="367"/>
    <x v="0"/>
    <x v="2"/>
    <x v="1407"/>
    <s v="Alpha for 286 (BDT) - Release Pg Scheduled Release Qty UoM missing"/>
    <s v="S | 02261 - Alpha for 286 (BDT) - Release Pg Scheduled Release Qty UoM missing"/>
    <s v="Alpha Test | S | 02261 - Alpha for 286 (BDT) - Release Pg Scheduled Release Qty UoM missing"/>
    <m/>
    <n v="376653"/>
    <n v="37827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61"/>
    <n v="2.1276595744680851"/>
    <n v="0"/>
  </r>
  <r>
    <x v="3"/>
    <x v="1"/>
    <x v="1"/>
    <x v="1"/>
    <m/>
    <x v="1"/>
    <x v="1"/>
    <x v="2"/>
    <x v="361"/>
    <s v="272 (BDT) - User Profile- Buyer missing Job Title"/>
    <s v="02027 - 272 (BDT) - User Profile- Buyer missing Job Title"/>
    <x v="361"/>
    <x v="0"/>
    <x v="2"/>
    <x v="1408"/>
    <s v="Alpha for 272 (BDT) - User Profile- Buyer missing Job Title"/>
    <s v="S | 02260 - Alpha for 272 (BDT) - User Profile- Buyer missing Job Title"/>
    <s v="Alpha Test | S | 02260 - Alpha for 272 (BDT) - User Profile- Buyer missing Job Title"/>
    <m/>
    <n v="376092"/>
    <n v="37827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62"/>
    <n v="2.1276595744680851"/>
    <n v="0"/>
  </r>
  <r>
    <x v="3"/>
    <x v="1"/>
    <x v="1"/>
    <x v="1"/>
    <m/>
    <x v="1"/>
    <x v="1"/>
    <x v="2"/>
    <x v="364"/>
    <s v="Zip code is missing from Inventory Layout"/>
    <s v="02239 - Zip code is missing from Inventory Layout"/>
    <x v="364"/>
    <x v="0"/>
    <x v="2"/>
    <x v="1409"/>
    <s v="Alpha for Zip code is missing from Inventory Layout"/>
    <s v="S | 02259 - Alpha for Zip code is missing from Inventory Layout"/>
    <s v="Alpha Test | S | 02259 - Alpha for Zip code is missing from Inventory Layout"/>
    <m/>
    <n v="378228"/>
    <n v="37827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63"/>
    <n v="2.1276595744680851"/>
    <n v="0"/>
  </r>
  <r>
    <x v="3"/>
    <x v="1"/>
    <x v="1"/>
    <x v="1"/>
    <m/>
    <x v="1"/>
    <x v="1"/>
    <x v="2"/>
    <x v="365"/>
    <s v="The quotes around &quot;N/A&quot; need to be removed"/>
    <s v="02237 - The quotes around &quot;N/A&quot; need to be removed"/>
    <x v="365"/>
    <x v="0"/>
    <x v="2"/>
    <x v="1410"/>
    <s v="Alpha for The quotes around &quot;N/A&quot; need to be removed"/>
    <s v="S | 02258 - Alpha for The quotes around &quot;N/A&quot; need to be removed"/>
    <s v="Alpha Test | S | 02258 - Alpha for The quotes around &quot;N/A&quot; need to be removed"/>
    <m/>
    <n v="378204"/>
    <n v="37827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64"/>
    <n v="2.1276595744680851"/>
    <n v="0"/>
  </r>
  <r>
    <x v="3"/>
    <x v="1"/>
    <x v="1"/>
    <x v="1"/>
    <m/>
    <x v="1"/>
    <x v="1"/>
    <x v="2"/>
    <x v="366"/>
    <s v="291 (BDT) - Release Pg Release PO incorrect"/>
    <s v="02216 - 291 (BDT) - Release Pg Release PO incorrect"/>
    <x v="366"/>
    <x v="0"/>
    <x v="2"/>
    <x v="1411"/>
    <s v="Alpha for 291 (BDT) - Release Pg Release PO incorrect"/>
    <s v="S | 02257 - Alpha for 291 (BDT) - Release Pg Release PO incorrect"/>
    <s v="Alpha Test | S | 02257 - Alpha for 291 (BDT) - Release Pg Release PO incorrect"/>
    <m/>
    <n v="377967"/>
    <n v="37827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65"/>
    <n v="2.1276595744680851"/>
    <n v="0"/>
  </r>
  <r>
    <x v="3"/>
    <x v="1"/>
    <x v="1"/>
    <x v="1"/>
    <m/>
    <x v="1"/>
    <x v="1"/>
    <x v="2"/>
    <x v="335"/>
    <s v="251 (BDT) - Manufacture date"/>
    <s v="02023 - 251 (BDT) - Manufacture date"/>
    <x v="335"/>
    <x v="0"/>
    <x v="2"/>
    <x v="1412"/>
    <s v="Alpha for 251 (BDT) - Manufacture date"/>
    <s v="S | 02256 - Alpha for 251 (BDT) - Manufacture date"/>
    <s v="Alpha Test | S | 02256 - Alpha for 251 (BDT) - Manufacture date"/>
    <m/>
    <n v="376078"/>
    <n v="37827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66"/>
    <n v="2.1276595744680851"/>
    <n v="0"/>
  </r>
  <r>
    <x v="3"/>
    <x v="1"/>
    <x v="1"/>
    <x v="1"/>
    <m/>
    <x v="1"/>
    <x v="0"/>
    <x v="2"/>
    <x v="289"/>
    <s v="242 (BDT) - Customer profile - no address pulling in"/>
    <s v="01993 - 242 (BDT) - Customer profile - no address pulling in"/>
    <x v="289"/>
    <x v="5"/>
    <x v="2"/>
    <x v="1413"/>
    <s v="Update address info for parent locations"/>
    <s v="M | 02255 - Update address info for parent locations"/>
    <s v="Backend Development | M | 02255 - Update address info for parent locations"/>
    <m/>
    <n v="375857"/>
    <n v="378267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"/>
    <n v="0"/>
    <n v="1"/>
    <n v="10.638297872340425"/>
    <x v="1"/>
    <x v="2"/>
    <s v="0.Done"/>
    <x v="1367"/>
    <n v="0"/>
    <n v="0"/>
  </r>
  <r>
    <x v="3"/>
    <x v="1"/>
    <x v="1"/>
    <x v="1"/>
    <m/>
    <x v="1"/>
    <x v="1"/>
    <x v="2"/>
    <x v="378"/>
    <s v="269 (BDT) - Release page expanded card missing state zip country"/>
    <s v="02095 - 269 (BDT) - Release page expanded card missing state zip country"/>
    <x v="378"/>
    <x v="1"/>
    <x v="2"/>
    <x v="1414"/>
    <s v="QA for 269 (BDT) - Release page expanded card missing state zip country"/>
    <s v="S | 02254 - QA for 269 (BDT) - Release page expanded card missing state zip country"/>
    <s v="QA | S | 02254 - QA for 269 (BDT) - Release page expanded card missing state zip country"/>
    <m/>
    <n v="376655"/>
    <n v="37826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68"/>
    <n v="2.1276595744680851"/>
    <n v="0"/>
  </r>
  <r>
    <x v="3"/>
    <x v="1"/>
    <x v="1"/>
    <x v="1"/>
    <m/>
    <x v="1"/>
    <x v="1"/>
    <x v="2"/>
    <x v="379"/>
    <s v="308 (BDT) - Orders page- iphone words in view detail spilling below allotted space"/>
    <s v="02171 - 308 (BDT) - Orders page- iphone words in view detail spilling below allotted space"/>
    <x v="379"/>
    <x v="1"/>
    <x v="2"/>
    <x v="1415"/>
    <s v="QA for 308 (BDT) - Orders page- iphone words in view detail spilling below allotted space"/>
    <s v="S | 02253 - QA for 308 (BDT) - Orders page- iphone words in view detail spilling below allotted space"/>
    <s v="QA | S | 02253 - QA for 308 (BDT) - Orders page- iphone words in view detail spilling below allotted space"/>
    <m/>
    <n v="377377"/>
    <n v="37826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69"/>
    <n v="2.1276595744680851"/>
    <n v="0"/>
  </r>
  <r>
    <x v="3"/>
    <x v="1"/>
    <x v="1"/>
    <x v="1"/>
    <m/>
    <x v="1"/>
    <x v="1"/>
    <x v="2"/>
    <x v="379"/>
    <s v="308 (BDT) - Orders page- iphone words in view detail spilling below allotted space"/>
    <s v="02171 - 308 (BDT) - Orders page- iphone words in view detail spilling below allotted space"/>
    <x v="379"/>
    <x v="2"/>
    <x v="2"/>
    <x v="1416"/>
    <s v="Review of 308 (BDT) - Orders page- iphone words in view detail spilling below allotted space"/>
    <s v="S | 02252 - Review of 308 (BDT) - Orders page- iphone words in view detail spilling below allotted space"/>
    <s v="Feature Review | S | 02252 - Review of 308 (BDT) - Orders page- iphone words in view detail spilling below allotted space"/>
    <m/>
    <n v="377377"/>
    <n v="37826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70"/>
    <n v="2.1276595744680851"/>
    <n v="0"/>
  </r>
  <r>
    <x v="3"/>
    <x v="1"/>
    <x v="1"/>
    <x v="1"/>
    <m/>
    <x v="1"/>
    <x v="1"/>
    <x v="2"/>
    <x v="379"/>
    <s v="308 (BDT) - Orders page- iphone words in view detail spilling below allotted space"/>
    <s v="02171 - 308 (BDT) - Orders page- iphone words in view detail spilling below allotted space"/>
    <x v="379"/>
    <x v="0"/>
    <x v="2"/>
    <x v="1417"/>
    <s v="Alpha for 308 (BDT) - Orders page- iphone words in view detail spilling below allotted space"/>
    <s v="S | 02251 - Alpha for 308 (BDT) - Orders page- iphone words in view detail spilling below allotted space"/>
    <s v="Alpha Test | S | 02251 - Alpha for 308 (BDT) - Orders page- iphone words in view detail spilling below allotted space"/>
    <m/>
    <n v="377377"/>
    <n v="37826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71"/>
    <n v="2.1276595744680851"/>
    <n v="0"/>
  </r>
  <r>
    <x v="3"/>
    <x v="1"/>
    <x v="1"/>
    <x v="1"/>
    <m/>
    <x v="1"/>
    <x v="1"/>
    <x v="2"/>
    <x v="380"/>
    <s v="214 (BDT) - Theme test- Font spacing incorrect"/>
    <s v="02169 - 214 (BDT) - Theme test- Font spacing incorrect"/>
    <x v="380"/>
    <x v="1"/>
    <x v="2"/>
    <x v="1418"/>
    <s v="QA for 214 (BDT) - Theme test- Font spacing incorrect"/>
    <s v="S | 02250 - QA for 214 (BDT) - Theme test- Font spacing incorrect"/>
    <s v="QA | S | 02250 - QA for 214 (BDT) - Theme test- Font spacing incorrect"/>
    <m/>
    <n v="377373"/>
    <n v="37826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72"/>
    <n v="2.1276595744680851"/>
    <n v="0"/>
  </r>
  <r>
    <x v="3"/>
    <x v="1"/>
    <x v="1"/>
    <x v="1"/>
    <m/>
    <x v="1"/>
    <x v="1"/>
    <x v="2"/>
    <x v="380"/>
    <s v="214 (BDT) - Theme test- Font spacing incorrect"/>
    <s v="02169 - 214 (BDT) - Theme test- Font spacing incorrect"/>
    <x v="380"/>
    <x v="2"/>
    <x v="2"/>
    <x v="1419"/>
    <s v="Review of 214 (BDT) - Theme test- Font spacing incorrect"/>
    <s v="S | 02249 - Review of 214 (BDT) - Theme test- Font spacing incorrect"/>
    <s v="Feature Review | S | 02249 - Review of 214 (BDT) - Theme test- Font spacing incorrect"/>
    <m/>
    <n v="377373"/>
    <n v="37825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73"/>
    <n v="2.1276595744680851"/>
    <n v="0"/>
  </r>
  <r>
    <x v="3"/>
    <x v="1"/>
    <x v="1"/>
    <x v="1"/>
    <m/>
    <x v="1"/>
    <x v="1"/>
    <x v="2"/>
    <x v="380"/>
    <s v="214 (BDT) - Theme test- Font spacing incorrect"/>
    <s v="02169 - 214 (BDT) - Theme test- Font spacing incorrect"/>
    <x v="380"/>
    <x v="0"/>
    <x v="2"/>
    <x v="1420"/>
    <s v="Alpha for 214 (BDT) - Theme test- Font spacing incorrect"/>
    <s v="S | 02248 - Alpha for 214 (BDT) - Theme test- Font spacing incorrect"/>
    <s v="Alpha Test | S | 02248 - Alpha for 214 (BDT) - Theme test- Font spacing incorrect"/>
    <m/>
    <n v="377373"/>
    <n v="37825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74"/>
    <n v="2.1276595744680851"/>
    <n v="0"/>
  </r>
  <r>
    <x v="3"/>
    <x v="1"/>
    <x v="1"/>
    <x v="1"/>
    <m/>
    <x v="1"/>
    <x v="1"/>
    <x v="2"/>
    <x v="381"/>
    <s v="299 (BDT) - Scheduled Releases subpage- iphone layout error"/>
    <s v="02115 - 299 (BDT) - Scheduled Releases subpage- iphone layout error"/>
    <x v="381"/>
    <x v="1"/>
    <x v="2"/>
    <x v="1421"/>
    <s v="QA for 299 (BDT) - Scheduled Releases subpage- iphone layout error"/>
    <s v="S | 02247 - QA for 299 (BDT) - Scheduled Releases subpage- iphone layout error"/>
    <s v="QA | S | 02247 - QA for 299 (BDT) - Scheduled Releases subpage- iphone layout error"/>
    <m/>
    <n v="376943"/>
    <n v="37825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75"/>
    <n v="2.1276595744680851"/>
    <n v="0"/>
  </r>
  <r>
    <x v="3"/>
    <x v="1"/>
    <x v="1"/>
    <x v="1"/>
    <m/>
    <x v="1"/>
    <x v="1"/>
    <x v="2"/>
    <x v="382"/>
    <s v="Standard Pallet Qty should be N/A when batch line Pallet amount is N/A"/>
    <s v="01922 - Standard Pallet Qty should be N/A when batch line Pallet amount is N/A"/>
    <x v="382"/>
    <x v="1"/>
    <x v="2"/>
    <x v="1422"/>
    <s v="QA for Standard Pallet Qty should be N/A when batch line Pallet amount is N/A"/>
    <s v="S | 02246 - QA for Standard Pallet Qty should be N/A when batch line Pallet amount is N/A"/>
    <s v="QA | S | 02246 - QA for Standard Pallet Qty should be N/A when batch line Pallet amount is N/A"/>
    <m/>
    <n v="375407"/>
    <n v="37825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376"/>
    <n v="2.1276595744680851"/>
    <n v="0"/>
  </r>
  <r>
    <x v="3"/>
    <x v="1"/>
    <x v="1"/>
    <x v="1"/>
    <m/>
    <x v="1"/>
    <x v="1"/>
    <x v="2"/>
    <x v="383"/>
    <s v="306 (BDT) - Orders Page-Report button"/>
    <s v="02130 - 306 (BDT) - Orders Page-Report button"/>
    <x v="383"/>
    <x v="1"/>
    <x v="2"/>
    <x v="1423"/>
    <s v="QA for 306 (BDT) - Orders Page-Report button"/>
    <s v="S | 02245 - QA for 306 (BDT) - Orders Page-Report button"/>
    <s v="QA | S | 02245 - QA for 306 (BDT) - Orders Page-Report button"/>
    <m/>
    <n v="377082"/>
    <n v="37825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377"/>
    <n v="2.1276595744680851"/>
    <n v="0"/>
  </r>
  <r>
    <x v="3"/>
    <x v="1"/>
    <x v="1"/>
    <x v="1"/>
    <m/>
    <x v="1"/>
    <x v="1"/>
    <x v="2"/>
    <x v="383"/>
    <s v="306 (BDT) - Orders Page-Report button"/>
    <s v="02130 - 306 (BDT) - Orders Page-Report button"/>
    <x v="383"/>
    <x v="2"/>
    <x v="2"/>
    <x v="1424"/>
    <s v="Review of 306 (BDT) - Orders Page-Report button"/>
    <s v="S | 02244 - Review of 306 (BDT) - Orders Page-Report button"/>
    <s v="Feature Review | S | 02244 - Review of 306 (BDT) - Orders Page-Report button"/>
    <m/>
    <n v="377082"/>
    <n v="37825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378"/>
    <n v="2.1276595744680851"/>
    <n v="0"/>
  </r>
  <r>
    <x v="3"/>
    <x v="1"/>
    <x v="1"/>
    <x v="1"/>
    <m/>
    <x v="1"/>
    <x v="1"/>
    <x v="2"/>
    <x v="384"/>
    <s v="Ship To Filter Issue with Name Format and number of items"/>
    <s v="00806 - Ship To Filter Issue with Name Format and number of items"/>
    <x v="384"/>
    <x v="1"/>
    <x v="2"/>
    <x v="1425"/>
    <s v="QA for Ship To Filter Issue with Name Format and number of items"/>
    <s v="S | 02243 - QA for Ship To Filter Issue with Name Format and number of items"/>
    <s v="QA | S | 02243 - QA for Ship To Filter Issue with Name Format and number of items"/>
    <m/>
    <n v="357596"/>
    <n v="37824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111111111111111"/>
    <n v="0"/>
    <n v="1"/>
    <n v="2.1276595744680851"/>
    <x v="1"/>
    <x v="2"/>
    <s v="0.Done"/>
    <x v="1379"/>
    <n v="2.1276595744680851"/>
    <n v="0"/>
  </r>
  <r>
    <x v="3"/>
    <x v="1"/>
    <x v="1"/>
    <x v="1"/>
    <m/>
    <x v="1"/>
    <x v="0"/>
    <x v="2"/>
    <x v="354"/>
    <s v="Updates to handle Standard Pallet Qty data"/>
    <s v="01428 - Updates to handle Standard Pallet Qty data"/>
    <x v="354"/>
    <x v="3"/>
    <x v="2"/>
    <x v="1426"/>
    <s v="Development for - Updates to handle Standard Pallet Qty data"/>
    <s v="M | 02242 - Development for - Updates to handle Standard Pallet Qty data"/>
    <s v="Frontend Development | M | 02242 - Development for - Updates to handle Standard Pallet Qty data"/>
    <m/>
    <n v="365972"/>
    <n v="378244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1380"/>
    <n v="0"/>
    <n v="0"/>
  </r>
  <r>
    <x v="3"/>
    <x v="1"/>
    <x v="1"/>
    <x v="1"/>
    <m/>
    <x v="1"/>
    <x v="1"/>
    <x v="2"/>
    <x v="364"/>
    <s v="Zip code is missing from Inventory Layout"/>
    <s v="02239 - Zip code is missing from Inventory Layout"/>
    <x v="364"/>
    <x v="3"/>
    <x v="2"/>
    <x v="1427"/>
    <s v="Development for - Zip code is missing from Inventory Layout"/>
    <s v="M | 02240 - Development for - Zip code is missing from Inventory Layout"/>
    <s v="Frontend Development | M | 02240 - Development for - Zip code is missing from Inventory Layout"/>
    <m/>
    <n v="378228"/>
    <n v="378229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1381"/>
    <n v="5.3191489361702127"/>
    <n v="0"/>
  </r>
  <r>
    <x v="3"/>
    <x v="1"/>
    <x v="1"/>
    <x v="1"/>
    <m/>
    <x v="1"/>
    <x v="1"/>
    <x v="2"/>
    <x v="365"/>
    <s v="The quotes around &quot;N/A&quot; need to be removed"/>
    <s v="02237 - The quotes around &quot;N/A&quot; need to be removed"/>
    <x v="365"/>
    <x v="3"/>
    <x v="2"/>
    <x v="1428"/>
    <s v="Development for - The quotes around &quot;N/A&quot; need to be removed"/>
    <s v="M | 02238 - Development for - The quotes around &quot;N/A&quot; need to be removed"/>
    <s v="Frontend Development | M | 02238 - Development for - The quotes around &quot;N/A&quot; need to be removed"/>
    <m/>
    <n v="378204"/>
    <n v="378205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1382"/>
    <n v="5.3191489361702127"/>
    <n v="0"/>
  </r>
  <r>
    <x v="3"/>
    <x v="1"/>
    <x v="1"/>
    <x v="1"/>
    <m/>
    <x v="1"/>
    <x v="0"/>
    <x v="2"/>
    <x v="289"/>
    <s v="242 (BDT) - Customer profile - no address pulling in"/>
    <s v="01993 - 242 (BDT) - Customer profile - no address pulling in"/>
    <x v="289"/>
    <x v="7"/>
    <x v="2"/>
    <x v="1429"/>
    <s v="Customer Profile - no data pulling in (SMITHSFIELD)"/>
    <s v="S | 02236 - Customer Profile - no data pulling in (SMITHSFIELD)"/>
    <s v="Tech Planning | S | 02236 - Customer Profile - no data pulling in (SMITHSFIELD)"/>
    <m/>
    <n v="375857"/>
    <n v="37820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383"/>
    <n v="0"/>
    <n v="0"/>
  </r>
  <r>
    <x v="3"/>
    <x v="1"/>
    <x v="1"/>
    <x v="1"/>
    <m/>
    <x v="1"/>
    <x v="1"/>
    <x v="2"/>
    <x v="373"/>
    <s v="330 (BDT) - Order Pg Bemis Product ID missing"/>
    <s v="02232 - 330 (BDT) - Order Pg Bemis Product ID missing"/>
    <x v="373"/>
    <x v="3"/>
    <x v="2"/>
    <x v="1430"/>
    <s v="Development for - Order Pg Bemis Product ID missing"/>
    <s v="M | 02235 - Development for - Order Pg Bemis Product ID missing"/>
    <s v="Frontend Development | M | 02235 - Development for - Order Pg Bemis Product ID missing"/>
    <m/>
    <n v="378147"/>
    <n v="378199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1384"/>
    <n v="5.3191489361702127"/>
    <n v="0"/>
  </r>
  <r>
    <x v="3"/>
    <x v="1"/>
    <x v="1"/>
    <x v="1"/>
    <m/>
    <x v="1"/>
    <x v="1"/>
    <x v="2"/>
    <x v="382"/>
    <s v="Standard Pallet Qty should be N/A when batch line Pallet amount is N/A"/>
    <s v="01922 - Standard Pallet Qty should be N/A when batch line Pallet amount is N/A"/>
    <x v="382"/>
    <x v="2"/>
    <x v="2"/>
    <x v="1431"/>
    <s v="Review of Standard Pallet Qty should be N/A when batch line Pallet amount is N/A"/>
    <s v="S | 02234 - Review of Standard Pallet Qty should be N/A when batch line Pallet amount is N/A"/>
    <s v="Feature Review | S | 02234 - Review of Standard Pallet Qty should be N/A when batch line Pallet amount is N/A"/>
    <m/>
    <n v="375407"/>
    <n v="37818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385"/>
    <n v="2.1276595744680851"/>
    <n v="0"/>
  </r>
  <r>
    <x v="3"/>
    <x v="1"/>
    <x v="1"/>
    <x v="1"/>
    <m/>
    <x v="1"/>
    <x v="1"/>
    <x v="2"/>
    <x v="366"/>
    <s v="291 (BDT) - Release Pg Release PO incorrect"/>
    <s v="02216 - 291 (BDT) - Release Pg Release PO incorrect"/>
    <x v="366"/>
    <x v="7"/>
    <x v="2"/>
    <x v="1432"/>
    <s v="Tech Planning for 291 (BDT) - Release Pg Release PO incorrect"/>
    <s v="M | 02233 - Tech Planning for 291 (BDT) - Release Pg Release PO incorrect"/>
    <s v="Tech Planning | M | 02233 - Tech Planning for 291 (BDT) - Release Pg Release PO incorrect"/>
    <m/>
    <n v="377967"/>
    <n v="378148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x v="2"/>
    <s v="0.Done"/>
    <x v="1386"/>
    <n v="4.2553191489361701"/>
    <n v="0"/>
  </r>
  <r>
    <x v="3"/>
    <x v="1"/>
    <x v="1"/>
    <x v="1"/>
    <m/>
    <x v="1"/>
    <x v="1"/>
    <x v="2"/>
    <x v="348"/>
    <s v="IBB Data Sync Performance "/>
    <s v="02227 - IBB Data Sync Performance "/>
    <x v="348"/>
    <x v="5"/>
    <x v="2"/>
    <x v="1433"/>
    <s v="Optimize DS core logic"/>
    <s v="M | 02228 - Optimize DS core logic"/>
    <s v="Backend Development | M | 02228 - Optimize DS core logic"/>
    <m/>
    <n v="378063"/>
    <n v="378064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x v="2"/>
    <s v="0.Done"/>
    <x v="1387"/>
    <n v="10.638297872340425"/>
    <n v="0"/>
  </r>
  <r>
    <x v="3"/>
    <x v="1"/>
    <x v="1"/>
    <x v="1"/>
    <m/>
    <x v="1"/>
    <x v="1"/>
    <x v="2"/>
    <x v="377"/>
    <s v="Pull Shipment Order Information from Delivery Service"/>
    <s v="02225 - Pull Shipment Order Information from Delivery Service"/>
    <x v="377"/>
    <x v="5"/>
    <x v="2"/>
    <x v="1434"/>
    <s v="Backend for Shipment DM changes"/>
    <s v="M | 02226 - Backend for Shipment DM changes"/>
    <s v="Backend Development | M | 02226 - Backend for Shipment DM changes"/>
    <m/>
    <n v="378061"/>
    <n v="378062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x v="2"/>
    <s v="0.Done"/>
    <x v="1388"/>
    <n v="10.638297872340425"/>
    <n v="0"/>
  </r>
  <r>
    <x v="3"/>
    <x v="1"/>
    <x v="1"/>
    <x v="1"/>
    <m/>
    <x v="1"/>
    <x v="1"/>
    <x v="2"/>
    <x v="383"/>
    <s v="306 (BDT) - Orders Page-Report button"/>
    <s v="02130 - 306 (BDT) - Orders Page-Report button"/>
    <x v="383"/>
    <x v="0"/>
    <x v="2"/>
    <x v="1435"/>
    <s v="Alpha for 306 (BDT) - Orders Page-report button"/>
    <s v="S | 02224 - Alpha for 306 (BDT) - Orders Page-report button"/>
    <s v="Alpha Test | S | 02224 - Alpha for 306 (BDT) - Orders Page-report button"/>
    <m/>
    <n v="377082"/>
    <n v="37804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389"/>
    <n v="2.1276595744680851"/>
    <n v="0"/>
  </r>
  <r>
    <x v="3"/>
    <x v="1"/>
    <x v="1"/>
    <x v="1"/>
    <m/>
    <x v="1"/>
    <x v="1"/>
    <x v="2"/>
    <x v="385"/>
    <s v="201 (BDT) Report Parameters- Optional Columns Open and Closed Order Status Report"/>
    <s v="01859 - 201 (BDT) Report Parameters- Optional Columns Open and Closed Order Status Report"/>
    <x v="385"/>
    <x v="1"/>
    <x v="2"/>
    <x v="1436"/>
    <s v="QA for 201 (BDT) Report Parameters- Optional Columns Open and Closed Order Status Report"/>
    <s v="S | 02223 - QA for 201 (BDT) Report Parameters- Optional Columns Open and Closed Order Status Report"/>
    <s v="QA | S | 02223 - QA for 201 (BDT) Report Parameters- Optional Columns Open and Closed Order Status Report"/>
    <m/>
    <n v="373961"/>
    <n v="37803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390"/>
    <n v="2.1276595744680851"/>
    <n v="0"/>
  </r>
  <r>
    <x v="3"/>
    <x v="1"/>
    <x v="1"/>
    <x v="1"/>
    <m/>
    <x v="1"/>
    <x v="1"/>
    <x v="2"/>
    <x v="385"/>
    <s v="201 (BDT) Report Parameters- Optional Columns Open and Closed Order Status Report"/>
    <s v="01859 - 201 (BDT) Report Parameters- Optional Columns Open and Closed Order Status Report"/>
    <x v="385"/>
    <x v="2"/>
    <x v="2"/>
    <x v="1437"/>
    <s v="Review of 201 (BDT) Report Parameters- Optional Columns Open and Closed Order Status Report"/>
    <s v="S | 02222 - Review of 201 (BDT) Report Parameters- Optional Columns Open and Closed Order Status Report"/>
    <s v="Feature Review | S | 02222 - Review of 201 (BDT) Report Parameters- Optional Columns Open and Closed Order Status Report"/>
    <m/>
    <n v="373961"/>
    <n v="37802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391"/>
    <n v="2.1276595744680851"/>
    <n v="0"/>
  </r>
  <r>
    <x v="3"/>
    <x v="1"/>
    <x v="1"/>
    <x v="1"/>
    <m/>
    <x v="1"/>
    <x v="1"/>
    <x v="2"/>
    <x v="385"/>
    <s v="201 (BDT) Report Parameters- Optional Columns Open and Closed Order Status Report"/>
    <s v="01859 - 201 (BDT) Report Parameters- Optional Columns Open and Closed Order Status Report"/>
    <x v="385"/>
    <x v="0"/>
    <x v="2"/>
    <x v="1438"/>
    <s v="Alpha for 201 (BDT) Report Parameters- Optional Columns Open and Closed Order Status Report"/>
    <s v="S | 02220 - Alpha for 201 (BDT) Report Parameters- Optional Columns Open and Closed Order Status Report"/>
    <s v="Alpha Test | S | 02220 - Alpha for 201 (BDT) Report Parameters- Optional Columns Open and Closed Order Status Report"/>
    <m/>
    <n v="373961"/>
    <n v="37801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392"/>
    <n v="2.1276595744680851"/>
    <n v="0"/>
  </r>
  <r>
    <x v="3"/>
    <x v="1"/>
    <x v="1"/>
    <x v="1"/>
    <m/>
    <x v="1"/>
    <x v="1"/>
    <x v="2"/>
    <x v="362"/>
    <s v="Not all shipments are being synced from IBB"/>
    <s v="02214 - Not all shipments are being synced from IBB"/>
    <x v="362"/>
    <x v="5"/>
    <x v="2"/>
    <x v="1439"/>
    <s v="Update data sync initial call"/>
    <s v="M | 02215 - Update data sync initial call"/>
    <s v="Backend Development | M | 02215 - Update data sync initial call"/>
    <m/>
    <n v="377951"/>
    <n v="377952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x v="2"/>
    <s v="0.Done"/>
    <x v="1393"/>
    <n v="10.638297872340425"/>
    <n v="0"/>
  </r>
  <r>
    <x v="3"/>
    <x v="1"/>
    <x v="1"/>
    <x v="1"/>
    <m/>
    <x v="1"/>
    <x v="1"/>
    <x v="2"/>
    <x v="331"/>
    <s v="304(BDT) - 2FA has inconsistent behavior"/>
    <s v="02118 - 304(BDT) - 2FA has inconsistent behavior"/>
    <x v="331"/>
    <x v="5"/>
    <x v="2"/>
    <x v="1440"/>
    <s v="Remove duplicate (device manager) tables"/>
    <s v="S | 02212 - Remove duplicate (device manager) tables"/>
    <s v="Backend Development | S | 02212 - Remove duplicate (device manager) tables"/>
    <m/>
    <n v="376965"/>
    <n v="377938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16666666666666666"/>
    <n v="0"/>
    <n v="1"/>
    <n v="8.5106382978723403"/>
    <x v="1"/>
    <x v="2"/>
    <s v="0.Done"/>
    <x v="1394"/>
    <n v="8.5106382978723403"/>
    <n v="0"/>
  </r>
  <r>
    <x v="3"/>
    <x v="1"/>
    <x v="1"/>
    <x v="1"/>
    <m/>
    <x v="1"/>
    <x v="1"/>
    <x v="2"/>
    <x v="386"/>
    <s v="243 (BDT) - Orders Page Material Avail Date/Req Date Incorrect "/>
    <s v="01985 - 243 (BDT) - Orders Page Material Avail Date/Req Date Incorrect "/>
    <x v="386"/>
    <x v="5"/>
    <x v="2"/>
    <x v="1441"/>
    <s v="Change MAD calculation logic"/>
    <s v="M | 02211 - Change MAD calculation logic"/>
    <s v="Backend Development | M | 02211 - Change MAD calculation logic"/>
    <m/>
    <n v="375783"/>
    <n v="377928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16666666666666666"/>
    <n v="0"/>
    <n v="1"/>
    <n v="10.638297872340425"/>
    <x v="1"/>
    <x v="2"/>
    <s v="0.Done"/>
    <x v="1395"/>
    <n v="10.638297872340425"/>
    <n v="0"/>
  </r>
  <r>
    <x v="3"/>
    <x v="1"/>
    <x v="1"/>
    <x v="1"/>
    <m/>
    <x v="1"/>
    <x v="1"/>
    <x v="2"/>
    <x v="386"/>
    <s v="243 (BDT) - Orders Page Material Avail Date/Req Date Incorrect "/>
    <s v="01985 - 243 (BDT) - Orders Page Material Avail Date/Req Date Incorrect "/>
    <x v="386"/>
    <x v="4"/>
    <x v="2"/>
    <x v="1442"/>
    <s v="If only a single schedule line exists and the confimed Qty = 0, LOG AND SKIP RECORD"/>
    <s v="M | 02210 - If only a single schedule line exists and the confimed Qty = 0, LOG AND SKIP RECORD"/>
    <s v="Sub-Task | M | 02210 - If only a single schedule line exists and the confimed Qty = 0, LOG AND SKIP RECORD"/>
    <m/>
    <n v="375783"/>
    <n v="377927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6666666666666666"/>
    <n v="0"/>
    <n v="1"/>
    <n v="8.5106382978723403"/>
    <x v="1"/>
    <x v="2"/>
    <s v="0.Done"/>
    <x v="1396"/>
    <n v="8.5106382978723403"/>
    <n v="0"/>
  </r>
  <r>
    <x v="3"/>
    <x v="1"/>
    <x v="1"/>
    <x v="1"/>
    <m/>
    <x v="1"/>
    <x v="1"/>
    <x v="2"/>
    <x v="378"/>
    <s v="269 (BDT) - Release page expanded card missing state zip country"/>
    <s v="02095 - 269 (BDT) - Release page expanded card missing state zip country"/>
    <x v="378"/>
    <x v="2"/>
    <x v="2"/>
    <x v="1443"/>
    <s v="Review of 269 (BDT) - Release page expanded card missing state zip country"/>
    <s v="S | 02209 - Review of 269 (BDT) - Release page expanded card missing state zip country"/>
    <s v="Feature Review | S | 02209 - Review of 269 (BDT) - Release page expanded card missing state zip country"/>
    <m/>
    <n v="376655"/>
    <n v="37792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97"/>
    <n v="2.1276595744680851"/>
    <n v="0"/>
  </r>
  <r>
    <x v="3"/>
    <x v="1"/>
    <x v="1"/>
    <x v="1"/>
    <m/>
    <x v="1"/>
    <x v="1"/>
    <x v="2"/>
    <x v="378"/>
    <s v="269 (BDT) - Release page expanded card missing state zip country"/>
    <s v="02095 - 269 (BDT) - Release page expanded card missing state zip country"/>
    <x v="378"/>
    <x v="0"/>
    <x v="2"/>
    <x v="1444"/>
    <s v="Alpha for 269 (BDT) - Release page expanded card missing state zip country"/>
    <s v="S | 02208 - Alpha for 269 (BDT) - Release page expanded card missing state zip country"/>
    <s v="Alpha Test | S | 02208 - Alpha for 269 (BDT) - Release page expanded card missing state zip country"/>
    <m/>
    <n v="376655"/>
    <n v="37792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98"/>
    <n v="2.1276595744680851"/>
    <n v="0"/>
  </r>
  <r>
    <x v="3"/>
    <x v="1"/>
    <x v="1"/>
    <x v="1"/>
    <m/>
    <x v="1"/>
    <x v="1"/>
    <x v="2"/>
    <x v="363"/>
    <s v="305 (BDT) - Invoice Report- tablet and iphone additional columns selection issue"/>
    <s v="02129 - 305 (BDT) - Invoice Report- tablet and iphone additional columns selection issue"/>
    <x v="363"/>
    <x v="3"/>
    <x v="2"/>
    <x v="1445"/>
    <s v="Development for - Invoice Report- tablet and iphone additional columns selection issue"/>
    <s v="M | 02207 - Development for - Invoice Report- tablet and iphone additional columns selection issue"/>
    <s v="Frontend Development | M | 02207 - Development for - Invoice Report- tablet and iphone additional columns selection issue"/>
    <m/>
    <n v="377080"/>
    <n v="377919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1399"/>
    <n v="5.3191489361702127"/>
    <n v="0"/>
  </r>
  <r>
    <x v="3"/>
    <x v="1"/>
    <x v="1"/>
    <x v="1"/>
    <m/>
    <x v="1"/>
    <x v="1"/>
    <x v="2"/>
    <x v="370"/>
    <s v="319 (BDT) Negative Scheduled Releases "/>
    <s v="02167 - 319 (BDT) Negative Scheduled Releases "/>
    <x v="370"/>
    <x v="4"/>
    <x v="2"/>
    <x v="1446"/>
    <s v="Calculate qty based on order UOM"/>
    <s v="M | 02206 - Calculate qty based on order UOM"/>
    <s v="Sub-Task | M | 02206 - Calculate qty based on order UOM"/>
    <m/>
    <n v="377365"/>
    <n v="377918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6666666666666666"/>
    <n v="0"/>
    <n v="1"/>
    <n v="8.5106382978723403"/>
    <x v="1"/>
    <x v="2"/>
    <s v="0.Done"/>
    <x v="1400"/>
    <n v="8.5106382978723403"/>
    <n v="0"/>
  </r>
  <r>
    <x v="3"/>
    <x v="1"/>
    <x v="1"/>
    <x v="1"/>
    <m/>
    <x v="1"/>
    <x v="0"/>
    <x v="2"/>
    <x v="387"/>
    <s v="211 (BDT) Report parameter issue from page view buttons- Open and Closed/ Releases and Shipment History "/>
    <s v="01873 - 211 (BDT) Report parameter issue from page view buttons- Open and Closed/ Releases and Shipment History "/>
    <x v="387"/>
    <x v="1"/>
    <x v="2"/>
    <x v="1447"/>
    <s v="QA for Report parameter issue from page view buttons- Open and Closed/ Releases and Shipment History "/>
    <s v="S | 02204 - QA for Report parameter issue from page view buttons- Open and Closed/ Releases and Shipment History "/>
    <s v="QA | S | 02204 - QA for Report parameter issue from page view buttons- Open and Closed/ Releases and Shipment History "/>
    <m/>
    <n v="374318"/>
    <n v="37790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401"/>
    <n v="0"/>
    <n v="0"/>
  </r>
  <r>
    <x v="3"/>
    <x v="1"/>
    <x v="1"/>
    <x v="1"/>
    <m/>
    <x v="1"/>
    <x v="0"/>
    <x v="2"/>
    <x v="387"/>
    <s v="211 (BDT) Report parameter issue from page view buttons- Open and Closed/ Releases and Shipment History "/>
    <s v="01873 - 211 (BDT) Report parameter issue from page view buttons- Open and Closed/ Releases and Shipment History "/>
    <x v="387"/>
    <x v="2"/>
    <x v="2"/>
    <x v="1448"/>
    <s v="Review of Report parameter issue from page view buttons- Open and Closed/ Releases and Shipment History "/>
    <s v="S | 02203 - Review of Report parameter issue from page view buttons- Open and Closed/ Releases and Shipment History "/>
    <s v="Feature Review | S | 02203 - Review of Report parameter issue from page view buttons- Open and Closed/ Releases and Shipment History "/>
    <m/>
    <n v="374318"/>
    <n v="37789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402"/>
    <n v="0"/>
    <n v="0"/>
  </r>
  <r>
    <x v="3"/>
    <x v="1"/>
    <x v="1"/>
    <x v="1"/>
    <m/>
    <x v="1"/>
    <x v="0"/>
    <x v="2"/>
    <x v="387"/>
    <s v="211 (BDT) Report parameter issue from page view buttons- Open and Closed/ Releases and Shipment History "/>
    <s v="01873 - 211 (BDT) Report parameter issue from page view buttons- Open and Closed/ Releases and Shipment History "/>
    <x v="387"/>
    <x v="0"/>
    <x v="2"/>
    <x v="1449"/>
    <s v="Alpha for Report parameter issue from page view buttons- Open and Closed/ Releases and Shipment History "/>
    <s v="S | 02202 - Alpha for Report parameter issue from page view buttons- Open and Closed/ Releases and Shipment History "/>
    <s v="Alpha Test | S | 02202 - Alpha for Report parameter issue from page view buttons- Open and Closed/ Releases and Shipment History "/>
    <m/>
    <n v="374318"/>
    <n v="37789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403"/>
    <n v="0"/>
    <n v="0"/>
  </r>
  <r>
    <x v="3"/>
    <x v="1"/>
    <x v="1"/>
    <x v="1"/>
    <m/>
    <x v="1"/>
    <x v="1"/>
    <x v="2"/>
    <x v="382"/>
    <s v="Standard Pallet Qty should be N/A when batch line Pallet amount is N/A"/>
    <s v="01922 - Standard Pallet Qty should be N/A when batch line Pallet amount is N/A"/>
    <x v="382"/>
    <x v="0"/>
    <x v="2"/>
    <x v="1450"/>
    <s v="Alpha for Standard Pallet Qty should be N/A when batch line Pallet amount is N/A"/>
    <s v="S | 02201 - Alpha for Standard Pallet Qty should be N/A when batch line Pallet amount is N/A"/>
    <s v="Alpha Test | S | 02201 - Alpha for Standard Pallet Qty should be N/A when batch line Pallet amount is N/A"/>
    <m/>
    <n v="375407"/>
    <n v="37786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404"/>
    <n v="2.1276595744680851"/>
    <n v="0"/>
  </r>
  <r>
    <x v="3"/>
    <x v="1"/>
    <x v="1"/>
    <x v="1"/>
    <m/>
    <x v="1"/>
    <x v="1"/>
    <x v="2"/>
    <x v="388"/>
    <s v="247 (BDT) - Inventory Delete Functionality - Old Inventory data showing on Screen"/>
    <s v="02024 - 247 (BDT) - Inventory Delete Functionality - Old Inventory data showing on Screen"/>
    <x v="388"/>
    <x v="1"/>
    <x v="2"/>
    <x v="1451"/>
    <s v="QA for 247 (BDT) - Inventory Delete Functionality - Old Inventory data showing on Screen"/>
    <s v="XS | 02200 - QA for 247 (BDT) - Inventory Delete Functionality - Old Inventory data showing on Screen"/>
    <s v="QA | XS | 02200 - QA for 247 (BDT) - Inventory Delete Functionality - Old Inventory data showing on Screen"/>
    <m/>
    <n v="376086"/>
    <n v="377859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33333333333333331"/>
    <n v="0"/>
    <n v="1"/>
    <n v="1.0638297872340425"/>
    <x v="1"/>
    <x v="2"/>
    <s v="0.Done"/>
    <x v="1405"/>
    <n v="1.0638297872340425"/>
    <n v="0"/>
  </r>
  <r>
    <x v="3"/>
    <x v="1"/>
    <x v="1"/>
    <x v="1"/>
    <m/>
    <x v="1"/>
    <x v="1"/>
    <x v="2"/>
    <x v="388"/>
    <s v="247 (BDT) - Inventory Delete Functionality - Old Inventory data showing on Screen"/>
    <s v="02024 - 247 (BDT) - Inventory Delete Functionality - Old Inventory data showing on Screen"/>
    <x v="388"/>
    <x v="2"/>
    <x v="2"/>
    <x v="1452"/>
    <s v="Review of 247 (BDT) - Inventory Delete Functionality - Old Inventory data showing on Screen"/>
    <s v="XS | 02199 - Review of 247 (BDT) - Inventory Delete Functionality - Old Inventory data showing on Screen"/>
    <s v="Feature Review | XS | 02199 - Review of 247 (BDT) - Inventory Delete Functionality - Old Inventory data showing on Screen"/>
    <m/>
    <n v="376086"/>
    <n v="377858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33333333333333331"/>
    <n v="0"/>
    <n v="1"/>
    <n v="1.0638297872340425"/>
    <x v="1"/>
    <x v="2"/>
    <s v="0.Done"/>
    <x v="1406"/>
    <n v="1.0638297872340425"/>
    <n v="0"/>
  </r>
  <r>
    <x v="3"/>
    <x v="1"/>
    <x v="1"/>
    <x v="1"/>
    <m/>
    <x v="1"/>
    <x v="1"/>
    <x v="2"/>
    <x v="388"/>
    <s v="247 (BDT) - Inventory Delete Functionality - Old Inventory data showing on Screen"/>
    <s v="02024 - 247 (BDT) - Inventory Delete Functionality - Old Inventory data showing on Screen"/>
    <x v="388"/>
    <x v="0"/>
    <x v="2"/>
    <x v="1453"/>
    <s v="Alpha for 247 (BDT) - Inventory Delete Functionality - Old Inventory data showing on Screen"/>
    <s v="XS | 02198 - Alpha for 247 (BDT) - Inventory Delete Functionality - Old Inventory data showing on Screen"/>
    <s v="Alpha Test | XS | 02198 - Alpha for 247 (BDT) - Inventory Delete Functionality - Old Inventory data showing on Screen"/>
    <m/>
    <n v="376086"/>
    <n v="377857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33333333333333331"/>
    <n v="0"/>
    <n v="1"/>
    <n v="1.0638297872340425"/>
    <x v="1"/>
    <x v="2"/>
    <s v="0.Done"/>
    <x v="1407"/>
    <n v="1.0638297872340425"/>
    <n v="0"/>
  </r>
  <r>
    <x v="3"/>
    <x v="1"/>
    <x v="1"/>
    <x v="1"/>
    <m/>
    <x v="1"/>
    <x v="0"/>
    <x v="7"/>
    <x v="204"/>
    <s v="Add Google Analytics to the Customer Portal Sites"/>
    <s v="01891 - Add Google Analytics to the Customer Portal Sites"/>
    <x v="204"/>
    <x v="7"/>
    <x v="2"/>
    <x v="1454"/>
    <s v="Tech planning for Add Google Analytics to the Customer Portal Sites"/>
    <s v="M | 02197 - Tech planning for Add Google Analytics to the Customer Portal Sites"/>
    <s v="Tech Planning | M | 02197 - Tech planning for Add Google Analytics to the Customer Portal Sites"/>
    <m/>
    <n v="374810"/>
    <n v="377825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"/>
    <n v="1"/>
    <n v="4.2553191489361701"/>
    <x v="1"/>
    <x v="7"/>
    <s v="0.Done"/>
    <x v="1408"/>
    <n v="0"/>
    <n v="0"/>
  </r>
  <r>
    <x v="3"/>
    <x v="1"/>
    <x v="1"/>
    <x v="1"/>
    <m/>
    <x v="1"/>
    <x v="1"/>
    <x v="2"/>
    <x v="381"/>
    <s v="299 (BDT) - Scheduled Releases subpage- iphone layout error"/>
    <s v="02115 - 299 (BDT) - Scheduled Releases subpage- iphone layout error"/>
    <x v="381"/>
    <x v="2"/>
    <x v="2"/>
    <x v="1455"/>
    <s v="Review of 299 (BDT) - Scheduled Releases subpage- iphone layout error"/>
    <s v="S | 02194 - Review of 299 (BDT) - Scheduled Releases subpage- iphone layout error"/>
    <s v="Feature Review | S | 02194 - Review of 299 (BDT) - Scheduled Releases subpage- iphone layout error"/>
    <m/>
    <n v="376943"/>
    <n v="37766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409"/>
    <n v="2.1276595744680851"/>
    <n v="0"/>
  </r>
  <r>
    <x v="3"/>
    <x v="1"/>
    <x v="1"/>
    <x v="1"/>
    <m/>
    <x v="1"/>
    <x v="1"/>
    <x v="2"/>
    <x v="369"/>
    <s v="Search icon in ship to dropdown is off center"/>
    <s v="02133 - Search icon in ship to dropdown is off center"/>
    <x v="369"/>
    <x v="2"/>
    <x v="2"/>
    <x v="1456"/>
    <s v="Review of Search icon in ship to dropdown is off center"/>
    <s v="S | 02193 - Review of Search icon in ship to dropdown is off center"/>
    <s v="Feature Review | S | 02193 - Review of Search icon in ship to dropdown is off center"/>
    <m/>
    <n v="377173"/>
    <n v="37766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410"/>
    <n v="2.1276595744680851"/>
    <n v="0"/>
  </r>
  <r>
    <x v="3"/>
    <x v="0"/>
    <x v="0"/>
    <x v="24"/>
    <s v="IBB Integration"/>
    <x v="24"/>
    <x v="2"/>
    <x v="8"/>
    <x v="282"/>
    <s v="Create data sync process to bulk upload data from IBB"/>
    <s v="00266 - Create data sync process to bulk upload data from IBB"/>
    <x v="282"/>
    <x v="5"/>
    <x v="2"/>
    <x v="1457"/>
    <s v="Trigger data sync manually"/>
    <s v="M | 02192 - Trigger data sync manually"/>
    <s v="Backend Development | M | 02192 - Trigger data sync manually"/>
    <n v="350255"/>
    <n v="343068"/>
    <n v="377634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6.6666666666666666E-2"/>
    <n v="3.3333333333333333E-2"/>
    <n v="1"/>
    <n v="10.638297872340425"/>
    <x v="0"/>
    <x v="8"/>
    <s v="0.Done"/>
    <x v="1411"/>
    <n v="0"/>
    <n v="0"/>
  </r>
  <r>
    <x v="3"/>
    <x v="1"/>
    <x v="1"/>
    <x v="1"/>
    <m/>
    <x v="1"/>
    <x v="1"/>
    <x v="2"/>
    <x v="379"/>
    <s v="308 (BDT) - Orders page- iphone words in view detail spilling below allotted space"/>
    <s v="02171 - 308 (BDT) - Orders page- iphone words in view detail spilling below allotted space"/>
    <x v="379"/>
    <x v="3"/>
    <x v="2"/>
    <x v="1458"/>
    <s v="Development for - Orders page- iphone words in view detail spilling below allotted space"/>
    <s v="M | 02191 - Development for - Orders page- iphone words in view detail spilling below allotted space"/>
    <s v="Frontend Development | M | 02191 - Development for - Orders page- iphone words in view detail spilling below allotted space"/>
    <m/>
    <n v="377377"/>
    <n v="377632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1412"/>
    <n v="5.3191489361702127"/>
    <n v="0"/>
  </r>
  <r>
    <x v="3"/>
    <x v="1"/>
    <x v="1"/>
    <x v="1"/>
    <m/>
    <x v="1"/>
    <x v="1"/>
    <x v="2"/>
    <x v="360"/>
    <s v="309 (BDT) - Orders page- iphone view details UOM Confirmed qtty crowding"/>
    <s v="02172 - 309 (BDT) - Orders page- iphone view details UOM Confirmed qtty crowding"/>
    <x v="360"/>
    <x v="3"/>
    <x v="2"/>
    <x v="1459"/>
    <s v="Development for - Orders page- iphone view details UOM Confirmed qtty crowding"/>
    <s v="M | 02190 - Development for - Orders page- iphone view details UOM Confirmed qtty crowding"/>
    <s v="Frontend Development | M | 02190 - Development for - Orders page- iphone view details UOM Confirmed qtty crowding"/>
    <m/>
    <n v="377378"/>
    <n v="377607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1413"/>
    <n v="5.3191489361702127"/>
    <n v="0"/>
  </r>
  <r>
    <x v="3"/>
    <x v="0"/>
    <x v="0"/>
    <x v="22"/>
    <s v="System Architecture"/>
    <x v="22"/>
    <x v="0"/>
    <x v="2"/>
    <x v="207"/>
    <s v="Performance Testing and Tuning"/>
    <s v="01480 - Performance Testing and Tuning"/>
    <x v="207"/>
    <x v="4"/>
    <x v="2"/>
    <x v="1460"/>
    <s v="Enable JMX in JVM Options"/>
    <s v="M | 02189 - Enable JMX in JVM Options"/>
    <s v="Sub-Task | M | 02189 - Enable JMX in JVM Options"/>
    <n v="351453"/>
    <n v="367474"/>
    <n v="377594"/>
    <s v="Plan"/>
    <x v="0"/>
    <n v="0"/>
    <n v="0"/>
    <n v="20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5.8823529411764705E-2"/>
    <n v="1.8518518518518517E-2"/>
    <n v="1"/>
    <n v="8.5106382978723403"/>
    <x v="0"/>
    <x v="2"/>
    <s v="0.Done"/>
    <x v="1414"/>
    <n v="0"/>
    <n v="0"/>
  </r>
  <r>
    <x v="3"/>
    <x v="1"/>
    <x v="1"/>
    <x v="1"/>
    <m/>
    <x v="1"/>
    <x v="1"/>
    <x v="2"/>
    <x v="389"/>
    <s v="214 (BDT)Theme test- excel logo wrong color and font spacing incorrect"/>
    <s v="01875 - 214 (BDT)Theme test- excel logo wrong color and font spacing incorrect"/>
    <x v="389"/>
    <x v="6"/>
    <x v="2"/>
    <x v="1461"/>
    <s v="Shipment Qty should be called Shipped Qty"/>
    <s v="M | 02188 - Shipment Qty should be called Shipped Qty"/>
    <s v="Alpha Bug | M | 02188 - Shipment Qty should be called Shipped Qty"/>
    <m/>
    <n v="374389"/>
    <n v="377555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4285714285714285"/>
    <n v="0"/>
    <n v="1"/>
    <n v="3.191489361702128"/>
    <x v="1"/>
    <x v="2"/>
    <s v="0.Done"/>
    <x v="1415"/>
    <n v="3.191489361702128"/>
    <n v="0"/>
  </r>
  <r>
    <x v="3"/>
    <x v="1"/>
    <x v="1"/>
    <x v="1"/>
    <m/>
    <x v="1"/>
    <x v="1"/>
    <x v="2"/>
    <x v="352"/>
    <s v="Pallet Field should display as Est. Pallet Count"/>
    <s v="02337 - Pallet Field should display as Est. Pallet Count"/>
    <x v="352"/>
    <x v="6"/>
    <x v="2"/>
    <x v="1462"/>
    <s v="Pallet Field should display as Est. Pallet Count"/>
    <s v="M | 02187 - Pallet Field should display as Est. Pallet Count"/>
    <s v="Alpha Bug | M | 02187 - Pallet Field should display as Est. Pallet Count"/>
    <m/>
    <n v="378573"/>
    <n v="377536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5"/>
    <n v="0"/>
    <n v="1"/>
    <n v="3.191489361702128"/>
    <x v="1"/>
    <x v="2"/>
    <s v="0.Done"/>
    <x v="1416"/>
    <n v="3.191489361702128"/>
    <n v="0"/>
  </r>
  <r>
    <x v="3"/>
    <x v="1"/>
    <x v="1"/>
    <x v="1"/>
    <m/>
    <x v="1"/>
    <x v="1"/>
    <x v="2"/>
    <x v="380"/>
    <s v="214 (BDT) - Theme test- Font spacing incorrect"/>
    <s v="02169 - 214 (BDT) - Theme test- Font spacing incorrect"/>
    <x v="380"/>
    <x v="3"/>
    <x v="2"/>
    <x v="1463"/>
    <s v="Development for - Theme test- Font spacing incorrect"/>
    <s v="M | 02186 - Development for - Theme test- Font spacing incorrect"/>
    <s v="Frontend Development | M | 02186 - Development for - Theme test- Font spacing incorrect"/>
    <m/>
    <n v="377373"/>
    <n v="377509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1417"/>
    <n v="5.3191489361702127"/>
    <n v="0"/>
  </r>
  <r>
    <x v="3"/>
    <x v="1"/>
    <x v="1"/>
    <x v="1"/>
    <m/>
    <x v="1"/>
    <x v="1"/>
    <x v="2"/>
    <x v="372"/>
    <s v="270 (BDT) Global Search displays error"/>
    <s v="02042 - 270 (BDT) Global Search displays error"/>
    <x v="372"/>
    <x v="5"/>
    <x v="2"/>
    <x v="1464"/>
    <s v="Fix Global Search"/>
    <s v="M | 02185 - Fix Global Search"/>
    <s v="Backend Development | M | 02185 - Fix Global Search"/>
    <m/>
    <n v="376245"/>
    <n v="377496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x v="2"/>
    <s v="0.Done"/>
    <x v="1418"/>
    <n v="10.638297872340425"/>
    <n v="0"/>
  </r>
  <r>
    <x v="3"/>
    <x v="1"/>
    <x v="1"/>
    <x v="1"/>
    <m/>
    <x v="1"/>
    <x v="1"/>
    <x v="2"/>
    <x v="325"/>
    <s v="289(BDT) - Release Pg No Release"/>
    <s v="02096 - 289(BDT) - Release Pg No Release"/>
    <x v="325"/>
    <x v="7"/>
    <x v="2"/>
    <x v="1465"/>
    <s v="Tech Planning for 289(BDT) - Release Pg No Release"/>
    <s v="M | 02184 - Tech Planning for 289(BDT) - Release Pg No Release"/>
    <s v="Tech Planning | M | 02184 - Tech Planning for 289(BDT) - Release Pg No Release"/>
    <m/>
    <n v="376657"/>
    <n v="377485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x v="2"/>
    <s v="0.Done"/>
    <x v="1419"/>
    <n v="4.2553191489361701"/>
    <n v="0"/>
  </r>
  <r>
    <x v="3"/>
    <x v="1"/>
    <x v="1"/>
    <x v="1"/>
    <m/>
    <x v="1"/>
    <x v="1"/>
    <x v="2"/>
    <x v="378"/>
    <s v="269 (BDT) - Release page expanded card missing state zip country"/>
    <s v="02095 - 269 (BDT) - Release page expanded card missing state zip country"/>
    <x v="378"/>
    <x v="7"/>
    <x v="2"/>
    <x v="1466"/>
    <s v="Tech Planning for 269 (BDT) - Release page expanded card missing state zip country"/>
    <s v="M | 02183 - Tech Planning for 269 (BDT) - Release page expanded card missing state zip country"/>
    <s v="Tech Planning | M | 02183 - Tech Planning for 269 (BDT) - Release page expanded card missing state zip country"/>
    <m/>
    <n v="376655"/>
    <n v="377484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x v="2"/>
    <s v="0.Done"/>
    <x v="1420"/>
    <n v="4.2553191489361701"/>
    <n v="0"/>
  </r>
  <r>
    <x v="3"/>
    <x v="1"/>
    <x v="1"/>
    <x v="1"/>
    <m/>
    <x v="1"/>
    <x v="1"/>
    <x v="2"/>
    <x v="332"/>
    <s v="284 (BDT) - Scheduled Releases Sub-Pg cards missing "/>
    <s v="02093 - 284 (BDT) - Scheduled Releases Sub-Pg cards missing "/>
    <x v="332"/>
    <x v="7"/>
    <x v="2"/>
    <x v="1467"/>
    <s v="Tech Planning for 284 (BDT) - Scheduled Releases Sub-Pg cards missing"/>
    <s v="M | 02182 - Tech Planning for 284 (BDT) - Scheduled Releases Sub-Pg cards missing"/>
    <s v="Tech Planning | M | 02182 - Tech Planning for 284 (BDT) - Scheduled Releases Sub-Pg cards missing"/>
    <m/>
    <n v="376652"/>
    <n v="377483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x v="2"/>
    <s v="0.Done"/>
    <x v="1421"/>
    <n v="4.2553191489361701"/>
    <n v="0"/>
  </r>
  <r>
    <x v="3"/>
    <x v="1"/>
    <x v="1"/>
    <x v="1"/>
    <m/>
    <x v="1"/>
    <x v="1"/>
    <x v="2"/>
    <x v="384"/>
    <s v="Ship To Filter Issue with Name Format and number of items"/>
    <s v="00806 - Ship To Filter Issue with Name Format and number of items"/>
    <x v="384"/>
    <x v="5"/>
    <x v="2"/>
    <x v="1468"/>
    <s v="Update ShipTo Filter list with every search"/>
    <s v="XS | 02181 - Update ShipTo Filter list with every search"/>
    <s v="Backend Development | XS | 02181 - Update ShipTo Filter list with every search"/>
    <m/>
    <n v="357596"/>
    <n v="377447"/>
    <s v="Plan"/>
    <x v="0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1111111111111111"/>
    <n v="0"/>
    <n v="1"/>
    <n v="2.1276595744680851"/>
    <x v="1"/>
    <x v="2"/>
    <s v="0.Done"/>
    <x v="1422"/>
    <n v="2.1276595744680851"/>
    <n v="0"/>
  </r>
  <r>
    <x v="3"/>
    <x v="1"/>
    <x v="1"/>
    <x v="1"/>
    <m/>
    <x v="1"/>
    <x v="1"/>
    <x v="2"/>
    <x v="369"/>
    <s v="Search icon in ship to dropdown is off center"/>
    <s v="02133 - Search icon in ship to dropdown is off center"/>
    <x v="369"/>
    <x v="0"/>
    <x v="2"/>
    <x v="1469"/>
    <s v="Alpha for Search icon in ship to dropdown is off center"/>
    <s v="S | 02180 - Alpha for Search icon in ship to dropdown is off center"/>
    <s v="Alpha Test | S | 02180 - Alpha for Search icon in ship to dropdown is off center"/>
    <m/>
    <n v="377173"/>
    <n v="37744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423"/>
    <n v="2.1276595744680851"/>
    <n v="0"/>
  </r>
  <r>
    <x v="3"/>
    <x v="1"/>
    <x v="1"/>
    <x v="1"/>
    <m/>
    <x v="1"/>
    <x v="0"/>
    <x v="2"/>
    <x v="353"/>
    <s v="Update display of qty fields on Orders page"/>
    <s v="01697 - Update display of qty fields on Orders page"/>
    <x v="353"/>
    <x v="6"/>
    <x v="2"/>
    <x v="1470"/>
    <s v="Commas on the qty display causes field value to wrap"/>
    <s v="M | 02179 - Commas on the qty display causes field value to wrap"/>
    <s v="Alpha Bug | M | 02179 - Commas on the qty display causes field value to wrap"/>
    <m/>
    <n v="370798"/>
    <n v="377438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4285714285714285"/>
    <n v="0"/>
    <n v="1"/>
    <n v="3.191489361702128"/>
    <x v="1"/>
    <x v="2"/>
    <s v="0.Done"/>
    <x v="1424"/>
    <n v="0"/>
    <n v="0"/>
  </r>
  <r>
    <x v="3"/>
    <x v="1"/>
    <x v="1"/>
    <x v="1"/>
    <m/>
    <x v="1"/>
    <x v="1"/>
    <x v="2"/>
    <x v="390"/>
    <s v="Duplicate Entry Exception for Orders"/>
    <s v="02001 - Duplicate Entry Exception for Orders"/>
    <x v="390"/>
    <x v="1"/>
    <x v="2"/>
    <x v="1471"/>
    <s v="QA for Duplicate Entry Exception for Orders"/>
    <s v="S | 02178 - QA for Duplicate Entry Exception for Orders"/>
    <s v="QA | S | 02178 - QA for Duplicate Entry Exception for Orders"/>
    <m/>
    <n v="375922"/>
    <n v="37743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425"/>
    <n v="2.1276595744680851"/>
    <n v="0"/>
  </r>
  <r>
    <x v="3"/>
    <x v="1"/>
    <x v="1"/>
    <x v="1"/>
    <m/>
    <x v="1"/>
    <x v="1"/>
    <x v="2"/>
    <x v="390"/>
    <s v="Duplicate Entry Exception for Orders"/>
    <s v="02001 - Duplicate Entry Exception for Orders"/>
    <x v="390"/>
    <x v="2"/>
    <x v="2"/>
    <x v="1472"/>
    <s v="Review of Duplicate Entry Exception for Orders"/>
    <s v="S | 02177 - Review of Duplicate Entry Exception for Orders"/>
    <s v="Feature Review | S | 02177 - Review of Duplicate Entry Exception for Orders"/>
    <m/>
    <n v="375922"/>
    <n v="37743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426"/>
    <n v="2.1276595744680851"/>
    <n v="0"/>
  </r>
  <r>
    <x v="3"/>
    <x v="1"/>
    <x v="1"/>
    <x v="1"/>
    <m/>
    <x v="1"/>
    <x v="1"/>
    <x v="2"/>
    <x v="390"/>
    <s v="Duplicate Entry Exception for Orders"/>
    <s v="02001 - Duplicate Entry Exception for Orders"/>
    <x v="390"/>
    <x v="0"/>
    <x v="2"/>
    <x v="1473"/>
    <s v="Alpha for Duplicate Entry Exception for Orders"/>
    <s v="S | 02176 - Alpha for Duplicate Entry Exception for Orders"/>
    <s v="Alpha Test | S | 02176 - Alpha for Duplicate Entry Exception for Orders"/>
    <m/>
    <n v="375922"/>
    <n v="37743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427"/>
    <n v="2.1276595744680851"/>
    <n v="0"/>
  </r>
  <r>
    <x v="3"/>
    <x v="1"/>
    <x v="1"/>
    <x v="1"/>
    <m/>
    <x v="1"/>
    <x v="1"/>
    <x v="10"/>
    <x v="391"/>
    <s v="241 (BDT) - Searchbar missing X "/>
    <s v="02009 - 241 (BDT) - Searchbar missing X "/>
    <x v="391"/>
    <x v="6"/>
    <x v="2"/>
    <x v="1474"/>
    <s v="Development for - Searchbar missing X update UX "/>
    <s v="M | 02175 - Development for - Searchbar missing X update UX "/>
    <s v="Alpha Bug | M | 02175 - Development for - Searchbar missing X update UX "/>
    <m/>
    <n v="376039"/>
    <n v="377417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0"/>
    <n v="1"/>
    <n v="3.191489361702128"/>
    <x v="1"/>
    <x v="5"/>
    <s v="0.Done"/>
    <x v="1428"/>
    <n v="3.191489361702128"/>
    <n v="0"/>
  </r>
  <r>
    <x v="3"/>
    <x v="1"/>
    <x v="1"/>
    <x v="1"/>
    <m/>
    <x v="1"/>
    <x v="1"/>
    <x v="2"/>
    <x v="381"/>
    <s v="299 (BDT) - Scheduled Releases subpage- iphone layout error"/>
    <s v="02115 - 299 (BDT) - Scheduled Releases subpage- iphone layout error"/>
    <x v="381"/>
    <x v="0"/>
    <x v="2"/>
    <x v="1475"/>
    <s v="Alpha for 299 (BDT) - Scheduled Releases subpage- iphone layout error"/>
    <s v="S | 02174 - Alpha for 299 (BDT) - Scheduled Releases subpage- iphone layout error"/>
    <s v="Alpha Test | S | 02174 - Alpha for 299 (BDT) - Scheduled Releases subpage- iphone layout error"/>
    <m/>
    <n v="376943"/>
    <n v="37738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429"/>
    <n v="2.1276595744680851"/>
    <n v="0"/>
  </r>
  <r>
    <x v="3"/>
    <x v="1"/>
    <x v="1"/>
    <x v="1"/>
    <m/>
    <x v="1"/>
    <x v="1"/>
    <x v="2"/>
    <x v="370"/>
    <s v="319 (BDT) Negative Scheduled Releases "/>
    <s v="02167 - 319 (BDT) Negative Scheduled Releases "/>
    <x v="370"/>
    <x v="5"/>
    <x v="2"/>
    <x v="1476"/>
    <s v="Calculate Scheduled Releases Qty based on Open releases"/>
    <s v="S | 02170 - Calculate Scheduled Releases Qty based on Open releases"/>
    <s v="Backend Development | S | 02170 - Calculate Scheduled Releases Qty based on Open releases"/>
    <m/>
    <n v="377365"/>
    <n v="377376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16666666666666666"/>
    <n v="0"/>
    <n v="1"/>
    <n v="8.5106382978723403"/>
    <x v="1"/>
    <x v="2"/>
    <s v="0.Done"/>
    <x v="1430"/>
    <n v="8.5106382978723403"/>
    <n v="0"/>
  </r>
  <r>
    <x v="3"/>
    <x v="1"/>
    <x v="1"/>
    <x v="1"/>
    <m/>
    <x v="1"/>
    <x v="1"/>
    <x v="2"/>
    <x v="370"/>
    <s v="319 (BDT) Negative Scheduled Releases "/>
    <s v="02167 - 319 (BDT) Negative Scheduled Releases "/>
    <x v="370"/>
    <x v="7"/>
    <x v="2"/>
    <x v="1477"/>
    <s v="Tech Planning for Negative Scheduled Releases"/>
    <s v="M | 02168 - Tech Planning for Negative Scheduled Releases"/>
    <s v="Tech Planning | M | 02168 - Tech Planning for Negative Scheduled Releases"/>
    <m/>
    <n v="377365"/>
    <n v="377366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"/>
    <n v="1"/>
    <n v="4.2553191489361701"/>
    <x v="1"/>
    <x v="2"/>
    <s v="0.Done"/>
    <x v="1431"/>
    <n v="4.2553191489361701"/>
    <n v="0"/>
  </r>
  <r>
    <x v="3"/>
    <x v="0"/>
    <x v="0"/>
    <x v="26"/>
    <s v="Buyer - Shipment Management"/>
    <x v="26"/>
    <x v="0"/>
    <x v="2"/>
    <x v="255"/>
    <s v="View and Download Invoice and BoL "/>
    <s v="00509 - View and Download Invoice and BoL "/>
    <x v="255"/>
    <x v="6"/>
    <x v="2"/>
    <x v="1478"/>
    <s v="Clicking on the link for Invoice or BOL &quot;fails to load PDF&quot;"/>
    <s v="M | 02166 - Clicking on the link for Invoice or BOL &quot;fails to load PDF&quot;"/>
    <s v="Alpha Bug | M | 02166 - Clicking on the link for Invoice or BOL &quot;fails to load PDF&quot;"/>
    <n v="347928"/>
    <n v="350405"/>
    <n v="377364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9.0909090909090912E-2"/>
    <n v="1.5873015873015872E-2"/>
    <n v="1"/>
    <n v="3.191489361702128"/>
    <x v="0"/>
    <x v="2"/>
    <s v="0.Done"/>
    <x v="1432"/>
    <n v="0"/>
    <n v="0"/>
  </r>
  <r>
    <x v="3"/>
    <x v="1"/>
    <x v="1"/>
    <x v="1"/>
    <m/>
    <x v="1"/>
    <x v="2"/>
    <x v="2"/>
    <x v="392"/>
    <s v="Update Mock Services for changes to Data Sync"/>
    <s v="01847 - Update Mock Services for changes to Data Sync"/>
    <x v="392"/>
    <x v="2"/>
    <x v="2"/>
    <x v="1479"/>
    <s v="Review of Update Mock Services for changes to Data Sync"/>
    <s v="02165 - Review of Update Mock Services for changes to Data Sync"/>
    <s v="Feature Review | 02165 - Review of Update Mock Services for changes to Data Sync"/>
    <m/>
    <n v="373510"/>
    <n v="37735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5"/>
    <n v="0"/>
    <n v="1"/>
    <n v="0"/>
    <x v="1"/>
    <x v="2"/>
    <s v="0.Done"/>
    <x v="1433"/>
    <n v="0"/>
    <n v="0"/>
  </r>
  <r>
    <x v="3"/>
    <x v="1"/>
    <x v="1"/>
    <x v="1"/>
    <m/>
    <x v="1"/>
    <x v="1"/>
    <x v="2"/>
    <x v="334"/>
    <s v="244 (BDT) - Order Pg Scheduled Releases/Available Qty Incorrect "/>
    <s v="01986 - 244 (BDT) - Order Pg Scheduled Releases/Available Qty Incorrect "/>
    <x v="334"/>
    <x v="0"/>
    <x v="2"/>
    <x v="1480"/>
    <s v="Alpha for 244 (BDT) - Order Pg Scheduled Releases/Available Qty Incorrect "/>
    <s v="XS | 02164 - Alpha for 244 (BDT) - Order Pg Scheduled Releases/Available Qty Incorrect "/>
    <s v="Alpha Test | XS | 02164 - Alpha for 244 (BDT) - Order Pg Scheduled Releases/Available Qty Incorrect "/>
    <m/>
    <n v="375784"/>
    <n v="377320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0"/>
    <n v="1"/>
    <n v="1.0638297872340425"/>
    <x v="1"/>
    <x v="2"/>
    <s v="0.Done"/>
    <x v="1434"/>
    <n v="1.0638297872340425"/>
    <n v="0"/>
  </r>
  <r>
    <x v="3"/>
    <x v="1"/>
    <x v="1"/>
    <x v="1"/>
    <m/>
    <x v="1"/>
    <x v="1"/>
    <x v="2"/>
    <x v="393"/>
    <s v="252 (BDT) - Order Pg View Details 0 Confirmed Qty Should Not Be Displayed"/>
    <s v="02025 - 252 (BDT) - Order Pg View Details 0 Confirmed Qty Should Not Be Displayed"/>
    <x v="393"/>
    <x v="1"/>
    <x v="2"/>
    <x v="1481"/>
    <s v="QA for 252 (BDT) - Order Pg View Details 0 Confirmed Qty Should Not Be Displayed"/>
    <s v="XS | 02163 - QA for 252 (BDT) - Order Pg View Details 0 Confirmed Qty Should Not Be Displayed"/>
    <s v="QA | XS | 02163 - QA for 252 (BDT) - Order Pg View Details 0 Confirmed Qty Should Not Be Displayed"/>
    <m/>
    <n v="376090"/>
    <n v="377273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0"/>
    <n v="1"/>
    <n v="1.0638297872340425"/>
    <x v="1"/>
    <x v="2"/>
    <s v="0.Done"/>
    <x v="1435"/>
    <n v="1.0638297872340425"/>
    <n v="0"/>
  </r>
  <r>
    <x v="3"/>
    <x v="1"/>
    <x v="1"/>
    <x v="1"/>
    <m/>
    <x v="1"/>
    <x v="1"/>
    <x v="2"/>
    <x v="393"/>
    <s v="252 (BDT) - Order Pg View Details 0 Confirmed Qty Should Not Be Displayed"/>
    <s v="02025 - 252 (BDT) - Order Pg View Details 0 Confirmed Qty Should Not Be Displayed"/>
    <x v="393"/>
    <x v="2"/>
    <x v="2"/>
    <x v="1482"/>
    <s v="Review of 252 (BDT) - Order Pg View Details 0 Confirmed Qty Should Not Be Displayed"/>
    <s v="XS | 02162 - Review of 252 (BDT) - Order Pg View Details 0 Confirmed Qty Should Not Be Displayed"/>
    <s v="Feature Review | XS | 02162 - Review of 252 (BDT) - Order Pg View Details 0 Confirmed Qty Should Not Be Displayed"/>
    <m/>
    <n v="376090"/>
    <n v="377272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0"/>
    <n v="1"/>
    <n v="1.0638297872340425"/>
    <x v="1"/>
    <x v="2"/>
    <s v="0.Done"/>
    <x v="1436"/>
    <n v="1.0638297872340425"/>
    <n v="0"/>
  </r>
  <r>
    <x v="3"/>
    <x v="1"/>
    <x v="1"/>
    <x v="1"/>
    <m/>
    <x v="1"/>
    <x v="1"/>
    <x v="2"/>
    <x v="386"/>
    <s v="243 (BDT) - Orders Page Material Avail Date/Req Date Incorrect "/>
    <s v="01985 - 243 (BDT) - Orders Page Material Avail Date/Req Date Incorrect "/>
    <x v="386"/>
    <x v="1"/>
    <x v="2"/>
    <x v="1483"/>
    <s v="QA for 243 (BDT) - Orders Page Material Avail Date/Req Date Incorrect "/>
    <s v="XS | 02161 - QA for 243 (BDT) - Orders Page Material Avail Date/Req Date Incorrect "/>
    <s v="QA | XS | 02161 - QA for 243 (BDT) - Orders Page Material Avail Date/Req Date Incorrect "/>
    <m/>
    <n v="375783"/>
    <n v="377271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16666666666666666"/>
    <n v="0"/>
    <n v="1"/>
    <n v="1.0638297872340425"/>
    <x v="1"/>
    <x v="2"/>
    <s v="0.Done"/>
    <x v="1437"/>
    <n v="1.0638297872340425"/>
    <n v="0"/>
  </r>
  <r>
    <x v="3"/>
    <x v="1"/>
    <x v="1"/>
    <x v="1"/>
    <m/>
    <x v="1"/>
    <x v="1"/>
    <x v="2"/>
    <x v="386"/>
    <s v="243 (BDT) - Orders Page Material Avail Date/Req Date Incorrect "/>
    <s v="01985 - 243 (BDT) - Orders Page Material Avail Date/Req Date Incorrect "/>
    <x v="386"/>
    <x v="2"/>
    <x v="2"/>
    <x v="1484"/>
    <s v="Review of 243 (BDT) - Orders Page Material Avail Date/Req Date Incorrect "/>
    <s v="XS | 02160 - Review of 243 (BDT) - Orders Page Material Avail Date/Req Date Incorrect "/>
    <s v="Feature Review | XS | 02160 - Review of 243 (BDT) - Orders Page Material Avail Date/Req Date Incorrect "/>
    <m/>
    <n v="375783"/>
    <n v="377270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16666666666666666"/>
    <n v="0"/>
    <n v="1"/>
    <n v="1.0638297872340425"/>
    <x v="1"/>
    <x v="2"/>
    <s v="0.Done"/>
    <x v="1438"/>
    <n v="1.0638297872340425"/>
    <n v="0"/>
  </r>
  <r>
    <x v="3"/>
    <x v="1"/>
    <x v="1"/>
    <x v="1"/>
    <m/>
    <x v="1"/>
    <x v="1"/>
    <x v="2"/>
    <x v="314"/>
    <s v="283 (BDT) - Scheduled Releases Sub-Page Line# Contains Leading Zeroes "/>
    <s v="02057 - 283 (BDT) - Scheduled Releases Sub-Page Line# Contains Leading Zeroes "/>
    <x v="314"/>
    <x v="1"/>
    <x v="2"/>
    <x v="1485"/>
    <s v="QA for 283 (BDT) - Scheduled Releases Sub-Page Line# Contains Leading Zeroes "/>
    <s v="S | 02159 - QA for 283 (BDT) - Scheduled Releases Sub-Page Line# Contains Leading Zeroes "/>
    <s v="QA | S | 02159 - QA for 283 (BDT) - Scheduled Releases Sub-Page Line# Contains Leading Zeroes "/>
    <m/>
    <n v="376316"/>
    <n v="37726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1439"/>
    <n v="2.1276595744680851"/>
    <n v="0"/>
  </r>
  <r>
    <x v="3"/>
    <x v="1"/>
    <x v="1"/>
    <x v="1"/>
    <m/>
    <x v="1"/>
    <x v="1"/>
    <x v="2"/>
    <x v="314"/>
    <s v="283 (BDT) - Scheduled Releases Sub-Page Line# Contains Leading Zeroes "/>
    <s v="02057 - 283 (BDT) - Scheduled Releases Sub-Page Line# Contains Leading Zeroes "/>
    <x v="314"/>
    <x v="2"/>
    <x v="2"/>
    <x v="1486"/>
    <s v="Review of 283 (BDT) - Scheduled Releases Sub-Page Line# Contains Leading Zeroes "/>
    <s v="S | 02158 - Review of 283 (BDT) - Scheduled Releases Sub-Page Line# Contains Leading Zeroes "/>
    <s v="Feature Review | S | 02158 - Review of 283 (BDT) - Scheduled Releases Sub-Page Line# Contains Leading Zeroes "/>
    <m/>
    <n v="376316"/>
    <n v="37726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1440"/>
    <n v="2.1276595744680851"/>
    <n v="0"/>
  </r>
  <r>
    <x v="3"/>
    <x v="1"/>
    <x v="1"/>
    <x v="1"/>
    <m/>
    <x v="1"/>
    <x v="1"/>
    <x v="2"/>
    <x v="314"/>
    <s v="283 (BDT) - Scheduled Releases Sub-Page Line# Contains Leading Zeroes "/>
    <s v="02057 - 283 (BDT) - Scheduled Releases Sub-Page Line# Contains Leading Zeroes "/>
    <x v="314"/>
    <x v="0"/>
    <x v="2"/>
    <x v="1487"/>
    <s v="Alpha for 283 (BDT) - Scheduled Releases Sub-Page Line# Contains Leading Zeroes "/>
    <s v="S | 02157 - Alpha for 283 (BDT) - Scheduled Releases Sub-Page Line# Contains Leading Zeroes "/>
    <s v="Alpha Test | S | 02157 - Alpha for 283 (BDT) - Scheduled Releases Sub-Page Line# Contains Leading Zeroes "/>
    <m/>
    <n v="376316"/>
    <n v="37726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1441"/>
    <n v="2.1276595744680851"/>
    <n v="0"/>
  </r>
  <r>
    <x v="3"/>
    <x v="1"/>
    <x v="1"/>
    <x v="1"/>
    <m/>
    <x v="1"/>
    <x v="1"/>
    <x v="2"/>
    <x v="394"/>
    <s v="297 (BDT) - On Hand Inventory page code error"/>
    <s v="02113 - 297 (BDT) - On Hand Inventory page code error"/>
    <x v="394"/>
    <x v="1"/>
    <x v="2"/>
    <x v="1488"/>
    <s v="QA for 297 (BDT) - On Hand Inventory page code error"/>
    <s v="S | 02156 - QA for 297 (BDT) - On Hand Inventory page code error"/>
    <s v="QA | S | 02156 - QA for 297 (BDT) - On Hand Inventory page code error"/>
    <m/>
    <n v="376941"/>
    <n v="37726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442"/>
    <n v="2.1276595744680851"/>
    <n v="0"/>
  </r>
  <r>
    <x v="3"/>
    <x v="1"/>
    <x v="1"/>
    <x v="1"/>
    <m/>
    <x v="1"/>
    <x v="1"/>
    <x v="2"/>
    <x v="394"/>
    <s v="297 (BDT) - On Hand Inventory page code error"/>
    <s v="02113 - 297 (BDT) - On Hand Inventory page code error"/>
    <x v="394"/>
    <x v="2"/>
    <x v="2"/>
    <x v="1489"/>
    <s v="Review of 297 (BDT) - On Hand Inventory page code error"/>
    <s v="S | 02155 - Review of 297 (BDT) - On Hand Inventory page code error"/>
    <s v="Feature Review | S | 02155 - Review of 297 (BDT) - On Hand Inventory page code error"/>
    <m/>
    <n v="376941"/>
    <n v="37726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443"/>
    <n v="2.1276595744680851"/>
    <n v="0"/>
  </r>
  <r>
    <x v="3"/>
    <x v="1"/>
    <x v="1"/>
    <x v="1"/>
    <m/>
    <x v="1"/>
    <x v="1"/>
    <x v="2"/>
    <x v="395"/>
    <s v="277 (BDT) - On hand Inventory page- tablet- Batch # is hyperlinked"/>
    <s v="02048 - 277 (BDT) - On hand Inventory page- tablet- Batch # is hyperlinked"/>
    <x v="395"/>
    <x v="1"/>
    <x v="2"/>
    <x v="1490"/>
    <s v="QA for 277 (BDT) - On hand Inventory page- tablet- Batch # is hyperlinked"/>
    <s v="S | 02154 - QA for 277 (BDT) - On hand Inventory page- tablet- Batch # is hyperlinked"/>
    <s v="QA | S | 02154 - QA for 277 (BDT) - On hand Inventory page- tablet- Batch # is hyperlinked"/>
    <m/>
    <n v="376288"/>
    <n v="37726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444"/>
    <n v="2.1276595744680851"/>
    <n v="0"/>
  </r>
  <r>
    <x v="3"/>
    <x v="1"/>
    <x v="1"/>
    <x v="1"/>
    <m/>
    <x v="1"/>
    <x v="1"/>
    <x v="2"/>
    <x v="395"/>
    <s v="277 (BDT) - On hand Inventory page- tablet- Batch # is hyperlinked"/>
    <s v="02048 - 277 (BDT) - On hand Inventory page- tablet- Batch # is hyperlinked"/>
    <x v="395"/>
    <x v="2"/>
    <x v="2"/>
    <x v="1491"/>
    <s v="Review of 277 (BDT) - On hand Inventory page- tablet- Batch # is hyperlinked"/>
    <s v="S | 02153 - Review of 277 (BDT) - On hand Inventory page- tablet- Batch # is hyperlinked"/>
    <s v="Feature Review | S | 02153 - Review of 277 (BDT) - On hand Inventory page- tablet- Batch # is hyperlinked"/>
    <m/>
    <n v="376288"/>
    <n v="37726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445"/>
    <n v="2.1276595744680851"/>
    <n v="0"/>
  </r>
  <r>
    <x v="3"/>
    <x v="1"/>
    <x v="1"/>
    <x v="1"/>
    <m/>
    <x v="1"/>
    <x v="1"/>
    <x v="2"/>
    <x v="396"/>
    <s v="271 (BDT) - Orders page- hyperlinks and expand card issue"/>
    <s v="02021 - 271 (BDT) - Orders page- hyperlinks and expand card issue"/>
    <x v="396"/>
    <x v="1"/>
    <x v="2"/>
    <x v="1492"/>
    <s v="QA for 271 (BDT) - Orders page- hyperlinks and expand card issue"/>
    <s v="S | 02152 - QA for 271 (BDT) - Orders page- hyperlinks and expand card issue"/>
    <s v="QA | S | 02152 - QA for 271 (BDT) - Orders page- hyperlinks and expand card issue"/>
    <m/>
    <n v="376072"/>
    <n v="37726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446"/>
    <n v="2.1276595744680851"/>
    <n v="0"/>
  </r>
  <r>
    <x v="3"/>
    <x v="1"/>
    <x v="1"/>
    <x v="1"/>
    <m/>
    <x v="1"/>
    <x v="1"/>
    <x v="2"/>
    <x v="397"/>
    <s v="256 (BDT) - Orders page- mobile- expanded view - view details"/>
    <s v="01989 - 256 (BDT) - Orders page- mobile- expanded view - view details"/>
    <x v="397"/>
    <x v="1"/>
    <x v="2"/>
    <x v="1493"/>
    <s v="QA for 256 (BDT) - Orders page- mobile- expanded view - view details"/>
    <s v="XS | 02151 - QA for 256 (BDT) - Orders page- mobile- expanded view - view details"/>
    <s v="QA | XS | 02151 - QA for 256 (BDT) - Orders page- mobile- expanded view - view details"/>
    <m/>
    <n v="375796"/>
    <n v="377261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0"/>
    <n v="1"/>
    <n v="1.0638297872340425"/>
    <x v="1"/>
    <x v="2"/>
    <s v="0.Done"/>
    <x v="1447"/>
    <n v="1.0638297872340425"/>
    <n v="0"/>
  </r>
  <r>
    <x v="3"/>
    <x v="1"/>
    <x v="1"/>
    <x v="1"/>
    <m/>
    <x v="1"/>
    <x v="0"/>
    <x v="2"/>
    <x v="398"/>
    <s v="Update 'View Details' dropdown to include UOM"/>
    <s v="01879 - Update 'View Details' dropdown to include UOM"/>
    <x v="398"/>
    <x v="1"/>
    <x v="2"/>
    <x v="1494"/>
    <s v="QA for Update 'View Details' dropdown to include UOM"/>
    <s v="S | 02150 - QA for Update 'View Details' dropdown to include UOM"/>
    <s v="QA | S | 02150 - QA for Update 'View Details' dropdown to include UOM"/>
    <m/>
    <n v="374433"/>
    <n v="37725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448"/>
    <n v="0"/>
    <n v="0"/>
  </r>
  <r>
    <x v="3"/>
    <x v="1"/>
    <x v="1"/>
    <x v="1"/>
    <m/>
    <x v="1"/>
    <x v="0"/>
    <x v="2"/>
    <x v="399"/>
    <s v="200 (BDT)New Parameter Customer Item- wording on Field label"/>
    <s v="01858 - 200 (BDT)New Parameter Customer Item- wording on Field label"/>
    <x v="399"/>
    <x v="1"/>
    <x v="2"/>
    <x v="1495"/>
    <s v="QA for 200 (BDT)New Parameter Customer Item- wording on Field label"/>
    <s v="S | 02149 - QA for 200 (BDT)New Parameter Customer Item- wording on Field label"/>
    <s v="QA | S | 02149 - QA for 200 (BDT)New Parameter Customer Item- wording on Field label"/>
    <m/>
    <n v="373956"/>
    <n v="37725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449"/>
    <n v="0"/>
    <n v="0"/>
  </r>
  <r>
    <x v="3"/>
    <x v="1"/>
    <x v="1"/>
    <x v="1"/>
    <m/>
    <x v="1"/>
    <x v="0"/>
    <x v="2"/>
    <x v="399"/>
    <s v="200 (BDT)New Parameter Customer Item- wording on Field label"/>
    <s v="01858 - 200 (BDT)New Parameter Customer Item- wording on Field label"/>
    <x v="399"/>
    <x v="2"/>
    <x v="2"/>
    <x v="1496"/>
    <s v="Review of 200 (BDT)New Parameter Customer Item- wording on Field label"/>
    <s v="S | 02148 - Review of 200 (BDT)New Parameter Customer Item- wording on Field label"/>
    <s v="Feature Review | S | 02148 - Review of 200 (BDT)New Parameter Customer Item- wording on Field label"/>
    <m/>
    <n v="373956"/>
    <n v="37724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450"/>
    <n v="0"/>
    <n v="0"/>
  </r>
  <r>
    <x v="3"/>
    <x v="1"/>
    <x v="1"/>
    <x v="1"/>
    <m/>
    <x v="1"/>
    <x v="0"/>
    <x v="2"/>
    <x v="398"/>
    <s v="Update 'View Details' dropdown to include UOM"/>
    <s v="01879 - Update 'View Details' dropdown to include UOM"/>
    <x v="398"/>
    <x v="2"/>
    <x v="2"/>
    <x v="1497"/>
    <s v="Review of Update 'View Details' dropdown to include UOM"/>
    <s v="S | 02147 - Review of Update 'View Details' dropdown to include UOM"/>
    <s v="Feature Review | S | 02147 - Review of Update 'View Details' dropdown to include UOM"/>
    <m/>
    <n v="374433"/>
    <n v="37724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451"/>
    <n v="0"/>
    <n v="0"/>
  </r>
  <r>
    <x v="3"/>
    <x v="1"/>
    <x v="1"/>
    <x v="1"/>
    <m/>
    <x v="1"/>
    <x v="1"/>
    <x v="2"/>
    <x v="400"/>
    <s v="282 (BDT) - Orders Page- Location filter location indicator "/>
    <s v="02052 - 282 (BDT) - Orders Page- Location filter location indicator "/>
    <x v="400"/>
    <x v="1"/>
    <x v="2"/>
    <x v="1498"/>
    <s v="QA for 282 (BDT) - Orders Page- Location filter location indicator "/>
    <s v="XS | 02146 - QA for 282 (BDT) - Orders Page- Location filter location indicator "/>
    <s v="QA | XS | 02146 - QA for 282 (BDT) - Orders Page- Location filter location indicator "/>
    <m/>
    <n v="376295"/>
    <n v="377247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0"/>
    <n v="1"/>
    <n v="1.0638297872340425"/>
    <x v="1"/>
    <x v="2"/>
    <s v="0.Done"/>
    <x v="1452"/>
    <n v="1.0638297872340425"/>
    <n v="0"/>
  </r>
  <r>
    <x v="3"/>
    <x v="1"/>
    <x v="1"/>
    <x v="1"/>
    <m/>
    <x v="1"/>
    <x v="1"/>
    <x v="2"/>
    <x v="401"/>
    <s v="275 (BDT) - Order Pg Sort Functionality"/>
    <s v="02047 - 275 (BDT) - Order Pg Sort Functionality"/>
    <x v="401"/>
    <x v="1"/>
    <x v="2"/>
    <x v="1499"/>
    <s v="QA for 275 (BDT) - Order Pg Sort Functionality"/>
    <s v="XS | 02145 - QA for 275 (BDT) - Order Pg Sort Functionality"/>
    <s v="QA | XS | 02145 - QA for 275 (BDT) - Order Pg Sort Functionality"/>
    <m/>
    <n v="376286"/>
    <n v="377245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"/>
    <n v="0"/>
    <n v="1"/>
    <n v="1.0638297872340425"/>
    <x v="1"/>
    <x v="2"/>
    <s v="0.Done"/>
    <x v="1453"/>
    <n v="1.0638297872340425"/>
    <n v="0"/>
  </r>
  <r>
    <x v="3"/>
    <x v="1"/>
    <x v="1"/>
    <x v="1"/>
    <m/>
    <x v="1"/>
    <x v="1"/>
    <x v="10"/>
    <x v="391"/>
    <s v="241 (BDT) - Searchbar missing X "/>
    <s v="02009 - 241 (BDT) - Searchbar missing X "/>
    <x v="391"/>
    <x v="1"/>
    <x v="1"/>
    <x v="1500"/>
    <s v="QA for 241 (BDT) - Searchbar missing X "/>
    <s v="S | 02144 - QA for 241 (BDT) - Searchbar missing X "/>
    <s v="QA | S | 02144 - QA for 241 (BDT) - Searchbar missing X "/>
    <m/>
    <n v="376039"/>
    <n v="377241"/>
    <s v="Plan"/>
    <x v="0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16666666666666666"/>
    <n v="0"/>
    <n v="1"/>
    <n v="0"/>
    <x v="1"/>
    <x v="5"/>
    <e v="#N/A"/>
    <x v="1"/>
    <n v="2.1276595744680851"/>
    <n v="0"/>
  </r>
  <r>
    <x v="3"/>
    <x v="1"/>
    <x v="1"/>
    <x v="1"/>
    <m/>
    <x v="1"/>
    <x v="1"/>
    <x v="2"/>
    <x v="402"/>
    <s v="213 (BDT) Theme- Assets that are light blue and should be dark blue -various portal pages"/>
    <s v="01874 - 213 (BDT) Theme- Assets that are light blue and should be dark blue -various portal pages"/>
    <x v="402"/>
    <x v="1"/>
    <x v="2"/>
    <x v="1501"/>
    <s v="QA for 213 (BDT) Theme- Assets that are light blue and should be dark blue -various portal pages"/>
    <s v="S | 02143 - QA for 213 (BDT) Theme- Assets that are light blue and should be dark blue -various portal pages"/>
    <s v="QA | S | 02143 - QA for 213 (BDT) Theme- Assets that are light blue and should be dark blue -various portal pages"/>
    <m/>
    <n v="374380"/>
    <n v="37723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454"/>
    <n v="2.1276595744680851"/>
    <n v="0"/>
  </r>
  <r>
    <x v="3"/>
    <x v="1"/>
    <x v="1"/>
    <x v="1"/>
    <m/>
    <x v="1"/>
    <x v="1"/>
    <x v="2"/>
    <x v="403"/>
    <s v="209 (BDT) Report Page test- deleting reports in download folder"/>
    <s v="01868 - 209 (BDT) Report Page test- deleting reports in download folder"/>
    <x v="403"/>
    <x v="1"/>
    <x v="2"/>
    <x v="1502"/>
    <s v="QA for 209 (BDT) Report Page test- deleting reports in download folder"/>
    <s v="S | 02142 - QA for 209 (BDT) Report Page test- deleting reports in download folder"/>
    <s v="QA | S | 02142 - QA for 209 (BDT) Report Page test- deleting reports in download folder"/>
    <m/>
    <n v="374269"/>
    <n v="37722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455"/>
    <n v="2.1276595744680851"/>
    <n v="0"/>
  </r>
  <r>
    <x v="3"/>
    <x v="1"/>
    <x v="1"/>
    <x v="1"/>
    <m/>
    <x v="1"/>
    <x v="1"/>
    <x v="2"/>
    <x v="404"/>
    <s v="267 (BDT) - General mobile design- menu should automatically collapse "/>
    <s v="02020 - 267 (BDT) - General mobile design- menu should automatically collapse "/>
    <x v="404"/>
    <x v="1"/>
    <x v="2"/>
    <x v="1503"/>
    <s v="QA for 267 (BDT) - General mobile design- menu should automatically collapse "/>
    <s v="XS | 02141 - QA for 267 (BDT) - General mobile design- menu should automatically collapse "/>
    <s v="QA | XS | 02141 - QA for 267 (BDT) - General mobile design- menu should automatically collapse "/>
    <m/>
    <n v="376068"/>
    <n v="377225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0"/>
    <n v="1"/>
    <n v="1.0638297872340425"/>
    <x v="1"/>
    <x v="2"/>
    <s v="0.Done"/>
    <x v="1456"/>
    <n v="1.0638297872340425"/>
    <n v="0"/>
  </r>
  <r>
    <x v="3"/>
    <x v="1"/>
    <x v="1"/>
    <x v="1"/>
    <m/>
    <x v="1"/>
    <x v="1"/>
    <x v="2"/>
    <x v="405"/>
    <s v="273 (BDT) - User Profile- Buyer- blank space in address information"/>
    <s v="02028 - 273 (BDT) - User Profile- Buyer- blank space in address information"/>
    <x v="405"/>
    <x v="1"/>
    <x v="2"/>
    <x v="1504"/>
    <s v="QA for 273 (BDT) - User Profile- Buyer- blank space in address information"/>
    <s v="S | 02140 - QA for 273 (BDT) - User Profile- Buyer- blank space in address information"/>
    <s v="QA | S | 02140 - QA for 273 (BDT) - User Profile- Buyer- blank space in address information"/>
    <m/>
    <n v="376093"/>
    <n v="37722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457"/>
    <n v="2.1276595744680851"/>
    <n v="0"/>
  </r>
  <r>
    <x v="3"/>
    <x v="1"/>
    <x v="1"/>
    <x v="1"/>
    <m/>
    <x v="1"/>
    <x v="1"/>
    <x v="2"/>
    <x v="406"/>
    <s v="266 (BDT) - Iphone view of welcome page- order of pages "/>
    <s v="02019 - 266 (BDT) - Iphone view of welcome page- order of pages "/>
    <x v="406"/>
    <x v="1"/>
    <x v="2"/>
    <x v="1505"/>
    <s v="QA for 266 (BDT) - Iphone view of welcome page- order of pages "/>
    <s v="S | 02139 - QA for 266 (BDT) - Iphone view of welcome page- order of pages "/>
    <s v="QA | S | 02139 - QA for 266 (BDT) - Iphone view of welcome page- order of pages "/>
    <m/>
    <n v="376066"/>
    <n v="37722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458"/>
    <n v="2.1276595744680851"/>
    <n v="0"/>
  </r>
  <r>
    <x v="3"/>
    <x v="0"/>
    <x v="0"/>
    <x v="27"/>
    <s v="Bemis CP Theme"/>
    <x v="27"/>
    <x v="0"/>
    <x v="2"/>
    <x v="407"/>
    <s v="Updates to Bemis Portal Navigation"/>
    <s v="01180 - Updates to Bemis Portal Navigation"/>
    <x v="407"/>
    <x v="1"/>
    <x v="2"/>
    <x v="1506"/>
    <s v="QA for Updates to Bemis Portal Navigation"/>
    <s v="S | 02138 - QA for Updates to Bemis Portal Navigation"/>
    <s v="QA | S | 02138 - QA for Updates to Bemis Portal Navigation"/>
    <n v="351507"/>
    <n v="363315"/>
    <n v="37720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1.8518518518518517E-2"/>
    <n v="1"/>
    <n v="2.1276595744680851"/>
    <x v="0"/>
    <x v="2"/>
    <s v="0.Done"/>
    <x v="1459"/>
    <n v="0"/>
    <n v="0"/>
  </r>
  <r>
    <x v="3"/>
    <x v="0"/>
    <x v="0"/>
    <x v="27"/>
    <s v="Bemis CP Theme"/>
    <x v="27"/>
    <x v="0"/>
    <x v="2"/>
    <x v="407"/>
    <s v="Updates to Bemis Portal Navigation"/>
    <s v="01180 - Updates to Bemis Portal Navigation"/>
    <x v="407"/>
    <x v="2"/>
    <x v="2"/>
    <x v="1507"/>
    <s v="Review of Updates to Bemis Portal Navigation"/>
    <s v="S | 02137 - Review of Updates to Bemis Portal Navigation"/>
    <s v="Feature Review | S | 02137 - Review of Updates to Bemis Portal Navigation"/>
    <n v="351507"/>
    <n v="363315"/>
    <n v="37720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1.8518518518518517E-2"/>
    <n v="1"/>
    <n v="2.1276595744680851"/>
    <x v="0"/>
    <x v="2"/>
    <s v="0.Done"/>
    <x v="1460"/>
    <n v="0"/>
    <n v="0"/>
  </r>
  <r>
    <x v="3"/>
    <x v="1"/>
    <x v="1"/>
    <x v="1"/>
    <m/>
    <x v="1"/>
    <x v="1"/>
    <x v="2"/>
    <x v="394"/>
    <s v="297 (BDT) - On Hand Inventory page code error"/>
    <s v="02113 - 297 (BDT) - On Hand Inventory page code error"/>
    <x v="394"/>
    <x v="0"/>
    <x v="2"/>
    <x v="1508"/>
    <s v="Alpha for 297 (BDT) - On Hand Inventory page code error"/>
    <s v="S | 02136 - Alpha for 297 (BDT) - On Hand Inventory page code error"/>
    <s v="Alpha Test | S | 02136 - Alpha for 297 (BDT) - On Hand Inventory page code error"/>
    <m/>
    <n v="376941"/>
    <n v="37719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461"/>
    <n v="2.1276595744680851"/>
    <n v="0"/>
  </r>
  <r>
    <x v="3"/>
    <x v="1"/>
    <x v="1"/>
    <x v="1"/>
    <m/>
    <x v="1"/>
    <x v="1"/>
    <x v="2"/>
    <x v="369"/>
    <s v="Search icon in ship to dropdown is off center"/>
    <s v="02133 - Search icon in ship to dropdown is off center"/>
    <x v="369"/>
    <x v="3"/>
    <x v="2"/>
    <x v="1509"/>
    <s v="Development for - Search icon is off center"/>
    <s v="M | 02135 - Development for - Search icon is off center"/>
    <s v="Frontend Development | M | 02135 - Development for - Search icon is off center"/>
    <m/>
    <n v="377173"/>
    <n v="377175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1462"/>
    <n v="5.3191489361702127"/>
    <n v="0"/>
  </r>
  <r>
    <x v="3"/>
    <x v="1"/>
    <x v="1"/>
    <x v="1"/>
    <m/>
    <x v="1"/>
    <x v="1"/>
    <x v="2"/>
    <x v="394"/>
    <s v="297 (BDT) - On Hand Inventory page code error"/>
    <s v="02113 - 297 (BDT) - On Hand Inventory page code error"/>
    <x v="394"/>
    <x v="5"/>
    <x v="2"/>
    <x v="1510"/>
    <s v="Fix for ghost data on inventory"/>
    <s v="M | 02134 - Fix for ghost data on inventory"/>
    <s v="Backend Development | M | 02134 - Fix for ghost data on inventory"/>
    <m/>
    <n v="376941"/>
    <n v="377174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x v="2"/>
    <s v="0.Done"/>
    <x v="1463"/>
    <n v="10.638297872340425"/>
    <n v="0"/>
  </r>
  <r>
    <x v="3"/>
    <x v="1"/>
    <x v="1"/>
    <x v="1"/>
    <m/>
    <x v="1"/>
    <x v="1"/>
    <x v="2"/>
    <x v="381"/>
    <s v="299 (BDT) - Scheduled Releases subpage- iphone layout error"/>
    <s v="02115 - 299 (BDT) - Scheduled Releases subpage- iphone layout error"/>
    <x v="381"/>
    <x v="3"/>
    <x v="2"/>
    <x v="1511"/>
    <s v="Development for - Scheduled Releases subpage- iphone layout error"/>
    <s v="M | 02132 - Development for - Scheduled Releases subpage- iphone layout error"/>
    <s v="Frontend Development | M | 02132 - Development for - Scheduled Releases subpage- iphone layout error"/>
    <m/>
    <n v="376943"/>
    <n v="377132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1464"/>
    <n v="5.3191489361702127"/>
    <n v="0"/>
  </r>
  <r>
    <x v="3"/>
    <x v="1"/>
    <x v="1"/>
    <x v="1"/>
    <m/>
    <x v="1"/>
    <x v="1"/>
    <x v="2"/>
    <x v="405"/>
    <s v="273 (BDT) - User Profile- Buyer- blank space in address information"/>
    <s v="02028 - 273 (BDT) - User Profile- Buyer- blank space in address information"/>
    <x v="405"/>
    <x v="2"/>
    <x v="2"/>
    <x v="1512"/>
    <s v="Review of 273 (BDT) - User Profile- Buyer- blank space in address information"/>
    <s v="S | 02131 - Review of 273 (BDT) - User Profile- Buyer- blank space in address information"/>
    <s v="Feature Review | S | 02131 - Review of 273 (BDT) - User Profile- Buyer- blank space in address information"/>
    <m/>
    <n v="376093"/>
    <n v="37708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465"/>
    <n v="2.1276595744680851"/>
    <n v="0"/>
  </r>
  <r>
    <x v="3"/>
    <x v="1"/>
    <x v="1"/>
    <x v="1"/>
    <m/>
    <x v="1"/>
    <x v="1"/>
    <x v="2"/>
    <x v="343"/>
    <s v="260 (BDT) - Orders page- tablet view change page orientation from portrait to landscape"/>
    <s v="01997 - 260 (BDT) - Orders page- tablet view change page orientation from portrait to landscape"/>
    <x v="343"/>
    <x v="6"/>
    <x v="3"/>
    <x v="1513"/>
    <s v="Order Page - tablet view - columns are still stacked "/>
    <s v="M | 02128 - Order Page - tablet view - columns are still stacked "/>
    <s v="Alpha Bug | M | 02128 - Order Page - tablet view - columns are still stacked "/>
    <m/>
    <n v="375862"/>
    <n v="377075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"/>
    <n v="0"/>
    <n v="1"/>
    <n v="0"/>
    <x v="1"/>
    <x v="2"/>
    <s v="0.Cancelled"/>
    <x v="1466"/>
    <n v="3.191489361702128"/>
    <n v="0"/>
  </r>
  <r>
    <x v="3"/>
    <x v="1"/>
    <x v="1"/>
    <x v="1"/>
    <m/>
    <x v="1"/>
    <x v="1"/>
    <x v="2"/>
    <x v="400"/>
    <s v="282 (BDT) - Orders Page- Location filter location indicator "/>
    <s v="02052 - 282 (BDT) - Orders Page- Location filter location indicator "/>
    <x v="400"/>
    <x v="2"/>
    <x v="2"/>
    <x v="1514"/>
    <s v="Review of 282 (BDT) - Orders Page- Location filter location indicator "/>
    <s v="XS | 02127 - Review of 282 (BDT) - Orders Page- Location filter location indicator "/>
    <s v="Feature Review | XS | 02127 - Review of 282 (BDT) - Orders Page- Location filter location indicator "/>
    <m/>
    <n v="376295"/>
    <n v="377068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0"/>
    <n v="1"/>
    <n v="1.0638297872340425"/>
    <x v="1"/>
    <x v="2"/>
    <s v="0.Done"/>
    <x v="1467"/>
    <n v="1.0638297872340425"/>
    <n v="0"/>
  </r>
  <r>
    <x v="3"/>
    <x v="1"/>
    <x v="1"/>
    <x v="1"/>
    <m/>
    <x v="1"/>
    <x v="1"/>
    <x v="2"/>
    <x v="402"/>
    <s v="213 (BDT) Theme- Assets that are light blue and should be dark blue -various portal pages"/>
    <s v="01874 - 213 (BDT) Theme- Assets that are light blue and should be dark blue -various portal pages"/>
    <x v="402"/>
    <x v="2"/>
    <x v="2"/>
    <x v="1515"/>
    <s v="Review of 213 (BDT) Theme- Assets that are light blue and should be dark blue -various portal pages"/>
    <s v="S | 02126 - Review of 213 (BDT) Theme- Assets that are light blue and should be dark blue -various portal pages"/>
    <s v="Feature Review | S | 02126 - Review of 213 (BDT) Theme- Assets that are light blue and should be dark blue -various portal pages"/>
    <m/>
    <n v="374380"/>
    <n v="37703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468"/>
    <n v="2.1276595744680851"/>
    <n v="0"/>
  </r>
  <r>
    <x v="3"/>
    <x v="1"/>
    <x v="1"/>
    <x v="1"/>
    <m/>
    <x v="1"/>
    <x v="1"/>
    <x v="2"/>
    <x v="401"/>
    <s v="275 (BDT) - Order Pg Sort Functionality"/>
    <s v="02047 - 275 (BDT) - Order Pg Sort Functionality"/>
    <x v="401"/>
    <x v="2"/>
    <x v="2"/>
    <x v="1516"/>
    <s v="Review of 275 (BDT) - Order Pg Sort Functionality"/>
    <s v="XS | 02125 - Review of 275 (BDT) - Order Pg Sort Functionality"/>
    <s v="Feature Review | XS | 02125 - Review of 275 (BDT) - Order Pg Sort Functionality"/>
    <m/>
    <n v="376286"/>
    <n v="377029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"/>
    <n v="0"/>
    <n v="1"/>
    <n v="1.0638297872340425"/>
    <x v="1"/>
    <x v="2"/>
    <s v="0.Done"/>
    <x v="1469"/>
    <n v="1.0638297872340425"/>
    <n v="0"/>
  </r>
  <r>
    <x v="3"/>
    <x v="1"/>
    <x v="1"/>
    <x v="1"/>
    <m/>
    <x v="1"/>
    <x v="1"/>
    <x v="2"/>
    <x v="403"/>
    <s v="209 (BDT) Report Page test- deleting reports in download folder"/>
    <s v="01868 - 209 (BDT) Report Page test- deleting reports in download folder"/>
    <x v="403"/>
    <x v="2"/>
    <x v="2"/>
    <x v="1517"/>
    <s v="Review of 209 (BDT) Report Page test- deleting reports in download folder"/>
    <s v="S | 02124 - Review of 209 (BDT) Report Page test- deleting reports in download folder"/>
    <s v="Feature Review | S | 02124 - Review of 209 (BDT) Report Page test- deleting reports in download folder"/>
    <m/>
    <n v="374269"/>
    <n v="37702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470"/>
    <n v="2.1276595744680851"/>
    <n v="0"/>
  </r>
  <r>
    <x v="3"/>
    <x v="1"/>
    <x v="1"/>
    <x v="1"/>
    <m/>
    <x v="1"/>
    <x v="1"/>
    <x v="2"/>
    <x v="404"/>
    <s v="267 (BDT) - General mobile design- menu should automatically collapse "/>
    <s v="02020 - 267 (BDT) - General mobile design- menu should automatically collapse "/>
    <x v="404"/>
    <x v="2"/>
    <x v="2"/>
    <x v="1518"/>
    <s v="Review of 267 (BDT) - General mobile design- menu should automatically collapse "/>
    <s v="XS | 02123 - Review of 267 (BDT) - General mobile design- menu should automatically collapse "/>
    <s v="Feature Review | XS | 02123 - Review of 267 (BDT) - General mobile design- menu should automatically collapse "/>
    <m/>
    <n v="376068"/>
    <n v="377022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0"/>
    <n v="1"/>
    <n v="1.0638297872340425"/>
    <x v="1"/>
    <x v="2"/>
    <s v="0.Done"/>
    <x v="1471"/>
    <n v="1.0638297872340425"/>
    <n v="0"/>
  </r>
  <r>
    <x v="3"/>
    <x v="1"/>
    <x v="1"/>
    <x v="1"/>
    <m/>
    <x v="1"/>
    <x v="1"/>
    <x v="2"/>
    <x v="397"/>
    <s v="256 (BDT) - Orders page- mobile- expanded view - view details"/>
    <s v="01989 - 256 (BDT) - Orders page- mobile- expanded view - view details"/>
    <x v="397"/>
    <x v="2"/>
    <x v="2"/>
    <x v="1519"/>
    <s v="Review of 256 (BDT) - Orders page- mobile- expanded view - view details"/>
    <s v="XS | 02122 - Review of 256 (BDT) - Orders page- mobile- expanded view - view details"/>
    <s v="Feature Review | XS | 02122 - Review of 256 (BDT) - Orders page- mobile- expanded view - view details"/>
    <m/>
    <n v="375796"/>
    <n v="377020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0"/>
    <n v="1"/>
    <n v="1.0638297872340425"/>
    <x v="1"/>
    <x v="2"/>
    <s v="0.Done"/>
    <x v="1472"/>
    <n v="1.0638297872340425"/>
    <n v="0"/>
  </r>
  <r>
    <x v="3"/>
    <x v="1"/>
    <x v="1"/>
    <x v="1"/>
    <m/>
    <x v="1"/>
    <x v="1"/>
    <x v="2"/>
    <x v="396"/>
    <s v="271 (BDT) - Orders page- hyperlinks and expand card issue"/>
    <s v="02021 - 271 (BDT) - Orders page- hyperlinks and expand card issue"/>
    <x v="396"/>
    <x v="2"/>
    <x v="2"/>
    <x v="1520"/>
    <s v="Review of 271 (BDT) - Orders page- hyperlinks and expand card issue"/>
    <s v="S | 02121 - Review of 271 (BDT) - Orders page- hyperlinks and expand card issue"/>
    <s v="Feature Review | S | 02121 - Review of 271 (BDT) - Orders page- hyperlinks and expand card issue"/>
    <m/>
    <n v="376072"/>
    <n v="37701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473"/>
    <n v="2.1276595744680851"/>
    <n v="0"/>
  </r>
  <r>
    <x v="3"/>
    <x v="1"/>
    <x v="1"/>
    <x v="1"/>
    <m/>
    <x v="1"/>
    <x v="1"/>
    <x v="2"/>
    <x v="331"/>
    <s v="304(BDT) - 2FA has inconsistent behavior"/>
    <s v="02118 - 304(BDT) - 2FA has inconsistent behavior"/>
    <x v="331"/>
    <x v="5"/>
    <x v="2"/>
    <x v="1521"/>
    <s v="Identify additional logging needed for 2FA inconsistencies"/>
    <s v="M | 02120 - Identify additional logging needed for 2FA inconsistencies"/>
    <s v="Backend Development | M | 02120 - Identify additional logging needed for 2FA inconsistencies"/>
    <m/>
    <n v="376965"/>
    <n v="376969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16666666666666666"/>
    <n v="0"/>
    <n v="1"/>
    <n v="10.638297872340425"/>
    <x v="1"/>
    <x v="2"/>
    <s v="0.Done"/>
    <x v="1474"/>
    <n v="10.638297872340425"/>
    <n v="0"/>
  </r>
  <r>
    <x v="3"/>
    <x v="1"/>
    <x v="1"/>
    <x v="1"/>
    <m/>
    <x v="1"/>
    <x v="1"/>
    <x v="2"/>
    <x v="331"/>
    <s v="304(BDT) - 2FA has inconsistent behavior"/>
    <s v="02118 - 304(BDT) - 2FA has inconsistent behavior"/>
    <x v="331"/>
    <x v="7"/>
    <x v="2"/>
    <x v="1522"/>
    <s v="Tech Planning for 2FA has inconsistent behavior"/>
    <s v="M | 02119 - Tech Planning for 2FA has inconsistent behavior"/>
    <s v="Tech Planning | M | 02119 - Tech Planning for 2FA has inconsistent behavior"/>
    <m/>
    <n v="376965"/>
    <n v="376967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"/>
    <n v="1"/>
    <n v="4.2553191489361701"/>
    <x v="1"/>
    <x v="2"/>
    <s v="0.Done"/>
    <x v="1475"/>
    <n v="4.2553191489361701"/>
    <n v="0"/>
  </r>
  <r>
    <x v="3"/>
    <x v="1"/>
    <x v="1"/>
    <x v="1"/>
    <m/>
    <x v="1"/>
    <x v="1"/>
    <x v="2"/>
    <x v="406"/>
    <s v="266 (BDT) - Iphone view of welcome page- order of pages "/>
    <s v="02019 - 266 (BDT) - Iphone view of welcome page- order of pages "/>
    <x v="406"/>
    <x v="2"/>
    <x v="2"/>
    <x v="1523"/>
    <s v="Review of 266 (BDT) - Iphone view of welcome page- order of pages "/>
    <s v="S | 02112 - Review of 266 (BDT) - Iphone view of welcome page- order of pages "/>
    <s v="Feature Review | S | 02112 - Review of 266 (BDT) - Iphone view of welcome page- order of pages "/>
    <m/>
    <n v="376066"/>
    <n v="37685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476"/>
    <n v="2.1276595744680851"/>
    <n v="0"/>
  </r>
  <r>
    <x v="3"/>
    <x v="0"/>
    <x v="0"/>
    <x v="22"/>
    <s v="System Architecture"/>
    <x v="22"/>
    <x v="2"/>
    <x v="3"/>
    <x v="408"/>
    <s v="Manage Technical Debt"/>
    <s v="00717 - Manage Technical Debt"/>
    <x v="408"/>
    <x v="5"/>
    <x v="2"/>
    <x v="1524"/>
    <s v="Clean up data sync sorting"/>
    <s v="XS | 02111 - Clean up data sync sorting"/>
    <s v="Backend Development | XS | 02111 - Clean up data sync sorting"/>
    <n v="351453"/>
    <n v="356507"/>
    <n v="376829"/>
    <s v="Plan"/>
    <x v="0"/>
    <n v="0"/>
    <n v="0"/>
    <n v="200"/>
    <n v="32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1.8518518518518517E-2"/>
    <n v="1"/>
    <n v="2.1276595744680851"/>
    <x v="0"/>
    <x v="3"/>
    <s v="0.Done"/>
    <x v="1477"/>
    <n v="0"/>
    <n v="0"/>
  </r>
  <r>
    <x v="3"/>
    <x v="1"/>
    <x v="1"/>
    <x v="1"/>
    <m/>
    <x v="1"/>
    <x v="0"/>
    <x v="2"/>
    <x v="259"/>
    <s v="BIT 176 -  BOL# Incorrect for SAP Shipment"/>
    <s v="01718 - BIT 176 -  BOL# Incorrect for SAP Shipment"/>
    <x v="259"/>
    <x v="0"/>
    <x v="2"/>
    <x v="1525"/>
    <s v="Alpha for BIT 176 -  BOL# Incorrect for SAP Shipment"/>
    <s v="S | 02110 - Alpha for BIT 176 -  BOL# Incorrect for SAP Shipment"/>
    <s v="Alpha Test | S | 02110 - Alpha for BIT 176 -  BOL# Incorrect for SAP Shipment"/>
    <m/>
    <n v="371152"/>
    <n v="37674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478"/>
    <n v="0"/>
    <n v="0"/>
  </r>
  <r>
    <x v="3"/>
    <x v="1"/>
    <x v="1"/>
    <x v="1"/>
    <m/>
    <x v="1"/>
    <x v="1"/>
    <x v="10"/>
    <x v="391"/>
    <s v="241 (BDT) - Searchbar missing X "/>
    <s v="02009 - 241 (BDT) - Searchbar missing X "/>
    <x v="391"/>
    <x v="2"/>
    <x v="2"/>
    <x v="1526"/>
    <s v="Review of 241 (BDT) - Searchbar missing X "/>
    <s v="S | 02109 - Review of 241 (BDT) - Searchbar missing X "/>
    <s v="Feature Review | S | 02109 - Review of 241 (BDT) - Searchbar missing X "/>
    <m/>
    <n v="376039"/>
    <n v="37674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5"/>
    <s v="0.Done"/>
    <x v="1479"/>
    <n v="2.1276595744680851"/>
    <n v="0"/>
  </r>
  <r>
    <x v="3"/>
    <x v="1"/>
    <x v="1"/>
    <x v="1"/>
    <m/>
    <x v="1"/>
    <x v="1"/>
    <x v="2"/>
    <x v="251"/>
    <s v="BOL and INVOICE Hyperlink fails to load PDF"/>
    <s v="01256 - BOL and INVOICE Hyperlink fails to load PDF"/>
    <x v="251"/>
    <x v="0"/>
    <x v="2"/>
    <x v="1527"/>
    <s v="Alpha for BOL Hyperlink fails to load PDF"/>
    <s v="S | 02108 - Alpha for BOL Hyperlink fails to load PDF"/>
    <s v="Alpha Test | S | 02108 - Alpha for BOL Hyperlink fails to load PDF"/>
    <m/>
    <n v="364220"/>
    <n v="37674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1480"/>
    <n v="2.1276595744680851"/>
    <n v="0"/>
  </r>
  <r>
    <x v="3"/>
    <x v="1"/>
    <x v="1"/>
    <x v="1"/>
    <m/>
    <x v="1"/>
    <x v="1"/>
    <x v="2"/>
    <x v="400"/>
    <s v="282 (BDT) - Orders Page- Location filter location indicator "/>
    <s v="02052 - 282 (BDT) - Orders Page- Location filter location indicator "/>
    <x v="400"/>
    <x v="0"/>
    <x v="2"/>
    <x v="1528"/>
    <s v="Alpha for 282 (BDT) - Orders Page- Location filter location indicator "/>
    <s v="XS | 02107 - Alpha for 282 (BDT) - Orders Page- Location filter location indicator "/>
    <s v="Alpha Test | XS | 02107 - Alpha for 282 (BDT) - Orders Page- Location filter location indicator "/>
    <m/>
    <n v="376295"/>
    <n v="376731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0"/>
    <n v="1"/>
    <n v="1.0638297872340425"/>
    <x v="1"/>
    <x v="2"/>
    <s v="0.Done"/>
    <x v="1481"/>
    <n v="1.0638297872340425"/>
    <n v="0"/>
  </r>
  <r>
    <x v="3"/>
    <x v="1"/>
    <x v="1"/>
    <x v="1"/>
    <m/>
    <x v="1"/>
    <x v="1"/>
    <x v="2"/>
    <x v="401"/>
    <s v="275 (BDT) - Order Pg Sort Functionality"/>
    <s v="02047 - 275 (BDT) - Order Pg Sort Functionality"/>
    <x v="401"/>
    <x v="0"/>
    <x v="2"/>
    <x v="1529"/>
    <s v="Alpha for 275 (BDT) - Order Pg Sort Functionality"/>
    <s v="XS | 02106 - Alpha for 275 (BDT) - Order Pg Sort Functionality"/>
    <s v="Alpha Test | XS | 02106 - Alpha for 275 (BDT) - Order Pg Sort Functionality"/>
    <m/>
    <n v="376286"/>
    <n v="376729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"/>
    <n v="0"/>
    <n v="1"/>
    <n v="1.0638297872340425"/>
    <x v="1"/>
    <x v="2"/>
    <s v="0.Done"/>
    <x v="1482"/>
    <n v="1.0638297872340425"/>
    <n v="0"/>
  </r>
  <r>
    <x v="3"/>
    <x v="1"/>
    <x v="1"/>
    <x v="1"/>
    <m/>
    <x v="1"/>
    <x v="1"/>
    <x v="2"/>
    <x v="386"/>
    <s v="243 (BDT) - Orders Page Material Avail Date/Req Date Incorrect "/>
    <s v="01985 - 243 (BDT) - Orders Page Material Avail Date/Req Date Incorrect "/>
    <x v="386"/>
    <x v="0"/>
    <x v="2"/>
    <x v="1530"/>
    <s v="Alpha for 243 (BDT) - Orders Page Material Avail Date/Req Date Incorrect "/>
    <s v="XS | 02105 - Alpha for 243 (BDT) - Orders Page Material Avail Date/Req Date Incorrect "/>
    <s v="Alpha Test | XS | 02105 - Alpha for 243 (BDT) - Orders Page Material Avail Date/Req Date Incorrect "/>
    <m/>
    <n v="375783"/>
    <n v="376717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16666666666666666"/>
    <n v="0"/>
    <n v="1"/>
    <n v="1.0638297872340425"/>
    <x v="1"/>
    <x v="2"/>
    <s v="0.Done"/>
    <x v="1483"/>
    <n v="1.0638297872340425"/>
    <n v="0"/>
  </r>
  <r>
    <x v="3"/>
    <x v="1"/>
    <x v="1"/>
    <x v="1"/>
    <m/>
    <x v="1"/>
    <x v="1"/>
    <x v="2"/>
    <x v="395"/>
    <s v="277 (BDT) - On hand Inventory page- tablet- Batch # is hyperlinked"/>
    <s v="02048 - 277 (BDT) - On hand Inventory page- tablet- Batch # is hyperlinked"/>
    <x v="395"/>
    <x v="0"/>
    <x v="2"/>
    <x v="1531"/>
    <s v="Alpha for 277 (BDT) - On hand Inventory page- tablet- Batch # is hyperlinked"/>
    <s v="S | 02103 - Alpha for 277 (BDT) - On hand Inventory page- tablet- Batch # is hyperlinked"/>
    <s v="Alpha Test | S | 02103 - Alpha for 277 (BDT) - On hand Inventory page- tablet- Batch # is hyperlinked"/>
    <m/>
    <n v="376288"/>
    <n v="37668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484"/>
    <n v="2.1276595744680851"/>
    <n v="0"/>
  </r>
  <r>
    <x v="3"/>
    <x v="1"/>
    <x v="1"/>
    <x v="1"/>
    <m/>
    <x v="1"/>
    <x v="1"/>
    <x v="2"/>
    <x v="397"/>
    <s v="256 (BDT) - Orders page- mobile- expanded view - view details"/>
    <s v="01989 - 256 (BDT) - Orders page- mobile- expanded view - view details"/>
    <x v="397"/>
    <x v="0"/>
    <x v="2"/>
    <x v="1532"/>
    <s v="Alpha for 256 (BDT) - Orders page- mobile- expanded view - view details"/>
    <s v="XS | 02102 - Alpha for 256 (BDT) - Orders page- mobile- expanded view - view details"/>
    <s v="Alpha Test | XS | 02102 - Alpha for 256 (BDT) - Orders page- mobile- expanded view - view details"/>
    <m/>
    <n v="375796"/>
    <n v="376688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0"/>
    <n v="1"/>
    <n v="1.0638297872340425"/>
    <x v="1"/>
    <x v="2"/>
    <s v="0.Done"/>
    <x v="1485"/>
    <n v="1.0638297872340425"/>
    <n v="0"/>
  </r>
  <r>
    <x v="3"/>
    <x v="1"/>
    <x v="1"/>
    <x v="1"/>
    <m/>
    <x v="1"/>
    <x v="1"/>
    <x v="2"/>
    <x v="403"/>
    <s v="209 (BDT) Report Page test- deleting reports in download folder"/>
    <s v="01868 - 209 (BDT) Report Page test- deleting reports in download folder"/>
    <x v="403"/>
    <x v="0"/>
    <x v="2"/>
    <x v="1533"/>
    <s v="Alpha for 209 (BDT) Report Page test- deleting reports in download folder"/>
    <s v="S | 02101 - Alpha for 209 (BDT) Report Page test- deleting reports in download folder"/>
    <s v="Alpha Test | S | 02101 - Alpha for 209 (BDT) Report Page test- deleting reports in download folder"/>
    <m/>
    <n v="374269"/>
    <n v="37666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486"/>
    <n v="2.1276595744680851"/>
    <n v="0"/>
  </r>
  <r>
    <x v="3"/>
    <x v="1"/>
    <x v="1"/>
    <x v="1"/>
    <m/>
    <x v="1"/>
    <x v="1"/>
    <x v="2"/>
    <x v="367"/>
    <s v="286 (BDT) - Release Pg Scheduled Release Qty UoM missing"/>
    <s v="02094 - 286 (BDT) - Release Pg Scheduled Release Qty UoM missing"/>
    <x v="367"/>
    <x v="3"/>
    <x v="2"/>
    <x v="1534"/>
    <s v="Development for - Release Pg Scheduled Release Qty UoM missing"/>
    <s v="M | 02100 - Development for - Release Pg Scheduled Release Qty UoM missing"/>
    <s v="Frontend Development | M | 02100 - Development for - Release Pg Scheduled Release Qty UoM missing"/>
    <m/>
    <n v="376653"/>
    <n v="376667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1487"/>
    <n v="5.3191489361702127"/>
    <n v="0"/>
  </r>
  <r>
    <x v="3"/>
    <x v="1"/>
    <x v="1"/>
    <x v="1"/>
    <m/>
    <x v="1"/>
    <x v="1"/>
    <x v="2"/>
    <x v="405"/>
    <s v="273 (BDT) - User Profile- Buyer- blank space in address information"/>
    <s v="02028 - 273 (BDT) - User Profile- Buyer- blank space in address information"/>
    <x v="405"/>
    <x v="0"/>
    <x v="2"/>
    <x v="1535"/>
    <s v="Alpha for 273 (BDT) - User Profile- Buyer- blank space in address information"/>
    <s v="S | 02099 - Alpha for 273 (BDT) - User Profile- Buyer- blank space in address information"/>
    <s v="Alpha Test | S | 02099 - Alpha for 273 (BDT) - User Profile- Buyer- blank space in address information"/>
    <m/>
    <n v="376093"/>
    <n v="37666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488"/>
    <n v="2.1276595744680851"/>
    <n v="0"/>
  </r>
  <r>
    <x v="3"/>
    <x v="1"/>
    <x v="1"/>
    <x v="1"/>
    <m/>
    <x v="1"/>
    <x v="1"/>
    <x v="2"/>
    <x v="314"/>
    <s v="283 (BDT) - Scheduled Releases Sub-Page Line# Contains Leading Zeroes "/>
    <s v="02057 - 283 (BDT) - Scheduled Releases Sub-Page Line# Contains Leading Zeroes "/>
    <x v="314"/>
    <x v="3"/>
    <x v="2"/>
    <x v="1536"/>
    <s v="Development for - Scheduled Releases Sub-Page Line# Contains Leading Zeroes"/>
    <s v="M | 02097 - Development for - Scheduled Releases Sub-Page Line# Contains Leading Zeroes"/>
    <s v="Frontend Development | M | 02097 - Development for - Scheduled Releases Sub-Page Line# Contains Leading Zeroes"/>
    <m/>
    <n v="376316"/>
    <n v="376658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0"/>
    <n v="1"/>
    <n v="5.3191489361702127"/>
    <x v="1"/>
    <x v="2"/>
    <s v="0.Done"/>
    <x v="1489"/>
    <n v="5.3191489361702127"/>
    <n v="0"/>
  </r>
  <r>
    <x v="3"/>
    <x v="1"/>
    <x v="1"/>
    <x v="1"/>
    <m/>
    <x v="1"/>
    <x v="1"/>
    <x v="2"/>
    <x v="396"/>
    <s v="271 (BDT) - Orders page- hyperlinks and expand card issue"/>
    <s v="02021 - 271 (BDT) - Orders page- hyperlinks and expand card issue"/>
    <x v="396"/>
    <x v="0"/>
    <x v="2"/>
    <x v="1537"/>
    <s v="Alpha for 271 (BDT) - Orders page- hyperlinks and expand card issue"/>
    <s v="S | 02090 - Alpha for 271 (BDT) - Orders page- hyperlinks and expand card issue"/>
    <s v="Alpha Test | S | 02090 - Alpha for 271 (BDT) - Orders page- hyperlinks and expand card issue"/>
    <m/>
    <n v="376072"/>
    <n v="37664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490"/>
    <n v="2.1276595744680851"/>
    <n v="0"/>
  </r>
  <r>
    <x v="3"/>
    <x v="1"/>
    <x v="1"/>
    <x v="1"/>
    <m/>
    <x v="1"/>
    <x v="1"/>
    <x v="2"/>
    <x v="343"/>
    <s v="260 (BDT) - Orders page- tablet view change page orientation from portrait to landscape"/>
    <s v="01997 - 260 (BDT) - Orders page- tablet view change page orientation from portrait to landscape"/>
    <x v="343"/>
    <x v="0"/>
    <x v="2"/>
    <x v="1538"/>
    <s v="Alpha for 260 (BDT) - Orders page- tablet view change page orientation from portrait to landscape"/>
    <s v="S | 02088 - Alpha for 260 (BDT) - Orders page- tablet view change page orientation from portrait to landscape"/>
    <s v="Alpha Test | S | 02088 - Alpha for 260 (BDT) - Orders page- tablet view change page orientation from portrait to landscape"/>
    <m/>
    <n v="375862"/>
    <n v="37663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491"/>
    <n v="2.1276595744680851"/>
    <n v="0"/>
  </r>
  <r>
    <x v="3"/>
    <x v="1"/>
    <x v="1"/>
    <x v="1"/>
    <m/>
    <x v="1"/>
    <x v="1"/>
    <x v="2"/>
    <x v="314"/>
    <s v="283 (BDT) - Scheduled Releases Sub-Page Line# Contains Leading Zeroes "/>
    <s v="02057 - 283 (BDT) - Scheduled Releases Sub-Page Line# Contains Leading Zeroes "/>
    <x v="314"/>
    <x v="7"/>
    <x v="2"/>
    <x v="1539"/>
    <s v="Tech Planning for 283 (BDT) - Scheduled Releases Sub-Page Line# Contains Leading Zeroes "/>
    <s v="M | 02087 - Tech Planning for 283 (BDT) - Scheduled Releases Sub-Page Line# Contains Leading Zeroes "/>
    <s v="Tech Planning | M | 02087 - Tech Planning for 283 (BDT) - Scheduled Releases Sub-Page Line# Contains Leading Zeroes "/>
    <m/>
    <n v="376316"/>
    <n v="376590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"/>
    <n v="1"/>
    <n v="4.2553191489361701"/>
    <x v="1"/>
    <x v="2"/>
    <s v="0.Done"/>
    <x v="1492"/>
    <n v="4.2553191489361701"/>
    <n v="0"/>
  </r>
  <r>
    <x v="3"/>
    <x v="1"/>
    <x v="1"/>
    <x v="1"/>
    <m/>
    <x v="1"/>
    <x v="1"/>
    <x v="2"/>
    <x v="404"/>
    <s v="267 (BDT) - General mobile design- menu should automatically collapse "/>
    <s v="02020 - 267 (BDT) - General mobile design- menu should automatically collapse "/>
    <x v="404"/>
    <x v="0"/>
    <x v="2"/>
    <x v="1540"/>
    <s v="Alpha for 267 (BDT) - General mobile design- menu should automatically collapse "/>
    <s v="XS | 02086 - Alpha for 267 (BDT) - General mobile design- menu should automatically collapse "/>
    <s v="Alpha Test | XS | 02086 - Alpha for 267 (BDT) - General mobile design- menu should automatically collapse "/>
    <m/>
    <n v="376068"/>
    <n v="376564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0"/>
    <n v="1"/>
    <n v="1.0638297872340425"/>
    <x v="1"/>
    <x v="2"/>
    <s v="0.Done"/>
    <x v="1493"/>
    <n v="1.0638297872340425"/>
    <n v="0"/>
  </r>
  <r>
    <x v="3"/>
    <x v="1"/>
    <x v="1"/>
    <x v="1"/>
    <m/>
    <x v="1"/>
    <x v="1"/>
    <x v="2"/>
    <x v="406"/>
    <s v="266 (BDT) - Iphone view of welcome page- order of pages "/>
    <s v="02019 - 266 (BDT) - Iphone view of welcome page- order of pages "/>
    <x v="406"/>
    <x v="0"/>
    <x v="2"/>
    <x v="1541"/>
    <s v="Alpha for 266 (BDT) - Iphone view of welcome page- order of pages "/>
    <s v="S | 02085 - Alpha for 266 (BDT) - Iphone view of welcome page- order of pages "/>
    <s v="Alpha Test | S | 02085 - Alpha for 266 (BDT) - Iphone view of welcome page- order of pages "/>
    <m/>
    <n v="376066"/>
    <n v="37656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494"/>
    <n v="2.1276595744680851"/>
    <n v="0"/>
  </r>
  <r>
    <x v="3"/>
    <x v="0"/>
    <x v="0"/>
    <x v="22"/>
    <s v="System Architecture"/>
    <x v="22"/>
    <x v="2"/>
    <x v="3"/>
    <x v="280"/>
    <s v="CI server setup"/>
    <s v="00141 - CI server setup"/>
    <x v="280"/>
    <x v="4"/>
    <x v="3"/>
    <x v="1542"/>
    <s v="One Click Install"/>
    <s v="M | 02084 - One Click Install"/>
    <s v="Sub-Task | M | 02084 - One Click Install"/>
    <n v="351453"/>
    <n v="336162"/>
    <n v="376559"/>
    <s v="Plan"/>
    <x v="0"/>
    <n v="0"/>
    <n v="0"/>
    <n v="20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25"/>
    <n v="1.8518518518518517E-2"/>
    <n v="1"/>
    <n v="0"/>
    <x v="0"/>
    <x v="3"/>
    <s v="0.Cancelled"/>
    <x v="1495"/>
    <n v="0"/>
    <n v="0"/>
  </r>
  <r>
    <x v="3"/>
    <x v="1"/>
    <x v="1"/>
    <x v="1"/>
    <m/>
    <x v="1"/>
    <x v="1"/>
    <x v="2"/>
    <x v="334"/>
    <s v="244 (BDT) - Order Pg Scheduled Releases/Available Qty Incorrect "/>
    <s v="01986 - 244 (BDT) - Order Pg Scheduled Releases/Available Qty Incorrect "/>
    <x v="334"/>
    <x v="5"/>
    <x v="2"/>
    <x v="1543"/>
    <s v="Fix Order calculated fields"/>
    <s v="M | 02083 - Fix Order calculated fields"/>
    <s v="Backend Development | M | 02083 - Fix Order calculated fields"/>
    <m/>
    <n v="375784"/>
    <n v="376482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x v="2"/>
    <s v="0.Done"/>
    <x v="1496"/>
    <n v="10.638297872340425"/>
    <n v="0"/>
  </r>
  <r>
    <x v="3"/>
    <x v="1"/>
    <x v="1"/>
    <x v="1"/>
    <m/>
    <x v="1"/>
    <x v="1"/>
    <x v="2"/>
    <x v="409"/>
    <s v="235 (BDT) - confirmed quantity in view details shows error "/>
    <s v="01967 - 235 (BDT) - confirmed quantity in view details shows error "/>
    <x v="409"/>
    <x v="1"/>
    <x v="2"/>
    <x v="1544"/>
    <s v="QA for 235 (BDT) - confirmed quantity in view details shows error "/>
    <s v="S | 02082 - QA for 235 (BDT) - confirmed quantity in view details shows error "/>
    <s v="QA | S | 02082 - QA for 235 (BDT) - confirmed quantity in view details shows error "/>
    <m/>
    <n v="375654"/>
    <n v="37643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497"/>
    <n v="2.1276595744680851"/>
    <n v="0"/>
  </r>
  <r>
    <x v="3"/>
    <x v="1"/>
    <x v="1"/>
    <x v="1"/>
    <m/>
    <x v="1"/>
    <x v="1"/>
    <x v="10"/>
    <x v="391"/>
    <s v="241 (BDT) - Searchbar missing X "/>
    <s v="02009 - 241 (BDT) - Searchbar missing X "/>
    <x v="391"/>
    <x v="6"/>
    <x v="2"/>
    <x v="1545"/>
    <s v="X in search bar only displays after you hit enter in the search box"/>
    <s v="M | 02081 - X in search bar only displays after you hit enter in the search box"/>
    <s v="Alpha Bug | M | 02081 - X in search bar only displays after you hit enter in the search box"/>
    <m/>
    <n v="376039"/>
    <n v="376429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0"/>
    <n v="1"/>
    <n v="3.191489361702128"/>
    <x v="1"/>
    <x v="5"/>
    <s v="0.Done"/>
    <x v="1498"/>
    <n v="3.191489361702128"/>
    <n v="0"/>
  </r>
  <r>
    <x v="3"/>
    <x v="1"/>
    <x v="1"/>
    <x v="1"/>
    <m/>
    <x v="1"/>
    <x v="1"/>
    <x v="2"/>
    <x v="393"/>
    <s v="252 (BDT) - Order Pg View Details 0 Confirmed Qty Should Not Be Displayed"/>
    <s v="02025 - 252 (BDT) - Order Pg View Details 0 Confirmed Qty Should Not Be Displayed"/>
    <x v="393"/>
    <x v="6"/>
    <x v="3"/>
    <x v="1546"/>
    <s v="Schedule lines with Confirmed Qty of 0 are still displaying"/>
    <s v="M | 02080 - Schedule lines with Confirmed Qty of 0 are still displaying"/>
    <s v="Alpha Bug | M | 02080 - Schedule lines with Confirmed Qty of 0 are still displaying"/>
    <m/>
    <n v="376090"/>
    <n v="376428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5"/>
    <n v="0"/>
    <n v="1"/>
    <n v="0"/>
    <x v="1"/>
    <x v="2"/>
    <s v="0.Cancelled"/>
    <x v="1499"/>
    <n v="3.191489361702128"/>
    <n v="0"/>
  </r>
  <r>
    <x v="3"/>
    <x v="1"/>
    <x v="1"/>
    <x v="1"/>
    <m/>
    <x v="1"/>
    <x v="1"/>
    <x v="2"/>
    <x v="410"/>
    <s v="257 (BDT) - Orders page- mobile footer cutting off fields"/>
    <s v="01995 - 257 (BDT) - Orders page- mobile footer cutting off fields"/>
    <x v="410"/>
    <x v="1"/>
    <x v="2"/>
    <x v="1547"/>
    <s v="QA for 257 (BDT) - Orders page- mobile footer cutting off fields"/>
    <s v="S | 02079 - QA for 257 (BDT) - Orders page- mobile footer cutting off fields"/>
    <s v="QA | S | 02079 - QA for 257 (BDT) - Orders page- mobile footer cutting off fields"/>
    <m/>
    <n v="375860"/>
    <n v="37642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500"/>
    <n v="2.1276595744680851"/>
    <n v="0"/>
  </r>
  <r>
    <x v="3"/>
    <x v="1"/>
    <x v="1"/>
    <x v="1"/>
    <m/>
    <x v="1"/>
    <x v="1"/>
    <x v="2"/>
    <x v="410"/>
    <s v="257 (BDT) - Orders page- mobile footer cutting off fields"/>
    <s v="01995 - 257 (BDT) - Orders page- mobile footer cutting off fields"/>
    <x v="410"/>
    <x v="2"/>
    <x v="2"/>
    <x v="1548"/>
    <s v="Review of 257 (BDT) - Orders page- mobile footer cutting off fields"/>
    <s v="02078 - Review of 257 (BDT) - Orders page- mobile footer cutting off fields"/>
    <s v="Feature Review | 02078 - Review of 257 (BDT) - Orders page- mobile footer cutting off fields"/>
    <m/>
    <n v="375860"/>
    <n v="37642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501"/>
    <n v="0"/>
    <n v="0"/>
  </r>
  <r>
    <x v="3"/>
    <x v="1"/>
    <x v="1"/>
    <x v="1"/>
    <m/>
    <x v="1"/>
    <x v="1"/>
    <x v="2"/>
    <x v="309"/>
    <s v="259 (BDT) - Orders Page- mobile view some customer PO numbers are hyperlinked"/>
    <s v="01996 - 259 (BDT) - Orders Page- mobile view some customer PO numbers are hyperlinked"/>
    <x v="309"/>
    <x v="1"/>
    <x v="2"/>
    <x v="1549"/>
    <s v="QA for 259 (BDT) - Orders Page- mobile view some customer PO numbers are hyperlinked"/>
    <s v="S | 02077 - QA for 259 (BDT) - Orders Page- mobile view some customer PO numbers are hyperlinked"/>
    <s v="QA | S | 02077 - QA for 259 (BDT) - Orders Page- mobile view some customer PO numbers are hyperlinked"/>
    <m/>
    <n v="375861"/>
    <n v="37642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502"/>
    <n v="2.1276595744680851"/>
    <n v="0"/>
  </r>
  <r>
    <x v="3"/>
    <x v="1"/>
    <x v="1"/>
    <x v="1"/>
    <m/>
    <x v="1"/>
    <x v="1"/>
    <x v="2"/>
    <x v="309"/>
    <s v="259 (BDT) - Orders Page- mobile view some customer PO numbers are hyperlinked"/>
    <s v="01996 - 259 (BDT) - Orders Page- mobile view some customer PO numbers are hyperlinked"/>
    <x v="309"/>
    <x v="2"/>
    <x v="2"/>
    <x v="1550"/>
    <s v="Review of 259 (BDT) - Orders Page- mobile view some customer PO numbers are hyperlinked"/>
    <s v="02076 - Review of 259 (BDT) - Orders Page- mobile view some customer PO numbers are hyperlinked"/>
    <s v="Feature Review | 02076 - Review of 259 (BDT) - Orders Page- mobile view some customer PO numbers are hyperlinked"/>
    <m/>
    <n v="375861"/>
    <n v="37642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1503"/>
    <n v="0"/>
    <n v="0"/>
  </r>
  <r>
    <x v="3"/>
    <x v="1"/>
    <x v="1"/>
    <x v="1"/>
    <m/>
    <x v="1"/>
    <x v="1"/>
    <x v="2"/>
    <x v="411"/>
    <s v="245 (BDT) - Order Pg View Details Schedule Lines Sorted Incorrectly"/>
    <s v="01987 - 245 (BDT) - Order Pg View Details Schedule Lines Sorted Incorrectly"/>
    <x v="411"/>
    <x v="1"/>
    <x v="2"/>
    <x v="1551"/>
    <s v="QA for 245 (BDT) - Order Pg View Details Schedule Lines Sorted Incorrectly"/>
    <s v="S | 02075 - QA for 245 (BDT) - Order Pg View Details Schedule Lines Sorted Incorrectly"/>
    <s v="QA | S | 02075 - QA for 245 (BDT) - Order Pg View Details Schedule Lines Sorted Incorrectly"/>
    <m/>
    <n v="375785"/>
    <n v="37642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504"/>
    <n v="2.1276595744680851"/>
    <n v="0"/>
  </r>
  <r>
    <x v="3"/>
    <x v="1"/>
    <x v="1"/>
    <x v="1"/>
    <m/>
    <x v="1"/>
    <x v="1"/>
    <x v="2"/>
    <x v="411"/>
    <s v="245 (BDT) - Order Pg View Details Schedule Lines Sorted Incorrectly"/>
    <s v="01987 - 245 (BDT) - Order Pg View Details Schedule Lines Sorted Incorrectly"/>
    <x v="411"/>
    <x v="2"/>
    <x v="2"/>
    <x v="1552"/>
    <s v="Review of 245 (BDT) - Order Pg View Details Schedule Lines Sorted Incorrectly"/>
    <s v="02074 - Review of 245 (BDT) - Order Pg View Details Schedule Lines Sorted Incorrectly"/>
    <s v="Feature Review | 02074 - Review of 245 (BDT) - Order Pg View Details Schedule Lines Sorted Incorrectly"/>
    <m/>
    <n v="375785"/>
    <n v="37642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1505"/>
    <n v="0"/>
    <n v="0"/>
  </r>
  <r>
    <x v="3"/>
    <x v="1"/>
    <x v="1"/>
    <x v="1"/>
    <m/>
    <x v="1"/>
    <x v="1"/>
    <x v="2"/>
    <x v="412"/>
    <s v="265 (BDT) - General mobile design issues- footer covers menu"/>
    <s v="02018 - 265 (BDT) - General mobile design issues- footer covers menu"/>
    <x v="412"/>
    <x v="1"/>
    <x v="2"/>
    <x v="1553"/>
    <s v="QA for 265 (BDT) - General mobile design issues- footer covers menu"/>
    <s v="S | 02073 - QA for 265 (BDT) - General mobile design issues- footer covers menu"/>
    <s v="QA | S | 02073 - QA for 265 (BDT) - General mobile design issues- footer covers menu"/>
    <m/>
    <n v="376062"/>
    <n v="37640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506"/>
    <n v="2.1276595744680851"/>
    <n v="0"/>
  </r>
  <r>
    <x v="3"/>
    <x v="1"/>
    <x v="1"/>
    <x v="1"/>
    <m/>
    <x v="1"/>
    <x v="1"/>
    <x v="2"/>
    <x v="412"/>
    <s v="265 (BDT) - General mobile design issues- footer covers menu"/>
    <s v="02018 - 265 (BDT) - General mobile design issues- footer covers menu"/>
    <x v="412"/>
    <x v="2"/>
    <x v="2"/>
    <x v="1554"/>
    <s v="Review of 265 (BDT) - General mobile design issues- footer covers menu"/>
    <s v="02072 - Review of 265 (BDT) - General mobile design issues- footer covers menu"/>
    <s v="Feature Review | 02072 - Review of 265 (BDT) - General mobile design issues- footer covers menu"/>
    <m/>
    <n v="376062"/>
    <n v="37640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1507"/>
    <n v="0"/>
    <n v="0"/>
  </r>
  <r>
    <x v="3"/>
    <x v="1"/>
    <x v="1"/>
    <x v="1"/>
    <m/>
    <x v="1"/>
    <x v="0"/>
    <x v="2"/>
    <x v="312"/>
    <s v="Logging Updates"/>
    <s v="01981 - Logging Updates"/>
    <x v="312"/>
    <x v="5"/>
    <x v="2"/>
    <x v="1555"/>
    <s v="Add class name information to logging messages"/>
    <s v="M | 02071 - Add class name information to logging messages"/>
    <s v="Backend Development | M | 02071 - Add class name information to logging messages"/>
    <m/>
    <n v="375778"/>
    <n v="376397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14285714285714285"/>
    <n v="0"/>
    <n v="1"/>
    <n v="10.638297872340425"/>
    <x v="1"/>
    <x v="2"/>
    <s v="0.Done"/>
    <x v="1508"/>
    <n v="0"/>
    <n v="0"/>
  </r>
  <r>
    <x v="3"/>
    <x v="1"/>
    <x v="1"/>
    <x v="1"/>
    <m/>
    <x v="1"/>
    <x v="1"/>
    <x v="2"/>
    <x v="413"/>
    <s v="217 (BDT) Theme- upload document screen- blue bar theme updates "/>
    <s v="01877 - 217 (BDT) Theme- upload document screen- blue bar theme updates "/>
    <x v="413"/>
    <x v="1"/>
    <x v="2"/>
    <x v="1556"/>
    <s v="QA for 217 (BDT) Theme- upload document screen- blue bar theme updates "/>
    <s v="S | 02070 - QA for 217 (BDT) Theme- upload document screen- blue bar theme updates "/>
    <s v="QA | S | 02070 - QA for 217 (BDT) Theme- upload document screen- blue bar theme updates "/>
    <m/>
    <n v="374404"/>
    <n v="37639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1509"/>
    <n v="2.1276595744680851"/>
    <n v="0"/>
  </r>
  <r>
    <x v="3"/>
    <x v="1"/>
    <x v="1"/>
    <x v="1"/>
    <m/>
    <x v="1"/>
    <x v="1"/>
    <x v="2"/>
    <x v="389"/>
    <s v="214 (BDT)Theme test- excel logo wrong color and font spacing incorrect"/>
    <s v="01875 - 214 (BDT)Theme test- excel logo wrong color and font spacing incorrect"/>
    <x v="389"/>
    <x v="1"/>
    <x v="2"/>
    <x v="1557"/>
    <s v="QA for 214 (BDT)Theme test- excel logo wrong color and font spacing incorrect"/>
    <s v="S | 02069 - QA for 214 (BDT)Theme test- excel logo wrong color and font spacing incorrect"/>
    <s v="QA | S | 02069 - QA for 214 (BDT)Theme test- excel logo wrong color and font spacing incorrect"/>
    <m/>
    <n v="374389"/>
    <n v="37639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0"/>
    <n v="1"/>
    <n v="2.1276595744680851"/>
    <x v="1"/>
    <x v="2"/>
    <s v="0.Done"/>
    <x v="1510"/>
    <n v="2.1276595744680851"/>
    <n v="0"/>
  </r>
  <r>
    <x v="3"/>
    <x v="1"/>
    <x v="1"/>
    <x v="1"/>
    <m/>
    <x v="1"/>
    <x v="1"/>
    <x v="2"/>
    <x v="414"/>
    <s v="216 (BDT) Theme Generate Report link wrong color "/>
    <s v="01876 - 216 (BDT) Theme Generate Report link wrong color "/>
    <x v="414"/>
    <x v="1"/>
    <x v="2"/>
    <x v="1558"/>
    <s v="QA for 216 (BDT) Theme Generate Report link wrong color "/>
    <s v="S | 02068 - QA for 216 (BDT) Theme Generate Report link wrong color "/>
    <s v="QA | S | 02068 - QA for 216 (BDT) Theme Generate Report link wrong color "/>
    <m/>
    <n v="374397"/>
    <n v="37638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511"/>
    <n v="2.1276595744680851"/>
    <n v="0"/>
  </r>
  <r>
    <x v="3"/>
    <x v="1"/>
    <x v="1"/>
    <x v="1"/>
    <m/>
    <x v="1"/>
    <x v="1"/>
    <x v="6"/>
    <x v="415"/>
    <s v="195 (BDT) Documents- unable to download; CSR and buyer view"/>
    <s v="01850 - 195 (BDT) Documents- unable to download; CSR and buyer view"/>
    <x v="415"/>
    <x v="0"/>
    <x v="3"/>
    <x v="1559"/>
    <s v="Alpha for 195 (BDT) Documents- unable to download; CSR and buyer view"/>
    <s v="S | 02067 - Alpha for 195 (BDT) Documents- unable to download; CSR and buyer view"/>
    <s v="Alpha Test | S | 02067 - Alpha for 195 (BDT) Documents- unable to download; CSR and buyer view"/>
    <m/>
    <n v="373906"/>
    <n v="37638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1"/>
    <n v="0"/>
    <n v="1"/>
    <n v="0"/>
    <x v="1"/>
    <x v="6"/>
    <s v="0.Cancelled"/>
    <x v="1512"/>
    <n v="2.1276595744680851"/>
    <n v="0"/>
  </r>
  <r>
    <x v="3"/>
    <x v="1"/>
    <x v="1"/>
    <x v="1"/>
    <m/>
    <x v="1"/>
    <x v="1"/>
    <x v="2"/>
    <x v="416"/>
    <s v="Login in container errors block login input"/>
    <s v="01974 - Login in container errors block login input"/>
    <x v="416"/>
    <x v="1"/>
    <x v="2"/>
    <x v="1560"/>
    <s v="QA for Login in container errors block login input"/>
    <s v="S | 02066 - QA for Login in container errors block login input"/>
    <s v="QA | S | 02066 - QA for Login in container errors block login input"/>
    <m/>
    <n v="375735"/>
    <n v="37638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513"/>
    <n v="2.1276595744680851"/>
    <n v="0"/>
  </r>
  <r>
    <x v="3"/>
    <x v="1"/>
    <x v="1"/>
    <x v="1"/>
    <m/>
    <x v="1"/>
    <x v="1"/>
    <x v="2"/>
    <x v="417"/>
    <s v="Icons for Ship To filter and Sorting do not display on Mobile view of Orders page"/>
    <s v="01917 - Icons for Ship To filter and Sorting do not display on Mobile view of Orders page"/>
    <x v="417"/>
    <x v="1"/>
    <x v="2"/>
    <x v="1561"/>
    <s v="QA for Icons for Ship To filter and Sorting do not display on Mobile view of Orders page"/>
    <s v="S | 02065 - QA for Icons for Ship To filter and Sorting do not display on Mobile view of Orders page"/>
    <s v="QA | S | 02065 - QA for Icons for Ship To filter and Sorting do not display on Mobile view of Orders page"/>
    <m/>
    <n v="375401"/>
    <n v="37638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514"/>
    <n v="2.1276595744680851"/>
    <n v="0"/>
  </r>
  <r>
    <x v="3"/>
    <x v="1"/>
    <x v="1"/>
    <x v="1"/>
    <m/>
    <x v="1"/>
    <x v="1"/>
    <x v="2"/>
    <x v="418"/>
    <s v="218 (BDT) Theme My Company Locations Font Color"/>
    <s v="01878 - 218 (BDT) Theme My Company Locations Font Color"/>
    <x v="418"/>
    <x v="1"/>
    <x v="2"/>
    <x v="1562"/>
    <s v="QA for 218 (BDT) Theme My Company Locations Font Color"/>
    <s v="S | 02064 - QA for 218 (BDT) Theme My Company Locations Font Color"/>
    <s v="QA | S | 02064 - QA for 218 (BDT) Theme My Company Locations Font Color"/>
    <m/>
    <n v="374415"/>
    <n v="37637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515"/>
    <n v="2.1276595744680851"/>
    <n v="0"/>
  </r>
  <r>
    <x v="3"/>
    <x v="1"/>
    <x v="1"/>
    <x v="1"/>
    <m/>
    <x v="1"/>
    <x v="1"/>
    <x v="2"/>
    <x v="419"/>
    <s v="Total On Hand Qty should include UOM  "/>
    <s v="01920 - Total On Hand Qty should include UOM  "/>
    <x v="419"/>
    <x v="1"/>
    <x v="2"/>
    <x v="1563"/>
    <s v="QA for Total On Hand Qty should include UOM  "/>
    <s v="S | 02063 - QA for Total On Hand Qty should include UOM  "/>
    <s v="QA | S | 02063 - QA for Total On Hand Qty should include UOM  "/>
    <m/>
    <n v="375405"/>
    <n v="37637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516"/>
    <n v="2.1276595744680851"/>
    <n v="0"/>
  </r>
  <r>
    <x v="3"/>
    <x v="0"/>
    <x v="0"/>
    <x v="22"/>
    <s v="System Architecture"/>
    <x v="22"/>
    <x v="2"/>
    <x v="3"/>
    <x v="280"/>
    <s v="CI server setup"/>
    <s v="00141 - CI server setup"/>
    <x v="280"/>
    <x v="4"/>
    <x v="2"/>
    <x v="1564"/>
    <s v="Sonar check will run only if flag is enabled"/>
    <s v="XS | 02062 - Sonar check will run only if flag is enabled"/>
    <s v="Sub-Task | XS | 02062 - Sonar check will run only if flag is enabled"/>
    <n v="351453"/>
    <n v="336162"/>
    <n v="376348"/>
    <s v="Plan"/>
    <x v="0"/>
    <n v="0"/>
    <n v="0"/>
    <n v="20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1.8518518518518517E-2"/>
    <n v="1"/>
    <n v="2.1276595744680851"/>
    <x v="0"/>
    <x v="3"/>
    <s v="0.Done"/>
    <x v="1517"/>
    <n v="0"/>
    <n v="0"/>
  </r>
  <r>
    <x v="3"/>
    <x v="1"/>
    <x v="1"/>
    <x v="1"/>
    <m/>
    <x v="1"/>
    <x v="1"/>
    <x v="2"/>
    <x v="401"/>
    <s v="275 (BDT) - Order Pg Sort Functionality"/>
    <s v="02047 - 275 (BDT) - Order Pg Sort Functionality"/>
    <x v="401"/>
    <x v="5"/>
    <x v="2"/>
    <x v="1565"/>
    <s v="Development for - Order Pg Sort Functionality"/>
    <s v="M | 02061 - Development for - Order Pg Sort Functionality"/>
    <s v="Backend Development | M | 02061 - Development for - Order Pg Sort Functionality"/>
    <m/>
    <n v="376286"/>
    <n v="376340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"/>
    <n v="0"/>
    <n v="1"/>
    <n v="10.638297872340425"/>
    <x v="1"/>
    <x v="2"/>
    <s v="0.Done"/>
    <x v="1518"/>
    <n v="10.638297872340425"/>
    <n v="0"/>
  </r>
  <r>
    <x v="3"/>
    <x v="1"/>
    <x v="1"/>
    <x v="1"/>
    <m/>
    <x v="1"/>
    <x v="1"/>
    <x v="2"/>
    <x v="401"/>
    <s v="275 (BDT) - Order Pg Sort Functionality"/>
    <s v="02047 - 275 (BDT) - Order Pg Sort Functionality"/>
    <x v="401"/>
    <x v="3"/>
    <x v="2"/>
    <x v="1566"/>
    <s v="Development for - Order Pg Sort Functionality "/>
    <s v="M | 02060 - Development for - Order Pg Sort Functionality "/>
    <s v="Frontend Development | M | 02060 - Development for - Order Pg Sort Functionality "/>
    <m/>
    <n v="376286"/>
    <n v="376338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0"/>
    <n v="1"/>
    <n v="5.3191489361702127"/>
    <x v="1"/>
    <x v="2"/>
    <s v="0.Done"/>
    <x v="1519"/>
    <n v="5.3191489361702127"/>
    <n v="0"/>
  </r>
  <r>
    <x v="3"/>
    <x v="1"/>
    <x v="1"/>
    <x v="1"/>
    <m/>
    <x v="1"/>
    <x v="0"/>
    <x v="2"/>
    <x v="312"/>
    <s v="Logging Updates"/>
    <s v="01981 - Logging Updates"/>
    <x v="312"/>
    <x v="0"/>
    <x v="2"/>
    <x v="1567"/>
    <s v="Alpha for Logging Updates"/>
    <s v="S | 02059 - Alpha for Logging Updates"/>
    <s v="Alpha Test | S | 02059 - Alpha for Logging Updates"/>
    <m/>
    <n v="375778"/>
    <n v="37633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0"/>
    <n v="1"/>
    <n v="2.1276595744680851"/>
    <x v="1"/>
    <x v="2"/>
    <s v="0.Done"/>
    <x v="1520"/>
    <n v="0"/>
    <n v="0"/>
  </r>
  <r>
    <x v="3"/>
    <x v="1"/>
    <x v="1"/>
    <x v="1"/>
    <m/>
    <x v="1"/>
    <x v="1"/>
    <x v="2"/>
    <x v="400"/>
    <s v="282 (BDT) - Orders Page- Location filter location indicator "/>
    <s v="02052 - 282 (BDT) - Orders Page- Location filter location indicator "/>
    <x v="400"/>
    <x v="3"/>
    <x v="2"/>
    <x v="1568"/>
    <s v="Development for - Orders Page- Location filter location indicator"/>
    <s v="M | 02058 - Development for - Orders Page- Location filter location indicator"/>
    <s v="Frontend Development | M | 02058 - Development for - Orders Page- Location filter location indicator"/>
    <m/>
    <n v="376295"/>
    <n v="376320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1521"/>
    <n v="5.3191489361702127"/>
    <n v="0"/>
  </r>
  <r>
    <x v="3"/>
    <x v="1"/>
    <x v="1"/>
    <x v="1"/>
    <m/>
    <x v="1"/>
    <x v="1"/>
    <x v="2"/>
    <x v="309"/>
    <s v="259 (BDT) - Orders Page- mobile view some customer PO numbers are hyperlinked"/>
    <s v="01996 - 259 (BDT) - Orders Page- mobile view some customer PO numbers are hyperlinked"/>
    <x v="309"/>
    <x v="0"/>
    <x v="2"/>
    <x v="1569"/>
    <s v="Alpha for 259 (BDT) - Orders Page- mobile view some customer PO numbers are hyperlinked"/>
    <s v="02056 - Alpha for 259 (BDT) - Orders Page- mobile view some customer PO numbers are hyperlinked"/>
    <s v="Alpha Test | 02056 - Alpha for 259 (BDT) - Orders Page- mobile view some customer PO numbers are hyperlinked"/>
    <m/>
    <n v="375861"/>
    <n v="37631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1522"/>
    <n v="0"/>
    <n v="0"/>
  </r>
  <r>
    <x v="3"/>
    <x v="1"/>
    <x v="1"/>
    <x v="1"/>
    <m/>
    <x v="1"/>
    <x v="1"/>
    <x v="10"/>
    <x v="391"/>
    <s v="241 (BDT) - Searchbar missing X "/>
    <s v="02009 - 241 (BDT) - Searchbar missing X "/>
    <x v="391"/>
    <x v="0"/>
    <x v="2"/>
    <x v="1570"/>
    <s v="Alpha for 241 (BDT) - Searchbar missing X "/>
    <s v="S | 02055 - Alpha for 241 (BDT) - Searchbar missing X "/>
    <s v="Alpha Test | S | 02055 - Alpha for 241 (BDT) - Searchbar missing X "/>
    <m/>
    <n v="376039"/>
    <n v="37630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5"/>
    <s v="0.Done"/>
    <x v="1523"/>
    <n v="2.1276595744680851"/>
    <n v="0"/>
  </r>
  <r>
    <x v="3"/>
    <x v="1"/>
    <x v="1"/>
    <x v="1"/>
    <m/>
    <x v="1"/>
    <x v="1"/>
    <x v="2"/>
    <x v="412"/>
    <s v="265 (BDT) - General mobile design issues- footer covers menu"/>
    <s v="02018 - 265 (BDT) - General mobile design issues- footer covers menu"/>
    <x v="412"/>
    <x v="0"/>
    <x v="2"/>
    <x v="1571"/>
    <s v="Alpha for 265 (BDT) - General mobile design issues- footer covers menu"/>
    <s v="02054 - Alpha for 265 (BDT) - General mobile design issues- footer covers menu"/>
    <s v="Alpha Test | 02054 - Alpha for 265 (BDT) - General mobile design issues- footer covers menu"/>
    <m/>
    <n v="376062"/>
    <n v="37629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1524"/>
    <n v="0"/>
    <n v="0"/>
  </r>
  <r>
    <x v="3"/>
    <x v="1"/>
    <x v="1"/>
    <x v="1"/>
    <m/>
    <x v="1"/>
    <x v="1"/>
    <x v="2"/>
    <x v="410"/>
    <s v="257 (BDT) - Orders page- mobile footer cutting off fields"/>
    <s v="01995 - 257 (BDT) - Orders page- mobile footer cutting off fields"/>
    <x v="410"/>
    <x v="0"/>
    <x v="2"/>
    <x v="1572"/>
    <s v="Alpha for 257 (BDT) - Orders page- mobile footer cutting off fields"/>
    <s v="02053 - Alpha for 257 (BDT) - Orders page- mobile footer cutting off fields"/>
    <s v="Alpha Test | 02053 - Alpha for 257 (BDT) - Orders page- mobile footer cutting off fields"/>
    <m/>
    <n v="375860"/>
    <n v="37629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525"/>
    <n v="0"/>
    <n v="0"/>
  </r>
  <r>
    <x v="3"/>
    <x v="1"/>
    <x v="1"/>
    <x v="1"/>
    <m/>
    <x v="1"/>
    <x v="1"/>
    <x v="2"/>
    <x v="409"/>
    <s v="235 (BDT) - confirmed quantity in view details shows error "/>
    <s v="01967 - 235 (BDT) - confirmed quantity in view details shows error "/>
    <x v="409"/>
    <x v="2"/>
    <x v="2"/>
    <x v="1573"/>
    <s v="Review of 235 (BDT) - confirmed quantity in view details shows error "/>
    <s v="02050 - Review of 235 (BDT) - confirmed quantity in view details shows error "/>
    <s v="Feature Review | 02050 - Review of 235 (BDT) - confirmed quantity in view details shows error "/>
    <m/>
    <n v="375654"/>
    <n v="37629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526"/>
    <n v="0"/>
    <n v="0"/>
  </r>
  <r>
    <x v="3"/>
    <x v="1"/>
    <x v="1"/>
    <x v="1"/>
    <m/>
    <x v="1"/>
    <x v="1"/>
    <x v="2"/>
    <x v="402"/>
    <s v="213 (BDT) Theme- Assets that are light blue and should be dark blue -various portal pages"/>
    <s v="01874 - 213 (BDT) Theme- Assets that are light blue and should be dark blue -various portal pages"/>
    <x v="402"/>
    <x v="6"/>
    <x v="2"/>
    <x v="1574"/>
    <s v="Ellipsis still showing as light blue"/>
    <s v="M | 02046 - Ellipsis still showing as light blue"/>
    <s v="Alpha Bug | M | 02046 - Ellipsis still showing as light blue"/>
    <m/>
    <n v="374380"/>
    <n v="376285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"/>
    <n v="0"/>
    <n v="1"/>
    <n v="3.191489361702128"/>
    <x v="1"/>
    <x v="2"/>
    <s v="0.Done"/>
    <x v="1527"/>
    <n v="3.191489361702128"/>
    <n v="0"/>
  </r>
  <r>
    <x v="3"/>
    <x v="1"/>
    <x v="1"/>
    <x v="1"/>
    <m/>
    <x v="1"/>
    <x v="0"/>
    <x v="2"/>
    <x v="316"/>
    <s v="User friendly error messaging for CSR and Buyers"/>
    <s v="01575 - User friendly error messaging for CSR and Buyers"/>
    <x v="316"/>
    <x v="0"/>
    <x v="2"/>
    <x v="1575"/>
    <s v="Alpha for User friendly error messaging for CSR and Buyers"/>
    <s v="S | 02045 - Alpha for User friendly error messaging for CSR and Buyers"/>
    <s v="Alpha Test | S | 02045 - Alpha for User friendly error messaging for CSR and Buyers"/>
    <m/>
    <n v="368715"/>
    <n v="37628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528"/>
    <n v="0"/>
    <n v="0"/>
  </r>
  <r>
    <x v="3"/>
    <x v="1"/>
    <x v="1"/>
    <x v="1"/>
    <m/>
    <x v="1"/>
    <x v="1"/>
    <x v="2"/>
    <x v="389"/>
    <s v="214 (BDT)Theme test- excel logo wrong color and font spacing incorrect"/>
    <s v="01875 - 214 (BDT)Theme test- excel logo wrong color and font spacing incorrect"/>
    <x v="389"/>
    <x v="2"/>
    <x v="2"/>
    <x v="1576"/>
    <s v="Review of 214 (BDT)Theme test- excel logo wrong color and font spacing incorrect"/>
    <s v="02044 - Review of 214 (BDT)Theme test- excel logo wrong color and font spacing incorrect"/>
    <s v="Feature Review | 02044 - Review of 214 (BDT)Theme test- excel logo wrong color and font spacing incorrect"/>
    <m/>
    <n v="374389"/>
    <n v="37628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4285714285714285"/>
    <n v="0"/>
    <n v="1"/>
    <n v="0"/>
    <x v="1"/>
    <x v="2"/>
    <s v="0.Done"/>
    <x v="1529"/>
    <n v="0"/>
    <n v="0"/>
  </r>
  <r>
    <x v="3"/>
    <x v="1"/>
    <x v="1"/>
    <x v="1"/>
    <m/>
    <x v="1"/>
    <x v="1"/>
    <x v="2"/>
    <x v="409"/>
    <s v="235 (BDT) - confirmed quantity in view details shows error "/>
    <s v="01967 - 235 (BDT) - confirmed quantity in view details shows error "/>
    <x v="409"/>
    <x v="0"/>
    <x v="2"/>
    <x v="1577"/>
    <s v="Alpha for 235 (BDT) - confirmed quantity in view details shows error "/>
    <s v="02043 - Alpha for 235 (BDT) - confirmed quantity in view details shows error "/>
    <s v="Alpha Test | 02043 - Alpha for 235 (BDT) - confirmed quantity in view details shows error "/>
    <m/>
    <n v="375654"/>
    <n v="37625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530"/>
    <n v="0"/>
    <n v="0"/>
  </r>
  <r>
    <x v="3"/>
    <x v="1"/>
    <x v="1"/>
    <x v="1"/>
    <m/>
    <x v="1"/>
    <x v="1"/>
    <x v="2"/>
    <x v="414"/>
    <s v="216 (BDT) Theme Generate Report link wrong color "/>
    <s v="01876 - 216 (BDT) Theme Generate Report link wrong color "/>
    <x v="414"/>
    <x v="2"/>
    <x v="2"/>
    <x v="1578"/>
    <s v="Review of 216 (BDT) Theme Generate Report link wrong color "/>
    <s v="02041 - Review of 216 (BDT) Theme Generate Report link wrong color "/>
    <s v="Feature Review | 02041 - Review of 216 (BDT) Theme Generate Report link wrong color "/>
    <m/>
    <n v="374397"/>
    <n v="37623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531"/>
    <n v="0"/>
    <n v="0"/>
  </r>
  <r>
    <x v="3"/>
    <x v="1"/>
    <x v="1"/>
    <x v="1"/>
    <m/>
    <x v="1"/>
    <x v="1"/>
    <x v="2"/>
    <x v="416"/>
    <s v="Login in container errors block login input"/>
    <s v="01974 - Login in container errors block login input"/>
    <x v="416"/>
    <x v="2"/>
    <x v="2"/>
    <x v="1579"/>
    <s v="Review of Login in container errors block login input"/>
    <s v="02040 - Review of Login in container errors block login input"/>
    <s v="Feature Review | 02040 - Review of Login in container errors block login input"/>
    <m/>
    <n v="375735"/>
    <n v="37623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532"/>
    <n v="0"/>
    <n v="0"/>
  </r>
  <r>
    <x v="3"/>
    <x v="1"/>
    <x v="1"/>
    <x v="1"/>
    <m/>
    <x v="1"/>
    <x v="1"/>
    <x v="2"/>
    <x v="393"/>
    <s v="252 (BDT) - Order Pg View Details 0 Confirmed Qty Should Not Be Displayed"/>
    <s v="02025 - 252 (BDT) - Order Pg View Details 0 Confirmed Qty Should Not Be Displayed"/>
    <x v="393"/>
    <x v="0"/>
    <x v="2"/>
    <x v="1580"/>
    <s v="Alpha for 252 (BDT) - Order Pg View Details 0 Confirmed Qty Displayed"/>
    <s v="S | 02039 - Alpha for 252 (BDT) - Order Pg View Details 0 Confirmed Qty Displayed"/>
    <s v="Alpha Test | S | 02039 - Alpha for 252 (BDT) - Order Pg View Details 0 Confirmed Qty Displayed"/>
    <m/>
    <n v="376090"/>
    <n v="37617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533"/>
    <n v="2.1276595744680851"/>
    <n v="0"/>
  </r>
  <r>
    <x v="3"/>
    <x v="1"/>
    <x v="1"/>
    <x v="1"/>
    <m/>
    <x v="1"/>
    <x v="1"/>
    <x v="2"/>
    <x v="411"/>
    <s v="245 (BDT) - Order Pg View Details Schedule Lines Sorted Incorrectly"/>
    <s v="01987 - 245 (BDT) - Order Pg View Details Schedule Lines Sorted Incorrectly"/>
    <x v="411"/>
    <x v="0"/>
    <x v="2"/>
    <x v="1581"/>
    <s v="Alpha for 245 (BDT) - Order Pg View Details Schedule Lines Sorted Incorrectly"/>
    <s v="02038 - Alpha for 245 (BDT) - Order Pg View Details Schedule Lines Sorted Incorrectly"/>
    <s v="Alpha Test | 02038 - Alpha for 245 (BDT) - Order Pg View Details Schedule Lines Sorted Incorrectly"/>
    <m/>
    <n v="375785"/>
    <n v="37617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1534"/>
    <n v="0"/>
    <n v="0"/>
  </r>
  <r>
    <x v="3"/>
    <x v="1"/>
    <x v="1"/>
    <x v="1"/>
    <m/>
    <x v="1"/>
    <x v="1"/>
    <x v="2"/>
    <x v="386"/>
    <s v="243 (BDT) - Orders Page Material Avail Date/Req Date Incorrect "/>
    <s v="01985 - 243 (BDT) - Orders Page Material Avail Date/Req Date Incorrect "/>
    <x v="386"/>
    <x v="5"/>
    <x v="2"/>
    <x v="1582"/>
    <s v="Update material availability/requested date logic"/>
    <s v="M | 02037 - Update material availability/requested date logic"/>
    <s v="Backend Development | M | 02037 - Update material availability/requested date logic"/>
    <m/>
    <n v="375783"/>
    <n v="376157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16666666666666666"/>
    <n v="0"/>
    <n v="1"/>
    <n v="10.638297872340425"/>
    <x v="1"/>
    <x v="2"/>
    <s v="0.Done"/>
    <x v="1535"/>
    <n v="10.638297872340425"/>
    <n v="0"/>
  </r>
  <r>
    <x v="3"/>
    <x v="1"/>
    <x v="1"/>
    <x v="1"/>
    <m/>
    <x v="1"/>
    <x v="1"/>
    <x v="2"/>
    <x v="403"/>
    <s v="209 (BDT) Report Page test- deleting reports in download folder"/>
    <s v="01868 - 209 (BDT) Report Page test- deleting reports in download folder"/>
    <x v="403"/>
    <x v="3"/>
    <x v="2"/>
    <x v="1583"/>
    <s v="Development for -  Report Page test- deleting reports in download folder"/>
    <s v="M | 02036 - Development for -  Report Page test- deleting reports in download folder"/>
    <s v="Frontend Development | M | 02036 - Development for -  Report Page test- deleting reports in download folder"/>
    <m/>
    <n v="374269"/>
    <n v="376126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1536"/>
    <n v="5.3191489361702127"/>
    <n v="0"/>
  </r>
  <r>
    <x v="3"/>
    <x v="1"/>
    <x v="1"/>
    <x v="1"/>
    <m/>
    <x v="1"/>
    <x v="1"/>
    <x v="2"/>
    <x v="361"/>
    <s v="272 (BDT) - User Profile- Buyer missing Job Title"/>
    <s v="02027 - 272 (BDT) - User Profile- Buyer missing Job Title"/>
    <x v="361"/>
    <x v="3"/>
    <x v="2"/>
    <x v="1584"/>
    <s v="Development for - User Profile- Buyer missing Job Title"/>
    <s v="M | 02035 - Development for - User Profile- Buyer missing Job Title"/>
    <s v="Frontend Development | M | 02035 - Development for - User Profile- Buyer missing Job Title"/>
    <m/>
    <n v="376092"/>
    <n v="376122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1537"/>
    <n v="5.3191489361702127"/>
    <n v="0"/>
  </r>
  <r>
    <x v="3"/>
    <x v="1"/>
    <x v="1"/>
    <x v="1"/>
    <m/>
    <x v="1"/>
    <x v="1"/>
    <x v="2"/>
    <x v="413"/>
    <s v="217 (BDT) Theme- upload document screen- blue bar theme updates "/>
    <s v="01877 - 217 (BDT) Theme- upload document screen- blue bar theme updates "/>
    <x v="413"/>
    <x v="2"/>
    <x v="3"/>
    <x v="1585"/>
    <s v="Review for217 (BDT) Theme- upload document screen- blue bar theme updates"/>
    <s v="M | 02034 - Review for217 (BDT) Theme- upload document screen- blue bar theme updates"/>
    <s v="Feature Review | M | 02034 - Review for217 (BDT) Theme- upload document screen- blue bar theme updates"/>
    <m/>
    <n v="374404"/>
    <n v="376117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0"/>
    <n v="1"/>
    <n v="0"/>
    <x v="1"/>
    <x v="2"/>
    <s v="0.Cancelled"/>
    <x v="1538"/>
    <n v="3.191489361702128"/>
    <n v="0"/>
  </r>
  <r>
    <x v="3"/>
    <x v="1"/>
    <x v="1"/>
    <x v="1"/>
    <m/>
    <x v="1"/>
    <x v="1"/>
    <x v="2"/>
    <x v="405"/>
    <s v="273 (BDT) - User Profile- Buyer- blank space in address information"/>
    <s v="02028 - 273 (BDT) - User Profile- Buyer- blank space in address information"/>
    <x v="405"/>
    <x v="3"/>
    <x v="2"/>
    <x v="1586"/>
    <s v="Development for - User Profile- Buyer- blank space in address information"/>
    <s v="M | 02033 - Development for - User Profile- Buyer- blank space in address information"/>
    <s v="Frontend Development | M | 02033 - Development for - User Profile- Buyer- blank space in address information"/>
    <m/>
    <n v="376093"/>
    <n v="376116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1539"/>
    <n v="5.3191489361702127"/>
    <n v="0"/>
  </r>
  <r>
    <x v="3"/>
    <x v="1"/>
    <x v="1"/>
    <x v="1"/>
    <m/>
    <x v="1"/>
    <x v="1"/>
    <x v="2"/>
    <x v="396"/>
    <s v="271 (BDT) - Orders page- hyperlinks and expand card issue"/>
    <s v="02021 - 271 (BDT) - Orders page- hyperlinks and expand card issue"/>
    <x v="396"/>
    <x v="3"/>
    <x v="2"/>
    <x v="1587"/>
    <s v="Development for - Orders page- hyperlinks and expand card issue"/>
    <s v="M | 02032 - Development for - Orders page- hyperlinks and expand card issue"/>
    <s v="Frontend Development | M | 02032 - Development for - Orders page- hyperlinks and expand card issue"/>
    <m/>
    <n v="376072"/>
    <n v="376115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1540"/>
    <n v="5.3191489361702127"/>
    <n v="0"/>
  </r>
  <r>
    <x v="3"/>
    <x v="1"/>
    <x v="1"/>
    <x v="1"/>
    <m/>
    <x v="1"/>
    <x v="1"/>
    <x v="2"/>
    <x v="413"/>
    <s v="217 (BDT) Theme- upload document screen- blue bar theme updates "/>
    <s v="01877 - 217 (BDT) Theme- upload document screen- blue bar theme updates "/>
    <x v="413"/>
    <x v="2"/>
    <x v="2"/>
    <x v="1588"/>
    <s v="Review of 217 (BDT) Theme- upload document screen- blue bar theme updates "/>
    <s v="02031 - Review of 217 (BDT) Theme- upload document screen- blue bar theme updates "/>
    <s v="Feature Review | 02031 - Review of 217 (BDT) Theme- upload document screen- blue bar theme updates "/>
    <m/>
    <n v="374404"/>
    <n v="37611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x v="2"/>
    <s v="0.Done"/>
    <x v="1541"/>
    <n v="0"/>
    <n v="0"/>
  </r>
  <r>
    <x v="3"/>
    <x v="1"/>
    <x v="1"/>
    <x v="1"/>
    <m/>
    <x v="1"/>
    <x v="1"/>
    <x v="2"/>
    <x v="404"/>
    <s v="267 (BDT) - General mobile design- menu should automatically collapse "/>
    <s v="02020 - 267 (BDT) - General mobile design- menu should automatically collapse "/>
    <x v="404"/>
    <x v="3"/>
    <x v="2"/>
    <x v="1589"/>
    <s v="Development for -  General mobile design- menu should automatically collapse"/>
    <s v="M | 02030 - Development for -  General mobile design- menu should automatically collapse"/>
    <s v="Frontend Development | M | 02030 - Development for -  General mobile design- menu should automatically collapse"/>
    <m/>
    <n v="376068"/>
    <n v="376109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1542"/>
    <n v="5.3191489361702127"/>
    <n v="0"/>
  </r>
  <r>
    <x v="3"/>
    <x v="1"/>
    <x v="1"/>
    <x v="1"/>
    <m/>
    <x v="1"/>
    <x v="1"/>
    <x v="2"/>
    <x v="406"/>
    <s v="266 (BDT) - Iphone view of welcome page- order of pages "/>
    <s v="02019 - 266 (BDT) - Iphone view of welcome page- order of pages "/>
    <x v="406"/>
    <x v="3"/>
    <x v="2"/>
    <x v="1590"/>
    <s v="Development for -  Iphone view of welcome page- order of pages"/>
    <s v="M | 02029 - Development for -  Iphone view of welcome page- order of pages"/>
    <s v="Frontend Development | M | 02029 - Development for -  Iphone view of welcome page- order of pages"/>
    <m/>
    <n v="376066"/>
    <n v="376106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1543"/>
    <n v="5.3191489361702127"/>
    <n v="0"/>
  </r>
  <r>
    <x v="3"/>
    <x v="1"/>
    <x v="1"/>
    <x v="1"/>
    <m/>
    <x v="1"/>
    <x v="1"/>
    <x v="10"/>
    <x v="391"/>
    <s v="241 (BDT) - Searchbar missing X "/>
    <s v="02009 - 241 (BDT) - Searchbar missing X "/>
    <x v="391"/>
    <x v="3"/>
    <x v="2"/>
    <x v="1591"/>
    <s v="Development for - Searchbar missing X"/>
    <s v="M | 02022 - Development for - Searchbar missing X"/>
    <s v="Frontend Development | M | 02022 - Development for - Searchbar missing X"/>
    <m/>
    <n v="376039"/>
    <n v="376076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0"/>
    <n v="1"/>
    <n v="5.3191489361702127"/>
    <x v="1"/>
    <x v="5"/>
    <s v="0.Done"/>
    <x v="1544"/>
    <n v="5.3191489361702127"/>
    <n v="0"/>
  </r>
  <r>
    <x v="3"/>
    <x v="1"/>
    <x v="1"/>
    <x v="1"/>
    <m/>
    <x v="1"/>
    <x v="1"/>
    <x v="2"/>
    <x v="389"/>
    <s v="214 (BDT)Theme test- excel logo wrong color and font spacing incorrect"/>
    <s v="01875 - 214 (BDT)Theme test- excel logo wrong color and font spacing incorrect"/>
    <x v="389"/>
    <x v="6"/>
    <x v="2"/>
    <x v="1592"/>
    <s v="Mobile View of Report Icons are not aligned properly "/>
    <s v="M | 02015 - Mobile View of Report Icons are not aligned properly "/>
    <s v="Alpha Bug | M | 02015 - Mobile View of Report Icons are not aligned properly "/>
    <m/>
    <n v="374389"/>
    <n v="376055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4285714285714285"/>
    <n v="0"/>
    <n v="1"/>
    <n v="3.191489361702128"/>
    <x v="1"/>
    <x v="2"/>
    <s v="0.Done"/>
    <x v="1545"/>
    <n v="3.191489361702128"/>
    <n v="0"/>
  </r>
  <r>
    <x v="3"/>
    <x v="1"/>
    <x v="1"/>
    <x v="1"/>
    <m/>
    <x v="1"/>
    <x v="1"/>
    <x v="2"/>
    <x v="417"/>
    <s v="Icons for Ship To filter and Sorting do not display on Mobile view of Orders page"/>
    <s v="01917 - Icons for Ship To filter and Sorting do not display on Mobile view of Orders page"/>
    <x v="417"/>
    <x v="2"/>
    <x v="2"/>
    <x v="1593"/>
    <s v="Review of Icons for Ship To filter and Sorting do not display on Mobile view of Orders page"/>
    <s v="02014 - Review of Icons for Ship To filter and Sorting do not display on Mobile view of Orders page"/>
    <s v="Feature Review | 02014 - Review of Icons for Ship To filter and Sorting do not display on Mobile view of Orders page"/>
    <m/>
    <n v="375401"/>
    <n v="37604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546"/>
    <n v="0"/>
    <n v="0"/>
  </r>
  <r>
    <x v="3"/>
    <x v="1"/>
    <x v="1"/>
    <x v="1"/>
    <m/>
    <x v="1"/>
    <x v="1"/>
    <x v="2"/>
    <x v="343"/>
    <s v="260 (BDT) - Orders page- tablet view change page orientation from portrait to landscape"/>
    <s v="01997 - 260 (BDT) - Orders page- tablet view change page orientation from portrait to landscape"/>
    <x v="343"/>
    <x v="3"/>
    <x v="2"/>
    <x v="1594"/>
    <s v="Development for - Orders page- tablet view change page orientation from portrait to landscape"/>
    <s v="M | 02013 - Development for - Orders page- tablet view change page orientation from portrait to landscape"/>
    <s v="Frontend Development | M | 02013 - Development for - Orders page- tablet view change page orientation from portrait to landscape"/>
    <m/>
    <n v="375862"/>
    <n v="376045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0"/>
    <n v="1"/>
    <n v="5.3191489361702127"/>
    <x v="1"/>
    <x v="2"/>
    <s v="0.Done"/>
    <x v="1547"/>
    <n v="5.3191489361702127"/>
    <n v="0"/>
  </r>
  <r>
    <x v="3"/>
    <x v="1"/>
    <x v="1"/>
    <x v="1"/>
    <m/>
    <x v="1"/>
    <x v="1"/>
    <x v="2"/>
    <x v="418"/>
    <s v="218 (BDT) Theme My Company Locations Font Color"/>
    <s v="01878 - 218 (BDT) Theme My Company Locations Font Color"/>
    <x v="418"/>
    <x v="2"/>
    <x v="2"/>
    <x v="1595"/>
    <s v="Review of 218 (BDT) Theme My Company Locations Font Color"/>
    <s v="02012 - Review of 218 (BDT) Theme My Company Locations Font Color"/>
    <s v="Feature Review | 02012 - Review of 218 (BDT) Theme My Company Locations Font Color"/>
    <m/>
    <n v="374415"/>
    <n v="37604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548"/>
    <n v="0"/>
    <n v="0"/>
  </r>
  <r>
    <x v="3"/>
    <x v="1"/>
    <x v="1"/>
    <x v="1"/>
    <m/>
    <x v="1"/>
    <x v="1"/>
    <x v="2"/>
    <x v="419"/>
    <s v="Total On Hand Qty should include UOM  "/>
    <s v="01920 - Total On Hand Qty should include UOM  "/>
    <x v="419"/>
    <x v="2"/>
    <x v="2"/>
    <x v="1596"/>
    <s v="Review of Total On Hand Qty should include UOM  "/>
    <s v="02011 - Review of Total On Hand Qty should include UOM  "/>
    <s v="Feature Review | 02011 - Review of Total On Hand Qty should include UOM  "/>
    <m/>
    <n v="375405"/>
    <n v="37604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549"/>
    <n v="0"/>
    <n v="0"/>
  </r>
  <r>
    <x v="3"/>
    <x v="1"/>
    <x v="1"/>
    <x v="1"/>
    <m/>
    <x v="1"/>
    <x v="1"/>
    <x v="2"/>
    <x v="309"/>
    <s v="259 (BDT) - Orders Page- mobile view some customer PO numbers are hyperlinked"/>
    <s v="01996 - 259 (BDT) - Orders Page- mobile view some customer PO numbers are hyperlinked"/>
    <x v="309"/>
    <x v="3"/>
    <x v="2"/>
    <x v="1597"/>
    <s v="Development for - Orders Page- mobile view some customer PO numbers are hyperlinked"/>
    <s v="M | 02010 - Development for - Orders Page- mobile view some customer PO numbers are hyperlinked"/>
    <s v="Frontend Development | M | 02010 - Development for - Orders Page- mobile view some customer PO numbers are hyperlinked"/>
    <m/>
    <n v="375861"/>
    <n v="376041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0"/>
    <n v="1"/>
    <n v="5.3191489361702127"/>
    <x v="1"/>
    <x v="2"/>
    <s v="0.Done"/>
    <x v="1550"/>
    <n v="5.3191489361702127"/>
    <n v="0"/>
  </r>
  <r>
    <x v="3"/>
    <x v="1"/>
    <x v="1"/>
    <x v="1"/>
    <m/>
    <x v="1"/>
    <x v="1"/>
    <x v="2"/>
    <x v="410"/>
    <s v="257 (BDT) - Orders page- mobile footer cutting off fields"/>
    <s v="01995 - 257 (BDT) - Orders page- mobile footer cutting off fields"/>
    <x v="410"/>
    <x v="3"/>
    <x v="2"/>
    <x v="1598"/>
    <s v="Development for - Orders page- mobile footer cutting off fields"/>
    <s v="M | 02008 - Development for - Orders page- mobile footer cutting off fields"/>
    <s v="Frontend Development | M | 02008 - Development for - Orders page- mobile footer cutting off fields"/>
    <m/>
    <n v="375860"/>
    <n v="376038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1551"/>
    <n v="5.3191489361702127"/>
    <n v="0"/>
  </r>
  <r>
    <x v="3"/>
    <x v="1"/>
    <x v="1"/>
    <x v="1"/>
    <m/>
    <x v="1"/>
    <x v="1"/>
    <x v="2"/>
    <x v="397"/>
    <s v="256 (BDT) - Orders page- mobile- expanded view - view details"/>
    <s v="01989 - 256 (BDT) - Orders page- mobile- expanded view - view details"/>
    <x v="397"/>
    <x v="3"/>
    <x v="2"/>
    <x v="1599"/>
    <s v="Development for - Orders page- mobile- expanded view - view details"/>
    <s v="M | 02006 - Development for - Orders page- mobile- expanded view - view details"/>
    <s v="Frontend Development | M | 02006 - Development for - Orders page- mobile- expanded view - view details"/>
    <m/>
    <n v="375796"/>
    <n v="376023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1552"/>
    <n v="5.3191489361702127"/>
    <n v="0"/>
  </r>
  <r>
    <x v="3"/>
    <x v="1"/>
    <x v="1"/>
    <x v="1"/>
    <m/>
    <x v="1"/>
    <x v="0"/>
    <x v="2"/>
    <x v="312"/>
    <s v="Logging Updates"/>
    <s v="01981 - Logging Updates"/>
    <x v="312"/>
    <x v="5"/>
    <x v="2"/>
    <x v="1600"/>
    <s v="Log data sync messages to a seperate file"/>
    <s v="M | 02005 - Log data sync messages to a seperate file"/>
    <s v="Backend Development | M | 02005 - Log data sync messages to a seperate file"/>
    <m/>
    <n v="375778"/>
    <n v="375944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14285714285714285"/>
    <n v="0"/>
    <n v="1"/>
    <n v="10.638297872340425"/>
    <x v="1"/>
    <x v="2"/>
    <s v="0.Done"/>
    <x v="1553"/>
    <n v="0"/>
    <n v="0"/>
  </r>
  <r>
    <x v="3"/>
    <x v="1"/>
    <x v="1"/>
    <x v="1"/>
    <m/>
    <x v="1"/>
    <x v="0"/>
    <x v="2"/>
    <x v="339"/>
    <s v="Refactor Shipment Sync/WS Classes for data refresh calls."/>
    <s v="01668 - Refactor Shipment Sync/WS Classes for data refresh calls."/>
    <x v="339"/>
    <x v="6"/>
    <x v="3"/>
    <x v="1601"/>
    <s v="Alpha Bug - NPE in Shipment sync when carrier data is bad"/>
    <s v="S | 02004 - Alpha Bug - NPE in Shipment sync when carrier data is bad"/>
    <s v="Alpha Bug | S | 02004 - Alpha Bug - NPE in Shipment sync when carrier data is bad"/>
    <m/>
    <n v="370096"/>
    <n v="37593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0"/>
    <n v="1"/>
    <n v="0"/>
    <x v="1"/>
    <x v="2"/>
    <s v="0.Cancelled"/>
    <x v="1554"/>
    <n v="0"/>
    <n v="0"/>
  </r>
  <r>
    <x v="3"/>
    <x v="1"/>
    <x v="1"/>
    <x v="1"/>
    <m/>
    <x v="1"/>
    <x v="1"/>
    <x v="2"/>
    <x v="389"/>
    <s v="214 (BDT)Theme test- excel logo wrong color and font spacing incorrect"/>
    <s v="01875 - 214 (BDT)Theme test- excel logo wrong color and font spacing incorrect"/>
    <x v="389"/>
    <x v="6"/>
    <x v="2"/>
    <x v="1602"/>
    <s v="Excel Icon color needs to be updated everywhere it is deisplayed"/>
    <s v="M | 02003 - Excel Icon color needs to be updated everywhere it is deisplayed"/>
    <s v="Alpha Bug | M | 02003 - Excel Icon color needs to be updated everywhere it is deisplayed"/>
    <m/>
    <n v="374389"/>
    <n v="375929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4285714285714285"/>
    <n v="0"/>
    <n v="1"/>
    <n v="3.191489361702128"/>
    <x v="1"/>
    <x v="2"/>
    <s v="0.Done"/>
    <x v="1555"/>
    <n v="3.191489361702128"/>
    <n v="0"/>
  </r>
  <r>
    <x v="3"/>
    <x v="1"/>
    <x v="1"/>
    <x v="1"/>
    <m/>
    <x v="1"/>
    <x v="1"/>
    <x v="2"/>
    <x v="390"/>
    <s v="Duplicate Entry Exception for Orders"/>
    <s v="02001 - Duplicate Entry Exception for Orders"/>
    <x v="390"/>
    <x v="7"/>
    <x v="2"/>
    <x v="1603"/>
    <s v="Tech planning - duplicate entry exception"/>
    <s v="M | 02002 - Tech planning - duplicate entry exception"/>
    <s v="Tech Planning | M | 02002 - Tech planning - duplicate entry exception"/>
    <m/>
    <n v="375922"/>
    <n v="375923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x v="2"/>
    <s v="0.Done"/>
    <x v="1556"/>
    <n v="4.2553191489361701"/>
    <n v="0"/>
  </r>
  <r>
    <x v="3"/>
    <x v="1"/>
    <x v="1"/>
    <x v="1"/>
    <m/>
    <x v="1"/>
    <x v="1"/>
    <x v="2"/>
    <x v="413"/>
    <s v="217 (BDT) Theme- upload document screen- blue bar theme updates "/>
    <s v="01877 - 217 (BDT) Theme- upload document screen- blue bar theme updates "/>
    <x v="413"/>
    <x v="0"/>
    <x v="3"/>
    <x v="1604"/>
    <s v="Alpha for 217 (BDT) Theme- upload document screen- blue bar theme updates "/>
    <s v="02000 - Alpha for 217 (BDT) Theme- upload document screen- blue bar theme updates "/>
    <s v="Alpha Test | 02000 - Alpha for 217 (BDT) Theme- upload document screen- blue bar theme updates "/>
    <m/>
    <n v="374404"/>
    <n v="37590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x v="2"/>
    <s v="0.Cancelled"/>
    <x v="1557"/>
    <n v="0"/>
    <n v="0"/>
  </r>
  <r>
    <x v="3"/>
    <x v="1"/>
    <x v="1"/>
    <x v="1"/>
    <m/>
    <x v="1"/>
    <x v="1"/>
    <x v="2"/>
    <x v="413"/>
    <s v="217 (BDT) Theme- upload document screen- blue bar theme updates "/>
    <s v="01877 - 217 (BDT) Theme- upload document screen- blue bar theme updates "/>
    <x v="413"/>
    <x v="0"/>
    <x v="2"/>
    <x v="1605"/>
    <s v="Alpha for 217 (BDT) Theme- upload document screen- blue bar theme updates "/>
    <s v="01999 - Alpha for 217 (BDT) Theme- upload document screen- blue bar theme updates "/>
    <s v="Alpha Test | 01999 - Alpha for 217 (BDT) Theme- upload document screen- blue bar theme updates "/>
    <m/>
    <n v="374404"/>
    <n v="37590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x v="2"/>
    <s v="0.Done"/>
    <x v="1558"/>
    <n v="0"/>
    <n v="0"/>
  </r>
  <r>
    <x v="3"/>
    <x v="1"/>
    <x v="1"/>
    <x v="1"/>
    <m/>
    <x v="1"/>
    <x v="0"/>
    <x v="2"/>
    <x v="399"/>
    <s v="200 (BDT)New Parameter Customer Item- wording on Field label"/>
    <s v="01858 - 200 (BDT)New Parameter Customer Item- wording on Field label"/>
    <x v="399"/>
    <x v="0"/>
    <x v="2"/>
    <x v="1606"/>
    <s v="Alpha for 200 (BDT)New Parameter Customer Item- wording on Field label"/>
    <s v="S | 01998 - Alpha for 200 (BDT)New Parameter Customer Item- wording on Field label"/>
    <s v="Alpha Test | S | 01998 - Alpha for 200 (BDT)New Parameter Customer Item- wording on Field label"/>
    <m/>
    <n v="373956"/>
    <n v="37586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559"/>
    <n v="0"/>
    <n v="0"/>
  </r>
  <r>
    <x v="3"/>
    <x v="1"/>
    <x v="1"/>
    <x v="1"/>
    <m/>
    <x v="1"/>
    <x v="1"/>
    <x v="2"/>
    <x v="416"/>
    <s v="Login in container errors block login input"/>
    <s v="01974 - Login in container errors block login input"/>
    <x v="416"/>
    <x v="0"/>
    <x v="2"/>
    <x v="1607"/>
    <s v="Alpha for Login in container errors block login input"/>
    <s v="01992 - Alpha for Login in container errors block login input"/>
    <s v="Alpha Test | 01992 - Alpha for Login in container errors block login input"/>
    <m/>
    <n v="375735"/>
    <n v="37585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560"/>
    <n v="0"/>
    <n v="0"/>
  </r>
  <r>
    <x v="3"/>
    <x v="1"/>
    <x v="1"/>
    <x v="1"/>
    <m/>
    <x v="1"/>
    <x v="1"/>
    <x v="2"/>
    <x v="413"/>
    <s v="217 (BDT) Theme- upload document screen- blue bar theme updates "/>
    <s v="01877 - 217 (BDT) Theme- upload document screen- blue bar theme updates "/>
    <x v="413"/>
    <x v="3"/>
    <x v="2"/>
    <x v="1608"/>
    <s v="Development for -  Theme- upload document screen- blue bar theme updates"/>
    <s v="M | 01990 - Development for -  Theme- upload document screen- blue bar theme updates"/>
    <s v="Frontend Development | M | 01990 - Development for -  Theme- upload document screen- blue bar theme updates"/>
    <m/>
    <n v="374404"/>
    <n v="375818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0"/>
    <n v="1"/>
    <n v="5.3191489361702127"/>
    <x v="1"/>
    <x v="2"/>
    <s v="0.Done"/>
    <x v="1561"/>
    <n v="5.3191489361702127"/>
    <n v="0"/>
  </r>
  <r>
    <x v="3"/>
    <x v="1"/>
    <x v="1"/>
    <x v="1"/>
    <m/>
    <x v="1"/>
    <x v="1"/>
    <x v="2"/>
    <x v="351"/>
    <s v="196 (BDT) Documents- cannot change location filter and add files to folder "/>
    <s v="01851 - 196 (BDT) Documents- cannot change location filter and add files to folder "/>
    <x v="351"/>
    <x v="5"/>
    <x v="2"/>
    <x v="1609"/>
    <s v="Development for - 196 (BDT) Documents- cannot change location filter and add files to folder"/>
    <s v="M | 01984 - Development for - 196 (BDT) Documents- cannot change location filter and add files to folder"/>
    <s v="Backend Development | M | 01984 - Development for - 196 (BDT) Documents- cannot change location filter and add files to folder"/>
    <m/>
    <n v="373907"/>
    <n v="375782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16666666666666666"/>
    <n v="0"/>
    <n v="1"/>
    <n v="10.638297872340425"/>
    <x v="1"/>
    <x v="2"/>
    <s v="0.Done"/>
    <x v="1562"/>
    <n v="10.638297872340425"/>
    <n v="0"/>
  </r>
  <r>
    <x v="3"/>
    <x v="1"/>
    <x v="1"/>
    <x v="1"/>
    <m/>
    <x v="1"/>
    <x v="0"/>
    <x v="2"/>
    <x v="312"/>
    <s v="Logging Updates"/>
    <s v="01981 - Logging Updates"/>
    <x v="312"/>
    <x v="7"/>
    <x v="2"/>
    <x v="1610"/>
    <s v="Tech Planning for Logging Updates"/>
    <s v="M | 01983 - Tech Planning for Logging Updates"/>
    <s v="Tech Planning | M | 01983 - Tech Planning for Logging Updates"/>
    <m/>
    <n v="375778"/>
    <n v="375781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4285714285714285"/>
    <n v="0"/>
    <n v="1"/>
    <n v="4.2553191489361701"/>
    <x v="1"/>
    <x v="2"/>
    <s v="0.Done"/>
    <x v="1563"/>
    <n v="0"/>
    <n v="0"/>
  </r>
  <r>
    <x v="3"/>
    <x v="1"/>
    <x v="1"/>
    <x v="1"/>
    <m/>
    <x v="1"/>
    <x v="0"/>
    <x v="2"/>
    <x v="398"/>
    <s v="Update 'View Details' dropdown to include UOM"/>
    <s v="01879 - Update 'View Details' dropdown to include UOM"/>
    <x v="398"/>
    <x v="0"/>
    <x v="2"/>
    <x v="1611"/>
    <s v="Alpha for Update 'View Details' dropdown to include UOM"/>
    <s v="S | 01982 - Alpha for Update 'View Details' dropdown to include UOM"/>
    <s v="Alpha Test | S | 01982 - Alpha for Update 'View Details' dropdown to include UOM"/>
    <m/>
    <n v="374433"/>
    <n v="37577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564"/>
    <n v="0"/>
    <n v="0"/>
  </r>
  <r>
    <x v="3"/>
    <x v="1"/>
    <x v="1"/>
    <x v="1"/>
    <m/>
    <x v="1"/>
    <x v="1"/>
    <x v="2"/>
    <x v="418"/>
    <s v="218 (BDT) Theme My Company Locations Font Color"/>
    <s v="01878 - 218 (BDT) Theme My Company Locations Font Color"/>
    <x v="418"/>
    <x v="0"/>
    <x v="2"/>
    <x v="1612"/>
    <s v="Alpha for 218 (BDT) Theme My Company Locations Font Color"/>
    <s v="01980 - Alpha for 218 (BDT) Theme My Company Locations Font Color"/>
    <s v="Alpha Test | 01980 - Alpha for 218 (BDT) Theme My Company Locations Font Color"/>
    <m/>
    <n v="374415"/>
    <n v="37576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565"/>
    <n v="0"/>
    <n v="0"/>
  </r>
  <r>
    <x v="3"/>
    <x v="1"/>
    <x v="1"/>
    <x v="1"/>
    <m/>
    <x v="1"/>
    <x v="1"/>
    <x v="2"/>
    <x v="409"/>
    <s v="235 (BDT) - confirmed quantity in view details shows error "/>
    <s v="01967 - 235 (BDT) - confirmed quantity in view details shows error "/>
    <x v="409"/>
    <x v="3"/>
    <x v="2"/>
    <x v="1613"/>
    <s v="Development for - 235 (BDT) - confirmed quantity in view details shows error"/>
    <s v="M | 01979 - Development for - 235 (BDT) - confirmed quantity in view details shows error"/>
    <s v="Frontend Development | M | 01979 - Development for - 235 (BDT) - confirmed quantity in view details shows error"/>
    <m/>
    <n v="375654"/>
    <n v="375760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1566"/>
    <n v="5.3191489361702127"/>
    <n v="0"/>
  </r>
  <r>
    <x v="3"/>
    <x v="1"/>
    <x v="1"/>
    <x v="1"/>
    <m/>
    <x v="1"/>
    <x v="1"/>
    <x v="2"/>
    <x v="419"/>
    <s v="Total On Hand Qty should include UOM  "/>
    <s v="01920 - Total On Hand Qty should include UOM  "/>
    <x v="419"/>
    <x v="0"/>
    <x v="2"/>
    <x v="1614"/>
    <s v="Alpha for Total On Hand Qty should include UOM  "/>
    <s v="01978 - Alpha for Total On Hand Qty should include UOM  "/>
    <s v="Alpha Test | 01978 - Alpha for Total On Hand Qty should include UOM  "/>
    <m/>
    <n v="375405"/>
    <n v="37575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567"/>
    <n v="0"/>
    <n v="0"/>
  </r>
  <r>
    <x v="3"/>
    <x v="1"/>
    <x v="1"/>
    <x v="1"/>
    <m/>
    <x v="1"/>
    <x v="1"/>
    <x v="2"/>
    <x v="417"/>
    <s v="Icons for Ship To filter and Sorting do not display on Mobile view of Orders page"/>
    <s v="01917 - Icons for Ship To filter and Sorting do not display on Mobile view of Orders page"/>
    <x v="417"/>
    <x v="0"/>
    <x v="2"/>
    <x v="1615"/>
    <s v="Alpha for Icons for Ship To filter and Sorting do not display on Mobile view of Orders page"/>
    <s v="01977 - Alpha for Icons for Ship To filter and Sorting do not display on Mobile view of Orders page"/>
    <s v="Alpha Test | 01977 - Alpha for Icons for Ship To filter and Sorting do not display on Mobile view of Orders page"/>
    <m/>
    <n v="375401"/>
    <n v="37574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568"/>
    <n v="0"/>
    <n v="0"/>
  </r>
  <r>
    <x v="3"/>
    <x v="1"/>
    <x v="1"/>
    <x v="1"/>
    <m/>
    <x v="1"/>
    <x v="1"/>
    <x v="2"/>
    <x v="402"/>
    <s v="213 (BDT) Theme- Assets that are light blue and should be dark blue -various portal pages"/>
    <s v="01874 - 213 (BDT) Theme- Assets that are light blue and should be dark blue -various portal pages"/>
    <x v="402"/>
    <x v="0"/>
    <x v="2"/>
    <x v="1616"/>
    <s v="Alpha for 213 (BDT) Theme- Assets that are light blue and should be dark blue -various portal pages"/>
    <s v="S | 01976 - Alpha for 213 (BDT) Theme- Assets that are light blue and should be dark blue -various portal pages"/>
    <s v="Alpha Test | S | 01976 - Alpha for 213 (BDT) Theme- Assets that are light blue and should be dark blue -various portal pages"/>
    <m/>
    <n v="374380"/>
    <n v="37573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569"/>
    <n v="2.1276595744680851"/>
    <n v="0"/>
  </r>
  <r>
    <x v="3"/>
    <x v="1"/>
    <x v="1"/>
    <x v="1"/>
    <m/>
    <x v="1"/>
    <x v="1"/>
    <x v="2"/>
    <x v="416"/>
    <s v="Login in container errors block login input"/>
    <s v="01974 - Login in container errors block login input"/>
    <x v="416"/>
    <x v="3"/>
    <x v="2"/>
    <x v="1617"/>
    <s v="Development for - Login in container errors block login input"/>
    <s v="M | 01975 - Development for - Login in container errors block login input"/>
    <s v="Frontend Development | M | 01975 - Development for - Login in container errors block login input"/>
    <m/>
    <n v="375735"/>
    <n v="375736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1570"/>
    <n v="5.3191489361702127"/>
    <n v="0"/>
  </r>
  <r>
    <x v="3"/>
    <x v="1"/>
    <x v="1"/>
    <x v="1"/>
    <m/>
    <x v="1"/>
    <x v="1"/>
    <x v="2"/>
    <x v="389"/>
    <s v="214 (BDT)Theme test- excel logo wrong color and font spacing incorrect"/>
    <s v="01875 - 214 (BDT)Theme test- excel logo wrong color and font spacing incorrect"/>
    <x v="389"/>
    <x v="0"/>
    <x v="2"/>
    <x v="1618"/>
    <s v="Alpha for 214 (BDT)Theme test- excel logo wrong color and font spacing incorrect"/>
    <s v="01972 - Alpha for 214 (BDT)Theme test- excel logo wrong color and font spacing incorrect"/>
    <s v="Alpha Test | 01972 - Alpha for 214 (BDT)Theme test- excel logo wrong color and font spacing incorrect"/>
    <m/>
    <n v="374389"/>
    <n v="37570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4285714285714285"/>
    <n v="0"/>
    <n v="1"/>
    <n v="0"/>
    <x v="1"/>
    <x v="2"/>
    <s v="0.Done"/>
    <x v="1571"/>
    <n v="0"/>
    <n v="0"/>
  </r>
  <r>
    <x v="3"/>
    <x v="1"/>
    <x v="1"/>
    <x v="1"/>
    <m/>
    <x v="1"/>
    <x v="1"/>
    <x v="2"/>
    <x v="414"/>
    <s v="216 (BDT) Theme Generate Report link wrong color "/>
    <s v="01876 - 216 (BDT) Theme Generate Report link wrong color "/>
    <x v="414"/>
    <x v="0"/>
    <x v="2"/>
    <x v="1619"/>
    <s v="Alpha for 216 (BDT) Theme Generate Report link wrong color "/>
    <s v="01971 - Alpha for 216 (BDT) Theme Generate Report link wrong color "/>
    <s v="Alpha Test | 01971 - Alpha for 216 (BDT) Theme Generate Report link wrong color "/>
    <m/>
    <n v="374397"/>
    <n v="37569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572"/>
    <n v="0"/>
    <n v="0"/>
  </r>
  <r>
    <x v="3"/>
    <x v="1"/>
    <x v="1"/>
    <x v="1"/>
    <m/>
    <x v="1"/>
    <x v="0"/>
    <x v="2"/>
    <x v="399"/>
    <s v="200 (BDT)New Parameter Customer Item- wording on Field label"/>
    <s v="01858 - 200 (BDT)New Parameter Customer Item- wording on Field label"/>
    <x v="399"/>
    <x v="5"/>
    <x v="2"/>
    <x v="1620"/>
    <s v="Update wording on filter/search fields"/>
    <s v="S | 01970 - Update wording on filter/search fields"/>
    <s v="Backend Development | S | 01970 - Update wording on filter/search fields"/>
    <m/>
    <n v="373956"/>
    <n v="375684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x v="2"/>
    <s v="0.Done"/>
    <x v="1573"/>
    <n v="0"/>
    <n v="0"/>
  </r>
  <r>
    <x v="3"/>
    <x v="1"/>
    <x v="1"/>
    <x v="1"/>
    <m/>
    <x v="1"/>
    <x v="1"/>
    <x v="6"/>
    <x v="420"/>
    <s v="204 (BDT) Report Parameters Optional Columns Invoice History Report"/>
    <s v="01863 - 204 (BDT) Report Parameters Optional Columns Invoice History Report"/>
    <x v="420"/>
    <x v="4"/>
    <x v="3"/>
    <x v="1621"/>
    <s v="Add Bemis Product ID Optional Column to Invoice History Report Generation"/>
    <s v="XS | 01969 - Add Bemis Product ID Optional Column to Invoice History Report Generation"/>
    <s v="Sub-Task | XS | 01969 - Add Bemis Product ID Optional Column to Invoice History Report Generation"/>
    <m/>
    <n v="373980"/>
    <n v="375676"/>
    <s v="Plan"/>
    <x v="0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1"/>
    <n v="0"/>
    <n v="1"/>
    <n v="0"/>
    <x v="1"/>
    <x v="6"/>
    <s v="0.Cancelled"/>
    <x v="1574"/>
    <n v="2.1276595744680851"/>
    <n v="0"/>
  </r>
  <r>
    <x v="3"/>
    <x v="1"/>
    <x v="1"/>
    <x v="1"/>
    <m/>
    <x v="1"/>
    <x v="0"/>
    <x v="2"/>
    <x v="398"/>
    <s v="Update 'View Details' dropdown to include UOM"/>
    <s v="01879 - Update 'View Details' dropdown to include UOM"/>
    <x v="398"/>
    <x v="3"/>
    <x v="2"/>
    <x v="1622"/>
    <s v="Development for - Update 'View Details' dropdown to include UOM"/>
    <s v="M | 01966 - Development for - Update 'View Details' dropdown to include UOM"/>
    <s v="Frontend Development | M | 01966 - Development for - Update 'View Details' dropdown to include UOM"/>
    <m/>
    <n v="374433"/>
    <n v="375561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1575"/>
    <n v="0"/>
    <n v="0"/>
  </r>
  <r>
    <x v="3"/>
    <x v="0"/>
    <x v="0"/>
    <x v="22"/>
    <s v="System Architecture"/>
    <x v="22"/>
    <x v="0"/>
    <x v="2"/>
    <x v="207"/>
    <s v="Performance Testing and Tuning"/>
    <s v="01480 - Performance Testing and Tuning"/>
    <x v="207"/>
    <x v="4"/>
    <x v="2"/>
    <x v="1623"/>
    <s v="Expand tests for on-site testing"/>
    <s v="S | 01965 - Expand tests for on-site testing"/>
    <s v="Sub-Task | S | 01965 - Expand tests for on-site testing"/>
    <n v="351453"/>
    <n v="367474"/>
    <n v="375526"/>
    <s v="Plan"/>
    <x v="0"/>
    <n v="0"/>
    <n v="0"/>
    <n v="20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5.8823529411764705E-2"/>
    <n v="1.8518518518518517E-2"/>
    <n v="1"/>
    <n v="4.2553191489361701"/>
    <x v="0"/>
    <x v="2"/>
    <s v="0.Done"/>
    <x v="1576"/>
    <n v="0"/>
    <n v="0"/>
  </r>
  <r>
    <x v="3"/>
    <x v="1"/>
    <x v="1"/>
    <x v="1"/>
    <m/>
    <x v="1"/>
    <x v="0"/>
    <x v="2"/>
    <x v="353"/>
    <s v="Update display of qty fields on Orders page"/>
    <s v="01697 - Update display of qty fields on Orders page"/>
    <x v="353"/>
    <x v="3"/>
    <x v="2"/>
    <x v="1624"/>
    <s v="Add commas for qty displayed"/>
    <s v="M | 01964 - Add commas for qty displayed"/>
    <s v="Frontend Development | M | 01964 - Add commas for qty displayed"/>
    <m/>
    <n v="370798"/>
    <n v="375525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4285714285714285"/>
    <n v="0"/>
    <n v="1"/>
    <n v="5.3191489361702127"/>
    <x v="1"/>
    <x v="2"/>
    <s v="0.Done"/>
    <x v="1577"/>
    <n v="0"/>
    <n v="0"/>
  </r>
  <r>
    <x v="3"/>
    <x v="1"/>
    <x v="1"/>
    <x v="1"/>
    <m/>
    <x v="1"/>
    <x v="1"/>
    <x v="2"/>
    <x v="421"/>
    <s v="BIT-154 User Agreement Link does not display for Buyers"/>
    <s v="01448 - BIT-154 User Agreement Link does not display for Buyers"/>
    <x v="421"/>
    <x v="1"/>
    <x v="2"/>
    <x v="1625"/>
    <s v="QA for BIT-154 User Agreement Link does not display for Buyers"/>
    <s v="S | 01963 - QA for BIT-154 User Agreement Link does not display for Buyers"/>
    <s v="QA | S | 01963 - QA for BIT-154 User Agreement Link does not display for Buyers"/>
    <m/>
    <n v="366329"/>
    <n v="37551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578"/>
    <n v="2.1276595744680851"/>
    <n v="0"/>
  </r>
  <r>
    <x v="3"/>
    <x v="1"/>
    <x v="1"/>
    <x v="1"/>
    <m/>
    <x v="1"/>
    <x v="1"/>
    <x v="2"/>
    <x v="421"/>
    <s v="BIT-154 User Agreement Link does not display for Buyers"/>
    <s v="01448 - BIT-154 User Agreement Link does not display for Buyers"/>
    <x v="421"/>
    <x v="2"/>
    <x v="2"/>
    <x v="1626"/>
    <s v="Review of BIT-154 User Agreement Link does not display for Buyers"/>
    <s v="01962 - Review of BIT-154 User Agreement Link does not display for Buyers"/>
    <s v="Feature Review | 01962 - Review of BIT-154 User Agreement Link does not display for Buyers"/>
    <m/>
    <n v="366329"/>
    <n v="37551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1579"/>
    <n v="0"/>
    <n v="0"/>
  </r>
  <r>
    <x v="3"/>
    <x v="1"/>
    <x v="1"/>
    <x v="1"/>
    <m/>
    <x v="1"/>
    <x v="0"/>
    <x v="2"/>
    <x v="422"/>
    <s v="Update search criteria on Release Landing Page "/>
    <s v="01442 - Update search criteria on Release Landing Page "/>
    <x v="422"/>
    <x v="1"/>
    <x v="2"/>
    <x v="1627"/>
    <s v="QA for Update search criteria on Release Landing Page "/>
    <s v="S | 01961 - QA for Update search criteria on Release Landing Page "/>
    <s v="QA | S | 01961 - QA for Update search criteria on Release Landing Page "/>
    <m/>
    <n v="366168"/>
    <n v="37550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580"/>
    <n v="0"/>
    <n v="0"/>
  </r>
  <r>
    <x v="3"/>
    <x v="1"/>
    <x v="1"/>
    <x v="1"/>
    <m/>
    <x v="1"/>
    <x v="0"/>
    <x v="2"/>
    <x v="422"/>
    <s v="Update search criteria on Release Landing Page "/>
    <s v="01442 - Update search criteria on Release Landing Page "/>
    <x v="422"/>
    <x v="2"/>
    <x v="2"/>
    <x v="1628"/>
    <s v="Review of Update search criteria on Release Landing Page "/>
    <s v="01960 - Review of Update search criteria on Release Landing Page "/>
    <s v="Feature Review | 01960 - Review of Update search criteria on Release Landing Page "/>
    <m/>
    <n v="366168"/>
    <n v="37550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1581"/>
    <n v="0"/>
    <n v="0"/>
  </r>
  <r>
    <x v="3"/>
    <x v="1"/>
    <x v="1"/>
    <x v="1"/>
    <m/>
    <x v="1"/>
    <x v="0"/>
    <x v="2"/>
    <x v="422"/>
    <s v="Update search criteria on Release Landing Page "/>
    <s v="01442 - Update search criteria on Release Landing Page "/>
    <x v="422"/>
    <x v="0"/>
    <x v="2"/>
    <x v="1629"/>
    <s v="Alpha for Update search criteria on Release Landing Page "/>
    <s v="01959 - Alpha for Update search criteria on Release Landing Page "/>
    <s v="Alpha Test | 01959 - Alpha for Update search criteria on Release Landing Page "/>
    <m/>
    <n v="366168"/>
    <n v="37550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1582"/>
    <n v="0"/>
    <n v="0"/>
  </r>
  <r>
    <x v="3"/>
    <x v="1"/>
    <x v="1"/>
    <x v="1"/>
    <m/>
    <x v="1"/>
    <x v="0"/>
    <x v="2"/>
    <x v="423"/>
    <s v="Keep CSR on Control Panel View when navigating to customer sites  "/>
    <s v="01777 - Keep CSR on Control Panel View when navigating to customer sites  "/>
    <x v="423"/>
    <x v="1"/>
    <x v="2"/>
    <x v="1630"/>
    <s v="QA for Keep CSR on Control Panel View when navigating to customer sites  "/>
    <s v="S | 01958 - QA for Keep CSR on Control Panel View when navigating to customer sites  "/>
    <s v="QA | S | 01958 - QA for Keep CSR on Control Panel View when navigating to customer sites  "/>
    <m/>
    <n v="372264"/>
    <n v="37549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583"/>
    <n v="0"/>
    <n v="0"/>
  </r>
  <r>
    <x v="3"/>
    <x v="1"/>
    <x v="1"/>
    <x v="1"/>
    <m/>
    <x v="1"/>
    <x v="0"/>
    <x v="2"/>
    <x v="423"/>
    <s v="Keep CSR on Control Panel View when navigating to customer sites  "/>
    <s v="01777 - Keep CSR on Control Panel View when navigating to customer sites  "/>
    <x v="423"/>
    <x v="2"/>
    <x v="2"/>
    <x v="1631"/>
    <s v="Review of Keep CSR on Control Panel View when navigating to customer sites  "/>
    <s v="01957 - Review of Keep CSR on Control Panel View when navigating to customer sites  "/>
    <s v="Feature Review | 01957 - Review of Keep CSR on Control Panel View when navigating to customer sites  "/>
    <m/>
    <n v="372264"/>
    <n v="37549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584"/>
    <n v="0"/>
    <n v="0"/>
  </r>
  <r>
    <x v="3"/>
    <x v="1"/>
    <x v="1"/>
    <x v="1"/>
    <m/>
    <x v="1"/>
    <x v="0"/>
    <x v="2"/>
    <x v="423"/>
    <s v="Keep CSR on Control Panel View when navigating to customer sites  "/>
    <s v="01777 - Keep CSR on Control Panel View when navigating to customer sites  "/>
    <x v="423"/>
    <x v="0"/>
    <x v="2"/>
    <x v="1632"/>
    <s v="Alpha for Keep CSR on Control Panel View when navigating to customer sites  "/>
    <s v="01956 - Alpha for Keep CSR on Control Panel View when navigating to customer sites  "/>
    <s v="Alpha Test | 01956 - Alpha for Keep CSR on Control Panel View when navigating to customer sites  "/>
    <m/>
    <n v="372264"/>
    <n v="37549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585"/>
    <n v="0"/>
    <n v="0"/>
  </r>
  <r>
    <x v="3"/>
    <x v="1"/>
    <x v="1"/>
    <x v="1"/>
    <m/>
    <x v="1"/>
    <x v="0"/>
    <x v="2"/>
    <x v="424"/>
    <s v="Update User Creation Test Scripts and customer LARs "/>
    <s v="01852 - Update User Creation Test Scripts and customer LARs "/>
    <x v="424"/>
    <x v="1"/>
    <x v="2"/>
    <x v="1633"/>
    <s v="QA for Update User Creation Test Scripts and customer LARs "/>
    <s v="01955 - QA for Update User Creation Test Scripts and customer LARs "/>
    <s v="QA | 01955 - QA for Update User Creation Test Scripts and customer LARs "/>
    <m/>
    <n v="373926"/>
    <n v="37549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1586"/>
    <n v="0"/>
    <n v="0"/>
  </r>
  <r>
    <x v="3"/>
    <x v="1"/>
    <x v="1"/>
    <x v="1"/>
    <m/>
    <x v="1"/>
    <x v="0"/>
    <x v="2"/>
    <x v="424"/>
    <s v="Update User Creation Test Scripts and customer LARs "/>
    <s v="01852 - Update User Creation Test Scripts and customer LARs "/>
    <x v="424"/>
    <x v="2"/>
    <x v="2"/>
    <x v="1634"/>
    <s v="Review of Update User Creation Test Scripts and customer LARs "/>
    <s v="01954 - Review of Update User Creation Test Scripts and customer LARs "/>
    <s v="Feature Review | 01954 - Review of Update User Creation Test Scripts and customer LARs "/>
    <m/>
    <n v="373926"/>
    <n v="37549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1587"/>
    <n v="0"/>
    <n v="0"/>
  </r>
  <r>
    <x v="3"/>
    <x v="1"/>
    <x v="1"/>
    <x v="1"/>
    <m/>
    <x v="1"/>
    <x v="0"/>
    <x v="2"/>
    <x v="424"/>
    <s v="Update User Creation Test Scripts and customer LARs "/>
    <s v="01852 - Update User Creation Test Scripts and customer LARs "/>
    <x v="424"/>
    <x v="0"/>
    <x v="2"/>
    <x v="1635"/>
    <s v="Alpha for Update User Creation Test Scripts and customer LARs "/>
    <s v="01953 - Alpha for Update User Creation Test Scripts and customer LARs "/>
    <s v="Alpha Test | 01953 - Alpha for Update User Creation Test Scripts and customer LARs "/>
    <m/>
    <n v="373926"/>
    <n v="37549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1588"/>
    <n v="0"/>
    <n v="0"/>
  </r>
  <r>
    <x v="3"/>
    <x v="0"/>
    <x v="3"/>
    <x v="28"/>
    <s v="Buyer - Dashboard"/>
    <x v="28"/>
    <x v="0"/>
    <x v="2"/>
    <x v="425"/>
    <s v="User agreement - BNA"/>
    <s v="00341 - User agreement - BNA"/>
    <x v="425"/>
    <x v="6"/>
    <x v="2"/>
    <x v="1636"/>
    <s v="User Agreement link does not show for first time log in "/>
    <s v="M | 01952 - User Agreement link does not show for first time log in "/>
    <s v="Alpha Bug | M | 01952 - User Agreement link does not show for first time log in "/>
    <n v="351660"/>
    <n v="344261"/>
    <n v="375491"/>
    <s v="Plan"/>
    <x v="18"/>
    <n v="0"/>
    <n v="0"/>
    <n v="0"/>
    <n v="5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0.16666666666666666"/>
    <n v="1"/>
    <n v="3.191489361702128"/>
    <x v="2"/>
    <x v="2"/>
    <s v="0.Done"/>
    <x v="1589"/>
    <n v="0"/>
    <n v="0"/>
  </r>
  <r>
    <x v="3"/>
    <x v="0"/>
    <x v="0"/>
    <x v="29"/>
    <s v="Buyer - Inventory Management"/>
    <x v="29"/>
    <x v="0"/>
    <x v="2"/>
    <x v="426"/>
    <s v="On-Hand Inventory View for a specific item"/>
    <s v="00262 - On-Hand Inventory View for a specific item"/>
    <x v="426"/>
    <x v="2"/>
    <x v="2"/>
    <x v="1637"/>
    <s v="Review of On-Hand Inventory View for a specific item"/>
    <s v="S | 01951 - Review of On-Hand Inventory View for a specific item"/>
    <s v="Feature Review | S | 01951 - Review of On-Hand Inventory View for a specific item"/>
    <n v="351659"/>
    <n v="342921"/>
    <n v="375490"/>
    <s v="Plan"/>
    <x v="19"/>
    <n v="0"/>
    <n v="0"/>
    <n v="0"/>
    <n v="35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"/>
    <n v="0.1"/>
    <n v="1"/>
    <n v="2.1276595744680851"/>
    <x v="0"/>
    <x v="2"/>
    <s v="0.Done"/>
    <x v="1590"/>
    <n v="0"/>
    <n v="0"/>
  </r>
  <r>
    <x v="3"/>
    <x v="0"/>
    <x v="0"/>
    <x v="27"/>
    <s v="Bemis CP Theme"/>
    <x v="27"/>
    <x v="0"/>
    <x v="2"/>
    <x v="427"/>
    <s v="Redesign for product description display"/>
    <s v="01113 - Redesign for product description display"/>
    <x v="427"/>
    <x v="1"/>
    <x v="3"/>
    <x v="1638"/>
    <s v="QA for Redesign for product description display"/>
    <s v="S | 01950 - QA for Redesign for product description display"/>
    <s v="QA | S | 01950 - QA for Redesign for product description display"/>
    <n v="351507"/>
    <n v="362668"/>
    <n v="37548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1.8518518518518517E-2"/>
    <n v="1"/>
    <n v="0"/>
    <x v="0"/>
    <x v="2"/>
    <s v="0.Cancelled"/>
    <x v="1591"/>
    <n v="0"/>
    <n v="0"/>
  </r>
  <r>
    <x v="3"/>
    <x v="0"/>
    <x v="0"/>
    <x v="27"/>
    <s v="Bemis CP Theme"/>
    <x v="27"/>
    <x v="0"/>
    <x v="2"/>
    <x v="427"/>
    <s v="Redesign for product description display"/>
    <s v="01113 - Redesign for product description display"/>
    <x v="427"/>
    <x v="2"/>
    <x v="2"/>
    <x v="1639"/>
    <s v="Review of Redesign for product description display"/>
    <s v="01949 - Review of Redesign for product description display"/>
    <s v="Feature Review | 01949 - Review of Redesign for product description display"/>
    <n v="351507"/>
    <n v="362668"/>
    <n v="37548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1.8518518518518517E-2"/>
    <n v="1"/>
    <n v="0"/>
    <x v="0"/>
    <x v="2"/>
    <s v="0.Done"/>
    <x v="1592"/>
    <n v="0"/>
    <n v="0"/>
  </r>
  <r>
    <x v="3"/>
    <x v="1"/>
    <x v="1"/>
    <x v="1"/>
    <m/>
    <x v="1"/>
    <x v="0"/>
    <x v="2"/>
    <x v="428"/>
    <s v="Updates for all Report "/>
    <s v="01527 - Updates for all Report "/>
    <x v="428"/>
    <x v="1"/>
    <x v="3"/>
    <x v="1640"/>
    <s v="QA for Updates for all Report "/>
    <s v="01948 - QA for Updates for all Report "/>
    <s v="QA | 01948 - QA for Updates for all Report "/>
    <m/>
    <n v="367992"/>
    <n v="37548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9.0909090909090912E-2"/>
    <n v="0"/>
    <n v="1"/>
    <n v="0"/>
    <x v="1"/>
    <x v="2"/>
    <s v="0.Cancelled"/>
    <x v="1593"/>
    <n v="0"/>
    <n v="0"/>
  </r>
  <r>
    <x v="3"/>
    <x v="1"/>
    <x v="1"/>
    <x v="1"/>
    <m/>
    <x v="1"/>
    <x v="0"/>
    <x v="2"/>
    <x v="428"/>
    <s v="Updates for all Report "/>
    <s v="01527 - Updates for all Report "/>
    <x v="428"/>
    <x v="2"/>
    <x v="2"/>
    <x v="1641"/>
    <s v="Review of Updates for all Report "/>
    <s v="01947 - Review of Updates for all Report "/>
    <s v="Feature Review | 01947 - Review of Updates for all Report "/>
    <m/>
    <n v="367992"/>
    <n v="37548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9.0909090909090912E-2"/>
    <n v="0"/>
    <n v="1"/>
    <n v="0"/>
    <x v="1"/>
    <x v="2"/>
    <s v="0.Done"/>
    <x v="1594"/>
    <n v="0"/>
    <n v="0"/>
  </r>
  <r>
    <x v="3"/>
    <x v="1"/>
    <x v="1"/>
    <x v="1"/>
    <m/>
    <x v="1"/>
    <x v="0"/>
    <x v="2"/>
    <x v="423"/>
    <s v="Keep CSR on Control Panel View when navigating to customer sites  "/>
    <s v="01777 - Keep CSR on Control Panel View when navigating to customer sites  "/>
    <x v="423"/>
    <x v="3"/>
    <x v="2"/>
    <x v="1642"/>
    <s v="Keep CSR on Bemis site"/>
    <s v="M | 01946 - Keep CSR on Bemis site"/>
    <s v="Frontend Development | M | 01946 - Keep CSR on Bemis site"/>
    <m/>
    <n v="372264"/>
    <n v="375481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1595"/>
    <n v="0"/>
    <n v="0"/>
  </r>
  <r>
    <x v="3"/>
    <x v="1"/>
    <x v="1"/>
    <x v="1"/>
    <m/>
    <x v="1"/>
    <x v="1"/>
    <x v="2"/>
    <x v="418"/>
    <s v="218 (BDT) Theme My Company Locations Font Color"/>
    <s v="01878 - 218 (BDT) Theme My Company Locations Font Color"/>
    <x v="418"/>
    <x v="3"/>
    <x v="2"/>
    <x v="1643"/>
    <s v="Development for - 218 (BDT) Theme My Company Locations Font Color"/>
    <s v="M | 01945 - Development for - 218 (BDT) Theme My Company Locations Font Color"/>
    <s v="Frontend Development | M | 01945 - Development for - 218 (BDT) Theme My Company Locations Font Color"/>
    <m/>
    <n v="374415"/>
    <n v="375474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1596"/>
    <n v="5.3191489361702127"/>
    <n v="0"/>
  </r>
  <r>
    <x v="3"/>
    <x v="0"/>
    <x v="0"/>
    <x v="23"/>
    <s v="Buyer - Portal Foundations"/>
    <x v="23"/>
    <x v="0"/>
    <x v="2"/>
    <x v="429"/>
    <s v="Manage DL folder &amp; files"/>
    <s v="00083 - Manage DL folder &amp; files"/>
    <x v="429"/>
    <x v="2"/>
    <x v="2"/>
    <x v="1644"/>
    <s v="Review of Manage DL folder &amp; files"/>
    <s v="S | 01944 - Review of Manage DL folder &amp; files"/>
    <s v="Feature Review | S | 01944 - Review of Manage DL folder &amp; files"/>
    <n v="350832"/>
    <n v="334367"/>
    <n v="375472"/>
    <s v="Plan"/>
    <x v="19"/>
    <n v="0"/>
    <n v="0"/>
    <n v="0"/>
    <n v="32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4.7619047619047616E-2"/>
    <n v="8.2644628099173556E-3"/>
    <n v="1"/>
    <n v="2.1276595744680851"/>
    <x v="0"/>
    <x v="2"/>
    <s v="0.Done"/>
    <x v="1597"/>
    <n v="0"/>
    <n v="0"/>
  </r>
  <r>
    <x v="3"/>
    <x v="0"/>
    <x v="0"/>
    <x v="23"/>
    <s v="Buyer - Portal Foundations"/>
    <x v="23"/>
    <x v="0"/>
    <x v="2"/>
    <x v="429"/>
    <s v="Manage DL folder &amp; files"/>
    <s v="00083 - Manage DL folder &amp; files"/>
    <x v="429"/>
    <x v="0"/>
    <x v="2"/>
    <x v="1645"/>
    <s v="Alpha for Manage DL folder &amp; files"/>
    <s v="S | 01943 - Alpha for Manage DL folder &amp; files"/>
    <s v="Alpha Test | S | 01943 - Alpha for Manage DL folder &amp; files"/>
    <n v="350832"/>
    <n v="334367"/>
    <n v="375471"/>
    <s v="Plan"/>
    <x v="19"/>
    <n v="0"/>
    <n v="0"/>
    <n v="0"/>
    <n v="32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4.7619047619047616E-2"/>
    <n v="8.2644628099173556E-3"/>
    <n v="1"/>
    <n v="2.1276595744680851"/>
    <x v="0"/>
    <x v="2"/>
    <s v="0.Done"/>
    <x v="1598"/>
    <n v="0"/>
    <n v="0"/>
  </r>
  <r>
    <x v="3"/>
    <x v="1"/>
    <x v="1"/>
    <x v="1"/>
    <m/>
    <x v="1"/>
    <x v="1"/>
    <x v="2"/>
    <x v="419"/>
    <s v="Total On Hand Qty should include UOM  "/>
    <s v="01920 - Total On Hand Qty should include UOM  "/>
    <x v="419"/>
    <x v="3"/>
    <x v="2"/>
    <x v="1646"/>
    <s v="Development for - Total On Hand Qty should include UOM"/>
    <s v="M | 01942 - Development for - Total On Hand Qty should include UOM"/>
    <s v="Frontend Development | M | 01942 - Development for - Total On Hand Qty should include UOM"/>
    <m/>
    <n v="375405"/>
    <n v="375470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1599"/>
    <n v="5.3191489361702127"/>
    <n v="0"/>
  </r>
  <r>
    <x v="3"/>
    <x v="1"/>
    <x v="1"/>
    <x v="1"/>
    <m/>
    <x v="1"/>
    <x v="1"/>
    <x v="2"/>
    <x v="417"/>
    <s v="Icons for Ship To filter and Sorting do not display on Mobile view of Orders page"/>
    <s v="01917 - Icons for Ship To filter and Sorting do not display on Mobile view of Orders page"/>
    <x v="417"/>
    <x v="3"/>
    <x v="2"/>
    <x v="1647"/>
    <s v="Development for - Icons for Ship To filter and Sorting do not display on Mobile view of Orders page"/>
    <s v="M | 01941 - Development for - Icons for Ship To filter and Sorting do not display on Mobile view of Orders page"/>
    <s v="Frontend Development | M | 01941 - Development for - Icons for Ship To filter and Sorting do not display on Mobile view of Orders page"/>
    <m/>
    <n v="375401"/>
    <n v="375468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1600"/>
    <n v="5.3191489361702127"/>
    <n v="0"/>
  </r>
  <r>
    <x v="3"/>
    <x v="1"/>
    <x v="1"/>
    <x v="1"/>
    <m/>
    <x v="1"/>
    <x v="1"/>
    <x v="2"/>
    <x v="402"/>
    <s v="213 (BDT) Theme- Assets that are light blue and should be dark blue -various portal pages"/>
    <s v="01874 - 213 (BDT) Theme- Assets that are light blue and should be dark blue -various portal pages"/>
    <x v="402"/>
    <x v="3"/>
    <x v="2"/>
    <x v="1648"/>
    <s v="Development for - 213 (BDT) Theme- Assets that are light blue and should be dark blue -various portal pages"/>
    <s v="M | 01940 - Development for - 213 (BDT) Theme- Assets that are light blue and should be dark blue -various portal pages"/>
    <s v="Frontend Development | M | 01940 - Development for - 213 (BDT) Theme- Assets that are light blue and should be dark blue -various portal pages"/>
    <m/>
    <n v="374380"/>
    <n v="375463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0"/>
    <n v="1"/>
    <n v="5.3191489361702127"/>
    <x v="1"/>
    <x v="2"/>
    <s v="0.Done"/>
    <x v="1601"/>
    <n v="5.3191489361702127"/>
    <n v="0"/>
  </r>
  <r>
    <x v="3"/>
    <x v="1"/>
    <x v="1"/>
    <x v="1"/>
    <m/>
    <x v="1"/>
    <x v="0"/>
    <x v="2"/>
    <x v="430"/>
    <s v="Update default Sort Order and Add Sort Functioanlity on Orders Landing Page "/>
    <s v="01475 - Update default Sort Order and Add Sort Functioanlity on Orders Landing Page "/>
    <x v="430"/>
    <x v="1"/>
    <x v="2"/>
    <x v="1649"/>
    <s v="QA for Update default Sort Order and Add Sort Functioanlity on Orders Landing Page "/>
    <s v="S | 01939 - QA for Update default Sort Order and Add Sort Functioanlity on Orders Landing Page "/>
    <s v="QA | S | 01939 - QA for Update default Sort Order and Add Sort Functioanlity on Orders Landing Page "/>
    <m/>
    <n v="367339"/>
    <n v="37545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0"/>
    <n v="1"/>
    <n v="2.1276595744680851"/>
    <x v="1"/>
    <x v="2"/>
    <s v="0.Done"/>
    <x v="1602"/>
    <n v="0"/>
    <n v="0"/>
  </r>
  <r>
    <x v="3"/>
    <x v="1"/>
    <x v="1"/>
    <x v="1"/>
    <m/>
    <x v="1"/>
    <x v="0"/>
    <x v="2"/>
    <x v="430"/>
    <s v="Update default Sort Order and Add Sort Functioanlity on Orders Landing Page "/>
    <s v="01475 - Update default Sort Order and Add Sort Functioanlity on Orders Landing Page "/>
    <x v="430"/>
    <x v="2"/>
    <x v="2"/>
    <x v="1650"/>
    <s v="Review of Update default Sort Order and Add Sort Functioanlity on Orders Landing Page "/>
    <s v="01938 - Review of Update default Sort Order and Add Sort Functioanlity on Orders Landing Page "/>
    <s v="Feature Review | 01938 - Review of Update default Sort Order and Add Sort Functioanlity on Orders Landing Page "/>
    <m/>
    <n v="367339"/>
    <n v="37545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25"/>
    <n v="0"/>
    <n v="1"/>
    <n v="0"/>
    <x v="1"/>
    <x v="2"/>
    <s v="0.Done"/>
    <x v="1603"/>
    <n v="0"/>
    <n v="0"/>
  </r>
  <r>
    <x v="3"/>
    <x v="1"/>
    <x v="1"/>
    <x v="1"/>
    <m/>
    <x v="1"/>
    <x v="0"/>
    <x v="2"/>
    <x v="431"/>
    <s v="Update default settings for locations filter"/>
    <s v="01661 - Update default settings for locations filter"/>
    <x v="431"/>
    <x v="1"/>
    <x v="2"/>
    <x v="1651"/>
    <s v="QA for Update default settings for locations filter"/>
    <s v="S | 01937 - QA for Update default settings for locations filter"/>
    <s v="QA | S | 01937 - QA for Update default settings for locations filter"/>
    <m/>
    <n v="370076"/>
    <n v="37543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1604"/>
    <n v="0"/>
    <n v="0"/>
  </r>
  <r>
    <x v="3"/>
    <x v="1"/>
    <x v="1"/>
    <x v="1"/>
    <m/>
    <x v="1"/>
    <x v="0"/>
    <x v="2"/>
    <x v="431"/>
    <s v="Update default settings for locations filter"/>
    <s v="01661 - Update default settings for locations filter"/>
    <x v="431"/>
    <x v="2"/>
    <x v="2"/>
    <x v="1652"/>
    <s v="Review of Update default settings for locations filter"/>
    <s v="01936 - Review of Update default settings for locations filter"/>
    <s v="Feature Review | 01936 - Review of Update default settings for locations filter"/>
    <m/>
    <n v="370076"/>
    <n v="37543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x v="2"/>
    <s v="0.Done"/>
    <x v="1605"/>
    <n v="0"/>
    <n v="0"/>
  </r>
  <r>
    <x v="3"/>
    <x v="1"/>
    <x v="1"/>
    <x v="1"/>
    <m/>
    <x v="1"/>
    <x v="0"/>
    <x v="2"/>
    <x v="431"/>
    <s v="Update default settings for locations filter"/>
    <s v="01661 - Update default settings for locations filter"/>
    <x v="431"/>
    <x v="0"/>
    <x v="2"/>
    <x v="1653"/>
    <s v="Alpha for Update default settings for locations filter"/>
    <s v="01935 - Alpha for Update default settings for locations filter"/>
    <s v="Alpha Test | 01935 - Alpha for Update default settings for locations filter"/>
    <m/>
    <n v="370076"/>
    <n v="37542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x v="2"/>
    <s v="0.Done"/>
    <x v="1606"/>
    <n v="0"/>
    <n v="0"/>
  </r>
  <r>
    <x v="3"/>
    <x v="0"/>
    <x v="0"/>
    <x v="30"/>
    <s v="CSR - Portal Foundations"/>
    <x v="30"/>
    <x v="0"/>
    <x v="2"/>
    <x v="432"/>
    <s v="Import Users and Groups from AD"/>
    <s v="00077 - Import Users and Groups from AD"/>
    <x v="432"/>
    <x v="2"/>
    <x v="2"/>
    <x v="1654"/>
    <s v="Review of Import Users and Groups from AD"/>
    <s v="01934 - Review of Import Users and Groups from AD"/>
    <s v="Feature Review | 01934 - Review of Import Users and Groups from AD"/>
    <n v="350872"/>
    <n v="334297"/>
    <n v="375423"/>
    <s v="Plan"/>
    <x v="19"/>
    <n v="0"/>
    <n v="0"/>
    <n v="0"/>
    <n v="0"/>
    <m/>
    <s v="SUBTASK PLAN"/>
    <n v="0"/>
    <n v="0"/>
    <n v="0"/>
    <n v="0"/>
    <n v="0"/>
    <n v="0"/>
    <n v="0"/>
    <n v="0"/>
    <n v="0"/>
    <n v="0"/>
    <n v="0.1111111111111111"/>
    <n v="3.125E-2"/>
    <n v="1"/>
    <n v="0"/>
    <x v="0"/>
    <x v="2"/>
    <s v="0.Done"/>
    <x v="1607"/>
    <n v="0"/>
    <n v="0"/>
  </r>
  <r>
    <x v="3"/>
    <x v="0"/>
    <x v="0"/>
    <x v="30"/>
    <s v="CSR - Portal Foundations"/>
    <x v="30"/>
    <x v="0"/>
    <x v="7"/>
    <x v="433"/>
    <s v="Link Bemis/TheHub Logo back CSR Bemis Site"/>
    <s v="01019 - Link Bemis/TheHub Logo back CSR Bemis Site"/>
    <x v="433"/>
    <x v="1"/>
    <x v="1"/>
    <x v="1655"/>
    <s v="QA for Link Bemis/TheHub Logo back CSR Bemis Site"/>
    <s v="S | 01933 - QA for Link Bemis/TheHub Logo back CSR Bemis Site"/>
    <s v="QA | S | 01933 - QA for Link Bemis/TheHub Logo back CSR Bemis Site"/>
    <n v="350872"/>
    <n v="360677"/>
    <n v="375421"/>
    <s v="Plan"/>
    <x v="0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2"/>
    <n v="3.125E-2"/>
    <n v="1"/>
    <n v="0"/>
    <x v="0"/>
    <x v="7"/>
    <e v="#N/A"/>
    <x v="1"/>
    <n v="0"/>
    <n v="0"/>
  </r>
  <r>
    <x v="3"/>
    <x v="1"/>
    <x v="1"/>
    <x v="1"/>
    <m/>
    <x v="1"/>
    <x v="1"/>
    <x v="2"/>
    <x v="389"/>
    <s v="214 (BDT)Theme test- excel logo wrong color and font spacing incorrect"/>
    <s v="01875 - 214 (BDT)Theme test- excel logo wrong color and font spacing incorrect"/>
    <x v="389"/>
    <x v="3"/>
    <x v="2"/>
    <x v="1656"/>
    <s v="Development for - 214 (BDT)Theme test- excel logo wrong color and font spacing incorrect"/>
    <s v="M | 01932 - Development for - 214 (BDT)Theme test- excel logo wrong color and font spacing incorrect"/>
    <s v="Frontend Development | M | 01932 - Development for - 214 (BDT)Theme test- excel logo wrong color and font spacing incorrect"/>
    <m/>
    <n v="374389"/>
    <n v="375417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4285714285714285"/>
    <n v="0"/>
    <n v="1"/>
    <n v="5.3191489361702127"/>
    <x v="1"/>
    <x v="2"/>
    <s v="0.Done"/>
    <x v="1608"/>
    <n v="5.3191489361702127"/>
    <n v="0"/>
  </r>
  <r>
    <x v="3"/>
    <x v="0"/>
    <x v="0"/>
    <x v="23"/>
    <s v="Buyer - Portal Foundations"/>
    <x v="23"/>
    <x v="0"/>
    <x v="2"/>
    <x v="434"/>
    <s v="Customer Org Hierarchy"/>
    <s v="00088 - Customer Org Hierarchy"/>
    <x v="434"/>
    <x v="2"/>
    <x v="2"/>
    <x v="1657"/>
    <s v="Review of Customer Org Hierarchy"/>
    <s v="01931 - Review of Customer Org Hierarchy"/>
    <s v="Feature Review | 01931 - Review of Customer Org Hierarchy"/>
    <n v="350832"/>
    <n v="334456"/>
    <n v="375416"/>
    <s v="Plan"/>
    <x v="19"/>
    <n v="0"/>
    <n v="0"/>
    <n v="0"/>
    <n v="0"/>
    <m/>
    <s v="SUBTASK PLAN"/>
    <n v="0"/>
    <n v="0"/>
    <n v="0"/>
    <n v="0"/>
    <n v="0"/>
    <n v="0"/>
    <n v="0"/>
    <n v="0"/>
    <n v="0"/>
    <n v="0"/>
    <n v="0.05"/>
    <n v="8.2644628099173556E-3"/>
    <n v="1"/>
    <n v="0"/>
    <x v="0"/>
    <x v="2"/>
    <s v="0.Done"/>
    <x v="1609"/>
    <n v="0"/>
    <n v="0"/>
  </r>
  <r>
    <x v="3"/>
    <x v="1"/>
    <x v="1"/>
    <x v="1"/>
    <m/>
    <x v="1"/>
    <x v="1"/>
    <x v="2"/>
    <x v="414"/>
    <s v="216 (BDT) Theme Generate Report link wrong color "/>
    <s v="01876 - 216 (BDT) Theme Generate Report link wrong color "/>
    <x v="414"/>
    <x v="3"/>
    <x v="2"/>
    <x v="1658"/>
    <s v="Development for - 216 (BDT) Theme Generate Report link wrong color"/>
    <s v="M | 01930 - Development for - 216 (BDT) Theme Generate Report link wrong color"/>
    <s v="Frontend Development | M | 01930 - Development for - 216 (BDT) Theme Generate Report link wrong color"/>
    <m/>
    <n v="374397"/>
    <n v="375415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1610"/>
    <n v="5.3191489361702127"/>
    <n v="0"/>
  </r>
  <r>
    <x v="3"/>
    <x v="1"/>
    <x v="1"/>
    <x v="1"/>
    <m/>
    <x v="1"/>
    <x v="0"/>
    <x v="2"/>
    <x v="435"/>
    <s v="BIT-49 Ship To Filter Name &amp; Address Info Missing in Portal"/>
    <s v="01173 - BIT-49 Ship To Filter Name &amp; Address Info Missing in Portal"/>
    <x v="435"/>
    <x v="1"/>
    <x v="2"/>
    <x v="1659"/>
    <s v="QA for BIT-49 Ship To Filter Name &amp; Address Info Missing in Portal"/>
    <s v="S | 01929 - QA for BIT-49 Ship To Filter Name &amp; Address Info Missing in Portal"/>
    <s v="QA | S | 01929 - QA for BIT-49 Ship To Filter Name &amp; Address Info Missing in Portal"/>
    <m/>
    <n v="363185"/>
    <n v="37541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611"/>
    <n v="0"/>
    <n v="0"/>
  </r>
  <r>
    <x v="3"/>
    <x v="1"/>
    <x v="1"/>
    <x v="1"/>
    <m/>
    <x v="1"/>
    <x v="0"/>
    <x v="2"/>
    <x v="435"/>
    <s v="BIT-49 Ship To Filter Name &amp; Address Info Missing in Portal"/>
    <s v="01173 - BIT-49 Ship To Filter Name &amp; Address Info Missing in Portal"/>
    <x v="435"/>
    <x v="2"/>
    <x v="2"/>
    <x v="1660"/>
    <s v="Review of BIT-49 Ship To Filter Name &amp; Address Info Missing in Portal"/>
    <s v="01928 - Review of BIT-49 Ship To Filter Name &amp; Address Info Missing in Portal"/>
    <s v="Feature Review | 01928 - Review of BIT-49 Ship To Filter Name &amp; Address Info Missing in Portal"/>
    <m/>
    <n v="363185"/>
    <n v="37541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1612"/>
    <n v="0"/>
    <n v="0"/>
  </r>
  <r>
    <x v="3"/>
    <x v="1"/>
    <x v="1"/>
    <x v="1"/>
    <m/>
    <x v="1"/>
    <x v="0"/>
    <x v="2"/>
    <x v="435"/>
    <s v="BIT-49 Ship To Filter Name &amp; Address Info Missing in Portal"/>
    <s v="01173 - BIT-49 Ship To Filter Name &amp; Address Info Missing in Portal"/>
    <x v="435"/>
    <x v="0"/>
    <x v="2"/>
    <x v="1661"/>
    <s v="Alpha for BIT-49 Ship To Filter Name &amp; Address Info Missing in Portal"/>
    <s v="01927 - Alpha for BIT-49 Ship To Filter Name &amp; Address Info Missing in Portal"/>
    <s v="Alpha Test | 01927 - Alpha for BIT-49 Ship To Filter Name &amp; Address Info Missing in Portal"/>
    <m/>
    <n v="363185"/>
    <n v="37541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1613"/>
    <n v="0"/>
    <n v="0"/>
  </r>
  <r>
    <x v="3"/>
    <x v="1"/>
    <x v="1"/>
    <x v="1"/>
    <m/>
    <x v="1"/>
    <x v="0"/>
    <x v="2"/>
    <x v="339"/>
    <s v="Refactor Shipment Sync/WS Classes for data refresh calls."/>
    <s v="01668 - Refactor Shipment Sync/WS Classes for data refresh calls."/>
    <x v="339"/>
    <x v="0"/>
    <x v="2"/>
    <x v="1662"/>
    <s v="Alpha for Refactor Shipment Sync/WS Classes for data refresh calls."/>
    <s v="S | 01926 - Alpha for Refactor Shipment Sync/WS Classes for data refresh calls."/>
    <s v="Alpha Test | S | 01926 - Alpha for Refactor Shipment Sync/WS Classes for data refresh calls."/>
    <m/>
    <n v="370096"/>
    <n v="37541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0"/>
    <n v="1"/>
    <n v="2.1276595744680851"/>
    <x v="1"/>
    <x v="2"/>
    <s v="0.Done"/>
    <x v="1614"/>
    <n v="0"/>
    <n v="0"/>
  </r>
  <r>
    <x v="3"/>
    <x v="1"/>
    <x v="1"/>
    <x v="1"/>
    <m/>
    <x v="1"/>
    <x v="0"/>
    <x v="2"/>
    <x v="436"/>
    <s v="Update search criteria on Orders Landing Page"/>
    <s v="01440 - Update search criteria on Orders Landing Page"/>
    <x v="436"/>
    <x v="1"/>
    <x v="2"/>
    <x v="1663"/>
    <s v="QA for Update search criteria on Orders Landing Page"/>
    <s v="S | 01925 - QA for Update search criteria on Orders Landing Page"/>
    <s v="QA | S | 01925 - QA for Update search criteria on Orders Landing Page"/>
    <m/>
    <n v="366166"/>
    <n v="37541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615"/>
    <n v="0"/>
    <n v="0"/>
  </r>
  <r>
    <x v="3"/>
    <x v="1"/>
    <x v="1"/>
    <x v="1"/>
    <m/>
    <x v="1"/>
    <x v="0"/>
    <x v="2"/>
    <x v="436"/>
    <s v="Update search criteria on Orders Landing Page"/>
    <s v="01440 - Update search criteria on Orders Landing Page"/>
    <x v="436"/>
    <x v="2"/>
    <x v="2"/>
    <x v="1664"/>
    <s v="Review of Update search criteria on Orders Landing Page"/>
    <s v="01924 - Review of Update search criteria on Orders Landing Page"/>
    <s v="Feature Review | 01924 - Review of Update search criteria on Orders Landing Page"/>
    <m/>
    <n v="366166"/>
    <n v="37540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1616"/>
    <n v="0"/>
    <n v="0"/>
  </r>
  <r>
    <x v="3"/>
    <x v="1"/>
    <x v="1"/>
    <x v="1"/>
    <m/>
    <x v="1"/>
    <x v="0"/>
    <x v="2"/>
    <x v="436"/>
    <s v="Update search criteria on Orders Landing Page"/>
    <s v="01440 - Update search criteria on Orders Landing Page"/>
    <x v="436"/>
    <x v="0"/>
    <x v="2"/>
    <x v="1665"/>
    <s v="Alpha for Update search criteria on Orders Landing Page"/>
    <s v="01923 - Alpha for Update search criteria on Orders Landing Page"/>
    <s v="Alpha Test | 01923 - Alpha for Update search criteria on Orders Landing Page"/>
    <m/>
    <n v="366166"/>
    <n v="37540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1617"/>
    <n v="0"/>
    <n v="0"/>
  </r>
  <r>
    <x v="3"/>
    <x v="1"/>
    <x v="1"/>
    <x v="1"/>
    <m/>
    <x v="1"/>
    <x v="0"/>
    <x v="2"/>
    <x v="437"/>
    <s v="Update Sales Order Data Sync logic"/>
    <s v="01643 - Update Sales Order Data Sync logic"/>
    <x v="437"/>
    <x v="1"/>
    <x v="2"/>
    <x v="1666"/>
    <s v="QA for Update Sales Order Data Sync logic"/>
    <s v="S | 01921 - QA for Update Sales Order Data Sync logic"/>
    <s v="QA | S | 01921 - QA for Update Sales Order Data Sync logic"/>
    <m/>
    <n v="369826"/>
    <n v="37540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111111111111111"/>
    <n v="0"/>
    <n v="1"/>
    <n v="2.1276595744680851"/>
    <x v="1"/>
    <x v="2"/>
    <s v="0.Done"/>
    <x v="1618"/>
    <n v="0"/>
    <n v="0"/>
  </r>
  <r>
    <x v="3"/>
    <x v="1"/>
    <x v="1"/>
    <x v="1"/>
    <m/>
    <x v="1"/>
    <x v="0"/>
    <x v="2"/>
    <x v="437"/>
    <s v="Update Sales Order Data Sync logic"/>
    <s v="01643 - Update Sales Order Data Sync logic"/>
    <x v="437"/>
    <x v="2"/>
    <x v="2"/>
    <x v="1667"/>
    <s v="Review of Update Sales Order Data Sync logic"/>
    <s v="01919 - Review of Update Sales Order Data Sync logic"/>
    <s v="Feature Review | 01919 - Review of Update Sales Order Data Sync logic"/>
    <m/>
    <n v="369826"/>
    <n v="37540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111111111111111"/>
    <n v="0"/>
    <n v="1"/>
    <n v="0"/>
    <x v="1"/>
    <x v="2"/>
    <s v="0.Done"/>
    <x v="1619"/>
    <n v="0"/>
    <n v="0"/>
  </r>
  <r>
    <x v="3"/>
    <x v="1"/>
    <x v="1"/>
    <x v="1"/>
    <m/>
    <x v="1"/>
    <x v="0"/>
    <x v="2"/>
    <x v="437"/>
    <s v="Update Sales Order Data Sync logic"/>
    <s v="01643 - Update Sales Order Data Sync logic"/>
    <x v="437"/>
    <x v="0"/>
    <x v="2"/>
    <x v="1668"/>
    <s v="Alpha for Update Sales Order Data Sync logic"/>
    <s v="01918 - Alpha for Update Sales Order Data Sync logic"/>
    <s v="Alpha Test | 01918 - Alpha for Update Sales Order Data Sync logic"/>
    <m/>
    <n v="369826"/>
    <n v="37540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111111111111111"/>
    <n v="0"/>
    <n v="1"/>
    <n v="0"/>
    <x v="1"/>
    <x v="2"/>
    <s v="0.Done"/>
    <x v="1620"/>
    <n v="0"/>
    <n v="0"/>
  </r>
  <r>
    <x v="3"/>
    <x v="1"/>
    <x v="1"/>
    <x v="1"/>
    <m/>
    <x v="1"/>
    <x v="0"/>
    <x v="6"/>
    <x v="438"/>
    <s v="Update Sales Order to take in different order statuses"/>
    <s v="01250 - Update Sales Order to take in different order statuses"/>
    <x v="438"/>
    <x v="2"/>
    <x v="3"/>
    <x v="1669"/>
    <s v="Review of Update Sales Order to take in different order statuses"/>
    <s v="01916 - Review of Update Sales Order to take in different order statuses"/>
    <s v="Feature Review | 01916 - Review of Update Sales Order to take in different order statuses"/>
    <m/>
    <n v="364210"/>
    <n v="37539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6"/>
    <s v="0.Cancelled"/>
    <x v="1621"/>
    <n v="0"/>
    <n v="0"/>
  </r>
  <r>
    <x v="3"/>
    <x v="1"/>
    <x v="1"/>
    <x v="1"/>
    <m/>
    <x v="1"/>
    <x v="0"/>
    <x v="2"/>
    <x v="430"/>
    <s v="Update default Sort Order and Add Sort Functioanlity on Orders Landing Page "/>
    <s v="01475 - Update default Sort Order and Add Sort Functioanlity on Orders Landing Page "/>
    <x v="430"/>
    <x v="0"/>
    <x v="2"/>
    <x v="1670"/>
    <s v="Alpha for Update default Sort Order and Add Sort Functioanlity on Orders Landing Page "/>
    <s v="01915 - Alpha for Update default Sort Order and Add Sort Functioanlity on Orders Landing Page "/>
    <s v="Alpha Test | 01915 - Alpha for Update default Sort Order and Add Sort Functioanlity on Orders Landing Page "/>
    <m/>
    <n v="367339"/>
    <n v="37539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25"/>
    <n v="0"/>
    <n v="1"/>
    <n v="0"/>
    <x v="1"/>
    <x v="2"/>
    <s v="0.Done"/>
    <x v="1622"/>
    <n v="0"/>
    <n v="0"/>
  </r>
  <r>
    <x v="3"/>
    <x v="0"/>
    <x v="0"/>
    <x v="31"/>
    <s v="Buyer views Customer and User Profiles"/>
    <x v="31"/>
    <x v="0"/>
    <x v="2"/>
    <x v="439"/>
    <s v="Customer Profile updates from IBB"/>
    <s v="00371 - Customer Profile updates from IBB"/>
    <x v="439"/>
    <x v="1"/>
    <x v="2"/>
    <x v="1671"/>
    <s v="QA for Customer Profile updates from IBB"/>
    <s v="S | 01914 - QA for Customer Profile updates from IBB"/>
    <s v="QA | S | 01914 - QA for Customer Profile updates from IBB"/>
    <n v="348518"/>
    <n v="347291"/>
    <n v="375396"/>
    <s v="Plan"/>
    <x v="2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7.6923076923076927E-2"/>
    <n v="2.2727272727272728E-2"/>
    <n v="1"/>
    <n v="2.1276595744680851"/>
    <x v="0"/>
    <x v="2"/>
    <s v="0.Done"/>
    <x v="1623"/>
    <n v="0"/>
    <n v="0"/>
  </r>
  <r>
    <x v="3"/>
    <x v="0"/>
    <x v="0"/>
    <x v="31"/>
    <s v="Buyer views Customer and User Profiles"/>
    <x v="31"/>
    <x v="0"/>
    <x v="2"/>
    <x v="439"/>
    <s v="Customer Profile updates from IBB"/>
    <s v="00371 - Customer Profile updates from IBB"/>
    <x v="439"/>
    <x v="2"/>
    <x v="2"/>
    <x v="1672"/>
    <s v="Review of Customer Profile updates from IBB"/>
    <s v="XS | 01913 - Review of Customer Profile updates from IBB"/>
    <s v="Feature Review | XS | 01913 - Review of Customer Profile updates from IBB"/>
    <n v="348518"/>
    <n v="347291"/>
    <n v="375395"/>
    <s v="Plan"/>
    <x v="2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7.6923076923076927E-2"/>
    <n v="2.2727272727272728E-2"/>
    <n v="1"/>
    <n v="1.0638297872340425"/>
    <x v="0"/>
    <x v="2"/>
    <s v="0.Done"/>
    <x v="1624"/>
    <n v="0"/>
    <n v="0"/>
  </r>
  <r>
    <x v="3"/>
    <x v="1"/>
    <x v="1"/>
    <x v="1"/>
    <m/>
    <x v="1"/>
    <x v="0"/>
    <x v="2"/>
    <x v="440"/>
    <s v="Refactor Inventory Sync/WS Classes for data refresh calls."/>
    <s v="01669 - Refactor Inventory Sync/WS Classes for data refresh calls."/>
    <x v="440"/>
    <x v="1"/>
    <x v="2"/>
    <x v="1673"/>
    <s v="QA for Refactor Inventory Sync/WS Classes for data refresh calls."/>
    <s v="S | 01912 - QA for Refactor Inventory Sync/WS Classes for data refresh calls."/>
    <s v="QA | S | 01912 - QA for Refactor Inventory Sync/WS Classes for data refresh calls."/>
    <m/>
    <n v="370098"/>
    <n v="37539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1625"/>
    <n v="0"/>
    <n v="0"/>
  </r>
  <r>
    <x v="3"/>
    <x v="1"/>
    <x v="1"/>
    <x v="1"/>
    <m/>
    <x v="1"/>
    <x v="0"/>
    <x v="2"/>
    <x v="440"/>
    <s v="Refactor Inventory Sync/WS Classes for data refresh calls."/>
    <s v="01669 - Refactor Inventory Sync/WS Classes for data refresh calls."/>
    <x v="440"/>
    <x v="2"/>
    <x v="2"/>
    <x v="1674"/>
    <s v="Review of Refactor Inventory Sync/WS Classes for data refresh calls."/>
    <s v="01911 - Review of Refactor Inventory Sync/WS Classes for data refresh calls."/>
    <s v="Feature Review | 01911 - Review of Refactor Inventory Sync/WS Classes for data refresh calls."/>
    <m/>
    <n v="370098"/>
    <n v="37539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x v="2"/>
    <s v="0.Done"/>
    <x v="1626"/>
    <n v="0"/>
    <n v="0"/>
  </r>
  <r>
    <x v="3"/>
    <x v="1"/>
    <x v="1"/>
    <x v="1"/>
    <m/>
    <x v="1"/>
    <x v="0"/>
    <x v="2"/>
    <x v="440"/>
    <s v="Refactor Inventory Sync/WS Classes for data refresh calls."/>
    <s v="01669 - Refactor Inventory Sync/WS Classes for data refresh calls."/>
    <x v="440"/>
    <x v="0"/>
    <x v="2"/>
    <x v="1675"/>
    <s v="Alpha for Refactor Inventory Sync/WS Classes for data refresh calls."/>
    <s v="01910 - Alpha for Refactor Inventory Sync/WS Classes for data refresh calls."/>
    <s v="Alpha Test | 01910 - Alpha for Refactor Inventory Sync/WS Classes for data refresh calls."/>
    <m/>
    <n v="370098"/>
    <n v="37539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x v="2"/>
    <s v="0.Done"/>
    <x v="1627"/>
    <n v="0"/>
    <n v="0"/>
  </r>
  <r>
    <x v="3"/>
    <x v="1"/>
    <x v="1"/>
    <x v="1"/>
    <m/>
    <x v="1"/>
    <x v="1"/>
    <x v="2"/>
    <x v="441"/>
    <s v="202 (BDT) Remove the optional column order up and down arrows from 2 reports"/>
    <s v="01860 - 202 (BDT) Remove the optional column order up and down arrows from 2 reports"/>
    <x v="441"/>
    <x v="1"/>
    <x v="2"/>
    <x v="1676"/>
    <s v="QA for 202 (BDT) Remove the optional column order up and down arrows from 2 reports"/>
    <s v="S | 01909 - QA for 202 (BDT) Remove the optional column order up and down arrows from 2 reports"/>
    <s v="QA | S | 01909 - QA for 202 (BDT) Remove the optional column order up and down arrows from 2 reports"/>
    <m/>
    <n v="373963"/>
    <n v="37519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628"/>
    <n v="2.1276595744680851"/>
    <n v="0"/>
  </r>
  <r>
    <x v="3"/>
    <x v="1"/>
    <x v="1"/>
    <x v="1"/>
    <m/>
    <x v="1"/>
    <x v="1"/>
    <x v="2"/>
    <x v="442"/>
    <s v="Formatting Error when Resizing"/>
    <s v="01240 - Formatting Error when Resizing"/>
    <x v="442"/>
    <x v="1"/>
    <x v="2"/>
    <x v="1677"/>
    <s v="QA for Formatting Error when Resizing"/>
    <s v="S | 01907 - QA for Formatting Error when Resizing"/>
    <s v="QA | S | 01907 - QA for Formatting Error when Resizing"/>
    <m/>
    <n v="364197"/>
    <n v="37518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629"/>
    <n v="2.1276595744680851"/>
    <n v="0"/>
  </r>
  <r>
    <x v="3"/>
    <x v="1"/>
    <x v="1"/>
    <x v="1"/>
    <m/>
    <x v="1"/>
    <x v="1"/>
    <x v="2"/>
    <x v="443"/>
    <s v="After update to global web content, customer site template does not import"/>
    <s v="01779 - After update to global web content, customer site template does not import"/>
    <x v="443"/>
    <x v="1"/>
    <x v="2"/>
    <x v="1678"/>
    <s v="QA for After update to global web content, customer site template does not import"/>
    <s v="S | 01906 - QA for After update to global web content, customer site template does not import"/>
    <s v="QA | S | 01906 - QA for After update to global web content, customer site template does not import"/>
    <m/>
    <n v="372313"/>
    <n v="37518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630"/>
    <n v="2.1276595744680851"/>
    <n v="0"/>
  </r>
  <r>
    <x v="3"/>
    <x v="1"/>
    <x v="1"/>
    <x v="1"/>
    <m/>
    <x v="1"/>
    <x v="1"/>
    <x v="2"/>
    <x v="443"/>
    <s v="After update to global web content, customer site template does not import"/>
    <s v="01779 - After update to global web content, customer site template does not import"/>
    <x v="443"/>
    <x v="2"/>
    <x v="2"/>
    <x v="1679"/>
    <s v="Review of After update to global web content, customer site template does not import"/>
    <s v="01905 - Review of After update to global web content, customer site template does not import"/>
    <s v="Feature Review | 01905 - Review of After update to global web content, customer site template does not import"/>
    <m/>
    <n v="372313"/>
    <n v="37518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631"/>
    <n v="0"/>
    <n v="0"/>
  </r>
  <r>
    <x v="3"/>
    <x v="1"/>
    <x v="1"/>
    <x v="1"/>
    <m/>
    <x v="1"/>
    <x v="1"/>
    <x v="2"/>
    <x v="355"/>
    <s v="User Edit Profile not working"/>
    <s v="01842 - User Edit Profile not working"/>
    <x v="355"/>
    <x v="1"/>
    <x v="2"/>
    <x v="1680"/>
    <s v="QA for User Edit Profile not working"/>
    <s v="S | 01904 - QA for User Edit Profile not working"/>
    <s v="QA | S | 01904 - QA for User Edit Profile not working"/>
    <m/>
    <n v="373496"/>
    <n v="37516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632"/>
    <n v="2.1276595744680851"/>
    <n v="0"/>
  </r>
  <r>
    <x v="3"/>
    <x v="1"/>
    <x v="1"/>
    <x v="1"/>
    <m/>
    <x v="1"/>
    <x v="1"/>
    <x v="2"/>
    <x v="355"/>
    <s v="User Edit Profile not working"/>
    <s v="01842 - User Edit Profile not working"/>
    <x v="355"/>
    <x v="2"/>
    <x v="2"/>
    <x v="1681"/>
    <s v="Review of User Edit Profile not working"/>
    <s v="01903 - Review of User Edit Profile not working"/>
    <s v="Feature Review | 01903 - Review of User Edit Profile not working"/>
    <m/>
    <n v="373496"/>
    <n v="37516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633"/>
    <n v="0"/>
    <n v="0"/>
  </r>
  <r>
    <x v="3"/>
    <x v="1"/>
    <x v="1"/>
    <x v="1"/>
    <m/>
    <x v="1"/>
    <x v="1"/>
    <x v="2"/>
    <x v="355"/>
    <s v="User Edit Profile not working"/>
    <s v="01842 - User Edit Profile not working"/>
    <x v="355"/>
    <x v="0"/>
    <x v="2"/>
    <x v="1682"/>
    <s v="Alpha for User Edit Profile not working"/>
    <s v="01901 - Alpha for User Edit Profile not working"/>
    <s v="Alpha Test | 01901 - Alpha for User Edit Profile not working"/>
    <m/>
    <n v="373496"/>
    <n v="37512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634"/>
    <n v="0"/>
    <n v="0"/>
  </r>
  <r>
    <x v="3"/>
    <x v="1"/>
    <x v="1"/>
    <x v="1"/>
    <m/>
    <x v="1"/>
    <x v="1"/>
    <x v="2"/>
    <x v="444"/>
    <s v="Mobile and Tablet View of Orders  is not aligned correctly "/>
    <s v="01704 - Mobile and Tablet View of Orders  is not aligned correctly "/>
    <x v="444"/>
    <x v="1"/>
    <x v="2"/>
    <x v="1683"/>
    <s v="QA for Mobile and Tablet View of Orders  is not aligned correctly "/>
    <s v="S | 01900 - QA for Mobile and Tablet View of Orders  is not aligned correctly "/>
    <s v="QA | S | 01900 - QA for Mobile and Tablet View of Orders  is not aligned correctly "/>
    <m/>
    <n v="370997"/>
    <n v="37511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1635"/>
    <n v="2.1276595744680851"/>
    <n v="0"/>
  </r>
  <r>
    <x v="3"/>
    <x v="1"/>
    <x v="1"/>
    <x v="1"/>
    <m/>
    <x v="1"/>
    <x v="1"/>
    <x v="2"/>
    <x v="444"/>
    <s v="Mobile and Tablet View of Orders  is not aligned correctly "/>
    <s v="01704 - Mobile and Tablet View of Orders  is not aligned correctly "/>
    <x v="444"/>
    <x v="2"/>
    <x v="2"/>
    <x v="1684"/>
    <s v="Review of Mobile and Tablet View of Orders  is not aligned correctly "/>
    <s v="01899 - Review of Mobile and Tablet View of Orders  is not aligned correctly "/>
    <s v="Feature Review | 01899 - Review of Mobile and Tablet View of Orders  is not aligned correctly "/>
    <m/>
    <n v="370997"/>
    <n v="37511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x v="2"/>
    <s v="0.Done"/>
    <x v="1636"/>
    <n v="0"/>
    <n v="0"/>
  </r>
  <r>
    <x v="3"/>
    <x v="1"/>
    <x v="1"/>
    <x v="1"/>
    <m/>
    <x v="1"/>
    <x v="1"/>
    <x v="2"/>
    <x v="445"/>
    <s v="User Agreement link does not show content for CSR roles"/>
    <s v="01737 - User Agreement link does not show content for CSR roles"/>
    <x v="445"/>
    <x v="1"/>
    <x v="2"/>
    <x v="1685"/>
    <s v="QA for User Agreement link does not show content for Buyer or CSR roles"/>
    <s v="S | 01898 - QA for User Agreement link does not show content for Buyer or CSR roles"/>
    <s v="QA | S | 01898 - QA for User Agreement link does not show content for Buyer or CSR roles"/>
    <m/>
    <n v="371773"/>
    <n v="37509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637"/>
    <n v="2.1276595744680851"/>
    <n v="0"/>
  </r>
  <r>
    <x v="3"/>
    <x v="1"/>
    <x v="1"/>
    <x v="1"/>
    <m/>
    <x v="1"/>
    <x v="1"/>
    <x v="2"/>
    <x v="445"/>
    <s v="User Agreement link does not show content for CSR roles"/>
    <s v="01737 - User Agreement link does not show content for CSR roles"/>
    <x v="445"/>
    <x v="2"/>
    <x v="2"/>
    <x v="1686"/>
    <s v="Review of User Agreement link does not show content for Buyer or CSR roles"/>
    <s v="01897 - Review of User Agreement link does not show content for Buyer or CSR roles"/>
    <s v="Feature Review | 01897 - Review of User Agreement link does not show content for Buyer or CSR roles"/>
    <m/>
    <n v="371773"/>
    <n v="37509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1638"/>
    <n v="0"/>
    <n v="0"/>
  </r>
  <r>
    <x v="3"/>
    <x v="1"/>
    <x v="1"/>
    <x v="1"/>
    <m/>
    <x v="1"/>
    <x v="1"/>
    <x v="2"/>
    <x v="446"/>
    <s v="Shipments Cust PO"/>
    <s v="01841 - Shipments Cust PO"/>
    <x v="446"/>
    <x v="1"/>
    <x v="2"/>
    <x v="1687"/>
    <s v="QA for Shipments Cust PO"/>
    <s v="S | 01896 - QA for Shipments Cust PO"/>
    <s v="QA | S | 01896 - QA for Shipments Cust PO"/>
    <m/>
    <n v="373438"/>
    <n v="37507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639"/>
    <n v="2.1276595744680851"/>
    <n v="0"/>
  </r>
  <r>
    <x v="3"/>
    <x v="1"/>
    <x v="1"/>
    <x v="1"/>
    <m/>
    <x v="1"/>
    <x v="1"/>
    <x v="2"/>
    <x v="446"/>
    <s v="Shipments Cust PO"/>
    <s v="01841 - Shipments Cust PO"/>
    <x v="446"/>
    <x v="2"/>
    <x v="2"/>
    <x v="1688"/>
    <s v="Review of Shipments Cust PO"/>
    <s v="01895 - Review of Shipments Cust PO"/>
    <s v="Feature Review | 01895 - Review of Shipments Cust PO"/>
    <m/>
    <n v="373438"/>
    <n v="37507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640"/>
    <n v="0"/>
    <n v="0"/>
  </r>
  <r>
    <x v="3"/>
    <x v="1"/>
    <x v="1"/>
    <x v="1"/>
    <m/>
    <x v="1"/>
    <x v="1"/>
    <x v="2"/>
    <x v="447"/>
    <s v="Exceptions in LAR imports for Site Templates"/>
    <s v="01871 - Exceptions in LAR imports for Site Templates"/>
    <x v="447"/>
    <x v="1"/>
    <x v="2"/>
    <x v="1689"/>
    <s v="QA for Exceptions in LAR imports for Site Templates"/>
    <s v="S | 01894 - QA for Exceptions in LAR imports for Site Templates"/>
    <s v="QA | S | 01894 - QA for Exceptions in LAR imports for Site Templates"/>
    <m/>
    <n v="374314"/>
    <n v="37507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641"/>
    <n v="2.1276595744680851"/>
    <n v="0"/>
  </r>
  <r>
    <x v="3"/>
    <x v="1"/>
    <x v="1"/>
    <x v="1"/>
    <m/>
    <x v="1"/>
    <x v="1"/>
    <x v="2"/>
    <x v="447"/>
    <s v="Exceptions in LAR imports for Site Templates"/>
    <s v="01871 - Exceptions in LAR imports for Site Templates"/>
    <x v="447"/>
    <x v="2"/>
    <x v="2"/>
    <x v="1690"/>
    <s v="Review of Exceptions in LAR imports for Site Templates"/>
    <s v="01893 - Review of Exceptions in LAR imports for Site Templates"/>
    <s v="Feature Review | 01893 - Review of Exceptions in LAR imports for Site Templates"/>
    <m/>
    <n v="374314"/>
    <n v="37507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642"/>
    <n v="0"/>
    <n v="0"/>
  </r>
  <r>
    <x v="3"/>
    <x v="1"/>
    <x v="1"/>
    <x v="1"/>
    <m/>
    <x v="1"/>
    <x v="1"/>
    <x v="2"/>
    <x v="447"/>
    <s v="Exceptions in LAR imports for Site Templates"/>
    <s v="01871 - Exceptions in LAR imports for Site Templates"/>
    <x v="447"/>
    <x v="0"/>
    <x v="2"/>
    <x v="1691"/>
    <s v="Alpha for Exceptions in LAR imports for Site Templates"/>
    <s v="01892 - Alpha for Exceptions in LAR imports for Site Templates"/>
    <s v="Alpha Test | 01892 - Alpha for Exceptions in LAR imports for Site Templates"/>
    <m/>
    <n v="374314"/>
    <n v="37507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643"/>
    <n v="0"/>
    <n v="0"/>
  </r>
  <r>
    <x v="3"/>
    <x v="1"/>
    <x v="1"/>
    <x v="1"/>
    <m/>
    <x v="1"/>
    <x v="0"/>
    <x v="6"/>
    <x v="438"/>
    <s v="Update Sales Order to take in different order statuses"/>
    <s v="01250 - Update Sales Order to take in different order statuses"/>
    <x v="438"/>
    <x v="0"/>
    <x v="2"/>
    <x v="1692"/>
    <s v="Alpha for Update Sales Order to take in different order statuses"/>
    <s v="01890 - Alpha for Update Sales Order to take in different order statuses"/>
    <s v="Alpha Test | 01890 - Alpha for Update Sales Order to take in different order statuses"/>
    <m/>
    <n v="364210"/>
    <n v="37478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6"/>
    <s v="0.Done"/>
    <x v="1644"/>
    <n v="0"/>
    <n v="0"/>
  </r>
  <r>
    <x v="3"/>
    <x v="1"/>
    <x v="1"/>
    <x v="1"/>
    <m/>
    <x v="1"/>
    <x v="1"/>
    <x v="2"/>
    <x v="441"/>
    <s v="202 (BDT) Remove the optional column order up and down arrows from 2 reports"/>
    <s v="01860 - 202 (BDT) Remove the optional column order up and down arrows from 2 reports"/>
    <x v="441"/>
    <x v="2"/>
    <x v="2"/>
    <x v="1693"/>
    <s v="Review of 202 (BDT) Remove the optional column order up and down arrows from 2 reports"/>
    <s v="01889 - Review of 202 (BDT) Remove the optional column order up and down arrows from 2 reports"/>
    <s v="Feature Review | 01889 - Review of 202 (BDT) Remove the optional column order up and down arrows from 2 reports"/>
    <m/>
    <n v="373963"/>
    <n v="37468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1645"/>
    <n v="0"/>
    <n v="0"/>
  </r>
  <r>
    <x v="3"/>
    <x v="1"/>
    <x v="1"/>
    <x v="1"/>
    <m/>
    <x v="1"/>
    <x v="1"/>
    <x v="2"/>
    <x v="441"/>
    <s v="202 (BDT) Remove the optional column order up and down arrows from 2 reports"/>
    <s v="01860 - 202 (BDT) Remove the optional column order up and down arrows from 2 reports"/>
    <x v="441"/>
    <x v="0"/>
    <x v="2"/>
    <x v="1694"/>
    <s v="Alpha for 202 (BDT) Remove the optional column order up and down arrows from 2 reports"/>
    <s v="01888 - Alpha for 202 (BDT) Remove the optional column order up and down arrows from 2 reports"/>
    <s v="Alpha Test | 01888 - Alpha for 202 (BDT) Remove the optional column order up and down arrows from 2 reports"/>
    <m/>
    <n v="373963"/>
    <n v="37468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1646"/>
    <n v="0"/>
    <n v="0"/>
  </r>
  <r>
    <x v="3"/>
    <x v="1"/>
    <x v="1"/>
    <x v="1"/>
    <m/>
    <x v="1"/>
    <x v="1"/>
    <x v="2"/>
    <x v="446"/>
    <s v="Shipments Cust PO"/>
    <s v="01841 - Shipments Cust PO"/>
    <x v="446"/>
    <x v="0"/>
    <x v="2"/>
    <x v="1695"/>
    <s v="Alpha for Shipments Cust PO"/>
    <s v="01887 - Alpha for Shipments Cust PO"/>
    <s v="Alpha Test | 01887 - Alpha for Shipments Cust PO"/>
    <m/>
    <n v="373438"/>
    <n v="37453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647"/>
    <n v="0"/>
    <n v="0"/>
  </r>
  <r>
    <x v="3"/>
    <x v="1"/>
    <x v="1"/>
    <x v="1"/>
    <m/>
    <x v="1"/>
    <x v="1"/>
    <x v="2"/>
    <x v="351"/>
    <s v="196 (BDT) Documents- cannot change location filter and add files to folder "/>
    <s v="01851 - 196 (BDT) Documents- cannot change location filter and add files to folder "/>
    <x v="351"/>
    <x v="7"/>
    <x v="2"/>
    <x v="1696"/>
    <s v="Tech Planning for -  cannot change location filter and add files to folder"/>
    <s v="M | 01886 - Tech Planning for -  cannot change location filter and add files to folder"/>
    <s v="Tech Planning | M | 01886 - Tech Planning for -  cannot change location filter and add files to folder"/>
    <m/>
    <n v="373907"/>
    <n v="374533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"/>
    <n v="1"/>
    <n v="4.2553191489361701"/>
    <x v="1"/>
    <x v="2"/>
    <s v="0.Done"/>
    <x v="1648"/>
    <n v="4.2553191489361701"/>
    <n v="0"/>
  </r>
  <r>
    <x v="3"/>
    <x v="1"/>
    <x v="1"/>
    <x v="1"/>
    <m/>
    <x v="1"/>
    <x v="0"/>
    <x v="2"/>
    <x v="448"/>
    <s v="Remove Buyer access to edit display settings"/>
    <s v="01861 - Remove Buyer access to edit display settings"/>
    <x v="448"/>
    <x v="0"/>
    <x v="2"/>
    <x v="1697"/>
    <s v="Alpha Test for Remove Buyer access to edit display settings"/>
    <s v="M | 01885 - Alpha Test for Remove Buyer access to edit display settings"/>
    <s v="Alpha Test | M | 01885 - Alpha Test for Remove Buyer access to edit display settings"/>
    <m/>
    <n v="373971"/>
    <n v="374527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1"/>
    <n v="0"/>
    <n v="1"/>
    <n v="4.2553191489361701"/>
    <x v="1"/>
    <x v="2"/>
    <s v="0.Done"/>
    <x v="1649"/>
    <n v="0"/>
    <n v="0"/>
  </r>
  <r>
    <x v="3"/>
    <x v="1"/>
    <x v="1"/>
    <x v="1"/>
    <m/>
    <x v="1"/>
    <x v="1"/>
    <x v="2"/>
    <x v="449"/>
    <s v="LDAP Configurations are not automatically imported"/>
    <s v="01844 - LDAP Configurations are not automatically imported"/>
    <x v="449"/>
    <x v="1"/>
    <x v="2"/>
    <x v="1698"/>
    <s v="QA for LDAP Configurations are not automatically imported"/>
    <s v="S | 01884 - QA for LDAP Configurations are not automatically imported"/>
    <s v="QA | S | 01884 - QA for LDAP Configurations are not automatically imported"/>
    <m/>
    <n v="373507"/>
    <n v="37451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650"/>
    <n v="2.1276595744680851"/>
    <n v="0"/>
  </r>
  <r>
    <x v="3"/>
    <x v="1"/>
    <x v="1"/>
    <x v="1"/>
    <m/>
    <x v="1"/>
    <x v="1"/>
    <x v="2"/>
    <x v="449"/>
    <s v="LDAP Configurations are not automatically imported"/>
    <s v="01844 - LDAP Configurations are not automatically imported"/>
    <x v="449"/>
    <x v="2"/>
    <x v="2"/>
    <x v="1699"/>
    <s v="Review of LDAP Configurations are not automatically imported"/>
    <s v="01883 - Review of LDAP Configurations are not automatically imported"/>
    <s v="Feature Review | 01883 - Review of LDAP Configurations are not automatically imported"/>
    <m/>
    <n v="373507"/>
    <n v="37451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1651"/>
    <n v="0"/>
    <n v="0"/>
  </r>
  <r>
    <x v="3"/>
    <x v="0"/>
    <x v="0"/>
    <x v="25"/>
    <s v="CSR - Customer and User Profile"/>
    <x v="25"/>
    <x v="0"/>
    <x v="2"/>
    <x v="243"/>
    <s v="Create Page for CSRs to View Customer Locations "/>
    <s v="01127 - Create Page for CSRs to View Customer Locations "/>
    <x v="243"/>
    <x v="6"/>
    <x v="3"/>
    <x v="1700"/>
    <s v="Default Alphabetical Order is no longer working"/>
    <s v="M | 01882 - Default Alphabetical Order is no longer working"/>
    <s v="Alpha Bug | M | 01882 - Default Alphabetical Order is no longer working"/>
    <n v="348696"/>
    <n v="362834"/>
    <n v="374496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8.3333333333333329E-2"/>
    <n v="2.9411764705882353E-2"/>
    <n v="1"/>
    <n v="0"/>
    <x v="0"/>
    <x v="2"/>
    <s v="0.Cancelled"/>
    <x v="1652"/>
    <n v="0"/>
    <n v="0"/>
  </r>
  <r>
    <x v="3"/>
    <x v="1"/>
    <x v="1"/>
    <x v="1"/>
    <m/>
    <x v="1"/>
    <x v="1"/>
    <x v="2"/>
    <x v="351"/>
    <s v="196 (BDT) Documents- cannot change location filter and add files to folder "/>
    <s v="01851 - 196 (BDT) Documents- cannot change location filter and add files to folder "/>
    <x v="351"/>
    <x v="3"/>
    <x v="2"/>
    <x v="1701"/>
    <s v="Development for -  cannot change location filter and add files to folder"/>
    <s v="M | 01881 - Development for -  cannot change location filter and add files to folder"/>
    <s v="Frontend Development | M | 01881 - Development for -  cannot change location filter and add files to folder"/>
    <m/>
    <n v="373907"/>
    <n v="374483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0"/>
    <n v="1"/>
    <n v="5.3191489361702127"/>
    <x v="1"/>
    <x v="2"/>
    <s v="0.Done"/>
    <x v="1653"/>
    <n v="5.3191489361702127"/>
    <n v="0"/>
  </r>
  <r>
    <x v="3"/>
    <x v="1"/>
    <x v="1"/>
    <x v="1"/>
    <m/>
    <x v="1"/>
    <x v="1"/>
    <x v="2"/>
    <x v="449"/>
    <s v="LDAP Configurations are not automatically imported"/>
    <s v="01844 - LDAP Configurations are not automatically imported"/>
    <x v="449"/>
    <x v="0"/>
    <x v="2"/>
    <x v="1702"/>
    <s v="Alpha for LDAP Configurations are not automatically imported"/>
    <s v="01880 - Alpha for LDAP Configurations are not automatically imported"/>
    <s v="Alpha Test | 01880 - Alpha for LDAP Configurations are not automatically imported"/>
    <m/>
    <n v="373507"/>
    <n v="37443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1654"/>
    <n v="0"/>
    <n v="0"/>
  </r>
  <r>
    <x v="3"/>
    <x v="1"/>
    <x v="1"/>
    <x v="1"/>
    <m/>
    <x v="1"/>
    <x v="1"/>
    <x v="2"/>
    <x v="447"/>
    <s v="Exceptions in LAR imports for Site Templates"/>
    <s v="01871 - Exceptions in LAR imports for Site Templates"/>
    <x v="447"/>
    <x v="5"/>
    <x v="2"/>
    <x v="1703"/>
    <s v="Recreate LARs for site templates"/>
    <s v="M | 01872 - Recreate LARs for site templates"/>
    <s v="Backend Development | M | 01872 - Recreate LARs for site templates"/>
    <m/>
    <n v="374314"/>
    <n v="374315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x v="2"/>
    <s v="0.Done"/>
    <x v="1655"/>
    <n v="10.638297872340425"/>
    <n v="0"/>
  </r>
  <r>
    <x v="3"/>
    <x v="0"/>
    <x v="0"/>
    <x v="22"/>
    <s v="System Architecture"/>
    <x v="22"/>
    <x v="2"/>
    <x v="3"/>
    <x v="450"/>
    <s v="Setup Liferay Development Infrastructure"/>
    <s v="00450 - Setup Liferay Development Infrastructure"/>
    <x v="450"/>
    <x v="4"/>
    <x v="2"/>
    <x v="1704"/>
    <s v="Extend CI Server with Slave"/>
    <s v="S | 01870 - Extend CI Server with Slave"/>
    <s v="Sub-Task | S | 01870 - Extend CI Server with Slave"/>
    <n v="351453"/>
    <n v="348727"/>
    <n v="374292"/>
    <s v="Plan"/>
    <x v="0"/>
    <n v="0"/>
    <n v="0"/>
    <n v="20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9.0909090909090912E-2"/>
    <n v="1.8518518518518517E-2"/>
    <n v="1"/>
    <n v="4.2553191489361701"/>
    <x v="0"/>
    <x v="3"/>
    <s v="0.Done"/>
    <x v="1656"/>
    <n v="0"/>
    <n v="0"/>
  </r>
  <r>
    <x v="3"/>
    <x v="0"/>
    <x v="0"/>
    <x v="22"/>
    <s v="System Architecture"/>
    <x v="22"/>
    <x v="2"/>
    <x v="3"/>
    <x v="450"/>
    <s v="Setup Liferay Development Infrastructure"/>
    <s v="00450 - Setup Liferay Development Infrastructure"/>
    <x v="450"/>
    <x v="4"/>
    <x v="2"/>
    <x v="1705"/>
    <s v="Configure  Remote Elastic Search"/>
    <s v="S | 01869 - Configure  Remote Elastic Search"/>
    <s v="Sub-Task | S | 01869 - Configure  Remote Elastic Search"/>
    <n v="351453"/>
    <n v="348727"/>
    <n v="374287"/>
    <s v="Plan"/>
    <x v="0"/>
    <n v="0"/>
    <n v="0"/>
    <n v="20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9.0909090909090912E-2"/>
    <n v="1.8518518518518517E-2"/>
    <n v="1"/>
    <n v="4.2553191489361701"/>
    <x v="0"/>
    <x v="3"/>
    <s v="0.Done"/>
    <x v="1657"/>
    <n v="0"/>
    <n v="0"/>
  </r>
  <r>
    <x v="3"/>
    <x v="1"/>
    <x v="1"/>
    <x v="1"/>
    <m/>
    <x v="1"/>
    <x v="0"/>
    <x v="2"/>
    <x v="435"/>
    <s v="BIT-49 Ship To Filter Name &amp; Address Info Missing in Portal"/>
    <s v="01173 - BIT-49 Ship To Filter Name &amp; Address Info Missing in Portal"/>
    <x v="435"/>
    <x v="5"/>
    <x v="2"/>
    <x v="1706"/>
    <s v="Update shipTo logic"/>
    <s v="S | 01867 - Update shipTo logic"/>
    <s v="Backend Development | S | 01867 - Update shipTo logic"/>
    <m/>
    <n v="363185"/>
    <n v="374260"/>
    <s v="Plan"/>
    <x v="0"/>
    <n v="9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9"/>
    <n v="0"/>
    <n v="0.2"/>
    <n v="0"/>
    <n v="1"/>
    <n v="8.5106382978723403"/>
    <x v="1"/>
    <x v="2"/>
    <s v="0.Done"/>
    <x v="1658"/>
    <n v="0"/>
    <n v="0"/>
  </r>
  <r>
    <x v="3"/>
    <x v="1"/>
    <x v="1"/>
    <x v="1"/>
    <m/>
    <x v="1"/>
    <x v="1"/>
    <x v="2"/>
    <x v="446"/>
    <s v="Shipments Cust PO"/>
    <s v="01841 - Shipments Cust PO"/>
    <x v="446"/>
    <x v="3"/>
    <x v="2"/>
    <x v="1707"/>
    <s v="Development for - Shipments Cust PO"/>
    <s v="M | 01866 - Development for - Shipments Cust PO"/>
    <s v="Frontend Development | M | 01866 - Development for - Shipments Cust PO"/>
    <m/>
    <n v="373438"/>
    <n v="374103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1659"/>
    <n v="5.3191489361702127"/>
    <n v="0"/>
  </r>
  <r>
    <x v="3"/>
    <x v="0"/>
    <x v="0"/>
    <x v="22"/>
    <s v="System Architecture"/>
    <x v="22"/>
    <x v="2"/>
    <x v="3"/>
    <x v="280"/>
    <s v="CI server setup"/>
    <s v="00141 - CI server setup"/>
    <x v="280"/>
    <x v="4"/>
    <x v="2"/>
    <x v="1708"/>
    <s v="Sonar configuration"/>
    <s v="S | 01865 - Sonar configuration"/>
    <s v="Sub-Task | S | 01865 - Sonar configuration"/>
    <n v="351453"/>
    <n v="336162"/>
    <n v="374048"/>
    <s v="Plan"/>
    <x v="0"/>
    <n v="0"/>
    <n v="0"/>
    <n v="20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125"/>
    <n v="1.8518518518518517E-2"/>
    <n v="1"/>
    <n v="4.2553191489361701"/>
    <x v="0"/>
    <x v="3"/>
    <s v="0.Done"/>
    <x v="1660"/>
    <n v="0"/>
    <n v="0"/>
  </r>
  <r>
    <x v="3"/>
    <x v="1"/>
    <x v="1"/>
    <x v="1"/>
    <m/>
    <x v="1"/>
    <x v="1"/>
    <x v="2"/>
    <x v="444"/>
    <s v="Mobile and Tablet View of Orders  is not aligned correctly "/>
    <s v="01704 - Mobile and Tablet View of Orders  is not aligned correctly "/>
    <x v="444"/>
    <x v="0"/>
    <x v="2"/>
    <x v="1709"/>
    <s v="Alpha for Mobile and Tablet View of Orders  is not aligned correctly "/>
    <s v="01856 - Alpha for Mobile and Tablet View of Orders  is not aligned correctly "/>
    <s v="Alpha Test | 01856 - Alpha for Mobile and Tablet View of Orders  is not aligned correctly "/>
    <m/>
    <n v="370997"/>
    <n v="37395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x v="2"/>
    <s v="0.Done"/>
    <x v="1661"/>
    <n v="0"/>
    <n v="0"/>
  </r>
  <r>
    <x v="3"/>
    <x v="1"/>
    <x v="1"/>
    <x v="1"/>
    <m/>
    <x v="1"/>
    <x v="0"/>
    <x v="2"/>
    <x v="424"/>
    <s v="Update User Creation Test Scripts and customer LARs "/>
    <s v="01852 - Update User Creation Test Scripts and customer LARs "/>
    <x v="424"/>
    <x v="4"/>
    <x v="2"/>
    <x v="1710"/>
    <s v="Export LAR from QA of customer organizations"/>
    <s v="M | 01854 - Export LAR from QA of customer organizations"/>
    <s v="Sub-Task | M | 01854 - Export LAR from QA of customer organizations"/>
    <m/>
    <n v="373926"/>
    <n v="373930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2"/>
    <n v="0"/>
    <n v="1"/>
    <n v="8.5106382978723403"/>
    <x v="1"/>
    <x v="2"/>
    <s v="0.Done"/>
    <x v="1662"/>
    <n v="0"/>
    <n v="0"/>
  </r>
  <r>
    <x v="3"/>
    <x v="1"/>
    <x v="1"/>
    <x v="1"/>
    <m/>
    <x v="1"/>
    <x v="0"/>
    <x v="2"/>
    <x v="424"/>
    <s v="Update User Creation Test Scripts and customer LARs "/>
    <s v="01852 - Update User Creation Test Scripts and customer LARs "/>
    <x v="424"/>
    <x v="5"/>
    <x v="2"/>
    <x v="1711"/>
    <s v="Update User creation scripts"/>
    <s v="M | 01853 - Update User creation scripts"/>
    <s v="Backend Development | M | 01853 - Update User creation scripts"/>
    <m/>
    <n v="373926"/>
    <n v="373928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"/>
    <n v="0"/>
    <n v="1"/>
    <n v="10.638297872340425"/>
    <x v="1"/>
    <x v="2"/>
    <s v="0.Done"/>
    <x v="1663"/>
    <n v="0"/>
    <n v="0"/>
  </r>
  <r>
    <x v="3"/>
    <x v="1"/>
    <x v="1"/>
    <x v="1"/>
    <m/>
    <x v="1"/>
    <x v="2"/>
    <x v="2"/>
    <x v="392"/>
    <s v="Update Mock Services for changes to Data Sync"/>
    <s v="01847 - Update Mock Services for changes to Data Sync"/>
    <x v="392"/>
    <x v="4"/>
    <x v="2"/>
    <x v="1712"/>
    <s v="Replace existing mock service JSON results with new data from IBB"/>
    <s v="M | 01848 - Replace existing mock service JSON results with new data from IBB"/>
    <s v="Sub-Task | M | 01848 - Replace existing mock service JSON results with new data from IBB"/>
    <m/>
    <n v="373510"/>
    <n v="373511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5"/>
    <n v="0"/>
    <n v="1"/>
    <n v="8.5106382978723403"/>
    <x v="1"/>
    <x v="2"/>
    <s v="0.Done"/>
    <x v="1664"/>
    <n v="0"/>
    <n v="0"/>
  </r>
  <r>
    <x v="3"/>
    <x v="1"/>
    <x v="1"/>
    <x v="1"/>
    <m/>
    <x v="1"/>
    <x v="1"/>
    <x v="2"/>
    <x v="449"/>
    <s v="LDAP Configurations are not automatically imported"/>
    <s v="01844 - LDAP Configurations are not automatically imported"/>
    <x v="449"/>
    <x v="5"/>
    <x v="2"/>
    <x v="1713"/>
    <s v="Add staff users imported from LDAP to the Bemis org"/>
    <s v="M | 01846 - Add staff users imported from LDAP to the Bemis org"/>
    <s v="Backend Development | M | 01846 - Add staff users imported from LDAP to the Bemis org"/>
    <m/>
    <n v="373507"/>
    <n v="373509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"/>
    <n v="0"/>
    <n v="1"/>
    <n v="10.638297872340425"/>
    <x v="1"/>
    <x v="2"/>
    <s v="0.Done"/>
    <x v="1665"/>
    <n v="10.638297872340425"/>
    <n v="0"/>
  </r>
  <r>
    <x v="3"/>
    <x v="1"/>
    <x v="1"/>
    <x v="1"/>
    <m/>
    <x v="1"/>
    <x v="1"/>
    <x v="2"/>
    <x v="449"/>
    <s v="LDAP Configurations are not automatically imported"/>
    <s v="01844 - LDAP Configurations are not automatically imported"/>
    <x v="449"/>
    <x v="4"/>
    <x v="2"/>
    <x v="1714"/>
    <s v="Fix automatic loading of ldap configs"/>
    <s v="M | 01845 - Fix automatic loading of ldap configs"/>
    <s v="Sub-Task | M | 01845 - Fix automatic loading of ldap configs"/>
    <m/>
    <n v="373507"/>
    <n v="373508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2"/>
    <n v="0"/>
    <n v="1"/>
    <n v="8.5106382978723403"/>
    <x v="1"/>
    <x v="2"/>
    <s v="0.Done"/>
    <x v="1666"/>
    <n v="8.5106382978723403"/>
    <n v="0"/>
  </r>
  <r>
    <x v="3"/>
    <x v="1"/>
    <x v="1"/>
    <x v="1"/>
    <m/>
    <x v="1"/>
    <x v="1"/>
    <x v="2"/>
    <x v="318"/>
    <s v="Document Preview does not work "/>
    <s v="01788 - Document Preview does not work "/>
    <x v="318"/>
    <x v="3"/>
    <x v="2"/>
    <x v="1715"/>
    <s v="Development for - Document Preview does not work rewrite"/>
    <s v="M | 01843 - Development for - Document Preview does not work rewrite"/>
    <s v="Frontend Development | M | 01843 - Development for - Document Preview does not work rewrite"/>
    <m/>
    <n v="372507"/>
    <n v="373499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0"/>
    <n v="1"/>
    <n v="5.3191489361702127"/>
    <x v="1"/>
    <x v="2"/>
    <s v="0.Done"/>
    <x v="1667"/>
    <n v="5.3191489361702127"/>
    <n v="0"/>
  </r>
  <r>
    <x v="3"/>
    <x v="1"/>
    <x v="1"/>
    <x v="1"/>
    <m/>
    <x v="1"/>
    <x v="1"/>
    <x v="2"/>
    <x v="451"/>
    <s v="Cancel button on Locations filter does not work "/>
    <s v="01267 - Cancel button on Locations filter does not work "/>
    <x v="451"/>
    <x v="3"/>
    <x v="2"/>
    <x v="1716"/>
    <s v="Development - Cancel button on Locations filter does not work add in cancel button functionality"/>
    <s v="M | 01840 - Development - Cancel button on Locations filter does not work add in cancel button functionality"/>
    <s v="Frontend Development | M | 01840 - Development - Cancel button on Locations filter does not work add in cancel button functionality"/>
    <m/>
    <n v="364239"/>
    <n v="373307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25"/>
    <n v="0"/>
    <n v="1"/>
    <n v="5.3191489361702127"/>
    <x v="1"/>
    <x v="2"/>
    <s v="0.Done"/>
    <x v="1668"/>
    <n v="5.3191489361702127"/>
    <n v="0"/>
  </r>
  <r>
    <x v="3"/>
    <x v="1"/>
    <x v="1"/>
    <x v="1"/>
    <m/>
    <x v="1"/>
    <x v="0"/>
    <x v="2"/>
    <x v="437"/>
    <s v="Update Sales Order Data Sync logic"/>
    <s v="01643 - Update Sales Order Data Sync logic"/>
    <x v="437"/>
    <x v="5"/>
    <x v="2"/>
    <x v="1717"/>
    <s v="Review releases creation and updating logic"/>
    <s v="S | 01839 - Review releases creation and updating logic"/>
    <s v="Backend Development | S | 01839 - Review releases creation and updating logic"/>
    <m/>
    <n v="369826"/>
    <n v="373304"/>
    <s v="Plan"/>
    <x v="0"/>
    <n v="7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7"/>
    <n v="0"/>
    <n v="0.1111111111111111"/>
    <n v="0"/>
    <n v="1"/>
    <n v="8.5106382978723403"/>
    <x v="1"/>
    <x v="2"/>
    <s v="0.Done"/>
    <x v="1669"/>
    <n v="0"/>
    <n v="0"/>
  </r>
  <r>
    <x v="3"/>
    <x v="1"/>
    <x v="1"/>
    <x v="1"/>
    <m/>
    <x v="1"/>
    <x v="1"/>
    <x v="2"/>
    <x v="452"/>
    <s v="Fixes needed for View Details dropdown desktop and mobile views"/>
    <s v="01766 - Fixes needed for View Details dropdown desktop and mobile views"/>
    <x v="452"/>
    <x v="1"/>
    <x v="2"/>
    <x v="1718"/>
    <s v="QA for Fixes needed for View Details dropdown desktop and mobile views"/>
    <s v="S | 01838 - QA for Fixes needed for View Details dropdown desktop and mobile views"/>
    <s v="QA | S | 01838 - QA for Fixes needed for View Details dropdown desktop and mobile views"/>
    <m/>
    <n v="372116"/>
    <n v="37320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1670"/>
    <n v="2.1276595744680851"/>
    <n v="0"/>
  </r>
  <r>
    <x v="3"/>
    <x v="1"/>
    <x v="1"/>
    <x v="1"/>
    <m/>
    <x v="1"/>
    <x v="1"/>
    <x v="2"/>
    <x v="452"/>
    <s v="Fixes needed for View Details dropdown desktop and mobile views"/>
    <s v="01766 - Fixes needed for View Details dropdown desktop and mobile views"/>
    <x v="452"/>
    <x v="2"/>
    <x v="2"/>
    <x v="1719"/>
    <s v="Review of Fixes needed for View Details dropdown desktop and mobile views"/>
    <s v="01837 - Review of Fixes needed for View Details dropdown desktop and mobile views"/>
    <s v="Feature Review | 01837 - Review of Fixes needed for View Details dropdown desktop and mobile views"/>
    <m/>
    <n v="372116"/>
    <n v="37320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x v="2"/>
    <s v="0.Done"/>
    <x v="1671"/>
    <n v="0"/>
    <n v="0"/>
  </r>
  <r>
    <x v="3"/>
    <x v="1"/>
    <x v="1"/>
    <x v="1"/>
    <m/>
    <x v="1"/>
    <x v="0"/>
    <x v="2"/>
    <x v="287"/>
    <s v="Improve data display on all pages "/>
    <s v="01784 - Improve data display on all pages "/>
    <x v="287"/>
    <x v="3"/>
    <x v="2"/>
    <x v="1720"/>
    <s v="Development for - Improve data display on all pages"/>
    <s v="M | 01836 - Development for - Improve data display on all pages"/>
    <s v="Frontend Development | M | 01836 - Development for - Improve data display on all pages"/>
    <m/>
    <n v="372474"/>
    <n v="373192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25"/>
    <n v="0"/>
    <n v="1"/>
    <n v="5.3191489361702127"/>
    <x v="1"/>
    <x v="2"/>
    <s v="0.Done"/>
    <x v="1672"/>
    <n v="0"/>
    <n v="0"/>
  </r>
  <r>
    <x v="3"/>
    <x v="1"/>
    <x v="1"/>
    <x v="1"/>
    <m/>
    <x v="1"/>
    <x v="1"/>
    <x v="2"/>
    <x v="444"/>
    <s v="Mobile and Tablet View of Orders  is not aligned correctly "/>
    <s v="01704 - Mobile and Tablet View of Orders  is not aligned correctly "/>
    <x v="444"/>
    <x v="3"/>
    <x v="3"/>
    <x v="1721"/>
    <s v="Development for - Mobile and Tablet View of Orders is not aligned correctly"/>
    <s v="M | 01835 - Development for - Mobile and Tablet View of Orders is not aligned correctly"/>
    <s v="Frontend Development | M | 01835 - Development for - Mobile and Tablet View of Orders is not aligned correctly"/>
    <m/>
    <n v="370997"/>
    <n v="373155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0"/>
    <n v="1"/>
    <n v="0"/>
    <x v="1"/>
    <x v="2"/>
    <s v="0.Cancelled"/>
    <x v="1673"/>
    <n v="5.3191489361702127"/>
    <n v="0"/>
  </r>
  <r>
    <x v="3"/>
    <x v="1"/>
    <x v="1"/>
    <x v="1"/>
    <m/>
    <x v="1"/>
    <x v="0"/>
    <x v="2"/>
    <x v="453"/>
    <s v="Menu position does not remain closed when navigating from one page to another "/>
    <s v="01622 - Menu position does not remain closed when navigating from one page to another "/>
    <x v="453"/>
    <x v="1"/>
    <x v="2"/>
    <x v="1722"/>
    <s v="QA for Menu position does not remain closed when navigating from one page to another "/>
    <s v="01834 - QA for Menu position does not remain closed when navigating from one page to another "/>
    <s v="QA | 01834 - QA for Menu position does not remain closed when navigating from one page to another "/>
    <m/>
    <n v="369314"/>
    <n v="37302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1674"/>
    <n v="0"/>
    <n v="0"/>
  </r>
  <r>
    <x v="3"/>
    <x v="1"/>
    <x v="1"/>
    <x v="1"/>
    <m/>
    <x v="1"/>
    <x v="0"/>
    <x v="2"/>
    <x v="453"/>
    <s v="Menu position does not remain closed when navigating from one page to another "/>
    <s v="01622 - Menu position does not remain closed when navigating from one page to another "/>
    <x v="453"/>
    <x v="2"/>
    <x v="2"/>
    <x v="1723"/>
    <s v="Review of Menu position does not remain closed when navigating from one page to another "/>
    <s v="01833 - Review of Menu position does not remain closed when navigating from one page to another "/>
    <s v="Feature Review | 01833 - Review of Menu position does not remain closed when navigating from one page to another "/>
    <m/>
    <n v="369314"/>
    <n v="37302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1675"/>
    <n v="0"/>
    <n v="0"/>
  </r>
  <r>
    <x v="3"/>
    <x v="0"/>
    <x v="0"/>
    <x v="23"/>
    <s v="Buyer - Portal Foundations"/>
    <x v="23"/>
    <x v="0"/>
    <x v="2"/>
    <x v="454"/>
    <s v="Buyer - Security"/>
    <s v="00645 - Buyer - Security"/>
    <x v="454"/>
    <x v="1"/>
    <x v="2"/>
    <x v="1724"/>
    <s v="QA for Buyer - Security"/>
    <s v="S | 01832 - QA for Buyer - Security"/>
    <s v="QA | S | 01832 - QA for Buyer - Security"/>
    <n v="350832"/>
    <n v="354328"/>
    <n v="37301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8.2644628099173556E-3"/>
    <n v="1"/>
    <n v="2.1276595744680851"/>
    <x v="0"/>
    <x v="2"/>
    <s v="0.Done"/>
    <x v="1676"/>
    <n v="0"/>
    <n v="0"/>
  </r>
  <r>
    <x v="3"/>
    <x v="1"/>
    <x v="1"/>
    <x v="1"/>
    <m/>
    <x v="1"/>
    <x v="0"/>
    <x v="2"/>
    <x v="455"/>
    <s v="Update Dashboard Content"/>
    <s v="01736 - Update Dashboard Content"/>
    <x v="455"/>
    <x v="1"/>
    <x v="2"/>
    <x v="1725"/>
    <s v="QA for Update Dashboard Content"/>
    <s v="01831 - QA for Update Dashboard Content"/>
    <s v="QA | 01831 - QA for Update Dashboard Content"/>
    <m/>
    <n v="371757"/>
    <n v="37301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x v="2"/>
    <s v="0.Done"/>
    <x v="1677"/>
    <n v="0"/>
    <n v="0"/>
  </r>
  <r>
    <x v="3"/>
    <x v="0"/>
    <x v="0"/>
    <x v="25"/>
    <s v="CSR - Customer and User Profile"/>
    <x v="25"/>
    <x v="0"/>
    <x v="2"/>
    <x v="456"/>
    <s v="Allow Buyers to update display settings "/>
    <s v="01396 - Allow Buyers to update display settings "/>
    <x v="456"/>
    <x v="1"/>
    <x v="3"/>
    <x v="1726"/>
    <s v="QA for Allow Buyers to Update Display Settings"/>
    <s v="M | 01830 - QA for Allow Buyers to Update Display Settings"/>
    <s v="QA | M | 01830 - QA for Allow Buyers to Update Display Settings"/>
    <n v="348696"/>
    <n v="365558"/>
    <n v="373005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5"/>
    <n v="2.9411764705882353E-2"/>
    <n v="1"/>
    <n v="0"/>
    <x v="0"/>
    <x v="2"/>
    <s v="0.Cancelled"/>
    <x v="1678"/>
    <n v="0"/>
    <n v="0"/>
  </r>
  <r>
    <x v="3"/>
    <x v="1"/>
    <x v="1"/>
    <x v="1"/>
    <m/>
    <x v="1"/>
    <x v="1"/>
    <x v="2"/>
    <x v="457"/>
    <s v="Customer Data Sync is checking wrong address for validity"/>
    <s v="01534 - Customer Data Sync is checking wrong address for validity"/>
    <x v="457"/>
    <x v="1"/>
    <x v="2"/>
    <x v="1727"/>
    <s v="QA for Customer Data Sync is checking wrong address for validity"/>
    <s v="S | 01829 - QA for Customer Data Sync is checking wrong address for validity"/>
    <s v="QA | S | 01829 - QA for Customer Data Sync is checking wrong address for validity"/>
    <m/>
    <n v="368055"/>
    <n v="37299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679"/>
    <n v="2.1276595744680851"/>
    <n v="0"/>
  </r>
  <r>
    <x v="3"/>
    <x v="1"/>
    <x v="1"/>
    <x v="1"/>
    <m/>
    <x v="1"/>
    <x v="1"/>
    <x v="2"/>
    <x v="457"/>
    <s v="Customer Data Sync is checking wrong address for validity"/>
    <s v="01534 - Customer Data Sync is checking wrong address for validity"/>
    <x v="457"/>
    <x v="2"/>
    <x v="2"/>
    <x v="1728"/>
    <s v="Review of Customer Data Sync is checking wrong address for validity"/>
    <s v="01828 - Review of Customer Data Sync is checking wrong address for validity"/>
    <s v="Feature Review | 01828 - Review of Customer Data Sync is checking wrong address for validity"/>
    <m/>
    <n v="368055"/>
    <n v="37299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680"/>
    <n v="0"/>
    <n v="0"/>
  </r>
  <r>
    <x v="3"/>
    <x v="0"/>
    <x v="3"/>
    <x v="28"/>
    <s v="Buyer - Dashboard"/>
    <x v="28"/>
    <x v="0"/>
    <x v="2"/>
    <x v="425"/>
    <s v="User agreement - BNA"/>
    <s v="00341 - User agreement - BNA"/>
    <x v="425"/>
    <x v="1"/>
    <x v="2"/>
    <x v="1729"/>
    <s v="QA for User Agreement"/>
    <s v="M | 01827 - QA for User Agreement"/>
    <s v="QA | M | 01827 - QA for User Agreement"/>
    <n v="351660"/>
    <n v="344261"/>
    <n v="372997"/>
    <s v="Plan"/>
    <x v="18"/>
    <n v="0"/>
    <n v="0"/>
    <n v="0"/>
    <n v="5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0.16666666666666666"/>
    <n v="1"/>
    <n v="3.191489361702128"/>
    <x v="2"/>
    <x v="2"/>
    <s v="0.Done"/>
    <x v="1681"/>
    <n v="0"/>
    <n v="0"/>
  </r>
  <r>
    <x v="3"/>
    <x v="1"/>
    <x v="1"/>
    <x v="1"/>
    <m/>
    <x v="1"/>
    <x v="1"/>
    <x v="2"/>
    <x v="442"/>
    <s v="Formatting Error when Resizing"/>
    <s v="01240 - Formatting Error when Resizing"/>
    <x v="442"/>
    <x v="2"/>
    <x v="2"/>
    <x v="1730"/>
    <s v="Review of Formatting Error when Resizing"/>
    <s v="01826 - Review of Formatting Error when Resizing"/>
    <s v="Feature Review | 01826 - Review of Formatting Error when Resizing"/>
    <m/>
    <n v="364197"/>
    <n v="37297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1682"/>
    <n v="0"/>
    <n v="0"/>
  </r>
  <r>
    <x v="3"/>
    <x v="0"/>
    <x v="3"/>
    <x v="28"/>
    <s v="Buyer - Dashboard"/>
    <x v="28"/>
    <x v="0"/>
    <x v="2"/>
    <x v="425"/>
    <s v="User agreement - BNA"/>
    <s v="00341 - User agreement - BNA"/>
    <x v="425"/>
    <x v="2"/>
    <x v="2"/>
    <x v="1731"/>
    <s v="Review of User agreement - BNA"/>
    <s v="S | 01825 - Review of User agreement - BNA"/>
    <s v="Feature Review | S | 01825 - Review of User agreement - BNA"/>
    <n v="351660"/>
    <n v="344261"/>
    <n v="372970"/>
    <s v="Plan"/>
    <x v="18"/>
    <n v="0"/>
    <n v="0"/>
    <n v="0"/>
    <n v="5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.16666666666666666"/>
    <n v="1"/>
    <n v="2.1276595744680851"/>
    <x v="2"/>
    <x v="2"/>
    <s v="0.Done"/>
    <x v="1683"/>
    <n v="0"/>
    <n v="0"/>
  </r>
  <r>
    <x v="3"/>
    <x v="1"/>
    <x v="1"/>
    <x v="1"/>
    <m/>
    <x v="1"/>
    <x v="2"/>
    <x v="3"/>
    <x v="458"/>
    <s v="QA Deployment Documentation"/>
    <s v="01803 - QA Deployment Documentation"/>
    <x v="458"/>
    <x v="4"/>
    <x v="2"/>
    <x v="1732"/>
    <s v="Add section on disabling data sync and truncating tables"/>
    <s v="M | 01824 - Add section on disabling data sync and truncating tables"/>
    <s v="Sub-Task | M | 01824 - Add section on disabling data sync and truncating tables"/>
    <m/>
    <n v="372656"/>
    <n v="372969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5"/>
    <n v="0"/>
    <n v="1"/>
    <n v="8.5106382978723403"/>
    <x v="1"/>
    <x v="3"/>
    <s v="0.Done"/>
    <x v="1684"/>
    <n v="0"/>
    <n v="0"/>
  </r>
  <r>
    <x v="3"/>
    <x v="1"/>
    <x v="1"/>
    <x v="1"/>
    <m/>
    <x v="1"/>
    <x v="0"/>
    <x v="2"/>
    <x v="459"/>
    <s v="Update the report that is called from the Open Order Landing Page"/>
    <s v="01526 - Update the report that is called from the Open Order Landing Page"/>
    <x v="459"/>
    <x v="1"/>
    <x v="2"/>
    <x v="1733"/>
    <s v="QA for Generate Open Order Status Report form the Orders Landing Page"/>
    <s v="M | 01823 - QA for Generate Open Order Status Report form the Orders Landing Page"/>
    <s v="QA | M | 01823 - QA for Generate Open Order Status Report form the Orders Landing Page"/>
    <m/>
    <n v="367987"/>
    <n v="372961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"/>
    <n v="0"/>
    <n v="1"/>
    <n v="3.191489361702128"/>
    <x v="1"/>
    <x v="2"/>
    <s v="0.Done"/>
    <x v="1685"/>
    <n v="0"/>
    <n v="0"/>
  </r>
  <r>
    <x v="3"/>
    <x v="0"/>
    <x v="0"/>
    <x v="27"/>
    <s v="Bemis CP Theme"/>
    <x v="27"/>
    <x v="0"/>
    <x v="2"/>
    <x v="460"/>
    <s v="Footer"/>
    <s v="00361 - Footer"/>
    <x v="460"/>
    <x v="2"/>
    <x v="2"/>
    <x v="1734"/>
    <s v="Review of Footer"/>
    <s v="01822 - Review of Footer"/>
    <s v="Feature Review | 01822 - Review of Footer"/>
    <n v="351507"/>
    <n v="346041"/>
    <n v="372959"/>
    <s v="Plan"/>
    <x v="18"/>
    <n v="0"/>
    <n v="0"/>
    <n v="0"/>
    <n v="21"/>
    <m/>
    <s v="SUBTASK PLAN"/>
    <n v="0"/>
    <n v="0"/>
    <n v="0"/>
    <n v="0"/>
    <n v="0"/>
    <n v="0"/>
    <n v="0"/>
    <n v="0"/>
    <n v="0"/>
    <n v="0"/>
    <n v="0.16666666666666666"/>
    <n v="1.8518518518518517E-2"/>
    <n v="1"/>
    <n v="0"/>
    <x v="0"/>
    <x v="2"/>
    <s v="0.Done"/>
    <x v="1686"/>
    <n v="0"/>
    <n v="0"/>
  </r>
  <r>
    <x v="3"/>
    <x v="1"/>
    <x v="1"/>
    <x v="1"/>
    <m/>
    <x v="1"/>
    <x v="0"/>
    <x v="2"/>
    <x v="455"/>
    <s v="Update Dashboard Content"/>
    <s v="01736 - Update Dashboard Content"/>
    <x v="455"/>
    <x v="4"/>
    <x v="3"/>
    <x v="1735"/>
    <s v="QA for Update Dashboard content"/>
    <s v="M | 01821 - QA for Update Dashboard content"/>
    <s v="Sub-Task | M | 01821 - QA for Update Dashboard content"/>
    <m/>
    <n v="371757"/>
    <n v="372958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6666666666666666"/>
    <n v="0"/>
    <n v="1"/>
    <n v="0"/>
    <x v="1"/>
    <x v="2"/>
    <s v="0.Cancelled"/>
    <x v="1687"/>
    <n v="0"/>
    <n v="0"/>
  </r>
  <r>
    <x v="3"/>
    <x v="1"/>
    <x v="1"/>
    <x v="1"/>
    <m/>
    <x v="1"/>
    <x v="0"/>
    <x v="2"/>
    <x v="428"/>
    <s v="Updates for all Report "/>
    <s v="01527 - Updates for all Report "/>
    <x v="428"/>
    <x v="1"/>
    <x v="2"/>
    <x v="1736"/>
    <s v="QA for Updates for all reports "/>
    <s v="M | 01820 - QA for Updates for all reports "/>
    <s v="QA | M | 01820 - QA for Updates for all reports "/>
    <m/>
    <n v="367992"/>
    <n v="372957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9.0909090909090912E-2"/>
    <n v="0"/>
    <n v="1"/>
    <n v="3.191489361702128"/>
    <x v="1"/>
    <x v="2"/>
    <s v="0.Done"/>
    <x v="1688"/>
    <n v="0"/>
    <n v="0"/>
  </r>
  <r>
    <x v="3"/>
    <x v="1"/>
    <x v="1"/>
    <x v="1"/>
    <m/>
    <x v="1"/>
    <x v="0"/>
    <x v="2"/>
    <x v="461"/>
    <s v="Create Handling Unit Report "/>
    <s v="01444 - Create Handling Unit Report "/>
    <x v="461"/>
    <x v="1"/>
    <x v="2"/>
    <x v="1737"/>
    <s v="QA for Create Handling Unit Report "/>
    <s v="S | 01819 - QA for Create Handling Unit Report "/>
    <s v="QA | S | 01819 - QA for Create Handling Unit Report "/>
    <m/>
    <n v="366215"/>
    <n v="37295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689"/>
    <n v="0"/>
    <n v="0"/>
  </r>
  <r>
    <x v="3"/>
    <x v="1"/>
    <x v="1"/>
    <x v="1"/>
    <m/>
    <x v="1"/>
    <x v="0"/>
    <x v="2"/>
    <x v="461"/>
    <s v="Create Handling Unit Report "/>
    <s v="01444 - Create Handling Unit Report "/>
    <x v="461"/>
    <x v="2"/>
    <x v="2"/>
    <x v="1738"/>
    <s v="Review of Create Handling Unit Report "/>
    <s v="01818 - Review of Create Handling Unit Report "/>
    <s v="Feature Review | 01818 - Review of Create Handling Unit Report "/>
    <m/>
    <n v="366215"/>
    <n v="37295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690"/>
    <n v="0"/>
    <n v="0"/>
  </r>
  <r>
    <x v="3"/>
    <x v="1"/>
    <x v="1"/>
    <x v="1"/>
    <m/>
    <x v="1"/>
    <x v="0"/>
    <x v="2"/>
    <x v="455"/>
    <s v="Update Dashboard Content"/>
    <s v="01736 - Update Dashboard Content"/>
    <x v="455"/>
    <x v="2"/>
    <x v="2"/>
    <x v="1739"/>
    <s v="Review of Update Dashboard Content"/>
    <s v="01817 - Review of Update Dashboard Content"/>
    <s v="Feature Review | 01817 - Review of Update Dashboard Content"/>
    <m/>
    <n v="371757"/>
    <n v="37294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x v="2"/>
    <s v="0.Done"/>
    <x v="1691"/>
    <n v="0"/>
    <n v="0"/>
  </r>
  <r>
    <x v="3"/>
    <x v="1"/>
    <x v="1"/>
    <x v="1"/>
    <m/>
    <x v="1"/>
    <x v="1"/>
    <x v="2"/>
    <x v="452"/>
    <s v="Fixes needed for View Details dropdown desktop and mobile views"/>
    <s v="01766 - Fixes needed for View Details dropdown desktop and mobile views"/>
    <x v="452"/>
    <x v="3"/>
    <x v="2"/>
    <x v="1740"/>
    <s v="Change header color to white, change from mockup"/>
    <s v="M | 01816 - Change header color to white, change from mockup"/>
    <s v="Frontend Development | M | 01816 - Change header color to white, change from mockup"/>
    <m/>
    <n v="372116"/>
    <n v="372920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0"/>
    <n v="1"/>
    <n v="5.3191489361702127"/>
    <x v="1"/>
    <x v="2"/>
    <s v="0.Done"/>
    <x v="1692"/>
    <n v="5.3191489361702127"/>
    <n v="0"/>
  </r>
  <r>
    <x v="3"/>
    <x v="1"/>
    <x v="1"/>
    <x v="1"/>
    <m/>
    <x v="1"/>
    <x v="1"/>
    <x v="2"/>
    <x v="462"/>
    <s v="Report menu categories should be alphabetical"/>
    <s v="01761 - Report menu categories should be alphabetical"/>
    <x v="462"/>
    <x v="1"/>
    <x v="2"/>
    <x v="1741"/>
    <s v="QA for Report menu categories should be alphabetical"/>
    <s v="01815 - QA for Report menu categories should be alphabetical"/>
    <s v="QA | 01815 - QA for Report menu categories should be alphabetical"/>
    <m/>
    <n v="371935"/>
    <n v="37279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x v="2"/>
    <s v="0.Done"/>
    <x v="1693"/>
    <n v="0"/>
    <n v="0"/>
  </r>
  <r>
    <x v="3"/>
    <x v="1"/>
    <x v="1"/>
    <x v="1"/>
    <m/>
    <x v="1"/>
    <x v="1"/>
    <x v="2"/>
    <x v="462"/>
    <s v="Report menu categories should be alphabetical"/>
    <s v="01761 - Report menu categories should be alphabetical"/>
    <x v="462"/>
    <x v="2"/>
    <x v="2"/>
    <x v="1742"/>
    <s v="Review of Report menu categories should be alphabetical"/>
    <s v="01814 - Review of Report menu categories should be alphabetical"/>
    <s v="Feature Review | 01814 - Review of Report menu categories should be alphabetical"/>
    <m/>
    <n v="371935"/>
    <n v="37279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x v="2"/>
    <s v="0.Done"/>
    <x v="1694"/>
    <n v="0"/>
    <n v="0"/>
  </r>
  <r>
    <x v="3"/>
    <x v="1"/>
    <x v="1"/>
    <x v="1"/>
    <m/>
    <x v="1"/>
    <x v="1"/>
    <x v="2"/>
    <x v="463"/>
    <s v="Mobile Footer no longer displays"/>
    <s v="01755 - Mobile Footer no longer displays"/>
    <x v="463"/>
    <x v="1"/>
    <x v="2"/>
    <x v="1743"/>
    <s v="QA for Mobile Footer no longer displays"/>
    <s v="01813 - QA for Mobile Footer no longer displays"/>
    <s v="QA | 01813 - QA for Mobile Footer no longer displays"/>
    <m/>
    <n v="371904"/>
    <n v="37279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1695"/>
    <n v="0"/>
    <n v="0"/>
  </r>
  <r>
    <x v="3"/>
    <x v="0"/>
    <x v="0"/>
    <x v="30"/>
    <s v="CSR - Portal Foundations"/>
    <x v="30"/>
    <x v="1"/>
    <x v="2"/>
    <x v="464"/>
    <s v="Edit Links on the User profile view are not visible with menu expanded"/>
    <s v="01751 - Edit Links on the User profile view are not visible with menu expanded"/>
    <x v="464"/>
    <x v="1"/>
    <x v="2"/>
    <x v="1744"/>
    <s v="QA for Edit Links on the User profile view are not visible with menu expanded"/>
    <s v="S | 01812 - QA for Edit Links on the User profile view are not visible with menu expanded"/>
    <s v="QA | S | 01812 - QA for Edit Links on the User profile view are not visible with menu expanded"/>
    <n v="350872"/>
    <n v="371893"/>
    <n v="37279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3.125E-2"/>
    <n v="1"/>
    <n v="2.1276595744680851"/>
    <x v="0"/>
    <x v="2"/>
    <s v="0.Done"/>
    <x v="1696"/>
    <n v="2.1276595744680851"/>
    <n v="0"/>
  </r>
  <r>
    <x v="3"/>
    <x v="1"/>
    <x v="1"/>
    <x v="1"/>
    <m/>
    <x v="1"/>
    <x v="1"/>
    <x v="2"/>
    <x v="465"/>
    <s v="Duplicate fields displayed on the Doned Shipments tab"/>
    <s v="01746 - Duplicate fields displayed on the Doned Shipments tab"/>
    <x v="465"/>
    <x v="1"/>
    <x v="2"/>
    <x v="1745"/>
    <s v="QA for Duplicate fields displayed on the Doned Shipments tab"/>
    <s v="01811 - QA for Duplicate fields displayed on the Doned Shipments tab"/>
    <s v="QA | 01811 - QA for Duplicate fields displayed on the Doned Shipments tab"/>
    <m/>
    <n v="371851"/>
    <n v="37279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697"/>
    <n v="0"/>
    <n v="0"/>
  </r>
  <r>
    <x v="3"/>
    <x v="0"/>
    <x v="0"/>
    <x v="30"/>
    <s v="CSR - Portal Foundations"/>
    <x v="30"/>
    <x v="0"/>
    <x v="2"/>
    <x v="466"/>
    <s v="Remove default e-mail suffix from login page"/>
    <s v="01476 - Remove default e-mail suffix from login page"/>
    <x v="466"/>
    <x v="1"/>
    <x v="2"/>
    <x v="1746"/>
    <s v="QA for Remove default e-mail suffix from login page"/>
    <s v="01810 - QA for Remove default e-mail suffix from login page"/>
    <s v="QA | 01810 - QA for Remove default e-mail suffix from login page"/>
    <n v="350872"/>
    <n v="367383"/>
    <n v="37279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3.125E-2"/>
    <n v="1"/>
    <n v="0"/>
    <x v="0"/>
    <x v="2"/>
    <s v="0.Done"/>
    <x v="1698"/>
    <n v="0"/>
    <n v="0"/>
  </r>
  <r>
    <x v="3"/>
    <x v="1"/>
    <x v="1"/>
    <x v="1"/>
    <m/>
    <x v="1"/>
    <x v="1"/>
    <x v="2"/>
    <x v="467"/>
    <s v="Release Header fields do not display correctly"/>
    <s v="01493 - Release Header fields do not display correctly"/>
    <x v="467"/>
    <x v="1"/>
    <x v="2"/>
    <x v="1747"/>
    <s v="QA for Release Header fields do not display correctly"/>
    <s v="01809 - QA for Release Header fields do not display correctly"/>
    <s v="QA | 01809 - QA for Release Header fields do not display correctly"/>
    <m/>
    <n v="367660"/>
    <n v="37279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699"/>
    <n v="0"/>
    <n v="0"/>
  </r>
  <r>
    <x v="3"/>
    <x v="1"/>
    <x v="1"/>
    <x v="1"/>
    <m/>
    <x v="1"/>
    <x v="1"/>
    <x v="2"/>
    <x v="462"/>
    <s v="Report menu categories should be alphabetical"/>
    <s v="01761 - Report menu categories should be alphabetical"/>
    <x v="462"/>
    <x v="0"/>
    <x v="2"/>
    <x v="1748"/>
    <s v="Alpha for Report menu categories should be alphabetical"/>
    <s v="01808 - Alpha for Report menu categories should be alphabetical"/>
    <s v="Alpha Test | 01808 - Alpha for Report menu categories should be alphabetical"/>
    <m/>
    <n v="371935"/>
    <n v="37273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x v="2"/>
    <s v="0.Done"/>
    <x v="1700"/>
    <n v="0"/>
    <n v="0"/>
  </r>
  <r>
    <x v="3"/>
    <x v="1"/>
    <x v="1"/>
    <x v="1"/>
    <m/>
    <x v="1"/>
    <x v="2"/>
    <x v="8"/>
    <x v="468"/>
    <s v="Theme Dependency needs to be updated due to core changes"/>
    <s v="01775 - Theme Dependency needs to be updated due to core changes"/>
    <x v="468"/>
    <x v="2"/>
    <x v="1"/>
    <x v="1749"/>
    <s v="Review of Theme Dependency needs to be updated due to core changes"/>
    <s v="S | 01807 - Review of Theme Dependency needs to be updated due to core changes"/>
    <s v="Feature Review | S | 01807 - Review of Theme Dependency needs to be updated due to core changes"/>
    <m/>
    <n v="372255"/>
    <n v="372680"/>
    <s v="Plan"/>
    <x v="0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5"/>
    <n v="0"/>
    <n v="1"/>
    <n v="0"/>
    <x v="1"/>
    <x v="8"/>
    <e v="#N/A"/>
    <x v="1"/>
    <n v="0"/>
    <n v="0"/>
  </r>
  <r>
    <x v="3"/>
    <x v="1"/>
    <x v="1"/>
    <x v="1"/>
    <m/>
    <x v="1"/>
    <x v="1"/>
    <x v="2"/>
    <x v="469"/>
    <s v="BIT-136 Importing Orgs from UAT generates exception"/>
    <s v="01177 - BIT-136 Importing Orgs from UAT generates exception"/>
    <x v="469"/>
    <x v="1"/>
    <x v="2"/>
    <x v="1750"/>
    <s v="QA for BIT-136 Importing Orgs from UAT generates exception"/>
    <s v="S | 01806 - QA for BIT-136 Importing Orgs from UAT generates exception"/>
    <s v="QA | S | 01806 - QA for BIT-136 Importing Orgs from UAT generates exception"/>
    <m/>
    <n v="363302"/>
    <n v="37266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701"/>
    <n v="2.1276595744680851"/>
    <n v="0"/>
  </r>
  <r>
    <x v="3"/>
    <x v="1"/>
    <x v="1"/>
    <x v="1"/>
    <m/>
    <x v="1"/>
    <x v="1"/>
    <x v="2"/>
    <x v="469"/>
    <s v="BIT-136 Importing Orgs from UAT generates exception"/>
    <s v="01177 - BIT-136 Importing Orgs from UAT generates exception"/>
    <x v="469"/>
    <x v="2"/>
    <x v="2"/>
    <x v="1751"/>
    <s v="Review of BIT-136 Importing Orgs from UAT generates exception"/>
    <s v="01805 - Review of BIT-136 Importing Orgs from UAT generates exception"/>
    <s v="Feature Review | 01805 - Review of BIT-136 Importing Orgs from UAT generates exception"/>
    <m/>
    <n v="363302"/>
    <n v="37266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702"/>
    <n v="0"/>
    <n v="0"/>
  </r>
  <r>
    <x v="3"/>
    <x v="1"/>
    <x v="1"/>
    <x v="1"/>
    <m/>
    <x v="1"/>
    <x v="2"/>
    <x v="3"/>
    <x v="458"/>
    <s v="QA Deployment Documentation"/>
    <s v="01803 - QA Deployment Documentation"/>
    <x v="458"/>
    <x v="4"/>
    <x v="2"/>
    <x v="1752"/>
    <s v="Add section detailing rolling back a bundle"/>
    <s v="M | 01804 - Add section detailing rolling back a bundle"/>
    <s v="Sub-Task | M | 01804 - Add section detailing rolling back a bundle"/>
    <m/>
    <n v="372656"/>
    <n v="372658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5"/>
    <n v="0"/>
    <n v="1"/>
    <n v="8.5106382978723403"/>
    <x v="1"/>
    <x v="3"/>
    <s v="0.Done"/>
    <x v="1703"/>
    <n v="0"/>
    <n v="0"/>
  </r>
  <r>
    <x v="3"/>
    <x v="0"/>
    <x v="0"/>
    <x v="25"/>
    <s v="CSR - Customer and User Profile"/>
    <x v="25"/>
    <x v="0"/>
    <x v="2"/>
    <x v="470"/>
    <s v="View/Edit User Profile"/>
    <s v="00445 -  View/Edit User Profile"/>
    <x v="470"/>
    <x v="2"/>
    <x v="2"/>
    <x v="1753"/>
    <s v="Review of  View/Edit User Profile"/>
    <s v="01802 - Review of  View/Edit User Profile"/>
    <s v="Feature Review | 01802 - Review of  View/Edit User Profile"/>
    <n v="348696"/>
    <n v="348698"/>
    <n v="372654"/>
    <s v="Plan"/>
    <x v="20"/>
    <n v="0"/>
    <n v="0"/>
    <n v="0"/>
    <n v="0"/>
    <m/>
    <s v="SUBTASK PLAN"/>
    <n v="0"/>
    <n v="0"/>
    <n v="0"/>
    <n v="0"/>
    <n v="0"/>
    <n v="0"/>
    <n v="0"/>
    <n v="0"/>
    <n v="0"/>
    <n v="0"/>
    <n v="0.1"/>
    <n v="2.9411764705882353E-2"/>
    <n v="1"/>
    <n v="0"/>
    <x v="0"/>
    <x v="2"/>
    <s v="0.Done"/>
    <x v="1704"/>
    <n v="0"/>
    <n v="0"/>
  </r>
  <r>
    <x v="3"/>
    <x v="1"/>
    <x v="1"/>
    <x v="1"/>
    <m/>
    <x v="1"/>
    <x v="1"/>
    <x v="2"/>
    <x v="463"/>
    <s v="Mobile Footer no longer displays"/>
    <s v="01755 - Mobile Footer no longer displays"/>
    <x v="463"/>
    <x v="2"/>
    <x v="2"/>
    <x v="1754"/>
    <s v="Review of Mobile Footer no longer displays"/>
    <s v="01801 - Review of Mobile Footer no longer displays"/>
    <s v="Feature Review | 01801 - Review of Mobile Footer no longer displays"/>
    <m/>
    <n v="371904"/>
    <n v="37265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1705"/>
    <n v="0"/>
    <n v="0"/>
  </r>
  <r>
    <x v="3"/>
    <x v="0"/>
    <x v="0"/>
    <x v="30"/>
    <s v="CSR - Portal Foundations"/>
    <x v="30"/>
    <x v="1"/>
    <x v="2"/>
    <x v="464"/>
    <s v="Edit Links on the User profile view are not visible with menu expanded"/>
    <s v="01751 - Edit Links on the User profile view are not visible with menu expanded"/>
    <x v="464"/>
    <x v="2"/>
    <x v="2"/>
    <x v="1755"/>
    <s v="Review of Edit Links on the User profile view are not visible with menu expanded"/>
    <s v="01800 - Review of Edit Links on the User profile view are not visible with menu expanded"/>
    <s v="Feature Review | 01800 - Review of Edit Links on the User profile view are not visible with menu expanded"/>
    <n v="350872"/>
    <n v="371893"/>
    <n v="37265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3.125E-2"/>
    <n v="1"/>
    <n v="0"/>
    <x v="0"/>
    <x v="2"/>
    <s v="0.Done"/>
    <x v="1706"/>
    <n v="0"/>
    <n v="0"/>
  </r>
  <r>
    <x v="3"/>
    <x v="1"/>
    <x v="1"/>
    <x v="1"/>
    <m/>
    <x v="1"/>
    <x v="0"/>
    <x v="2"/>
    <x v="428"/>
    <s v="Updates for all Report "/>
    <s v="01527 - Updates for all Report "/>
    <x v="428"/>
    <x v="0"/>
    <x v="2"/>
    <x v="1756"/>
    <s v="Alpha for Updates for All Reports"/>
    <s v="M | 01799 - Alpha for Updates for All Reports"/>
    <s v="Alpha Test | M | 01799 - Alpha for Updates for All Reports"/>
    <m/>
    <n v="367992"/>
    <n v="372644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9.0909090909090912E-2"/>
    <n v="0"/>
    <n v="1"/>
    <n v="4.2553191489361701"/>
    <x v="1"/>
    <x v="2"/>
    <s v="0.Done"/>
    <x v="1707"/>
    <n v="0"/>
    <n v="0"/>
  </r>
  <r>
    <x v="3"/>
    <x v="1"/>
    <x v="1"/>
    <x v="1"/>
    <m/>
    <x v="1"/>
    <x v="0"/>
    <x v="2"/>
    <x v="461"/>
    <s v="Create Handling Unit Report "/>
    <s v="01444 - Create Handling Unit Report "/>
    <x v="461"/>
    <x v="0"/>
    <x v="2"/>
    <x v="1757"/>
    <s v="Alpha for Create Handling Unit Report "/>
    <s v="01798 - Alpha for Create Handling Unit Report "/>
    <s v="Alpha Test | 01798 - Alpha for Create Handling Unit Report "/>
    <m/>
    <n v="366215"/>
    <n v="37264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708"/>
    <n v="0"/>
    <n v="0"/>
  </r>
  <r>
    <x v="3"/>
    <x v="1"/>
    <x v="1"/>
    <x v="1"/>
    <m/>
    <x v="1"/>
    <x v="1"/>
    <x v="2"/>
    <x v="465"/>
    <s v="Duplicate fields displayed on the Doned Shipments tab"/>
    <s v="01746 - Duplicate fields displayed on the Doned Shipments tab"/>
    <x v="465"/>
    <x v="2"/>
    <x v="2"/>
    <x v="1758"/>
    <s v="Review of Duplicate fields displayed on the Doned Shipments tab"/>
    <s v="01797 - Review of Duplicate fields displayed on the Doned Shipments tab"/>
    <s v="Feature Review | 01797 - Review of Duplicate fields displayed on the Doned Shipments tab"/>
    <m/>
    <n v="371851"/>
    <n v="37263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709"/>
    <n v="0"/>
    <n v="0"/>
  </r>
  <r>
    <x v="3"/>
    <x v="1"/>
    <x v="1"/>
    <x v="1"/>
    <m/>
    <x v="1"/>
    <x v="1"/>
    <x v="2"/>
    <x v="318"/>
    <s v="Document Preview does not work "/>
    <s v="01788 - Document Preview does not work "/>
    <x v="318"/>
    <x v="0"/>
    <x v="2"/>
    <x v="1759"/>
    <s v="Alpha for Document Preview does not work "/>
    <s v="S | 01796 - Alpha for Document Preview does not work "/>
    <s v="Alpha Test | S | 01796 - Alpha for Document Preview does not work "/>
    <m/>
    <n v="372507"/>
    <n v="37263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1710"/>
    <n v="2.1276595744680851"/>
    <n v="0"/>
  </r>
  <r>
    <x v="3"/>
    <x v="1"/>
    <x v="1"/>
    <x v="1"/>
    <m/>
    <x v="1"/>
    <x v="1"/>
    <x v="2"/>
    <x v="467"/>
    <s v="Release Header fields do not display correctly"/>
    <s v="01493 - Release Header fields do not display correctly"/>
    <x v="467"/>
    <x v="2"/>
    <x v="2"/>
    <x v="1760"/>
    <s v="Review of Release Header fields do not display correctly"/>
    <s v="01795 - Review of Release Header fields do not display correctly"/>
    <s v="Feature Review | 01795 - Review of Release Header fields do not display correctly"/>
    <m/>
    <n v="367660"/>
    <n v="37262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711"/>
    <n v="0"/>
    <n v="0"/>
  </r>
  <r>
    <x v="3"/>
    <x v="1"/>
    <x v="1"/>
    <x v="1"/>
    <m/>
    <x v="1"/>
    <x v="0"/>
    <x v="2"/>
    <x v="435"/>
    <s v="BIT-49 Ship To Filter Name &amp; Address Info Missing in Portal"/>
    <s v="01173 - BIT-49 Ship To Filter Name &amp; Address Info Missing in Portal"/>
    <x v="435"/>
    <x v="5"/>
    <x v="2"/>
    <x v="1761"/>
    <s v="Update Customer Data Sync logic"/>
    <s v="M | 01794 - Update Customer Data Sync logic"/>
    <s v="Backend Development | M | 01794 - Update Customer Data Sync logic"/>
    <m/>
    <n v="363185"/>
    <n v="372619"/>
    <s v="Plan"/>
    <x v="0"/>
    <n v="7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7"/>
    <n v="0"/>
    <n v="0.2"/>
    <n v="0"/>
    <n v="1"/>
    <n v="10.638297872340425"/>
    <x v="1"/>
    <x v="2"/>
    <s v="0.Done"/>
    <x v="1712"/>
    <n v="0"/>
    <n v="0"/>
  </r>
  <r>
    <x v="3"/>
    <x v="1"/>
    <x v="1"/>
    <x v="1"/>
    <m/>
    <x v="1"/>
    <x v="1"/>
    <x v="2"/>
    <x v="443"/>
    <s v="After update to global web content, customer site template does not import"/>
    <s v="01779 - After update to global web content, customer site template does not import"/>
    <x v="443"/>
    <x v="0"/>
    <x v="2"/>
    <x v="1762"/>
    <s v="Alpha for After update to global web content, customer site template does not import"/>
    <s v="01793 - Alpha for After update to global web content, customer site template does not import"/>
    <s v="Alpha Test | 01793 - Alpha for After update to global web content, customer site template does not import"/>
    <m/>
    <n v="372313"/>
    <n v="37261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713"/>
    <n v="0"/>
    <n v="0"/>
  </r>
  <r>
    <x v="3"/>
    <x v="1"/>
    <x v="1"/>
    <x v="1"/>
    <m/>
    <x v="1"/>
    <x v="1"/>
    <x v="2"/>
    <x v="318"/>
    <s v="Document Preview does not work "/>
    <s v="01788 - Document Preview does not work "/>
    <x v="318"/>
    <x v="3"/>
    <x v="2"/>
    <x v="1763"/>
    <s v="Development for - Document Preview does not work"/>
    <s v="M | 01792 - Development for - Document Preview does not work"/>
    <s v="Frontend Development | M | 01792 - Development for - Document Preview does not work"/>
    <m/>
    <n v="372507"/>
    <n v="372613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0"/>
    <n v="1"/>
    <n v="5.3191489361702127"/>
    <x v="1"/>
    <x v="2"/>
    <s v="0.Done"/>
    <x v="1714"/>
    <n v="5.3191489361702127"/>
    <n v="0"/>
  </r>
  <r>
    <x v="3"/>
    <x v="1"/>
    <x v="1"/>
    <x v="1"/>
    <m/>
    <x v="1"/>
    <x v="1"/>
    <x v="2"/>
    <x v="318"/>
    <s v="Document Preview does not work "/>
    <s v="01788 - Document Preview does not work "/>
    <x v="318"/>
    <x v="7"/>
    <x v="2"/>
    <x v="1764"/>
    <s v="Tech Planning for - Document Preview does not work"/>
    <s v="M | 01791 - Tech Planning for - Document Preview does not work"/>
    <s v="Tech Planning | M | 01791 - Tech Planning for - Document Preview does not work"/>
    <m/>
    <n v="372507"/>
    <n v="372554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"/>
    <n v="1"/>
    <n v="4.2553191489361701"/>
    <x v="1"/>
    <x v="2"/>
    <s v="0.Done"/>
    <x v="1715"/>
    <n v="4.2553191489361701"/>
    <n v="0"/>
  </r>
  <r>
    <x v="3"/>
    <x v="1"/>
    <x v="1"/>
    <x v="1"/>
    <m/>
    <x v="1"/>
    <x v="0"/>
    <x v="2"/>
    <x v="461"/>
    <s v="Create Handling Unit Report "/>
    <s v="01444 - Create Handling Unit Report "/>
    <x v="461"/>
    <x v="5"/>
    <x v="2"/>
    <x v="1765"/>
    <s v="Create Handling Unit Report Definition"/>
    <s v="M | 01790 - Create Handling Unit Report Definition"/>
    <s v="Backend Development | M | 01790 - Create Handling Unit Report Definition"/>
    <m/>
    <n v="366215"/>
    <n v="372552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x v="2"/>
    <s v="0.Done"/>
    <x v="1716"/>
    <n v="0"/>
    <n v="0"/>
  </r>
  <r>
    <x v="3"/>
    <x v="1"/>
    <x v="1"/>
    <x v="1"/>
    <m/>
    <x v="1"/>
    <x v="0"/>
    <x v="2"/>
    <x v="422"/>
    <s v="Update search criteria on Release Landing Page "/>
    <s v="01442 - Update search criteria on Release Landing Page "/>
    <x v="422"/>
    <x v="6"/>
    <x v="2"/>
    <x v="1766"/>
    <s v="There are ghost results displayed on the release page"/>
    <s v="M | 01789 - There are ghost results displayed on the release page"/>
    <s v="Alpha Bug | M | 01789 - There are ghost results displayed on the release page"/>
    <m/>
    <n v="366168"/>
    <n v="372519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"/>
    <n v="0"/>
    <n v="1"/>
    <n v="3.191489361702128"/>
    <x v="1"/>
    <x v="2"/>
    <s v="0.Done"/>
    <x v="1717"/>
    <n v="0"/>
    <n v="0"/>
  </r>
  <r>
    <x v="3"/>
    <x v="1"/>
    <x v="1"/>
    <x v="1"/>
    <m/>
    <x v="1"/>
    <x v="1"/>
    <x v="2"/>
    <x v="462"/>
    <s v="Report menu categories should be alphabetical"/>
    <s v="01761 - Report menu categories should be alphabetical"/>
    <x v="462"/>
    <x v="5"/>
    <x v="2"/>
    <x v="1767"/>
    <s v="Backend Development for - Report menu categories should be alphabetical"/>
    <s v="S | 01787 - Backend Development for - Report menu categories should be alphabetical"/>
    <s v="Backend Development | S | 01787 - Backend Development for - Report menu categories should be alphabetical"/>
    <m/>
    <n v="371935"/>
    <n v="372502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16666666666666666"/>
    <n v="0"/>
    <n v="1"/>
    <n v="8.5106382978723403"/>
    <x v="1"/>
    <x v="2"/>
    <s v="0.Done"/>
    <x v="1718"/>
    <n v="8.5106382978723403"/>
    <n v="0"/>
  </r>
  <r>
    <x v="3"/>
    <x v="1"/>
    <x v="1"/>
    <x v="1"/>
    <m/>
    <x v="1"/>
    <x v="0"/>
    <x v="2"/>
    <x v="287"/>
    <s v="Improve data display on all pages "/>
    <s v="01784 - Improve data display on all pages "/>
    <x v="287"/>
    <x v="4"/>
    <x v="3"/>
    <x v="1768"/>
    <s v="Update wireframes to add ellipses for specific fields "/>
    <s v="M | 01786 - Update wireframes to add ellipses for specific fields "/>
    <s v="Sub-Task | M | 01786 - Update wireframes to add ellipses for specific fields "/>
    <m/>
    <n v="372474"/>
    <n v="372477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25"/>
    <n v="0"/>
    <n v="1"/>
    <n v="0"/>
    <x v="1"/>
    <x v="2"/>
    <s v="0.Cancelled"/>
    <x v="1719"/>
    <n v="0"/>
    <n v="0"/>
  </r>
  <r>
    <x v="3"/>
    <x v="1"/>
    <x v="1"/>
    <x v="1"/>
    <m/>
    <x v="1"/>
    <x v="0"/>
    <x v="2"/>
    <x v="287"/>
    <s v="Improve data display on all pages "/>
    <s v="01784 - Improve data display on all pages "/>
    <x v="287"/>
    <x v="7"/>
    <x v="2"/>
    <x v="1769"/>
    <s v="Tech Planning for Improve data display on all pages "/>
    <s v="M | 01785 - Tech Planning for Improve data display on all pages "/>
    <s v="Tech Planning | M | 01785 - Tech Planning for Improve data display on all pages "/>
    <m/>
    <n v="372474"/>
    <n v="372475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25"/>
    <n v="0"/>
    <n v="1"/>
    <n v="4.2553191489361701"/>
    <x v="1"/>
    <x v="2"/>
    <s v="0.Done"/>
    <x v="1720"/>
    <n v="0"/>
    <n v="0"/>
  </r>
  <r>
    <x v="3"/>
    <x v="1"/>
    <x v="1"/>
    <x v="1"/>
    <m/>
    <x v="1"/>
    <x v="0"/>
    <x v="10"/>
    <x v="471"/>
    <s v="Update Customer Profiles default order"/>
    <s v="01728 - Update Customer Profiles default order"/>
    <x v="471"/>
    <x v="3"/>
    <x v="3"/>
    <x v="1770"/>
    <s v="Development for - Update Customer Profiles default order"/>
    <s v="M | 01783 - Development for - Update Customer Profiles default order"/>
    <s v="Frontend Development | M | 01783 - Development for - Update Customer Profiles default order"/>
    <m/>
    <n v="371378"/>
    <n v="372355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5"/>
    <n v="0"/>
    <n v="1"/>
    <n v="0"/>
    <x v="1"/>
    <x v="5"/>
    <s v="0.Cancelled"/>
    <x v="1721"/>
    <n v="0"/>
    <n v="0"/>
  </r>
  <r>
    <x v="3"/>
    <x v="1"/>
    <x v="1"/>
    <x v="1"/>
    <m/>
    <x v="1"/>
    <x v="0"/>
    <x v="10"/>
    <x v="471"/>
    <s v="Update Customer Profiles default order"/>
    <s v="01728 - Update Customer Profiles default order"/>
    <x v="471"/>
    <x v="7"/>
    <x v="2"/>
    <x v="1771"/>
    <s v="Tech planning for - Update Customer Profiles default order"/>
    <s v="M | 01782 - Tech planning for - Update Customer Profiles default order"/>
    <s v="Tech Planning | M | 01782 - Tech planning for - Update Customer Profiles default order"/>
    <m/>
    <n v="371378"/>
    <n v="372354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5"/>
    <n v="0"/>
    <n v="1"/>
    <n v="4.2553191489361701"/>
    <x v="1"/>
    <x v="5"/>
    <s v="0.Done"/>
    <x v="1722"/>
    <n v="0"/>
    <n v="0"/>
  </r>
  <r>
    <x v="3"/>
    <x v="1"/>
    <x v="1"/>
    <x v="1"/>
    <m/>
    <x v="1"/>
    <x v="1"/>
    <x v="2"/>
    <x v="452"/>
    <s v="Fixes needed for View Details dropdown desktop and mobile views"/>
    <s v="01766 - Fixes needed for View Details dropdown desktop and mobile views"/>
    <x v="452"/>
    <x v="0"/>
    <x v="2"/>
    <x v="1772"/>
    <s v="Alpha for Fixes needed for View Details dropdown desktop and mobile views"/>
    <s v="01781 - Alpha for Fixes needed for View Details dropdown desktop and mobile views"/>
    <s v="Alpha Test | 01781 - Alpha for Fixes needed for View Details dropdown desktop and mobile views"/>
    <m/>
    <n v="372116"/>
    <n v="37234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x v="2"/>
    <s v="0.Done"/>
    <x v="1723"/>
    <n v="0"/>
    <n v="0"/>
  </r>
  <r>
    <x v="3"/>
    <x v="1"/>
    <x v="1"/>
    <x v="1"/>
    <m/>
    <x v="1"/>
    <x v="1"/>
    <x v="2"/>
    <x v="443"/>
    <s v="After update to global web content, customer site template does not import"/>
    <s v="01779 - After update to global web content, customer site template does not import"/>
    <x v="443"/>
    <x v="5"/>
    <x v="2"/>
    <x v="1773"/>
    <s v="Development for - After update to global web content, customer site template does not import"/>
    <s v="M | 01780 - Development for - After update to global web content, customer site template does not import"/>
    <s v="Backend Development | M | 01780 - Development for - After update to global web content, customer site template does not import"/>
    <m/>
    <n v="372313"/>
    <n v="372314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x v="2"/>
    <s v="0.Done"/>
    <x v="1724"/>
    <n v="10.638297872340425"/>
    <n v="0"/>
  </r>
  <r>
    <x v="3"/>
    <x v="0"/>
    <x v="0"/>
    <x v="23"/>
    <s v="Buyer - Portal Foundations"/>
    <x v="23"/>
    <x v="0"/>
    <x v="2"/>
    <x v="429"/>
    <s v="Manage DL folder &amp; files"/>
    <s v="00083 - Manage DL folder &amp; files"/>
    <x v="429"/>
    <x v="1"/>
    <x v="2"/>
    <x v="1774"/>
    <s v="QA for Document Folder &amp; Files"/>
    <s v="M | 01778 - QA for Document Folder &amp; Files"/>
    <s v="QA | M | 01778 - QA for Document Folder &amp; Files"/>
    <n v="350832"/>
    <n v="334367"/>
    <n v="372283"/>
    <s v="Plan"/>
    <x v="19"/>
    <n v="0"/>
    <n v="0"/>
    <n v="0"/>
    <n v="32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4.7619047619047616E-2"/>
    <n v="8.2644628099173556E-3"/>
    <n v="1"/>
    <n v="3.191489361702128"/>
    <x v="0"/>
    <x v="2"/>
    <s v="0.Done"/>
    <x v="1725"/>
    <n v="0"/>
    <n v="0"/>
  </r>
  <r>
    <x v="3"/>
    <x v="1"/>
    <x v="1"/>
    <x v="1"/>
    <m/>
    <x v="1"/>
    <x v="2"/>
    <x v="8"/>
    <x v="468"/>
    <s v="Theme Dependency needs to be updated due to core changes"/>
    <s v="01775 - Theme Dependency needs to be updated due to core changes"/>
    <x v="468"/>
    <x v="3"/>
    <x v="2"/>
    <x v="1775"/>
    <s v="Development for - Theme Dependency needs to be updated due to core changes"/>
    <s v="M | 01776 - Development for - Theme Dependency needs to be updated due to core changes"/>
    <s v="Frontend Development | M | 01776 - Development for - Theme Dependency needs to be updated due to core changes"/>
    <m/>
    <n v="372255"/>
    <n v="372257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5"/>
    <n v="0"/>
    <n v="1"/>
    <n v="5.3191489361702127"/>
    <x v="1"/>
    <x v="8"/>
    <s v="0.Done"/>
    <x v="1726"/>
    <n v="0"/>
    <n v="0"/>
  </r>
  <r>
    <x v="3"/>
    <x v="1"/>
    <x v="1"/>
    <x v="1"/>
    <m/>
    <x v="1"/>
    <x v="1"/>
    <x v="2"/>
    <x v="463"/>
    <s v="Mobile Footer no longer displays"/>
    <s v="01755 - Mobile Footer no longer displays"/>
    <x v="463"/>
    <x v="0"/>
    <x v="2"/>
    <x v="1776"/>
    <s v="Alpha for Mobile Footer no longer displays"/>
    <s v="01774 - Alpha for Mobile Footer no longer displays"/>
    <s v="Alpha Test | 01774 - Alpha for Mobile Footer no longer displays"/>
    <m/>
    <n v="371904"/>
    <n v="37223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1727"/>
    <n v="0"/>
    <n v="0"/>
  </r>
  <r>
    <x v="3"/>
    <x v="1"/>
    <x v="1"/>
    <x v="1"/>
    <m/>
    <x v="1"/>
    <x v="0"/>
    <x v="2"/>
    <x v="353"/>
    <s v="Update display of qty fields on Orders page"/>
    <s v="01697 - Update display of qty fields on Orders page"/>
    <x v="353"/>
    <x v="0"/>
    <x v="2"/>
    <x v="1777"/>
    <s v="Alpha for Update display of qty fields on Orders page"/>
    <s v="S | 01773 - Alpha for Update display of qty fields on Orders page"/>
    <s v="Alpha Test | S | 01773 - Alpha for Update display of qty fields on Orders page"/>
    <m/>
    <n v="370798"/>
    <n v="37220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0"/>
    <n v="1"/>
    <n v="2.1276595744680851"/>
    <x v="1"/>
    <x v="2"/>
    <s v="0.Done"/>
    <x v="1728"/>
    <n v="0"/>
    <n v="0"/>
  </r>
  <r>
    <x v="3"/>
    <x v="1"/>
    <x v="1"/>
    <x v="1"/>
    <m/>
    <x v="1"/>
    <x v="1"/>
    <x v="2"/>
    <x v="452"/>
    <s v="Fixes needed for View Details dropdown desktop and mobile views"/>
    <s v="01766 - Fixes needed for View Details dropdown desktop and mobile views"/>
    <x v="452"/>
    <x v="3"/>
    <x v="2"/>
    <x v="1778"/>
    <s v="Fixes needed for View Details dropdown desktop and mobile views"/>
    <s v="M | 01772 - Fixes needed for View Details dropdown desktop and mobile views"/>
    <s v="Frontend Development | M | 01772 - Fixes needed for View Details dropdown desktop and mobile views"/>
    <m/>
    <n v="372116"/>
    <n v="372185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0"/>
    <n v="1"/>
    <n v="5.3191489361702127"/>
    <x v="1"/>
    <x v="2"/>
    <s v="0.Done"/>
    <x v="1729"/>
    <n v="5.3191489361702127"/>
    <n v="0"/>
  </r>
  <r>
    <x v="3"/>
    <x v="1"/>
    <x v="1"/>
    <x v="1"/>
    <m/>
    <x v="1"/>
    <x v="1"/>
    <x v="2"/>
    <x v="452"/>
    <s v="Fixes needed for View Details dropdown desktop and mobile views"/>
    <s v="01766 - Fixes needed for View Details dropdown desktop and mobile views"/>
    <x v="452"/>
    <x v="7"/>
    <x v="2"/>
    <x v="1779"/>
    <s v="Tech planning for Fixes needed for View Details dropdown desktop and mobile views"/>
    <s v="M | 01771 - Tech planning for Fixes needed for View Details dropdown desktop and mobile views"/>
    <s v="Tech Planning | M | 01771 - Tech planning for Fixes needed for View Details dropdown desktop and mobile views"/>
    <m/>
    <n v="372116"/>
    <n v="372184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"/>
    <n v="1"/>
    <n v="4.2553191489361701"/>
    <x v="1"/>
    <x v="2"/>
    <s v="0.Done"/>
    <x v="1730"/>
    <n v="4.2553191489361701"/>
    <n v="0"/>
  </r>
  <r>
    <x v="3"/>
    <x v="1"/>
    <x v="1"/>
    <x v="1"/>
    <m/>
    <x v="1"/>
    <x v="1"/>
    <x v="2"/>
    <x v="462"/>
    <s v="Report menu categories should be alphabetical"/>
    <s v="01761 - Report menu categories should be alphabetical"/>
    <x v="462"/>
    <x v="3"/>
    <x v="3"/>
    <x v="1780"/>
    <s v="Frontend Development for - Report menu categories should be alphabetical"/>
    <s v="M | 01770 - Frontend Development for - Report menu categories should be alphabetical"/>
    <s v="Frontend Development | M | 01770 - Frontend Development for - Report menu categories should be alphabetical"/>
    <m/>
    <n v="371935"/>
    <n v="372182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0"/>
    <n v="1"/>
    <n v="0"/>
    <x v="1"/>
    <x v="2"/>
    <s v="0.Cancelled"/>
    <x v="1731"/>
    <n v="5.3191489361702127"/>
    <n v="0"/>
  </r>
  <r>
    <x v="3"/>
    <x v="1"/>
    <x v="1"/>
    <x v="1"/>
    <m/>
    <x v="1"/>
    <x v="1"/>
    <x v="2"/>
    <x v="462"/>
    <s v="Report menu categories should be alphabetical"/>
    <s v="01761 - Report menu categories should be alphabetical"/>
    <x v="462"/>
    <x v="7"/>
    <x v="2"/>
    <x v="1781"/>
    <s v="Tech Planning for - Report menu categories should be alphabetical"/>
    <s v="M | 01769 - Tech Planning for - Report menu categories should be alphabetical"/>
    <s v="Tech Planning | M | 01769 - Tech Planning for - Report menu categories should be alphabetical"/>
    <m/>
    <n v="371935"/>
    <n v="372180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"/>
    <n v="1"/>
    <n v="4.2553191489361701"/>
    <x v="1"/>
    <x v="2"/>
    <s v="0.Done"/>
    <x v="1732"/>
    <n v="4.2553191489361701"/>
    <n v="0"/>
  </r>
  <r>
    <x v="3"/>
    <x v="1"/>
    <x v="1"/>
    <x v="1"/>
    <m/>
    <x v="1"/>
    <x v="0"/>
    <x v="2"/>
    <x v="472"/>
    <s v="Update the Footer Content "/>
    <s v="01692 - Update the Footer Content "/>
    <x v="472"/>
    <x v="2"/>
    <x v="2"/>
    <x v="1782"/>
    <s v="Review of Update the Footer Content "/>
    <s v="01768 - Review of Update the Footer Content "/>
    <s v="Feature Review | 01768 - Review of Update the Footer Content "/>
    <m/>
    <n v="370679"/>
    <n v="37213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x v="2"/>
    <s v="0.Done"/>
    <x v="1733"/>
    <n v="0"/>
    <n v="0"/>
  </r>
  <r>
    <x v="3"/>
    <x v="1"/>
    <x v="1"/>
    <x v="1"/>
    <m/>
    <x v="1"/>
    <x v="0"/>
    <x v="2"/>
    <x v="459"/>
    <s v="Update the report that is called from the Open Order Landing Page"/>
    <s v="01526 - Update the report that is called from the Open Order Landing Page"/>
    <x v="459"/>
    <x v="2"/>
    <x v="2"/>
    <x v="1783"/>
    <s v="Review of Update the report that is called from the Open Order Landing Page"/>
    <s v="01767 - Review of Update the report that is called from the Open Order Landing Page"/>
    <s v="Feature Review | 01767 - Review of Update the report that is called from the Open Order Landing Page"/>
    <m/>
    <n v="367987"/>
    <n v="37213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1734"/>
    <n v="0"/>
    <n v="0"/>
  </r>
  <r>
    <x v="3"/>
    <x v="1"/>
    <x v="1"/>
    <x v="1"/>
    <m/>
    <x v="1"/>
    <x v="1"/>
    <x v="2"/>
    <x v="463"/>
    <s v="Mobile Footer no longer displays"/>
    <s v="01755 - Mobile Footer no longer displays"/>
    <x v="463"/>
    <x v="3"/>
    <x v="2"/>
    <x v="1784"/>
    <s v="Development for - Mobile Footer no longer displays"/>
    <s v="M | 01764 - Development for - Mobile Footer no longer displays"/>
    <s v="Frontend Development | M | 01764 - Development for - Mobile Footer no longer displays"/>
    <m/>
    <n v="371904"/>
    <n v="371943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0"/>
    <n v="1"/>
    <n v="5.3191489361702127"/>
    <x v="1"/>
    <x v="2"/>
    <s v="0.Done"/>
    <x v="1735"/>
    <n v="5.3191489361702127"/>
    <n v="0"/>
  </r>
  <r>
    <x v="3"/>
    <x v="1"/>
    <x v="1"/>
    <x v="1"/>
    <m/>
    <x v="1"/>
    <x v="1"/>
    <x v="2"/>
    <x v="463"/>
    <s v="Mobile Footer no longer displays"/>
    <s v="01755 - Mobile Footer no longer displays"/>
    <x v="463"/>
    <x v="7"/>
    <x v="2"/>
    <x v="1785"/>
    <s v="Tech planning for Mobile Footer no longer displays"/>
    <s v="M | 01763 - Tech planning for Mobile Footer no longer displays"/>
    <s v="Tech Planning | M | 01763 - Tech planning for Mobile Footer no longer displays"/>
    <m/>
    <n v="371904"/>
    <n v="371941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x v="2"/>
    <s v="0.Done"/>
    <x v="1736"/>
    <n v="4.2553191489361701"/>
    <n v="0"/>
  </r>
  <r>
    <x v="3"/>
    <x v="1"/>
    <x v="1"/>
    <x v="1"/>
    <m/>
    <x v="1"/>
    <x v="1"/>
    <x v="2"/>
    <x v="473"/>
    <s v="On the Customer profile page format is incorrect"/>
    <s v="00805 - On the Customer profile page format is incorrect"/>
    <x v="473"/>
    <x v="2"/>
    <x v="2"/>
    <x v="1786"/>
    <s v="Review of On the Customer profile page format is incorrect"/>
    <s v="01760 - Review of On the Customer profile page format is incorrect"/>
    <s v="Feature Review | 01760 - Review of On the Customer profile page format is incorrect"/>
    <m/>
    <n v="357595"/>
    <n v="37192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4285714285714285"/>
    <n v="0"/>
    <n v="1"/>
    <n v="0"/>
    <x v="1"/>
    <x v="2"/>
    <s v="0.Done"/>
    <x v="1737"/>
    <n v="0"/>
    <n v="0"/>
  </r>
  <r>
    <x v="3"/>
    <x v="1"/>
    <x v="1"/>
    <x v="1"/>
    <m/>
    <x v="1"/>
    <x v="1"/>
    <x v="2"/>
    <x v="384"/>
    <s v="Ship To Filter Issue with Name Format and number of items"/>
    <s v="00806 - Ship To Filter Issue with Name Format and number of items"/>
    <x v="384"/>
    <x v="6"/>
    <x v="2"/>
    <x v="1787"/>
    <s v="Updating the max ship to terms displayed does not change the number of items in the Ship to filter"/>
    <s v="M | 01759 - Updating the max ship to terms displayed does not change the number of items in the Ship to filter"/>
    <s v="Alpha Bug | M | 01759 - Updating the max ship to terms displayed does not change the number of items in the Ship to filter"/>
    <m/>
    <n v="357596"/>
    <n v="371920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111111111111111"/>
    <n v="0"/>
    <n v="1"/>
    <n v="3.191489361702128"/>
    <x v="1"/>
    <x v="2"/>
    <s v="0.Done"/>
    <x v="1738"/>
    <n v="3.191489361702128"/>
    <n v="0"/>
  </r>
  <r>
    <x v="3"/>
    <x v="0"/>
    <x v="0"/>
    <x v="30"/>
    <s v="CSR - Portal Foundations"/>
    <x v="30"/>
    <x v="1"/>
    <x v="2"/>
    <x v="464"/>
    <s v="Edit Links on the User profile view are not visible with menu expanded"/>
    <s v="01751 - Edit Links on the User profile view are not visible with menu expanded"/>
    <x v="464"/>
    <x v="0"/>
    <x v="2"/>
    <x v="1788"/>
    <s v="Alpha for Edit Links on the User profile view are not visible with menu expanded"/>
    <s v="01758 - Alpha for Edit Links on the User profile view are not visible with menu expanded"/>
    <s v="Alpha Test | 01758 - Alpha for Edit Links on the User profile view are not visible with menu expanded"/>
    <n v="350872"/>
    <n v="371893"/>
    <n v="37191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3.125E-2"/>
    <n v="1"/>
    <n v="0"/>
    <x v="0"/>
    <x v="2"/>
    <s v="0.Done"/>
    <x v="1739"/>
    <n v="0"/>
    <n v="0"/>
  </r>
  <r>
    <x v="3"/>
    <x v="1"/>
    <x v="1"/>
    <x v="1"/>
    <m/>
    <x v="1"/>
    <x v="1"/>
    <x v="2"/>
    <x v="465"/>
    <s v="Duplicate fields displayed on the Doned Shipments tab"/>
    <s v="01746 - Duplicate fields displayed on the Doned Shipments tab"/>
    <x v="465"/>
    <x v="0"/>
    <x v="2"/>
    <x v="1789"/>
    <s v="Alpha for Duplicate fields displayed on the Doned Shipments tab"/>
    <s v="01757 - Alpha for Duplicate fields displayed on the Doned Shipments tab"/>
    <s v="Alpha Test | 01757 - Alpha for Duplicate fields displayed on the Doned Shipments tab"/>
    <m/>
    <n v="371851"/>
    <n v="37191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740"/>
    <n v="0"/>
    <n v="0"/>
  </r>
  <r>
    <x v="3"/>
    <x v="1"/>
    <x v="1"/>
    <x v="1"/>
    <m/>
    <x v="1"/>
    <x v="0"/>
    <x v="2"/>
    <x v="455"/>
    <s v="Update Dashboard Content"/>
    <s v="01736 - Update Dashboard Content"/>
    <x v="455"/>
    <x v="0"/>
    <x v="2"/>
    <x v="1790"/>
    <s v="Alpha for Update Dashboard Content"/>
    <s v="01756 - Alpha for Update Dashboard Content"/>
    <s v="Alpha Test | 01756 - Alpha for Update Dashboard Content"/>
    <m/>
    <n v="371757"/>
    <n v="37190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x v="2"/>
    <s v="0.Done"/>
    <x v="1741"/>
    <n v="0"/>
    <n v="0"/>
  </r>
  <r>
    <x v="3"/>
    <x v="1"/>
    <x v="1"/>
    <x v="1"/>
    <m/>
    <x v="1"/>
    <x v="1"/>
    <x v="2"/>
    <x v="445"/>
    <s v="User Agreement link does not show content for CSR roles"/>
    <s v="01737 - User Agreement link does not show content for CSR roles"/>
    <x v="445"/>
    <x v="0"/>
    <x v="2"/>
    <x v="1791"/>
    <s v="Alpha for User Agreement link does not show content"/>
    <s v="01754 - Alpha for User Agreement link does not show content"/>
    <s v="Alpha Test | 01754 - Alpha for User Agreement link does not show content"/>
    <m/>
    <n v="371773"/>
    <n v="37189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1742"/>
    <n v="0"/>
    <n v="0"/>
  </r>
  <r>
    <x v="3"/>
    <x v="0"/>
    <x v="0"/>
    <x v="30"/>
    <s v="CSR - Portal Foundations"/>
    <x v="30"/>
    <x v="1"/>
    <x v="2"/>
    <x v="464"/>
    <s v="Edit Links on the User profile view are not visible with menu expanded"/>
    <s v="01751 - Edit Links on the User profile view are not visible with menu expanded"/>
    <x v="464"/>
    <x v="3"/>
    <x v="2"/>
    <x v="1792"/>
    <s v="Development for - Edit Links on the User profile view are not visible with menu expanded"/>
    <s v="M | 01753 - Development for - Edit Links on the User profile view are not visible with menu expanded"/>
    <s v="Frontend Development | M | 01753 - Development for - Edit Links on the User profile view are not visible with menu expanded"/>
    <n v="350872"/>
    <n v="371893"/>
    <n v="371896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3.125E-2"/>
    <n v="1"/>
    <n v="5.3191489361702127"/>
    <x v="0"/>
    <x v="2"/>
    <s v="0.Done"/>
    <x v="1743"/>
    <n v="5.3191489361702127"/>
    <n v="0"/>
  </r>
  <r>
    <x v="3"/>
    <x v="0"/>
    <x v="0"/>
    <x v="30"/>
    <s v="CSR - Portal Foundations"/>
    <x v="30"/>
    <x v="1"/>
    <x v="2"/>
    <x v="464"/>
    <s v="Edit Links on the User profile view are not visible with menu expanded"/>
    <s v="01751 - Edit Links on the User profile view are not visible with menu expanded"/>
    <x v="464"/>
    <x v="7"/>
    <x v="2"/>
    <x v="1793"/>
    <s v="Tech planning for Edit Links on the User profile view are not visible with menu expanded"/>
    <s v="M | 01752 - Tech planning for Edit Links on the User profile view are not visible with menu expanded"/>
    <s v="Tech Planning | M | 01752 - Tech planning for Edit Links on the User profile view are not visible with menu expanded"/>
    <n v="350872"/>
    <n v="371893"/>
    <n v="371895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3.125E-2"/>
    <n v="1"/>
    <n v="4.2553191489361701"/>
    <x v="0"/>
    <x v="2"/>
    <s v="0.Done"/>
    <x v="1744"/>
    <n v="4.2553191489361701"/>
    <n v="0"/>
  </r>
  <r>
    <x v="3"/>
    <x v="1"/>
    <x v="1"/>
    <x v="1"/>
    <m/>
    <x v="1"/>
    <x v="1"/>
    <x v="2"/>
    <x v="465"/>
    <s v="Duplicate fields displayed on the Doned Shipments tab"/>
    <s v="01746 - Duplicate fields displayed on the Doned Shipments tab"/>
    <x v="465"/>
    <x v="3"/>
    <x v="2"/>
    <x v="1794"/>
    <s v="Development for - Duplicate fields displayed on the Doned Shipments tab"/>
    <s v="M | 01750 - Development for - Duplicate fields displayed on the Doned Shipments tab"/>
    <s v="Frontend Development | M | 01750 - Development for - Duplicate fields displayed on the Doned Shipments tab"/>
    <m/>
    <n v="371851"/>
    <n v="371875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1745"/>
    <n v="5.3191489361702127"/>
    <n v="0"/>
  </r>
  <r>
    <x v="3"/>
    <x v="1"/>
    <x v="1"/>
    <x v="1"/>
    <m/>
    <x v="1"/>
    <x v="1"/>
    <x v="2"/>
    <x v="474"/>
    <s v="Web Content LAR needs to be updated to reflect latest changes to TemplateContextContributor"/>
    <s v="01670 - Web Content LAR needs to be updated to reflect latest changes to TemplateContextContributor"/>
    <x v="474"/>
    <x v="1"/>
    <x v="2"/>
    <x v="1795"/>
    <s v="QA for Web Content LAR needs to be updated to reflect latest changes to TemplateContextContributor"/>
    <s v="S | 01748 - QA for Web Content LAR needs to be updated to reflect latest changes to TemplateContextContributor"/>
    <s v="QA | S | 01748 - QA for Web Content LAR needs to be updated to reflect latest changes to TemplateContextContributor"/>
    <m/>
    <n v="370113"/>
    <n v="37185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746"/>
    <n v="2.1276595744680851"/>
    <n v="0"/>
  </r>
  <r>
    <x v="3"/>
    <x v="1"/>
    <x v="1"/>
    <x v="1"/>
    <m/>
    <x v="1"/>
    <x v="1"/>
    <x v="2"/>
    <x v="474"/>
    <s v="Web Content LAR needs to be updated to reflect latest changes to TemplateContextContributor"/>
    <s v="01670 - Web Content LAR needs to be updated to reflect latest changes to TemplateContextContributor"/>
    <x v="474"/>
    <x v="2"/>
    <x v="2"/>
    <x v="1796"/>
    <s v="Review of Web Content LAR needs to be updated to reflect latest changes to TemplateContextContributor"/>
    <s v="01747 - Review of Web Content LAR needs to be updated to reflect latest changes to TemplateContextContributor"/>
    <s v="Feature Review | 01747 - Review of Web Content LAR needs to be updated to reflect latest changes to TemplateContextContributor"/>
    <m/>
    <n v="370113"/>
    <n v="37185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1747"/>
    <n v="0"/>
    <n v="0"/>
  </r>
  <r>
    <x v="3"/>
    <x v="1"/>
    <x v="1"/>
    <x v="1"/>
    <m/>
    <x v="1"/>
    <x v="0"/>
    <x v="2"/>
    <x v="455"/>
    <s v="Update Dashboard Content"/>
    <s v="01736 - Update Dashboard Content"/>
    <x v="455"/>
    <x v="3"/>
    <x v="2"/>
    <x v="1797"/>
    <s v="Development for - Update Dashboard Content"/>
    <s v="M | 01745 - Development for - Update Dashboard Content"/>
    <s v="Frontend Development | M | 01745 - Development for - Update Dashboard Content"/>
    <m/>
    <n v="371757"/>
    <n v="371842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0"/>
    <n v="1"/>
    <n v="5.3191489361702127"/>
    <x v="1"/>
    <x v="2"/>
    <s v="0.Done"/>
    <x v="1748"/>
    <n v="0"/>
    <n v="0"/>
  </r>
  <r>
    <x v="3"/>
    <x v="1"/>
    <x v="1"/>
    <x v="1"/>
    <m/>
    <x v="1"/>
    <x v="0"/>
    <x v="2"/>
    <x v="455"/>
    <s v="Update Dashboard Content"/>
    <s v="01736 - Update Dashboard Content"/>
    <x v="455"/>
    <x v="7"/>
    <x v="2"/>
    <x v="1798"/>
    <s v="Tech Planning for Update Dashboard Content"/>
    <s v="M | 01744 - Tech Planning for Update Dashboard Content"/>
    <s v="Tech Planning | M | 01744 - Tech Planning for Update Dashboard Content"/>
    <m/>
    <n v="371757"/>
    <n v="371840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"/>
    <n v="1"/>
    <n v="4.2553191489361701"/>
    <x v="1"/>
    <x v="2"/>
    <s v="0.Done"/>
    <x v="1749"/>
    <n v="0"/>
    <n v="0"/>
  </r>
  <r>
    <x v="3"/>
    <x v="1"/>
    <x v="1"/>
    <x v="1"/>
    <m/>
    <x v="1"/>
    <x v="1"/>
    <x v="2"/>
    <x v="467"/>
    <s v="Release Header fields do not display correctly"/>
    <s v="01493 - Release Header fields do not display correctly"/>
    <x v="467"/>
    <x v="0"/>
    <x v="2"/>
    <x v="1799"/>
    <s v="Alpha for Release Header fields do not display correctly"/>
    <s v="01743 - Alpha for Release Header fields do not display correctly"/>
    <s v="Alpha Test | 01743 - Alpha for Release Header fields do not display correctly"/>
    <m/>
    <n v="367660"/>
    <n v="37181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750"/>
    <n v="0"/>
    <n v="0"/>
  </r>
  <r>
    <x v="3"/>
    <x v="1"/>
    <x v="1"/>
    <x v="1"/>
    <m/>
    <x v="1"/>
    <x v="1"/>
    <x v="2"/>
    <x v="445"/>
    <s v="User Agreement link does not show content for CSR roles"/>
    <s v="01737 - User Agreement link does not show content for CSR roles"/>
    <x v="445"/>
    <x v="3"/>
    <x v="2"/>
    <x v="1800"/>
    <s v="Development for - User Agreement link does not show content"/>
    <s v="M | 01742 - Development for - User Agreement link does not show content"/>
    <s v="Frontend Development | M | 01742 - Development for - User Agreement link does not show content"/>
    <m/>
    <n v="371773"/>
    <n v="371813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0"/>
    <n v="1"/>
    <n v="5.3191489361702127"/>
    <x v="1"/>
    <x v="2"/>
    <s v="0.Done"/>
    <x v="1751"/>
    <n v="5.3191489361702127"/>
    <n v="0"/>
  </r>
  <r>
    <x v="3"/>
    <x v="1"/>
    <x v="1"/>
    <x v="1"/>
    <m/>
    <x v="1"/>
    <x v="1"/>
    <x v="2"/>
    <x v="445"/>
    <s v="User Agreement link does not show content for CSR roles"/>
    <s v="01737 - User Agreement link does not show content for CSR roles"/>
    <x v="445"/>
    <x v="7"/>
    <x v="2"/>
    <x v="1801"/>
    <s v="Tech planning for User Agreement link does not show content"/>
    <s v="M | 01741 - Tech planning for User Agreement link does not show content"/>
    <s v="Tech Planning | M | 01741 - Tech planning for User Agreement link does not show content"/>
    <m/>
    <n v="371773"/>
    <n v="371811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x v="2"/>
    <s v="0.Done"/>
    <x v="1752"/>
    <n v="4.2553191489361701"/>
    <n v="0"/>
  </r>
  <r>
    <x v="3"/>
    <x v="1"/>
    <x v="1"/>
    <x v="1"/>
    <m/>
    <x v="1"/>
    <x v="1"/>
    <x v="2"/>
    <x v="475"/>
    <s v="Customer logo is not displayed on parent or child location dashboards"/>
    <s v="01548 - Customer logo is not displayed on parent or child location dashboards"/>
    <x v="475"/>
    <x v="2"/>
    <x v="2"/>
    <x v="1802"/>
    <s v="Review of Customer logo is not displayed on parent or child location dashboards"/>
    <s v="01740 - Review of Customer logo is not displayed on parent or child location dashboards"/>
    <s v="Feature Review | 01740 - Review of Customer logo is not displayed on parent or child location dashboards"/>
    <m/>
    <n v="368280"/>
    <n v="37178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1753"/>
    <n v="0"/>
    <n v="0"/>
  </r>
  <r>
    <x v="3"/>
    <x v="0"/>
    <x v="0"/>
    <x v="23"/>
    <s v="Buyer - Portal Foundations"/>
    <x v="23"/>
    <x v="0"/>
    <x v="2"/>
    <x v="429"/>
    <s v="Manage DL folder &amp; files"/>
    <s v="00083 - Manage DL folder &amp; files"/>
    <x v="429"/>
    <x v="6"/>
    <x v="2"/>
    <x v="1803"/>
    <s v="Duplicate variable breaks document view"/>
    <s v="M | 01739 - Duplicate variable breaks document view"/>
    <s v="Alpha Bug | M | 01739 - Duplicate variable breaks document view"/>
    <n v="350832"/>
    <n v="334367"/>
    <n v="371783"/>
    <s v="Plan"/>
    <x v="19"/>
    <n v="0"/>
    <n v="0"/>
    <n v="0"/>
    <n v="32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4.7619047619047616E-2"/>
    <n v="8.2644628099173556E-3"/>
    <n v="1"/>
    <n v="3.191489361702128"/>
    <x v="0"/>
    <x v="2"/>
    <s v="0.Done"/>
    <x v="1754"/>
    <n v="0"/>
    <n v="0"/>
  </r>
  <r>
    <x v="3"/>
    <x v="1"/>
    <x v="1"/>
    <x v="1"/>
    <m/>
    <x v="1"/>
    <x v="1"/>
    <x v="2"/>
    <x v="476"/>
    <s v="BIT-159 CSR- editing buyer profile"/>
    <s v="01451 - BIT-159 CSR- editing buyer profile"/>
    <x v="476"/>
    <x v="2"/>
    <x v="2"/>
    <x v="1804"/>
    <s v="Review of BIT-159 CSR- editing buyer profile"/>
    <s v="01738 - Review of BIT-159 CSR- editing buyer profile"/>
    <s v="Feature Review | 01738 - Review of BIT-159 CSR- editing buyer profile"/>
    <m/>
    <n v="366332"/>
    <n v="37177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x v="2"/>
    <s v="0.Done"/>
    <x v="1755"/>
    <n v="0"/>
    <n v="0"/>
  </r>
  <r>
    <x v="3"/>
    <x v="1"/>
    <x v="1"/>
    <x v="1"/>
    <m/>
    <x v="1"/>
    <x v="1"/>
    <x v="2"/>
    <x v="477"/>
    <s v="BIT-46 Cards on Page incorrect"/>
    <s v="01423 - BIT-46 Cards on Page incorrect"/>
    <x v="477"/>
    <x v="1"/>
    <x v="2"/>
    <x v="1805"/>
    <s v="QA for BIT-46 Cards on Page incorrect"/>
    <s v="S | 01735 - QA for BIT-46 Cards on Page incorrect"/>
    <s v="QA | S | 01735 - QA for BIT-46 Cards on Page incorrect"/>
    <m/>
    <n v="365765"/>
    <n v="37173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756"/>
    <n v="2.1276595744680851"/>
    <n v="0"/>
  </r>
  <r>
    <x v="3"/>
    <x v="1"/>
    <x v="1"/>
    <x v="1"/>
    <m/>
    <x v="1"/>
    <x v="1"/>
    <x v="2"/>
    <x v="478"/>
    <s v="BIT-159 Create Access Path for CSRs to Customer and User Profiles"/>
    <s v="01639 - BIT-159 Create Access Path for CSRs to Customer and User Profiles"/>
    <x v="478"/>
    <x v="2"/>
    <x v="2"/>
    <x v="1806"/>
    <s v="Review of BIT-159 Create Access Path for CSRs to Customer and User Profiles"/>
    <s v="01734 - Review of BIT-159 Create Access Path for CSRs to Customer and User Profiles"/>
    <s v="Feature Review | 01734 - Review of BIT-159 Create Access Path for CSRs to Customer and User Profiles"/>
    <m/>
    <n v="369796"/>
    <n v="37171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1757"/>
    <n v="0"/>
    <n v="0"/>
  </r>
  <r>
    <x v="3"/>
    <x v="1"/>
    <x v="1"/>
    <x v="1"/>
    <m/>
    <x v="1"/>
    <x v="0"/>
    <x v="2"/>
    <x v="259"/>
    <s v="BIT 176 -  BOL# Incorrect for SAP Shipment"/>
    <s v="01718 - BIT 176 -  BOL# Incorrect for SAP Shipment"/>
    <x v="259"/>
    <x v="5"/>
    <x v="2"/>
    <x v="1807"/>
    <s v="Change BoL URL creation logic"/>
    <s v="S | 01733 - Change BoL URL creation logic"/>
    <s v="Backend Development | S | 01733 - Change BoL URL creation logic"/>
    <m/>
    <n v="371152"/>
    <n v="371488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x v="2"/>
    <s v="0.Done"/>
    <x v="1758"/>
    <n v="0"/>
    <n v="0"/>
  </r>
  <r>
    <x v="3"/>
    <x v="1"/>
    <x v="1"/>
    <x v="1"/>
    <m/>
    <x v="1"/>
    <x v="0"/>
    <x v="2"/>
    <x v="428"/>
    <s v="Updates for all Report "/>
    <s v="01527 - Updates for all Report "/>
    <x v="428"/>
    <x v="3"/>
    <x v="2"/>
    <x v="1808"/>
    <s v="Update UI for the Open and Closed Order Status Report "/>
    <s v="M | 01732 - Update UI for the Open and Closed Order Status Report "/>
    <s v="Frontend Development | M | 01732 - Update UI for the Open and Closed Order Status Report "/>
    <m/>
    <n v="367992"/>
    <n v="371481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9.0909090909090912E-2"/>
    <n v="0"/>
    <n v="1"/>
    <n v="5.3191489361702127"/>
    <x v="1"/>
    <x v="2"/>
    <s v="0.Done"/>
    <x v="1759"/>
    <n v="0"/>
    <n v="0"/>
  </r>
  <r>
    <x v="3"/>
    <x v="0"/>
    <x v="0"/>
    <x v="23"/>
    <s v="Buyer - Portal Foundations"/>
    <x v="23"/>
    <x v="0"/>
    <x v="2"/>
    <x v="429"/>
    <s v="Manage DL folder &amp; files"/>
    <s v="00083 - Manage DL folder &amp; files"/>
    <x v="429"/>
    <x v="6"/>
    <x v="2"/>
    <x v="1809"/>
    <s v="CSRs can not access customer location document folders"/>
    <s v="M | 01731 - CSRs can not access customer location document folders"/>
    <s v="Alpha Bug | M | 01731 - CSRs can not access customer location document folders"/>
    <n v="350832"/>
    <n v="334367"/>
    <n v="371479"/>
    <s v="Plan"/>
    <x v="19"/>
    <n v="0"/>
    <n v="0"/>
    <n v="0"/>
    <n v="32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4.7619047619047616E-2"/>
    <n v="8.2644628099173556E-3"/>
    <n v="1"/>
    <n v="3.191489361702128"/>
    <x v="0"/>
    <x v="2"/>
    <s v="0.Done"/>
    <x v="1760"/>
    <n v="0"/>
    <n v="0"/>
  </r>
  <r>
    <x v="3"/>
    <x v="1"/>
    <x v="1"/>
    <x v="1"/>
    <m/>
    <x v="1"/>
    <x v="0"/>
    <x v="2"/>
    <x v="428"/>
    <s v="Updates for all Report "/>
    <s v="01527 - Updates for all Report "/>
    <x v="428"/>
    <x v="6"/>
    <x v="3"/>
    <x v="1810"/>
    <s v="Order status dropdown is missing from the Open Closed Order Status Report "/>
    <s v="M | 01730 - Order status dropdown is missing from the Open Closed Order Status Report "/>
    <s v="Alpha Bug | M | 01730 - Order status dropdown is missing from the Open Closed Order Status Report "/>
    <m/>
    <n v="367992"/>
    <n v="371475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9.0909090909090912E-2"/>
    <n v="0"/>
    <n v="1"/>
    <n v="0"/>
    <x v="1"/>
    <x v="2"/>
    <s v="0.Cancelled"/>
    <x v="1761"/>
    <n v="0"/>
    <n v="0"/>
  </r>
  <r>
    <x v="3"/>
    <x v="0"/>
    <x v="0"/>
    <x v="32"/>
    <s v="Buyer - Reports"/>
    <x v="32"/>
    <x v="0"/>
    <x v="2"/>
    <x v="479"/>
    <s v="Requirement changes for Reports"/>
    <s v="01007 - Requirement changes for Reports"/>
    <x v="479"/>
    <x v="1"/>
    <x v="3"/>
    <x v="1811"/>
    <s v="QA for Requirement changes for Reports"/>
    <s v="01727 - QA for Requirement changes for Reports"/>
    <s v="QA | 01727 - QA for Requirement changes for Reports"/>
    <n v="351658"/>
    <n v="360457"/>
    <n v="37137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3.8461538461538464E-2"/>
    <n v="1"/>
    <n v="0"/>
    <x v="0"/>
    <x v="2"/>
    <s v="0.Cancelled"/>
    <x v="1762"/>
    <n v="0"/>
    <n v="0"/>
  </r>
  <r>
    <x v="3"/>
    <x v="0"/>
    <x v="0"/>
    <x v="32"/>
    <s v="Buyer - Reports"/>
    <x v="32"/>
    <x v="0"/>
    <x v="2"/>
    <x v="479"/>
    <s v="Requirement changes for Reports"/>
    <s v="01007 - Requirement changes for Reports"/>
    <x v="479"/>
    <x v="2"/>
    <x v="3"/>
    <x v="1812"/>
    <s v="Review of Requirement changes for Reports"/>
    <s v="01726 - Review of Requirement changes for Reports"/>
    <s v="Feature Review | 01726 - Review of Requirement changes for Reports"/>
    <n v="351658"/>
    <n v="360457"/>
    <n v="37137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3.8461538461538464E-2"/>
    <n v="1"/>
    <n v="0"/>
    <x v="0"/>
    <x v="2"/>
    <s v="0.Cancelled"/>
    <x v="1763"/>
    <n v="0"/>
    <n v="0"/>
  </r>
  <r>
    <x v="3"/>
    <x v="0"/>
    <x v="0"/>
    <x v="32"/>
    <s v="Buyer - Reports"/>
    <x v="32"/>
    <x v="0"/>
    <x v="2"/>
    <x v="479"/>
    <s v="Requirement changes for Reports"/>
    <s v="01007 - Requirement changes for Reports"/>
    <x v="479"/>
    <x v="0"/>
    <x v="3"/>
    <x v="1813"/>
    <s v="Alpha for Requirement changes for Reports"/>
    <s v="01725 - Alpha for Requirement changes for Reports"/>
    <s v="Alpha Test | 01725 - Alpha for Requirement changes for Reports"/>
    <n v="351658"/>
    <n v="360457"/>
    <n v="37137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3.8461538461538464E-2"/>
    <n v="1"/>
    <n v="0"/>
    <x v="0"/>
    <x v="2"/>
    <s v="0.Cancelled"/>
    <x v="1764"/>
    <n v="0"/>
    <n v="0"/>
  </r>
  <r>
    <x v="3"/>
    <x v="1"/>
    <x v="1"/>
    <x v="1"/>
    <m/>
    <x v="1"/>
    <x v="0"/>
    <x v="2"/>
    <x v="472"/>
    <s v="Update the Footer Content "/>
    <s v="01692 - Update the Footer Content "/>
    <x v="472"/>
    <x v="1"/>
    <x v="2"/>
    <x v="1814"/>
    <s v="QA for Update the Footer Content"/>
    <s v="M | 01723 - QA for Update the Footer Content"/>
    <s v="QA | M | 01723 - QA for Update the Footer Content"/>
    <m/>
    <n v="370679"/>
    <n v="371225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0"/>
    <n v="1"/>
    <n v="3.191489361702128"/>
    <x v="1"/>
    <x v="2"/>
    <s v="0.Done"/>
    <x v="1765"/>
    <n v="0"/>
    <n v="0"/>
  </r>
  <r>
    <x v="3"/>
    <x v="1"/>
    <x v="1"/>
    <x v="1"/>
    <m/>
    <x v="1"/>
    <x v="0"/>
    <x v="2"/>
    <x v="459"/>
    <s v="Update the report that is called from the Open Order Landing Page"/>
    <s v="01526 - Update the report that is called from the Open Order Landing Page"/>
    <x v="459"/>
    <x v="1"/>
    <x v="2"/>
    <x v="1815"/>
    <s v="QA for Update Report Link on the Orders Landing Page"/>
    <s v="M | 01722 - QA for Update Report Link on the Orders Landing Page"/>
    <s v="QA | M | 01722 - QA for Update Report Link on the Orders Landing Page"/>
    <m/>
    <n v="367987"/>
    <n v="371224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"/>
    <n v="0"/>
    <n v="1"/>
    <n v="3.191489361702128"/>
    <x v="1"/>
    <x v="2"/>
    <s v="0.Done"/>
    <x v="1766"/>
    <n v="0"/>
    <n v="0"/>
  </r>
  <r>
    <x v="3"/>
    <x v="1"/>
    <x v="1"/>
    <x v="1"/>
    <m/>
    <x v="1"/>
    <x v="1"/>
    <x v="2"/>
    <x v="478"/>
    <s v="BIT-159 Create Access Path for CSRs to Customer and User Profiles"/>
    <s v="01639 - BIT-159 Create Access Path for CSRs to Customer and User Profiles"/>
    <x v="478"/>
    <x v="1"/>
    <x v="2"/>
    <x v="1816"/>
    <s v="QA for BIT-159 Create Access Path for CSRs to Customer and User Profiles "/>
    <s v="M | 01721 - QA for BIT-159 Create Access Path for CSRs to Customer and User Profiles "/>
    <s v="QA | M | 01721 - QA for BIT-159 Create Access Path for CSRs to Customer and User Profiles "/>
    <m/>
    <n v="369796"/>
    <n v="371175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"/>
    <n v="0"/>
    <n v="1"/>
    <n v="3.191489361702128"/>
    <x v="1"/>
    <x v="2"/>
    <s v="0.Done"/>
    <x v="1767"/>
    <n v="3.191489361702128"/>
    <n v="0"/>
  </r>
  <r>
    <x v="3"/>
    <x v="1"/>
    <x v="1"/>
    <x v="1"/>
    <m/>
    <x v="1"/>
    <x v="1"/>
    <x v="2"/>
    <x v="474"/>
    <s v="Web Content LAR needs to be updated to reflect latest changes to TemplateContextContributor"/>
    <s v="01670 - Web Content LAR needs to be updated to reflect latest changes to TemplateContextContributor"/>
    <x v="474"/>
    <x v="0"/>
    <x v="2"/>
    <x v="1817"/>
    <s v="Alpha for Web Content LAR needs to be updated to reflect latest changes to TemplateContextContributor"/>
    <s v="01720 - Alpha for Web Content LAR needs to be updated to reflect latest changes to TemplateContextContributor"/>
    <s v="Alpha Test | 01720 - Alpha for Web Content LAR needs to be updated to reflect latest changes to TemplateContextContributor"/>
    <m/>
    <n v="370113"/>
    <n v="37116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1768"/>
    <n v="0"/>
    <n v="0"/>
  </r>
  <r>
    <x v="3"/>
    <x v="1"/>
    <x v="1"/>
    <x v="1"/>
    <m/>
    <x v="1"/>
    <x v="1"/>
    <x v="2"/>
    <x v="475"/>
    <s v="Customer logo is not displayed on parent or child location dashboards"/>
    <s v="01548 - Customer logo is not displayed on parent or child location dashboards"/>
    <x v="475"/>
    <x v="1"/>
    <x v="2"/>
    <x v="1818"/>
    <s v="QA for Customer Logo is not displayed on parent or child location dashboards"/>
    <s v="M | 01717 - QA for Customer Logo is not displayed on parent or child location dashboards"/>
    <s v="QA | M | 01717 - QA for Customer Logo is not displayed on parent or child location dashboards"/>
    <m/>
    <n v="368280"/>
    <n v="371119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"/>
    <n v="0"/>
    <n v="1"/>
    <n v="3.191489361702128"/>
    <x v="1"/>
    <x v="2"/>
    <s v="0.Done"/>
    <x v="1769"/>
    <n v="3.191489361702128"/>
    <n v="0"/>
  </r>
  <r>
    <x v="3"/>
    <x v="1"/>
    <x v="1"/>
    <x v="1"/>
    <m/>
    <x v="1"/>
    <x v="1"/>
    <x v="10"/>
    <x v="480"/>
    <s v="BIT-113 FRM 283- Typos on report landing page"/>
    <s v="01363 - BIT-113 FRM 283- Typos on report landing page"/>
    <x v="480"/>
    <x v="1"/>
    <x v="2"/>
    <x v="1819"/>
    <s v="QA for Typos on Report Landing Page"/>
    <s v="M | 01716 - QA for Typos on Report Landing Page"/>
    <s v="QA | M | 01716 - QA for Typos on Report Landing Page"/>
    <m/>
    <n v="365313"/>
    <n v="371118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33333333333333331"/>
    <n v="0"/>
    <n v="1"/>
    <n v="3.191489361702128"/>
    <x v="1"/>
    <x v="5"/>
    <s v="0.Done"/>
    <x v="1770"/>
    <n v="3.191489361702128"/>
    <n v="0"/>
  </r>
  <r>
    <x v="3"/>
    <x v="0"/>
    <x v="0"/>
    <x v="33"/>
    <s v="Buyer - Order Management"/>
    <x v="33"/>
    <x v="0"/>
    <x v="2"/>
    <x v="481"/>
    <s v="Order Detail in Orders by Item View"/>
    <s v="00222 - Order Detail in Orders by Item View"/>
    <x v="481"/>
    <x v="1"/>
    <x v="2"/>
    <x v="1820"/>
    <s v="QA for update for View Details Logic "/>
    <s v="M | 01715 - QA for update for View Details Logic "/>
    <s v="QA | M | 01715 - QA for update for View Details Logic "/>
    <n v="346910"/>
    <n v="340378"/>
    <n v="371117"/>
    <s v="Plan"/>
    <x v="21"/>
    <n v="0"/>
    <n v="0"/>
    <n v="0"/>
    <n v="33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25"/>
    <n v="1.020408163265306E-2"/>
    <n v="1"/>
    <n v="3.191489361702128"/>
    <x v="0"/>
    <x v="2"/>
    <s v="0.Done"/>
    <x v="1771"/>
    <n v="0"/>
    <n v="0"/>
  </r>
  <r>
    <x v="3"/>
    <x v="1"/>
    <x v="1"/>
    <x v="1"/>
    <m/>
    <x v="1"/>
    <x v="1"/>
    <x v="2"/>
    <x v="476"/>
    <s v="BIT-159 CSR- editing buyer profile"/>
    <s v="01451 - BIT-159 CSR- editing buyer profile"/>
    <x v="476"/>
    <x v="1"/>
    <x v="2"/>
    <x v="1821"/>
    <s v="QA for BIT-159 CSR editing buyer profile "/>
    <s v="M | 01714 - QA for BIT-159 CSR editing buyer profile "/>
    <s v="QA | M | 01714 - QA for BIT-159 CSR editing buyer profile "/>
    <m/>
    <n v="366332"/>
    <n v="371115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0"/>
    <n v="1"/>
    <n v="3.191489361702128"/>
    <x v="1"/>
    <x v="2"/>
    <s v="0.Done"/>
    <x v="1772"/>
    <n v="3.191489361702128"/>
    <n v="0"/>
  </r>
  <r>
    <x v="3"/>
    <x v="1"/>
    <x v="1"/>
    <x v="1"/>
    <m/>
    <x v="1"/>
    <x v="1"/>
    <x v="2"/>
    <x v="384"/>
    <s v="Ship To Filter Issue with Name Format and number of items"/>
    <s v="00806 - Ship To Filter Issue with Name Format and number of items"/>
    <x v="384"/>
    <x v="6"/>
    <x v="2"/>
    <x v="1822"/>
    <s v="Add help text on settings configuration menu for number range "/>
    <s v="M | 01713 - Add help text on settings configuration menu for number range "/>
    <s v="Alpha Bug | M | 01713 - Add help text on settings configuration menu for number range "/>
    <m/>
    <n v="357596"/>
    <n v="371112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111111111111111"/>
    <n v="0"/>
    <n v="1"/>
    <n v="3.191489361702128"/>
    <x v="1"/>
    <x v="2"/>
    <s v="0.Done"/>
    <x v="1773"/>
    <n v="3.191489361702128"/>
    <n v="0"/>
  </r>
  <r>
    <x v="3"/>
    <x v="1"/>
    <x v="1"/>
    <x v="1"/>
    <m/>
    <x v="1"/>
    <x v="1"/>
    <x v="2"/>
    <x v="384"/>
    <s v="Ship To Filter Issue with Name Format and number of items"/>
    <s v="00806 - Ship To Filter Issue with Name Format and number of items"/>
    <x v="384"/>
    <x v="2"/>
    <x v="2"/>
    <x v="1823"/>
    <s v="Review of Ship To Filter Issue with Name Format and number of items"/>
    <s v="01712 - Review of Ship To Filter Issue with Name Format and number of items"/>
    <s v="Feature Review | 01712 - Review of Ship To Filter Issue with Name Format and number of items"/>
    <m/>
    <n v="357596"/>
    <n v="37110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111111111111111"/>
    <n v="0"/>
    <n v="1"/>
    <n v="0"/>
    <x v="1"/>
    <x v="2"/>
    <s v="0.Done"/>
    <x v="1774"/>
    <n v="0"/>
    <n v="0"/>
  </r>
  <r>
    <x v="3"/>
    <x v="1"/>
    <x v="1"/>
    <x v="1"/>
    <m/>
    <x v="1"/>
    <x v="1"/>
    <x v="2"/>
    <x v="384"/>
    <s v="Ship To Filter Issue with Name Format and number of items"/>
    <s v="00806 - Ship To Filter Issue with Name Format and number of items"/>
    <x v="384"/>
    <x v="0"/>
    <x v="2"/>
    <x v="1824"/>
    <s v="Alpha for Ship To Filter Issue with Name Format and number of items"/>
    <s v="S | 01711 - Alpha for Ship To Filter Issue with Name Format and number of items"/>
    <s v="Alpha Test | S | 01711 - Alpha for Ship To Filter Issue with Name Format and number of items"/>
    <m/>
    <n v="357596"/>
    <n v="37110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111111111111111"/>
    <n v="0"/>
    <n v="1"/>
    <n v="2.1276595744680851"/>
    <x v="1"/>
    <x v="2"/>
    <s v="0.Done"/>
    <x v="1775"/>
    <n v="2.1276595744680851"/>
    <n v="0"/>
  </r>
  <r>
    <x v="3"/>
    <x v="1"/>
    <x v="1"/>
    <x v="1"/>
    <m/>
    <x v="1"/>
    <x v="0"/>
    <x v="2"/>
    <x v="353"/>
    <s v="Update display of qty fields on Orders page"/>
    <s v="01697 - Update display of qty fields on Orders page"/>
    <x v="353"/>
    <x v="3"/>
    <x v="2"/>
    <x v="1825"/>
    <s v="Development for - Update display of qty fields on Orders page"/>
    <s v="M | 01710 - Development for - Update display of qty fields on Orders page"/>
    <s v="Frontend Development | M | 01710 - Development for - Update display of qty fields on Orders page"/>
    <m/>
    <n v="370798"/>
    <n v="371075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4285714285714285"/>
    <n v="0"/>
    <n v="1"/>
    <n v="5.3191489361702127"/>
    <x v="1"/>
    <x v="2"/>
    <s v="0.Done"/>
    <x v="1776"/>
    <n v="0"/>
    <n v="0"/>
  </r>
  <r>
    <x v="3"/>
    <x v="1"/>
    <x v="1"/>
    <x v="1"/>
    <m/>
    <x v="1"/>
    <x v="0"/>
    <x v="2"/>
    <x v="353"/>
    <s v="Update display of qty fields on Orders page"/>
    <s v="01697 - Update display of qty fields on Orders page"/>
    <x v="353"/>
    <x v="7"/>
    <x v="2"/>
    <x v="1826"/>
    <s v="Tech Planning Update display of qty fields on Orders page"/>
    <s v="M | 01709 - Tech Planning Update display of qty fields on Orders page"/>
    <s v="Tech Planning | M | 01709 - Tech Planning Update display of qty fields on Orders page"/>
    <m/>
    <n v="370798"/>
    <n v="371073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4285714285714285"/>
    <n v="0"/>
    <n v="1"/>
    <n v="4.2553191489361701"/>
    <x v="1"/>
    <x v="2"/>
    <s v="0.Done"/>
    <x v="1777"/>
    <n v="0"/>
    <n v="0"/>
  </r>
  <r>
    <x v="3"/>
    <x v="1"/>
    <x v="1"/>
    <x v="1"/>
    <m/>
    <x v="1"/>
    <x v="0"/>
    <x v="2"/>
    <x v="339"/>
    <s v="Refactor Shipment Sync/WS Classes for data refresh calls."/>
    <s v="01668 - Refactor Shipment Sync/WS Classes for data refresh calls."/>
    <x v="339"/>
    <x v="5"/>
    <x v="2"/>
    <x v="1827"/>
    <s v="Carrier List Changes"/>
    <s v="M | 01708 - Carrier List Changes"/>
    <s v="Backend Development | M | 01708 - Carrier List Changes"/>
    <m/>
    <n v="370096"/>
    <n v="371056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125"/>
    <n v="0"/>
    <n v="1"/>
    <n v="10.638297872340425"/>
    <x v="1"/>
    <x v="2"/>
    <s v="0.Done"/>
    <x v="1778"/>
    <n v="0"/>
    <n v="0"/>
  </r>
  <r>
    <x v="3"/>
    <x v="1"/>
    <x v="1"/>
    <x v="1"/>
    <m/>
    <x v="1"/>
    <x v="1"/>
    <x v="2"/>
    <x v="444"/>
    <s v="Mobile and Tablet View of Orders  is not aligned correctly "/>
    <s v="01704 - Mobile and Tablet View of Orders  is not aligned correctly "/>
    <x v="444"/>
    <x v="3"/>
    <x v="2"/>
    <x v="1828"/>
    <s v="Development for - Mobile and Tablet View of Orders is not aligned correctly"/>
    <s v="M | 01707 - Development for - Mobile and Tablet View of Orders is not aligned correctly"/>
    <s v="Frontend Development | M | 01707 - Development for - Mobile and Tablet View of Orders is not aligned correctly"/>
    <m/>
    <n v="370997"/>
    <n v="371046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0"/>
    <n v="1"/>
    <n v="5.3191489361702127"/>
    <x v="1"/>
    <x v="2"/>
    <s v="0.Done"/>
    <x v="1779"/>
    <n v="5.3191489361702127"/>
    <n v="0"/>
  </r>
  <r>
    <x v="3"/>
    <x v="1"/>
    <x v="1"/>
    <x v="1"/>
    <m/>
    <x v="1"/>
    <x v="0"/>
    <x v="2"/>
    <x v="472"/>
    <s v="Update the Footer Content "/>
    <s v="01692 - Update the Footer Content "/>
    <x v="472"/>
    <x v="0"/>
    <x v="2"/>
    <x v="1829"/>
    <s v="Alpha for Update the Footer Content "/>
    <s v="01706 - Alpha for Update the Footer Content "/>
    <s v="Alpha Test | 01706 - Alpha for Update the Footer Content "/>
    <m/>
    <n v="370679"/>
    <n v="37104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x v="2"/>
    <s v="0.Done"/>
    <x v="1780"/>
    <n v="0"/>
    <n v="0"/>
  </r>
  <r>
    <x v="3"/>
    <x v="1"/>
    <x v="1"/>
    <x v="1"/>
    <m/>
    <x v="1"/>
    <x v="1"/>
    <x v="2"/>
    <x v="444"/>
    <s v="Mobile and Tablet View of Orders  is not aligned correctly "/>
    <s v="01704 - Mobile and Tablet View of Orders  is not aligned correctly "/>
    <x v="444"/>
    <x v="7"/>
    <x v="2"/>
    <x v="1830"/>
    <s v="Tech Planning for Mobile and Tablet View of Orders is not aligned correctly"/>
    <s v="M | 01705 - Tech Planning for Mobile and Tablet View of Orders is not aligned correctly"/>
    <s v="Tech Planning | M | 01705 - Tech Planning for Mobile and Tablet View of Orders is not aligned correctly"/>
    <m/>
    <n v="370997"/>
    <n v="371044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"/>
    <n v="1"/>
    <n v="4.2553191489361701"/>
    <x v="1"/>
    <x v="2"/>
    <s v="0.Done"/>
    <x v="1781"/>
    <n v="4.2553191489361701"/>
    <n v="0"/>
  </r>
  <r>
    <x v="3"/>
    <x v="1"/>
    <x v="1"/>
    <x v="1"/>
    <m/>
    <x v="1"/>
    <x v="0"/>
    <x v="2"/>
    <x v="440"/>
    <s v="Refactor Inventory Sync/WS Classes for data refresh calls."/>
    <s v="01669 - Refactor Inventory Sync/WS Classes for data refresh calls."/>
    <x v="440"/>
    <x v="5"/>
    <x v="2"/>
    <x v="1831"/>
    <s v="Update Inventory WS Client and Mapping"/>
    <s v="M | 01703 - Update Inventory WS Client and Mapping"/>
    <s v="Backend Development | M | 01703 - Update Inventory WS Client and Mapping"/>
    <m/>
    <n v="370098"/>
    <n v="370979"/>
    <s v="Plan"/>
    <x v="0"/>
    <n v="14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14"/>
    <n v="0"/>
    <n v="0.16666666666666666"/>
    <n v="0"/>
    <n v="1"/>
    <n v="10.638297872340425"/>
    <x v="1"/>
    <x v="2"/>
    <s v="0.Done"/>
    <x v="1782"/>
    <n v="0"/>
    <n v="0"/>
  </r>
  <r>
    <x v="3"/>
    <x v="1"/>
    <x v="1"/>
    <x v="1"/>
    <m/>
    <x v="1"/>
    <x v="0"/>
    <x v="2"/>
    <x v="339"/>
    <s v="Refactor Shipment Sync/WS Classes for data refresh calls."/>
    <s v="01668 - Refactor Shipment Sync/WS Classes for data refresh calls."/>
    <x v="339"/>
    <x v="5"/>
    <x v="2"/>
    <x v="1832"/>
    <s v="Update Shipment WS Client and mapping"/>
    <s v="M | 01702 - Update Shipment WS Client and mapping"/>
    <s v="Backend Development | M | 01702 - Update Shipment WS Client and mapping"/>
    <m/>
    <n v="370096"/>
    <n v="370897"/>
    <s v="Plan"/>
    <x v="0"/>
    <n v="28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28"/>
    <n v="0"/>
    <n v="0.125"/>
    <n v="0"/>
    <n v="1"/>
    <n v="10.638297872340425"/>
    <x v="1"/>
    <x v="2"/>
    <s v="0.Done"/>
    <x v="1783"/>
    <n v="0"/>
    <n v="0"/>
  </r>
  <r>
    <x v="3"/>
    <x v="0"/>
    <x v="0"/>
    <x v="33"/>
    <s v="Buyer - Order Management"/>
    <x v="33"/>
    <x v="0"/>
    <x v="2"/>
    <x v="482"/>
    <s v="List shipments from specific Order"/>
    <s v="00801 - List shipments from specific Order"/>
    <x v="482"/>
    <x v="2"/>
    <x v="2"/>
    <x v="1833"/>
    <s v="Review of List shipments from specific Order"/>
    <s v="S | 01701 - Review of List shipments from specific Order"/>
    <s v="Feature Review | S | 01701 - Review of List shipments from specific Order"/>
    <n v="346910"/>
    <n v="357589"/>
    <n v="37084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1.020408163265306E-2"/>
    <n v="1"/>
    <n v="2.1276595744680851"/>
    <x v="0"/>
    <x v="2"/>
    <s v="0.Done"/>
    <x v="1784"/>
    <n v="0"/>
    <n v="0"/>
  </r>
  <r>
    <x v="3"/>
    <x v="0"/>
    <x v="0"/>
    <x v="26"/>
    <s v="Buyer - Shipment Management"/>
    <x v="26"/>
    <x v="0"/>
    <x v="2"/>
    <x v="255"/>
    <s v="View and Download Invoice and BoL "/>
    <s v="00509 - View and Download Invoice and BoL "/>
    <x v="255"/>
    <x v="6"/>
    <x v="2"/>
    <x v="1834"/>
    <s v="MalformedURLException is thrown when BIN service property is blank"/>
    <s v="XS | 01700 - MalformedURLException is thrown when BIN service property is blank"/>
    <s v="Alpha Bug | XS | 01700 - MalformedURLException is thrown when BIN service property is blank"/>
    <n v="347928"/>
    <n v="350405"/>
    <n v="370831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9.0909090909090912E-2"/>
    <n v="1.5873015873015872E-2"/>
    <n v="1"/>
    <n v="1.0638297872340425"/>
    <x v="0"/>
    <x v="2"/>
    <s v="0.Done"/>
    <x v="1785"/>
    <n v="0"/>
    <n v="0"/>
  </r>
  <r>
    <x v="3"/>
    <x v="0"/>
    <x v="0"/>
    <x v="25"/>
    <s v="CSR - Customer and User Profile"/>
    <x v="25"/>
    <x v="0"/>
    <x v="2"/>
    <x v="243"/>
    <s v="Create Page for CSRs to View Customer Locations "/>
    <s v="01127 - Create Page for CSRs to View Customer Locations "/>
    <x v="243"/>
    <x v="3"/>
    <x v="2"/>
    <x v="1835"/>
    <s v="Add filter on Customer Location view"/>
    <s v="M | 01699 - Add filter on Customer Location view"/>
    <s v="Frontend Development | M | 01699 - Add filter on Customer Location view"/>
    <n v="348696"/>
    <n v="362834"/>
    <n v="370810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8.3333333333333329E-2"/>
    <n v="2.9411764705882353E-2"/>
    <n v="1"/>
    <n v="5.3191489361702127"/>
    <x v="0"/>
    <x v="2"/>
    <s v="0.Done"/>
    <x v="1786"/>
    <n v="0"/>
    <n v="0"/>
  </r>
  <r>
    <x v="3"/>
    <x v="0"/>
    <x v="0"/>
    <x v="25"/>
    <s v="CSR - Customer and User Profile"/>
    <x v="25"/>
    <x v="0"/>
    <x v="2"/>
    <x v="243"/>
    <s v="Create Page for CSRs to View Customer Locations "/>
    <s v="01127 - Create Page for CSRs to View Customer Locations "/>
    <x v="243"/>
    <x v="5"/>
    <x v="2"/>
    <x v="1836"/>
    <s v="Order Customer location list alphabetically by parent name "/>
    <s v="M | 01698 - Order Customer location list alphabetically by parent name "/>
    <s v="Backend Development | M | 01698 - Order Customer location list alphabetically by parent name "/>
    <n v="348696"/>
    <n v="362834"/>
    <n v="370800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8.3333333333333329E-2"/>
    <n v="2.9411764705882353E-2"/>
    <n v="1"/>
    <n v="10.638297872340425"/>
    <x v="0"/>
    <x v="2"/>
    <s v="0.Done"/>
    <x v="1787"/>
    <n v="0"/>
    <n v="0"/>
  </r>
  <r>
    <x v="3"/>
    <x v="1"/>
    <x v="1"/>
    <x v="1"/>
    <m/>
    <x v="1"/>
    <x v="0"/>
    <x v="2"/>
    <x v="472"/>
    <s v="Update the Footer Content "/>
    <s v="01692 - Update the Footer Content "/>
    <x v="472"/>
    <x v="7"/>
    <x v="3"/>
    <x v="1837"/>
    <s v="Tech planning for Update the Footer Content"/>
    <s v="M | 01695 - Tech planning for Update the Footer Content"/>
    <s v="Tech Planning | M | 01695 - Tech planning for Update the Footer Content"/>
    <m/>
    <n v="370679"/>
    <n v="370718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"/>
    <n v="1"/>
    <n v="0"/>
    <x v="1"/>
    <x v="2"/>
    <s v="0.Cancelled"/>
    <x v="1788"/>
    <n v="0"/>
    <n v="0"/>
  </r>
  <r>
    <x v="3"/>
    <x v="1"/>
    <x v="1"/>
    <x v="1"/>
    <m/>
    <x v="1"/>
    <x v="0"/>
    <x v="2"/>
    <x v="472"/>
    <s v="Update the Footer Content "/>
    <s v="01692 - Update the Footer Content "/>
    <x v="472"/>
    <x v="3"/>
    <x v="2"/>
    <x v="1838"/>
    <s v="Footer Content"/>
    <s v="M | 01694 - Footer Content"/>
    <s v="Frontend Development | M | 01694 - Footer Content"/>
    <m/>
    <n v="370679"/>
    <n v="370681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0"/>
    <n v="1"/>
    <n v="5.3191489361702127"/>
    <x v="1"/>
    <x v="2"/>
    <s v="0.Done"/>
    <x v="1789"/>
    <n v="0"/>
    <n v="0"/>
  </r>
  <r>
    <x v="3"/>
    <x v="1"/>
    <x v="1"/>
    <x v="1"/>
    <m/>
    <x v="1"/>
    <x v="0"/>
    <x v="2"/>
    <x v="472"/>
    <s v="Update the Footer Content "/>
    <s v="01692 - Update the Footer Content "/>
    <x v="472"/>
    <x v="7"/>
    <x v="2"/>
    <x v="1839"/>
    <s v="Tech Planning for Update Footer Content"/>
    <s v="M | 01693 - Tech Planning for Update Footer Content"/>
    <s v="Tech Planning | M | 01693 - Tech Planning for Update Footer Content"/>
    <m/>
    <n v="370679"/>
    <n v="370680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"/>
    <n v="1"/>
    <n v="4.2553191489361701"/>
    <x v="1"/>
    <x v="2"/>
    <s v="0.Done"/>
    <x v="1790"/>
    <n v="0"/>
    <n v="0"/>
  </r>
  <r>
    <x v="3"/>
    <x v="1"/>
    <x v="1"/>
    <x v="1"/>
    <m/>
    <x v="1"/>
    <x v="0"/>
    <x v="2"/>
    <x v="339"/>
    <s v="Refactor Shipment Sync/WS Classes for data refresh calls."/>
    <s v="01668 - Refactor Shipment Sync/WS Classes for data refresh calls."/>
    <x v="339"/>
    <x v="5"/>
    <x v="2"/>
    <x v="1840"/>
    <s v="Replicate Order Sync refactoring for Shipment"/>
    <s v="M | 01691 - Replicate Order Sync refactoring for Shipment"/>
    <s v="Backend Development | M | 01691 - Replicate Order Sync refactoring for Shipment"/>
    <m/>
    <n v="370096"/>
    <n v="370611"/>
    <s v="Plan"/>
    <x v="0"/>
    <n v="3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3"/>
    <n v="0"/>
    <n v="0.125"/>
    <n v="0"/>
    <n v="1"/>
    <n v="10.638297872340425"/>
    <x v="1"/>
    <x v="2"/>
    <s v="0.Done"/>
    <x v="1791"/>
    <n v="0"/>
    <n v="0"/>
  </r>
  <r>
    <x v="3"/>
    <x v="0"/>
    <x v="0"/>
    <x v="27"/>
    <s v="Bemis CP Theme"/>
    <x v="27"/>
    <x v="1"/>
    <x v="6"/>
    <x v="483"/>
    <s v="Add dependency in Theme for freemarker contributor"/>
    <s v="01684 - Add dependency in Theme for freemarker contributor"/>
    <x v="483"/>
    <x v="0"/>
    <x v="3"/>
    <x v="1841"/>
    <s v="Alpha for Add dependency in Theme for freemarker contributor"/>
    <s v="01690 - Alpha for Add dependency in Theme for freemarker contributor"/>
    <s v="Alpha Test | 01690 - Alpha for Add dependency in Theme for freemarker contributor"/>
    <n v="351507"/>
    <n v="370170"/>
    <n v="37033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1.8518518518518517E-2"/>
    <n v="1"/>
    <n v="0"/>
    <x v="0"/>
    <x v="6"/>
    <s v="0.Cancelled"/>
    <x v="1792"/>
    <n v="0"/>
    <n v="0"/>
  </r>
  <r>
    <x v="3"/>
    <x v="1"/>
    <x v="1"/>
    <x v="1"/>
    <m/>
    <x v="1"/>
    <x v="0"/>
    <x v="6"/>
    <x v="484"/>
    <s v="Create a hook so that CSR users can see which users have Doned setup"/>
    <s v="01687 - Create a hook so that CSR users can see which users have Doned setup"/>
    <x v="484"/>
    <x v="3"/>
    <x v="3"/>
    <x v="1842"/>
    <s v="Development for Create a hook so that CSR users can see which users have Doned setup"/>
    <s v="M | 01689 - Development for Create a hook so that CSR users can see which users have Doned setup"/>
    <s v="Frontend Development | M | 01689 - Development for Create a hook so that CSR users can see which users have Doned setup"/>
    <m/>
    <n v="370326"/>
    <n v="370328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5"/>
    <n v="0"/>
    <n v="1"/>
    <n v="0"/>
    <x v="1"/>
    <x v="6"/>
    <s v="0.Cancelled"/>
    <x v="1793"/>
    <n v="0"/>
    <n v="0"/>
  </r>
  <r>
    <x v="3"/>
    <x v="1"/>
    <x v="1"/>
    <x v="1"/>
    <m/>
    <x v="1"/>
    <x v="0"/>
    <x v="6"/>
    <x v="484"/>
    <s v="Create a hook so that CSR users can see which users have Doned setup"/>
    <s v="01687 - Create a hook so that CSR users can see which users have Doned setup"/>
    <x v="484"/>
    <x v="7"/>
    <x v="2"/>
    <x v="1843"/>
    <s v="Planning for Create a hook so that CSR users can see which users have Doned setup"/>
    <s v="M | 01688 - Planning for Create a hook so that CSR users can see which users have Doned setup"/>
    <s v="Tech Planning | M | 01688 - Planning for Create a hook so that CSR users can see which users have Doned setup"/>
    <m/>
    <n v="370326"/>
    <n v="370327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5"/>
    <n v="0"/>
    <n v="1"/>
    <n v="4.2553191489361701"/>
    <x v="1"/>
    <x v="6"/>
    <s v="0.Done"/>
    <x v="1794"/>
    <n v="0"/>
    <n v="0"/>
  </r>
  <r>
    <x v="3"/>
    <x v="1"/>
    <x v="1"/>
    <x v="1"/>
    <m/>
    <x v="1"/>
    <x v="0"/>
    <x v="2"/>
    <x v="459"/>
    <s v="Update the report that is called from the Open Order Landing Page"/>
    <s v="01526 - Update the report that is called from the Open Order Landing Page"/>
    <x v="459"/>
    <x v="0"/>
    <x v="2"/>
    <x v="1844"/>
    <s v="Alpha for Update the report that is called from the Open Order Landing Page"/>
    <s v="01686 - Alpha for Update the report that is called from the Open Order Landing Page"/>
    <s v="Alpha Test | 01686 - Alpha for Update the report that is called from the Open Order Landing Page"/>
    <m/>
    <n v="367987"/>
    <n v="37025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1795"/>
    <n v="0"/>
    <n v="0"/>
  </r>
  <r>
    <x v="3"/>
    <x v="1"/>
    <x v="1"/>
    <x v="1"/>
    <m/>
    <x v="1"/>
    <x v="0"/>
    <x v="2"/>
    <x v="422"/>
    <s v="Update search criteria on Release Landing Page "/>
    <s v="01442 - Update search criteria on Release Landing Page "/>
    <x v="422"/>
    <x v="5"/>
    <x v="2"/>
    <x v="1845"/>
    <s v="Update Search Criteria for Release"/>
    <s v="S | 01685 - Update Search Criteria for Release"/>
    <s v="Backend Development | S | 01685 - Update Search Criteria for Release"/>
    <m/>
    <n v="366168"/>
    <n v="370185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"/>
    <n v="0"/>
    <n v="1"/>
    <n v="8.5106382978723403"/>
    <x v="1"/>
    <x v="2"/>
    <s v="0.Done"/>
    <x v="1796"/>
    <n v="0"/>
    <n v="0"/>
  </r>
  <r>
    <x v="3"/>
    <x v="0"/>
    <x v="0"/>
    <x v="25"/>
    <s v="CSR - Customer and User Profile"/>
    <x v="25"/>
    <x v="0"/>
    <x v="2"/>
    <x v="243"/>
    <s v="Create Page for CSRs to View Customer Locations "/>
    <s v="01127 - Create Page for CSRs to View Customer Locations "/>
    <x v="243"/>
    <x v="6"/>
    <x v="3"/>
    <x v="1846"/>
    <s v="User Profile displayed for CSR is the same as Buyer User Profile"/>
    <s v="M | 01683 - User Profile displayed for CSR is the same as Buyer User Profile"/>
    <s v="Alpha Bug | M | 01683 - User Profile displayed for CSR is the same as Buyer User Profile"/>
    <n v="348696"/>
    <n v="362834"/>
    <n v="370166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8.3333333333333329E-2"/>
    <n v="2.9411764705882353E-2"/>
    <n v="1"/>
    <n v="0"/>
    <x v="0"/>
    <x v="2"/>
    <s v="0.Cancelled"/>
    <x v="1797"/>
    <n v="0"/>
    <n v="0"/>
  </r>
  <r>
    <x v="3"/>
    <x v="0"/>
    <x v="0"/>
    <x v="22"/>
    <s v="System Architecture"/>
    <x v="22"/>
    <x v="2"/>
    <x v="3"/>
    <x v="408"/>
    <s v="Manage Technical Debt"/>
    <s v="00717 - Manage Technical Debt"/>
    <x v="408"/>
    <x v="5"/>
    <x v="2"/>
    <x v="1847"/>
    <s v="Run buildLang task for all applicable modules"/>
    <s v="M | 01682 - Run buildLang task for all applicable modules"/>
    <s v="Backend Development | M | 01682 - Run buildLang task for all applicable modules"/>
    <n v="351453"/>
    <n v="356507"/>
    <n v="370163"/>
    <s v="Plan"/>
    <x v="0"/>
    <n v="0"/>
    <n v="0"/>
    <n v="200"/>
    <n v="32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33333333333333331"/>
    <n v="1.8518518518518517E-2"/>
    <n v="1"/>
    <n v="10.638297872340425"/>
    <x v="0"/>
    <x v="3"/>
    <s v="0.Done"/>
    <x v="1798"/>
    <n v="0"/>
    <n v="0"/>
  </r>
  <r>
    <x v="3"/>
    <x v="0"/>
    <x v="0"/>
    <x v="25"/>
    <s v="CSR - Customer and User Profile"/>
    <x v="25"/>
    <x v="0"/>
    <x v="2"/>
    <x v="470"/>
    <s v="View/Edit User Profile"/>
    <s v="00445 -  View/Edit User Profile"/>
    <x v="470"/>
    <x v="6"/>
    <x v="3"/>
    <x v="1848"/>
    <s v="Missing link for CSR to edit user profile"/>
    <s v="M | 01681 - Missing link for CSR to edit user profile"/>
    <s v="Alpha Bug | M | 01681 - Missing link for CSR to edit user profile"/>
    <n v="348696"/>
    <n v="348698"/>
    <n v="370160"/>
    <s v="Plan"/>
    <x v="2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"/>
    <n v="2.9411764705882353E-2"/>
    <n v="1"/>
    <n v="0"/>
    <x v="0"/>
    <x v="2"/>
    <s v="0.Cancelled"/>
    <x v="1799"/>
    <n v="0"/>
    <n v="0"/>
  </r>
  <r>
    <x v="3"/>
    <x v="0"/>
    <x v="0"/>
    <x v="33"/>
    <s v="Buyer - Order Management"/>
    <x v="33"/>
    <x v="0"/>
    <x v="2"/>
    <x v="481"/>
    <s v="Order Detail in Orders by Item View"/>
    <s v="00222 - Order Detail in Orders by Item View"/>
    <x v="481"/>
    <x v="6"/>
    <x v="2"/>
    <x v="1849"/>
    <s v="Dropdown for view details needs to be wider"/>
    <s v="M | 01680 - Dropdown for view details needs to be wider"/>
    <s v="Alpha Bug | M | 01680 - Dropdown for view details needs to be wider"/>
    <n v="346910"/>
    <n v="340378"/>
    <n v="370157"/>
    <s v="Plan"/>
    <x v="21"/>
    <n v="0"/>
    <n v="0"/>
    <n v="0"/>
    <n v="33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25"/>
    <n v="1.020408163265306E-2"/>
    <n v="1"/>
    <n v="3.191489361702128"/>
    <x v="0"/>
    <x v="2"/>
    <s v="0.Done"/>
    <x v="1800"/>
    <n v="0"/>
    <n v="0"/>
  </r>
  <r>
    <x v="3"/>
    <x v="1"/>
    <x v="1"/>
    <x v="1"/>
    <m/>
    <x v="1"/>
    <x v="0"/>
    <x v="2"/>
    <x v="339"/>
    <s v="Refactor Shipment Sync/WS Classes for data refresh calls."/>
    <s v="01668 - Refactor Shipment Sync/WS Classes for data refresh calls."/>
    <x v="339"/>
    <x v="7"/>
    <x v="2"/>
    <x v="1850"/>
    <s v="Tech Planning - Data Sync Changes - Shipment"/>
    <s v="M | 01679 - Tech Planning - Data Sync Changes - Shipment"/>
    <s v="Tech Planning | M | 01679 - Tech Planning - Data Sync Changes - Shipment"/>
    <m/>
    <n v="370096"/>
    <n v="370144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25"/>
    <n v="0"/>
    <n v="1"/>
    <n v="4.2553191489361701"/>
    <x v="1"/>
    <x v="2"/>
    <s v="0.Done"/>
    <x v="1801"/>
    <n v="0"/>
    <n v="0"/>
  </r>
  <r>
    <x v="3"/>
    <x v="1"/>
    <x v="1"/>
    <x v="1"/>
    <m/>
    <x v="1"/>
    <x v="0"/>
    <x v="2"/>
    <x v="430"/>
    <s v="Update default Sort Order and Add Sort Functioanlity on Orders Landing Page "/>
    <s v="01475 - Update default Sort Order and Add Sort Functioanlity on Orders Landing Page "/>
    <x v="430"/>
    <x v="5"/>
    <x v="2"/>
    <x v="1851"/>
    <s v="New Sort Functionality for Orders - Backend"/>
    <s v="S | 01678 - New Sort Functionality for Orders - Backend"/>
    <s v="Backend Development | S | 01678 - New Sort Functionality for Orders - Backend"/>
    <m/>
    <n v="367339"/>
    <n v="370127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125"/>
    <n v="0"/>
    <n v="1"/>
    <n v="8.5106382978723403"/>
    <x v="1"/>
    <x v="2"/>
    <s v="0.Done"/>
    <x v="1802"/>
    <n v="0"/>
    <n v="0"/>
  </r>
  <r>
    <x v="3"/>
    <x v="1"/>
    <x v="1"/>
    <x v="1"/>
    <m/>
    <x v="1"/>
    <x v="0"/>
    <x v="2"/>
    <x v="430"/>
    <s v="Update default Sort Order and Add Sort Functioanlity on Orders Landing Page "/>
    <s v="01475 - Update default Sort Order and Add Sort Functioanlity on Orders Landing Page "/>
    <x v="430"/>
    <x v="3"/>
    <x v="2"/>
    <x v="1852"/>
    <s v="Update Order landing page styling after adding new sort functionality"/>
    <s v="S | 01677 - Update Order landing page styling after adding new sort functionality"/>
    <s v="Frontend Development | S | 01677 - Update Order landing page styling after adding new sort functionality"/>
    <m/>
    <n v="367339"/>
    <n v="370125"/>
    <s v="Plan"/>
    <x v="0"/>
    <n v="3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3"/>
    <n v="0"/>
    <n v="0.125"/>
    <n v="0"/>
    <n v="1"/>
    <n v="4.2553191489361701"/>
    <x v="1"/>
    <x v="2"/>
    <s v="0.Done"/>
    <x v="1803"/>
    <n v="0"/>
    <n v="0"/>
  </r>
  <r>
    <x v="3"/>
    <x v="1"/>
    <x v="1"/>
    <x v="1"/>
    <m/>
    <x v="1"/>
    <x v="0"/>
    <x v="2"/>
    <x v="430"/>
    <s v="Update default Sort Order and Add Sort Functioanlity on Orders Landing Page "/>
    <s v="01475 - Update default Sort Order and Add Sort Functioanlity on Orders Landing Page "/>
    <x v="430"/>
    <x v="8"/>
    <x v="2"/>
    <x v="1853"/>
    <s v="Document/Update requirements for new sort functionality"/>
    <s v="S | 01676 - Document/Update requirements for new sort functionality"/>
    <s v="Feature Planning | S | 01676 - Document/Update requirements for new sort functionality"/>
    <m/>
    <n v="367339"/>
    <n v="37012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0"/>
    <n v="1"/>
    <n v="2.1276595744680851"/>
    <x v="1"/>
    <x v="2"/>
    <s v="0.Done"/>
    <x v="1804"/>
    <n v="0"/>
    <n v="0"/>
  </r>
  <r>
    <x v="3"/>
    <x v="1"/>
    <x v="1"/>
    <x v="1"/>
    <m/>
    <x v="1"/>
    <x v="0"/>
    <x v="2"/>
    <x v="430"/>
    <s v="Update default Sort Order and Add Sort Functioanlity on Orders Landing Page "/>
    <s v="01475 - Update default Sort Order and Add Sort Functioanlity on Orders Landing Page "/>
    <x v="430"/>
    <x v="9"/>
    <x v="2"/>
    <x v="1854"/>
    <s v="Update mockups with new sort functionality"/>
    <s v="S | 01675 - Update mockups with new sort functionality"/>
    <s v="UX | S | 01675 - Update mockups with new sort functionality"/>
    <m/>
    <n v="367339"/>
    <n v="370121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125"/>
    <n v="0"/>
    <n v="1"/>
    <n v="4.2553191489361701"/>
    <x v="1"/>
    <x v="2"/>
    <s v="0.Done"/>
    <x v="1805"/>
    <n v="0"/>
    <n v="0"/>
  </r>
  <r>
    <x v="3"/>
    <x v="1"/>
    <x v="1"/>
    <x v="1"/>
    <m/>
    <x v="1"/>
    <x v="0"/>
    <x v="2"/>
    <x v="440"/>
    <s v="Refactor Inventory Sync/WS Classes for data refresh calls."/>
    <s v="01669 - Refactor Inventory Sync/WS Classes for data refresh calls."/>
    <x v="440"/>
    <x v="5"/>
    <x v="2"/>
    <x v="1855"/>
    <s v="Replicate Order Sync refactoring for Inventory"/>
    <s v="M | 01674 - Replicate Order Sync refactoring for Inventory"/>
    <s v="Backend Development | M | 01674 - Replicate Order Sync refactoring for Inventory"/>
    <m/>
    <n v="370098"/>
    <n v="370119"/>
    <s v="Plan"/>
    <x v="0"/>
    <n v="4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4"/>
    <n v="0"/>
    <n v="0.16666666666666666"/>
    <n v="0"/>
    <n v="1"/>
    <n v="10.638297872340425"/>
    <x v="1"/>
    <x v="2"/>
    <s v="0.Done"/>
    <x v="1806"/>
    <n v="0"/>
    <n v="0"/>
  </r>
  <r>
    <x v="3"/>
    <x v="1"/>
    <x v="1"/>
    <x v="1"/>
    <m/>
    <x v="1"/>
    <x v="0"/>
    <x v="2"/>
    <x v="440"/>
    <s v="Refactor Inventory Sync/WS Classes for data refresh calls."/>
    <s v="01669 - Refactor Inventory Sync/WS Classes for data refresh calls."/>
    <x v="440"/>
    <x v="7"/>
    <x v="2"/>
    <x v="1856"/>
    <s v="Tech Planning - Data Sync Changes - Inventory "/>
    <s v="M | 01673 - Tech Planning - Data Sync Changes - Inventory "/>
    <s v="Tech Planning | M | 01673 - Tech Planning - Data Sync Changes - Inventory "/>
    <m/>
    <n v="370098"/>
    <n v="370118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"/>
    <n v="1"/>
    <n v="4.2553191489361701"/>
    <x v="1"/>
    <x v="2"/>
    <s v="0.Done"/>
    <x v="1807"/>
    <n v="0"/>
    <n v="0"/>
  </r>
  <r>
    <x v="3"/>
    <x v="1"/>
    <x v="1"/>
    <x v="1"/>
    <m/>
    <x v="1"/>
    <x v="1"/>
    <x v="2"/>
    <x v="474"/>
    <s v="Web Content LAR needs to be updated to reflect latest changes to TemplateContextContributor"/>
    <s v="01670 - Web Content LAR needs to be updated to reflect latest changes to TemplateContextContributor"/>
    <x v="474"/>
    <x v="3"/>
    <x v="2"/>
    <x v="1857"/>
    <s v="Development for - Web Content LAR needs to be updated to reflect latest changes to TemplateContextContributor"/>
    <s v="M | 01672 - Development for - Web Content LAR needs to be updated to reflect latest changes to TemplateContextContributor"/>
    <s v="Frontend Development | M | 01672 - Development for - Web Content LAR needs to be updated to reflect latest changes to TemplateContextContributor"/>
    <m/>
    <n v="370113"/>
    <n v="370115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0"/>
    <n v="1"/>
    <n v="5.3191489361702127"/>
    <x v="1"/>
    <x v="2"/>
    <s v="0.Done"/>
    <x v="1808"/>
    <n v="5.3191489361702127"/>
    <n v="0"/>
  </r>
  <r>
    <x v="3"/>
    <x v="1"/>
    <x v="1"/>
    <x v="1"/>
    <m/>
    <x v="1"/>
    <x v="1"/>
    <x v="2"/>
    <x v="474"/>
    <s v="Web Content LAR needs to be updated to reflect latest changes to TemplateContextContributor"/>
    <s v="01670 - Web Content LAR needs to be updated to reflect latest changes to TemplateContextContributor"/>
    <x v="474"/>
    <x v="7"/>
    <x v="2"/>
    <x v="1858"/>
    <s v="Tech planning for Web Content LAR needs to be updated to reflect latest changes to TemplateContextContributor"/>
    <s v="M | 01671 - Tech planning for Web Content LAR needs to be updated to reflect latest changes to TemplateContextContributor"/>
    <s v="Tech Planning | M | 01671 - Tech planning for Web Content LAR needs to be updated to reflect latest changes to TemplateContextContributor"/>
    <m/>
    <n v="370113"/>
    <n v="370114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x v="2"/>
    <s v="0.Done"/>
    <x v="1809"/>
    <n v="4.2553191489361701"/>
    <n v="0"/>
  </r>
  <r>
    <x v="3"/>
    <x v="1"/>
    <x v="1"/>
    <x v="1"/>
    <m/>
    <x v="1"/>
    <x v="0"/>
    <x v="2"/>
    <x v="431"/>
    <s v="Update default settings for locations filter"/>
    <s v="01661 - Update default settings for locations filter"/>
    <x v="431"/>
    <x v="5"/>
    <x v="2"/>
    <x v="1859"/>
    <s v="Enable all locations as default setting when user logs in "/>
    <s v="M | 01667 - Enable all locations as default setting when user logs in "/>
    <s v="Backend Development | M | 01667 - Enable all locations as default setting when user logs in "/>
    <m/>
    <n v="370076"/>
    <n v="370085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16666666666666666"/>
    <n v="0"/>
    <n v="1"/>
    <n v="10.638297872340425"/>
    <x v="1"/>
    <x v="2"/>
    <s v="0.Done"/>
    <x v="1810"/>
    <n v="0"/>
    <n v="0"/>
  </r>
  <r>
    <x v="3"/>
    <x v="1"/>
    <x v="1"/>
    <x v="1"/>
    <m/>
    <x v="1"/>
    <x v="0"/>
    <x v="2"/>
    <x v="431"/>
    <s v="Update default settings for locations filter"/>
    <s v="01661 - Update default settings for locations filter"/>
    <x v="431"/>
    <x v="3"/>
    <x v="3"/>
    <x v="1860"/>
    <s v="Update default selection when user logs in to the portal "/>
    <s v="M | 01666 - Update default selection when user logs in to the portal "/>
    <s v="Frontend Development | M | 01666 - Update default selection when user logs in to the portal "/>
    <m/>
    <n v="370076"/>
    <n v="370084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0"/>
    <n v="1"/>
    <n v="0"/>
    <x v="1"/>
    <x v="2"/>
    <s v="0.Cancelled"/>
    <x v="1811"/>
    <n v="0"/>
    <n v="0"/>
  </r>
  <r>
    <x v="3"/>
    <x v="1"/>
    <x v="1"/>
    <x v="1"/>
    <m/>
    <x v="1"/>
    <x v="0"/>
    <x v="2"/>
    <x v="431"/>
    <s v="Update default settings for locations filter"/>
    <s v="01661 - Update default settings for locations filter"/>
    <x v="431"/>
    <x v="7"/>
    <x v="2"/>
    <x v="1861"/>
    <s v="Tech Planning for Default Location Settings and Persistance"/>
    <s v="M | 01665 - Tech Planning for Default Location Settings and Persistance"/>
    <s v="Tech Planning | M | 01665 - Tech Planning for Default Location Settings and Persistance"/>
    <m/>
    <n v="370076"/>
    <n v="370082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"/>
    <n v="1"/>
    <n v="4.2553191489361701"/>
    <x v="1"/>
    <x v="2"/>
    <s v="0.Done"/>
    <x v="1812"/>
    <n v="0"/>
    <n v="0"/>
  </r>
  <r>
    <x v="3"/>
    <x v="1"/>
    <x v="1"/>
    <x v="1"/>
    <m/>
    <x v="1"/>
    <x v="0"/>
    <x v="2"/>
    <x v="459"/>
    <s v="Update the report that is called from the Open Order Landing Page"/>
    <s v="01526 - Update the report that is called from the Open Order Landing Page"/>
    <x v="459"/>
    <x v="5"/>
    <x v="2"/>
    <x v="1862"/>
    <s v="Update Report Link on the Orders Landing Page"/>
    <s v="M | 01664 - Update Report Link on the Orders Landing Page"/>
    <s v="Backend Development | M | 01664 - Update Report Link on the Orders Landing Page"/>
    <m/>
    <n v="367987"/>
    <n v="370081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"/>
    <n v="0"/>
    <n v="1"/>
    <n v="10.638297872340425"/>
    <x v="1"/>
    <x v="2"/>
    <s v="0.Done"/>
    <x v="1813"/>
    <n v="0"/>
    <n v="0"/>
  </r>
  <r>
    <x v="3"/>
    <x v="0"/>
    <x v="0"/>
    <x v="25"/>
    <s v="CSR - Customer and User Profile"/>
    <x v="25"/>
    <x v="0"/>
    <x v="2"/>
    <x v="243"/>
    <s v="Create Page for CSRs to View Customer Locations "/>
    <s v="01127 - Create Page for CSRs to View Customer Locations "/>
    <x v="243"/>
    <x v="2"/>
    <x v="2"/>
    <x v="1863"/>
    <s v="Review of Create Page for CSRs to View Customer Locations "/>
    <s v="01663 - Review of Create Page for CSRs to View Customer Locations "/>
    <s v="Feature Review | 01663 - Review of Create Page for CSRs to View Customer Locations "/>
    <n v="348696"/>
    <n v="362834"/>
    <n v="37008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8.3333333333333329E-2"/>
    <n v="2.9411764705882353E-2"/>
    <n v="1"/>
    <n v="0"/>
    <x v="0"/>
    <x v="2"/>
    <s v="0.Done"/>
    <x v="1814"/>
    <n v="0"/>
    <n v="0"/>
  </r>
  <r>
    <x v="3"/>
    <x v="1"/>
    <x v="1"/>
    <x v="1"/>
    <m/>
    <x v="1"/>
    <x v="1"/>
    <x v="10"/>
    <x v="485"/>
    <s v="Inventory display not correct for order 073G001269 "/>
    <s v="01588 - Inventory display not correct for order 073G001269 "/>
    <x v="485"/>
    <x v="7"/>
    <x v="2"/>
    <x v="1864"/>
    <s v="Analysis"/>
    <s v="XS | 01662 - Analysis"/>
    <s v="Tech Planning | XS | 01662 - Analysis"/>
    <m/>
    <n v="368993"/>
    <n v="370079"/>
    <s v="Plan"/>
    <x v="0"/>
    <n v="2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2"/>
    <n v="0"/>
    <n v="1"/>
    <n v="0"/>
    <n v="1"/>
    <n v="1.0638297872340425"/>
    <x v="1"/>
    <x v="5"/>
    <s v="0.Done"/>
    <x v="1815"/>
    <n v="1.0638297872340425"/>
    <n v="2"/>
  </r>
  <r>
    <x v="3"/>
    <x v="1"/>
    <x v="1"/>
    <x v="1"/>
    <m/>
    <x v="1"/>
    <x v="1"/>
    <x v="2"/>
    <x v="442"/>
    <s v="Formatting Error when Resizing"/>
    <s v="01240 - Formatting Error when Resizing"/>
    <x v="442"/>
    <x v="0"/>
    <x v="2"/>
    <x v="1865"/>
    <s v="Alpha for Formatting Error when Resizing"/>
    <s v="01660 - Alpha for Formatting Error when Resizing"/>
    <s v="Alpha Test | 01660 - Alpha for Formatting Error when Resizing"/>
    <m/>
    <n v="364197"/>
    <n v="36989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1816"/>
    <n v="0"/>
    <n v="0"/>
  </r>
  <r>
    <x v="3"/>
    <x v="1"/>
    <x v="1"/>
    <x v="1"/>
    <m/>
    <x v="1"/>
    <x v="1"/>
    <x v="2"/>
    <x v="478"/>
    <s v="BIT-159 Create Access Path for CSRs to Customer and User Profiles"/>
    <s v="01639 - BIT-159 Create Access Path for CSRs to Customer and User Profiles"/>
    <x v="478"/>
    <x v="0"/>
    <x v="2"/>
    <x v="1866"/>
    <s v="Alpha for BIT-159 Create Access Path for CSRs to Customer and User Profiles"/>
    <s v="01659 - Alpha for BIT-159 Create Access Path for CSRs to Customer and User Profiles"/>
    <s v="Alpha Test | 01659 - Alpha for BIT-159 Create Access Path for CSRs to Customer and User Profiles"/>
    <m/>
    <n v="369796"/>
    <n v="36989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1817"/>
    <n v="0"/>
    <n v="0"/>
  </r>
  <r>
    <x v="3"/>
    <x v="1"/>
    <x v="1"/>
    <x v="1"/>
    <m/>
    <x v="1"/>
    <x v="0"/>
    <x v="2"/>
    <x v="453"/>
    <s v="Menu position does not remain closed when navigating from one page to another "/>
    <s v="01622 - Menu position does not remain closed when navigating from one page to another "/>
    <x v="453"/>
    <x v="0"/>
    <x v="2"/>
    <x v="1867"/>
    <s v="Alpha for Menu position does not remain closed when navigating from one page to another "/>
    <s v="01655 - Alpha for Menu position does not remain closed when navigating from one page to another "/>
    <s v="Alpha Test | 01655 - Alpha for Menu position does not remain closed when navigating from one page to another "/>
    <m/>
    <n v="369314"/>
    <n v="36987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1818"/>
    <n v="0"/>
    <n v="0"/>
  </r>
  <r>
    <x v="3"/>
    <x v="1"/>
    <x v="1"/>
    <x v="1"/>
    <m/>
    <x v="1"/>
    <x v="0"/>
    <x v="2"/>
    <x v="436"/>
    <s v="Update search criteria on Orders Landing Page"/>
    <s v="01440 - Update search criteria on Orders Landing Page"/>
    <x v="436"/>
    <x v="5"/>
    <x v="2"/>
    <x v="1868"/>
    <s v="Order - update search criteria"/>
    <s v="M | 01654 - Order - update search criteria"/>
    <s v="Backend Development | M | 01654 - Order - update search criteria"/>
    <m/>
    <n v="366166"/>
    <n v="369872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"/>
    <n v="0"/>
    <n v="1"/>
    <n v="10.638297872340425"/>
    <x v="1"/>
    <x v="2"/>
    <s v="0.Done"/>
    <x v="1819"/>
    <n v="0"/>
    <n v="0"/>
  </r>
  <r>
    <x v="3"/>
    <x v="1"/>
    <x v="1"/>
    <x v="1"/>
    <m/>
    <x v="1"/>
    <x v="1"/>
    <x v="2"/>
    <x v="477"/>
    <s v="BIT-46 Cards on Page incorrect"/>
    <s v="01423 - BIT-46 Cards on Page incorrect"/>
    <x v="477"/>
    <x v="2"/>
    <x v="2"/>
    <x v="1869"/>
    <s v="Review of BIT-46 Cards on Page incorrect"/>
    <s v="01653 - Review of BIT-46 Cards on Page incorrect"/>
    <s v="Feature Review | 01653 - Review of BIT-46 Cards on Page incorrect"/>
    <m/>
    <n v="365765"/>
    <n v="36987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1820"/>
    <n v="0"/>
    <n v="0"/>
  </r>
  <r>
    <x v="3"/>
    <x v="1"/>
    <x v="1"/>
    <x v="1"/>
    <m/>
    <x v="1"/>
    <x v="1"/>
    <x v="2"/>
    <x v="486"/>
    <s v="BIT-85 Column picks disappear in report form"/>
    <s v="01270 - BIT-85 Column picks disappear in report form"/>
    <x v="486"/>
    <x v="1"/>
    <x v="2"/>
    <x v="1870"/>
    <s v="QA for BIT-85 Column picks disappear in report form"/>
    <s v="01651 - QA for BIT-85 Column picks disappear in report form"/>
    <s v="QA | 01651 - QA for BIT-85 Column picks disappear in report form"/>
    <m/>
    <n v="364250"/>
    <n v="36985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1821"/>
    <n v="0"/>
    <n v="0"/>
  </r>
  <r>
    <x v="3"/>
    <x v="1"/>
    <x v="1"/>
    <x v="1"/>
    <m/>
    <x v="1"/>
    <x v="1"/>
    <x v="2"/>
    <x v="486"/>
    <s v="BIT-85 Column picks disappear in report form"/>
    <s v="01270 - BIT-85 Column picks disappear in report form"/>
    <x v="486"/>
    <x v="2"/>
    <x v="2"/>
    <x v="1871"/>
    <s v="Review of BIT-85 Column picks disappear in report form"/>
    <s v="01650 - Review of BIT-85 Column picks disappear in report form"/>
    <s v="Feature Review | 01650 - Review of BIT-85 Column picks disappear in report form"/>
    <m/>
    <n v="364250"/>
    <n v="36984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1822"/>
    <n v="0"/>
    <n v="0"/>
  </r>
  <r>
    <x v="3"/>
    <x v="1"/>
    <x v="1"/>
    <x v="1"/>
    <m/>
    <x v="1"/>
    <x v="1"/>
    <x v="2"/>
    <x v="476"/>
    <s v="BIT-159 CSR- editing buyer profile"/>
    <s v="01451 - BIT-159 CSR- editing buyer profile"/>
    <x v="476"/>
    <x v="6"/>
    <x v="2"/>
    <x v="1872"/>
    <s v="BIT-159 CSR- editing buyer profile incorrect redirect for ending impersonation"/>
    <s v="M | 01649 - BIT-159 CSR- editing buyer profile incorrect redirect for ending impersonation"/>
    <s v="Alpha Bug | M | 01649 - BIT-159 CSR- editing buyer profile incorrect redirect for ending impersonation"/>
    <m/>
    <n v="366332"/>
    <n v="369845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0"/>
    <n v="1"/>
    <n v="3.191489361702128"/>
    <x v="1"/>
    <x v="2"/>
    <s v="0.Done"/>
    <x v="1823"/>
    <n v="3.191489361702128"/>
    <n v="0"/>
  </r>
  <r>
    <x v="3"/>
    <x v="1"/>
    <x v="1"/>
    <x v="1"/>
    <m/>
    <x v="1"/>
    <x v="0"/>
    <x v="2"/>
    <x v="437"/>
    <s v="Update Sales Order Data Sync logic"/>
    <s v="01643 - Update Sales Order Data Sync logic"/>
    <x v="437"/>
    <x v="5"/>
    <x v="3"/>
    <x v="1873"/>
    <s v="Logging enhancements"/>
    <s v="M | 01648 - Logging enhancements"/>
    <s v="Backend Development | M | 01648 - Logging enhancements"/>
    <m/>
    <n v="369826"/>
    <n v="369842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1111111111111111"/>
    <n v="0"/>
    <n v="1"/>
    <n v="0"/>
    <x v="1"/>
    <x v="2"/>
    <s v="0.Cancelled"/>
    <x v="1824"/>
    <n v="0"/>
    <n v="0"/>
  </r>
  <r>
    <x v="3"/>
    <x v="1"/>
    <x v="1"/>
    <x v="1"/>
    <m/>
    <x v="1"/>
    <x v="0"/>
    <x v="2"/>
    <x v="437"/>
    <s v="Update Sales Order Data Sync logic"/>
    <s v="01643 - Update Sales Order Data Sync logic"/>
    <x v="437"/>
    <x v="5"/>
    <x v="3"/>
    <x v="1874"/>
    <s v="Update Order Data Model"/>
    <s v="M | 01647 - Update Order Data Model"/>
    <s v="Backend Development | M | 01647 - Update Order Data Model"/>
    <m/>
    <n v="369826"/>
    <n v="369838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1111111111111111"/>
    <n v="0"/>
    <n v="1"/>
    <n v="0"/>
    <x v="1"/>
    <x v="2"/>
    <s v="0.Cancelled"/>
    <x v="1825"/>
    <n v="0"/>
    <n v="0"/>
  </r>
  <r>
    <x v="3"/>
    <x v="1"/>
    <x v="1"/>
    <x v="1"/>
    <m/>
    <x v="1"/>
    <x v="0"/>
    <x v="2"/>
    <x v="437"/>
    <s v="Update Sales Order Data Sync logic"/>
    <s v="01643 - Update Sales Order Data Sync logic"/>
    <x v="437"/>
    <x v="5"/>
    <x v="2"/>
    <x v="1875"/>
    <s v="Refactor data filters/sanitizers"/>
    <s v="M | 01646 - Refactor data filters/sanitizers"/>
    <s v="Backend Development | M | 01646 - Refactor data filters/sanitizers"/>
    <m/>
    <n v="369826"/>
    <n v="369837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1111111111111111"/>
    <n v="0"/>
    <n v="1"/>
    <n v="10.638297872340425"/>
    <x v="1"/>
    <x v="2"/>
    <s v="0.Done"/>
    <x v="1826"/>
    <n v="0"/>
    <n v="0"/>
  </r>
  <r>
    <x v="3"/>
    <x v="1"/>
    <x v="1"/>
    <x v="1"/>
    <m/>
    <x v="1"/>
    <x v="0"/>
    <x v="2"/>
    <x v="437"/>
    <s v="Update Sales Order Data Sync logic"/>
    <s v="01643 - Update Sales Order Data Sync logic"/>
    <x v="437"/>
    <x v="5"/>
    <x v="2"/>
    <x v="1876"/>
    <s v="Refactor Order Sync/WS Classes for data refresh calls."/>
    <s v="M | 01645 - Refactor Order Sync/WS Classes for data refresh calls."/>
    <s v="Backend Development | M | 01645 - Refactor Order Sync/WS Classes for data refresh calls."/>
    <m/>
    <n v="369826"/>
    <n v="369835"/>
    <s v="Plan"/>
    <x v="0"/>
    <n v="31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31"/>
    <n v="0"/>
    <n v="0.1111111111111111"/>
    <n v="0"/>
    <n v="1"/>
    <n v="10.638297872340425"/>
    <x v="1"/>
    <x v="2"/>
    <s v="0.Done"/>
    <x v="1827"/>
    <n v="0"/>
    <n v="0"/>
  </r>
  <r>
    <x v="3"/>
    <x v="1"/>
    <x v="1"/>
    <x v="1"/>
    <m/>
    <x v="1"/>
    <x v="0"/>
    <x v="2"/>
    <x v="437"/>
    <s v="Update Sales Order Data Sync logic"/>
    <s v="01643 - Update Sales Order Data Sync logic"/>
    <x v="437"/>
    <x v="7"/>
    <x v="2"/>
    <x v="1877"/>
    <s v="Tech Planning - Data Sync Changes"/>
    <s v="M | 01644 - Tech Planning - Data Sync Changes"/>
    <s v="Tech Planning | M | 01644 - Tech Planning - Data Sync Changes"/>
    <m/>
    <n v="369826"/>
    <n v="369828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111111111111111"/>
    <n v="0"/>
    <n v="1"/>
    <n v="4.2553191489361701"/>
    <x v="1"/>
    <x v="2"/>
    <s v="0.Done"/>
    <x v="1828"/>
    <n v="0"/>
    <n v="0"/>
  </r>
  <r>
    <x v="3"/>
    <x v="1"/>
    <x v="1"/>
    <x v="1"/>
    <m/>
    <x v="1"/>
    <x v="1"/>
    <x v="2"/>
    <x v="478"/>
    <s v="BIT-159 Create Access Path for CSRs to Customer and User Profiles"/>
    <s v="01639 - BIT-159 Create Access Path for CSRs to Customer and User Profiles"/>
    <x v="478"/>
    <x v="3"/>
    <x v="2"/>
    <x v="1878"/>
    <s v="Development for - BIT-159 Create Access Path for CSRs to Customer and User Profiles"/>
    <s v="M | 01642 - Development for - BIT-159 Create Access Path for CSRs to Customer and User Profiles"/>
    <s v="Frontend Development | M | 01642 - Development for - BIT-159 Create Access Path for CSRs to Customer and User Profiles"/>
    <m/>
    <n v="369796"/>
    <n v="369803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0"/>
    <n v="1"/>
    <n v="5.3191489361702127"/>
    <x v="1"/>
    <x v="2"/>
    <s v="0.Done"/>
    <x v="1829"/>
    <n v="5.3191489361702127"/>
    <n v="0"/>
  </r>
  <r>
    <x v="3"/>
    <x v="1"/>
    <x v="1"/>
    <x v="1"/>
    <m/>
    <x v="1"/>
    <x v="1"/>
    <x v="2"/>
    <x v="478"/>
    <s v="BIT-159 Create Access Path for CSRs to Customer and User Profiles"/>
    <s v="01639 - BIT-159 Create Access Path for CSRs to Customer and User Profiles"/>
    <x v="478"/>
    <x v="7"/>
    <x v="2"/>
    <x v="1879"/>
    <s v="tech planning for creating a path for CSR's to access user profiles and customer profiles"/>
    <s v="M | 01641 - tech planning for creating a path for CSR's to access user profiles and customer profiles"/>
    <s v="Tech Planning | M | 01641 - tech planning for creating a path for CSR's to access user profiles and customer profiles"/>
    <m/>
    <n v="369796"/>
    <n v="369801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x v="2"/>
    <s v="0.Done"/>
    <x v="1830"/>
    <n v="4.2553191489361701"/>
    <n v="0"/>
  </r>
  <r>
    <x v="3"/>
    <x v="1"/>
    <x v="1"/>
    <x v="1"/>
    <m/>
    <x v="1"/>
    <x v="1"/>
    <x v="2"/>
    <x v="421"/>
    <s v="BIT-154 User Agreement Link does not display for Buyers"/>
    <s v="01448 - BIT-154 User Agreement Link does not display for Buyers"/>
    <x v="421"/>
    <x v="0"/>
    <x v="2"/>
    <x v="1880"/>
    <s v="Alpha for User Agreement Link "/>
    <s v="01638 - Alpha for User Agreement Link "/>
    <s v="Alpha Test | 01638 - Alpha for User Agreement Link "/>
    <m/>
    <n v="366329"/>
    <n v="36979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1831"/>
    <n v="0"/>
    <n v="0"/>
  </r>
  <r>
    <x v="3"/>
    <x v="1"/>
    <x v="1"/>
    <x v="1"/>
    <m/>
    <x v="1"/>
    <x v="1"/>
    <x v="2"/>
    <x v="487"/>
    <s v="Customer Site Template was not updated correctly"/>
    <s v="01491 - Customer Site Template was not updated correctly"/>
    <x v="487"/>
    <x v="1"/>
    <x v="2"/>
    <x v="1881"/>
    <s v="QA for Customer Site Template was not updated correctly"/>
    <s v="S | 01637 - QA for Customer Site Template was not updated correctly"/>
    <s v="QA | S | 01637 - QA for Customer Site Template was not updated correctly"/>
    <m/>
    <n v="367626"/>
    <n v="36978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832"/>
    <n v="2.1276595744680851"/>
    <n v="0"/>
  </r>
  <r>
    <x v="3"/>
    <x v="1"/>
    <x v="1"/>
    <x v="1"/>
    <m/>
    <x v="1"/>
    <x v="1"/>
    <x v="2"/>
    <x v="488"/>
    <s v="The Company logo will not populate on Welcome page"/>
    <s v="01417 - The Company logo will not populate on Welcome page"/>
    <x v="488"/>
    <x v="1"/>
    <x v="2"/>
    <x v="1882"/>
    <s v="QA for The Company logo will not populate on Welcome page"/>
    <s v="S | 01636 - QA for The Company logo will not populate on Welcome page"/>
    <s v="QA | S | 01636 - QA for The Company logo will not populate on Welcome page"/>
    <m/>
    <n v="365698"/>
    <n v="36978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833"/>
    <n v="2.1276595744680851"/>
    <n v="0"/>
  </r>
  <r>
    <x v="3"/>
    <x v="1"/>
    <x v="1"/>
    <x v="1"/>
    <m/>
    <x v="1"/>
    <x v="1"/>
    <x v="2"/>
    <x v="489"/>
    <s v="BIT-95 All reports from the Reports Landing Page"/>
    <s v="01312 - BIT-95 All reports from the Reports Landing Page"/>
    <x v="489"/>
    <x v="1"/>
    <x v="2"/>
    <x v="1883"/>
    <s v="QA for BIT-95 All reports from the Reports Landing Page"/>
    <s v="01635 - QA for BIT-95 All reports from the Reports Landing Page"/>
    <s v="QA | 01635 - QA for BIT-95 All reports from the Reports Landing Page"/>
    <m/>
    <n v="364627"/>
    <n v="36977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1834"/>
    <n v="0"/>
    <n v="0"/>
  </r>
  <r>
    <x v="3"/>
    <x v="1"/>
    <x v="1"/>
    <x v="1"/>
    <m/>
    <x v="1"/>
    <x v="1"/>
    <x v="2"/>
    <x v="489"/>
    <s v="BIT-95 All reports from the Reports Landing Page"/>
    <s v="01312 - BIT-95 All reports from the Reports Landing Page"/>
    <x v="489"/>
    <x v="2"/>
    <x v="2"/>
    <x v="1884"/>
    <s v="Review of BIT-95 All reports from the Reports Landing Page"/>
    <s v="01634 - Review of BIT-95 All reports from the Reports Landing Page"/>
    <s v="Feature Review | 01634 - Review of BIT-95 All reports from the Reports Landing Page"/>
    <m/>
    <n v="364627"/>
    <n v="36977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1835"/>
    <n v="0"/>
    <n v="0"/>
  </r>
  <r>
    <x v="3"/>
    <x v="1"/>
    <x v="1"/>
    <x v="1"/>
    <m/>
    <x v="1"/>
    <x v="1"/>
    <x v="2"/>
    <x v="489"/>
    <s v="BIT-95 All reports from the Reports Landing Page"/>
    <s v="01312 - BIT-95 All reports from the Reports Landing Page"/>
    <x v="489"/>
    <x v="0"/>
    <x v="2"/>
    <x v="1885"/>
    <s v="Alpha for BIT-95 All reports from the Reports Landing Page"/>
    <s v="01633 - Alpha for BIT-95 All reports from the Reports Landing Page"/>
    <s v="Alpha Test | 01633 - Alpha for BIT-95 All reports from the Reports Landing Page"/>
    <m/>
    <n v="364627"/>
    <n v="36976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1836"/>
    <n v="0"/>
    <n v="0"/>
  </r>
  <r>
    <x v="3"/>
    <x v="0"/>
    <x v="0"/>
    <x v="22"/>
    <s v="System Architecture"/>
    <x v="22"/>
    <x v="2"/>
    <x v="3"/>
    <x v="280"/>
    <s v="CI server setup"/>
    <s v="00141 - CI server setup"/>
    <x v="280"/>
    <x v="4"/>
    <x v="2"/>
    <x v="1886"/>
    <s v="SonarQube infrastructure setup"/>
    <s v="M | 01632 - SonarQube infrastructure setup"/>
    <s v="Sub-Task | M | 01632 - SonarQube infrastructure setup"/>
    <n v="351453"/>
    <n v="336162"/>
    <n v="369765"/>
    <s v="Plan"/>
    <x v="0"/>
    <n v="0"/>
    <n v="0"/>
    <n v="20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25"/>
    <n v="1.8518518518518517E-2"/>
    <n v="1"/>
    <n v="8.5106382978723403"/>
    <x v="0"/>
    <x v="3"/>
    <s v="0.Done"/>
    <x v="1837"/>
    <n v="0"/>
    <n v="0"/>
  </r>
  <r>
    <x v="3"/>
    <x v="1"/>
    <x v="1"/>
    <x v="1"/>
    <m/>
    <x v="1"/>
    <x v="1"/>
    <x v="2"/>
    <x v="490"/>
    <s v="BIT-107 Order Report URL too long "/>
    <s v="01348 - BIT-107 Order Report URL too long "/>
    <x v="490"/>
    <x v="1"/>
    <x v="2"/>
    <x v="1887"/>
    <s v="QA for BIT-107 Order Report URL too long "/>
    <s v="S | 01631 - QA for BIT-107 Order Report URL too long "/>
    <s v="QA | S | 01631 - QA for BIT-107 Order Report URL too long "/>
    <m/>
    <n v="365037"/>
    <n v="36976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838"/>
    <n v="2.1276595744680851"/>
    <n v="0"/>
  </r>
  <r>
    <x v="3"/>
    <x v="1"/>
    <x v="1"/>
    <x v="1"/>
    <m/>
    <x v="1"/>
    <x v="1"/>
    <x v="2"/>
    <x v="490"/>
    <s v="BIT-107 Order Report URL too long "/>
    <s v="01348 - BIT-107 Order Report URL too long "/>
    <x v="490"/>
    <x v="2"/>
    <x v="2"/>
    <x v="1888"/>
    <s v="Review of BIT-107 Order Report URL too long "/>
    <s v="01630 - Review of BIT-107 Order Report URL too long "/>
    <s v="Feature Review | 01630 - Review of BIT-107 Order Report URL too long "/>
    <m/>
    <n v="365037"/>
    <n v="36975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1839"/>
    <n v="0"/>
    <n v="0"/>
  </r>
  <r>
    <x v="3"/>
    <x v="1"/>
    <x v="1"/>
    <x v="1"/>
    <m/>
    <x v="1"/>
    <x v="1"/>
    <x v="2"/>
    <x v="491"/>
    <s v="BIT-129 Invoice Report Field"/>
    <s v="01415 - BIT-129 Invoice Report Field"/>
    <x v="491"/>
    <x v="1"/>
    <x v="2"/>
    <x v="1889"/>
    <s v="QA for BIT-129 Invoice Report Field"/>
    <s v="01629 - QA for BIT-129 Invoice Report Field"/>
    <s v="QA | 01629 - QA for BIT-129 Invoice Report Field"/>
    <m/>
    <n v="365693"/>
    <n v="36975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840"/>
    <n v="0"/>
    <n v="0"/>
  </r>
  <r>
    <x v="3"/>
    <x v="1"/>
    <x v="1"/>
    <x v="1"/>
    <m/>
    <x v="1"/>
    <x v="1"/>
    <x v="2"/>
    <x v="491"/>
    <s v="BIT-129 Invoice Report Field"/>
    <s v="01415 - BIT-129 Invoice Report Field"/>
    <x v="491"/>
    <x v="2"/>
    <x v="2"/>
    <x v="1890"/>
    <s v="Review of BIT-129 Invoice Report Field"/>
    <s v="01628 - Review of BIT-129 Invoice Report Field"/>
    <s v="Feature Review | 01628 - Review of BIT-129 Invoice Report Field"/>
    <m/>
    <n v="365693"/>
    <n v="36975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841"/>
    <n v="0"/>
    <n v="0"/>
  </r>
  <r>
    <x v="3"/>
    <x v="1"/>
    <x v="1"/>
    <x v="1"/>
    <m/>
    <x v="1"/>
    <x v="1"/>
    <x v="2"/>
    <x v="491"/>
    <s v="BIT-129 Invoice Report Field"/>
    <s v="01415 - BIT-129 Invoice Report Field"/>
    <x v="491"/>
    <x v="0"/>
    <x v="2"/>
    <x v="1891"/>
    <s v="Alpha for BIT-129 Invoice Report Field"/>
    <s v="01627 - Alpha for BIT-129 Invoice Report Field"/>
    <s v="Alpha Test | 01627 - Alpha for BIT-129 Invoice Report Field"/>
    <m/>
    <n v="365693"/>
    <n v="36975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842"/>
    <n v="0"/>
    <n v="0"/>
  </r>
  <r>
    <x v="3"/>
    <x v="1"/>
    <x v="1"/>
    <x v="1"/>
    <m/>
    <x v="1"/>
    <x v="1"/>
    <x v="10"/>
    <x v="492"/>
    <s v="Order does not exist in portal"/>
    <s v="01291 - Order does not exist in portal"/>
    <x v="492"/>
    <x v="7"/>
    <x v="2"/>
    <x v="1892"/>
    <s v="Evaluate missing order"/>
    <s v="S | 01626 - Evaluate missing order"/>
    <s v="Tech Planning | S | 01626 - Evaluate missing order"/>
    <m/>
    <n v="364406"/>
    <n v="36973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1"/>
    <n v="0"/>
    <n v="1"/>
    <n v="2.1276595744680851"/>
    <x v="1"/>
    <x v="5"/>
    <s v="0.Done"/>
    <x v="1843"/>
    <n v="2.1276595744680851"/>
    <n v="0"/>
  </r>
  <r>
    <x v="3"/>
    <x v="1"/>
    <x v="1"/>
    <x v="1"/>
    <m/>
    <x v="1"/>
    <x v="1"/>
    <x v="2"/>
    <x v="475"/>
    <s v="Customer logo is not displayed on parent or child location dashboards"/>
    <s v="01548 - Customer logo is not displayed on parent or child location dashboards"/>
    <x v="475"/>
    <x v="0"/>
    <x v="2"/>
    <x v="1893"/>
    <s v="Alpha for Customer logo is not displayed on parent or child location dashboards"/>
    <s v="01625 - Alpha for Customer logo is not displayed on parent or child location dashboards"/>
    <s v="Alpha Test | 01625 - Alpha for Customer logo is not displayed on parent or child location dashboards"/>
    <m/>
    <n v="368280"/>
    <n v="36957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1844"/>
    <n v="0"/>
    <n v="0"/>
  </r>
  <r>
    <x v="3"/>
    <x v="1"/>
    <x v="1"/>
    <x v="1"/>
    <m/>
    <x v="1"/>
    <x v="0"/>
    <x v="2"/>
    <x v="453"/>
    <s v="Menu position does not remain closed when navigating from one page to another "/>
    <s v="01622 - Menu position does not remain closed when navigating from one page to another "/>
    <x v="453"/>
    <x v="3"/>
    <x v="2"/>
    <x v="1894"/>
    <s v="Development for - Menu position does not remain closed when navigating from one page to another"/>
    <s v="M | 01624 - Development for - Menu position does not remain closed when navigating from one page to another"/>
    <s v="Frontend Development | M | 01624 - Development for - Menu position does not remain closed when navigating from one page to another"/>
    <m/>
    <n v="369314"/>
    <n v="369486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0"/>
    <n v="1"/>
    <n v="5.3191489361702127"/>
    <x v="1"/>
    <x v="2"/>
    <s v="0.Done"/>
    <x v="1845"/>
    <n v="0"/>
    <n v="0"/>
  </r>
  <r>
    <x v="3"/>
    <x v="1"/>
    <x v="1"/>
    <x v="1"/>
    <m/>
    <x v="1"/>
    <x v="0"/>
    <x v="2"/>
    <x v="453"/>
    <s v="Menu position does not remain closed when navigating from one page to another "/>
    <s v="01622 - Menu position does not remain closed when navigating from one page to another "/>
    <x v="453"/>
    <x v="7"/>
    <x v="2"/>
    <x v="1895"/>
    <s v="Tech planning for Menu position does not remain closed when navigating from one page to another"/>
    <s v="M | 01623 - Tech planning for Menu position does not remain closed when navigating from one page to another"/>
    <s v="Tech Planning | M | 01623 - Tech planning for Menu position does not remain closed when navigating from one page to another"/>
    <m/>
    <n v="369314"/>
    <n v="369468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x v="2"/>
    <s v="0.Done"/>
    <x v="1846"/>
    <n v="0"/>
    <n v="0"/>
  </r>
  <r>
    <x v="3"/>
    <x v="1"/>
    <x v="1"/>
    <x v="1"/>
    <m/>
    <x v="1"/>
    <x v="1"/>
    <x v="2"/>
    <x v="493"/>
    <s v="BIT-143 Sub-header font color on Reports Landing page are incorrect"/>
    <s v="01262 - BIT-143 Sub-header font color on Reports Landing page are incorrect"/>
    <x v="493"/>
    <x v="1"/>
    <x v="2"/>
    <x v="1896"/>
    <s v="QA for Sub-header font color on Reports Landing page are incorrect"/>
    <s v="01621 - QA for Sub-header font color on Reports Landing page are incorrect"/>
    <s v="QA | 01621 - QA for Sub-header font color on Reports Landing page are incorrect"/>
    <m/>
    <n v="364226"/>
    <n v="36928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847"/>
    <n v="0"/>
    <n v="0"/>
  </r>
  <r>
    <x v="3"/>
    <x v="1"/>
    <x v="1"/>
    <x v="1"/>
    <m/>
    <x v="1"/>
    <x v="1"/>
    <x v="2"/>
    <x v="493"/>
    <s v="BIT-143 Sub-header font color on Reports Landing page are incorrect"/>
    <s v="01262 - BIT-143 Sub-header font color on Reports Landing page are incorrect"/>
    <x v="493"/>
    <x v="2"/>
    <x v="2"/>
    <x v="1897"/>
    <s v="Review of Sub-header font color on Reports Landing page are incorrect"/>
    <s v="01620 - Review of Sub-header font color on Reports Landing page are incorrect"/>
    <s v="Feature Review | 01620 - Review of Sub-header font color on Reports Landing page are incorrect"/>
    <m/>
    <n v="364226"/>
    <n v="36928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848"/>
    <n v="0"/>
    <n v="0"/>
  </r>
  <r>
    <x v="3"/>
    <x v="1"/>
    <x v="1"/>
    <x v="1"/>
    <m/>
    <x v="1"/>
    <x v="1"/>
    <x v="2"/>
    <x v="493"/>
    <s v="BIT-143 Sub-header font color on Reports Landing page are incorrect"/>
    <s v="01262 - BIT-143 Sub-header font color on Reports Landing page are incorrect"/>
    <x v="493"/>
    <x v="0"/>
    <x v="2"/>
    <x v="1898"/>
    <s v="Alpha for Sub-header font color on Reports Landing page are incorrect"/>
    <s v="01619 - Alpha for Sub-header font color on Reports Landing page are incorrect"/>
    <s v="Alpha Test | 01619 - Alpha for Sub-header font color on Reports Landing page are incorrect"/>
    <m/>
    <n v="364226"/>
    <n v="36928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849"/>
    <n v="0"/>
    <n v="0"/>
  </r>
  <r>
    <x v="3"/>
    <x v="1"/>
    <x v="1"/>
    <x v="1"/>
    <m/>
    <x v="1"/>
    <x v="1"/>
    <x v="2"/>
    <x v="494"/>
    <s v="BIT-157 Wording on Dynamic Reports preview page needs to be changed to improve usability"/>
    <s v="01450 - BIT-157 Wording on Dynamic Reports preview page needs to be changed to improve usability"/>
    <x v="494"/>
    <x v="1"/>
    <x v="2"/>
    <x v="1899"/>
    <s v="QA for Wording on Dynamic Reports preview page needs to be changed to improve usability"/>
    <s v="01618 - QA for Wording on Dynamic Reports preview page needs to be changed to improve usability"/>
    <s v="QA | 01618 - QA for Wording on Dynamic Reports preview page needs to be changed to improve usability"/>
    <m/>
    <n v="366331"/>
    <n v="36928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x v="2"/>
    <s v="0.Done"/>
    <x v="1850"/>
    <n v="0"/>
    <n v="0"/>
  </r>
  <r>
    <x v="3"/>
    <x v="1"/>
    <x v="1"/>
    <x v="1"/>
    <m/>
    <x v="1"/>
    <x v="1"/>
    <x v="2"/>
    <x v="494"/>
    <s v="BIT-157 Wording on Dynamic Reports preview page needs to be changed to improve usability"/>
    <s v="01450 - BIT-157 Wording on Dynamic Reports preview page needs to be changed to improve usability"/>
    <x v="494"/>
    <x v="2"/>
    <x v="2"/>
    <x v="1900"/>
    <s v="Review of Wording on Dynamic Reports preview page needs to be changed to improve usability"/>
    <s v="01617 - Review of Wording on Dynamic Reports preview page needs to be changed to improve usability"/>
    <s v="Feature Review | 01617 - Review of Wording on Dynamic Reports preview page needs to be changed to improve usability"/>
    <m/>
    <n v="366331"/>
    <n v="36928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x v="2"/>
    <s v="0.Done"/>
    <x v="1851"/>
    <n v="0"/>
    <n v="0"/>
  </r>
  <r>
    <x v="3"/>
    <x v="1"/>
    <x v="1"/>
    <x v="1"/>
    <m/>
    <x v="1"/>
    <x v="1"/>
    <x v="2"/>
    <x v="494"/>
    <s v="BIT-157 Wording on Dynamic Reports preview page needs to be changed to improve usability"/>
    <s v="01450 - BIT-157 Wording on Dynamic Reports preview page needs to be changed to improve usability"/>
    <x v="494"/>
    <x v="0"/>
    <x v="2"/>
    <x v="1901"/>
    <s v="Alpha for Wording on Dynamic Reports preview page needs to be changed to improve usability"/>
    <s v="01616 - Alpha for Wording on Dynamic Reports preview page needs to be changed to improve usability"/>
    <s v="Alpha Test | 01616 - Alpha for Wording on Dynamic Reports preview page needs to be changed to improve usability"/>
    <m/>
    <n v="366331"/>
    <n v="36926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x v="2"/>
    <s v="0.Done"/>
    <x v="1852"/>
    <n v="0"/>
    <n v="0"/>
  </r>
  <r>
    <x v="3"/>
    <x v="1"/>
    <x v="1"/>
    <x v="1"/>
    <m/>
    <x v="1"/>
    <x v="1"/>
    <x v="2"/>
    <x v="442"/>
    <s v="Formatting Error when Resizing"/>
    <s v="01240 - Formatting Error when Resizing"/>
    <x v="442"/>
    <x v="6"/>
    <x v="2"/>
    <x v="1902"/>
    <s v="Menu Navigation button is no longer visible on Mobile/Tablet views"/>
    <s v="M | 01615 - Menu Navigation button is no longer visible on Mobile/Tablet views"/>
    <s v="Alpha Bug | M | 01615 - Menu Navigation button is no longer visible on Mobile/Tablet views"/>
    <m/>
    <n v="364197"/>
    <n v="369263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"/>
    <n v="0"/>
    <n v="1"/>
    <n v="3.191489361702128"/>
    <x v="1"/>
    <x v="2"/>
    <s v="0.Done"/>
    <x v="1853"/>
    <n v="3.191489361702128"/>
    <n v="0"/>
  </r>
  <r>
    <x v="3"/>
    <x v="1"/>
    <x v="1"/>
    <x v="1"/>
    <m/>
    <x v="1"/>
    <x v="1"/>
    <x v="2"/>
    <x v="451"/>
    <s v="Cancel button on Locations filter does not work "/>
    <s v="01267 - Cancel button on Locations filter does not work "/>
    <x v="451"/>
    <x v="0"/>
    <x v="2"/>
    <x v="1903"/>
    <s v="Alpha Test for Cancel button on locations filter"/>
    <s v="M | 01614 - Alpha Test for Cancel button on locations filter"/>
    <s v="Alpha Test | M | 01614 - Alpha Test for Cancel button on locations filter"/>
    <m/>
    <n v="364239"/>
    <n v="369252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25"/>
    <n v="0"/>
    <n v="1"/>
    <n v="4.2553191489361701"/>
    <x v="1"/>
    <x v="2"/>
    <s v="0.Done"/>
    <x v="1854"/>
    <n v="4.2553191489361701"/>
    <n v="0"/>
  </r>
  <r>
    <x v="3"/>
    <x v="1"/>
    <x v="1"/>
    <x v="1"/>
    <m/>
    <x v="1"/>
    <x v="1"/>
    <x v="2"/>
    <x v="473"/>
    <s v="On the Customer profile page format is incorrect"/>
    <s v="00805 - On the Customer profile page format is incorrect"/>
    <x v="473"/>
    <x v="1"/>
    <x v="2"/>
    <x v="1904"/>
    <s v="QA for Customer Profile Format"/>
    <s v="M | 01613 - QA for Customer Profile Format"/>
    <s v="QA | M | 01613 - QA for Customer Profile Format"/>
    <m/>
    <n v="357595"/>
    <n v="369250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4285714285714285"/>
    <n v="0"/>
    <n v="1"/>
    <n v="3.191489361702128"/>
    <x v="1"/>
    <x v="2"/>
    <s v="0.Done"/>
    <x v="1855"/>
    <n v="3.191489361702128"/>
    <n v="0"/>
  </r>
  <r>
    <x v="3"/>
    <x v="1"/>
    <x v="1"/>
    <x v="1"/>
    <m/>
    <x v="1"/>
    <x v="1"/>
    <x v="2"/>
    <x v="421"/>
    <s v="BIT-154 User Agreement Link does not display for Buyers"/>
    <s v="01448 - BIT-154 User Agreement Link does not display for Buyers"/>
    <x v="421"/>
    <x v="6"/>
    <x v="2"/>
    <x v="1905"/>
    <s v="User Agreement Link - add user agreement page to bemis site template"/>
    <s v="M | 01612 - User Agreement Link - add user agreement page to bemis site template"/>
    <s v="Alpha Bug | M | 01612 - User Agreement Link - add user agreement page to bemis site template"/>
    <m/>
    <n v="366329"/>
    <n v="369249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"/>
    <n v="0"/>
    <n v="1"/>
    <n v="3.191489361702128"/>
    <x v="1"/>
    <x v="2"/>
    <s v="0.Done"/>
    <x v="1856"/>
    <n v="3.191489361702128"/>
    <n v="0"/>
  </r>
  <r>
    <x v="3"/>
    <x v="1"/>
    <x v="1"/>
    <x v="1"/>
    <m/>
    <x v="1"/>
    <x v="1"/>
    <x v="2"/>
    <x v="473"/>
    <s v="On the Customer profile page format is incorrect"/>
    <s v="00805 - On the Customer profile page format is incorrect"/>
    <x v="473"/>
    <x v="0"/>
    <x v="2"/>
    <x v="1906"/>
    <s v="Alpha Test for customer profile format"/>
    <s v="M | 01611 - Alpha Test for customer profile format"/>
    <s v="Alpha Test | M | 01611 - Alpha Test for customer profile format"/>
    <m/>
    <n v="357595"/>
    <n v="369246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4285714285714285"/>
    <n v="0"/>
    <n v="1"/>
    <n v="4.2553191489361701"/>
    <x v="1"/>
    <x v="2"/>
    <s v="0.Done"/>
    <x v="1857"/>
    <n v="4.2553191489361701"/>
    <n v="0"/>
  </r>
  <r>
    <x v="3"/>
    <x v="1"/>
    <x v="1"/>
    <x v="1"/>
    <m/>
    <x v="1"/>
    <x v="1"/>
    <x v="2"/>
    <x v="495"/>
    <s v="The calculation for the total location qty and batch lines displayed do not match  "/>
    <s v="01535 - The calculation for the total location qty and batch lines displayed do not match  "/>
    <x v="495"/>
    <x v="1"/>
    <x v="2"/>
    <x v="1907"/>
    <s v="QA for The calculation for the total location qty and batch lines displayed do not match  "/>
    <s v="01610 - QA for The calculation for the total location qty and batch lines displayed do not match  "/>
    <s v="QA | 01610 - QA for The calculation for the total location qty and batch lines displayed do not match  "/>
    <m/>
    <n v="368056"/>
    <n v="36923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858"/>
    <n v="0"/>
    <n v="0"/>
  </r>
  <r>
    <x v="3"/>
    <x v="1"/>
    <x v="1"/>
    <x v="1"/>
    <m/>
    <x v="1"/>
    <x v="1"/>
    <x v="2"/>
    <x v="495"/>
    <s v="The calculation for the total location qty and batch lines displayed do not match  "/>
    <s v="01535 - The calculation for the total location qty and batch lines displayed do not match  "/>
    <x v="495"/>
    <x v="2"/>
    <x v="2"/>
    <x v="1908"/>
    <s v="Review of The calculation for the total location qty and batch lines displayed do not match  "/>
    <s v="01609 - Review of The calculation for the total location qty and batch lines displayed do not match  "/>
    <s v="Feature Review | 01609 - Review of The calculation for the total location qty and batch lines displayed do not match  "/>
    <m/>
    <n v="368056"/>
    <n v="36923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859"/>
    <n v="0"/>
    <n v="0"/>
  </r>
  <r>
    <x v="3"/>
    <x v="1"/>
    <x v="1"/>
    <x v="1"/>
    <m/>
    <x v="1"/>
    <x v="1"/>
    <x v="2"/>
    <x v="495"/>
    <s v="The calculation for the total location qty and batch lines displayed do not match  "/>
    <s v="01535 - The calculation for the total location qty and batch lines displayed do not match  "/>
    <x v="495"/>
    <x v="0"/>
    <x v="2"/>
    <x v="1909"/>
    <s v="Alpha for The calculation for the total location qty and batch lines displayed do not match  "/>
    <s v="01608 - Alpha for The calculation for the total location qty and batch lines displayed do not match  "/>
    <s v="Alpha Test | 01608 - Alpha for The calculation for the total location qty and batch lines displayed do not match  "/>
    <m/>
    <n v="368056"/>
    <n v="36923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860"/>
    <n v="0"/>
    <n v="0"/>
  </r>
  <r>
    <x v="3"/>
    <x v="1"/>
    <x v="1"/>
    <x v="1"/>
    <m/>
    <x v="1"/>
    <x v="1"/>
    <x v="2"/>
    <x v="496"/>
    <s v="BIT-114 Scheduled Releases Customer PO"/>
    <s v="01364 - BIT-114 Scheduled Releases Customer PO"/>
    <x v="496"/>
    <x v="1"/>
    <x v="2"/>
    <x v="1910"/>
    <s v="QA Task - Scheduled Releases Customer PO "/>
    <s v="M | 01607 - QA Task - Scheduled Releases Customer PO "/>
    <s v="QA | M | 01607 - QA Task - Scheduled Releases Customer PO "/>
    <m/>
    <n v="365314"/>
    <n v="369232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0"/>
    <n v="1"/>
    <n v="3.191489361702128"/>
    <x v="1"/>
    <x v="2"/>
    <s v="0.Done"/>
    <x v="1861"/>
    <n v="3.191489361702128"/>
    <n v="0"/>
  </r>
  <r>
    <x v="3"/>
    <x v="1"/>
    <x v="1"/>
    <x v="1"/>
    <m/>
    <x v="1"/>
    <x v="1"/>
    <x v="2"/>
    <x v="488"/>
    <s v="The Company logo will not populate on Welcome page"/>
    <s v="01417 - The Company logo will not populate on Welcome page"/>
    <x v="488"/>
    <x v="2"/>
    <x v="2"/>
    <x v="1911"/>
    <s v="Review of The Company logo will not populate on Welcome page"/>
    <s v="01606 - Review of The Company logo will not populate on Welcome page"/>
    <s v="Feature Review | 01606 - Review of The Company logo will not populate on Welcome page"/>
    <m/>
    <n v="365698"/>
    <n v="36922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862"/>
    <n v="0"/>
    <n v="0"/>
  </r>
  <r>
    <x v="3"/>
    <x v="1"/>
    <x v="1"/>
    <x v="1"/>
    <m/>
    <x v="1"/>
    <x v="1"/>
    <x v="2"/>
    <x v="497"/>
    <s v="BIT-99 Shipment Card Item Detail Box Scrolling Bar"/>
    <s v="01338 - BIT-99 Shipment Card Item Detail Box Scrolling Bar"/>
    <x v="497"/>
    <x v="0"/>
    <x v="2"/>
    <x v="1912"/>
    <s v="Alpha for Product Description on Shipments"/>
    <s v="M | 01605 - Alpha for Product Description on Shipments"/>
    <s v="Alpha Test | M | 01605 - Alpha for Product Description on Shipments"/>
    <m/>
    <n v="364968"/>
    <n v="369209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"/>
    <n v="1"/>
    <n v="4.2553191489361701"/>
    <x v="1"/>
    <x v="2"/>
    <s v="0.Done"/>
    <x v="1863"/>
    <n v="4.2553191489361701"/>
    <n v="0"/>
  </r>
  <r>
    <x v="3"/>
    <x v="0"/>
    <x v="0"/>
    <x v="25"/>
    <s v="CSR - Customer and User Profile"/>
    <x v="25"/>
    <x v="0"/>
    <x v="2"/>
    <x v="243"/>
    <s v="Create Page for CSRs to View Customer Locations "/>
    <s v="01127 - Create Page for CSRs to View Customer Locations "/>
    <x v="243"/>
    <x v="6"/>
    <x v="3"/>
    <x v="1913"/>
    <s v="Clicking on a customer profile should show customer profile info"/>
    <s v="M | 01604 - Clicking on a customer profile should show customer profile info"/>
    <s v="Alpha Bug | M | 01604 - Clicking on a customer profile should show customer profile info"/>
    <n v="348696"/>
    <n v="362834"/>
    <n v="369202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8.3333333333333329E-2"/>
    <n v="2.9411764705882353E-2"/>
    <n v="1"/>
    <n v="0"/>
    <x v="0"/>
    <x v="2"/>
    <s v="0.Cancelled"/>
    <x v="1864"/>
    <n v="0"/>
    <n v="0"/>
  </r>
  <r>
    <x v="3"/>
    <x v="1"/>
    <x v="1"/>
    <x v="1"/>
    <m/>
    <x v="1"/>
    <x v="1"/>
    <x v="2"/>
    <x v="475"/>
    <s v="Customer logo is not displayed on parent or child location dashboards"/>
    <s v="01548 - Customer logo is not displayed on parent or child location dashboards"/>
    <x v="475"/>
    <x v="6"/>
    <x v="2"/>
    <x v="1914"/>
    <s v="Customer Profile fetching logo from the parent customer"/>
    <s v="S | 01603 - Customer Profile fetching logo from the parent customer"/>
    <s v="Alpha Bug | S | 01603 - Customer Profile fetching logo from the parent customer"/>
    <m/>
    <n v="368280"/>
    <n v="36918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865"/>
    <n v="2.1276595744680851"/>
    <n v="0"/>
  </r>
  <r>
    <x v="3"/>
    <x v="0"/>
    <x v="0"/>
    <x v="30"/>
    <s v="CSR - Portal Foundations"/>
    <x v="30"/>
    <x v="0"/>
    <x v="7"/>
    <x v="433"/>
    <s v="Link Bemis/TheHub Logo back CSR Bemis Site"/>
    <s v="01019 - Link Bemis/TheHub Logo back CSR Bemis Site"/>
    <x v="433"/>
    <x v="2"/>
    <x v="2"/>
    <x v="1915"/>
    <s v="Review of Link Bemis/TheHub Logo back CSR Bemis Site"/>
    <s v="01602 - Review of Link Bemis/TheHub Logo back CSR Bemis Site"/>
    <s v="Feature Review | 01602 - Review of Link Bemis/TheHub Logo back CSR Bemis Site"/>
    <n v="350872"/>
    <n v="360677"/>
    <n v="36918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3.125E-2"/>
    <n v="1"/>
    <n v="0"/>
    <x v="0"/>
    <x v="7"/>
    <s v="0.Done"/>
    <x v="1866"/>
    <n v="0"/>
    <n v="0"/>
  </r>
  <r>
    <x v="3"/>
    <x v="1"/>
    <x v="1"/>
    <x v="1"/>
    <m/>
    <x v="1"/>
    <x v="1"/>
    <x v="2"/>
    <x v="476"/>
    <s v="BIT-159 CSR- editing buyer profile"/>
    <s v="01451 - BIT-159 CSR- editing buyer profile"/>
    <x v="476"/>
    <x v="0"/>
    <x v="2"/>
    <x v="1916"/>
    <s v="Alpha for CSR- editing buyer profile"/>
    <s v="01601 - Alpha for CSR- editing buyer profile"/>
    <s v="Alpha Test | 01601 - Alpha for CSR- editing buyer profile"/>
    <m/>
    <n v="366332"/>
    <n v="36918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x v="2"/>
    <s v="0.Done"/>
    <x v="1867"/>
    <n v="0"/>
    <n v="0"/>
  </r>
  <r>
    <x v="3"/>
    <x v="0"/>
    <x v="0"/>
    <x v="23"/>
    <s v="Buyer - Portal Foundations"/>
    <x v="23"/>
    <x v="0"/>
    <x v="2"/>
    <x v="454"/>
    <s v="Buyer - Security"/>
    <s v="00645 - Buyer - Security"/>
    <x v="454"/>
    <x v="2"/>
    <x v="2"/>
    <x v="1917"/>
    <s v="Review of Buyer - Security"/>
    <s v="XS | 01600 - Review of Buyer - Security"/>
    <s v="Feature Review | XS | 01600 - Review of Buyer - Security"/>
    <n v="350832"/>
    <n v="354328"/>
    <n v="369182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14285714285714285"/>
    <n v="8.2644628099173556E-3"/>
    <n v="1"/>
    <n v="1.0638297872340425"/>
    <x v="0"/>
    <x v="2"/>
    <s v="0.Done"/>
    <x v="1868"/>
    <n v="0"/>
    <n v="0"/>
  </r>
  <r>
    <x v="3"/>
    <x v="0"/>
    <x v="0"/>
    <x v="25"/>
    <s v="CSR - Customer and User Profile"/>
    <x v="25"/>
    <x v="0"/>
    <x v="2"/>
    <x v="456"/>
    <s v="Allow Buyers to update display settings "/>
    <s v="01396 - Allow Buyers to update display settings "/>
    <x v="456"/>
    <x v="2"/>
    <x v="2"/>
    <x v="1918"/>
    <s v="Review of Allow Buyers to update display settings "/>
    <s v="01599 - Review of Allow Buyers to update display settings "/>
    <s v="Feature Review | 01599 - Review of Allow Buyers to update display settings "/>
    <n v="348696"/>
    <n v="365558"/>
    <n v="36918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2.9411764705882353E-2"/>
    <n v="1"/>
    <n v="0"/>
    <x v="0"/>
    <x v="2"/>
    <s v="0.Done"/>
    <x v="1869"/>
    <n v="0"/>
    <n v="0"/>
  </r>
  <r>
    <x v="3"/>
    <x v="1"/>
    <x v="1"/>
    <x v="1"/>
    <m/>
    <x v="1"/>
    <x v="1"/>
    <x v="2"/>
    <x v="476"/>
    <s v="BIT-159 CSR- editing buyer profile"/>
    <s v="01451 - BIT-159 CSR- editing buyer profile"/>
    <x v="476"/>
    <x v="6"/>
    <x v="2"/>
    <x v="1919"/>
    <s v="CSR Portal View - remove 'My Profile' and 'My Company Location' links"/>
    <s v="M | 01598 - CSR Portal View - remove 'My Profile' and 'My Company Location' links"/>
    <s v="Alpha Bug | M | 01598 - CSR Portal View - remove 'My Profile' and 'My Company Location' links"/>
    <m/>
    <n v="366332"/>
    <n v="369176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0"/>
    <n v="1"/>
    <n v="3.191489361702128"/>
    <x v="1"/>
    <x v="2"/>
    <s v="0.Done"/>
    <x v="1870"/>
    <n v="3.191489361702128"/>
    <n v="0"/>
  </r>
  <r>
    <x v="3"/>
    <x v="1"/>
    <x v="1"/>
    <x v="1"/>
    <m/>
    <x v="1"/>
    <x v="1"/>
    <x v="10"/>
    <x v="480"/>
    <s v="BIT-113 FRM 283- Typos on report landing page"/>
    <s v="01363 - BIT-113 FRM 283- Typos on report landing page"/>
    <x v="480"/>
    <x v="7"/>
    <x v="2"/>
    <x v="1920"/>
    <s v="Tech planing for fixing typos"/>
    <s v="M | 01597 - Tech planing for fixing typos"/>
    <s v="Tech Planning | M | 01597 - Tech planing for fixing typos"/>
    <m/>
    <n v="365313"/>
    <n v="369169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33333333333333331"/>
    <n v="0"/>
    <n v="1"/>
    <n v="4.2553191489361701"/>
    <x v="1"/>
    <x v="5"/>
    <s v="0.Done"/>
    <x v="1871"/>
    <n v="4.2553191489361701"/>
    <n v="0"/>
  </r>
  <r>
    <x v="3"/>
    <x v="1"/>
    <x v="1"/>
    <x v="1"/>
    <m/>
    <x v="1"/>
    <x v="1"/>
    <x v="2"/>
    <x v="498"/>
    <s v="BIT-166 Disabled User shows up in Members section on company profile page"/>
    <s v="01558 - BIT-166 Disabled User shows up in Members section on company profile page"/>
    <x v="498"/>
    <x v="1"/>
    <x v="2"/>
    <x v="1921"/>
    <s v="QA for Disabled User shows up in Members section on company profile page"/>
    <s v="01596 - QA for Disabled User shows up in Members section on company profile page"/>
    <s v="QA | 01596 - QA for Disabled User shows up in Members section on company profile page"/>
    <m/>
    <n v="368356"/>
    <n v="36916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872"/>
    <n v="0"/>
    <n v="0"/>
  </r>
  <r>
    <x v="3"/>
    <x v="1"/>
    <x v="1"/>
    <x v="1"/>
    <m/>
    <x v="1"/>
    <x v="1"/>
    <x v="10"/>
    <x v="480"/>
    <s v="BIT-113 FRM 283- Typos on report landing page"/>
    <s v="01363 - BIT-113 FRM 283- Typos on report landing page"/>
    <x v="480"/>
    <x v="3"/>
    <x v="2"/>
    <x v="1922"/>
    <s v="Development for - FRM 283- Typos on report landing page"/>
    <s v="M | 01595 - Development for - FRM 283- Typos on report landing page"/>
    <s v="Frontend Development | M | 01595 - Development for - FRM 283- Typos on report landing page"/>
    <m/>
    <n v="365313"/>
    <n v="369163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33333333333333331"/>
    <n v="0"/>
    <n v="1"/>
    <n v="5.3191489361702127"/>
    <x v="1"/>
    <x v="5"/>
    <s v="0.Done"/>
    <x v="1873"/>
    <n v="5.3191489361702127"/>
    <n v="0"/>
  </r>
  <r>
    <x v="3"/>
    <x v="1"/>
    <x v="1"/>
    <x v="1"/>
    <m/>
    <x v="1"/>
    <x v="1"/>
    <x v="2"/>
    <x v="498"/>
    <s v="BIT-166 Disabled User shows up in Members section on company profile page"/>
    <s v="01558 - BIT-166 Disabled User shows up in Members section on company profile page"/>
    <x v="498"/>
    <x v="2"/>
    <x v="2"/>
    <x v="1923"/>
    <s v="Review of Disabled User shows up in Members section on company profile page"/>
    <s v="01594 - Review of Disabled User shows up in Members section on company profile page"/>
    <s v="Feature Review | 01594 - Review of Disabled User shows up in Members section on company profile page"/>
    <m/>
    <n v="368356"/>
    <n v="36916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874"/>
    <n v="0"/>
    <n v="0"/>
  </r>
  <r>
    <x v="3"/>
    <x v="1"/>
    <x v="1"/>
    <x v="1"/>
    <m/>
    <x v="1"/>
    <x v="1"/>
    <x v="2"/>
    <x v="498"/>
    <s v="BIT-166 Disabled User shows up in Members section on company profile page"/>
    <s v="01558 - BIT-166 Disabled User shows up in Members section on company profile page"/>
    <x v="498"/>
    <x v="0"/>
    <x v="2"/>
    <x v="1924"/>
    <s v="Alpha for Disabled User shows up in Members section on company profile page"/>
    <s v="01593 - Alpha for Disabled User shows up in Members section on company profile page"/>
    <s v="Alpha Test | 01593 - Alpha for Disabled User shows up in Members section on company profile page"/>
    <m/>
    <n v="368356"/>
    <n v="36915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875"/>
    <n v="0"/>
    <n v="0"/>
  </r>
  <r>
    <x v="3"/>
    <x v="0"/>
    <x v="0"/>
    <x v="22"/>
    <s v="System Architecture"/>
    <x v="22"/>
    <x v="0"/>
    <x v="2"/>
    <x v="207"/>
    <s v="Performance Testing and Tuning"/>
    <s v="01480 - Performance Testing and Tuning"/>
    <x v="207"/>
    <x v="4"/>
    <x v="2"/>
    <x v="1925"/>
    <s v="Increase Search Indexer Registry buffer size"/>
    <s v="XS | 01592 - Increase Search Indexer Registry buffer size"/>
    <s v="Sub-Task | XS | 01592 - Increase Search Indexer Registry buffer size"/>
    <n v="351453"/>
    <n v="367474"/>
    <n v="369131"/>
    <s v="Plan"/>
    <x v="0"/>
    <n v="0"/>
    <n v="0"/>
    <n v="20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5.8823529411764705E-2"/>
    <n v="1.8518518518518517E-2"/>
    <n v="1"/>
    <n v="2.1276595744680851"/>
    <x v="0"/>
    <x v="2"/>
    <s v="0.Done"/>
    <x v="1876"/>
    <n v="0"/>
    <n v="0"/>
  </r>
  <r>
    <x v="3"/>
    <x v="1"/>
    <x v="1"/>
    <x v="1"/>
    <m/>
    <x v="1"/>
    <x v="1"/>
    <x v="2"/>
    <x v="457"/>
    <s v="Customer Data Sync is checking wrong address for validity"/>
    <s v="01534 - Customer Data Sync is checking wrong address for validity"/>
    <x v="457"/>
    <x v="0"/>
    <x v="2"/>
    <x v="1926"/>
    <s v="Alpha for Customer Data Sync is checking wrong address for validity"/>
    <s v="01591 - Alpha for Customer Data Sync is checking wrong address for validity"/>
    <s v="Alpha Test | 01591 - Alpha for Customer Data Sync is checking wrong address for validity"/>
    <m/>
    <n v="368055"/>
    <n v="36911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877"/>
    <n v="0"/>
    <n v="0"/>
  </r>
  <r>
    <x v="3"/>
    <x v="1"/>
    <x v="1"/>
    <x v="1"/>
    <m/>
    <x v="1"/>
    <x v="1"/>
    <x v="2"/>
    <x v="496"/>
    <s v="BIT-114 Scheduled Releases Customer PO"/>
    <s v="01364 - BIT-114 Scheduled Releases Customer PO"/>
    <x v="496"/>
    <x v="0"/>
    <x v="2"/>
    <x v="1927"/>
    <s v="Alpha Test - Validate All Release-related pages."/>
    <s v="M | 01590 - Alpha Test - Validate All Release-related pages."/>
    <s v="Alpha Test | M | 01590 - Alpha Test - Validate All Release-related pages."/>
    <m/>
    <n v="365314"/>
    <n v="369055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"/>
    <n v="1"/>
    <n v="4.2553191489361701"/>
    <x v="1"/>
    <x v="2"/>
    <s v="0.Done"/>
    <x v="1878"/>
    <n v="4.2553191489361701"/>
    <n v="0"/>
  </r>
  <r>
    <x v="3"/>
    <x v="1"/>
    <x v="1"/>
    <x v="1"/>
    <m/>
    <x v="1"/>
    <x v="0"/>
    <x v="2"/>
    <x v="374"/>
    <s v="Switch to SOAP calls"/>
    <s v="01473 - Switch to SOAP calls"/>
    <x v="374"/>
    <x v="4"/>
    <x v="2"/>
    <x v="1928"/>
    <s v="Add ability to use SSRS SOAP interfaces"/>
    <s v="M | 01587 - Add ability to use SSRS SOAP interfaces"/>
    <s v="Sub-Task | M | 01587 - Add ability to use SSRS SOAP interfaces"/>
    <m/>
    <n v="367329"/>
    <n v="368967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x v="2"/>
    <s v="0.Done"/>
    <x v="1879"/>
    <n v="0"/>
    <n v="0"/>
  </r>
  <r>
    <x v="3"/>
    <x v="0"/>
    <x v="0"/>
    <x v="22"/>
    <s v="System Architecture"/>
    <x v="22"/>
    <x v="0"/>
    <x v="2"/>
    <x v="207"/>
    <s v="Performance Testing and Tuning"/>
    <s v="01480 - Performance Testing and Tuning"/>
    <x v="207"/>
    <x v="4"/>
    <x v="2"/>
    <x v="1929"/>
    <s v="Resize thread pool for data sync"/>
    <s v="XS | 01586 - Resize thread pool for data sync"/>
    <s v="Sub-Task | XS | 01586 - Resize thread pool for data sync"/>
    <n v="351453"/>
    <n v="367474"/>
    <n v="368898"/>
    <s v="Plan"/>
    <x v="0"/>
    <n v="0"/>
    <n v="0"/>
    <n v="20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5.8823529411764705E-2"/>
    <n v="1.8518518518518517E-2"/>
    <n v="1"/>
    <n v="2.1276595744680851"/>
    <x v="0"/>
    <x v="2"/>
    <s v="0.Done"/>
    <x v="1880"/>
    <n v="0"/>
    <n v="0"/>
  </r>
  <r>
    <x v="3"/>
    <x v="1"/>
    <x v="1"/>
    <x v="1"/>
    <m/>
    <x v="1"/>
    <x v="0"/>
    <x v="2"/>
    <x v="499"/>
    <s v="Add content for Portal dashboard landing page"/>
    <s v="00723 - Add content for Portal dashboard landing page"/>
    <x v="499"/>
    <x v="3"/>
    <x v="2"/>
    <x v="1930"/>
    <s v="Add links to landing pages from Dashboard"/>
    <s v="XS | 01585 - Add links to landing pages from Dashboard"/>
    <s v="Frontend Development | XS | 01585 - Add links to landing pages from Dashboard"/>
    <m/>
    <n v="356618"/>
    <n v="368840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"/>
    <n v="0"/>
    <n v="1"/>
    <n v="1.0638297872340425"/>
    <x v="1"/>
    <x v="2"/>
    <s v="0.Done"/>
    <x v="1881"/>
    <n v="0"/>
    <n v="0"/>
  </r>
  <r>
    <x v="3"/>
    <x v="1"/>
    <x v="1"/>
    <x v="1"/>
    <m/>
    <x v="1"/>
    <x v="0"/>
    <x v="2"/>
    <x v="428"/>
    <s v="Updates for all Report "/>
    <s v="01527 - Updates for all Report "/>
    <x v="428"/>
    <x v="5"/>
    <x v="2"/>
    <x v="1931"/>
    <s v="Add support for new Customer Item optional parameter"/>
    <s v="M | 01584 - Add support for new Customer Item optional parameter"/>
    <s v="Backend Development | M | 01584 - Add support for new Customer Item optional parameter"/>
    <m/>
    <n v="367992"/>
    <n v="368822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9.0909090909090912E-2"/>
    <n v="0"/>
    <n v="1"/>
    <n v="10.638297872340425"/>
    <x v="1"/>
    <x v="2"/>
    <s v="0.Done"/>
    <x v="1882"/>
    <n v="0"/>
    <n v="0"/>
  </r>
  <r>
    <x v="3"/>
    <x v="1"/>
    <x v="1"/>
    <x v="1"/>
    <m/>
    <x v="1"/>
    <x v="0"/>
    <x v="2"/>
    <x v="428"/>
    <s v="Updates for all Report "/>
    <s v="01527 - Updates for all Report "/>
    <x v="428"/>
    <x v="5"/>
    <x v="2"/>
    <x v="1932"/>
    <s v="Add support for optional columns parameter"/>
    <s v="M | 01583 - Add support for optional columns parameter"/>
    <s v="Backend Development | M | 01583 - Add support for optional columns parameter"/>
    <m/>
    <n v="367992"/>
    <n v="368821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9.0909090909090912E-2"/>
    <n v="0"/>
    <n v="1"/>
    <n v="10.638297872340425"/>
    <x v="1"/>
    <x v="2"/>
    <s v="0.Done"/>
    <x v="1883"/>
    <n v="0"/>
    <n v="0"/>
  </r>
  <r>
    <x v="3"/>
    <x v="1"/>
    <x v="1"/>
    <x v="1"/>
    <m/>
    <x v="1"/>
    <x v="0"/>
    <x v="2"/>
    <x v="428"/>
    <s v="Updates for all Report "/>
    <s v="01527 - Updates for all Report "/>
    <x v="428"/>
    <x v="5"/>
    <x v="2"/>
    <x v="1933"/>
    <s v="Add support for new Preview parameter"/>
    <s v="M | 01582 - Add support for new Preview parameter"/>
    <s v="Backend Development | M | 01582 - Add support for new Preview parameter"/>
    <m/>
    <n v="367992"/>
    <n v="368819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9.0909090909090912E-2"/>
    <n v="0"/>
    <n v="1"/>
    <n v="10.638297872340425"/>
    <x v="1"/>
    <x v="2"/>
    <s v="0.Done"/>
    <x v="1884"/>
    <n v="0"/>
    <n v="0"/>
  </r>
  <r>
    <x v="3"/>
    <x v="1"/>
    <x v="1"/>
    <x v="1"/>
    <m/>
    <x v="1"/>
    <x v="0"/>
    <x v="2"/>
    <x v="428"/>
    <s v="Updates for all Report "/>
    <s v="01527 - Updates for all Report "/>
    <x v="428"/>
    <x v="5"/>
    <x v="2"/>
    <x v="1934"/>
    <s v="Update existing Report Definitions parmeters/fields"/>
    <s v="M | 01581 - Update existing Report Definitions parmeters/fields"/>
    <s v="Backend Development | M | 01581 - Update existing Report Definitions parmeters/fields"/>
    <m/>
    <n v="367992"/>
    <n v="368818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9.0909090909090912E-2"/>
    <n v="0"/>
    <n v="1"/>
    <n v="10.638297872340425"/>
    <x v="1"/>
    <x v="2"/>
    <s v="0.Done"/>
    <x v="1885"/>
    <n v="0"/>
    <n v="0"/>
  </r>
  <r>
    <x v="3"/>
    <x v="0"/>
    <x v="0"/>
    <x v="22"/>
    <s v="System Architecture"/>
    <x v="22"/>
    <x v="2"/>
    <x v="3"/>
    <x v="450"/>
    <s v="Setup Liferay Development Infrastructure"/>
    <s v="00450 - Setup Liferay Development Infrastructure"/>
    <x v="450"/>
    <x v="4"/>
    <x v="2"/>
    <x v="1935"/>
    <s v="Setup local environment"/>
    <s v="S | 01580 - Setup local environment"/>
    <s v="Sub-Task | S | 01580 - Setup local environment"/>
    <n v="351453"/>
    <n v="348727"/>
    <n v="368796"/>
    <s v="Plan"/>
    <x v="0"/>
    <n v="6.5"/>
    <n v="0"/>
    <n v="200"/>
    <n v="0"/>
    <s v="S"/>
    <s v="SUBTASK PLAN"/>
    <n v="4.2553191489361701"/>
    <n v="5.1063829787234036"/>
    <n v="0"/>
    <n v="0"/>
    <n v="0"/>
    <n v="4.2553191489361701"/>
    <n v="4.2553191489361701"/>
    <n v="5.1063829787234036"/>
    <n v="6.5"/>
    <n v="0"/>
    <n v="9.0909090909090912E-2"/>
    <n v="1.8518518518518517E-2"/>
    <n v="1"/>
    <n v="4.2553191489361701"/>
    <x v="0"/>
    <x v="3"/>
    <s v="0.Done"/>
    <x v="1886"/>
    <n v="0"/>
    <n v="0"/>
  </r>
  <r>
    <x v="3"/>
    <x v="1"/>
    <x v="1"/>
    <x v="1"/>
    <m/>
    <x v="1"/>
    <x v="1"/>
    <x v="2"/>
    <x v="497"/>
    <s v="BIT-99 Shipment Card Item Detail Box Scrolling Bar"/>
    <s v="01338 - BIT-99 Shipment Card Item Detail Box Scrolling Bar"/>
    <x v="497"/>
    <x v="6"/>
    <x v="2"/>
    <x v="1936"/>
    <s v="Box needs to be a little larger"/>
    <s v="M | 01579 - Box needs to be a little larger"/>
    <s v="Alpha Bug | M | 01579 - Box needs to be a little larger"/>
    <m/>
    <n v="364968"/>
    <n v="368781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0"/>
    <n v="1"/>
    <n v="3.191489361702128"/>
    <x v="1"/>
    <x v="2"/>
    <s v="0.Done"/>
    <x v="1887"/>
    <n v="3.191489361702128"/>
    <n v="0"/>
  </r>
  <r>
    <x v="3"/>
    <x v="1"/>
    <x v="1"/>
    <x v="1"/>
    <m/>
    <x v="1"/>
    <x v="0"/>
    <x v="2"/>
    <x v="316"/>
    <s v="User friendly error messaging for CSR and Buyers"/>
    <s v="01575 - User friendly error messaging for CSR and Buyers"/>
    <x v="316"/>
    <x v="3"/>
    <x v="2"/>
    <x v="1937"/>
    <s v="Create user-friendly error page"/>
    <s v="S | 01578 - Create user-friendly error page"/>
    <s v="Frontend Development | S | 01578 - Create user-friendly error page"/>
    <m/>
    <n v="368715"/>
    <n v="368726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x v="2"/>
    <s v="0.Done"/>
    <x v="1888"/>
    <n v="0"/>
    <n v="0"/>
  </r>
  <r>
    <x v="3"/>
    <x v="1"/>
    <x v="1"/>
    <x v="1"/>
    <m/>
    <x v="1"/>
    <x v="0"/>
    <x v="2"/>
    <x v="428"/>
    <s v="Updates for all Report "/>
    <s v="01527 - Updates for all Report "/>
    <x v="428"/>
    <x v="7"/>
    <x v="2"/>
    <x v="1938"/>
    <s v="Tech Planning for Update Report Parameters"/>
    <s v="M | 01577 - Tech Planning for Update Report Parameters"/>
    <s v="Tech Planning | M | 01577 - Tech Planning for Update Report Parameters"/>
    <m/>
    <n v="367992"/>
    <n v="368721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9.0909090909090912E-2"/>
    <n v="0"/>
    <n v="1"/>
    <n v="4.2553191489361701"/>
    <x v="1"/>
    <x v="2"/>
    <s v="0.Done"/>
    <x v="1889"/>
    <n v="0"/>
    <n v="0"/>
  </r>
  <r>
    <x v="3"/>
    <x v="1"/>
    <x v="1"/>
    <x v="1"/>
    <m/>
    <x v="1"/>
    <x v="0"/>
    <x v="2"/>
    <x v="316"/>
    <s v="User friendly error messaging for CSR and Buyers"/>
    <s v="01575 - User friendly error messaging for CSR and Buyers"/>
    <x v="316"/>
    <x v="9"/>
    <x v="2"/>
    <x v="1939"/>
    <s v="Design user-friendly error page"/>
    <s v="S | 01576 - Design user-friendly error page"/>
    <s v="UX | S | 01576 - Design user-friendly error page"/>
    <m/>
    <n v="368715"/>
    <n v="368718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x v="2"/>
    <s v="0.Done"/>
    <x v="1890"/>
    <n v="0"/>
    <n v="0"/>
  </r>
  <r>
    <x v="3"/>
    <x v="0"/>
    <x v="0"/>
    <x v="26"/>
    <s v="Buyer - Shipment Management"/>
    <x v="26"/>
    <x v="0"/>
    <x v="2"/>
    <x v="255"/>
    <s v="View and Download Invoice and BoL "/>
    <s v="00509 - View and Download Invoice and BoL "/>
    <x v="255"/>
    <x v="3"/>
    <x v="2"/>
    <x v="1940"/>
    <s v="Only show link when file is available"/>
    <s v="S | 01574 - Only show link when file is available"/>
    <s v="Frontend Development | S | 01574 - Only show link when file is available"/>
    <n v="347928"/>
    <n v="350405"/>
    <n v="368690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9.0909090909090912E-2"/>
    <n v="1.5873015873015872E-2"/>
    <n v="1"/>
    <n v="4.2553191489361701"/>
    <x v="0"/>
    <x v="2"/>
    <s v="0.Done"/>
    <x v="1891"/>
    <n v="0"/>
    <n v="0"/>
  </r>
  <r>
    <x v="3"/>
    <x v="0"/>
    <x v="0"/>
    <x v="33"/>
    <s v="Buyer - Order Management"/>
    <x v="33"/>
    <x v="0"/>
    <x v="2"/>
    <x v="500"/>
    <s v="Order updates from IBB"/>
    <s v="00370 - Order updates from IBB"/>
    <x v="500"/>
    <x v="5"/>
    <x v="2"/>
    <x v="1941"/>
    <s v="Review exception handling"/>
    <s v="S | 01573 - Review exception handling"/>
    <s v="Backend Development | S | 01573 - Review exception handling"/>
    <n v="346910"/>
    <n v="347290"/>
    <n v="368661"/>
    <s v="Plan"/>
    <x v="20"/>
    <n v="0"/>
    <n v="0"/>
    <n v="0"/>
    <n v="26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3.7037037037037035E-2"/>
    <n v="1.020408163265306E-2"/>
    <n v="1"/>
    <n v="8.5106382978723403"/>
    <x v="0"/>
    <x v="2"/>
    <s v="0.Done"/>
    <x v="1892"/>
    <n v="0"/>
    <n v="0"/>
  </r>
  <r>
    <x v="3"/>
    <x v="0"/>
    <x v="0"/>
    <x v="24"/>
    <s v="IBB Integration"/>
    <x v="24"/>
    <x v="2"/>
    <x v="8"/>
    <x v="282"/>
    <s v="Create data sync process to bulk upload data from IBB"/>
    <s v="00266 - Create data sync process to bulk upload data from IBB"/>
    <x v="282"/>
    <x v="5"/>
    <x v="2"/>
    <x v="1942"/>
    <s v="Review exception handling"/>
    <s v="S | 01572 - Review exception handling"/>
    <s v="Backend Development | S | 01572 - Review exception handling"/>
    <n v="350255"/>
    <n v="343068"/>
    <n v="368658"/>
    <s v="Plan"/>
    <x v="0"/>
    <n v="17.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17.5"/>
    <n v="0"/>
    <n v="6.6666666666666666E-2"/>
    <n v="3.3333333333333333E-2"/>
    <n v="1"/>
    <n v="8.5106382978723403"/>
    <x v="0"/>
    <x v="8"/>
    <s v="0.Done"/>
    <x v="1893"/>
    <n v="0"/>
    <n v="0"/>
  </r>
  <r>
    <x v="3"/>
    <x v="1"/>
    <x v="1"/>
    <x v="1"/>
    <m/>
    <x v="1"/>
    <x v="1"/>
    <x v="2"/>
    <x v="496"/>
    <s v="BIT-114 Scheduled Releases Customer PO"/>
    <s v="01364 - BIT-114 Scheduled Releases Customer PO"/>
    <x v="496"/>
    <x v="5"/>
    <x v="2"/>
    <x v="1943"/>
    <s v="Change Customer PO Label on Scheduled Releases(Item Details page)"/>
    <s v="S | 01571 - Change Customer PO Label on Scheduled Releases(Item Details page)"/>
    <s v="Backend Development | S | 01571 - Change Customer PO Label on Scheduled Releases(Item Details page)"/>
    <m/>
    <n v="365314"/>
    <n v="368638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16666666666666666"/>
    <n v="0"/>
    <n v="1"/>
    <n v="8.5106382978723403"/>
    <x v="1"/>
    <x v="2"/>
    <s v="0.Done"/>
    <x v="1894"/>
    <n v="8.5106382978723403"/>
    <n v="0"/>
  </r>
  <r>
    <x v="3"/>
    <x v="1"/>
    <x v="1"/>
    <x v="1"/>
    <m/>
    <x v="1"/>
    <x v="1"/>
    <x v="10"/>
    <x v="501"/>
    <s v="Poly Orders missing in portal"/>
    <s v="01294 - Poly Orders missing in portal"/>
    <x v="501"/>
    <x v="7"/>
    <x v="2"/>
    <x v="1944"/>
    <s v="Analysis"/>
    <s v="S | 01569 - Analysis"/>
    <s v="Tech Planning | S | 01569 - Analysis"/>
    <m/>
    <n v="364410"/>
    <n v="368567"/>
    <s v="Plan"/>
    <x v="0"/>
    <n v="6.5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6.5"/>
    <n v="0"/>
    <n v="1"/>
    <n v="0"/>
    <n v="1"/>
    <n v="2.1276595744680851"/>
    <x v="1"/>
    <x v="5"/>
    <s v="0.Done"/>
    <x v="1895"/>
    <n v="2.1276595744680851"/>
    <n v="6.5"/>
  </r>
  <r>
    <x v="3"/>
    <x v="1"/>
    <x v="1"/>
    <x v="1"/>
    <m/>
    <x v="1"/>
    <x v="1"/>
    <x v="2"/>
    <x v="477"/>
    <s v="BIT-46 Cards on Page incorrect"/>
    <s v="01423 - BIT-46 Cards on Page incorrect"/>
    <x v="477"/>
    <x v="0"/>
    <x v="2"/>
    <x v="1945"/>
    <s v="Alpha for Cards on Page incorrect"/>
    <s v="01568 - Alpha for Cards on Page incorrect"/>
    <s v="Alpha Test | 01568 - Alpha for Cards on Page incorrect"/>
    <m/>
    <n v="365765"/>
    <n v="36854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1896"/>
    <n v="0"/>
    <n v="0"/>
  </r>
  <r>
    <x v="3"/>
    <x v="1"/>
    <x v="1"/>
    <x v="1"/>
    <m/>
    <x v="1"/>
    <x v="0"/>
    <x v="2"/>
    <x v="430"/>
    <s v="Update default Sort Order and Add Sort Functioanlity on Orders Landing Page "/>
    <s v="01475 - Update default Sort Order and Add Sort Functioanlity on Orders Landing Page "/>
    <x v="430"/>
    <x v="7"/>
    <x v="2"/>
    <x v="1946"/>
    <s v="Tech Planning for new Sort Functionality for Orders"/>
    <s v="M | 01566 - Tech Planning for new Sort Functionality for Orders"/>
    <s v="Tech Planning | M | 01566 - Tech Planning for new Sort Functionality for Orders"/>
    <m/>
    <n v="367339"/>
    <n v="368487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25"/>
    <n v="0"/>
    <n v="1"/>
    <n v="4.2553191489361701"/>
    <x v="1"/>
    <x v="2"/>
    <s v="0.Done"/>
    <x v="1897"/>
    <n v="0"/>
    <n v="0"/>
  </r>
  <r>
    <x v="3"/>
    <x v="1"/>
    <x v="1"/>
    <x v="1"/>
    <m/>
    <x v="1"/>
    <x v="0"/>
    <x v="2"/>
    <x v="436"/>
    <s v="Update search criteria on Orders Landing Page"/>
    <s v="01440 - Update search criteria on Orders Landing Page"/>
    <x v="436"/>
    <x v="7"/>
    <x v="2"/>
    <x v="1947"/>
    <s v="Tech Planning for Remove Date limit on Orders Landing Page display"/>
    <s v="M | 01565 - Tech Planning for Remove Date limit on Orders Landing Page display"/>
    <s v="Tech Planning | M | 01565 - Tech Planning for Remove Date limit on Orders Landing Page display"/>
    <m/>
    <n v="366166"/>
    <n v="368477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x v="2"/>
    <s v="0.Done"/>
    <x v="1898"/>
    <n v="0"/>
    <n v="0"/>
  </r>
  <r>
    <x v="3"/>
    <x v="1"/>
    <x v="1"/>
    <x v="1"/>
    <m/>
    <x v="1"/>
    <x v="1"/>
    <x v="6"/>
    <x v="502"/>
    <s v="SAP Order 541116 Missing"/>
    <s v="01563 - SAP Order 541116 Missing"/>
    <x v="502"/>
    <x v="7"/>
    <x v="3"/>
    <x v="1948"/>
    <s v="Tech planning to identify root cause"/>
    <s v="M | 01564 - Tech planning to identify root cause"/>
    <s v="Tech Planning | M | 01564 - Tech planning to identify root cause"/>
    <m/>
    <n v="368410"/>
    <n v="368414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1"/>
    <n v="0"/>
    <n v="1"/>
    <n v="0"/>
    <x v="1"/>
    <x v="6"/>
    <s v="0.Cancelled"/>
    <x v="1899"/>
    <n v="4.2553191489361701"/>
    <n v="0"/>
  </r>
  <r>
    <x v="3"/>
    <x v="1"/>
    <x v="1"/>
    <x v="1"/>
    <m/>
    <x v="1"/>
    <x v="1"/>
    <x v="2"/>
    <x v="498"/>
    <s v="BIT-166 Disabled User shows up in Members section on company profile page"/>
    <s v="01558 - BIT-166 Disabled User shows up in Members section on company profile page"/>
    <x v="498"/>
    <x v="3"/>
    <x v="2"/>
    <x v="1949"/>
    <s v="Development for - Disabled User shows up in Members section on company profile page"/>
    <s v="M | 01562 - Development for - Disabled User shows up in Members section on company profile page"/>
    <s v="Frontend Development | M | 01562 - Development for - Disabled User shows up in Members section on company profile page"/>
    <m/>
    <n v="368356"/>
    <n v="368366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1900"/>
    <n v="5.3191489361702127"/>
    <n v="0"/>
  </r>
  <r>
    <x v="3"/>
    <x v="1"/>
    <x v="1"/>
    <x v="1"/>
    <m/>
    <x v="1"/>
    <x v="1"/>
    <x v="2"/>
    <x v="477"/>
    <s v="BIT-46 Cards on Page incorrect"/>
    <s v="01423 - BIT-46 Cards on Page incorrect"/>
    <x v="477"/>
    <x v="7"/>
    <x v="2"/>
    <x v="1950"/>
    <s v="Analysis"/>
    <s v="S | 01556 - Analysis"/>
    <s v="Tech Planning | S | 01556 - Analysis"/>
    <m/>
    <n v="365765"/>
    <n v="368319"/>
    <s v="Plan"/>
    <x v="0"/>
    <n v="3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3"/>
    <n v="0"/>
    <n v="0.2"/>
    <n v="0"/>
    <n v="1"/>
    <n v="2.1276595744680851"/>
    <x v="1"/>
    <x v="2"/>
    <s v="0.Done"/>
    <x v="1901"/>
    <n v="2.1276595744680851"/>
    <n v="3"/>
  </r>
  <r>
    <x v="3"/>
    <x v="1"/>
    <x v="1"/>
    <x v="1"/>
    <m/>
    <x v="1"/>
    <x v="1"/>
    <x v="2"/>
    <x v="421"/>
    <s v="BIT-154 User Agreement Link does not display for Buyers"/>
    <s v="01448 - BIT-154 User Agreement Link does not display for Buyers"/>
    <x v="421"/>
    <x v="3"/>
    <x v="2"/>
    <x v="1951"/>
    <s v="Development for - User Agreement Link"/>
    <s v="M | 01555 - Development for - User Agreement Link"/>
    <s v="Frontend Development | M | 01555 - Development for - User Agreement Link"/>
    <m/>
    <n v="366329"/>
    <n v="368314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0"/>
    <n v="1"/>
    <n v="5.3191489361702127"/>
    <x v="1"/>
    <x v="2"/>
    <s v="0.Done"/>
    <x v="1902"/>
    <n v="5.3191489361702127"/>
    <n v="0"/>
  </r>
  <r>
    <x v="3"/>
    <x v="1"/>
    <x v="1"/>
    <x v="1"/>
    <m/>
    <x v="1"/>
    <x v="1"/>
    <x v="2"/>
    <x v="488"/>
    <s v="The Company logo will not populate on Welcome page"/>
    <s v="01417 - The Company logo will not populate on Welcome page"/>
    <x v="488"/>
    <x v="0"/>
    <x v="2"/>
    <x v="1952"/>
    <s v="Alpha for The Company logo will not populate on Welcome page"/>
    <s v="01554 - Alpha for The Company logo will not populate on Welcome page"/>
    <s v="Alpha Test | 01554 - Alpha for The Company logo will not populate on Welcome page"/>
    <m/>
    <n v="365698"/>
    <n v="36831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903"/>
    <n v="0"/>
    <n v="0"/>
  </r>
  <r>
    <x v="3"/>
    <x v="1"/>
    <x v="1"/>
    <x v="1"/>
    <m/>
    <x v="1"/>
    <x v="1"/>
    <x v="2"/>
    <x v="488"/>
    <s v="The Company logo will not populate on Welcome page"/>
    <s v="01417 - The Company logo will not populate on Welcome page"/>
    <x v="488"/>
    <x v="3"/>
    <x v="2"/>
    <x v="1953"/>
    <s v="Development for company logo not updating on welcome page"/>
    <s v="M | 01553 - Development for company logo not updating on welcome page"/>
    <s v="Frontend Development | M | 01553 - Development for company logo not updating on welcome page"/>
    <m/>
    <n v="365698"/>
    <n v="368309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1904"/>
    <n v="5.3191489361702127"/>
    <n v="0"/>
  </r>
  <r>
    <x v="3"/>
    <x v="1"/>
    <x v="1"/>
    <x v="1"/>
    <m/>
    <x v="1"/>
    <x v="1"/>
    <x v="6"/>
    <x v="503"/>
    <s v="Pinnacle Foods/Ethicon Inc SAP Orders missing in Orders Page"/>
    <s v="01290 - Pinnacle Foods/Ethicon Inc SAP Orders missing in Orders Page"/>
    <x v="503"/>
    <x v="5"/>
    <x v="3"/>
    <x v="1954"/>
    <s v="Analysis and fix"/>
    <s v="S | 01552 - Analysis and fix"/>
    <s v="Backend Development | S | 01552 - Analysis and fix"/>
    <m/>
    <n v="364405"/>
    <n v="368295"/>
    <s v="Plan"/>
    <x v="0"/>
    <n v="3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3"/>
    <n v="0"/>
    <n v="1"/>
    <n v="0"/>
    <n v="1"/>
    <n v="0"/>
    <x v="1"/>
    <x v="6"/>
    <s v="0.Cancelled"/>
    <x v="1905"/>
    <n v="8.5106382978723403"/>
    <n v="3"/>
  </r>
  <r>
    <x v="3"/>
    <x v="1"/>
    <x v="1"/>
    <x v="1"/>
    <m/>
    <x v="1"/>
    <x v="1"/>
    <x v="10"/>
    <x v="504"/>
    <s v="  Multiple Fields showing incorrectly on the Orders Landing Page. "/>
    <s v="01305 -   Multiple Fields showing incorrectly on the Orders Landing Page. "/>
    <x v="504"/>
    <x v="7"/>
    <x v="2"/>
    <x v="1955"/>
    <s v="Evaluate - Multiple Fields showing incorrectly on the Orders Landing Page. "/>
    <s v="S | 01551 - Evaluate - Multiple Fields showing incorrectly on the Orders Landing Page. "/>
    <s v="Tech Planning | S | 01551 - Evaluate - Multiple Fields showing incorrectly on the Orders Landing Page. "/>
    <m/>
    <n v="364569"/>
    <n v="36829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1"/>
    <n v="0"/>
    <n v="1"/>
    <n v="2.1276595744680851"/>
    <x v="1"/>
    <x v="5"/>
    <s v="0.Done"/>
    <x v="1906"/>
    <n v="2.1276595744680851"/>
    <n v="0"/>
  </r>
  <r>
    <x v="3"/>
    <x v="1"/>
    <x v="1"/>
    <x v="1"/>
    <m/>
    <x v="1"/>
    <x v="1"/>
    <x v="2"/>
    <x v="477"/>
    <s v="BIT-46 Cards on Page incorrect"/>
    <s v="01423 - BIT-46 Cards on Page incorrect"/>
    <x v="477"/>
    <x v="5"/>
    <x v="3"/>
    <x v="1956"/>
    <s v="Analysis and fix"/>
    <s v="S | 01550 - Analysis and fix"/>
    <s v="Backend Development | S | 01550 - Analysis and fix"/>
    <m/>
    <n v="365765"/>
    <n v="368288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"/>
    <n v="0"/>
    <n v="1"/>
    <n v="0"/>
    <x v="1"/>
    <x v="2"/>
    <s v="0.Cancelled"/>
    <x v="1907"/>
    <n v="8.5106382978723403"/>
    <n v="0"/>
  </r>
  <r>
    <x v="3"/>
    <x v="1"/>
    <x v="1"/>
    <x v="1"/>
    <m/>
    <x v="1"/>
    <x v="1"/>
    <x v="2"/>
    <x v="475"/>
    <s v="Customer logo is not displayed on parent or child location dashboards"/>
    <s v="01548 - Customer logo is not displayed on parent or child location dashboards"/>
    <x v="475"/>
    <x v="3"/>
    <x v="2"/>
    <x v="1957"/>
    <s v="Development for - Customer logo is not displayed on parent or child location dashboards"/>
    <s v="M | 01549 - Development for - Customer logo is not displayed on parent or child location dashboards"/>
    <s v="Frontend Development | M | 01549 - Development for - Customer logo is not displayed on parent or child location dashboards"/>
    <m/>
    <n v="368280"/>
    <n v="368281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0"/>
    <n v="1"/>
    <n v="5.3191489361702127"/>
    <x v="1"/>
    <x v="2"/>
    <s v="0.Done"/>
    <x v="1908"/>
    <n v="5.3191489361702127"/>
    <n v="0"/>
  </r>
  <r>
    <x v="3"/>
    <x v="1"/>
    <x v="1"/>
    <x v="1"/>
    <m/>
    <x v="1"/>
    <x v="1"/>
    <x v="2"/>
    <x v="495"/>
    <s v="The calculation for the total location qty and batch lines displayed do not match  "/>
    <s v="01535 - The calculation for the total location qty and batch lines displayed do not match  "/>
    <x v="495"/>
    <x v="5"/>
    <x v="2"/>
    <x v="1958"/>
    <s v="Evaluate &amp; fix wrong calculation (for AGE) in some Inventory records"/>
    <s v="S | 01547 - Evaluate &amp; fix wrong calculation (for AGE) in some Inventory records"/>
    <s v="Backend Development | S | 01547 - Evaluate &amp; fix wrong calculation (for AGE) in some Inventory records"/>
    <m/>
    <n v="368056"/>
    <n v="368230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x v="2"/>
    <s v="0.Done"/>
    <x v="1909"/>
    <n v="8.5106382978723403"/>
    <n v="0"/>
  </r>
  <r>
    <x v="3"/>
    <x v="1"/>
    <x v="1"/>
    <x v="1"/>
    <m/>
    <x v="1"/>
    <x v="1"/>
    <x v="2"/>
    <x v="505"/>
    <s v="Release PO and Customer PO are wrapping on the same line"/>
    <s v="01418 - Release PO and Customer PO are wrapping on the same line"/>
    <x v="505"/>
    <x v="1"/>
    <x v="2"/>
    <x v="1959"/>
    <s v="QA for Release PO and Customer PO are wrapping on the same line"/>
    <s v="S | 01546 - QA for Release PO and Customer PO are wrapping on the same line"/>
    <s v="QA | S | 01546 - QA for Release PO and Customer PO are wrapping on the same line"/>
    <m/>
    <n v="365716"/>
    <n v="36818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910"/>
    <n v="2.1276595744680851"/>
    <n v="0"/>
  </r>
  <r>
    <x v="3"/>
    <x v="1"/>
    <x v="1"/>
    <x v="1"/>
    <m/>
    <x v="1"/>
    <x v="1"/>
    <x v="2"/>
    <x v="505"/>
    <s v="Release PO and Customer PO are wrapping on the same line"/>
    <s v="01418 - Release PO and Customer PO are wrapping on the same line"/>
    <x v="505"/>
    <x v="2"/>
    <x v="2"/>
    <x v="1960"/>
    <s v="Review of Release PO and Customer PO are wrapping on the same line"/>
    <s v="01545 - Review of Release PO and Customer PO are wrapping on the same line"/>
    <s v="Feature Review | 01545 - Review of Release PO and Customer PO are wrapping on the same line"/>
    <m/>
    <n v="365716"/>
    <n v="36818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1911"/>
    <n v="0"/>
    <n v="0"/>
  </r>
  <r>
    <x v="3"/>
    <x v="1"/>
    <x v="1"/>
    <x v="1"/>
    <m/>
    <x v="1"/>
    <x v="1"/>
    <x v="2"/>
    <x v="506"/>
    <s v="BIT-121 Report time range selection box sizing - Shipments and Releases Report Test"/>
    <s v="01414 - BIT-121 Report time range selection box sizing - Shipments and Releases Report Test"/>
    <x v="506"/>
    <x v="1"/>
    <x v="2"/>
    <x v="1961"/>
    <s v="QA for Report time range selection box sizing - Shipments and Releases Report Test"/>
    <s v="S | 01544 - QA for Report time range selection box sizing - Shipments and Releases Report Test"/>
    <s v="QA | S | 01544 - QA for Report time range selection box sizing - Shipments and Releases Report Test"/>
    <m/>
    <n v="365692"/>
    <n v="36817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912"/>
    <n v="2.1276595744680851"/>
    <n v="0"/>
  </r>
  <r>
    <x v="3"/>
    <x v="1"/>
    <x v="1"/>
    <x v="1"/>
    <m/>
    <x v="1"/>
    <x v="1"/>
    <x v="2"/>
    <x v="506"/>
    <s v="BIT-121 Report time range selection box sizing - Shipments and Releases Report Test"/>
    <s v="01414 - BIT-121 Report time range selection box sizing - Shipments and Releases Report Test"/>
    <x v="506"/>
    <x v="2"/>
    <x v="2"/>
    <x v="1962"/>
    <s v="Review of Report time range selection box sizing - Shipments and Releases Report Test"/>
    <s v="01543 - Review of Report time range selection box sizing - Shipments and Releases Report Test"/>
    <s v="Feature Review | 01543 - Review of Report time range selection box sizing - Shipments and Releases Report Test"/>
    <m/>
    <n v="365692"/>
    <n v="36817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913"/>
    <n v="0"/>
    <n v="0"/>
  </r>
  <r>
    <x v="3"/>
    <x v="1"/>
    <x v="1"/>
    <x v="1"/>
    <m/>
    <x v="1"/>
    <x v="1"/>
    <x v="2"/>
    <x v="507"/>
    <s v="BIT-76 Welcome Name Banner"/>
    <s v="01266 - BIT-76 Welcome Name Banner"/>
    <x v="507"/>
    <x v="1"/>
    <x v="2"/>
    <x v="1963"/>
    <s v="QA for Welcome Name Banner"/>
    <s v="01542 - QA for Welcome Name Banner"/>
    <s v="QA | 01542 - QA for Welcome Name Banner"/>
    <m/>
    <n v="364235"/>
    <n v="36817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1914"/>
    <n v="0"/>
    <n v="0"/>
  </r>
  <r>
    <x v="3"/>
    <x v="1"/>
    <x v="1"/>
    <x v="1"/>
    <m/>
    <x v="1"/>
    <x v="1"/>
    <x v="2"/>
    <x v="507"/>
    <s v="BIT-76 Welcome Name Banner"/>
    <s v="01266 - BIT-76 Welcome Name Banner"/>
    <x v="507"/>
    <x v="2"/>
    <x v="2"/>
    <x v="1964"/>
    <s v="Review of Welcome Name Banner"/>
    <s v="01541 - Review of Welcome Name Banner"/>
    <s v="Feature Review | 01541 - Review of Welcome Name Banner"/>
    <m/>
    <n v="364235"/>
    <n v="36817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1915"/>
    <n v="0"/>
    <n v="0"/>
  </r>
  <r>
    <x v="3"/>
    <x v="1"/>
    <x v="1"/>
    <x v="1"/>
    <m/>
    <x v="1"/>
    <x v="1"/>
    <x v="2"/>
    <x v="473"/>
    <s v="On the Customer profile page format is incorrect"/>
    <s v="00805 - On the Customer profile page format is incorrect"/>
    <x v="473"/>
    <x v="3"/>
    <x v="2"/>
    <x v="1965"/>
    <s v="Development for On the Customer profile page format is incorrect - update header"/>
    <s v="M | 01540 - Development for On the Customer profile page format is incorrect - update header"/>
    <s v="Frontend Development | M | 01540 - Development for On the Customer profile page format is incorrect - update header"/>
    <m/>
    <n v="357595"/>
    <n v="368081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4285714285714285"/>
    <n v="0"/>
    <n v="1"/>
    <n v="5.3191489361702127"/>
    <x v="1"/>
    <x v="2"/>
    <s v="0.Done"/>
    <x v="1916"/>
    <n v="5.3191489361702127"/>
    <n v="0"/>
  </r>
  <r>
    <x v="3"/>
    <x v="1"/>
    <x v="1"/>
    <x v="1"/>
    <m/>
    <x v="1"/>
    <x v="1"/>
    <x v="2"/>
    <x v="508"/>
    <s v="On Hand Inventory Details shows a Total Qty but there are no details "/>
    <s v="01426 - On Hand Inventory Details shows a Total Qty but there are no details "/>
    <x v="508"/>
    <x v="1"/>
    <x v="2"/>
    <x v="1966"/>
    <s v="QA for On Hand Inventory Details shows a Total Qty but there are no details "/>
    <s v="S | 01539 - QA for On Hand Inventory Details shows a Total Qty but there are no details "/>
    <s v="QA | S | 01539 - QA for On Hand Inventory Details shows a Total Qty but there are no details "/>
    <m/>
    <n v="365913"/>
    <n v="36806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917"/>
    <n v="2.1276595744680851"/>
    <n v="0"/>
  </r>
  <r>
    <x v="3"/>
    <x v="1"/>
    <x v="1"/>
    <x v="1"/>
    <m/>
    <x v="1"/>
    <x v="1"/>
    <x v="2"/>
    <x v="509"/>
    <s v="BIT-103 Time, status and report freezes"/>
    <s v="01420 - BIT-103 Time, status and report freezes"/>
    <x v="509"/>
    <x v="1"/>
    <x v="2"/>
    <x v="1967"/>
    <s v="QA for Time, status and report freezes"/>
    <s v="01538 - QA for Time, status and report freezes"/>
    <s v="QA | 01538 - QA for Time, status and report freezes"/>
    <m/>
    <n v="365720"/>
    <n v="36805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918"/>
    <n v="0"/>
    <n v="0"/>
  </r>
  <r>
    <x v="3"/>
    <x v="1"/>
    <x v="1"/>
    <x v="1"/>
    <m/>
    <x v="1"/>
    <x v="1"/>
    <x v="2"/>
    <x v="509"/>
    <s v="BIT-103 Time, status and report freezes"/>
    <s v="01420 - BIT-103 Time, status and report freezes"/>
    <x v="509"/>
    <x v="2"/>
    <x v="2"/>
    <x v="1968"/>
    <s v="Review of Time, status and report freezes"/>
    <s v="01537 - Review of Time, status and report freezes"/>
    <s v="Feature Review | 01537 - Review of Time, status and report freezes"/>
    <m/>
    <n v="365720"/>
    <n v="36805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919"/>
    <n v="0"/>
    <n v="0"/>
  </r>
  <r>
    <x v="3"/>
    <x v="1"/>
    <x v="1"/>
    <x v="1"/>
    <m/>
    <x v="1"/>
    <x v="1"/>
    <x v="2"/>
    <x v="457"/>
    <s v="Customer Data Sync is checking wrong address for validity"/>
    <s v="01534 - Customer Data Sync is checking wrong address for validity"/>
    <x v="457"/>
    <x v="5"/>
    <x v="3"/>
    <x v="1969"/>
    <s v="Update which address is checked for validity"/>
    <s v="M | 01536 - Update which address is checked for validity"/>
    <s v="Backend Development | M | 01536 - Update which address is checked for validity"/>
    <m/>
    <n v="368055"/>
    <n v="368057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0"/>
    <x v="1"/>
    <x v="2"/>
    <s v="0.Cancelled"/>
    <x v="1920"/>
    <n v="10.638297872340425"/>
    <n v="0"/>
  </r>
  <r>
    <x v="3"/>
    <x v="1"/>
    <x v="1"/>
    <x v="1"/>
    <m/>
    <x v="1"/>
    <x v="1"/>
    <x v="2"/>
    <x v="508"/>
    <s v="On Hand Inventory Details shows a Total Qty but there are no details "/>
    <s v="01426 - On Hand Inventory Details shows a Total Qty but there are no details "/>
    <x v="508"/>
    <x v="2"/>
    <x v="2"/>
    <x v="1970"/>
    <s v="Review of On Hand Inventory Details shows a Total Qty but there are no details "/>
    <s v="01533 - Review of On Hand Inventory Details shows a Total Qty but there are no details "/>
    <s v="Feature Review | 01533 - Review of On Hand Inventory Details shows a Total Qty but there are no details "/>
    <m/>
    <n v="365913"/>
    <n v="36805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921"/>
    <n v="0"/>
    <n v="0"/>
  </r>
  <r>
    <x v="3"/>
    <x v="1"/>
    <x v="1"/>
    <x v="1"/>
    <m/>
    <x v="1"/>
    <x v="1"/>
    <x v="2"/>
    <x v="510"/>
    <s v="BIT-60 Missing Address should be empty"/>
    <s v="01257 - BIT-60 Missing Address should be empty"/>
    <x v="510"/>
    <x v="1"/>
    <x v="2"/>
    <x v="1971"/>
    <s v="QA for Missing Address should be empty"/>
    <s v="01532 - QA for Missing Address should be empty"/>
    <s v="QA | 01532 - QA for Missing Address should be empty"/>
    <m/>
    <n v="364221"/>
    <n v="36805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922"/>
    <n v="0"/>
    <n v="0"/>
  </r>
  <r>
    <x v="3"/>
    <x v="1"/>
    <x v="1"/>
    <x v="1"/>
    <m/>
    <x v="1"/>
    <x v="1"/>
    <x v="2"/>
    <x v="510"/>
    <s v="BIT-60 Missing Address should be empty"/>
    <s v="01257 - BIT-60 Missing Address should be empty"/>
    <x v="510"/>
    <x v="2"/>
    <x v="2"/>
    <x v="1972"/>
    <s v="Review of Missing Address should be empty"/>
    <s v="01531 - Review of Missing Address should be empty"/>
    <s v="Feature Review | 01531 - Review of Missing Address should be empty"/>
    <m/>
    <n v="364221"/>
    <n v="36805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923"/>
    <n v="0"/>
    <n v="0"/>
  </r>
  <r>
    <x v="3"/>
    <x v="1"/>
    <x v="1"/>
    <x v="1"/>
    <m/>
    <x v="1"/>
    <x v="1"/>
    <x v="10"/>
    <x v="511"/>
    <s v="3 Marshal Deliveries not showing in Doned Shipments page "/>
    <s v="01335 - 3 Marshal Deliveries not showing in Doned Shipments page "/>
    <x v="511"/>
    <x v="7"/>
    <x v="2"/>
    <x v="1973"/>
    <s v="Evaluate records not showing up in Doned shipments"/>
    <s v="S | 01530 - Evaluate records not showing up in Doned shipments"/>
    <s v="Tech Planning | S | 01530 - Evaluate records not showing up in Doned shipments"/>
    <m/>
    <n v="364964"/>
    <n v="36804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1"/>
    <n v="0"/>
    <n v="1"/>
    <n v="2.1276595744680851"/>
    <x v="1"/>
    <x v="5"/>
    <s v="0.Done"/>
    <x v="1924"/>
    <n v="2.1276595744680851"/>
    <n v="0"/>
  </r>
  <r>
    <x v="3"/>
    <x v="1"/>
    <x v="1"/>
    <x v="1"/>
    <m/>
    <x v="1"/>
    <x v="1"/>
    <x v="6"/>
    <x v="512"/>
    <s v="The 'Bemis QA Portal Data' spreadsheet shows inventory data but the sales order is not on the orders tab"/>
    <s v="01292 - The 'Bemis QA Portal Data' spreadsheet shows inventory data but the sales order is not on the orders tab"/>
    <x v="512"/>
    <x v="5"/>
    <x v="3"/>
    <x v="1974"/>
    <s v="Analysis and fix"/>
    <s v="M | 01529 - Analysis and fix"/>
    <s v="Backend Development | M | 01529 - Analysis and fix"/>
    <m/>
    <n v="364407"/>
    <n v="368022"/>
    <s v="Plan"/>
    <x v="0"/>
    <n v="4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4"/>
    <n v="0"/>
    <n v="1"/>
    <n v="0"/>
    <n v="1"/>
    <n v="0"/>
    <x v="1"/>
    <x v="6"/>
    <s v="0.Cancelled"/>
    <x v="1925"/>
    <n v="10.638297872340425"/>
    <n v="4"/>
  </r>
  <r>
    <x v="3"/>
    <x v="1"/>
    <x v="1"/>
    <x v="1"/>
    <m/>
    <x v="1"/>
    <x v="1"/>
    <x v="2"/>
    <x v="476"/>
    <s v="BIT-159 CSR- editing buyer profile"/>
    <s v="01451 - BIT-159 CSR- editing buyer profile"/>
    <x v="476"/>
    <x v="3"/>
    <x v="2"/>
    <x v="1975"/>
    <s v="Development for CSR- editing buyer profile"/>
    <s v="M | 01528 - Development for CSR- editing buyer profile"/>
    <s v="Frontend Development | M | 01528 - Development for CSR- editing buyer profile"/>
    <m/>
    <n v="366332"/>
    <n v="367995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0"/>
    <n v="1"/>
    <n v="5.3191489361702127"/>
    <x v="1"/>
    <x v="2"/>
    <s v="0.Done"/>
    <x v="1926"/>
    <n v="5.3191489361702127"/>
    <n v="0"/>
  </r>
  <r>
    <x v="3"/>
    <x v="1"/>
    <x v="1"/>
    <x v="1"/>
    <m/>
    <x v="1"/>
    <x v="1"/>
    <x v="2"/>
    <x v="442"/>
    <s v="Formatting Error when Resizing"/>
    <s v="01240 - Formatting Error when Resizing"/>
    <x v="442"/>
    <x v="3"/>
    <x v="2"/>
    <x v="1976"/>
    <s v="Development for Formatting Error when Resizing"/>
    <s v="M | 01525 - Development for Formatting Error when Resizing"/>
    <s v="Frontend Development | M | 01525 - Development for Formatting Error when Resizing"/>
    <m/>
    <n v="364197"/>
    <n v="367981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0"/>
    <n v="1"/>
    <n v="5.3191489361702127"/>
    <x v="1"/>
    <x v="2"/>
    <s v="0.Done"/>
    <x v="1927"/>
    <n v="5.3191489361702127"/>
    <n v="0"/>
  </r>
  <r>
    <x v="3"/>
    <x v="1"/>
    <x v="1"/>
    <x v="1"/>
    <m/>
    <x v="1"/>
    <x v="1"/>
    <x v="2"/>
    <x v="510"/>
    <s v="BIT-60 Missing Address should be empty"/>
    <s v="01257 - BIT-60 Missing Address should be empty"/>
    <x v="510"/>
    <x v="3"/>
    <x v="3"/>
    <x v="1977"/>
    <s v="Development for Missing Address should be empty"/>
    <s v="M | 01524 - Development for Missing Address should be empty"/>
    <s v="Frontend Development | M | 01524 - Development for Missing Address should be empty"/>
    <m/>
    <n v="364221"/>
    <n v="367957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0"/>
    <x v="1"/>
    <x v="2"/>
    <s v="0.Cancelled"/>
    <x v="1928"/>
    <n v="5.3191489361702127"/>
    <n v="0"/>
  </r>
  <r>
    <x v="3"/>
    <x v="1"/>
    <x v="1"/>
    <x v="1"/>
    <m/>
    <x v="1"/>
    <x v="1"/>
    <x v="2"/>
    <x v="493"/>
    <s v="BIT-143 Sub-header font color on Reports Landing page are incorrect"/>
    <s v="01262 - BIT-143 Sub-header font color on Reports Landing page are incorrect"/>
    <x v="493"/>
    <x v="3"/>
    <x v="2"/>
    <x v="1978"/>
    <s v="Development for Sub-header font color on Reports Landing page are incorrect"/>
    <s v="M | 01523 - Development for Sub-header font color on Reports Landing page are incorrect"/>
    <s v="Frontend Development | M | 01523 - Development for Sub-header font color on Reports Landing page are incorrect"/>
    <m/>
    <n v="364226"/>
    <n v="367951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1929"/>
    <n v="5.3191489361702127"/>
    <n v="0"/>
  </r>
  <r>
    <x v="3"/>
    <x v="1"/>
    <x v="1"/>
    <x v="1"/>
    <m/>
    <x v="1"/>
    <x v="1"/>
    <x v="6"/>
    <x v="513"/>
    <s v="BIT-142 Cust Item Font color on Item detail view is incorrect"/>
    <s v="01264 - BIT-142 Cust Item Font color on Item detail view is incorrect"/>
    <x v="513"/>
    <x v="3"/>
    <x v="3"/>
    <x v="1979"/>
    <s v="Development for Cust Item Font color on Item detail view is incorrect"/>
    <s v="M | 01522 - Development for Cust Item Font color on Item detail view is incorrect"/>
    <s v="Frontend Development | M | 01522 - Development for Cust Item Font color on Item detail view is incorrect"/>
    <m/>
    <n v="364232"/>
    <n v="367950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1"/>
    <n v="0"/>
    <n v="1"/>
    <n v="0"/>
    <x v="1"/>
    <x v="6"/>
    <s v="0.Cancelled"/>
    <x v="1930"/>
    <n v="5.3191489361702127"/>
    <n v="0"/>
  </r>
  <r>
    <x v="3"/>
    <x v="1"/>
    <x v="1"/>
    <x v="1"/>
    <m/>
    <x v="1"/>
    <x v="1"/>
    <x v="2"/>
    <x v="494"/>
    <s v="BIT-157 Wording on Dynamic Reports preview page needs to be changed to improve usability"/>
    <s v="01450 - BIT-157 Wording on Dynamic Reports preview page needs to be changed to improve usability"/>
    <x v="494"/>
    <x v="5"/>
    <x v="2"/>
    <x v="1980"/>
    <s v="Change default selected From and To dates in the Report Generation Request window"/>
    <s v="S | 01521 - Change default selected From and To dates in the Report Generation Request window"/>
    <s v="Backend Development | S | 01521 - Change default selected From and To dates in the Report Generation Request window"/>
    <m/>
    <n v="366331"/>
    <n v="367946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16666666666666666"/>
    <n v="0"/>
    <n v="1"/>
    <n v="8.5106382978723403"/>
    <x v="1"/>
    <x v="2"/>
    <s v="0.Done"/>
    <x v="1931"/>
    <n v="8.5106382978723403"/>
    <n v="0"/>
  </r>
  <r>
    <x v="3"/>
    <x v="1"/>
    <x v="1"/>
    <x v="1"/>
    <m/>
    <x v="1"/>
    <x v="1"/>
    <x v="2"/>
    <x v="451"/>
    <s v="Cancel button on Locations filter does not work "/>
    <s v="01267 - Cancel button on Locations filter does not work "/>
    <x v="451"/>
    <x v="6"/>
    <x v="2"/>
    <x v="1981"/>
    <s v="Cancel button only works in local"/>
    <s v="M | 01520 - Cancel button only works in local"/>
    <s v="Alpha Bug | M | 01520 - Cancel button only works in local"/>
    <m/>
    <n v="364239"/>
    <n v="367945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25"/>
    <n v="0"/>
    <n v="1"/>
    <n v="3.191489361702128"/>
    <x v="1"/>
    <x v="2"/>
    <s v="0.Done"/>
    <x v="1932"/>
    <n v="3.191489361702128"/>
    <n v="0"/>
  </r>
  <r>
    <x v="3"/>
    <x v="1"/>
    <x v="1"/>
    <x v="1"/>
    <m/>
    <x v="1"/>
    <x v="1"/>
    <x v="10"/>
    <x v="514"/>
    <s v="Descriptions are not showing 40 characters before ellipses "/>
    <s v="01449 - Descriptions are not showing 40 characters before ellipses "/>
    <x v="514"/>
    <x v="3"/>
    <x v="3"/>
    <x v="1982"/>
    <s v="Development for Descriptions are not showing 40 characters before ellipses"/>
    <s v="M | 01519 - Development for Descriptions are not showing 40 characters before ellipses"/>
    <s v="Frontend Development | M | 01519 - Development for Descriptions are not showing 40 characters before ellipses"/>
    <m/>
    <n v="366330"/>
    <n v="367940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1"/>
    <n v="0"/>
    <n v="1"/>
    <n v="0"/>
    <x v="1"/>
    <x v="5"/>
    <s v="0.Cancelled"/>
    <x v="1933"/>
    <n v="5.3191489361702127"/>
    <n v="0"/>
  </r>
  <r>
    <x v="3"/>
    <x v="1"/>
    <x v="1"/>
    <x v="1"/>
    <m/>
    <x v="1"/>
    <x v="1"/>
    <x v="2"/>
    <x v="469"/>
    <s v="BIT-136 Importing Orgs from UAT generates exception"/>
    <s v="01177 - BIT-136 Importing Orgs from UAT generates exception"/>
    <x v="469"/>
    <x v="0"/>
    <x v="2"/>
    <x v="1983"/>
    <s v="Alpha for Importing Orgs from UAT generates exception"/>
    <s v="01518 - Alpha for Importing Orgs from UAT generates exception"/>
    <s v="Alpha Test | 01518 - Alpha for Importing Orgs from UAT generates exception"/>
    <m/>
    <n v="363302"/>
    <n v="36793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934"/>
    <n v="0"/>
    <n v="0"/>
  </r>
  <r>
    <x v="3"/>
    <x v="1"/>
    <x v="1"/>
    <x v="1"/>
    <m/>
    <x v="1"/>
    <x v="1"/>
    <x v="2"/>
    <x v="494"/>
    <s v="BIT-157 Wording on Dynamic Reports preview page needs to be changed to improve usability"/>
    <s v="01450 - BIT-157 Wording on Dynamic Reports preview page needs to be changed to improve usability"/>
    <x v="494"/>
    <x v="5"/>
    <x v="2"/>
    <x v="1984"/>
    <s v="Swap position of Available Additional Columns and Columns Added to Report"/>
    <s v="S | 01517 - Swap position of Available Additional Columns and Columns Added to Report"/>
    <s v="Backend Development | S | 01517 - Swap position of Available Additional Columns and Columns Added to Report"/>
    <m/>
    <n v="366331"/>
    <n v="367935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16666666666666666"/>
    <n v="0"/>
    <n v="1"/>
    <n v="8.5106382978723403"/>
    <x v="1"/>
    <x v="2"/>
    <s v="0.Done"/>
    <x v="1935"/>
    <n v="8.5106382978723403"/>
    <n v="0"/>
  </r>
  <r>
    <x v="3"/>
    <x v="1"/>
    <x v="1"/>
    <x v="1"/>
    <m/>
    <x v="1"/>
    <x v="1"/>
    <x v="2"/>
    <x v="494"/>
    <s v="BIT-157 Wording on Dynamic Reports preview page needs to be changed to improve usability"/>
    <s v="01450 - BIT-157 Wording on Dynamic Reports preview page needs to be changed to improve usability"/>
    <x v="494"/>
    <x v="5"/>
    <x v="2"/>
    <x v="1985"/>
    <s v="Change wording for fields in the Report Generation Request window"/>
    <s v="S | 01516 - Change wording for fields in the Report Generation Request window"/>
    <s v="Backend Development | S | 01516 - Change wording for fields in the Report Generation Request window"/>
    <m/>
    <n v="366331"/>
    <n v="367931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16666666666666666"/>
    <n v="0"/>
    <n v="1"/>
    <n v="8.5106382978723403"/>
    <x v="1"/>
    <x v="2"/>
    <s v="0.Done"/>
    <x v="1936"/>
    <n v="8.5106382978723403"/>
    <n v="0"/>
  </r>
  <r>
    <x v="3"/>
    <x v="1"/>
    <x v="1"/>
    <x v="1"/>
    <m/>
    <x v="1"/>
    <x v="1"/>
    <x v="2"/>
    <x v="515"/>
    <s v="BIT-146 Customer Address does not display on Customer Profile"/>
    <s v="01198 - BIT-146 Customer Address does not display on Customer Profile"/>
    <x v="515"/>
    <x v="1"/>
    <x v="2"/>
    <x v="1986"/>
    <s v="QA for Customer Address does not display on Customer Profile"/>
    <s v="01515 - QA for Customer Address does not display on Customer Profile"/>
    <s v="QA | 01515 - QA for Customer Address does not display on Customer Profile"/>
    <m/>
    <n v="363700"/>
    <n v="36792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937"/>
    <n v="0"/>
    <n v="0"/>
  </r>
  <r>
    <x v="3"/>
    <x v="1"/>
    <x v="1"/>
    <x v="1"/>
    <m/>
    <x v="1"/>
    <x v="1"/>
    <x v="2"/>
    <x v="515"/>
    <s v="BIT-146 Customer Address does not display on Customer Profile"/>
    <s v="01198 - BIT-146 Customer Address does not display on Customer Profile"/>
    <x v="515"/>
    <x v="2"/>
    <x v="2"/>
    <x v="1987"/>
    <s v="Review of Customer Address does not display on Customer Profile"/>
    <s v="01514 - Review of Customer Address does not display on Customer Profile"/>
    <s v="Feature Review | 01514 - Review of Customer Address does not display on Customer Profile"/>
    <m/>
    <n v="363700"/>
    <n v="36792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938"/>
    <n v="0"/>
    <n v="0"/>
  </r>
  <r>
    <x v="3"/>
    <x v="1"/>
    <x v="1"/>
    <x v="1"/>
    <m/>
    <x v="1"/>
    <x v="1"/>
    <x v="2"/>
    <x v="515"/>
    <s v="BIT-146 Customer Address does not display on Customer Profile"/>
    <s v="01198 - BIT-146 Customer Address does not display on Customer Profile"/>
    <x v="515"/>
    <x v="0"/>
    <x v="2"/>
    <x v="1988"/>
    <s v="Alpha for Customer Address does not display on Customer Profile"/>
    <s v="01513 - Alpha for Customer Address does not display on Customer Profile"/>
    <s v="Alpha Test | 01513 - Alpha for Customer Address does not display on Customer Profile"/>
    <m/>
    <n v="363700"/>
    <n v="36792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939"/>
    <n v="0"/>
    <n v="0"/>
  </r>
  <r>
    <x v="3"/>
    <x v="1"/>
    <x v="1"/>
    <x v="1"/>
    <m/>
    <x v="1"/>
    <x v="1"/>
    <x v="10"/>
    <x v="516"/>
    <s v="Exception for some Order Data Syncs"/>
    <s v="01509 - Exception for some Order Data Syncs"/>
    <x v="516"/>
    <x v="7"/>
    <x v="2"/>
    <x v="1989"/>
    <s v="Evaluate NoSuchGroup Exception for Order Data Sync"/>
    <s v="XS | 01512 - Evaluate NoSuchGroup Exception for Order Data Sync"/>
    <s v="Tech Planning | XS | 01512 - Evaluate NoSuchGroup Exception for Order Data Sync"/>
    <m/>
    <n v="367868"/>
    <n v="367909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1"/>
    <n v="0"/>
    <n v="1"/>
    <n v="1.0638297872340425"/>
    <x v="1"/>
    <x v="5"/>
    <s v="0.Done"/>
    <x v="1940"/>
    <n v="1.0638297872340425"/>
    <n v="0"/>
  </r>
  <r>
    <x v="3"/>
    <x v="1"/>
    <x v="1"/>
    <x v="1"/>
    <m/>
    <x v="1"/>
    <x v="1"/>
    <x v="6"/>
    <x v="517"/>
    <s v="NPE In Inventory Data Sync"/>
    <s v="01508 - NPE In Inventory Data Sync"/>
    <x v="517"/>
    <x v="5"/>
    <x v="2"/>
    <x v="1990"/>
    <s v="Analysis and fix"/>
    <s v="M | 01511 - Analysis and fix"/>
    <s v="Backend Development | M | 01511 - Analysis and fix"/>
    <m/>
    <n v="367866"/>
    <n v="367902"/>
    <s v="Plan"/>
    <x v="0"/>
    <n v="2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2"/>
    <n v="0"/>
    <n v="1"/>
    <n v="0"/>
    <n v="1"/>
    <n v="10.638297872340425"/>
    <x v="1"/>
    <x v="6"/>
    <s v="0.Done"/>
    <x v="1941"/>
    <n v="10.638297872340425"/>
    <n v="2"/>
  </r>
  <r>
    <x v="3"/>
    <x v="1"/>
    <x v="1"/>
    <x v="1"/>
    <m/>
    <x v="1"/>
    <x v="1"/>
    <x v="2"/>
    <x v="491"/>
    <s v="BIT-129 Invoice Report Field"/>
    <s v="01415 - BIT-129 Invoice Report Field"/>
    <x v="491"/>
    <x v="5"/>
    <x v="2"/>
    <x v="1991"/>
    <s v="Add missing Ship Date optional field"/>
    <s v="M | 01510 - Add missing Ship Date optional field"/>
    <s v="Backend Development | M | 01510 - Add missing Ship Date optional field"/>
    <m/>
    <n v="365693"/>
    <n v="367869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x v="2"/>
    <s v="0.Done"/>
    <x v="1942"/>
    <n v="10.638297872340425"/>
    <n v="0"/>
  </r>
  <r>
    <x v="3"/>
    <x v="1"/>
    <x v="1"/>
    <x v="1"/>
    <m/>
    <x v="1"/>
    <x v="1"/>
    <x v="2"/>
    <x v="487"/>
    <s v="Customer Site Template was not updated correctly"/>
    <s v="01491 - Customer Site Template was not updated correctly"/>
    <x v="487"/>
    <x v="2"/>
    <x v="2"/>
    <x v="1992"/>
    <s v="Review of Customer Site Template was not updated correctly"/>
    <s v="01507 - Review of Customer Site Template was not updated correctly"/>
    <s v="Feature Review | 01507 - Review of Customer Site Template was not updated correctly"/>
    <m/>
    <n v="367626"/>
    <n v="36771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943"/>
    <n v="0"/>
    <n v="0"/>
  </r>
  <r>
    <x v="3"/>
    <x v="1"/>
    <x v="1"/>
    <x v="1"/>
    <m/>
    <x v="1"/>
    <x v="1"/>
    <x v="2"/>
    <x v="518"/>
    <s v="BIT-48 Padding issues with left nav menu "/>
    <s v="01139 - BIT-48 Padding issues with left nav menu "/>
    <x v="518"/>
    <x v="1"/>
    <x v="2"/>
    <x v="1993"/>
    <s v="QA for Padding issues with left nav menu"/>
    <s v="S | 01506 - QA for Padding issues with left nav menu"/>
    <s v="QA | S | 01506 - QA for Padding issues with left nav menu"/>
    <m/>
    <n v="362869"/>
    <n v="36771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944"/>
    <n v="2.1276595744680851"/>
    <n v="0"/>
  </r>
  <r>
    <x v="3"/>
    <x v="1"/>
    <x v="1"/>
    <x v="1"/>
    <m/>
    <x v="1"/>
    <x v="1"/>
    <x v="2"/>
    <x v="518"/>
    <s v="BIT-48 Padding issues with left nav menu "/>
    <s v="01139 - BIT-48 Padding issues with left nav menu "/>
    <x v="518"/>
    <x v="2"/>
    <x v="2"/>
    <x v="1994"/>
    <s v="Review of Padding issues with left nav menu"/>
    <s v="01505 - Review of Padding issues with left nav menu"/>
    <s v="Feature Review | 01505 - Review of Padding issues with left nav menu"/>
    <m/>
    <n v="362869"/>
    <n v="36771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1945"/>
    <n v="0"/>
    <n v="0"/>
  </r>
  <r>
    <x v="3"/>
    <x v="1"/>
    <x v="1"/>
    <x v="1"/>
    <m/>
    <x v="1"/>
    <x v="1"/>
    <x v="2"/>
    <x v="519"/>
    <s v="Bemis Logo displayed on Bemis' QA is incorrect"/>
    <s v="01421 - Bemis Logo displayed on Bemis' QA is incorrect"/>
    <x v="519"/>
    <x v="1"/>
    <x v="2"/>
    <x v="1995"/>
    <s v="QA for Bemis Logo displayed on Bemis' QA is incorrect"/>
    <s v="S | 01504 - QA for Bemis Logo displayed on Bemis' QA is incorrect"/>
    <s v="QA | S | 01504 - QA for Bemis Logo displayed on Bemis' QA is incorrect"/>
    <m/>
    <n v="365734"/>
    <n v="36771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946"/>
    <n v="2.1276595744680851"/>
    <n v="0"/>
  </r>
  <r>
    <x v="3"/>
    <x v="1"/>
    <x v="1"/>
    <x v="1"/>
    <m/>
    <x v="1"/>
    <x v="1"/>
    <x v="2"/>
    <x v="519"/>
    <s v="Bemis Logo displayed on Bemis' QA is incorrect"/>
    <s v="01421 - Bemis Logo displayed on Bemis' QA is incorrect"/>
    <x v="519"/>
    <x v="2"/>
    <x v="2"/>
    <x v="1996"/>
    <s v="Review of Bemis Logo displayed on Bemis' QA is incorrect"/>
    <s v="01503 - Review of Bemis Logo displayed on Bemis' QA is incorrect"/>
    <s v="Feature Review | 01503 - Review of Bemis Logo displayed on Bemis' QA is incorrect"/>
    <m/>
    <n v="365734"/>
    <n v="36770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947"/>
    <n v="0"/>
    <n v="0"/>
  </r>
  <r>
    <x v="3"/>
    <x v="1"/>
    <x v="1"/>
    <x v="1"/>
    <m/>
    <x v="1"/>
    <x v="1"/>
    <x v="2"/>
    <x v="451"/>
    <s v="Cancel button on Locations filter does not work "/>
    <s v="01267 - Cancel button on Locations filter does not work "/>
    <x v="451"/>
    <x v="1"/>
    <x v="2"/>
    <x v="1997"/>
    <s v="QA for Cancel button on Locations filter does not work "/>
    <s v="S | 01502 - QA for Cancel button on Locations filter does not work "/>
    <s v="QA | S | 01502 - QA for Cancel button on Locations filter does not work "/>
    <m/>
    <n v="364239"/>
    <n v="36770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0"/>
    <n v="1"/>
    <n v="2.1276595744680851"/>
    <x v="1"/>
    <x v="2"/>
    <s v="0.Done"/>
    <x v="1948"/>
    <n v="2.1276595744680851"/>
    <n v="0"/>
  </r>
  <r>
    <x v="3"/>
    <x v="1"/>
    <x v="1"/>
    <x v="1"/>
    <m/>
    <x v="1"/>
    <x v="1"/>
    <x v="2"/>
    <x v="451"/>
    <s v="Cancel button on Locations filter does not work "/>
    <s v="01267 - Cancel button on Locations filter does not work "/>
    <x v="451"/>
    <x v="2"/>
    <x v="2"/>
    <x v="1998"/>
    <s v="Review of Cancel button on Locations filter does not work "/>
    <s v="01501 - Review of Cancel button on Locations filter does not work "/>
    <s v="Feature Review | 01501 - Review of Cancel button on Locations filter does not work "/>
    <m/>
    <n v="364239"/>
    <n v="36770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25"/>
    <n v="0"/>
    <n v="1"/>
    <n v="0"/>
    <x v="1"/>
    <x v="2"/>
    <s v="0.Done"/>
    <x v="1949"/>
    <n v="0"/>
    <n v="0"/>
  </r>
  <r>
    <x v="3"/>
    <x v="1"/>
    <x v="1"/>
    <x v="1"/>
    <m/>
    <x v="1"/>
    <x v="1"/>
    <x v="2"/>
    <x v="520"/>
    <s v="BIT-84 Data Issue on Bemis QA Environment"/>
    <s v="01297 - BIT-84 Data Issue on Bemis QA Environment"/>
    <x v="520"/>
    <x v="1"/>
    <x v="2"/>
    <x v="1999"/>
    <s v="QA for Data Issue on Bemis QA Environment"/>
    <s v="S | 01500 - QA for Data Issue on Bemis QA Environment"/>
    <s v="QA | S | 01500 - QA for Data Issue on Bemis QA Environment"/>
    <m/>
    <n v="364424"/>
    <n v="36770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950"/>
    <n v="2.1276595744680851"/>
    <n v="0"/>
  </r>
  <r>
    <x v="3"/>
    <x v="1"/>
    <x v="1"/>
    <x v="1"/>
    <m/>
    <x v="1"/>
    <x v="1"/>
    <x v="2"/>
    <x v="520"/>
    <s v="BIT-84 Data Issue on Bemis QA Environment"/>
    <s v="01297 - BIT-84 Data Issue on Bemis QA Environment"/>
    <x v="520"/>
    <x v="2"/>
    <x v="2"/>
    <x v="2000"/>
    <s v="Review of Data Issue on Bemis QA Environment"/>
    <s v="01499 - Review of Data Issue on Bemis QA Environment"/>
    <s v="Feature Review | 01499 - Review of Data Issue on Bemis QA Environment"/>
    <m/>
    <n v="364424"/>
    <n v="36770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951"/>
    <n v="0"/>
    <n v="0"/>
  </r>
  <r>
    <x v="3"/>
    <x v="1"/>
    <x v="1"/>
    <x v="1"/>
    <m/>
    <x v="1"/>
    <x v="1"/>
    <x v="2"/>
    <x v="521"/>
    <s v="BIT-134 Hide Edit options that Buyers do not have access to "/>
    <s v="01324 - BIT-134 Hide Edit options that Buyers do not have access to "/>
    <x v="521"/>
    <x v="1"/>
    <x v="2"/>
    <x v="2001"/>
    <s v="QA for Hide Edit options that Buyers do not have access to "/>
    <s v="01498 - QA for Hide Edit options that Buyers do not have access to "/>
    <s v="QA | 01498 - QA for Hide Edit options that Buyers do not have access to "/>
    <m/>
    <n v="364655"/>
    <n v="36769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952"/>
    <n v="0"/>
    <n v="0"/>
  </r>
  <r>
    <x v="3"/>
    <x v="1"/>
    <x v="1"/>
    <x v="1"/>
    <m/>
    <x v="1"/>
    <x v="1"/>
    <x v="2"/>
    <x v="487"/>
    <s v="Customer Site Template was not updated correctly"/>
    <s v="01491 - Customer Site Template was not updated correctly"/>
    <x v="487"/>
    <x v="5"/>
    <x v="2"/>
    <x v="2002"/>
    <s v="Update Customer Site Template to use correct Theme ID"/>
    <s v="M | 01496 - Update Customer Site Template to use correct Theme ID"/>
    <s v="Backend Development | M | 01496 - Update Customer Site Template to use correct Theme ID"/>
    <m/>
    <n v="367626"/>
    <n v="367680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x v="2"/>
    <s v="0.Done"/>
    <x v="1953"/>
    <n v="10.638297872340425"/>
    <n v="0"/>
  </r>
  <r>
    <x v="3"/>
    <x v="1"/>
    <x v="1"/>
    <x v="1"/>
    <m/>
    <x v="1"/>
    <x v="1"/>
    <x v="2"/>
    <x v="487"/>
    <s v="Customer Site Template was not updated correctly"/>
    <s v="01491 - Customer Site Template was not updated correctly"/>
    <x v="487"/>
    <x v="0"/>
    <x v="2"/>
    <x v="2003"/>
    <s v="Alpha for Customer Site Template was not updated correctly"/>
    <s v="01495 - Alpha for Customer Site Template was not updated correctly"/>
    <s v="Alpha Test | 01495 - Alpha for Customer Site Template was not updated correctly"/>
    <m/>
    <n v="367626"/>
    <n v="36767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954"/>
    <n v="0"/>
    <n v="0"/>
  </r>
  <r>
    <x v="3"/>
    <x v="1"/>
    <x v="1"/>
    <x v="1"/>
    <m/>
    <x v="1"/>
    <x v="1"/>
    <x v="2"/>
    <x v="467"/>
    <s v="Release Header fields do not display correctly"/>
    <s v="01493 - Release Header fields do not display correctly"/>
    <x v="467"/>
    <x v="5"/>
    <x v="2"/>
    <x v="2004"/>
    <s v="Fix Release Header Fields view"/>
    <s v="XS | 01494 - Fix Release Header Fields view"/>
    <s v="Backend Development | XS | 01494 - Fix Release Header Fields view"/>
    <m/>
    <n v="367660"/>
    <n v="367662"/>
    <s v="Plan"/>
    <x v="0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955"/>
    <n v="2.1276595744680851"/>
    <n v="0"/>
  </r>
  <r>
    <x v="3"/>
    <x v="1"/>
    <x v="1"/>
    <x v="1"/>
    <m/>
    <x v="1"/>
    <x v="1"/>
    <x v="2"/>
    <x v="451"/>
    <s v="Cancel button on Locations filter does not work "/>
    <s v="01267 - Cancel button on Locations filter does not work "/>
    <x v="451"/>
    <x v="3"/>
    <x v="2"/>
    <x v="2005"/>
    <s v="Development for cancel button on locations filter does not work"/>
    <s v="M | 01492 - Development for cancel button on locations filter does not work"/>
    <s v="Frontend Development | M | 01492 - Development for cancel button on locations filter does not work"/>
    <m/>
    <n v="364239"/>
    <n v="367650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25"/>
    <n v="0"/>
    <n v="1"/>
    <n v="5.3191489361702127"/>
    <x v="1"/>
    <x v="2"/>
    <s v="0.Done"/>
    <x v="1956"/>
    <n v="5.3191489361702127"/>
    <n v="0"/>
  </r>
  <r>
    <x v="3"/>
    <x v="1"/>
    <x v="1"/>
    <x v="1"/>
    <m/>
    <x v="1"/>
    <x v="1"/>
    <x v="2"/>
    <x v="507"/>
    <s v="BIT-76 Welcome Name Banner"/>
    <s v="01266 - BIT-76 Welcome Name Banner"/>
    <x v="507"/>
    <x v="6"/>
    <x v="2"/>
    <x v="2006"/>
    <s v="Buyer role cannot see employer name"/>
    <s v="M | 01490 - Buyer role cannot see employer name"/>
    <s v="Alpha Bug | M | 01490 - Buyer role cannot see employer name"/>
    <m/>
    <n v="364235"/>
    <n v="367610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"/>
    <n v="0"/>
    <n v="1"/>
    <n v="3.191489361702128"/>
    <x v="1"/>
    <x v="2"/>
    <s v="0.Done"/>
    <x v="1957"/>
    <n v="3.191489361702128"/>
    <n v="0"/>
  </r>
  <r>
    <x v="3"/>
    <x v="0"/>
    <x v="0"/>
    <x v="30"/>
    <s v="CSR - Portal Foundations"/>
    <x v="30"/>
    <x v="0"/>
    <x v="2"/>
    <x v="466"/>
    <s v="Remove default e-mail suffix from login page"/>
    <s v="01476 - Remove default e-mail suffix from login page"/>
    <x v="466"/>
    <x v="2"/>
    <x v="2"/>
    <x v="2007"/>
    <s v="Review of Remove default e-mail suffix from login page"/>
    <s v="01487 - Review of Remove default e-mail suffix from login page"/>
    <s v="Feature Review | 01487 - Review of Remove default e-mail suffix from login page"/>
    <n v="350872"/>
    <n v="367383"/>
    <n v="36757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3.125E-2"/>
    <n v="1"/>
    <n v="0"/>
    <x v="0"/>
    <x v="2"/>
    <s v="0.Done"/>
    <x v="1958"/>
    <n v="0"/>
    <n v="0"/>
  </r>
  <r>
    <x v="3"/>
    <x v="1"/>
    <x v="1"/>
    <x v="1"/>
    <m/>
    <x v="1"/>
    <x v="1"/>
    <x v="2"/>
    <x v="522"/>
    <s v="Bemis Logo Compression/Crowding"/>
    <s v="01265 - Bemis Logo Compression/Crowding"/>
    <x v="522"/>
    <x v="1"/>
    <x v="2"/>
    <x v="2008"/>
    <s v="QA for Bemis Logo Compression/Crowding"/>
    <s v="S | 01486 - QA for Bemis Logo Compression/Crowding"/>
    <s v="QA | S | 01486 - QA for Bemis Logo Compression/Crowding"/>
    <m/>
    <n v="364233"/>
    <n v="36752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959"/>
    <n v="2.1276595744680851"/>
    <n v="0"/>
  </r>
  <r>
    <x v="3"/>
    <x v="1"/>
    <x v="1"/>
    <x v="1"/>
    <m/>
    <x v="1"/>
    <x v="1"/>
    <x v="2"/>
    <x v="522"/>
    <s v="Bemis Logo Compression/Crowding"/>
    <s v="01265 - Bemis Logo Compression/Crowding"/>
    <x v="522"/>
    <x v="2"/>
    <x v="2"/>
    <x v="2009"/>
    <s v="Review of Bemis Logo Compression/Crowding"/>
    <s v="01485 - Review of Bemis Logo Compression/Crowding"/>
    <s v="Feature Review | 01485 - Review of Bemis Logo Compression/Crowding"/>
    <m/>
    <n v="364233"/>
    <n v="36752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960"/>
    <n v="0"/>
    <n v="0"/>
  </r>
  <r>
    <x v="3"/>
    <x v="0"/>
    <x v="0"/>
    <x v="30"/>
    <s v="CSR - Portal Foundations"/>
    <x v="30"/>
    <x v="0"/>
    <x v="7"/>
    <x v="433"/>
    <s v="Link Bemis/TheHub Logo back CSR Bemis Site"/>
    <s v="01019 - Link Bemis/TheHub Logo back CSR Bemis Site"/>
    <x v="433"/>
    <x v="0"/>
    <x v="2"/>
    <x v="2010"/>
    <s v="Alpha for Link Bemis/TheHub Logo back CSR Bemis Site"/>
    <s v="01484 - Alpha for Link Bemis/TheHub Logo back CSR Bemis Site"/>
    <s v="Alpha Test | 01484 - Alpha for Link Bemis/TheHub Logo back CSR Bemis Site"/>
    <n v="350872"/>
    <n v="360677"/>
    <n v="36749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3.125E-2"/>
    <n v="1"/>
    <n v="0"/>
    <x v="0"/>
    <x v="7"/>
    <s v="0.Done"/>
    <x v="1961"/>
    <n v="0"/>
    <n v="0"/>
  </r>
  <r>
    <x v="3"/>
    <x v="0"/>
    <x v="0"/>
    <x v="25"/>
    <s v="CSR - Customer and User Profile"/>
    <x v="25"/>
    <x v="0"/>
    <x v="2"/>
    <x v="456"/>
    <s v="Allow Buyers to update display settings "/>
    <s v="01396 - Allow Buyers to update display settings "/>
    <x v="456"/>
    <x v="0"/>
    <x v="3"/>
    <x v="2011"/>
    <s v="Alpha for Allow Buyers to update display settings "/>
    <s v="01483 - Alpha for Allow Buyers to update display settings "/>
    <s v="Alpha Test | 01483 - Alpha for Allow Buyers to update display settings "/>
    <n v="348696"/>
    <n v="365558"/>
    <n v="36749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2.9411764705882353E-2"/>
    <n v="1"/>
    <n v="0"/>
    <x v="0"/>
    <x v="2"/>
    <s v="0.Cancelled"/>
    <x v="1962"/>
    <n v="0"/>
    <n v="0"/>
  </r>
  <r>
    <x v="3"/>
    <x v="1"/>
    <x v="1"/>
    <x v="1"/>
    <m/>
    <x v="1"/>
    <x v="1"/>
    <x v="2"/>
    <x v="507"/>
    <s v="BIT-76 Welcome Name Banner"/>
    <s v="01266 - BIT-76 Welcome Name Banner"/>
    <x v="507"/>
    <x v="0"/>
    <x v="2"/>
    <x v="2012"/>
    <s v="Alpha for Welcome Name Banner"/>
    <s v="01482 - Alpha for Welcome Name Banner"/>
    <s v="Alpha Test | 01482 - Alpha for Welcome Name Banner"/>
    <m/>
    <n v="364235"/>
    <n v="36748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1963"/>
    <n v="0"/>
    <n v="0"/>
  </r>
  <r>
    <x v="3"/>
    <x v="0"/>
    <x v="0"/>
    <x v="22"/>
    <s v="System Architecture"/>
    <x v="22"/>
    <x v="0"/>
    <x v="2"/>
    <x v="207"/>
    <s v="Performance Testing and Tuning"/>
    <s v="01480 - Performance Testing and Tuning"/>
    <x v="207"/>
    <x v="4"/>
    <x v="2"/>
    <x v="2013"/>
    <s v="Create initial infrastructure for perf test scripts"/>
    <s v="M | 01481 - Create initial infrastructure for perf test scripts"/>
    <s v="Sub-Task | M | 01481 - Create initial infrastructure for perf test scripts"/>
    <n v="351453"/>
    <n v="367474"/>
    <n v="367475"/>
    <s v="Plan"/>
    <x v="0"/>
    <n v="0"/>
    <n v="0"/>
    <n v="20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5.8823529411764705E-2"/>
    <n v="1.8518518518518517E-2"/>
    <n v="1"/>
    <n v="8.5106382978723403"/>
    <x v="0"/>
    <x v="2"/>
    <s v="0.Done"/>
    <x v="1964"/>
    <n v="0"/>
    <n v="0"/>
  </r>
  <r>
    <x v="3"/>
    <x v="0"/>
    <x v="0"/>
    <x v="30"/>
    <s v="CSR - Portal Foundations"/>
    <x v="30"/>
    <x v="0"/>
    <x v="2"/>
    <x v="466"/>
    <s v="Remove default e-mail suffix from login page"/>
    <s v="01476 - Remove default e-mail suffix from login page"/>
    <x v="466"/>
    <x v="0"/>
    <x v="2"/>
    <x v="2014"/>
    <s v="Alpha for Remove default e-mail suffix from login page"/>
    <s v="XS | 01479 - Alpha for Remove default e-mail suffix from login page"/>
    <s v="Alpha Test | XS | 01479 - Alpha for Remove default e-mail suffix from login page"/>
    <n v="350872"/>
    <n v="367383"/>
    <n v="367393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3.125E-2"/>
    <n v="1"/>
    <n v="1.0638297872340425"/>
    <x v="0"/>
    <x v="2"/>
    <s v="0.Done"/>
    <x v="1965"/>
    <n v="0"/>
    <n v="0"/>
  </r>
  <r>
    <x v="3"/>
    <x v="1"/>
    <x v="1"/>
    <x v="1"/>
    <m/>
    <x v="1"/>
    <x v="1"/>
    <x v="2"/>
    <x v="507"/>
    <s v="BIT-76 Welcome Name Banner"/>
    <s v="01266 - BIT-76 Welcome Name Banner"/>
    <x v="507"/>
    <x v="3"/>
    <x v="2"/>
    <x v="2015"/>
    <s v="Development for Welcome Name Banner"/>
    <s v="M | 01478 - Development for Welcome Name Banner"/>
    <s v="Frontend Development | M | 01478 - Development for Welcome Name Banner"/>
    <m/>
    <n v="364235"/>
    <n v="367385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0"/>
    <n v="1"/>
    <n v="5.3191489361702127"/>
    <x v="1"/>
    <x v="2"/>
    <s v="0.Done"/>
    <x v="1966"/>
    <n v="5.3191489361702127"/>
    <n v="0"/>
  </r>
  <r>
    <x v="3"/>
    <x v="0"/>
    <x v="0"/>
    <x v="30"/>
    <s v="CSR - Portal Foundations"/>
    <x v="30"/>
    <x v="0"/>
    <x v="2"/>
    <x v="466"/>
    <s v="Remove default e-mail suffix from login page"/>
    <s v="01476 - Remove default e-mail suffix from login page"/>
    <x v="466"/>
    <x v="4"/>
    <x v="2"/>
    <x v="2016"/>
    <s v="Change portal configuration to not show @bemis.com"/>
    <s v="XS | 01477 - Change portal configuration to not show @bemis.com"/>
    <s v="Sub-Task | XS | 01477 - Change portal configuration to not show @bemis.com"/>
    <n v="350872"/>
    <n v="367383"/>
    <n v="367384"/>
    <s v="Plan"/>
    <x v="0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3.125E-2"/>
    <n v="1"/>
    <n v="2.1276595744680851"/>
    <x v="0"/>
    <x v="2"/>
    <s v="0.Done"/>
    <x v="1967"/>
    <n v="0"/>
    <n v="0"/>
  </r>
  <r>
    <x v="3"/>
    <x v="1"/>
    <x v="1"/>
    <x v="1"/>
    <m/>
    <x v="1"/>
    <x v="1"/>
    <x v="2"/>
    <x v="490"/>
    <s v="BIT-107 Order Report URL too long "/>
    <s v="01348 - BIT-107 Order Report URL too long "/>
    <x v="490"/>
    <x v="0"/>
    <x v="2"/>
    <x v="2017"/>
    <s v="Alpha for Order Report URL too long "/>
    <s v="01472 - Alpha for Order Report URL too long "/>
    <s v="Alpha Test | 01472 - Alpha for Order Report URL too long "/>
    <m/>
    <n v="365037"/>
    <n v="36725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1968"/>
    <n v="0"/>
    <n v="0"/>
  </r>
  <r>
    <x v="3"/>
    <x v="1"/>
    <x v="1"/>
    <x v="1"/>
    <m/>
    <x v="1"/>
    <x v="1"/>
    <x v="2"/>
    <x v="486"/>
    <s v="BIT-85 Column picks disappear in report form"/>
    <s v="01270 - BIT-85 Column picks disappear in report form"/>
    <x v="486"/>
    <x v="0"/>
    <x v="2"/>
    <x v="2018"/>
    <s v="Alpha for Column picks disappear in report form"/>
    <s v="01471 - Alpha for Column picks disappear in report form"/>
    <s v="Alpha Test | 01471 - Alpha for Column picks disappear in report form"/>
    <m/>
    <n v="364250"/>
    <n v="36725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1969"/>
    <n v="0"/>
    <n v="0"/>
  </r>
  <r>
    <x v="3"/>
    <x v="1"/>
    <x v="1"/>
    <x v="1"/>
    <m/>
    <x v="1"/>
    <x v="1"/>
    <x v="2"/>
    <x v="522"/>
    <s v="Bemis Logo Compression/Crowding"/>
    <s v="01265 - Bemis Logo Compression/Crowding"/>
    <x v="522"/>
    <x v="0"/>
    <x v="2"/>
    <x v="2019"/>
    <s v="Alpha for Bemis Logo Compression/Crowding"/>
    <s v="01470 - Alpha for Bemis Logo Compression/Crowding"/>
    <s v="Alpha Test | 01470 - Alpha for Bemis Logo Compression/Crowding"/>
    <m/>
    <n v="364233"/>
    <n v="36715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970"/>
    <n v="0"/>
    <n v="0"/>
  </r>
  <r>
    <x v="3"/>
    <x v="0"/>
    <x v="0"/>
    <x v="25"/>
    <s v="CSR - Customer and User Profile"/>
    <x v="25"/>
    <x v="0"/>
    <x v="2"/>
    <x v="243"/>
    <s v="Create Page for CSRs to View Customer Locations "/>
    <s v="01127 - Create Page for CSRs to View Customer Locations "/>
    <x v="243"/>
    <x v="0"/>
    <x v="2"/>
    <x v="2020"/>
    <s v="Alpha for Create Page for CSRs to View Customer Locations "/>
    <s v="01469 - Alpha for Create Page for CSRs to View Customer Locations "/>
    <s v="Alpha Test | 01469 - Alpha for Create Page for CSRs to View Customer Locations "/>
    <n v="348696"/>
    <n v="362834"/>
    <n v="36712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8.3333333333333329E-2"/>
    <n v="2.9411764705882353E-2"/>
    <n v="1"/>
    <n v="0"/>
    <x v="0"/>
    <x v="2"/>
    <s v="0.Done"/>
    <x v="1971"/>
    <n v="0"/>
    <n v="0"/>
  </r>
  <r>
    <x v="3"/>
    <x v="1"/>
    <x v="1"/>
    <x v="1"/>
    <m/>
    <x v="1"/>
    <x v="1"/>
    <x v="2"/>
    <x v="508"/>
    <s v="On Hand Inventory Details shows a Total Qty but there are no details "/>
    <s v="01426 - On Hand Inventory Details shows a Total Qty but there are no details "/>
    <x v="508"/>
    <x v="0"/>
    <x v="2"/>
    <x v="2021"/>
    <s v="Alpha for On Hand Inventory Details shows a Total Qty but there are no details "/>
    <s v="01468 - Alpha for On Hand Inventory Details shows a Total Qty but there are no details "/>
    <s v="Alpha Test | 01468 - Alpha for On Hand Inventory Details shows a Total Qty but there are no details "/>
    <m/>
    <n v="365913"/>
    <n v="36710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972"/>
    <n v="0"/>
    <n v="0"/>
  </r>
  <r>
    <x v="3"/>
    <x v="1"/>
    <x v="1"/>
    <x v="1"/>
    <m/>
    <x v="1"/>
    <x v="1"/>
    <x v="2"/>
    <x v="506"/>
    <s v="BIT-121 Report time range selection box sizing - Shipments and Releases Report Test"/>
    <s v="01414 - BIT-121 Report time range selection box sizing - Shipments and Releases Report Test"/>
    <x v="506"/>
    <x v="0"/>
    <x v="2"/>
    <x v="2022"/>
    <s v="Alpha for Report time range selection box sizing - Shipments and Releases Report Test"/>
    <s v="01467 - Alpha for Report time range selection box sizing - Shipments and Releases Report Test"/>
    <s v="Alpha Test | 01467 - Alpha for Report time range selection box sizing - Shipments and Releases Report Test"/>
    <m/>
    <n v="365692"/>
    <n v="36710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973"/>
    <n v="0"/>
    <n v="0"/>
  </r>
  <r>
    <x v="3"/>
    <x v="1"/>
    <x v="1"/>
    <x v="1"/>
    <m/>
    <x v="1"/>
    <x v="1"/>
    <x v="2"/>
    <x v="505"/>
    <s v="Release PO and Customer PO are wrapping on the same line"/>
    <s v="01418 - Release PO and Customer PO are wrapping on the same line"/>
    <x v="505"/>
    <x v="0"/>
    <x v="2"/>
    <x v="2023"/>
    <s v="Alpha for Release PO and Customer PO are wrapping on the same line"/>
    <s v="01466 - Alpha for Release PO and Customer PO are wrapping on the same line"/>
    <s v="Alpha Test | 01466 - Alpha for Release PO and Customer PO are wrapping on the same line"/>
    <m/>
    <n v="365716"/>
    <n v="36710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1974"/>
    <n v="0"/>
    <n v="0"/>
  </r>
  <r>
    <x v="3"/>
    <x v="0"/>
    <x v="0"/>
    <x v="30"/>
    <s v="CSR - Portal Foundations"/>
    <x v="30"/>
    <x v="0"/>
    <x v="7"/>
    <x v="433"/>
    <s v="Link Bemis/TheHub Logo back CSR Bemis Site"/>
    <s v="01019 - Link Bemis/TheHub Logo back CSR Bemis Site"/>
    <x v="433"/>
    <x v="3"/>
    <x v="2"/>
    <x v="2024"/>
    <s v="Development for Link Bemis/TheHub Logo back CSR Bemis Site"/>
    <s v="M | 01465 - Development for Link Bemis/TheHub Logo back CSR Bemis Site"/>
    <s v="Frontend Development | M | 01465 - Development for Link Bemis/TheHub Logo back CSR Bemis Site"/>
    <n v="350872"/>
    <n v="360677"/>
    <n v="366954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3.125E-2"/>
    <n v="1"/>
    <n v="5.3191489361702127"/>
    <x v="0"/>
    <x v="7"/>
    <s v="0.Done"/>
    <x v="1975"/>
    <n v="0"/>
    <n v="0"/>
  </r>
  <r>
    <x v="3"/>
    <x v="1"/>
    <x v="1"/>
    <x v="1"/>
    <m/>
    <x v="1"/>
    <x v="1"/>
    <x v="2"/>
    <x v="451"/>
    <s v="Cancel button on Locations filter does not work "/>
    <s v="01267 - Cancel button on Locations filter does not work "/>
    <x v="451"/>
    <x v="0"/>
    <x v="2"/>
    <x v="2025"/>
    <s v="Alpha for Cancel button on Locations filter does not cancel "/>
    <s v="01464 - Alpha for Cancel button on Locations filter does not cancel "/>
    <s v="Alpha Test | 01464 - Alpha for Cancel button on Locations filter does not cancel "/>
    <m/>
    <n v="364239"/>
    <n v="36695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25"/>
    <n v="0"/>
    <n v="1"/>
    <n v="0"/>
    <x v="1"/>
    <x v="2"/>
    <s v="0.Done"/>
    <x v="1976"/>
    <n v="0"/>
    <n v="0"/>
  </r>
  <r>
    <x v="3"/>
    <x v="1"/>
    <x v="1"/>
    <x v="1"/>
    <m/>
    <x v="1"/>
    <x v="1"/>
    <x v="2"/>
    <x v="509"/>
    <s v="BIT-103 Time, status and report freezes"/>
    <s v="01420 - BIT-103 Time, status and report freezes"/>
    <x v="509"/>
    <x v="0"/>
    <x v="2"/>
    <x v="2026"/>
    <s v="Alpha for Time, status and report freezes"/>
    <s v="01463 - Alpha for Time, status and report freezes"/>
    <s v="Alpha Test | 01463 - Alpha for Time, status and report freezes"/>
    <m/>
    <n v="365720"/>
    <n v="36695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977"/>
    <n v="0"/>
    <n v="0"/>
  </r>
  <r>
    <x v="3"/>
    <x v="1"/>
    <x v="1"/>
    <x v="1"/>
    <m/>
    <x v="1"/>
    <x v="1"/>
    <x v="2"/>
    <x v="522"/>
    <s v="Bemis Logo Compression/Crowding"/>
    <s v="01265 - Bemis Logo Compression/Crowding"/>
    <x v="522"/>
    <x v="3"/>
    <x v="2"/>
    <x v="2027"/>
    <s v="Development for - Bemis Logo Compression/Crowding"/>
    <s v="M | 01462 - Development for - Bemis Logo Compression/Crowding"/>
    <s v="Frontend Development | M | 01462 - Development for - Bemis Logo Compression/Crowding"/>
    <m/>
    <n v="364233"/>
    <n v="366946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1978"/>
    <n v="5.3191489361702127"/>
    <n v="0"/>
  </r>
  <r>
    <x v="3"/>
    <x v="1"/>
    <x v="1"/>
    <x v="1"/>
    <m/>
    <x v="1"/>
    <x v="1"/>
    <x v="2"/>
    <x v="509"/>
    <s v="BIT-103 Time, status and report freezes"/>
    <s v="01420 - BIT-103 Time, status and report freezes"/>
    <x v="509"/>
    <x v="3"/>
    <x v="2"/>
    <x v="2028"/>
    <s v="Development for - Time, status and report freezes"/>
    <s v="M | 01461 - Development for - Time, status and report freezes"/>
    <s v="Frontend Development | M | 01461 - Development for - Time, status and report freezes"/>
    <m/>
    <n v="365720"/>
    <n v="366896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1979"/>
    <n v="5.3191489361702127"/>
    <n v="0"/>
  </r>
  <r>
    <x v="3"/>
    <x v="1"/>
    <x v="1"/>
    <x v="1"/>
    <m/>
    <x v="1"/>
    <x v="1"/>
    <x v="2"/>
    <x v="251"/>
    <s v="BOL and INVOICE Hyperlink fails to load PDF"/>
    <s v="01256 - BOL and INVOICE Hyperlink fails to load PDF"/>
    <x v="251"/>
    <x v="5"/>
    <x v="2"/>
    <x v="2029"/>
    <s v="Research BOL - PDF loading failure"/>
    <s v="S | 01460 - Research BOL - PDF loading failure"/>
    <s v="Backend Development | S | 01460 - Research BOL - PDF loading failure"/>
    <m/>
    <n v="364220"/>
    <n v="366889"/>
    <s v="Plan"/>
    <x v="0"/>
    <n v="1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1"/>
    <n v="0"/>
    <n v="0.16666666666666666"/>
    <n v="0"/>
    <n v="1"/>
    <n v="8.5106382978723403"/>
    <x v="1"/>
    <x v="2"/>
    <s v="0.Done"/>
    <x v="1980"/>
    <n v="8.5106382978723403"/>
    <n v="1"/>
  </r>
  <r>
    <x v="3"/>
    <x v="1"/>
    <x v="1"/>
    <x v="1"/>
    <m/>
    <x v="1"/>
    <x v="0"/>
    <x v="10"/>
    <x v="523"/>
    <s v="Update decimals display on Bemis Portal Landing pages"/>
    <s v="01344 - Update decimals display on Bemis Portal Landing pages"/>
    <x v="523"/>
    <x v="3"/>
    <x v="4"/>
    <x v="2030"/>
    <s v="Development for - Update decimals display on Bemis Portal Landing pages"/>
    <s v="M | 01459 - Development for - Update decimals display on Bemis Portal Landing pages"/>
    <s v="Frontend Development | M | 01459 - Development for - Update decimals display on Bemis Portal Landing pages"/>
    <m/>
    <n v="365013"/>
    <n v="366739"/>
    <s v="Plan"/>
    <x v="0"/>
    <n v="0"/>
    <n v="0"/>
    <n v="0"/>
    <n v="0"/>
    <s v="M"/>
    <s v="SUBTASK PLAN"/>
    <n v="5.3191489361702127"/>
    <n v="6.3829787234042552"/>
    <n v="5.3191489361702127"/>
    <n v="6.3829787234042552"/>
    <n v="0"/>
    <n v="5.3191489361702127"/>
    <n v="0"/>
    <n v="0"/>
    <n v="0"/>
    <n v="0"/>
    <n v="1"/>
    <n v="0"/>
    <n v="1"/>
    <n v="0"/>
    <x v="1"/>
    <x v="5"/>
    <e v="#N/A"/>
    <x v="1"/>
    <n v="0"/>
    <n v="0"/>
  </r>
  <r>
    <x v="3"/>
    <x v="1"/>
    <x v="1"/>
    <x v="1"/>
    <m/>
    <x v="1"/>
    <x v="1"/>
    <x v="2"/>
    <x v="506"/>
    <s v="BIT-121 Report time range selection box sizing - Shipments and Releases Report Test"/>
    <s v="01414 - BIT-121 Report time range selection box sizing - Shipments and Releases Report Test"/>
    <x v="506"/>
    <x v="3"/>
    <x v="2"/>
    <x v="2031"/>
    <s v="Development for - Report time range selection box sizing - Shipments and Releases Report Test"/>
    <s v="M | 01458 - Development for - Report time range selection box sizing - Shipments and Releases Report Test"/>
    <s v="Frontend Development | M | 01458 - Development for - Report time range selection box sizing - Shipments and Releases Report Test"/>
    <m/>
    <n v="365692"/>
    <n v="366736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1981"/>
    <n v="5.3191489361702127"/>
    <n v="0"/>
  </r>
  <r>
    <x v="3"/>
    <x v="1"/>
    <x v="1"/>
    <x v="1"/>
    <m/>
    <x v="1"/>
    <x v="1"/>
    <x v="2"/>
    <x v="519"/>
    <s v="Bemis Logo displayed on Bemis' QA is incorrect"/>
    <s v="01421 - Bemis Logo displayed on Bemis' QA is incorrect"/>
    <x v="519"/>
    <x v="0"/>
    <x v="2"/>
    <x v="2032"/>
    <s v="Alpha for Bemis Logo displayed on Bemis' QA is incorrect"/>
    <s v="01457 - Alpha for Bemis Logo displayed on Bemis' QA is incorrect"/>
    <s v="Alpha Test | 01457 - Alpha for Bemis Logo displayed on Bemis' QA is incorrect"/>
    <m/>
    <n v="365734"/>
    <n v="36671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982"/>
    <n v="0"/>
    <n v="0"/>
  </r>
  <r>
    <x v="3"/>
    <x v="1"/>
    <x v="1"/>
    <x v="1"/>
    <m/>
    <x v="1"/>
    <x v="1"/>
    <x v="2"/>
    <x v="518"/>
    <s v="BIT-48 Padding issues with left nav menu "/>
    <s v="01139 - BIT-48 Padding issues with left nav menu "/>
    <x v="518"/>
    <x v="0"/>
    <x v="2"/>
    <x v="2033"/>
    <s v="Alpha for Padding issues with left nav menu"/>
    <s v="01456 - Alpha for Padding issues with left nav menu"/>
    <s v="Alpha Test | 01456 - Alpha for Padding issues with left nav menu"/>
    <m/>
    <n v="362869"/>
    <n v="36671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1983"/>
    <n v="0"/>
    <n v="0"/>
  </r>
  <r>
    <x v="3"/>
    <x v="0"/>
    <x v="0"/>
    <x v="25"/>
    <s v="CSR - Customer and User Profile"/>
    <x v="25"/>
    <x v="0"/>
    <x v="2"/>
    <x v="456"/>
    <s v="Allow Buyers to update display settings "/>
    <s v="01396 - Allow Buyers to update display settings "/>
    <x v="456"/>
    <x v="3"/>
    <x v="2"/>
    <x v="2034"/>
    <s v="Development for - Allow Buyers to update display settings"/>
    <s v="M | 01453 - Development for - Allow Buyers to update display settings"/>
    <s v="Frontend Development | M | 01453 - Development for - Allow Buyers to update display settings"/>
    <n v="348696"/>
    <n v="365558"/>
    <n v="366434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2.9411764705882353E-2"/>
    <n v="1"/>
    <n v="5.3191489361702127"/>
    <x v="0"/>
    <x v="2"/>
    <s v="0.Done"/>
    <x v="1984"/>
    <n v="0"/>
    <n v="0"/>
  </r>
  <r>
    <x v="3"/>
    <x v="1"/>
    <x v="1"/>
    <x v="1"/>
    <m/>
    <x v="1"/>
    <x v="1"/>
    <x v="2"/>
    <x v="508"/>
    <s v="On Hand Inventory Details shows a Total Qty but there are no details "/>
    <s v="01426 - On Hand Inventory Details shows a Total Qty but there are no details "/>
    <x v="508"/>
    <x v="5"/>
    <x v="2"/>
    <x v="2035"/>
    <s v="Fix On - Hand Inventory view "/>
    <s v="S | 01445 - Fix On - Hand Inventory view "/>
    <s v="Backend Development | S | 01445 - Fix On - Hand Inventory view "/>
    <m/>
    <n v="365913"/>
    <n v="366287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x v="2"/>
    <s v="0.Done"/>
    <x v="1985"/>
    <n v="8.5106382978723403"/>
    <n v="0"/>
  </r>
  <r>
    <x v="3"/>
    <x v="1"/>
    <x v="1"/>
    <x v="1"/>
    <m/>
    <x v="1"/>
    <x v="0"/>
    <x v="6"/>
    <x v="438"/>
    <s v="Update Sales Order to take in different order statuses"/>
    <s v="01250 - Update Sales Order to take in different order statuses"/>
    <x v="438"/>
    <x v="5"/>
    <x v="2"/>
    <x v="2036"/>
    <s v="Backend Dev - Update Order Data Sync/Model"/>
    <s v="M | 01435 - Backend Dev - Update Order Data Sync/Model"/>
    <s v="Backend Development | M | 01435 - Backend Dev - Update Order Data Sync/Model"/>
    <m/>
    <n v="364210"/>
    <n v="366047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x v="6"/>
    <s v="0.Done"/>
    <x v="1986"/>
    <n v="0"/>
    <n v="0"/>
  </r>
  <r>
    <x v="3"/>
    <x v="1"/>
    <x v="1"/>
    <x v="1"/>
    <m/>
    <x v="1"/>
    <x v="0"/>
    <x v="6"/>
    <x v="438"/>
    <s v="Update Sales Order to take in different order statuses"/>
    <s v="01250 - Update Sales Order to take in different order statuses"/>
    <x v="438"/>
    <x v="7"/>
    <x v="2"/>
    <x v="2037"/>
    <s v="Tech Planning - Review Order Data Sync and update"/>
    <s v="M | 01434 - Tech Planning - Review Order Data Sync and update"/>
    <s v="Tech Planning | M | 01434 - Tech Planning - Review Order Data Sync and update"/>
    <m/>
    <n v="364210"/>
    <n v="366046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x v="6"/>
    <s v="0.Done"/>
    <x v="1987"/>
    <n v="0"/>
    <n v="0"/>
  </r>
  <r>
    <x v="3"/>
    <x v="1"/>
    <x v="1"/>
    <x v="1"/>
    <m/>
    <x v="1"/>
    <x v="0"/>
    <x v="2"/>
    <x v="524"/>
    <s v="Update default Sort Order on Shipments Landing Page "/>
    <s v="01349 - Update default Sort Order on Shipments Landing Page "/>
    <x v="524"/>
    <x v="1"/>
    <x v="2"/>
    <x v="2038"/>
    <s v="QA for Update default Sort Order on Shipments Landing Page "/>
    <s v="01431 - QA for Update default Sort Order on Shipments Landing Page "/>
    <s v="QA | 01431 - QA for Update default Sort Order on Shipments Landing Page "/>
    <m/>
    <n v="365046"/>
    <n v="36597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1988"/>
    <n v="0"/>
    <n v="0"/>
  </r>
  <r>
    <x v="3"/>
    <x v="1"/>
    <x v="1"/>
    <x v="1"/>
    <m/>
    <x v="1"/>
    <x v="0"/>
    <x v="2"/>
    <x v="524"/>
    <s v="Update default Sort Order on Shipments Landing Page "/>
    <s v="01349 - Update default Sort Order on Shipments Landing Page "/>
    <x v="524"/>
    <x v="2"/>
    <x v="2"/>
    <x v="2039"/>
    <s v="Review of Update default Sort Order on Shipments Landing Page "/>
    <s v="01430 - Review of Update default Sort Order on Shipments Landing Page "/>
    <s v="Feature Review | 01430 - Review of Update default Sort Order on Shipments Landing Page "/>
    <m/>
    <n v="365046"/>
    <n v="36597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1989"/>
    <n v="0"/>
    <n v="0"/>
  </r>
  <r>
    <x v="3"/>
    <x v="0"/>
    <x v="0"/>
    <x v="33"/>
    <s v="Buyer - Order Management"/>
    <x v="33"/>
    <x v="0"/>
    <x v="2"/>
    <x v="481"/>
    <s v="Order Detail in Orders by Item View"/>
    <s v="00222 - Order Detail in Orders by Item View"/>
    <x v="481"/>
    <x v="5"/>
    <x v="2"/>
    <x v="2040"/>
    <s v="Update 'View Details' display logic"/>
    <s v="M | 01427 - Update 'View Details' display logic"/>
    <s v="Backend Development | M | 01427 - Update 'View Details' display logic"/>
    <n v="346910"/>
    <n v="340378"/>
    <n v="365957"/>
    <s v="Plan"/>
    <x v="21"/>
    <n v="0"/>
    <n v="0"/>
    <n v="0"/>
    <n v="33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125"/>
    <n v="1.020408163265306E-2"/>
    <n v="1"/>
    <n v="10.638297872340425"/>
    <x v="0"/>
    <x v="2"/>
    <s v="0.Done"/>
    <x v="1990"/>
    <n v="0"/>
    <n v="0"/>
  </r>
  <r>
    <x v="3"/>
    <x v="1"/>
    <x v="1"/>
    <x v="1"/>
    <m/>
    <x v="1"/>
    <x v="1"/>
    <x v="2"/>
    <x v="520"/>
    <s v="BIT-84 Data Issue on Bemis QA Environment"/>
    <s v="01297 - BIT-84 Data Issue on Bemis QA Environment"/>
    <x v="520"/>
    <x v="0"/>
    <x v="2"/>
    <x v="2041"/>
    <s v="Alpha for Data Issue on Bemis QA Environment"/>
    <s v="01425 - Alpha for Data Issue on Bemis QA Environment"/>
    <s v="Alpha Test | 01425 - Alpha for Data Issue on Bemis QA Environment"/>
    <m/>
    <n v="364424"/>
    <n v="36586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991"/>
    <n v="0"/>
    <n v="0"/>
  </r>
  <r>
    <x v="3"/>
    <x v="1"/>
    <x v="1"/>
    <x v="1"/>
    <m/>
    <x v="1"/>
    <x v="1"/>
    <x v="2"/>
    <x v="451"/>
    <s v="Cancel button on Locations filter does not work "/>
    <s v="01267 - Cancel button on Locations filter does not work "/>
    <x v="451"/>
    <x v="3"/>
    <x v="2"/>
    <x v="2042"/>
    <s v="Development for -Cancel button on Locations filter does not cancel"/>
    <s v="M | 01424 - Development for -Cancel button on Locations filter does not cancel"/>
    <s v="Frontend Development | M | 01424 - Development for -Cancel button on Locations filter does not cancel"/>
    <m/>
    <n v="364239"/>
    <n v="365826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25"/>
    <n v="0"/>
    <n v="1"/>
    <n v="5.3191489361702127"/>
    <x v="1"/>
    <x v="2"/>
    <s v="0.Done"/>
    <x v="1992"/>
    <n v="5.3191489361702127"/>
    <n v="0"/>
  </r>
  <r>
    <x v="3"/>
    <x v="1"/>
    <x v="1"/>
    <x v="1"/>
    <m/>
    <x v="1"/>
    <x v="1"/>
    <x v="2"/>
    <x v="519"/>
    <s v="Bemis Logo displayed on Bemis' QA is incorrect"/>
    <s v="01421 - Bemis Logo displayed on Bemis' QA is incorrect"/>
    <x v="519"/>
    <x v="5"/>
    <x v="2"/>
    <x v="2043"/>
    <s v="Add Portal Properties to force stop theme image fast loading"/>
    <s v="XS | 01422 - Add Portal Properties to force stop theme image fast loading"/>
    <s v="Backend Development | XS | 01422 - Add Portal Properties to force stop theme image fast loading"/>
    <m/>
    <n v="365734"/>
    <n v="365736"/>
    <s v="Plan"/>
    <x v="0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993"/>
    <n v="2.1276595744680851"/>
    <n v="0"/>
  </r>
  <r>
    <x v="3"/>
    <x v="1"/>
    <x v="1"/>
    <x v="1"/>
    <m/>
    <x v="1"/>
    <x v="0"/>
    <x v="2"/>
    <x v="524"/>
    <s v="Update default Sort Order on Shipments Landing Page "/>
    <s v="01349 - Update default Sort Order on Shipments Landing Page "/>
    <x v="524"/>
    <x v="0"/>
    <x v="2"/>
    <x v="2044"/>
    <s v="Alpha for Update default Sort Order on Shipments Landing Page "/>
    <s v="01419 - Alpha for Update default Sort Order on Shipments Landing Page "/>
    <s v="Alpha Test | 01419 - Alpha for Update default Sort Order on Shipments Landing Page "/>
    <m/>
    <n v="365046"/>
    <n v="36571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1994"/>
    <n v="0"/>
    <n v="0"/>
  </r>
  <r>
    <x v="3"/>
    <x v="1"/>
    <x v="1"/>
    <x v="1"/>
    <m/>
    <x v="1"/>
    <x v="1"/>
    <x v="2"/>
    <x v="496"/>
    <s v="BIT-114 Scheduled Releases Customer PO"/>
    <s v="01364 - BIT-114 Scheduled Releases Customer PO"/>
    <x v="496"/>
    <x v="1"/>
    <x v="3"/>
    <x v="2045"/>
    <s v="QA for Scheduled Releases Customer PO"/>
    <s v="01409 - QA for Scheduled Releases Customer PO"/>
    <s v="QA | 01409 - QA for Scheduled Releases Customer PO"/>
    <m/>
    <n v="365314"/>
    <n v="36558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x v="2"/>
    <s v="0.Cancelled"/>
    <x v="1995"/>
    <n v="0"/>
    <n v="0"/>
  </r>
  <r>
    <x v="3"/>
    <x v="1"/>
    <x v="1"/>
    <x v="1"/>
    <m/>
    <x v="1"/>
    <x v="1"/>
    <x v="2"/>
    <x v="496"/>
    <s v="BIT-114 Scheduled Releases Customer PO"/>
    <s v="01364 - BIT-114 Scheduled Releases Customer PO"/>
    <x v="496"/>
    <x v="2"/>
    <x v="2"/>
    <x v="2046"/>
    <s v="Review of Scheduled Releases Customer PO"/>
    <s v="01408 - Review of Scheduled Releases Customer PO"/>
    <s v="Feature Review | 01408 - Review of Scheduled Releases Customer PO"/>
    <m/>
    <n v="365314"/>
    <n v="36558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x v="2"/>
    <s v="0.Done"/>
    <x v="1996"/>
    <n v="0"/>
    <n v="0"/>
  </r>
  <r>
    <x v="3"/>
    <x v="1"/>
    <x v="1"/>
    <x v="1"/>
    <m/>
    <x v="1"/>
    <x v="1"/>
    <x v="2"/>
    <x v="496"/>
    <s v="BIT-114 Scheduled Releases Customer PO"/>
    <s v="01364 - BIT-114 Scheduled Releases Customer PO"/>
    <x v="496"/>
    <x v="0"/>
    <x v="2"/>
    <x v="2047"/>
    <s v="Alpha for Scheduled Releases Customer PO"/>
    <s v="01407 - Alpha for Scheduled Releases Customer PO"/>
    <s v="Alpha Test | 01407 - Alpha for Scheduled Releases Customer PO"/>
    <m/>
    <n v="365314"/>
    <n v="36558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x v="2"/>
    <s v="0.Done"/>
    <x v="1997"/>
    <n v="0"/>
    <n v="0"/>
  </r>
  <r>
    <x v="3"/>
    <x v="1"/>
    <x v="1"/>
    <x v="1"/>
    <m/>
    <x v="1"/>
    <x v="1"/>
    <x v="2"/>
    <x v="525"/>
    <s v="The root directory for Advanced File Store is not parsed correctly"/>
    <s v="00858 - The root directory for Advanced File Store is not parsed correctly"/>
    <x v="525"/>
    <x v="1"/>
    <x v="2"/>
    <x v="2048"/>
    <s v="QA for The root directory for Advanced File Store is not parsed correctly"/>
    <s v="01406 - QA for The root directory for Advanced File Store is not parsed correctly"/>
    <s v="QA | 01406 - QA for The root directory for Advanced File Store is not parsed correctly"/>
    <m/>
    <n v="358457"/>
    <n v="36557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998"/>
    <n v="0"/>
    <n v="0"/>
  </r>
  <r>
    <x v="3"/>
    <x v="1"/>
    <x v="1"/>
    <x v="1"/>
    <m/>
    <x v="1"/>
    <x v="1"/>
    <x v="2"/>
    <x v="525"/>
    <s v="The root directory for Advanced File Store is not parsed correctly"/>
    <s v="00858 - The root directory for Advanced File Store is not parsed correctly"/>
    <x v="525"/>
    <x v="2"/>
    <x v="2"/>
    <x v="2049"/>
    <s v="Review of The root directory for Advanced File Store is not parsed correctly"/>
    <s v="01405 - Review of The root directory for Advanced File Store is not parsed correctly"/>
    <s v="Feature Review | 01405 - Review of The root directory for Advanced File Store is not parsed correctly"/>
    <m/>
    <n v="358457"/>
    <n v="36557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999"/>
    <n v="0"/>
    <n v="0"/>
  </r>
  <r>
    <x v="3"/>
    <x v="1"/>
    <x v="1"/>
    <x v="1"/>
    <m/>
    <x v="1"/>
    <x v="1"/>
    <x v="2"/>
    <x v="526"/>
    <s v="Fix date range for From and To fields"/>
    <s v="01271 - Fix date range for From and To fields"/>
    <x v="526"/>
    <x v="1"/>
    <x v="2"/>
    <x v="2050"/>
    <s v="QA for Fix date range for From and To fields"/>
    <s v="01404 - QA for Fix date range for From and To fields"/>
    <s v="QA | 01404 - QA for Fix date range for From and To fields"/>
    <m/>
    <n v="364251"/>
    <n v="36557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000"/>
    <n v="0"/>
    <n v="0"/>
  </r>
  <r>
    <x v="3"/>
    <x v="1"/>
    <x v="1"/>
    <x v="1"/>
    <m/>
    <x v="1"/>
    <x v="1"/>
    <x v="2"/>
    <x v="526"/>
    <s v="Fix date range for From and To fields"/>
    <s v="01271 - Fix date range for From and To fields"/>
    <x v="526"/>
    <x v="2"/>
    <x v="2"/>
    <x v="2051"/>
    <s v="Review of Fix date range for From and To fields"/>
    <s v="01403 - Review of Fix date range for From and To fields"/>
    <s v="Feature Review | 01403 - Review of Fix date range for From and To fields"/>
    <m/>
    <n v="364251"/>
    <n v="36557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001"/>
    <n v="0"/>
    <n v="0"/>
  </r>
  <r>
    <x v="3"/>
    <x v="1"/>
    <x v="1"/>
    <x v="1"/>
    <m/>
    <x v="1"/>
    <x v="1"/>
    <x v="2"/>
    <x v="527"/>
    <s v="Missing fields on Delivery stubs"/>
    <s v="01023 - Missing fields on Delivery stubs"/>
    <x v="527"/>
    <x v="1"/>
    <x v="2"/>
    <x v="2052"/>
    <s v="QA for Missing fields on Delivery stubs"/>
    <s v="01402 - QA for Missing fields on Delivery stubs"/>
    <s v="QA | 01402 - QA for Missing fields on Delivery stubs"/>
    <m/>
    <n v="360762"/>
    <n v="36556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002"/>
    <n v="0"/>
    <n v="0"/>
  </r>
  <r>
    <x v="3"/>
    <x v="1"/>
    <x v="1"/>
    <x v="1"/>
    <m/>
    <x v="1"/>
    <x v="1"/>
    <x v="2"/>
    <x v="527"/>
    <s v="Missing fields on Delivery stubs"/>
    <s v="01023 - Missing fields on Delivery stubs"/>
    <x v="527"/>
    <x v="2"/>
    <x v="2"/>
    <x v="2053"/>
    <s v="Review of Missing fields on Delivery stubs"/>
    <s v="01401 - Review of Missing fields on Delivery stubs"/>
    <s v="Feature Review | 01401 - Review of Missing fields on Delivery stubs"/>
    <m/>
    <n v="360762"/>
    <n v="36556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003"/>
    <n v="0"/>
    <n v="0"/>
  </r>
  <r>
    <x v="3"/>
    <x v="1"/>
    <x v="1"/>
    <x v="1"/>
    <m/>
    <x v="1"/>
    <x v="1"/>
    <x v="2"/>
    <x v="528"/>
    <s v="BIT-73 Report Time not correct"/>
    <s v="01318 - BIT-73 Report Time not correct"/>
    <x v="528"/>
    <x v="1"/>
    <x v="2"/>
    <x v="2054"/>
    <s v="QA for Report Time not correct"/>
    <s v="01400 - QA for Report Time not correct"/>
    <s v="QA | 01400 - QA for Report Time not correct"/>
    <m/>
    <n v="364638"/>
    <n v="36556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004"/>
    <n v="0"/>
    <n v="0"/>
  </r>
  <r>
    <x v="3"/>
    <x v="1"/>
    <x v="1"/>
    <x v="1"/>
    <m/>
    <x v="1"/>
    <x v="1"/>
    <x v="2"/>
    <x v="528"/>
    <s v="BIT-73 Report Time not correct"/>
    <s v="01318 - BIT-73 Report Time not correct"/>
    <x v="528"/>
    <x v="2"/>
    <x v="2"/>
    <x v="2055"/>
    <s v="Review of Report Time not correct"/>
    <s v="01399 - Review of Report Time not correct"/>
    <s v="Feature Review | 01399 - Review of Report Time not correct"/>
    <m/>
    <n v="364638"/>
    <n v="36556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005"/>
    <n v="0"/>
    <n v="0"/>
  </r>
  <r>
    <x v="3"/>
    <x v="1"/>
    <x v="1"/>
    <x v="1"/>
    <m/>
    <x v="1"/>
    <x v="1"/>
    <x v="2"/>
    <x v="529"/>
    <s v="LDAP bulk import cannot be disable if 2FA is enabled"/>
    <s v="00892 - LDAP bulk import cannot be disable if 2FA is enabled"/>
    <x v="529"/>
    <x v="1"/>
    <x v="2"/>
    <x v="2056"/>
    <s v="QA for LDAP bulk import cannot be disable if 2FA is enabled"/>
    <s v="S | 01398 - QA for LDAP bulk import cannot be disable if 2FA is enabled"/>
    <s v="QA | S | 01398 - QA for LDAP bulk import cannot be disable if 2FA is enabled"/>
    <m/>
    <n v="359043"/>
    <n v="36556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2006"/>
    <n v="2.1276595744680851"/>
    <n v="0"/>
  </r>
  <r>
    <x v="3"/>
    <x v="1"/>
    <x v="1"/>
    <x v="1"/>
    <m/>
    <x v="1"/>
    <x v="1"/>
    <x v="2"/>
    <x v="529"/>
    <s v="LDAP bulk import cannot be disable if 2FA is enabled"/>
    <s v="00892 - LDAP bulk import cannot be disable if 2FA is enabled"/>
    <x v="529"/>
    <x v="2"/>
    <x v="2"/>
    <x v="2057"/>
    <s v="Review of LDAP bulk import cannot be disable if 2FA is enabled"/>
    <s v="01397 - Review of LDAP bulk import cannot be disable if 2FA is enabled"/>
    <s v="Feature Review | 01397 - Review of LDAP bulk import cannot be disable if 2FA is enabled"/>
    <m/>
    <n v="359043"/>
    <n v="36555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007"/>
    <n v="0"/>
    <n v="0"/>
  </r>
  <r>
    <x v="3"/>
    <x v="1"/>
    <x v="1"/>
    <x v="1"/>
    <m/>
    <x v="1"/>
    <x v="1"/>
    <x v="2"/>
    <x v="530"/>
    <s v="BIT-112 Do not display Schedule Lines when confirmedQty = 0 on Orders Landing  Page"/>
    <s v="01068 - BIT-112 Do not display Schedule Lines when confirmedQty = 0 on Orders Landing  Page"/>
    <x v="530"/>
    <x v="1"/>
    <x v="2"/>
    <x v="2058"/>
    <s v="QA for Do not display Schedule Lines when confirmedQty = 0 on Orders Landing  Page"/>
    <s v="S | 01395 - QA for Do not display Schedule Lines when confirmedQty = 0 on Orders Landing  Page"/>
    <s v="QA | S | 01395 - QA for Do not display Schedule Lines when confirmedQty = 0 on Orders Landing  Page"/>
    <m/>
    <n v="361728"/>
    <n v="36555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2008"/>
    <n v="2.1276595744680851"/>
    <n v="0"/>
  </r>
  <r>
    <x v="3"/>
    <x v="1"/>
    <x v="1"/>
    <x v="1"/>
    <m/>
    <x v="1"/>
    <x v="1"/>
    <x v="2"/>
    <x v="530"/>
    <s v="BIT-112 Do not display Schedule Lines when confirmedQty = 0 on Orders Landing  Page"/>
    <s v="01068 - BIT-112 Do not display Schedule Lines when confirmedQty = 0 on Orders Landing  Page"/>
    <x v="530"/>
    <x v="2"/>
    <x v="2"/>
    <x v="2059"/>
    <s v="Review of Do not display Schedule Lines when confirmedQty = 0 on Orders Landing  Page"/>
    <s v="01394 - Review of Do not display Schedule Lines when confirmedQty = 0 on Orders Landing  Page"/>
    <s v="Feature Review | 01394 - Review of Do not display Schedule Lines when confirmedQty = 0 on Orders Landing  Page"/>
    <m/>
    <n v="361728"/>
    <n v="36555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009"/>
    <n v="0"/>
    <n v="0"/>
  </r>
  <r>
    <x v="3"/>
    <x v="1"/>
    <x v="1"/>
    <x v="1"/>
    <m/>
    <x v="1"/>
    <x v="1"/>
    <x v="2"/>
    <x v="531"/>
    <s v="Add documents button is inside the footer"/>
    <s v="01323 - Add documents button is inside the footer"/>
    <x v="531"/>
    <x v="1"/>
    <x v="2"/>
    <x v="2060"/>
    <s v="QA for Add documents button is inside the footer"/>
    <s v="01393 - QA for Add documents button is inside the footer"/>
    <s v="QA | 01393 - QA for Add documents button is inside the footer"/>
    <m/>
    <n v="364653"/>
    <n v="36555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010"/>
    <n v="0"/>
    <n v="0"/>
  </r>
  <r>
    <x v="3"/>
    <x v="1"/>
    <x v="1"/>
    <x v="1"/>
    <m/>
    <x v="1"/>
    <x v="1"/>
    <x v="2"/>
    <x v="531"/>
    <s v="Add documents button is inside the footer"/>
    <s v="01323 - Add documents button is inside the footer"/>
    <x v="531"/>
    <x v="2"/>
    <x v="2"/>
    <x v="2061"/>
    <s v="Review of Add documents button is inside the footer"/>
    <s v="01392 - Review of Add documents button is inside the footer"/>
    <s v="Feature Review | 01392 - Review of Add documents button is inside the footer"/>
    <m/>
    <n v="364653"/>
    <n v="36554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011"/>
    <n v="0"/>
    <n v="0"/>
  </r>
  <r>
    <x v="3"/>
    <x v="1"/>
    <x v="1"/>
    <x v="1"/>
    <m/>
    <x v="1"/>
    <x v="1"/>
    <x v="2"/>
    <x v="521"/>
    <s v="BIT-134 Hide Edit options that Buyers do not have access to "/>
    <s v="01324 - BIT-134 Hide Edit options that Buyers do not have access to "/>
    <x v="521"/>
    <x v="2"/>
    <x v="2"/>
    <x v="2062"/>
    <s v="Review of Hide Edit options that Buyers do not have access to "/>
    <s v="01391 - Review of Hide Edit options that Buyers do not have access to "/>
    <s v="Feature Review | 01391 - Review of Hide Edit options that Buyers do not have access to "/>
    <m/>
    <n v="364655"/>
    <n v="36554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012"/>
    <n v="0"/>
    <n v="0"/>
  </r>
  <r>
    <x v="3"/>
    <x v="1"/>
    <x v="1"/>
    <x v="1"/>
    <m/>
    <x v="1"/>
    <x v="1"/>
    <x v="2"/>
    <x v="532"/>
    <s v="Product Description displaying incorrectly"/>
    <s v="01268 - Product Description displaying incorrectly"/>
    <x v="532"/>
    <x v="1"/>
    <x v="2"/>
    <x v="2063"/>
    <s v="QA for Product Description displaying incorrectly"/>
    <s v="01390 - QA for Product Description displaying incorrectly"/>
    <s v="QA | 01390 - QA for Product Description displaying incorrectly"/>
    <m/>
    <n v="364243"/>
    <n v="36554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2013"/>
    <n v="0"/>
    <n v="0"/>
  </r>
  <r>
    <x v="3"/>
    <x v="1"/>
    <x v="1"/>
    <x v="1"/>
    <m/>
    <x v="1"/>
    <x v="1"/>
    <x v="2"/>
    <x v="532"/>
    <s v="Product Description displaying incorrectly"/>
    <s v="01268 - Product Description displaying incorrectly"/>
    <x v="532"/>
    <x v="2"/>
    <x v="2"/>
    <x v="2064"/>
    <s v="Review of Product Description displaying incorrectly"/>
    <s v="01389 - Review of Product Description displaying incorrectly"/>
    <s v="Feature Review | 01389 - Review of Product Description displaying incorrectly"/>
    <m/>
    <n v="364243"/>
    <n v="36554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2014"/>
    <n v="0"/>
    <n v="0"/>
  </r>
  <r>
    <x v="3"/>
    <x v="1"/>
    <x v="1"/>
    <x v="1"/>
    <m/>
    <x v="1"/>
    <x v="1"/>
    <x v="2"/>
    <x v="533"/>
    <s v="BIT-92 Report Landing Page- Inventory Detail Report"/>
    <s v="01309 - BIT-92 Report Landing Page- Inventory Detail Report"/>
    <x v="533"/>
    <x v="1"/>
    <x v="2"/>
    <x v="2065"/>
    <s v="QA for Report Landing Page- Inventory Detail Report"/>
    <s v="S | 01388 - QA for Report Landing Page- Inventory Detail Report"/>
    <s v="QA | S | 01388 - QA for Report Landing Page- Inventory Detail Report"/>
    <m/>
    <n v="364624"/>
    <n v="36554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2015"/>
    <n v="2.1276595744680851"/>
    <n v="0"/>
  </r>
  <r>
    <x v="3"/>
    <x v="1"/>
    <x v="1"/>
    <x v="1"/>
    <m/>
    <x v="1"/>
    <x v="1"/>
    <x v="2"/>
    <x v="533"/>
    <s v="BIT-92 Report Landing Page- Inventory Detail Report"/>
    <s v="01309 - BIT-92 Report Landing Page- Inventory Detail Report"/>
    <x v="533"/>
    <x v="2"/>
    <x v="2"/>
    <x v="2066"/>
    <s v="Review of Report Landing Page- Inventory Detail Report"/>
    <s v="01387 - Review of Report Landing Page- Inventory Detail Report"/>
    <s v="Feature Review | 01387 - Review of Report Landing Page- Inventory Detail Report"/>
    <m/>
    <n v="364624"/>
    <n v="36554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016"/>
    <n v="0"/>
    <n v="0"/>
  </r>
  <r>
    <x v="3"/>
    <x v="1"/>
    <x v="1"/>
    <x v="1"/>
    <m/>
    <x v="1"/>
    <x v="1"/>
    <x v="2"/>
    <x v="534"/>
    <s v="BIT-90 Report Landing Page- Open Order Status Report- remove parameters from selection screen"/>
    <s v="01307 - BIT-90 Report Landing Page- Open Order Status Report- remove parameters from selection screen"/>
    <x v="534"/>
    <x v="1"/>
    <x v="2"/>
    <x v="2067"/>
    <s v="QA for Report Landing Page- Open Order Status Report- remove parameters from selection screen"/>
    <s v="S | 01386 - QA for Report Landing Page- Open Order Status Report- remove parameters from selection screen"/>
    <s v="QA | S | 01386 - QA for Report Landing Page- Open Order Status Report- remove parameters from selection screen"/>
    <m/>
    <n v="364620"/>
    <n v="36553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2017"/>
    <n v="2.1276595744680851"/>
    <n v="0"/>
  </r>
  <r>
    <x v="3"/>
    <x v="1"/>
    <x v="1"/>
    <x v="1"/>
    <m/>
    <x v="1"/>
    <x v="1"/>
    <x v="2"/>
    <x v="534"/>
    <s v="BIT-90 Report Landing Page- Open Order Status Report- remove parameters from selection screen"/>
    <s v="01307 - BIT-90 Report Landing Page- Open Order Status Report- remove parameters from selection screen"/>
    <x v="534"/>
    <x v="2"/>
    <x v="2"/>
    <x v="2068"/>
    <s v="Review of Report Landing Page- Open Order Status Report- remove parameters from selection screen"/>
    <s v="01385 - Review of Report Landing Page- Open Order Status Report- remove parameters from selection screen"/>
    <s v="Feature Review | 01385 - Review of Report Landing Page- Open Order Status Report- remove parameters from selection screen"/>
    <m/>
    <n v="364620"/>
    <n v="36553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018"/>
    <n v="0"/>
    <n v="0"/>
  </r>
  <r>
    <x v="3"/>
    <x v="1"/>
    <x v="1"/>
    <x v="1"/>
    <m/>
    <x v="1"/>
    <x v="1"/>
    <x v="10"/>
    <x v="535"/>
    <s v="BIT-93 Report Landing Page- Inventory Detail Report- remove unnecessary Parameters"/>
    <s v="01310 - BIT-93 Report Landing Page- Inventory Detail Report- remove unnecessary Parameters"/>
    <x v="535"/>
    <x v="1"/>
    <x v="1"/>
    <x v="2069"/>
    <s v="QA for Report Landing Page- Inventory Detail Report- remove unnecessary Parameters"/>
    <s v="S | 01384 - QA for Report Landing Page- Inventory Detail Report- remove unnecessary Parameters"/>
    <s v="QA | S | 01384 - QA for Report Landing Page- Inventory Detail Report- remove unnecessary Parameters"/>
    <m/>
    <n v="364625"/>
    <n v="365537"/>
    <s v="Plan"/>
    <x v="0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33333333333333331"/>
    <n v="0"/>
    <n v="1"/>
    <n v="0"/>
    <x v="1"/>
    <x v="5"/>
    <e v="#N/A"/>
    <x v="1"/>
    <n v="2.1276595744680851"/>
    <n v="0"/>
  </r>
  <r>
    <x v="3"/>
    <x v="1"/>
    <x v="1"/>
    <x v="1"/>
    <m/>
    <x v="1"/>
    <x v="1"/>
    <x v="10"/>
    <x v="535"/>
    <s v="BIT-93 Report Landing Page- Inventory Detail Report- remove unnecessary Parameters"/>
    <s v="01310 - BIT-93 Report Landing Page- Inventory Detail Report- remove unnecessary Parameters"/>
    <x v="535"/>
    <x v="2"/>
    <x v="2"/>
    <x v="2070"/>
    <s v="Review of Report Landing Page- Inventory Detail Report- remove unnecessary Parameters"/>
    <s v="01383 - Review of Report Landing Page- Inventory Detail Report- remove unnecessary Parameters"/>
    <s v="Feature Review | 01383 - Review of Report Landing Page- Inventory Detail Report- remove unnecessary Parameters"/>
    <m/>
    <n v="364625"/>
    <n v="36553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5"/>
    <s v="0.Done"/>
    <x v="2019"/>
    <n v="0"/>
    <n v="0"/>
  </r>
  <r>
    <x v="3"/>
    <x v="1"/>
    <x v="1"/>
    <x v="1"/>
    <m/>
    <x v="1"/>
    <x v="1"/>
    <x v="10"/>
    <x v="536"/>
    <s v="BIT-94 All Reports from Reports Landing Page- Optional column formatting"/>
    <s v="01311 - BIT-94 All Reports from Reports Landing Page- Optional column formatting"/>
    <x v="536"/>
    <x v="1"/>
    <x v="1"/>
    <x v="2071"/>
    <s v="QA for All Reports from Reports Landing Page- Optional column formatting"/>
    <s v="S | 01382 - QA for All Reports from Reports Landing Page- Optional column formatting"/>
    <s v="QA | S | 01382 - QA for All Reports from Reports Landing Page- Optional column formatting"/>
    <m/>
    <n v="364626"/>
    <n v="365535"/>
    <s v="Plan"/>
    <x v="0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25"/>
    <n v="0"/>
    <n v="1"/>
    <n v="0"/>
    <x v="1"/>
    <x v="5"/>
    <e v="#N/A"/>
    <x v="1"/>
    <n v="2.1276595744680851"/>
    <n v="0"/>
  </r>
  <r>
    <x v="3"/>
    <x v="1"/>
    <x v="1"/>
    <x v="1"/>
    <m/>
    <x v="1"/>
    <x v="1"/>
    <x v="10"/>
    <x v="536"/>
    <s v="BIT-94 All Reports from Reports Landing Page- Optional column formatting"/>
    <s v="01311 - BIT-94 All Reports from Reports Landing Page- Optional column formatting"/>
    <x v="536"/>
    <x v="6"/>
    <x v="2"/>
    <x v="2072"/>
    <s v="Order of optional parameters for open and closed order report are incorrect"/>
    <s v="M | 01381 - Order of optional parameters for open and closed order report are incorrect"/>
    <s v="Alpha Bug | M | 01381 - Order of optional parameters for open and closed order report are incorrect"/>
    <m/>
    <n v="364626"/>
    <n v="365534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5"/>
    <n v="0"/>
    <n v="1"/>
    <n v="3.191489361702128"/>
    <x v="1"/>
    <x v="5"/>
    <s v="0.Done"/>
    <x v="2020"/>
    <n v="3.191489361702128"/>
    <n v="0"/>
  </r>
  <r>
    <x v="3"/>
    <x v="1"/>
    <x v="1"/>
    <x v="1"/>
    <m/>
    <x v="1"/>
    <x v="1"/>
    <x v="10"/>
    <x v="536"/>
    <s v="BIT-94 All Reports from Reports Landing Page- Optional column formatting"/>
    <s v="01311 - BIT-94 All Reports from Reports Landing Page- Optional column formatting"/>
    <x v="536"/>
    <x v="2"/>
    <x v="2"/>
    <x v="2073"/>
    <s v="Review of All Reports from Reports Landing Page- Optional column formatting"/>
    <s v="01380 - Review of All Reports from Reports Landing Page- Optional column formatting"/>
    <s v="Feature Review | 01380 - Review of All Reports from Reports Landing Page- Optional column formatting"/>
    <m/>
    <n v="364626"/>
    <n v="36553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5"/>
    <s v="0.Done"/>
    <x v="2021"/>
    <n v="0"/>
    <n v="0"/>
  </r>
  <r>
    <x v="3"/>
    <x v="1"/>
    <x v="1"/>
    <x v="1"/>
    <m/>
    <x v="1"/>
    <x v="1"/>
    <x v="2"/>
    <x v="537"/>
    <s v="BIT-72 Report page- open and closed order report; parameters not expected"/>
    <s v="01314 - BIT-72 Report page- open and closed order report; parameters not expected"/>
    <x v="537"/>
    <x v="1"/>
    <x v="2"/>
    <x v="2074"/>
    <s v="QA for Report page- open and closed order report; parameters not expected"/>
    <s v="01379 - QA for Report page- open and closed order report; parameters not expected"/>
    <s v="QA | 01379 - QA for Report page- open and closed order report; parameters not expected"/>
    <m/>
    <n v="364634"/>
    <n v="36553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022"/>
    <n v="0"/>
    <n v="0"/>
  </r>
  <r>
    <x v="3"/>
    <x v="1"/>
    <x v="1"/>
    <x v="1"/>
    <m/>
    <x v="1"/>
    <x v="1"/>
    <x v="2"/>
    <x v="537"/>
    <s v="BIT-72 Report page- open and closed order report; parameters not expected"/>
    <s v="01314 - BIT-72 Report page- open and closed order report; parameters not expected"/>
    <x v="537"/>
    <x v="2"/>
    <x v="2"/>
    <x v="2075"/>
    <s v="Review of Report page- open and closed order report; parameters not expected"/>
    <s v="01378 - Review of Report page- open and closed order report; parameters not expected"/>
    <s v="Feature Review | 01378 - Review of Report page- open and closed order report; parameters not expected"/>
    <m/>
    <n v="364634"/>
    <n v="36553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023"/>
    <n v="0"/>
    <n v="0"/>
  </r>
  <r>
    <x v="3"/>
    <x v="1"/>
    <x v="1"/>
    <x v="1"/>
    <m/>
    <x v="1"/>
    <x v="1"/>
    <x v="2"/>
    <x v="538"/>
    <s v="BIT-78 All Reports- Default Column Fields "/>
    <s v="01316 - BIT-78 All Reports- Default Column Fields "/>
    <x v="538"/>
    <x v="1"/>
    <x v="2"/>
    <x v="2076"/>
    <s v="QA for All Reports- Default Column Fields "/>
    <s v="S | 01377 - QA for All Reports- Default Column Fields "/>
    <s v="QA | S | 01377 - QA for All Reports- Default Column Fields "/>
    <m/>
    <n v="364636"/>
    <n v="36553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2024"/>
    <n v="2.1276595744680851"/>
    <n v="0"/>
  </r>
  <r>
    <x v="3"/>
    <x v="1"/>
    <x v="1"/>
    <x v="1"/>
    <m/>
    <x v="1"/>
    <x v="1"/>
    <x v="2"/>
    <x v="538"/>
    <s v="BIT-78 All Reports- Default Column Fields "/>
    <s v="01316 - BIT-78 All Reports- Default Column Fields "/>
    <x v="538"/>
    <x v="2"/>
    <x v="2"/>
    <x v="2077"/>
    <s v="Review of All Reports- Default Column Fields "/>
    <s v="01376 - Review of All Reports- Default Column Fields "/>
    <s v="Feature Review | 01376 - Review of All Reports- Default Column Fields "/>
    <m/>
    <n v="364636"/>
    <n v="36552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025"/>
    <n v="0"/>
    <n v="0"/>
  </r>
  <r>
    <x v="3"/>
    <x v="1"/>
    <x v="1"/>
    <x v="1"/>
    <m/>
    <x v="1"/>
    <x v="1"/>
    <x v="2"/>
    <x v="528"/>
    <s v="BIT-73 Report Time not correct"/>
    <s v="01318 - BIT-73 Report Time not correct"/>
    <x v="528"/>
    <x v="6"/>
    <x v="3"/>
    <x v="2078"/>
    <s v="Date timestamp is still displaying as GMT"/>
    <s v="M | 01375 - Date timestamp is still displaying as GMT"/>
    <s v="Alpha Bug | M | 01375 - Date timestamp is still displaying as GMT"/>
    <m/>
    <n v="364638"/>
    <n v="365528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5"/>
    <n v="0"/>
    <n v="1"/>
    <n v="0"/>
    <x v="1"/>
    <x v="2"/>
    <s v="0.Cancelled"/>
    <x v="2026"/>
    <n v="3.191489361702128"/>
    <n v="0"/>
  </r>
  <r>
    <x v="3"/>
    <x v="0"/>
    <x v="0"/>
    <x v="32"/>
    <s v="Buyer - Reports"/>
    <x v="32"/>
    <x v="1"/>
    <x v="2"/>
    <x v="539"/>
    <s v="SSRS integration config had wrong password for QA"/>
    <s v="01203 - SSRS integration config had wrong password for QA"/>
    <x v="539"/>
    <x v="1"/>
    <x v="2"/>
    <x v="2079"/>
    <s v="QA for SSRS integration config had wrong password for QA"/>
    <s v="S | 01374 - QA for SSRS integration config had wrong password for QA"/>
    <s v="QA | S | 01374 - QA for SSRS integration config had wrong password for QA"/>
    <n v="351658"/>
    <n v="363810"/>
    <n v="36552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3.8461538461538464E-2"/>
    <n v="1"/>
    <n v="2.1276595744680851"/>
    <x v="0"/>
    <x v="2"/>
    <s v="0.Done"/>
    <x v="2027"/>
    <n v="2.1276595744680851"/>
    <n v="0"/>
  </r>
  <r>
    <x v="3"/>
    <x v="0"/>
    <x v="0"/>
    <x v="32"/>
    <s v="Buyer - Reports"/>
    <x v="32"/>
    <x v="1"/>
    <x v="2"/>
    <x v="539"/>
    <s v="SSRS integration config had wrong password for QA"/>
    <s v="01203 - SSRS integration config had wrong password for QA"/>
    <x v="539"/>
    <x v="2"/>
    <x v="2"/>
    <x v="2080"/>
    <s v="Review of SSRS integration config had wrong password for QA"/>
    <s v="01373 - Review of SSRS integration config had wrong password for QA"/>
    <s v="Feature Review | 01373 - Review of SSRS integration config had wrong password for QA"/>
    <n v="351658"/>
    <n v="363810"/>
    <n v="36552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3.8461538461538464E-2"/>
    <n v="1"/>
    <n v="0"/>
    <x v="0"/>
    <x v="2"/>
    <s v="0.Done"/>
    <x v="2028"/>
    <n v="0"/>
    <n v="0"/>
  </r>
  <r>
    <x v="3"/>
    <x v="1"/>
    <x v="1"/>
    <x v="1"/>
    <m/>
    <x v="1"/>
    <x v="1"/>
    <x v="2"/>
    <x v="540"/>
    <s v="Fix sort order column names"/>
    <s v="01272 - Fix sort order column names"/>
    <x v="540"/>
    <x v="1"/>
    <x v="2"/>
    <x v="2081"/>
    <s v="QA for Fix sort order column names"/>
    <s v="S | 01372 - QA for Fix sort order column names"/>
    <s v="QA | S | 01372 - QA for Fix sort order column names"/>
    <m/>
    <n v="364258"/>
    <n v="36552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2029"/>
    <n v="2.1276595744680851"/>
    <n v="0"/>
  </r>
  <r>
    <x v="3"/>
    <x v="1"/>
    <x v="1"/>
    <x v="1"/>
    <m/>
    <x v="1"/>
    <x v="1"/>
    <x v="2"/>
    <x v="540"/>
    <s v="Fix sort order column names"/>
    <s v="01272 - Fix sort order column names"/>
    <x v="540"/>
    <x v="2"/>
    <x v="2"/>
    <x v="2082"/>
    <s v="Review of Fix sort order column names"/>
    <s v="01371 - Review of Fix sort order column names"/>
    <s v="Feature Review | 01371 - Review of Fix sort order column names"/>
    <m/>
    <n v="364258"/>
    <n v="36552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030"/>
    <n v="0"/>
    <n v="0"/>
  </r>
  <r>
    <x v="3"/>
    <x v="1"/>
    <x v="1"/>
    <x v="1"/>
    <m/>
    <x v="1"/>
    <x v="1"/>
    <x v="2"/>
    <x v="541"/>
    <s v="BIT-74 Report Page- Open/Closed order status report- missing parameter"/>
    <s v="01317 - BIT-74 Report Page- Open/Closed order status report- missing parameter"/>
    <x v="541"/>
    <x v="1"/>
    <x v="2"/>
    <x v="2083"/>
    <s v="QA for Report Page- Open/Closed order status report- missing parameter"/>
    <s v="01370 - QA for Report Page- Open/Closed order status report- missing parameter"/>
    <s v="QA | 01370 - QA for Report Page- Open/Closed order status report- missing parameter"/>
    <m/>
    <n v="364637"/>
    <n v="36552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031"/>
    <n v="0"/>
    <n v="0"/>
  </r>
  <r>
    <x v="3"/>
    <x v="1"/>
    <x v="1"/>
    <x v="1"/>
    <m/>
    <x v="1"/>
    <x v="1"/>
    <x v="2"/>
    <x v="541"/>
    <s v="BIT-74 Report Page- Open/Closed order status report- missing parameter"/>
    <s v="01317 - BIT-74 Report Page- Open/Closed order status report- missing parameter"/>
    <x v="541"/>
    <x v="2"/>
    <x v="2"/>
    <x v="2084"/>
    <s v="Review of Report Page- Open/Closed order status report- missing parameter"/>
    <s v="01369 - Review of Report Page- Open/Closed order status report- missing parameter"/>
    <s v="Feature Review | 01369 - Review of Report Page- Open/Closed order status report- missing parameter"/>
    <m/>
    <n v="364637"/>
    <n v="36552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032"/>
    <n v="0"/>
    <n v="0"/>
  </r>
  <r>
    <x v="3"/>
    <x v="1"/>
    <x v="1"/>
    <x v="1"/>
    <m/>
    <x v="1"/>
    <x v="1"/>
    <x v="2"/>
    <x v="497"/>
    <s v="BIT-99 Shipment Card Item Detail Box Scrolling Bar"/>
    <s v="01338 - BIT-99 Shipment Card Item Detail Box Scrolling Bar"/>
    <x v="497"/>
    <x v="1"/>
    <x v="2"/>
    <x v="2085"/>
    <s v="QA for Shipment Card Item Detail Box Scrolling Bar"/>
    <s v="01368 - QA for Shipment Card Item Detail Box Scrolling Bar"/>
    <s v="QA | 01368 - QA for Shipment Card Item Detail Box Scrolling Bar"/>
    <m/>
    <n v="364968"/>
    <n v="36551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x v="2"/>
    <s v="0.Done"/>
    <x v="2033"/>
    <n v="0"/>
    <n v="0"/>
  </r>
  <r>
    <x v="3"/>
    <x v="1"/>
    <x v="1"/>
    <x v="1"/>
    <m/>
    <x v="1"/>
    <x v="1"/>
    <x v="2"/>
    <x v="497"/>
    <s v="BIT-99 Shipment Card Item Detail Box Scrolling Bar"/>
    <s v="01338 - BIT-99 Shipment Card Item Detail Box Scrolling Bar"/>
    <x v="497"/>
    <x v="2"/>
    <x v="2"/>
    <x v="2086"/>
    <s v="Review of Shipment Card Item Detail Box Scrolling Bar"/>
    <s v="01367 - Review of Shipment Card Item Detail Box Scrolling Bar"/>
    <s v="Feature Review | 01367 - Review of Shipment Card Item Detail Box Scrolling Bar"/>
    <m/>
    <n v="364968"/>
    <n v="36551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x v="2"/>
    <s v="0.Done"/>
    <x v="2034"/>
    <n v="0"/>
    <n v="0"/>
  </r>
  <r>
    <x v="3"/>
    <x v="0"/>
    <x v="0"/>
    <x v="32"/>
    <s v="Buyer - Reports"/>
    <x v="32"/>
    <x v="1"/>
    <x v="2"/>
    <x v="539"/>
    <s v="SSRS integration config had wrong password for QA"/>
    <s v="01203 - SSRS integration config had wrong password for QA"/>
    <x v="539"/>
    <x v="0"/>
    <x v="2"/>
    <x v="2087"/>
    <s v="Alpha for SSRS integration config had wrong password for QA"/>
    <s v="01365 - Alpha for SSRS integration config had wrong password for QA"/>
    <s v="Alpha Test | 01365 - Alpha for SSRS integration config had wrong password for QA"/>
    <n v="351658"/>
    <n v="363810"/>
    <n v="36540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3.8461538461538464E-2"/>
    <n v="1"/>
    <n v="0"/>
    <x v="0"/>
    <x v="2"/>
    <s v="0.Done"/>
    <x v="2035"/>
    <n v="0"/>
    <n v="0"/>
  </r>
  <r>
    <x v="3"/>
    <x v="1"/>
    <x v="1"/>
    <x v="1"/>
    <m/>
    <x v="1"/>
    <x v="1"/>
    <x v="2"/>
    <x v="528"/>
    <s v="BIT-73 Report Time not correct"/>
    <s v="01318 - BIT-73 Report Time not correct"/>
    <x v="528"/>
    <x v="0"/>
    <x v="2"/>
    <x v="2088"/>
    <s v="Alpha for Report Time not correct"/>
    <s v="01361 - Alpha for Report Time not correct"/>
    <s v="Alpha Test | 01361 - Alpha for Report Time not correct"/>
    <m/>
    <n v="364638"/>
    <n v="36521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036"/>
    <n v="0"/>
    <n v="0"/>
  </r>
  <r>
    <x v="3"/>
    <x v="1"/>
    <x v="1"/>
    <x v="1"/>
    <m/>
    <x v="1"/>
    <x v="1"/>
    <x v="2"/>
    <x v="538"/>
    <s v="BIT-78 All Reports- Default Column Fields "/>
    <s v="01316 - BIT-78 All Reports- Default Column Fields "/>
    <x v="538"/>
    <x v="0"/>
    <x v="2"/>
    <x v="2089"/>
    <s v="Alpha for All Reports- Default Column Fields "/>
    <s v="01360 - Alpha for All Reports- Default Column Fields "/>
    <s v="Alpha Test | 01360 - Alpha for All Reports- Default Column Fields "/>
    <m/>
    <n v="364636"/>
    <n v="36521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037"/>
    <n v="0"/>
    <n v="0"/>
  </r>
  <r>
    <x v="3"/>
    <x v="1"/>
    <x v="1"/>
    <x v="1"/>
    <m/>
    <x v="1"/>
    <x v="1"/>
    <x v="2"/>
    <x v="537"/>
    <s v="BIT-72 Report page- open and closed order report; parameters not expected"/>
    <s v="01314 - BIT-72 Report page- open and closed order report; parameters not expected"/>
    <x v="537"/>
    <x v="0"/>
    <x v="2"/>
    <x v="2090"/>
    <s v="Alpha for Report page- open and closed order report; parameters not expected"/>
    <s v="01359 - Alpha for Report page- open and closed order report; parameters not expected"/>
    <s v="Alpha Test | 01359 - Alpha for Report page- open and closed order report; parameters not expected"/>
    <m/>
    <n v="364634"/>
    <n v="36521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038"/>
    <n v="0"/>
    <n v="0"/>
  </r>
  <r>
    <x v="3"/>
    <x v="1"/>
    <x v="1"/>
    <x v="1"/>
    <m/>
    <x v="1"/>
    <x v="1"/>
    <x v="10"/>
    <x v="536"/>
    <s v="BIT-94 All Reports from Reports Landing Page- Optional column formatting"/>
    <s v="01311 - BIT-94 All Reports from Reports Landing Page- Optional column formatting"/>
    <x v="536"/>
    <x v="0"/>
    <x v="2"/>
    <x v="2091"/>
    <s v="Alpha for All Reports from Reports Landing Page- Optional column formatting"/>
    <s v="01358 - Alpha for All Reports from Reports Landing Page- Optional column formatting"/>
    <s v="Alpha Test | 01358 - Alpha for All Reports from Reports Landing Page- Optional column formatting"/>
    <m/>
    <n v="364626"/>
    <n v="36521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5"/>
    <s v="0.Done"/>
    <x v="2039"/>
    <n v="0"/>
    <n v="0"/>
  </r>
  <r>
    <x v="3"/>
    <x v="1"/>
    <x v="1"/>
    <x v="1"/>
    <m/>
    <x v="1"/>
    <x v="1"/>
    <x v="10"/>
    <x v="535"/>
    <s v="BIT-93 Report Landing Page- Inventory Detail Report- remove unnecessary Parameters"/>
    <s v="01310 - BIT-93 Report Landing Page- Inventory Detail Report- remove unnecessary Parameters"/>
    <x v="535"/>
    <x v="0"/>
    <x v="2"/>
    <x v="2092"/>
    <s v="Alpha for Report Landing Page- Inventory Detail Report- remove unnecessary Parameters"/>
    <s v="01357 - Alpha for Report Landing Page- Inventory Detail Report- remove unnecessary Parameters"/>
    <s v="Alpha Test | 01357 - Alpha for Report Landing Page- Inventory Detail Report- remove unnecessary Parameters"/>
    <m/>
    <n v="364625"/>
    <n v="36521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5"/>
    <s v="0.Done"/>
    <x v="2040"/>
    <n v="0"/>
    <n v="0"/>
  </r>
  <r>
    <x v="3"/>
    <x v="1"/>
    <x v="1"/>
    <x v="1"/>
    <m/>
    <x v="1"/>
    <x v="1"/>
    <x v="2"/>
    <x v="534"/>
    <s v="BIT-90 Report Landing Page- Open Order Status Report- remove parameters from selection screen"/>
    <s v="01307 - BIT-90 Report Landing Page- Open Order Status Report- remove parameters from selection screen"/>
    <x v="534"/>
    <x v="0"/>
    <x v="2"/>
    <x v="2093"/>
    <s v="Alpha for Report Landing Page- Open Order Status Report- remove parameters from selection screen"/>
    <s v="01356 - Alpha for Report Landing Page- Open Order Status Report- remove parameters from selection screen"/>
    <s v="Alpha Test | 01356 - Alpha for Report Landing Page- Open Order Status Report- remove parameters from selection screen"/>
    <m/>
    <n v="364620"/>
    <n v="36521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041"/>
    <n v="0"/>
    <n v="0"/>
  </r>
  <r>
    <x v="3"/>
    <x v="1"/>
    <x v="1"/>
    <x v="1"/>
    <m/>
    <x v="1"/>
    <x v="1"/>
    <x v="2"/>
    <x v="533"/>
    <s v="BIT-92 Report Landing Page- Inventory Detail Report"/>
    <s v="01309 - BIT-92 Report Landing Page- Inventory Detail Report"/>
    <x v="533"/>
    <x v="0"/>
    <x v="2"/>
    <x v="2094"/>
    <s v="Alpha for Report Landing Page- Inventory Detail Report"/>
    <s v="01355 - Alpha for Report Landing Page- Inventory Detail Report"/>
    <s v="Alpha Test | 01355 - Alpha for Report Landing Page- Inventory Detail Report"/>
    <m/>
    <n v="364624"/>
    <n v="36512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042"/>
    <n v="0"/>
    <n v="0"/>
  </r>
  <r>
    <x v="3"/>
    <x v="1"/>
    <x v="1"/>
    <x v="1"/>
    <m/>
    <x v="1"/>
    <x v="1"/>
    <x v="2"/>
    <x v="541"/>
    <s v="BIT-74 Report Page- Open/Closed order status report- missing parameter"/>
    <s v="01317 - BIT-74 Report Page- Open/Closed order status report- missing parameter"/>
    <x v="541"/>
    <x v="0"/>
    <x v="2"/>
    <x v="2095"/>
    <s v="Alpha for Report Page- Open/Closed order status report- missing parameter"/>
    <s v="01354 - Alpha for Report Page- Open/Closed order status report- missing parameter"/>
    <s v="Alpha Test | 01354 - Alpha for Report Page- Open/Closed order status report- missing parameter"/>
    <m/>
    <n v="364637"/>
    <n v="36512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043"/>
    <n v="0"/>
    <n v="0"/>
  </r>
  <r>
    <x v="3"/>
    <x v="1"/>
    <x v="1"/>
    <x v="1"/>
    <m/>
    <x v="1"/>
    <x v="1"/>
    <x v="2"/>
    <x v="542"/>
    <s v="Orders Page - Quantity Fields Show 0 Value"/>
    <s v="00854 - Orders Page - Quantity Fields Show 0 Value"/>
    <x v="542"/>
    <x v="1"/>
    <x v="2"/>
    <x v="2096"/>
    <s v="QA for Orders Page - Quantity Fields Show 0 Value"/>
    <s v="S | 01353 - QA for Orders Page - Quantity Fields Show 0 Value"/>
    <s v="QA | S | 01353 - QA for Orders Page - Quantity Fields Show 0 Value"/>
    <m/>
    <n v="358437"/>
    <n v="36510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2044"/>
    <n v="2.1276595744680851"/>
    <n v="0"/>
  </r>
  <r>
    <x v="3"/>
    <x v="1"/>
    <x v="1"/>
    <x v="1"/>
    <m/>
    <x v="1"/>
    <x v="1"/>
    <x v="2"/>
    <x v="520"/>
    <s v="BIT-84 Data Issue on Bemis QA Environment"/>
    <s v="01297 - BIT-84 Data Issue on Bemis QA Environment"/>
    <x v="520"/>
    <x v="5"/>
    <x v="2"/>
    <x v="2097"/>
    <s v="Change data sync to handle specific IBB data issue"/>
    <s v="M | 01352 - Change data sync to handle specific IBB data issue"/>
    <s v="Backend Development | M | 01352 - Change data sync to handle specific IBB data issue"/>
    <m/>
    <n v="364424"/>
    <n v="365105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x v="2"/>
    <s v="0.Done"/>
    <x v="2045"/>
    <n v="10.638297872340425"/>
    <n v="0"/>
  </r>
  <r>
    <x v="3"/>
    <x v="1"/>
    <x v="1"/>
    <x v="1"/>
    <m/>
    <x v="1"/>
    <x v="1"/>
    <x v="2"/>
    <x v="497"/>
    <s v="BIT-99 Shipment Card Item Detail Box Scrolling Bar"/>
    <s v="01338 - BIT-99 Shipment Card Item Detail Box Scrolling Bar"/>
    <x v="497"/>
    <x v="0"/>
    <x v="2"/>
    <x v="2098"/>
    <s v="Alpha for Shipment Card Item Detail Box Scrolling Bar"/>
    <s v="01351 - Alpha for Shipment Card Item Detail Box Scrolling Bar"/>
    <s v="Alpha Test | 01351 - Alpha for Shipment Card Item Detail Box Scrolling Bar"/>
    <m/>
    <n v="364968"/>
    <n v="36506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x v="2"/>
    <s v="0.Done"/>
    <x v="2046"/>
    <n v="0"/>
    <n v="0"/>
  </r>
  <r>
    <x v="3"/>
    <x v="1"/>
    <x v="1"/>
    <x v="1"/>
    <m/>
    <x v="1"/>
    <x v="1"/>
    <x v="2"/>
    <x v="515"/>
    <s v="BIT-146 Customer Address does not display on Customer Profile"/>
    <s v="01198 - BIT-146 Customer Address does not display on Customer Profile"/>
    <x v="515"/>
    <x v="3"/>
    <x v="2"/>
    <x v="2099"/>
    <s v="Development for - Customer Address does not display on Customer Profile"/>
    <s v="M | 01350 - Development for - Customer Address does not display on Customer Profile"/>
    <s v="Frontend Development | M | 01350 - Development for - Customer Address does not display on Customer Profile"/>
    <m/>
    <n v="363700"/>
    <n v="365060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2047"/>
    <n v="5.3191489361702127"/>
    <n v="0"/>
  </r>
  <r>
    <x v="3"/>
    <x v="0"/>
    <x v="3"/>
    <x v="28"/>
    <s v="Buyer - Dashboard"/>
    <x v="28"/>
    <x v="0"/>
    <x v="2"/>
    <x v="425"/>
    <s v="User agreement - BNA"/>
    <s v="00341 - User agreement - BNA"/>
    <x v="425"/>
    <x v="0"/>
    <x v="2"/>
    <x v="2100"/>
    <s v="Alpha for User agreement - BNA"/>
    <s v="01346 - Alpha for User agreement - BNA"/>
    <s v="Alpha Test | 01346 - Alpha for User agreement - BNA"/>
    <n v="351660"/>
    <n v="344261"/>
    <n v="365023"/>
    <s v="Plan"/>
    <x v="18"/>
    <n v="0"/>
    <n v="0"/>
    <n v="0"/>
    <n v="5"/>
    <m/>
    <s v="SUBTASK PLAN"/>
    <n v="0"/>
    <n v="0"/>
    <n v="0"/>
    <n v="0"/>
    <n v="0"/>
    <n v="0"/>
    <n v="0"/>
    <n v="0"/>
    <n v="0"/>
    <n v="0"/>
    <n v="0.16666666666666666"/>
    <n v="0.16666666666666666"/>
    <n v="1"/>
    <n v="0"/>
    <x v="2"/>
    <x v="2"/>
    <s v="0.Done"/>
    <x v="2048"/>
    <n v="0"/>
    <n v="0"/>
  </r>
  <r>
    <x v="3"/>
    <x v="0"/>
    <x v="0"/>
    <x v="22"/>
    <s v="System Architecture"/>
    <x v="22"/>
    <x v="2"/>
    <x v="3"/>
    <x v="280"/>
    <s v="CI server setup"/>
    <s v="00141 - CI server setup"/>
    <x v="280"/>
    <x v="4"/>
    <x v="2"/>
    <x v="2101"/>
    <s v="Split build and deploy jobs"/>
    <s v="M | 01345 - Split build and deploy jobs"/>
    <s v="Sub-Task | M | 01345 - Split build and deploy jobs"/>
    <n v="351453"/>
    <n v="336162"/>
    <n v="365019"/>
    <s v="Plan"/>
    <x v="0"/>
    <n v="0"/>
    <n v="0"/>
    <n v="20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25"/>
    <n v="1.8518518518518517E-2"/>
    <n v="1"/>
    <n v="8.5106382978723403"/>
    <x v="0"/>
    <x v="3"/>
    <s v="0.Done"/>
    <x v="2049"/>
    <n v="0"/>
    <n v="0"/>
  </r>
  <r>
    <x v="3"/>
    <x v="1"/>
    <x v="1"/>
    <x v="1"/>
    <m/>
    <x v="1"/>
    <x v="1"/>
    <x v="2"/>
    <x v="497"/>
    <s v="BIT-99 Shipment Card Item Detail Box Scrolling Bar"/>
    <s v="01338 - BIT-99 Shipment Card Item Detail Box Scrolling Bar"/>
    <x v="497"/>
    <x v="3"/>
    <x v="2"/>
    <x v="2102"/>
    <s v="Development for - Shipment Card Item Detail Box Scrolling Bar"/>
    <s v="M | 01343 - Development for - Shipment Card Item Detail Box Scrolling Bar"/>
    <s v="Frontend Development | M | 01343 - Development for - Shipment Card Item Detail Box Scrolling Bar"/>
    <m/>
    <n v="364968"/>
    <n v="364994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0"/>
    <n v="1"/>
    <n v="5.3191489361702127"/>
    <x v="1"/>
    <x v="2"/>
    <s v="0.Done"/>
    <x v="2050"/>
    <n v="5.3191489361702127"/>
    <n v="0"/>
  </r>
  <r>
    <x v="3"/>
    <x v="1"/>
    <x v="1"/>
    <x v="1"/>
    <m/>
    <x v="1"/>
    <x v="1"/>
    <x v="2"/>
    <x v="521"/>
    <s v="BIT-134 Hide Edit options that Buyers do not have access to "/>
    <s v="01324 - BIT-134 Hide Edit options that Buyers do not have access to "/>
    <x v="521"/>
    <x v="0"/>
    <x v="2"/>
    <x v="2103"/>
    <s v="Alpha for Hide Edit options that Buyers do not have access to "/>
    <s v="01342 - Alpha for Hide Edit options that Buyers do not have access to "/>
    <s v="Alpha Test | 01342 - Alpha for Hide Edit options that Buyers do not have access to "/>
    <m/>
    <n v="364655"/>
    <n v="36498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051"/>
    <n v="0"/>
    <n v="0"/>
  </r>
  <r>
    <x v="3"/>
    <x v="1"/>
    <x v="1"/>
    <x v="1"/>
    <m/>
    <x v="1"/>
    <x v="1"/>
    <x v="2"/>
    <x v="531"/>
    <s v="Add documents button is inside the footer"/>
    <s v="01323 - Add documents button is inside the footer"/>
    <x v="531"/>
    <x v="0"/>
    <x v="2"/>
    <x v="2104"/>
    <s v="Alpha for Add documents button is inside the footer"/>
    <s v="01341 - Alpha for Add documents button is inside the footer"/>
    <s v="Alpha Test | 01341 - Alpha for Add documents button is inside the footer"/>
    <m/>
    <n v="364653"/>
    <n v="36498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052"/>
    <n v="0"/>
    <n v="0"/>
  </r>
  <r>
    <x v="3"/>
    <x v="1"/>
    <x v="1"/>
    <x v="1"/>
    <m/>
    <x v="1"/>
    <x v="1"/>
    <x v="6"/>
    <x v="543"/>
    <s v="Improve data sync logging to capture invalid data"/>
    <s v="01296 - Improve data sync logging to capture invalid data"/>
    <x v="543"/>
    <x v="5"/>
    <x v="2"/>
    <x v="2105"/>
    <s v="Improve data sync logging to capture invalid data"/>
    <s v="M | 01340 - Improve data sync logging to capture invalid data"/>
    <s v="Backend Development | M | 01340 - Improve data sync logging to capture invalid data"/>
    <m/>
    <n v="364422"/>
    <n v="364982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1"/>
    <n v="0"/>
    <n v="1"/>
    <n v="10.638297872340425"/>
    <x v="1"/>
    <x v="6"/>
    <s v="0.Done"/>
    <x v="2053"/>
    <n v="10.638297872340425"/>
    <n v="0"/>
  </r>
  <r>
    <x v="3"/>
    <x v="1"/>
    <x v="1"/>
    <x v="1"/>
    <m/>
    <x v="1"/>
    <x v="1"/>
    <x v="2"/>
    <x v="530"/>
    <s v="BIT-112 Do not display Schedule Lines when confirmedQty = 0 on Orders Landing  Page"/>
    <s v="01068 - BIT-112 Do not display Schedule Lines when confirmedQty = 0 on Orders Landing  Page"/>
    <x v="530"/>
    <x v="0"/>
    <x v="2"/>
    <x v="2106"/>
    <s v="Alpha for Do not display Schedule Lines when confirmedQty = 0 on Orders Landing  Page"/>
    <s v="01339 - Alpha for Do not display Schedule Lines when confirmedQty = 0 on Orders Landing  Page"/>
    <s v="Alpha Test | 01339 - Alpha for Do not display Schedule Lines when confirmedQty = 0 on Orders Landing  Page"/>
    <m/>
    <n v="361728"/>
    <n v="36497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054"/>
    <n v="0"/>
    <n v="0"/>
  </r>
  <r>
    <x v="3"/>
    <x v="0"/>
    <x v="0"/>
    <x v="22"/>
    <s v="System Architecture"/>
    <x v="22"/>
    <x v="2"/>
    <x v="3"/>
    <x v="544"/>
    <s v="UAT/Prod Deployment"/>
    <s v="00481 - UAT/Prod Deployment"/>
    <x v="544"/>
    <x v="4"/>
    <x v="2"/>
    <x v="2107"/>
    <s v="Add production configurations"/>
    <s v="M | 01334 - Add production configurations"/>
    <s v="Sub-Task | M | 01334 - Add production configurations"/>
    <n v="351453"/>
    <n v="349744"/>
    <n v="364949"/>
    <s v="Plan"/>
    <x v="0"/>
    <n v="0"/>
    <n v="0"/>
    <n v="20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1.8518518518518517E-2"/>
    <n v="1"/>
    <n v="8.5106382978723403"/>
    <x v="0"/>
    <x v="3"/>
    <s v="0.Done"/>
    <x v="2055"/>
    <n v="0"/>
    <n v="0"/>
  </r>
  <r>
    <x v="3"/>
    <x v="1"/>
    <x v="1"/>
    <x v="1"/>
    <m/>
    <x v="1"/>
    <x v="1"/>
    <x v="2"/>
    <x v="545"/>
    <s v="Location and ShipTo filter dropdowns are missing a border in FF and IE"/>
    <s v="01056 - Location and ShipTo filter dropdowns are missing a border in FF and IE"/>
    <x v="545"/>
    <x v="1"/>
    <x v="2"/>
    <x v="2108"/>
    <s v="QA for Location and ShipTo filter dropdowns are missing a border in FF and IE"/>
    <s v="S | 01333 - QA for Location and ShipTo filter dropdowns are missing a border in FF and IE"/>
    <s v="QA | S | 01333 - QA for Location and ShipTo filter dropdowns are missing a border in FF and IE"/>
    <m/>
    <n v="361688"/>
    <n v="36475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2056"/>
    <n v="2.1276595744680851"/>
    <n v="0"/>
  </r>
  <r>
    <x v="3"/>
    <x v="1"/>
    <x v="1"/>
    <x v="1"/>
    <m/>
    <x v="1"/>
    <x v="1"/>
    <x v="2"/>
    <x v="545"/>
    <s v="Location and ShipTo filter dropdowns are missing a border in FF and IE"/>
    <s v="01056 - Location and ShipTo filter dropdowns are missing a border in FF and IE"/>
    <x v="545"/>
    <x v="2"/>
    <x v="2"/>
    <x v="2109"/>
    <s v="Review of Location and ShipTo filter dropdowns are missing a border in FF and IE"/>
    <s v="01332 - Review of Location and ShipTo filter dropdowns are missing a border in FF and IE"/>
    <s v="Feature Review | 01332 - Review of Location and ShipTo filter dropdowns are missing a border in FF and IE"/>
    <m/>
    <n v="361688"/>
    <n v="36474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057"/>
    <n v="0"/>
    <n v="0"/>
  </r>
  <r>
    <x v="3"/>
    <x v="1"/>
    <x v="1"/>
    <x v="1"/>
    <m/>
    <x v="1"/>
    <x v="1"/>
    <x v="2"/>
    <x v="545"/>
    <s v="Location and ShipTo filter dropdowns are missing a border in FF and IE"/>
    <s v="01056 - Location and ShipTo filter dropdowns are missing a border in FF and IE"/>
    <x v="545"/>
    <x v="0"/>
    <x v="2"/>
    <x v="2110"/>
    <s v="Alpha for Location and ShipTo filter dropdowns are missing a border in FF and IE"/>
    <s v="01331 - Alpha for Location and ShipTo filter dropdowns are missing a border in FF and IE"/>
    <s v="Alpha Test | 01331 - Alpha for Location and ShipTo filter dropdowns are missing a border in FF and IE"/>
    <m/>
    <n v="361688"/>
    <n v="36474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058"/>
    <n v="0"/>
    <n v="0"/>
  </r>
  <r>
    <x v="3"/>
    <x v="1"/>
    <x v="1"/>
    <x v="1"/>
    <m/>
    <x v="1"/>
    <x v="1"/>
    <x v="2"/>
    <x v="546"/>
    <s v="The ... next to the Bemis Order number does not expand to show the full line"/>
    <s v="01238 - The ... next to the Bemis Order number does not expand to show the full line"/>
    <x v="546"/>
    <x v="1"/>
    <x v="2"/>
    <x v="2111"/>
    <s v="QA for The ... next to the Bemis Order number does not expand to show the full line"/>
    <s v="01330 - QA for The ... next to the Bemis Order number does not expand to show the full line"/>
    <s v="QA | 01330 - QA for The ... next to the Bemis Order number does not expand to show the full line"/>
    <m/>
    <n v="364168"/>
    <n v="36470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059"/>
    <n v="0"/>
    <n v="0"/>
  </r>
  <r>
    <x v="3"/>
    <x v="1"/>
    <x v="1"/>
    <x v="1"/>
    <m/>
    <x v="1"/>
    <x v="1"/>
    <x v="2"/>
    <x v="546"/>
    <s v="The ... next to the Bemis Order number does not expand to show the full line"/>
    <s v="01238 - The ... next to the Bemis Order number does not expand to show the full line"/>
    <x v="546"/>
    <x v="2"/>
    <x v="2"/>
    <x v="2112"/>
    <s v="Review of The ... next to the Bemis Order number does not expand to show the full line"/>
    <s v="01329 - Review of The ... next to the Bemis Order number does not expand to show the full line"/>
    <s v="Feature Review | 01329 - Review of The ... next to the Bemis Order number does not expand to show the full line"/>
    <m/>
    <n v="364168"/>
    <n v="36470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060"/>
    <n v="0"/>
    <n v="0"/>
  </r>
  <r>
    <x v="3"/>
    <x v="1"/>
    <x v="1"/>
    <x v="1"/>
    <m/>
    <x v="1"/>
    <x v="1"/>
    <x v="2"/>
    <x v="546"/>
    <s v="The ... next to the Bemis Order number does not expand to show the full line"/>
    <s v="01238 - The ... next to the Bemis Order number does not expand to show the full line"/>
    <x v="546"/>
    <x v="0"/>
    <x v="2"/>
    <x v="2113"/>
    <s v="Alpha for The ... next to the BEmis Order number does not expand to show the full line"/>
    <s v="01328 - Alpha for The ... next to the BEmis Order number does not expand to show the full line"/>
    <s v="Alpha Test | 01328 - Alpha for The ... next to the BEmis Order number does not expand to show the full line"/>
    <m/>
    <n v="364168"/>
    <n v="36470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061"/>
    <n v="0"/>
    <n v="0"/>
  </r>
  <r>
    <x v="3"/>
    <x v="1"/>
    <x v="1"/>
    <x v="1"/>
    <m/>
    <x v="1"/>
    <x v="1"/>
    <x v="2"/>
    <x v="518"/>
    <s v="BIT-48 Padding issues with left nav menu "/>
    <s v="01139 - BIT-48 Padding issues with left nav menu "/>
    <x v="518"/>
    <x v="3"/>
    <x v="2"/>
    <x v="2114"/>
    <s v="Development for - Padding issues with left nav menu"/>
    <s v="M | 01327 - Development for - Padding issues with left nav menu"/>
    <s v="Frontend Development | M | 01327 - Development for - Padding issues with left nav menu"/>
    <m/>
    <n v="362869"/>
    <n v="364696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0"/>
    <n v="1"/>
    <n v="5.3191489361702127"/>
    <x v="1"/>
    <x v="2"/>
    <s v="0.Done"/>
    <x v="2062"/>
    <n v="5.3191489361702127"/>
    <n v="0"/>
  </r>
  <r>
    <x v="3"/>
    <x v="1"/>
    <x v="1"/>
    <x v="1"/>
    <m/>
    <x v="1"/>
    <x v="1"/>
    <x v="2"/>
    <x v="521"/>
    <s v="BIT-134 Hide Edit options that Buyers do not have access to "/>
    <s v="01324 - BIT-134 Hide Edit options that Buyers do not have access to "/>
    <x v="521"/>
    <x v="3"/>
    <x v="2"/>
    <x v="2115"/>
    <s v="Development for - Hide Edit options that Buyers do not have access to"/>
    <s v="M | 01326 - Development for - Hide Edit options that Buyers do not have access to"/>
    <s v="Frontend Development | M | 01326 - Development for - Hide Edit options that Buyers do not have access to"/>
    <m/>
    <n v="364655"/>
    <n v="364663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2063"/>
    <n v="5.3191489361702127"/>
    <n v="0"/>
  </r>
  <r>
    <x v="3"/>
    <x v="1"/>
    <x v="1"/>
    <x v="1"/>
    <m/>
    <x v="1"/>
    <x v="1"/>
    <x v="2"/>
    <x v="531"/>
    <s v="Add documents button is inside the footer"/>
    <s v="01323 - Add documents button is inside the footer"/>
    <x v="531"/>
    <x v="3"/>
    <x v="2"/>
    <x v="2116"/>
    <s v="Development for - Add documents button is inside the footer"/>
    <s v="M | 01325 - Development for - Add documents button is inside the footer"/>
    <s v="Frontend Development | M | 01325 - Development for - Add documents button is inside the footer"/>
    <m/>
    <n v="364653"/>
    <n v="364658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2064"/>
    <n v="5.3191489361702127"/>
    <n v="0"/>
  </r>
  <r>
    <x v="3"/>
    <x v="0"/>
    <x v="0"/>
    <x v="30"/>
    <s v="CSR - Portal Foundations"/>
    <x v="30"/>
    <x v="1"/>
    <x v="2"/>
    <x v="547"/>
    <s v="Landing page redirection does not work when impersonating"/>
    <s v="01218 - Landing page redirection does not work when impersonating"/>
    <x v="547"/>
    <x v="1"/>
    <x v="2"/>
    <x v="2117"/>
    <s v="QA for Landing page redirection does not work when impersonating"/>
    <s v="S | 01322 - QA for Landing page redirection does not work when impersonating"/>
    <s v="QA | S | 01322 - QA for Landing page redirection does not work when impersonating"/>
    <n v="350872"/>
    <n v="363922"/>
    <n v="36465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3.125E-2"/>
    <n v="1"/>
    <n v="2.1276595744680851"/>
    <x v="0"/>
    <x v="2"/>
    <s v="0.Done"/>
    <x v="2065"/>
    <n v="2.1276595744680851"/>
    <n v="0"/>
  </r>
  <r>
    <x v="3"/>
    <x v="0"/>
    <x v="0"/>
    <x v="30"/>
    <s v="CSR - Portal Foundations"/>
    <x v="30"/>
    <x v="1"/>
    <x v="2"/>
    <x v="547"/>
    <s v="Landing page redirection does not work when impersonating"/>
    <s v="01218 - Landing page redirection does not work when impersonating"/>
    <x v="547"/>
    <x v="2"/>
    <x v="2"/>
    <x v="2118"/>
    <s v="Review of Landing page redirection does not work when impersonating"/>
    <s v="01321 - Review of Landing page redirection does not work when impersonating"/>
    <s v="Feature Review | 01321 - Review of Landing page redirection does not work when impersonating"/>
    <n v="350872"/>
    <n v="363922"/>
    <n v="36464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3.125E-2"/>
    <n v="1"/>
    <n v="0"/>
    <x v="0"/>
    <x v="2"/>
    <s v="0.Done"/>
    <x v="2066"/>
    <n v="0"/>
    <n v="0"/>
  </r>
  <r>
    <x v="3"/>
    <x v="0"/>
    <x v="0"/>
    <x v="30"/>
    <s v="CSR - Portal Foundations"/>
    <x v="30"/>
    <x v="1"/>
    <x v="2"/>
    <x v="547"/>
    <s v="Landing page redirection does not work when impersonating"/>
    <s v="01218 - Landing page redirection does not work when impersonating"/>
    <x v="547"/>
    <x v="0"/>
    <x v="2"/>
    <x v="2119"/>
    <s v="Alpha for Landing page redirection does not work when impersonating"/>
    <s v="01320 - Alpha for Landing page redirection does not work when impersonating"/>
    <s v="Alpha Test | 01320 - Alpha for Landing page redirection does not work when impersonating"/>
    <n v="350872"/>
    <n v="363922"/>
    <n v="36464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3.125E-2"/>
    <n v="1"/>
    <n v="0"/>
    <x v="0"/>
    <x v="2"/>
    <s v="0.Done"/>
    <x v="2067"/>
    <n v="0"/>
    <n v="0"/>
  </r>
  <r>
    <x v="3"/>
    <x v="0"/>
    <x v="0"/>
    <x v="27"/>
    <s v="Bemis CP Theme"/>
    <x v="27"/>
    <x v="0"/>
    <x v="2"/>
    <x v="407"/>
    <s v="Updates to Bemis Portal Navigation"/>
    <s v="01180 - Updates to Bemis Portal Navigation"/>
    <x v="407"/>
    <x v="0"/>
    <x v="2"/>
    <x v="2120"/>
    <s v="Alpha for Updates to Bemis Portal Navigation"/>
    <s v="S | 01306 - Alpha for Updates to Bemis Portal Navigation"/>
    <s v="Alpha Test | S | 01306 - Alpha for Updates to Bemis Portal Navigation"/>
    <n v="351507"/>
    <n v="363315"/>
    <n v="36457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1.8518518518518517E-2"/>
    <n v="1"/>
    <n v="2.1276595744680851"/>
    <x v="0"/>
    <x v="2"/>
    <s v="0.Done"/>
    <x v="2068"/>
    <n v="0"/>
    <n v="0"/>
  </r>
  <r>
    <x v="3"/>
    <x v="1"/>
    <x v="1"/>
    <x v="1"/>
    <m/>
    <x v="1"/>
    <x v="1"/>
    <x v="2"/>
    <x v="540"/>
    <s v="Fix sort order column names"/>
    <s v="01272 - Fix sort order column names"/>
    <x v="540"/>
    <x v="6"/>
    <x v="2"/>
    <x v="2121"/>
    <s v="Missing fields from reports Sort Type dropdown"/>
    <s v="M | 01304 - Missing fields from reports Sort Type dropdown"/>
    <s v="Alpha Bug | M | 01304 - Missing fields from reports Sort Type dropdown"/>
    <m/>
    <n v="364258"/>
    <n v="364551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5"/>
    <n v="0"/>
    <n v="1"/>
    <n v="3.191489361702128"/>
    <x v="1"/>
    <x v="2"/>
    <s v="0.Done"/>
    <x v="2069"/>
    <n v="3.191489361702128"/>
    <n v="0"/>
  </r>
  <r>
    <x v="3"/>
    <x v="1"/>
    <x v="1"/>
    <x v="1"/>
    <m/>
    <x v="1"/>
    <x v="1"/>
    <x v="2"/>
    <x v="548"/>
    <s v="'Show More' link missing from Report description"/>
    <s v="01194 - 'Show More' link missing from Report description"/>
    <x v="548"/>
    <x v="1"/>
    <x v="2"/>
    <x v="2122"/>
    <s v="QA for 'Show More' link missing from Report description"/>
    <s v="S | 01303 - QA for 'Show More' link missing from Report description"/>
    <s v="QA | S | 01303 - QA for 'Show More' link missing from Report description"/>
    <m/>
    <n v="363606"/>
    <n v="36453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2070"/>
    <n v="2.1276595744680851"/>
    <n v="0"/>
  </r>
  <r>
    <x v="3"/>
    <x v="1"/>
    <x v="1"/>
    <x v="1"/>
    <m/>
    <x v="1"/>
    <x v="1"/>
    <x v="2"/>
    <x v="548"/>
    <s v="'Show More' link missing from Report description"/>
    <s v="01194 - 'Show More' link missing from Report description"/>
    <x v="548"/>
    <x v="2"/>
    <x v="2"/>
    <x v="2123"/>
    <s v="Review of 'Show More' link missing from Report description"/>
    <s v="01302 - Review of 'Show More' link missing from Report description"/>
    <s v="Feature Review | 01302 - Review of 'Show More' link missing from Report description"/>
    <m/>
    <n v="363606"/>
    <n v="36453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071"/>
    <n v="0"/>
    <n v="0"/>
  </r>
  <r>
    <x v="3"/>
    <x v="1"/>
    <x v="1"/>
    <x v="1"/>
    <m/>
    <x v="1"/>
    <x v="1"/>
    <x v="2"/>
    <x v="526"/>
    <s v="Fix date range for From and To fields"/>
    <s v="01271 - Fix date range for From and To fields"/>
    <x v="526"/>
    <x v="6"/>
    <x v="2"/>
    <x v="2124"/>
    <s v="Entering Date into field causes the preview screen to go blank"/>
    <s v="M | 01301 - Entering Date into field causes the preview screen to go blank"/>
    <s v="Alpha Bug | M | 01301 - Entering Date into field causes the preview screen to go blank"/>
    <m/>
    <n v="364251"/>
    <n v="364527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5"/>
    <n v="0"/>
    <n v="1"/>
    <n v="3.191489361702128"/>
    <x v="1"/>
    <x v="2"/>
    <s v="0.Done"/>
    <x v="2072"/>
    <n v="3.191489361702128"/>
    <n v="0"/>
  </r>
  <r>
    <x v="3"/>
    <x v="1"/>
    <x v="1"/>
    <x v="1"/>
    <m/>
    <x v="1"/>
    <x v="1"/>
    <x v="2"/>
    <x v="549"/>
    <s v="BIT-68 Optional fields not correctly formatted or are missing in open and closed order report"/>
    <s v="01261 - BIT-68 Optional fields not correctly formatted or are missing in open and closed order report"/>
    <x v="549"/>
    <x v="1"/>
    <x v="2"/>
    <x v="2125"/>
    <s v="QA for Optional fields not correctly formatted or are missing in open and closed order report"/>
    <s v="S | 01300 - QA for Optional fields not correctly formatted or are missing in open and closed order report"/>
    <s v="QA | S | 01300 - QA for Optional fields not correctly formatted or are missing in open and closed order report"/>
    <m/>
    <n v="364225"/>
    <n v="36452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2073"/>
    <n v="2.1276595744680851"/>
    <n v="0"/>
  </r>
  <r>
    <x v="3"/>
    <x v="1"/>
    <x v="1"/>
    <x v="1"/>
    <m/>
    <x v="1"/>
    <x v="1"/>
    <x v="2"/>
    <x v="549"/>
    <s v="BIT-68 Optional fields not correctly formatted or are missing in open and closed order report"/>
    <s v="01261 - BIT-68 Optional fields not correctly formatted or are missing in open and closed order report"/>
    <x v="549"/>
    <x v="2"/>
    <x v="2"/>
    <x v="2126"/>
    <s v="Review of Optional fields not correctly formatted or are missing in open and closed order report"/>
    <s v="01299 - Review of Optional fields not correctly formatted or are missing in open and closed order report"/>
    <s v="Feature Review | 01299 - Review of Optional fields not correctly formatted or are missing in open and closed order report"/>
    <m/>
    <n v="364225"/>
    <n v="36451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074"/>
    <n v="0"/>
    <n v="0"/>
  </r>
  <r>
    <x v="3"/>
    <x v="1"/>
    <x v="1"/>
    <x v="1"/>
    <m/>
    <x v="1"/>
    <x v="1"/>
    <x v="2"/>
    <x v="532"/>
    <s v="Product Description displaying incorrectly"/>
    <s v="01268 - Product Description displaying incorrectly"/>
    <x v="532"/>
    <x v="6"/>
    <x v="2"/>
    <x v="2127"/>
    <s v="Production description is not expanding on Orders Page"/>
    <s v="M | 01298 - Production description is not expanding on Orders Page"/>
    <s v="Alpha Bug | M | 01298 - Production description is not expanding on Orders Page"/>
    <m/>
    <n v="364243"/>
    <n v="364514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"/>
    <n v="0"/>
    <n v="1"/>
    <n v="3.191489361702128"/>
    <x v="1"/>
    <x v="2"/>
    <s v="0.Done"/>
    <x v="2075"/>
    <n v="3.191489361702128"/>
    <n v="0"/>
  </r>
  <r>
    <x v="3"/>
    <x v="1"/>
    <x v="1"/>
    <x v="1"/>
    <m/>
    <x v="1"/>
    <x v="1"/>
    <x v="2"/>
    <x v="510"/>
    <s v="BIT-60 Missing Address should be empty"/>
    <s v="01257 - BIT-60 Missing Address should be empty"/>
    <x v="510"/>
    <x v="0"/>
    <x v="2"/>
    <x v="2128"/>
    <s v="Alpha for Missing Address should be empty"/>
    <s v="01289 - Alpha for Missing Address should be empty"/>
    <s v="Alpha Test | 01289 - Alpha for Missing Address should be empty"/>
    <m/>
    <n v="364221"/>
    <n v="36440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076"/>
    <n v="0"/>
    <n v="0"/>
  </r>
  <r>
    <x v="3"/>
    <x v="1"/>
    <x v="1"/>
    <x v="1"/>
    <m/>
    <x v="1"/>
    <x v="1"/>
    <x v="2"/>
    <x v="540"/>
    <s v="Fix sort order column names"/>
    <s v="01272 - Fix sort order column names"/>
    <x v="540"/>
    <x v="0"/>
    <x v="2"/>
    <x v="2129"/>
    <s v="Alpha for Fix sort order column names"/>
    <s v="01288 - Alpha for Fix sort order column names"/>
    <s v="Alpha Test | 01288 - Alpha for Fix sort order column names"/>
    <m/>
    <n v="364258"/>
    <n v="36439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077"/>
    <n v="0"/>
    <n v="0"/>
  </r>
  <r>
    <x v="3"/>
    <x v="1"/>
    <x v="1"/>
    <x v="1"/>
    <m/>
    <x v="1"/>
    <x v="1"/>
    <x v="2"/>
    <x v="526"/>
    <s v="Fix date range for From and To fields"/>
    <s v="01271 - Fix date range for From and To fields"/>
    <x v="526"/>
    <x v="0"/>
    <x v="2"/>
    <x v="2130"/>
    <s v="Alpha for Fix date range for From and To fields"/>
    <s v="01287 - Alpha for Fix date range for From and To fields"/>
    <s v="Alpha Test | 01287 - Alpha for Fix date range for From and To fields"/>
    <m/>
    <n v="364251"/>
    <n v="36439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078"/>
    <n v="0"/>
    <n v="0"/>
  </r>
  <r>
    <x v="3"/>
    <x v="1"/>
    <x v="1"/>
    <x v="1"/>
    <m/>
    <x v="1"/>
    <x v="1"/>
    <x v="2"/>
    <x v="549"/>
    <s v="BIT-68 Optional fields not correctly formatted or are missing in open and closed order report"/>
    <s v="01261 - BIT-68 Optional fields not correctly formatted or are missing in open and closed order report"/>
    <x v="549"/>
    <x v="0"/>
    <x v="2"/>
    <x v="2131"/>
    <s v="Alpha for Optional fields not correctly formatted or are missing in open and closed order report"/>
    <s v="01286 - Alpha for Optional fields not correctly formatted or are missing in open and closed order report"/>
    <s v="Alpha Test | 01286 - Alpha for Optional fields not correctly formatted or are missing in open and closed order report"/>
    <m/>
    <n v="364225"/>
    <n v="36439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079"/>
    <n v="0"/>
    <n v="0"/>
  </r>
  <r>
    <x v="3"/>
    <x v="1"/>
    <x v="1"/>
    <x v="1"/>
    <m/>
    <x v="1"/>
    <x v="1"/>
    <x v="2"/>
    <x v="548"/>
    <s v="'Show More' link missing from Report description"/>
    <s v="01194 - 'Show More' link missing from Report description"/>
    <x v="548"/>
    <x v="0"/>
    <x v="2"/>
    <x v="2132"/>
    <s v="Alpha for 'Show More' link missing from Report description"/>
    <s v="01285 - Alpha for 'Show More' link missing from Report description"/>
    <s v="Alpha Test | 01285 - Alpha for 'Show More' link missing from Report description"/>
    <m/>
    <n v="363606"/>
    <n v="36433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080"/>
    <n v="0"/>
    <n v="0"/>
  </r>
  <r>
    <x v="3"/>
    <x v="1"/>
    <x v="1"/>
    <x v="1"/>
    <m/>
    <x v="1"/>
    <x v="1"/>
    <x v="2"/>
    <x v="532"/>
    <s v="Product Description displaying incorrectly"/>
    <s v="01268 - Product Description displaying incorrectly"/>
    <x v="532"/>
    <x v="0"/>
    <x v="2"/>
    <x v="2133"/>
    <s v="Alpha for Product Description displaying incorrectly"/>
    <s v="01284 - Alpha for Product Description displaying incorrectly"/>
    <s v="Alpha Test | 01284 - Alpha for Product Description displaying incorrectly"/>
    <m/>
    <n v="364243"/>
    <n v="36432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2081"/>
    <n v="0"/>
    <n v="0"/>
  </r>
  <r>
    <x v="3"/>
    <x v="1"/>
    <x v="1"/>
    <x v="1"/>
    <m/>
    <x v="1"/>
    <x v="1"/>
    <x v="2"/>
    <x v="550"/>
    <s v="My Locations navigation on Mobile view is not working"/>
    <s v="01181 - My Locations navigation on Mobile view is not working"/>
    <x v="550"/>
    <x v="1"/>
    <x v="2"/>
    <x v="2134"/>
    <s v="QA for My Locations navigation on Mobile view is not working"/>
    <s v="S | 01283 - QA for My Locations navigation on Mobile view is not working"/>
    <s v="QA | S | 01283 - QA for My Locations navigation on Mobile view is not working"/>
    <m/>
    <n v="363320"/>
    <n v="36430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2082"/>
    <n v="2.1276595744680851"/>
    <n v="0"/>
  </r>
  <r>
    <x v="3"/>
    <x v="1"/>
    <x v="1"/>
    <x v="1"/>
    <m/>
    <x v="1"/>
    <x v="1"/>
    <x v="2"/>
    <x v="550"/>
    <s v="My Locations navigation on Mobile view is not working"/>
    <s v="01181 - My Locations navigation on Mobile view is not working"/>
    <x v="550"/>
    <x v="2"/>
    <x v="2"/>
    <x v="2135"/>
    <s v="Review of My Locations navigation on Mobile view is not working"/>
    <s v="01282 - Review of My Locations navigation on Mobile view is not working"/>
    <s v="Feature Review | 01282 - Review of My Locations navigation on Mobile view is not working"/>
    <m/>
    <n v="363320"/>
    <n v="36430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083"/>
    <n v="0"/>
    <n v="0"/>
  </r>
  <r>
    <x v="3"/>
    <x v="1"/>
    <x v="1"/>
    <x v="1"/>
    <m/>
    <x v="1"/>
    <x v="1"/>
    <x v="2"/>
    <x v="542"/>
    <s v="Orders Page - Quantity Fields Show 0 Value"/>
    <s v="00854 - Orders Page - Quantity Fields Show 0 Value"/>
    <x v="542"/>
    <x v="2"/>
    <x v="2"/>
    <x v="2136"/>
    <s v="Review of Orders Page - Quantity Fields Show 0 Value"/>
    <s v="01281 - Review of Orders Page - Quantity Fields Show 0 Value"/>
    <s v="Feature Review | 01281 - Review of Orders Page - Quantity Fields Show 0 Value"/>
    <m/>
    <n v="358437"/>
    <n v="36430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x v="2"/>
    <s v="0.Done"/>
    <x v="2084"/>
    <n v="0"/>
    <n v="0"/>
  </r>
  <r>
    <x v="3"/>
    <x v="0"/>
    <x v="0"/>
    <x v="27"/>
    <s v="Bemis CP Theme"/>
    <x v="27"/>
    <x v="1"/>
    <x v="2"/>
    <x v="551"/>
    <s v="Icons do not display properly on the Global Search Results Page"/>
    <s v="01195 -  Icons do not display properly on the Global Search Results Page"/>
    <x v="551"/>
    <x v="1"/>
    <x v="2"/>
    <x v="2137"/>
    <s v="QA for  Icons do not display properly on the Global Search Results Page"/>
    <s v="S | 01280 - QA for  Icons do not display properly on the Global Search Results Page"/>
    <s v="QA | S | 01280 - QA for  Icons do not display properly on the Global Search Results Page"/>
    <n v="351507"/>
    <n v="363609"/>
    <n v="36430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1.8518518518518517E-2"/>
    <n v="1"/>
    <n v="2.1276595744680851"/>
    <x v="0"/>
    <x v="2"/>
    <s v="0.Done"/>
    <x v="2085"/>
    <n v="2.1276595744680851"/>
    <n v="0"/>
  </r>
  <r>
    <x v="3"/>
    <x v="0"/>
    <x v="0"/>
    <x v="27"/>
    <s v="Bemis CP Theme"/>
    <x v="27"/>
    <x v="1"/>
    <x v="2"/>
    <x v="551"/>
    <s v="Icons do not display properly on the Global Search Results Page"/>
    <s v="01195 -  Icons do not display properly on the Global Search Results Page"/>
    <x v="551"/>
    <x v="2"/>
    <x v="2"/>
    <x v="2138"/>
    <s v="Review of  Icons do not display properly on the Global Search Results Page"/>
    <s v="01279 - Review of  Icons do not display properly on the Global Search Results Page"/>
    <s v="Feature Review | 01279 - Review of  Icons do not display properly on the Global Search Results Page"/>
    <n v="351507"/>
    <n v="363609"/>
    <n v="36430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1.8518518518518517E-2"/>
    <n v="1"/>
    <n v="0"/>
    <x v="0"/>
    <x v="2"/>
    <s v="0.Done"/>
    <x v="2086"/>
    <n v="0"/>
    <n v="0"/>
  </r>
  <r>
    <x v="3"/>
    <x v="1"/>
    <x v="1"/>
    <x v="1"/>
    <m/>
    <x v="1"/>
    <x v="1"/>
    <x v="2"/>
    <x v="552"/>
    <s v="CSR should have access to limited control panel "/>
    <s v="01151 - CSR should have access to limited control panel "/>
    <x v="552"/>
    <x v="1"/>
    <x v="2"/>
    <x v="2139"/>
    <s v="QA for CSR should have access to limited control panel "/>
    <s v="S | 01278 - QA for CSR should have access to limited control panel "/>
    <s v="QA | S | 01278 - QA for CSR should have access to limited control panel "/>
    <m/>
    <n v="363054"/>
    <n v="36430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2087"/>
    <n v="2.1276595744680851"/>
    <n v="0"/>
  </r>
  <r>
    <x v="3"/>
    <x v="1"/>
    <x v="1"/>
    <x v="1"/>
    <m/>
    <x v="1"/>
    <x v="1"/>
    <x v="2"/>
    <x v="553"/>
    <s v="Clicking on Shipped Qty or Scheduled Releases throws an error"/>
    <s v="01212 - Clicking on Shipped Qty or Scheduled Releases throws an error"/>
    <x v="553"/>
    <x v="1"/>
    <x v="2"/>
    <x v="2140"/>
    <s v="QA for Clicking on Shipped Qty or Scheduled Releases throws an error"/>
    <s v="01277 - QA for Clicking on Shipped Qty or Scheduled Releases throws an error"/>
    <s v="QA | 01277 - QA for Clicking on Shipped Qty or Scheduled Releases throws an error"/>
    <m/>
    <n v="363896"/>
    <n v="36430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088"/>
    <n v="0"/>
    <n v="0"/>
  </r>
  <r>
    <x v="3"/>
    <x v="1"/>
    <x v="1"/>
    <x v="1"/>
    <m/>
    <x v="1"/>
    <x v="1"/>
    <x v="2"/>
    <x v="553"/>
    <s v="Clicking on Shipped Qty or Scheduled Releases throws an error"/>
    <s v="01212 - Clicking on Shipped Qty or Scheduled Releases throws an error"/>
    <x v="553"/>
    <x v="2"/>
    <x v="2"/>
    <x v="2141"/>
    <s v="Review of Clicking on Shipped Qty or Scheduled Releases throws an error"/>
    <s v="01276 - Review of Clicking on Shipped Qty or Scheduled Releases throws an error"/>
    <s v="Feature Review | 01276 - Review of Clicking on Shipped Qty or Scheduled Releases throws an error"/>
    <m/>
    <n v="363896"/>
    <n v="36429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089"/>
    <n v="0"/>
    <n v="0"/>
  </r>
  <r>
    <x v="3"/>
    <x v="1"/>
    <x v="1"/>
    <x v="1"/>
    <m/>
    <x v="1"/>
    <x v="1"/>
    <x v="2"/>
    <x v="552"/>
    <s v="CSR should have access to limited control panel "/>
    <s v="01151 - CSR should have access to limited control panel "/>
    <x v="552"/>
    <x v="2"/>
    <x v="2"/>
    <x v="2142"/>
    <s v="Review of CSR should have access to limited control panel "/>
    <s v="01275 - Review of CSR should have access to limited control panel "/>
    <s v="Feature Review | 01275 - Review of CSR should have access to limited control panel "/>
    <m/>
    <n v="363054"/>
    <n v="36429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2090"/>
    <n v="0"/>
    <n v="0"/>
  </r>
  <r>
    <x v="3"/>
    <x v="0"/>
    <x v="0"/>
    <x v="27"/>
    <s v="Bemis CP Theme"/>
    <x v="27"/>
    <x v="0"/>
    <x v="2"/>
    <x v="427"/>
    <s v="Redesign for product description display"/>
    <s v="01113 - Redesign for product description display"/>
    <x v="427"/>
    <x v="0"/>
    <x v="2"/>
    <x v="2143"/>
    <s v="Alpha for Redesign for product description display"/>
    <s v="01274 - Alpha for Redesign for product description display"/>
    <s v="Alpha Test | 01274 - Alpha for Redesign for product description display"/>
    <n v="351507"/>
    <n v="362668"/>
    <n v="36429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1.8518518518518517E-2"/>
    <n v="1"/>
    <n v="0"/>
    <x v="0"/>
    <x v="2"/>
    <s v="0.Done"/>
    <x v="2091"/>
    <n v="0"/>
    <n v="0"/>
  </r>
  <r>
    <x v="3"/>
    <x v="1"/>
    <x v="1"/>
    <x v="1"/>
    <m/>
    <x v="1"/>
    <x v="1"/>
    <x v="2"/>
    <x v="545"/>
    <s v="Location and ShipTo filter dropdowns are missing a border in FF and IE"/>
    <s v="01056 - Location and ShipTo filter dropdowns are missing a border in FF and IE"/>
    <x v="545"/>
    <x v="3"/>
    <x v="2"/>
    <x v="2144"/>
    <s v="Development for - Location and ShipTo filter dropdowns are missing a border in FF and IE"/>
    <s v="M | 01273 - Development for - Location and ShipTo filter dropdowns are missing a border in FF and IE"/>
    <s v="Frontend Development | M | 01273 - Development for - Location and ShipTo filter dropdowns are missing a border in FF and IE"/>
    <m/>
    <n v="361688"/>
    <n v="364289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2092"/>
    <n v="5.3191489361702127"/>
    <n v="0"/>
  </r>
  <r>
    <x v="3"/>
    <x v="1"/>
    <x v="1"/>
    <x v="1"/>
    <m/>
    <x v="1"/>
    <x v="1"/>
    <x v="2"/>
    <x v="532"/>
    <s v="Product Description displaying incorrectly"/>
    <s v="01268 - Product Description displaying incorrectly"/>
    <x v="532"/>
    <x v="3"/>
    <x v="2"/>
    <x v="2145"/>
    <s v="Development for product description error"/>
    <s v="M | 01269 - Development for product description error"/>
    <s v="Frontend Development | M | 01269 - Development for product description error"/>
    <m/>
    <n v="364243"/>
    <n v="364246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0"/>
    <n v="1"/>
    <n v="5.3191489361702127"/>
    <x v="1"/>
    <x v="2"/>
    <s v="0.Done"/>
    <x v="2093"/>
    <n v="5.3191489361702127"/>
    <n v="0"/>
  </r>
  <r>
    <x v="3"/>
    <x v="0"/>
    <x v="0"/>
    <x v="32"/>
    <s v="Buyer - Reports"/>
    <x v="32"/>
    <x v="0"/>
    <x v="2"/>
    <x v="479"/>
    <s v="Requirement changes for Reports"/>
    <s v="01007 - Requirement changes for Reports"/>
    <x v="479"/>
    <x v="5"/>
    <x v="2"/>
    <x v="2146"/>
    <s v="Open and Closed Order report default fields"/>
    <s v="M | 01260 - Open and Closed Order report default fields"/>
    <s v="Backend Development | M | 01260 - Open and Closed Order report default fields"/>
    <n v="351658"/>
    <n v="360457"/>
    <n v="364224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16666666666666666"/>
    <n v="3.8461538461538464E-2"/>
    <n v="1"/>
    <n v="10.638297872340425"/>
    <x v="0"/>
    <x v="2"/>
    <s v="0.Done"/>
    <x v="2094"/>
    <n v="0"/>
    <n v="0"/>
  </r>
  <r>
    <x v="3"/>
    <x v="1"/>
    <x v="1"/>
    <x v="1"/>
    <m/>
    <x v="1"/>
    <x v="1"/>
    <x v="2"/>
    <x v="552"/>
    <s v="CSR should have access to limited control panel "/>
    <s v="01151 - CSR should have access to limited control panel "/>
    <x v="552"/>
    <x v="0"/>
    <x v="2"/>
    <x v="2147"/>
    <s v="Alpha for CSR should have access to limited control panel "/>
    <s v="01255 - Alpha for CSR should have access to limited control panel "/>
    <s v="Alpha Test | 01255 - Alpha for CSR should have access to limited control panel "/>
    <m/>
    <n v="363054"/>
    <n v="36421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2095"/>
    <n v="0"/>
    <n v="0"/>
  </r>
  <r>
    <x v="3"/>
    <x v="0"/>
    <x v="0"/>
    <x v="27"/>
    <s v="Bemis CP Theme"/>
    <x v="27"/>
    <x v="1"/>
    <x v="2"/>
    <x v="551"/>
    <s v="Icons do not display properly on the Global Search Results Page"/>
    <s v="01195 -  Icons do not display properly on the Global Search Results Page"/>
    <x v="551"/>
    <x v="0"/>
    <x v="2"/>
    <x v="2148"/>
    <s v="Alpha for  Icons do not display properly on the Global Search Results Page"/>
    <s v="01237 - Alpha for  Icons do not display properly on the Global Search Results Page"/>
    <s v="Alpha Test | 01237 - Alpha for  Icons do not display properly on the Global Search Results Page"/>
    <n v="351507"/>
    <n v="363609"/>
    <n v="36415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1.8518518518518517E-2"/>
    <n v="1"/>
    <n v="0"/>
    <x v="0"/>
    <x v="2"/>
    <s v="0.Done"/>
    <x v="2096"/>
    <n v="0"/>
    <n v="0"/>
  </r>
  <r>
    <x v="3"/>
    <x v="0"/>
    <x v="0"/>
    <x v="25"/>
    <s v="CSR - Customer and User Profile"/>
    <x v="25"/>
    <x v="0"/>
    <x v="2"/>
    <x v="243"/>
    <s v="Create Page for CSRs to View Customer Locations "/>
    <s v="01127 - Create Page for CSRs to View Customer Locations "/>
    <x v="243"/>
    <x v="3"/>
    <x v="2"/>
    <x v="2149"/>
    <s v="Display indicator for impersonation on screen when CSR is impersonating a user"/>
    <s v="M | 01235 - Display indicator for impersonation on screen when CSR is impersonating a user"/>
    <s v="Frontend Development | M | 01235 - Display indicator for impersonation on screen when CSR is impersonating a user"/>
    <n v="348696"/>
    <n v="362834"/>
    <n v="364143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8.3333333333333329E-2"/>
    <n v="2.9411764705882353E-2"/>
    <n v="1"/>
    <n v="5.3191489361702127"/>
    <x v="0"/>
    <x v="2"/>
    <s v="0.Done"/>
    <x v="2097"/>
    <n v="0"/>
    <n v="0"/>
  </r>
  <r>
    <x v="3"/>
    <x v="1"/>
    <x v="1"/>
    <x v="1"/>
    <m/>
    <x v="1"/>
    <x v="1"/>
    <x v="2"/>
    <x v="554"/>
    <s v="Reports Landing Page - Report Header is not aligned properly"/>
    <s v="01183 - Reports Landing Page - Report Header is not aligned properly"/>
    <x v="554"/>
    <x v="1"/>
    <x v="2"/>
    <x v="2150"/>
    <s v="QA for Reports Landing Page - Report Header is not aligned properly"/>
    <s v="S | 01234 - QA for Reports Landing Page - Report Header is not aligned properly"/>
    <s v="QA | S | 01234 - QA for Reports Landing Page - Report Header is not aligned properly"/>
    <m/>
    <n v="363336"/>
    <n v="36413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2098"/>
    <n v="2.1276595744680851"/>
    <n v="0"/>
  </r>
  <r>
    <x v="3"/>
    <x v="1"/>
    <x v="1"/>
    <x v="1"/>
    <m/>
    <x v="1"/>
    <x v="1"/>
    <x v="2"/>
    <x v="548"/>
    <s v="'Show More' link missing from Report description"/>
    <s v="01194 - 'Show More' link missing from Report description"/>
    <x v="548"/>
    <x v="3"/>
    <x v="2"/>
    <x v="2151"/>
    <s v="Development for - 'Show More' link missing from Report description"/>
    <s v="M | 01233 - Development for - 'Show More' link missing from Report description"/>
    <s v="Frontend Development | M | 01233 - Development for - 'Show More' link missing from Report description"/>
    <m/>
    <n v="363606"/>
    <n v="364127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2099"/>
    <n v="5.3191489361702127"/>
    <n v="0"/>
  </r>
  <r>
    <x v="3"/>
    <x v="1"/>
    <x v="1"/>
    <x v="1"/>
    <m/>
    <x v="1"/>
    <x v="1"/>
    <x v="2"/>
    <x v="554"/>
    <s v="Reports Landing Page - Report Header is not aligned properly"/>
    <s v="01183 - Reports Landing Page - Report Header is not aligned properly"/>
    <x v="554"/>
    <x v="2"/>
    <x v="2"/>
    <x v="2152"/>
    <s v="Review of Reports Landing Page - Report Header is not aligned properly"/>
    <s v="01232 - Review of Reports Landing Page - Report Header is not aligned properly"/>
    <s v="Feature Review | 01232 - Review of Reports Landing Page - Report Header is not aligned properly"/>
    <m/>
    <n v="363336"/>
    <n v="36412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100"/>
    <n v="0"/>
    <n v="0"/>
  </r>
  <r>
    <x v="3"/>
    <x v="1"/>
    <x v="1"/>
    <x v="1"/>
    <m/>
    <x v="1"/>
    <x v="1"/>
    <x v="2"/>
    <x v="555"/>
    <s v="Select All and Clear All links in Location filter do not work"/>
    <s v="01191 - Select All and Clear All links in Location filter do not work"/>
    <x v="555"/>
    <x v="1"/>
    <x v="2"/>
    <x v="2153"/>
    <s v="QA for Select All and Clear All links in Location filter do not work"/>
    <s v="01231 - QA for Select All and Clear All links in Location filter do not work"/>
    <s v="QA | 01231 - QA for Select All and Clear All links in Location filter do not work"/>
    <m/>
    <n v="363596"/>
    <n v="36411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101"/>
    <n v="0"/>
    <n v="0"/>
  </r>
  <r>
    <x v="3"/>
    <x v="1"/>
    <x v="1"/>
    <x v="1"/>
    <m/>
    <x v="1"/>
    <x v="1"/>
    <x v="2"/>
    <x v="555"/>
    <s v="Select All and Clear All links in Location filter do not work"/>
    <s v="01191 - Select All and Clear All links in Location filter do not work"/>
    <x v="555"/>
    <x v="2"/>
    <x v="2"/>
    <x v="2154"/>
    <s v="Review of Select All and Clear All links in Location filter do not work"/>
    <s v="01230 - Review of Select All and Clear All links in Location filter do not work"/>
    <s v="Feature Review | 01230 - Review of Select All and Clear All links in Location filter do not work"/>
    <m/>
    <n v="363596"/>
    <n v="36411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102"/>
    <n v="0"/>
    <n v="0"/>
  </r>
  <r>
    <x v="3"/>
    <x v="1"/>
    <x v="1"/>
    <x v="1"/>
    <m/>
    <x v="1"/>
    <x v="1"/>
    <x v="2"/>
    <x v="555"/>
    <s v="Select All and Clear All links in Location filter do not work"/>
    <s v="01191 - Select All and Clear All links in Location filter do not work"/>
    <x v="555"/>
    <x v="0"/>
    <x v="2"/>
    <x v="2155"/>
    <s v="Alpha for Select All and Clear All links in Location filter do not work"/>
    <s v="01229 - Alpha for Select All and Clear All links in Location filter do not work"/>
    <s v="Alpha Test | 01229 - Alpha for Select All and Clear All links in Location filter do not work"/>
    <m/>
    <n v="363596"/>
    <n v="36411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103"/>
    <n v="0"/>
    <n v="0"/>
  </r>
  <r>
    <x v="3"/>
    <x v="1"/>
    <x v="1"/>
    <x v="1"/>
    <m/>
    <x v="1"/>
    <x v="1"/>
    <x v="2"/>
    <x v="556"/>
    <s v="Entries on the Release Page are not displaying "/>
    <s v="01054 - Entries on the Release Page are not displaying "/>
    <x v="556"/>
    <x v="1"/>
    <x v="2"/>
    <x v="2156"/>
    <s v="QA for Entries on the Release Page are not displaying "/>
    <s v="01227 - QA for Entries on the Release Page are not displaying "/>
    <s v="QA | 01227 - QA for Entries on the Release Page are not displaying "/>
    <m/>
    <n v="361664"/>
    <n v="36411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104"/>
    <n v="0"/>
    <n v="0"/>
  </r>
  <r>
    <x v="3"/>
    <x v="1"/>
    <x v="1"/>
    <x v="1"/>
    <m/>
    <x v="1"/>
    <x v="1"/>
    <x v="2"/>
    <x v="557"/>
    <s v="BIT-42 Update orders data fields to allow for decimals "/>
    <s v="00902 - BIT-42 Update orders data fields to allow for decimals "/>
    <x v="557"/>
    <x v="1"/>
    <x v="2"/>
    <x v="2157"/>
    <s v="QA for Update orders data fields to allow for decimals "/>
    <s v="01226 - QA for Update orders data fields to allow for decimals "/>
    <s v="QA | 01226 - QA for Update orders data fields to allow for decimals "/>
    <m/>
    <n v="359064"/>
    <n v="36411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2105"/>
    <n v="0"/>
    <n v="0"/>
  </r>
  <r>
    <x v="3"/>
    <x v="1"/>
    <x v="1"/>
    <x v="1"/>
    <m/>
    <x v="1"/>
    <x v="1"/>
    <x v="2"/>
    <x v="558"/>
    <s v="User Customer Name (Employer) is incorrect"/>
    <s v="00804 - User Customer Name (Employer) is incorrect"/>
    <x v="558"/>
    <x v="1"/>
    <x v="2"/>
    <x v="2158"/>
    <s v="QA for User Customer Name (Employer) is incorrect"/>
    <s v="01225 - QA for User Customer Name (Employer) is incorrect"/>
    <s v="QA | 01225 - QA for User Customer Name (Employer) is incorrect"/>
    <m/>
    <n v="357594"/>
    <n v="36410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2106"/>
    <n v="0"/>
    <n v="0"/>
  </r>
  <r>
    <x v="3"/>
    <x v="0"/>
    <x v="0"/>
    <x v="30"/>
    <s v="CSR - Portal Foundations"/>
    <x v="30"/>
    <x v="1"/>
    <x v="2"/>
    <x v="547"/>
    <s v="Landing page redirection does not work when impersonating"/>
    <s v="01218 - Landing page redirection does not work when impersonating"/>
    <x v="547"/>
    <x v="5"/>
    <x v="2"/>
    <x v="2159"/>
    <s v="Modify default landing page when impersonating users"/>
    <s v="S | 01224 - Modify default landing page when impersonating users"/>
    <s v="Backend Development | S | 01224 - Modify default landing page when impersonating users"/>
    <n v="350872"/>
    <n v="363922"/>
    <n v="364087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3.125E-2"/>
    <n v="1"/>
    <n v="8.5106382978723403"/>
    <x v="0"/>
    <x v="2"/>
    <s v="0.Done"/>
    <x v="2107"/>
    <n v="8.5106382978723403"/>
    <n v="0"/>
  </r>
  <r>
    <x v="3"/>
    <x v="1"/>
    <x v="1"/>
    <x v="1"/>
    <m/>
    <x v="1"/>
    <x v="1"/>
    <x v="6"/>
    <x v="559"/>
    <s v="BIT-135 Search in Locations filter fails when no location match is found  "/>
    <s v="01192 - BIT-135 Search in Locations filter fails when no location match is found  "/>
    <x v="559"/>
    <x v="3"/>
    <x v="3"/>
    <x v="2160"/>
    <s v="Development for - Search in Locations filter fails when no location match is found"/>
    <s v="M | 01221 - Development for - Search in Locations filter fails when no location match is found"/>
    <s v="Frontend Development | M | 01221 - Development for - Search in Locations filter fails when no location match is found"/>
    <m/>
    <n v="363601"/>
    <n v="363964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1"/>
    <n v="0"/>
    <n v="1"/>
    <n v="0"/>
    <x v="1"/>
    <x v="6"/>
    <s v="0.Cancelled"/>
    <x v="2108"/>
    <n v="5.3191489361702127"/>
    <n v="0"/>
  </r>
  <r>
    <x v="3"/>
    <x v="1"/>
    <x v="1"/>
    <x v="1"/>
    <m/>
    <x v="1"/>
    <x v="1"/>
    <x v="2"/>
    <x v="555"/>
    <s v="Select All and Clear All links in Location filter do not work"/>
    <s v="01191 - Select All and Clear All links in Location filter do not work"/>
    <x v="555"/>
    <x v="3"/>
    <x v="2"/>
    <x v="2161"/>
    <s v="Develop for - Select all and clear all don't work"/>
    <s v="M | 01220 - Develop for - Select all and clear all don't work"/>
    <s v="Frontend Development | M | 01220 - Develop for - Select all and clear all don't work"/>
    <m/>
    <n v="363596"/>
    <n v="363962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2109"/>
    <n v="5.3191489361702127"/>
    <n v="0"/>
  </r>
  <r>
    <x v="3"/>
    <x v="0"/>
    <x v="0"/>
    <x v="32"/>
    <s v="Buyer - Reports"/>
    <x v="32"/>
    <x v="1"/>
    <x v="2"/>
    <x v="539"/>
    <s v="SSRS integration config had wrong password for QA"/>
    <s v="01203 - SSRS integration config had wrong password for QA"/>
    <x v="539"/>
    <x v="4"/>
    <x v="2"/>
    <x v="2162"/>
    <s v="Fix SSRS OSGi config for QA"/>
    <s v="XS | 01219 - Fix SSRS OSGi config for QA"/>
    <s v="Sub-Task | XS | 01219 - Fix SSRS OSGi config for QA"/>
    <n v="351658"/>
    <n v="363810"/>
    <n v="363924"/>
    <s v="Plan"/>
    <x v="0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3.8461538461538464E-2"/>
    <n v="1"/>
    <n v="2.1276595744680851"/>
    <x v="0"/>
    <x v="2"/>
    <s v="0.Done"/>
    <x v="2110"/>
    <n v="2.1276595744680851"/>
    <n v="0"/>
  </r>
  <r>
    <x v="3"/>
    <x v="0"/>
    <x v="0"/>
    <x v="24"/>
    <s v="IBB Integration"/>
    <x v="24"/>
    <x v="2"/>
    <x v="8"/>
    <x v="282"/>
    <s v="Create data sync process to bulk upload data from IBB"/>
    <s v="00266 - Create data sync process to bulk upload data from IBB"/>
    <x v="282"/>
    <x v="5"/>
    <x v="2"/>
    <x v="2163"/>
    <s v="Prevent data sync from triggering before server startup is Done"/>
    <s v="S | 01217 - Prevent data sync from triggering before server startup is Done"/>
    <s v="Backend Development | S | 01217 - Prevent data sync from triggering before server startup is Done"/>
    <n v="350255"/>
    <n v="343068"/>
    <n v="363919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6.6666666666666666E-2"/>
    <n v="3.3333333333333333E-2"/>
    <n v="1"/>
    <n v="8.5106382978723403"/>
    <x v="0"/>
    <x v="8"/>
    <s v="0.Done"/>
    <x v="2111"/>
    <n v="0"/>
    <n v="0"/>
  </r>
  <r>
    <x v="3"/>
    <x v="1"/>
    <x v="1"/>
    <x v="1"/>
    <m/>
    <x v="1"/>
    <x v="1"/>
    <x v="2"/>
    <x v="553"/>
    <s v="Clicking on Shipped Qty or Scheduled Releases throws an error"/>
    <s v="01212 - Clicking on Shipped Qty or Scheduled Releases throws an error"/>
    <x v="553"/>
    <x v="0"/>
    <x v="2"/>
    <x v="2164"/>
    <s v="Alpha for Clicking on Shipped Qty or Scheduled Releases throws an error"/>
    <s v="01216 - Alpha for Clicking on Shipped Qty or Scheduled Releases throws an error"/>
    <s v="Alpha Test | 01216 - Alpha for Clicking on Shipped Qty or Scheduled Releases throws an error"/>
    <m/>
    <n v="363896"/>
    <n v="36390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112"/>
    <n v="0"/>
    <n v="0"/>
  </r>
  <r>
    <x v="3"/>
    <x v="1"/>
    <x v="1"/>
    <x v="1"/>
    <m/>
    <x v="1"/>
    <x v="1"/>
    <x v="2"/>
    <x v="530"/>
    <s v="BIT-112 Do not display Schedule Lines when confirmedQty = 0 on Orders Landing  Page"/>
    <s v="01068 - BIT-112 Do not display Schedule Lines when confirmedQty = 0 on Orders Landing  Page"/>
    <x v="530"/>
    <x v="5"/>
    <x v="2"/>
    <x v="2165"/>
    <s v="Do not display scheduled lines when confirmedQty&lt;=0"/>
    <s v="S | 01215 - Do not display scheduled lines when confirmedQty&lt;=0"/>
    <s v="Backend Development | S | 01215 - Do not display scheduled lines when confirmedQty&lt;=0"/>
    <m/>
    <n v="361728"/>
    <n v="363899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x v="2"/>
    <s v="0.Done"/>
    <x v="2113"/>
    <n v="8.5106382978723403"/>
    <n v="0"/>
  </r>
  <r>
    <x v="3"/>
    <x v="1"/>
    <x v="1"/>
    <x v="1"/>
    <m/>
    <x v="1"/>
    <x v="1"/>
    <x v="2"/>
    <x v="553"/>
    <s v="Clicking on Shipped Qty or Scheduled Releases throws an error"/>
    <s v="01212 - Clicking on Shipped Qty or Scheduled Releases throws an error"/>
    <x v="553"/>
    <x v="5"/>
    <x v="2"/>
    <x v="2166"/>
    <s v="Clicking  on links for shipped qty/scheduled releases throws error"/>
    <s v="XS | 01213 - Clicking  on links for shipped qty/scheduled releases throws error"/>
    <s v="Backend Development | XS | 01213 - Clicking  on links for shipped qty/scheduled releases throws error"/>
    <m/>
    <n v="363896"/>
    <n v="363897"/>
    <s v="Plan"/>
    <x v="0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2114"/>
    <n v="2.1276595744680851"/>
    <n v="0"/>
  </r>
  <r>
    <x v="3"/>
    <x v="1"/>
    <x v="1"/>
    <x v="1"/>
    <m/>
    <x v="1"/>
    <x v="1"/>
    <x v="2"/>
    <x v="554"/>
    <s v="Reports Landing Page - Report Header is not aligned properly"/>
    <s v="01183 - Reports Landing Page - Report Header is not aligned properly"/>
    <x v="554"/>
    <x v="3"/>
    <x v="2"/>
    <x v="2167"/>
    <s v="Fix CSS to align report landing page header"/>
    <s v="XS | 01210 - Fix CSS to align report landing page header"/>
    <s v="Frontend Development | XS | 01210 - Fix CSS to align report landing page header"/>
    <m/>
    <n v="363336"/>
    <n v="363840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0"/>
    <n v="1"/>
    <n v="1.0638297872340425"/>
    <x v="1"/>
    <x v="2"/>
    <s v="0.Done"/>
    <x v="2115"/>
    <n v="1.0638297872340425"/>
    <n v="0"/>
  </r>
  <r>
    <x v="3"/>
    <x v="1"/>
    <x v="1"/>
    <x v="1"/>
    <m/>
    <x v="1"/>
    <x v="1"/>
    <x v="2"/>
    <x v="550"/>
    <s v="My Locations navigation on Mobile view is not working"/>
    <s v="01181 - My Locations navigation on Mobile view is not working"/>
    <x v="550"/>
    <x v="3"/>
    <x v="2"/>
    <x v="2168"/>
    <s v="Fix navigation Freemarker template"/>
    <s v="XS | 01209 - Fix navigation Freemarker template"/>
    <s v="Frontend Development | XS | 01209 - Fix navigation Freemarker template"/>
    <m/>
    <n v="363320"/>
    <n v="363838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0"/>
    <n v="1"/>
    <n v="1.0638297872340425"/>
    <x v="1"/>
    <x v="2"/>
    <s v="0.Done"/>
    <x v="2116"/>
    <n v="1.0638297872340425"/>
    <n v="0"/>
  </r>
  <r>
    <x v="3"/>
    <x v="1"/>
    <x v="1"/>
    <x v="1"/>
    <m/>
    <x v="1"/>
    <x v="1"/>
    <x v="2"/>
    <x v="554"/>
    <s v="Reports Landing Page - Report Header is not aligned properly"/>
    <s v="01183 - Reports Landing Page - Report Header is not aligned properly"/>
    <x v="554"/>
    <x v="0"/>
    <x v="2"/>
    <x v="2169"/>
    <s v="Alpha for Reports Landing Page - Report Header is not aligned properly"/>
    <s v="01208 - Alpha for Reports Landing Page - Report Header is not aligned properly"/>
    <s v="Alpha Test | 01208 - Alpha for Reports Landing Page - Report Header is not aligned properly"/>
    <m/>
    <n v="363336"/>
    <n v="36383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117"/>
    <n v="0"/>
    <n v="0"/>
  </r>
  <r>
    <x v="3"/>
    <x v="1"/>
    <x v="1"/>
    <x v="1"/>
    <m/>
    <x v="1"/>
    <x v="1"/>
    <x v="2"/>
    <x v="550"/>
    <s v="My Locations navigation on Mobile view is not working"/>
    <s v="01181 - My Locations navigation on Mobile view is not working"/>
    <x v="550"/>
    <x v="0"/>
    <x v="2"/>
    <x v="2170"/>
    <s v="Alpha for My Locations navigation on Mobile view is not working"/>
    <s v="01207 - Alpha for My Locations navigation on Mobile view is not working"/>
    <s v="Alpha Test | 01207 - Alpha for My Locations navigation on Mobile view is not working"/>
    <m/>
    <n v="363320"/>
    <n v="36382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118"/>
    <n v="0"/>
    <n v="0"/>
  </r>
  <r>
    <x v="3"/>
    <x v="1"/>
    <x v="1"/>
    <x v="1"/>
    <m/>
    <x v="1"/>
    <x v="1"/>
    <x v="2"/>
    <x v="469"/>
    <s v="BIT-136 Importing Orgs from UAT generates exception"/>
    <s v="01177 - BIT-136 Importing Orgs from UAT generates exception"/>
    <x v="469"/>
    <x v="5"/>
    <x v="2"/>
    <x v="2171"/>
    <s v="Determine what's causing the issue with the organization type"/>
    <s v="M | 01206 - Determine what's causing the issue with the organization type"/>
    <s v="Backend Development | M | 01206 - Determine what's causing the issue with the organization type"/>
    <m/>
    <n v="363302"/>
    <n v="363819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x v="2"/>
    <s v="0.Done"/>
    <x v="2119"/>
    <n v="10.638297872340425"/>
    <n v="0"/>
  </r>
  <r>
    <x v="3"/>
    <x v="0"/>
    <x v="0"/>
    <x v="27"/>
    <s v="Bemis CP Theme"/>
    <x v="27"/>
    <x v="1"/>
    <x v="2"/>
    <x v="551"/>
    <s v="Icons do not display properly on the Global Search Results Page"/>
    <s v="01195 -  Icons do not display properly on the Global Search Results Page"/>
    <x v="551"/>
    <x v="3"/>
    <x v="2"/>
    <x v="2172"/>
    <s v="Development for - Icons do not display properly in global search"/>
    <s v="M | 01204 - Development for - Icons do not display properly in global search"/>
    <s v="Frontend Development | M | 01204 - Development for - Icons do not display properly in global search"/>
    <n v="351507"/>
    <n v="363609"/>
    <n v="363812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1.8518518518518517E-2"/>
    <n v="1"/>
    <n v="5.3191489361702127"/>
    <x v="0"/>
    <x v="2"/>
    <s v="0.Done"/>
    <x v="2120"/>
    <n v="5.3191489361702127"/>
    <n v="0"/>
  </r>
  <r>
    <x v="3"/>
    <x v="1"/>
    <x v="1"/>
    <x v="1"/>
    <m/>
    <x v="1"/>
    <x v="1"/>
    <x v="2"/>
    <x v="542"/>
    <s v="Orders Page - Quantity Fields Show 0 Value"/>
    <s v="00854 - Orders Page - Quantity Fields Show 0 Value"/>
    <x v="542"/>
    <x v="6"/>
    <x v="2"/>
    <x v="2173"/>
    <s v="Schedule Release Qty is not getting updated"/>
    <s v="M | 01202 - Schedule Release Qty is not getting updated"/>
    <s v="Alpha Bug | M | 01202 - Schedule Release Qty is not getting updated"/>
    <m/>
    <n v="358437"/>
    <n v="363809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0"/>
    <n v="1"/>
    <n v="3.191489361702128"/>
    <x v="1"/>
    <x v="2"/>
    <s v="0.Done"/>
    <x v="2121"/>
    <n v="3.191489361702128"/>
    <n v="0"/>
  </r>
  <r>
    <x v="3"/>
    <x v="0"/>
    <x v="0"/>
    <x v="23"/>
    <s v="Buyer - Portal Foundations"/>
    <x v="23"/>
    <x v="0"/>
    <x v="2"/>
    <x v="376"/>
    <s v="Global search"/>
    <s v="00286 - Global search"/>
    <x v="376"/>
    <x v="5"/>
    <x v="2"/>
    <x v="2174"/>
    <s v="Configure Global Search facets"/>
    <s v="M | 01201 - Configure Global Search facets"/>
    <s v="Backend Development | M | 01201 - Configure Global Search facets"/>
    <n v="350832"/>
    <n v="343272"/>
    <n v="363804"/>
    <s v="Plan"/>
    <x v="18"/>
    <n v="0"/>
    <n v="0"/>
    <n v="0"/>
    <n v="81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6.6666666666666666E-2"/>
    <n v="8.2644628099173556E-3"/>
    <n v="1"/>
    <n v="10.638297872340425"/>
    <x v="0"/>
    <x v="2"/>
    <s v="0.Done"/>
    <x v="2122"/>
    <n v="0"/>
    <n v="0"/>
  </r>
  <r>
    <x v="3"/>
    <x v="0"/>
    <x v="0"/>
    <x v="24"/>
    <s v="IBB Integration"/>
    <x v="24"/>
    <x v="2"/>
    <x v="8"/>
    <x v="282"/>
    <s v="Create data sync process to bulk upload data from IBB"/>
    <s v="00266 - Create data sync process to bulk upload data from IBB"/>
    <x v="282"/>
    <x v="5"/>
    <x v="2"/>
    <x v="2175"/>
    <s v="Separate log file for data sync"/>
    <s v="S | 01200 - Separate log file for data sync"/>
    <s v="Backend Development | S | 01200 - Separate log file for data sync"/>
    <n v="350255"/>
    <n v="343068"/>
    <n v="363801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6.6666666666666666E-2"/>
    <n v="3.3333333333333333E-2"/>
    <n v="1"/>
    <n v="8.5106382978723403"/>
    <x v="0"/>
    <x v="8"/>
    <s v="0.Done"/>
    <x v="2123"/>
    <n v="0"/>
    <n v="0"/>
  </r>
  <r>
    <x v="3"/>
    <x v="0"/>
    <x v="0"/>
    <x v="23"/>
    <s v="Buyer - Portal Foundations"/>
    <x v="23"/>
    <x v="0"/>
    <x v="2"/>
    <x v="560"/>
    <s v="Customer site template"/>
    <s v="00218 - Customer site template"/>
    <x v="560"/>
    <x v="6"/>
    <x v="2"/>
    <x v="2176"/>
    <s v="Site template import is re-adding OOTB site templates"/>
    <s v="S | 01199 - Site template import is re-adding OOTB site templates"/>
    <s v="Alpha Bug | S | 01199 - Site template import is re-adding OOTB site templates"/>
    <n v="350832"/>
    <n v="340231"/>
    <n v="363791"/>
    <s v="Plan"/>
    <x v="19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8.2644628099173556E-3"/>
    <n v="1"/>
    <n v="2.1276595744680851"/>
    <x v="0"/>
    <x v="2"/>
    <s v="0.Done"/>
    <x v="2124"/>
    <n v="0"/>
    <n v="0"/>
  </r>
  <r>
    <x v="3"/>
    <x v="1"/>
    <x v="1"/>
    <x v="1"/>
    <m/>
    <x v="1"/>
    <x v="1"/>
    <x v="2"/>
    <x v="558"/>
    <s v="User Customer Name (Employer) is incorrect"/>
    <s v="00804 - User Customer Name (Employer) is incorrect"/>
    <x v="558"/>
    <x v="2"/>
    <x v="2"/>
    <x v="2177"/>
    <s v="Review of User Customer Name (Employer) is incorrect"/>
    <s v="01197 - Review of User Customer Name (Employer) is incorrect"/>
    <s v="Feature Review | 01197 - Review of User Customer Name (Employer) is incorrect"/>
    <m/>
    <n v="357594"/>
    <n v="36369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2125"/>
    <n v="0"/>
    <n v="0"/>
  </r>
  <r>
    <x v="3"/>
    <x v="1"/>
    <x v="1"/>
    <x v="1"/>
    <m/>
    <x v="1"/>
    <x v="1"/>
    <x v="2"/>
    <x v="556"/>
    <s v="Entries on the Release Page are not displaying "/>
    <s v="01054 - Entries on the Release Page are not displaying "/>
    <x v="556"/>
    <x v="2"/>
    <x v="2"/>
    <x v="2178"/>
    <s v="Review of Entries on the Release Page are not displaying "/>
    <s v="01196 - Review of Entries on the Release Page are not displaying "/>
    <s v="Feature Review | 01196 - Review of Entries on the Release Page are not displaying "/>
    <m/>
    <n v="361664"/>
    <n v="36362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126"/>
    <n v="0"/>
    <n v="0"/>
  </r>
  <r>
    <x v="3"/>
    <x v="1"/>
    <x v="1"/>
    <x v="1"/>
    <m/>
    <x v="1"/>
    <x v="1"/>
    <x v="2"/>
    <x v="552"/>
    <s v="CSR should have access to limited control panel "/>
    <s v="01151 - CSR should have access to limited control panel "/>
    <x v="552"/>
    <x v="5"/>
    <x v="2"/>
    <x v="2179"/>
    <s v="Use Permission Checker to verify control panel permissions"/>
    <s v="S | 01190 - Use Permission Checker to verify control panel permissions"/>
    <s v="Backend Development | S | 01190 - Use Permission Checker to verify control panel permissions"/>
    <m/>
    <n v="363054"/>
    <n v="363563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"/>
    <n v="0"/>
    <n v="1"/>
    <n v="8.5106382978723403"/>
    <x v="1"/>
    <x v="2"/>
    <s v="0.Done"/>
    <x v="2127"/>
    <n v="8.5106382978723403"/>
    <n v="0"/>
  </r>
  <r>
    <x v="3"/>
    <x v="1"/>
    <x v="1"/>
    <x v="1"/>
    <m/>
    <x v="1"/>
    <x v="2"/>
    <x v="10"/>
    <x v="561"/>
    <s v="BEMISCP-11 Terms &amp; Condition docs (site)(by customer specific)"/>
    <s v="00013 - BEMISCP-11 Terms &amp; Condition docs (site)(by customer specific)"/>
    <x v="561"/>
    <x v="2"/>
    <x v="1"/>
    <x v="2180"/>
    <s v="Review of BEMISCP-11 Terms &amp; Condition docs (site)(by customer specific)"/>
    <s v="S | 01189 - Review of BEMISCP-11 Terms &amp; Condition docs (site)(by customer specific)"/>
    <s v="Feature Review | S | 01189 - Review of BEMISCP-11 Terms &amp; Condition docs (site)(by customer specific)"/>
    <m/>
    <n v="332720"/>
    <n v="363560"/>
    <s v="Plan"/>
    <x v="0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1"/>
    <n v="0"/>
    <n v="1"/>
    <n v="0"/>
    <x v="1"/>
    <x v="5"/>
    <e v="#N/A"/>
    <x v="1"/>
    <n v="0"/>
    <n v="0"/>
  </r>
  <r>
    <x v="3"/>
    <x v="0"/>
    <x v="0"/>
    <x v="33"/>
    <s v="Buyer - Order Management"/>
    <x v="33"/>
    <x v="0"/>
    <x v="2"/>
    <x v="562"/>
    <s v="Inventory updates from IBB"/>
    <s v="00369 - Inventory updates from IBB"/>
    <x v="562"/>
    <x v="1"/>
    <x v="2"/>
    <x v="2181"/>
    <s v="QA for Inventory updates from IBB"/>
    <s v="S | 01186 - QA for Inventory updates from IBB"/>
    <s v="QA | S | 01186 - QA for Inventory updates from IBB"/>
    <n v="346910"/>
    <n v="347289"/>
    <n v="363373"/>
    <s v="Plan"/>
    <x v="19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1.020408163265306E-2"/>
    <n v="1"/>
    <n v="2.1276595744680851"/>
    <x v="0"/>
    <x v="2"/>
    <s v="0.Done"/>
    <x v="2128"/>
    <n v="0"/>
    <n v="0"/>
  </r>
  <r>
    <x v="3"/>
    <x v="0"/>
    <x v="0"/>
    <x v="33"/>
    <s v="Buyer - Order Management"/>
    <x v="33"/>
    <x v="0"/>
    <x v="2"/>
    <x v="562"/>
    <s v="Inventory updates from IBB"/>
    <s v="00369 - Inventory updates from IBB"/>
    <x v="562"/>
    <x v="2"/>
    <x v="2"/>
    <x v="2182"/>
    <s v="Review of Inventory updates from IBB"/>
    <s v="XS | 01185 - Review of Inventory updates from IBB"/>
    <s v="Feature Review | XS | 01185 - Review of Inventory updates from IBB"/>
    <n v="346910"/>
    <n v="347289"/>
    <n v="363372"/>
    <s v="Plan"/>
    <x v="19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125"/>
    <n v="1.020408163265306E-2"/>
    <n v="1"/>
    <n v="1.0638297872340425"/>
    <x v="0"/>
    <x v="2"/>
    <s v="0.Done"/>
    <x v="2129"/>
    <n v="0"/>
    <n v="0"/>
  </r>
  <r>
    <x v="3"/>
    <x v="0"/>
    <x v="0"/>
    <x v="26"/>
    <s v="Buyer - Shipment Management"/>
    <x v="26"/>
    <x v="0"/>
    <x v="2"/>
    <x v="563"/>
    <s v="Shipments Landing Page"/>
    <s v="00107 - Shipments Landing Page"/>
    <x v="563"/>
    <x v="6"/>
    <x v="2"/>
    <x v="2183"/>
    <s v="Alpha Bug - Remove zero padding for BemisCustomerId"/>
    <s v="M | 01184 - Alpha Bug - Remove zero padding for BemisCustomerId"/>
    <s v="Alpha Bug | M | 01184 - Alpha Bug - Remove zero padding for BemisCustomerId"/>
    <n v="347928"/>
    <n v="334920"/>
    <n v="363364"/>
    <s v="Plan"/>
    <x v="20"/>
    <n v="0"/>
    <n v="0"/>
    <n v="0"/>
    <n v="61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6.25E-2"/>
    <n v="1.5873015873015872E-2"/>
    <n v="1"/>
    <n v="3.191489361702128"/>
    <x v="0"/>
    <x v="2"/>
    <s v="0.Done"/>
    <x v="2130"/>
    <n v="0"/>
    <n v="0"/>
  </r>
  <r>
    <x v="3"/>
    <x v="0"/>
    <x v="0"/>
    <x v="23"/>
    <s v="Buyer - Portal Foundations"/>
    <x v="23"/>
    <x v="0"/>
    <x v="2"/>
    <x v="376"/>
    <s v="Global search"/>
    <s v="00286 - Global search"/>
    <x v="376"/>
    <x v="6"/>
    <x v="3"/>
    <x v="2184"/>
    <s v="Pagination bar during global search is dislocated"/>
    <s v="S | 01179 - Pagination bar during global search is dislocated"/>
    <s v="Alpha Bug | S | 01179 - Pagination bar during global search is dislocated"/>
    <n v="350832"/>
    <n v="343272"/>
    <n v="363308"/>
    <s v="Plan"/>
    <x v="18"/>
    <n v="0"/>
    <n v="0"/>
    <n v="0"/>
    <n v="81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6.6666666666666666E-2"/>
    <n v="8.2644628099173556E-3"/>
    <n v="1"/>
    <n v="0"/>
    <x v="0"/>
    <x v="2"/>
    <s v="0.Cancelled"/>
    <x v="2131"/>
    <n v="0"/>
    <n v="0"/>
  </r>
  <r>
    <x v="3"/>
    <x v="0"/>
    <x v="0"/>
    <x v="23"/>
    <s v="Buyer - Portal Foundations"/>
    <x v="23"/>
    <x v="0"/>
    <x v="2"/>
    <x v="376"/>
    <s v="Global search"/>
    <s v="00286 - Global search"/>
    <x v="376"/>
    <x v="6"/>
    <x v="2"/>
    <x v="2185"/>
    <s v="On-Hand Inventory Link does not work during global search"/>
    <s v="S | 01178 - On-Hand Inventory Link does not work during global search"/>
    <s v="Alpha Bug | S | 01178 - On-Hand Inventory Link does not work during global search"/>
    <n v="350832"/>
    <n v="343272"/>
    <n v="363304"/>
    <s v="Plan"/>
    <x v="18"/>
    <n v="0"/>
    <n v="0"/>
    <n v="0"/>
    <n v="81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6.6666666666666666E-2"/>
    <n v="8.2644628099173556E-3"/>
    <n v="1"/>
    <n v="2.1276595744680851"/>
    <x v="0"/>
    <x v="2"/>
    <s v="0.Done"/>
    <x v="2132"/>
    <n v="0"/>
    <n v="0"/>
  </r>
  <r>
    <x v="3"/>
    <x v="0"/>
    <x v="0"/>
    <x v="23"/>
    <s v="Buyer - Portal Foundations"/>
    <x v="23"/>
    <x v="0"/>
    <x v="2"/>
    <x v="376"/>
    <s v="Global search"/>
    <s v="00286 - Global search"/>
    <x v="376"/>
    <x v="6"/>
    <x v="2"/>
    <x v="2186"/>
    <s v="Alpha Bug - Release and Shipments results show a 404"/>
    <s v="M | 01176 - Alpha Bug - Release and Shipments results show a 404"/>
    <s v="Alpha Bug | M | 01176 - Alpha Bug - Release and Shipments results show a 404"/>
    <n v="350832"/>
    <n v="343272"/>
    <n v="363288"/>
    <s v="Plan"/>
    <x v="18"/>
    <n v="0"/>
    <n v="0"/>
    <n v="0"/>
    <n v="81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6.6666666666666666E-2"/>
    <n v="8.2644628099173556E-3"/>
    <n v="1"/>
    <n v="3.191489361702128"/>
    <x v="0"/>
    <x v="2"/>
    <s v="0.Done"/>
    <x v="2133"/>
    <n v="0"/>
    <n v="0"/>
  </r>
  <r>
    <x v="3"/>
    <x v="0"/>
    <x v="0"/>
    <x v="27"/>
    <s v="Bemis CP Theme"/>
    <x v="27"/>
    <x v="0"/>
    <x v="2"/>
    <x v="460"/>
    <s v="Footer"/>
    <s v="00361 - Footer"/>
    <x v="460"/>
    <x v="1"/>
    <x v="2"/>
    <x v="2187"/>
    <s v="QA for Footer"/>
    <s v="M | 01175 - QA for Footer"/>
    <s v="QA | M | 01175 - QA for Footer"/>
    <n v="351507"/>
    <n v="346041"/>
    <n v="363284"/>
    <s v="Plan"/>
    <x v="18"/>
    <n v="0"/>
    <n v="0"/>
    <n v="0"/>
    <n v="21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1.8518518518518517E-2"/>
    <n v="1"/>
    <n v="3.191489361702128"/>
    <x v="0"/>
    <x v="2"/>
    <s v="0.Done"/>
    <x v="2134"/>
    <n v="0"/>
    <n v="0"/>
  </r>
  <r>
    <x v="3"/>
    <x v="1"/>
    <x v="1"/>
    <x v="1"/>
    <m/>
    <x v="1"/>
    <x v="0"/>
    <x v="2"/>
    <x v="499"/>
    <s v="Add content for Portal dashboard landing page"/>
    <s v="00723 - Add content for Portal dashboard landing page"/>
    <x v="499"/>
    <x v="1"/>
    <x v="2"/>
    <x v="2188"/>
    <s v="QA for Add content for Portal dashboard landing page"/>
    <s v="XS | 01171 - QA for Add content for Portal dashboard landing page"/>
    <s v="QA | XS | 01171 - QA for Add content for Portal dashboard landing page"/>
    <m/>
    <n v="356618"/>
    <n v="363152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"/>
    <n v="0"/>
    <n v="1"/>
    <n v="1.0638297872340425"/>
    <x v="1"/>
    <x v="2"/>
    <s v="0.Done"/>
    <x v="2135"/>
    <n v="0"/>
    <n v="0"/>
  </r>
  <r>
    <x v="3"/>
    <x v="1"/>
    <x v="1"/>
    <x v="1"/>
    <m/>
    <x v="1"/>
    <x v="0"/>
    <x v="2"/>
    <x v="499"/>
    <s v="Add content for Portal dashboard landing page"/>
    <s v="00723 - Add content for Portal dashboard landing page"/>
    <x v="499"/>
    <x v="2"/>
    <x v="2"/>
    <x v="2189"/>
    <s v="Review of Add content for Portal dashboard landing page"/>
    <s v="01170 - Review of Add content for Portal dashboard landing page"/>
    <s v="Feature Review | 01170 - Review of Add content for Portal dashboard landing page"/>
    <m/>
    <n v="356618"/>
    <n v="36315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2136"/>
    <n v="0"/>
    <n v="0"/>
  </r>
  <r>
    <x v="3"/>
    <x v="1"/>
    <x v="1"/>
    <x v="1"/>
    <m/>
    <x v="1"/>
    <x v="1"/>
    <x v="2"/>
    <x v="384"/>
    <s v="Ship To Filter Issue with Name Format and number of items"/>
    <s v="00806 - Ship To Filter Issue with Name Format and number of items"/>
    <x v="384"/>
    <x v="4"/>
    <x v="3"/>
    <x v="2190"/>
    <s v="Update ShipTo filter "/>
    <s v="M | 01169 - Update ShipTo filter "/>
    <s v="Sub-Task | M | 01169 - Update ShipTo filter "/>
    <m/>
    <n v="357596"/>
    <n v="363149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111111111111111"/>
    <n v="0"/>
    <n v="1"/>
    <n v="0"/>
    <x v="1"/>
    <x v="2"/>
    <s v="0.Cancelled"/>
    <x v="2137"/>
    <n v="8.5106382978723403"/>
    <n v="0"/>
  </r>
  <r>
    <x v="3"/>
    <x v="1"/>
    <x v="1"/>
    <x v="1"/>
    <m/>
    <x v="1"/>
    <x v="1"/>
    <x v="2"/>
    <x v="564"/>
    <s v="Items per Page does not allow you to return to default setting"/>
    <s v="00672 - Items per Page does not allow you to return to default setting"/>
    <x v="564"/>
    <x v="1"/>
    <x v="2"/>
    <x v="2191"/>
    <s v="QA for Items per Page does not allow you to return to default setting"/>
    <s v="S | 01168 - QA for Items per Page does not allow you to return to default setting"/>
    <s v="QA | S | 01168 - QA for Items per Page does not allow you to return to default setting"/>
    <m/>
    <n v="355138"/>
    <n v="36314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2138"/>
    <n v="2.1276595744680851"/>
    <n v="0"/>
  </r>
  <r>
    <x v="3"/>
    <x v="1"/>
    <x v="1"/>
    <x v="1"/>
    <m/>
    <x v="1"/>
    <x v="1"/>
    <x v="2"/>
    <x v="564"/>
    <s v="Items per Page does not allow you to return to default setting"/>
    <s v="00672 - Items per Page does not allow you to return to default setting"/>
    <x v="564"/>
    <x v="2"/>
    <x v="2"/>
    <x v="2192"/>
    <s v="Review of Items per Page does not allow you to return to default setting"/>
    <s v="01167 - Review of Items per Page does not allow you to return to default setting"/>
    <s v="Feature Review | 01167 - Review of Items per Page does not allow you to return to default setting"/>
    <m/>
    <n v="355138"/>
    <n v="36314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139"/>
    <n v="0"/>
    <n v="0"/>
  </r>
  <r>
    <x v="3"/>
    <x v="1"/>
    <x v="1"/>
    <x v="1"/>
    <m/>
    <x v="1"/>
    <x v="1"/>
    <x v="2"/>
    <x v="565"/>
    <s v="BIT-17 Carrier Link is not working "/>
    <s v="01088 - BIT-17 Carrier Link is not working "/>
    <x v="565"/>
    <x v="1"/>
    <x v="2"/>
    <x v="2193"/>
    <s v="QA for Carrier Link is not working "/>
    <s v="S | 01166 - QA for Carrier Link is not working "/>
    <s v="QA | S | 01166 - QA for Carrier Link is not working "/>
    <m/>
    <n v="362078"/>
    <n v="36314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2140"/>
    <n v="2.1276595744680851"/>
    <n v="0"/>
  </r>
  <r>
    <x v="3"/>
    <x v="1"/>
    <x v="1"/>
    <x v="1"/>
    <m/>
    <x v="1"/>
    <x v="1"/>
    <x v="2"/>
    <x v="565"/>
    <s v="BIT-17 Carrier Link is not working "/>
    <s v="01088 - BIT-17 Carrier Link is not working "/>
    <x v="565"/>
    <x v="2"/>
    <x v="2"/>
    <x v="2194"/>
    <s v="Review of Carrier Link is not working "/>
    <s v="01165 - Review of Carrier Link is not working "/>
    <s v="Feature Review | 01165 - Review of Carrier Link is not working "/>
    <m/>
    <n v="362078"/>
    <n v="36314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141"/>
    <n v="0"/>
    <n v="0"/>
  </r>
  <r>
    <x v="3"/>
    <x v="1"/>
    <x v="1"/>
    <x v="1"/>
    <m/>
    <x v="1"/>
    <x v="1"/>
    <x v="2"/>
    <x v="565"/>
    <s v="BIT-17 Carrier Link is not working "/>
    <s v="01088 - BIT-17 Carrier Link is not working "/>
    <x v="565"/>
    <x v="0"/>
    <x v="2"/>
    <x v="2195"/>
    <s v="Alpha for Carrier Link is not working "/>
    <s v="01164 - Alpha for Carrier Link is not working "/>
    <s v="Alpha Test | 01164 - Alpha for Carrier Link is not working "/>
    <m/>
    <n v="362078"/>
    <n v="36314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142"/>
    <n v="0"/>
    <n v="0"/>
  </r>
  <r>
    <x v="3"/>
    <x v="0"/>
    <x v="0"/>
    <x v="23"/>
    <s v="Buyer - Portal Foundations"/>
    <x v="23"/>
    <x v="0"/>
    <x v="2"/>
    <x v="560"/>
    <s v="Customer site template"/>
    <s v="00218 - Customer site template"/>
    <x v="560"/>
    <x v="5"/>
    <x v="2"/>
    <x v="2196"/>
    <s v="Clean up Groovy scripts"/>
    <s v="XS | 01163 - Clean up Groovy scripts"/>
    <s v="Backend Development | XS | 01163 - Clean up Groovy scripts"/>
    <n v="350832"/>
    <n v="340231"/>
    <n v="363137"/>
    <s v="Plan"/>
    <x v="19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8.2644628099173556E-3"/>
    <n v="1"/>
    <n v="2.1276595744680851"/>
    <x v="0"/>
    <x v="2"/>
    <s v="0.Done"/>
    <x v="2143"/>
    <n v="0"/>
    <n v="0"/>
  </r>
  <r>
    <x v="3"/>
    <x v="0"/>
    <x v="0"/>
    <x v="27"/>
    <s v="Bemis CP Theme"/>
    <x v="27"/>
    <x v="0"/>
    <x v="2"/>
    <x v="460"/>
    <s v="Footer"/>
    <s v="00361 - Footer"/>
    <x v="460"/>
    <x v="6"/>
    <x v="3"/>
    <x v="2197"/>
    <s v="Clicking on user agreement in footer opens a blank page"/>
    <s v="M | 01162 - Clicking on user agreement in footer opens a blank page"/>
    <s v="Alpha Bug | M | 01162 - Clicking on user agreement in footer opens a blank page"/>
    <n v="351507"/>
    <n v="346041"/>
    <n v="363131"/>
    <s v="Plan"/>
    <x v="18"/>
    <n v="0"/>
    <n v="0"/>
    <n v="0"/>
    <n v="21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1.8518518518518517E-2"/>
    <n v="1"/>
    <n v="0"/>
    <x v="0"/>
    <x v="2"/>
    <s v="0.Cancelled"/>
    <x v="2144"/>
    <n v="0"/>
    <n v="0"/>
  </r>
  <r>
    <x v="3"/>
    <x v="0"/>
    <x v="0"/>
    <x v="23"/>
    <s v="Buyer - Portal Foundations"/>
    <x v="23"/>
    <x v="0"/>
    <x v="2"/>
    <x v="376"/>
    <s v="Global search"/>
    <s v="00286 - Global search"/>
    <x v="376"/>
    <x v="6"/>
    <x v="2"/>
    <x v="2198"/>
    <s v="Modify Site Scope on global search to include all sites of User"/>
    <s v="S | 01161 - Modify Site Scope on global search to include all sites of User"/>
    <s v="Alpha Bug | S | 01161 - Modify Site Scope on global search to include all sites of User"/>
    <n v="350832"/>
    <n v="343272"/>
    <n v="363123"/>
    <s v="Plan"/>
    <x v="18"/>
    <n v="0"/>
    <n v="0"/>
    <n v="0"/>
    <n v="81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6.6666666666666666E-2"/>
    <n v="8.2644628099173556E-3"/>
    <n v="1"/>
    <n v="2.1276595744680851"/>
    <x v="0"/>
    <x v="2"/>
    <s v="0.Done"/>
    <x v="2145"/>
    <n v="0"/>
    <n v="0"/>
  </r>
  <r>
    <x v="3"/>
    <x v="0"/>
    <x v="0"/>
    <x v="27"/>
    <s v="Bemis CP Theme"/>
    <x v="27"/>
    <x v="0"/>
    <x v="2"/>
    <x v="566"/>
    <s v="Style and colors"/>
    <s v="00211 - Style and colors"/>
    <x v="566"/>
    <x v="1"/>
    <x v="2"/>
    <x v="2199"/>
    <s v="QA for Style and colors"/>
    <s v="M | 01160 - QA for Style and colors"/>
    <s v="QA | M | 01160 - QA for Style and colors"/>
    <n v="351507"/>
    <n v="340213"/>
    <n v="363113"/>
    <s v="Plan"/>
    <x v="0"/>
    <n v="0"/>
    <n v="0"/>
    <n v="0"/>
    <n v="33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4285714285714285"/>
    <n v="1.8518518518518517E-2"/>
    <n v="1"/>
    <n v="3.191489361702128"/>
    <x v="0"/>
    <x v="2"/>
    <s v="0.Done"/>
    <x v="2146"/>
    <n v="0"/>
    <n v="0"/>
  </r>
  <r>
    <x v="3"/>
    <x v="0"/>
    <x v="0"/>
    <x v="27"/>
    <s v="Bemis CP Theme"/>
    <x v="27"/>
    <x v="0"/>
    <x v="2"/>
    <x v="566"/>
    <s v="Style and colors"/>
    <s v="00211 - Style and colors"/>
    <x v="566"/>
    <x v="2"/>
    <x v="2"/>
    <x v="2200"/>
    <s v="Review of Style and colors"/>
    <s v="01159 - Review of Style and colors"/>
    <s v="Feature Review | 01159 - Review of Style and colors"/>
    <n v="351507"/>
    <n v="340213"/>
    <n v="363112"/>
    <s v="Plan"/>
    <x v="0"/>
    <n v="0"/>
    <n v="0"/>
    <n v="0"/>
    <n v="33"/>
    <m/>
    <s v="SUBTASK PLAN"/>
    <n v="0"/>
    <n v="0"/>
    <n v="0"/>
    <n v="0"/>
    <n v="0"/>
    <n v="0"/>
    <n v="0"/>
    <n v="0"/>
    <n v="0"/>
    <n v="0"/>
    <n v="0.14285714285714285"/>
    <n v="1.8518518518518517E-2"/>
    <n v="1"/>
    <n v="0"/>
    <x v="0"/>
    <x v="2"/>
    <s v="0.Done"/>
    <x v="2147"/>
    <n v="0"/>
    <n v="0"/>
  </r>
  <r>
    <x v="3"/>
    <x v="0"/>
    <x v="0"/>
    <x v="27"/>
    <s v="Bemis CP Theme"/>
    <x v="27"/>
    <x v="0"/>
    <x v="2"/>
    <x v="566"/>
    <s v="Style and colors"/>
    <s v="00211 - Style and colors"/>
    <x v="566"/>
    <x v="0"/>
    <x v="2"/>
    <x v="2201"/>
    <s v="Alpha for Style and colors"/>
    <s v="01158 - Alpha for Style and colors"/>
    <s v="Alpha Test | 01158 - Alpha for Style and colors"/>
    <n v="351507"/>
    <n v="340213"/>
    <n v="363109"/>
    <s v="Plan"/>
    <x v="0"/>
    <n v="0"/>
    <n v="0"/>
    <n v="0"/>
    <n v="33"/>
    <m/>
    <s v="SUBTASK PLAN"/>
    <n v="0"/>
    <n v="0"/>
    <n v="0"/>
    <n v="0"/>
    <n v="0"/>
    <n v="0"/>
    <n v="0"/>
    <n v="0"/>
    <n v="0"/>
    <n v="0"/>
    <n v="0.14285714285714285"/>
    <n v="1.8518518518518517E-2"/>
    <n v="1"/>
    <n v="0"/>
    <x v="0"/>
    <x v="2"/>
    <s v="0.Done"/>
    <x v="2148"/>
    <n v="0"/>
    <n v="0"/>
  </r>
  <r>
    <x v="3"/>
    <x v="0"/>
    <x v="0"/>
    <x v="25"/>
    <s v="CSR - Customer and User Profile"/>
    <x v="25"/>
    <x v="0"/>
    <x v="2"/>
    <x v="243"/>
    <s v="Create Page for CSRs to View Customer Locations "/>
    <s v="01127 - Create Page for CSRs to View Customer Locations "/>
    <x v="243"/>
    <x v="5"/>
    <x v="2"/>
    <x v="2202"/>
    <s v="Create methods to return Customer Profiles for Parent and Locations"/>
    <s v="S | 01156 - Create methods to return Customer Profiles for Parent and Locations"/>
    <s v="Backend Development | S | 01156 - Create methods to return Customer Profiles for Parent and Locations"/>
    <n v="348696"/>
    <n v="362834"/>
    <n v="363090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8.3333333333333329E-2"/>
    <n v="2.9411764705882353E-2"/>
    <n v="1"/>
    <n v="8.5106382978723403"/>
    <x v="0"/>
    <x v="2"/>
    <s v="0.Done"/>
    <x v="2149"/>
    <n v="0"/>
    <n v="0"/>
  </r>
  <r>
    <x v="3"/>
    <x v="1"/>
    <x v="1"/>
    <x v="1"/>
    <m/>
    <x v="1"/>
    <x v="1"/>
    <x v="2"/>
    <x v="518"/>
    <s v="BIT-48 Padding issues with left nav menu "/>
    <s v="01139 - BIT-48 Padding issues with left nav menu "/>
    <x v="518"/>
    <x v="3"/>
    <x v="2"/>
    <x v="2203"/>
    <s v="Fix padding issues with left nav menu"/>
    <s v="M | 01155 - Fix padding issues with left nav menu"/>
    <s v="Frontend Development | M | 01155 - Fix padding issues with left nav menu"/>
    <m/>
    <n v="362869"/>
    <n v="363068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0"/>
    <n v="1"/>
    <n v="5.3191489361702127"/>
    <x v="1"/>
    <x v="2"/>
    <s v="0.Done"/>
    <x v="2150"/>
    <n v="5.3191489361702127"/>
    <n v="0"/>
  </r>
  <r>
    <x v="3"/>
    <x v="1"/>
    <x v="1"/>
    <x v="1"/>
    <m/>
    <x v="1"/>
    <x v="1"/>
    <x v="2"/>
    <x v="565"/>
    <s v="BIT-17 Carrier Link is not working "/>
    <s v="01088 - BIT-17 Carrier Link is not working "/>
    <x v="565"/>
    <x v="5"/>
    <x v="2"/>
    <x v="2204"/>
    <s v="Fix the link to Carrier"/>
    <s v="M | 01154 - Fix the link to Carrier"/>
    <s v="Backend Development | M | 01154 - Fix the link to Carrier"/>
    <m/>
    <n v="362078"/>
    <n v="363065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x v="2"/>
    <s v="0.Done"/>
    <x v="2151"/>
    <n v="10.638297872340425"/>
    <n v="0"/>
  </r>
  <r>
    <x v="3"/>
    <x v="1"/>
    <x v="1"/>
    <x v="1"/>
    <m/>
    <x v="1"/>
    <x v="1"/>
    <x v="2"/>
    <x v="529"/>
    <s v="LDAP bulk import cannot be disable if 2FA is enabled"/>
    <s v="00892 - LDAP bulk import cannot be disable if 2FA is enabled"/>
    <x v="529"/>
    <x v="0"/>
    <x v="2"/>
    <x v="2205"/>
    <s v="Alpha for LDAP bulk import cannot be disable if 2FA is enabled"/>
    <s v="01153 - Alpha for LDAP bulk import cannot be disable if 2FA is enabled"/>
    <s v="Alpha Test | 01153 - Alpha for LDAP bulk import cannot be disable if 2FA is enabled"/>
    <m/>
    <n v="359043"/>
    <n v="36306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152"/>
    <n v="0"/>
    <n v="0"/>
  </r>
  <r>
    <x v="3"/>
    <x v="1"/>
    <x v="1"/>
    <x v="1"/>
    <m/>
    <x v="1"/>
    <x v="1"/>
    <x v="2"/>
    <x v="552"/>
    <s v="CSR should have access to limited control panel "/>
    <s v="01151 - CSR should have access to limited control panel "/>
    <x v="552"/>
    <x v="5"/>
    <x v="2"/>
    <x v="2206"/>
    <s v="Configure permissions for CSR"/>
    <s v="M | 01152 - Configure permissions for CSR"/>
    <s v="Backend Development | M | 01152 - Configure permissions for CSR"/>
    <m/>
    <n v="363054"/>
    <n v="363062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"/>
    <n v="0"/>
    <n v="1"/>
    <n v="10.638297872340425"/>
    <x v="1"/>
    <x v="2"/>
    <s v="0.Done"/>
    <x v="2153"/>
    <n v="10.638297872340425"/>
    <n v="0"/>
  </r>
  <r>
    <x v="3"/>
    <x v="0"/>
    <x v="0"/>
    <x v="25"/>
    <s v="CSR - Customer and User Profile"/>
    <x v="25"/>
    <x v="0"/>
    <x v="2"/>
    <x v="243"/>
    <s v="Create Page for CSRs to View Customer Locations "/>
    <s v="01127 - Create Page for CSRs to View Customer Locations "/>
    <x v="243"/>
    <x v="3"/>
    <x v="2"/>
    <x v="2207"/>
    <s v="Create page to list of links to Customer Profiles"/>
    <s v="S | 01150 - Create page to list of links to Customer Profiles"/>
    <s v="Frontend Development | S | 01150 - Create page to list of links to Customer Profiles"/>
    <n v="348696"/>
    <n v="362834"/>
    <n v="363046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8.3333333333333329E-2"/>
    <n v="2.9411764705882353E-2"/>
    <n v="1"/>
    <n v="4.2553191489361701"/>
    <x v="0"/>
    <x v="2"/>
    <s v="0.Done"/>
    <x v="2154"/>
    <n v="0"/>
    <n v="0"/>
  </r>
  <r>
    <x v="3"/>
    <x v="0"/>
    <x v="0"/>
    <x v="30"/>
    <s v="CSR - Portal Foundations"/>
    <x v="30"/>
    <x v="0"/>
    <x v="7"/>
    <x v="433"/>
    <s v="Link Bemis/TheHub Logo back CSR Bemis Site"/>
    <s v="01019 - Link Bemis/TheHub Logo back CSR Bemis Site"/>
    <x v="433"/>
    <x v="3"/>
    <x v="3"/>
    <x v="2208"/>
    <s v="Add Link from &quot;The Hub&quot; logo to go back to bemis site"/>
    <s v="S | 01149 - Add Link from &quot;The Hub&quot; logo to go back to bemis site"/>
    <s v="Frontend Development | S | 01149 - Add Link from &quot;The Hub&quot; logo to go back to bemis site"/>
    <n v="350872"/>
    <n v="360677"/>
    <n v="363044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3.125E-2"/>
    <n v="1"/>
    <n v="0"/>
    <x v="0"/>
    <x v="7"/>
    <s v="0.Cancelled"/>
    <x v="2155"/>
    <n v="0"/>
    <n v="0"/>
  </r>
  <r>
    <x v="3"/>
    <x v="0"/>
    <x v="0"/>
    <x v="23"/>
    <s v="Buyer - Portal Foundations"/>
    <x v="23"/>
    <x v="0"/>
    <x v="2"/>
    <x v="429"/>
    <s v="Manage DL folder &amp; files"/>
    <s v="00083 - Manage DL folder &amp; files"/>
    <x v="429"/>
    <x v="6"/>
    <x v="2"/>
    <x v="2209"/>
    <s v="Users can not upload to Collaboration and project folders"/>
    <s v="M | 01147 - Users can not upload to Collaboration and project folders"/>
    <s v="Alpha Bug | M | 01147 - Users can not upload to Collaboration and project folders"/>
    <n v="350832"/>
    <n v="334367"/>
    <n v="363003"/>
    <s v="Plan"/>
    <x v="19"/>
    <n v="0"/>
    <n v="0"/>
    <n v="0"/>
    <n v="32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4.7619047619047616E-2"/>
    <n v="8.2644628099173556E-3"/>
    <n v="1"/>
    <n v="3.191489361702128"/>
    <x v="0"/>
    <x v="2"/>
    <s v="0.Done"/>
    <x v="2156"/>
    <n v="0"/>
    <n v="0"/>
  </r>
  <r>
    <x v="3"/>
    <x v="1"/>
    <x v="1"/>
    <x v="1"/>
    <m/>
    <x v="1"/>
    <x v="0"/>
    <x v="2"/>
    <x v="499"/>
    <s v="Add content for Portal dashboard landing page"/>
    <s v="00723 - Add content for Portal dashboard landing page"/>
    <x v="499"/>
    <x v="0"/>
    <x v="2"/>
    <x v="2210"/>
    <s v="Alpha for Add content for Portal dashboard landing page"/>
    <s v="XS | 01146 - Alpha for Add content for Portal dashboard landing page"/>
    <s v="Alpha Test | XS | 01146 - Alpha for Add content for Portal dashboard landing page"/>
    <m/>
    <n v="356618"/>
    <n v="363001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"/>
    <n v="0"/>
    <n v="1"/>
    <n v="1.0638297872340425"/>
    <x v="1"/>
    <x v="2"/>
    <s v="0.Done"/>
    <x v="2157"/>
    <n v="0"/>
    <n v="0"/>
  </r>
  <r>
    <x v="3"/>
    <x v="0"/>
    <x v="0"/>
    <x v="23"/>
    <s v="Buyer - Portal Foundations"/>
    <x v="23"/>
    <x v="0"/>
    <x v="2"/>
    <x v="429"/>
    <s v="Manage DL folder &amp; files"/>
    <s v="00083 - Manage DL folder &amp; files"/>
    <x v="429"/>
    <x v="6"/>
    <x v="2"/>
    <x v="2211"/>
    <s v="Document folder display issues"/>
    <s v="M | 01145 - Document folder display issues"/>
    <s v="Alpha Bug | M | 01145 - Document folder display issues"/>
    <n v="350832"/>
    <n v="334367"/>
    <n v="363000"/>
    <s v="Plan"/>
    <x v="19"/>
    <n v="0"/>
    <n v="0"/>
    <n v="0"/>
    <n v="32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4.7619047619047616E-2"/>
    <n v="8.2644628099173556E-3"/>
    <n v="1"/>
    <n v="3.191489361702128"/>
    <x v="0"/>
    <x v="2"/>
    <s v="0.Done"/>
    <x v="2158"/>
    <n v="0"/>
    <n v="0"/>
  </r>
  <r>
    <x v="3"/>
    <x v="0"/>
    <x v="0"/>
    <x v="27"/>
    <s v="Bemis CP Theme"/>
    <x v="27"/>
    <x v="0"/>
    <x v="6"/>
    <x v="567"/>
    <s v="Login page - cookie statement"/>
    <s v="00381 - Login page - cookie statement"/>
    <x v="567"/>
    <x v="3"/>
    <x v="2"/>
    <x v="2212"/>
    <s v="Remove cookie statement from login flow"/>
    <s v="M | 01144 - Remove cookie statement from login flow"/>
    <s v="Frontend Development | M | 01144 - Remove cookie statement from login flow"/>
    <n v="351507"/>
    <n v="347785"/>
    <n v="362998"/>
    <s v="Plan"/>
    <x v="0"/>
    <n v="0"/>
    <n v="0"/>
    <n v="0"/>
    <n v="1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33333333333333331"/>
    <n v="1.8518518518518517E-2"/>
    <n v="1"/>
    <n v="5.3191489361702127"/>
    <x v="0"/>
    <x v="6"/>
    <s v="0.Done"/>
    <x v="2159"/>
    <n v="0"/>
    <n v="0"/>
  </r>
  <r>
    <x v="3"/>
    <x v="1"/>
    <x v="1"/>
    <x v="1"/>
    <m/>
    <x v="1"/>
    <x v="1"/>
    <x v="2"/>
    <x v="473"/>
    <s v="On the Customer profile page format is incorrect"/>
    <s v="00805 - On the Customer profile page format is incorrect"/>
    <x v="473"/>
    <x v="3"/>
    <x v="2"/>
    <x v="2213"/>
    <s v="Update address format to match wireframe"/>
    <s v="M | 01143 - Update address format to match wireframe"/>
    <s v="Frontend Development | M | 01143 - Update address format to match wireframe"/>
    <m/>
    <n v="357595"/>
    <n v="362993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4285714285714285"/>
    <n v="0"/>
    <n v="1"/>
    <n v="5.3191489361702127"/>
    <x v="1"/>
    <x v="2"/>
    <s v="0.Done"/>
    <x v="2160"/>
    <n v="5.3191489361702127"/>
    <n v="0"/>
  </r>
  <r>
    <x v="3"/>
    <x v="0"/>
    <x v="0"/>
    <x v="25"/>
    <s v="CSR - Customer and User Profile"/>
    <x v="25"/>
    <x v="0"/>
    <x v="2"/>
    <x v="470"/>
    <s v="View/Edit User Profile"/>
    <s v="00445 -  View/Edit User Profile"/>
    <x v="470"/>
    <x v="6"/>
    <x v="2"/>
    <x v="2214"/>
    <s v="Editing certain fields on user profile fails"/>
    <s v="M | 01142 - Editing certain fields on user profile fails"/>
    <s v="Alpha Bug | M | 01142 - Editing certain fields on user profile fails"/>
    <n v="348696"/>
    <n v="348698"/>
    <n v="362992"/>
    <s v="Plan"/>
    <x v="2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"/>
    <n v="2.9411764705882353E-2"/>
    <n v="1"/>
    <n v="3.191489361702128"/>
    <x v="0"/>
    <x v="2"/>
    <s v="0.Done"/>
    <x v="2161"/>
    <n v="0"/>
    <n v="0"/>
  </r>
  <r>
    <x v="3"/>
    <x v="0"/>
    <x v="0"/>
    <x v="23"/>
    <s v="Buyer - Portal Foundations"/>
    <x v="23"/>
    <x v="0"/>
    <x v="2"/>
    <x v="376"/>
    <s v="Global search"/>
    <s v="00286 - Global search"/>
    <x v="376"/>
    <x v="6"/>
    <x v="2"/>
    <x v="2215"/>
    <s v="Deleting a users organization does not remove the site membership "/>
    <s v="M | 01141 - Deleting a users organization does not remove the site membership "/>
    <s v="Alpha Bug | M | 01141 - Deleting a users organization does not remove the site membership "/>
    <n v="350832"/>
    <n v="343272"/>
    <n v="362989"/>
    <s v="Plan"/>
    <x v="18"/>
    <n v="0"/>
    <n v="0"/>
    <n v="0"/>
    <n v="81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6.6666666666666666E-2"/>
    <n v="8.2644628099173556E-3"/>
    <n v="1"/>
    <n v="3.191489361702128"/>
    <x v="0"/>
    <x v="2"/>
    <s v="0.Done"/>
    <x v="2162"/>
    <n v="0"/>
    <n v="0"/>
  </r>
  <r>
    <x v="3"/>
    <x v="0"/>
    <x v="0"/>
    <x v="23"/>
    <s v="Buyer - Portal Foundations"/>
    <x v="23"/>
    <x v="0"/>
    <x v="2"/>
    <x v="560"/>
    <s v="Customer site template"/>
    <s v="00218 - Customer site template"/>
    <x v="560"/>
    <x v="5"/>
    <x v="2"/>
    <x v="2216"/>
    <s v="Remove Page Template"/>
    <s v="S | 01140 - Remove Page Template"/>
    <s v="Backend Development | S | 01140 - Remove Page Template"/>
    <n v="350832"/>
    <n v="340231"/>
    <n v="362977"/>
    <s v="Plan"/>
    <x v="19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14285714285714285"/>
    <n v="8.2644628099173556E-3"/>
    <n v="1"/>
    <n v="8.5106382978723403"/>
    <x v="0"/>
    <x v="2"/>
    <s v="0.Done"/>
    <x v="2163"/>
    <n v="0"/>
    <n v="0"/>
  </r>
  <r>
    <x v="3"/>
    <x v="1"/>
    <x v="1"/>
    <x v="1"/>
    <m/>
    <x v="1"/>
    <x v="1"/>
    <x v="2"/>
    <x v="568"/>
    <s v="User profile editing is accessible to users other than the profile owner."/>
    <s v="01057 - User profile editing is accessible to users other than the profile owner."/>
    <x v="568"/>
    <x v="1"/>
    <x v="2"/>
    <x v="2217"/>
    <s v="QA for User profile editing is accessible to users other than the profile owner."/>
    <s v="S | 01138 - QA for User profile editing is accessible to users other than the profile owner."/>
    <s v="QA | S | 01138 - QA for User profile editing is accessible to users other than the profile owner."/>
    <m/>
    <n v="361694"/>
    <n v="36286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2164"/>
    <n v="2.1276595744680851"/>
    <n v="0"/>
  </r>
  <r>
    <x v="3"/>
    <x v="1"/>
    <x v="1"/>
    <x v="1"/>
    <m/>
    <x v="1"/>
    <x v="1"/>
    <x v="2"/>
    <x v="569"/>
    <s v="Add open condition to Search Orders"/>
    <s v="01030 - Add open condition to Search Orders"/>
    <x v="569"/>
    <x v="1"/>
    <x v="2"/>
    <x v="2218"/>
    <s v="QA for Add open condition to Search Orders"/>
    <s v="S | 01137 - QA for Add open condition to Search Orders"/>
    <s v="QA | S | 01137 - QA for Add open condition to Search Orders"/>
    <m/>
    <n v="361068"/>
    <n v="36286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2165"/>
    <n v="2.1276595744680851"/>
    <n v="0"/>
  </r>
  <r>
    <x v="3"/>
    <x v="1"/>
    <x v="1"/>
    <x v="1"/>
    <m/>
    <x v="1"/>
    <x v="1"/>
    <x v="2"/>
    <x v="570"/>
    <s v="Checkboxes for Locations in filter do not show "/>
    <s v="01020 - Checkboxes for Locations in filter do not show "/>
    <x v="570"/>
    <x v="1"/>
    <x v="2"/>
    <x v="2219"/>
    <s v="QA for Checkboxes for Locations in filter do not show "/>
    <s v="01136 - QA for Checkboxes for Locations in filter do not show "/>
    <s v="QA | 01136 - QA for Checkboxes for Locations in filter do not show "/>
    <m/>
    <n v="360682"/>
    <n v="36286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166"/>
    <n v="0"/>
    <n v="0"/>
  </r>
  <r>
    <x v="3"/>
    <x v="1"/>
    <x v="1"/>
    <x v="1"/>
    <m/>
    <x v="1"/>
    <x v="1"/>
    <x v="2"/>
    <x v="571"/>
    <s v="Do not show Scheduled Releases with a Confirmed Qty =  0"/>
    <s v="01005 - Do not show Scheduled Releases with a Confirmed Qty =  0"/>
    <x v="571"/>
    <x v="1"/>
    <x v="2"/>
    <x v="2220"/>
    <s v="QA for Do not show Scheduled Releases with a Confirmed Qty =  0"/>
    <s v="S | 01135 - QA for Do not show Scheduled Releases with a Confirmed Qty =  0"/>
    <s v="QA | S | 01135 - QA for Do not show Scheduled Releases with a Confirmed Qty =  0"/>
    <m/>
    <n v="360436"/>
    <n v="36286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2167"/>
    <n v="2.1276595744680851"/>
    <n v="0"/>
  </r>
  <r>
    <x v="3"/>
    <x v="1"/>
    <x v="1"/>
    <x v="1"/>
    <m/>
    <x v="1"/>
    <x v="1"/>
    <x v="2"/>
    <x v="572"/>
    <s v="Update Scheduled Releases data fields to allow for decimals "/>
    <s v="00906 - Update Scheduled Releases data fields to allow for decimals "/>
    <x v="572"/>
    <x v="1"/>
    <x v="2"/>
    <x v="2221"/>
    <s v="QA for Update Scheduled Releases data fields to allow for decimals "/>
    <s v="S | 01134 - QA for Update Scheduled Releases data fields to allow for decimals "/>
    <s v="QA | S | 01134 - QA for Update Scheduled Releases data fields to allow for decimals "/>
    <m/>
    <n v="359073"/>
    <n v="36286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2168"/>
    <n v="2.1276595744680851"/>
    <n v="0"/>
  </r>
  <r>
    <x v="3"/>
    <x v="1"/>
    <x v="1"/>
    <x v="1"/>
    <m/>
    <x v="1"/>
    <x v="1"/>
    <x v="2"/>
    <x v="573"/>
    <s v="Update On Hand Inv data fields to allow for decimals "/>
    <s v="00905 - Update On Hand Inv data fields to allow for decimals "/>
    <x v="573"/>
    <x v="1"/>
    <x v="2"/>
    <x v="2222"/>
    <s v="QA for Update On Hand Inv data fields to allow for decimals "/>
    <s v="S | 01133 - QA for Update On Hand Inv data fields to allow for decimals "/>
    <s v="QA | S | 01133 - QA for Update On Hand Inv data fields to allow for decimals "/>
    <m/>
    <n v="359071"/>
    <n v="36286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2169"/>
    <n v="2.1276595744680851"/>
    <n v="0"/>
  </r>
  <r>
    <x v="3"/>
    <x v="1"/>
    <x v="1"/>
    <x v="1"/>
    <m/>
    <x v="1"/>
    <x v="1"/>
    <x v="2"/>
    <x v="574"/>
    <s v="Update Shipments data fields to allow for decimals "/>
    <s v="00904 - Update Shipments data fields to allow for decimals "/>
    <x v="574"/>
    <x v="1"/>
    <x v="2"/>
    <x v="2223"/>
    <s v="QA for Update Shipments data fields to allow for decimals "/>
    <s v="S | 01132 - QA for Update Shipments data fields to allow for decimals "/>
    <s v="QA | S | 01132 - QA for Update Shipments data fields to allow for decimals "/>
    <m/>
    <n v="359069"/>
    <n v="36286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2170"/>
    <n v="2.1276595744680851"/>
    <n v="0"/>
  </r>
  <r>
    <x v="3"/>
    <x v="1"/>
    <x v="1"/>
    <x v="1"/>
    <m/>
    <x v="1"/>
    <x v="1"/>
    <x v="2"/>
    <x v="575"/>
    <s v="Update Releases data fields to allow for decimals "/>
    <s v="00903 - Update Releases data fields to allow for decimals "/>
    <x v="575"/>
    <x v="1"/>
    <x v="2"/>
    <x v="2224"/>
    <s v="QA for Update Releases data fields to allow for decimals "/>
    <s v="S | 01131 - QA for Update Releases data fields to allow for decimals "/>
    <s v="QA | S | 01131 - QA for Update Releases data fields to allow for decimals "/>
    <m/>
    <n v="359068"/>
    <n v="36285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2171"/>
    <n v="2.1276595744680851"/>
    <n v="0"/>
  </r>
  <r>
    <x v="3"/>
    <x v="1"/>
    <x v="1"/>
    <x v="1"/>
    <m/>
    <x v="1"/>
    <x v="1"/>
    <x v="2"/>
    <x v="473"/>
    <s v="On the Customer profile page format is incorrect"/>
    <s v="00805 - On the Customer profile page format is incorrect"/>
    <x v="473"/>
    <x v="0"/>
    <x v="2"/>
    <x v="2225"/>
    <s v="Alpha for On the Child Customer profile page format is incorrect"/>
    <s v="01130 - Alpha for On the Child Customer profile page format is incorrect"/>
    <s v="Alpha Test | 01130 - Alpha for On the Child Customer profile page format is incorrect"/>
    <m/>
    <n v="357595"/>
    <n v="36285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4285714285714285"/>
    <n v="0"/>
    <n v="1"/>
    <n v="0"/>
    <x v="1"/>
    <x v="2"/>
    <s v="0.Done"/>
    <x v="2172"/>
    <n v="0"/>
    <n v="0"/>
  </r>
  <r>
    <x v="3"/>
    <x v="1"/>
    <x v="1"/>
    <x v="1"/>
    <m/>
    <x v="1"/>
    <x v="1"/>
    <x v="2"/>
    <x v="556"/>
    <s v="Entries on the Release Page are not displaying "/>
    <s v="01054 - Entries on the Release Page are not displaying "/>
    <x v="556"/>
    <x v="0"/>
    <x v="2"/>
    <x v="2226"/>
    <s v="Alpha for Entries on the Release Page are not displaying "/>
    <s v="01129 - Alpha for Entries on the Release Page are not displaying "/>
    <s v="Alpha Test | 01129 - Alpha for Entries on the Release Page are not displaying "/>
    <m/>
    <n v="361664"/>
    <n v="36285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173"/>
    <n v="0"/>
    <n v="0"/>
  </r>
  <r>
    <x v="3"/>
    <x v="1"/>
    <x v="1"/>
    <x v="1"/>
    <m/>
    <x v="1"/>
    <x v="1"/>
    <x v="2"/>
    <x v="473"/>
    <s v="On the Customer profile page format is incorrect"/>
    <s v="00805 - On the Customer profile page format is incorrect"/>
    <x v="473"/>
    <x v="3"/>
    <x v="2"/>
    <x v="2227"/>
    <s v="On the Customer profile page format is incorrect"/>
    <s v="M | 01128 - On the Customer profile page format is incorrect"/>
    <s v="Frontend Development | M | 01128 - On the Customer profile page format is incorrect"/>
    <m/>
    <n v="357595"/>
    <n v="362839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4285714285714285"/>
    <n v="0"/>
    <n v="1"/>
    <n v="5.3191489361702127"/>
    <x v="1"/>
    <x v="2"/>
    <s v="0.Done"/>
    <x v="2174"/>
    <n v="5.3191489361702127"/>
    <n v="0"/>
  </r>
  <r>
    <x v="3"/>
    <x v="1"/>
    <x v="1"/>
    <x v="1"/>
    <m/>
    <x v="1"/>
    <x v="1"/>
    <x v="2"/>
    <x v="564"/>
    <s v="Items per Page does not allow you to return to default setting"/>
    <s v="00672 - Items per Page does not allow you to return to default setting"/>
    <x v="564"/>
    <x v="0"/>
    <x v="2"/>
    <x v="2228"/>
    <s v="Alpha for Items per Page does not allow you to return to default setting"/>
    <s v="01126 - Alpha for Items per Page does not allow you to return to default setting"/>
    <s v="Alpha Test | 01126 - Alpha for Items per Page does not allow you to return to default setting"/>
    <m/>
    <n v="355138"/>
    <n v="36283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175"/>
    <n v="0"/>
    <n v="0"/>
  </r>
  <r>
    <x v="3"/>
    <x v="0"/>
    <x v="0"/>
    <x v="27"/>
    <s v="Bemis CP Theme"/>
    <x v="27"/>
    <x v="0"/>
    <x v="2"/>
    <x v="460"/>
    <s v="Footer"/>
    <s v="00361 - Footer"/>
    <x v="460"/>
    <x v="0"/>
    <x v="2"/>
    <x v="2229"/>
    <s v="Alpha for Footer"/>
    <s v="01125 - Alpha for Footer"/>
    <s v="Alpha Test | 01125 - Alpha for Footer"/>
    <n v="351507"/>
    <n v="346041"/>
    <n v="362823"/>
    <s v="Plan"/>
    <x v="18"/>
    <n v="0"/>
    <n v="0"/>
    <n v="0"/>
    <n v="21"/>
    <m/>
    <s v="SUBTASK PLAN"/>
    <n v="0"/>
    <n v="0"/>
    <n v="0"/>
    <n v="0"/>
    <n v="0"/>
    <n v="0"/>
    <n v="0"/>
    <n v="0"/>
    <n v="0"/>
    <n v="0"/>
    <n v="0.16666666666666666"/>
    <n v="1.8518518518518517E-2"/>
    <n v="1"/>
    <n v="0"/>
    <x v="0"/>
    <x v="2"/>
    <s v="0.Done"/>
    <x v="2176"/>
    <n v="0"/>
    <n v="0"/>
  </r>
  <r>
    <x v="3"/>
    <x v="0"/>
    <x v="0"/>
    <x v="27"/>
    <s v="Bemis CP Theme"/>
    <x v="27"/>
    <x v="0"/>
    <x v="2"/>
    <x v="576"/>
    <s v="Browser compatibility"/>
    <s v="00297 - Browser compatibility"/>
    <x v="576"/>
    <x v="1"/>
    <x v="2"/>
    <x v="2230"/>
    <s v="QA for Browser compatibility"/>
    <s v="M | 01124 - QA for Browser compatibility"/>
    <s v="QA | M | 01124 - QA for Browser compatibility"/>
    <n v="351507"/>
    <n v="343301"/>
    <n v="362822"/>
    <s v="Plan"/>
    <x v="0"/>
    <n v="0"/>
    <n v="0"/>
    <n v="0"/>
    <n v="21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5"/>
    <n v="1.8518518518518517E-2"/>
    <n v="1"/>
    <n v="3.191489361702128"/>
    <x v="0"/>
    <x v="2"/>
    <s v="0.Done"/>
    <x v="2177"/>
    <n v="0"/>
    <n v="0"/>
  </r>
  <r>
    <x v="3"/>
    <x v="0"/>
    <x v="0"/>
    <x v="23"/>
    <s v="Buyer - Portal Foundations"/>
    <x v="23"/>
    <x v="0"/>
    <x v="2"/>
    <x v="577"/>
    <s v="Location selection persists between logout and login"/>
    <s v="00352 - Location selection persists between logout and login"/>
    <x v="577"/>
    <x v="1"/>
    <x v="2"/>
    <x v="2231"/>
    <s v="QA for Location selection persists between logout and login"/>
    <s v="M | 01123 - QA for Location selection persists between logout and login"/>
    <s v="QA | M | 01123 - QA for Location selection persists between logout and login"/>
    <n v="350832"/>
    <n v="345627"/>
    <n v="362821"/>
    <s v="Plan"/>
    <x v="19"/>
    <n v="0"/>
    <n v="0"/>
    <n v="0"/>
    <n v="22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5"/>
    <n v="8.2644628099173556E-3"/>
    <n v="1"/>
    <n v="3.191489361702128"/>
    <x v="0"/>
    <x v="2"/>
    <s v="0.Done"/>
    <x v="2178"/>
    <n v="0"/>
    <n v="0"/>
  </r>
  <r>
    <x v="3"/>
    <x v="0"/>
    <x v="0"/>
    <x v="23"/>
    <s v="Buyer - Portal Foundations"/>
    <x v="23"/>
    <x v="0"/>
    <x v="2"/>
    <x v="376"/>
    <s v="Global search"/>
    <s v="00286 - Global search"/>
    <x v="376"/>
    <x v="6"/>
    <x v="2"/>
    <x v="2232"/>
    <s v="Change groupId associated with custom entities to reflect their customer location"/>
    <s v="M | 01122 - Change groupId associated with custom entities to reflect their customer location"/>
    <s v="Alpha Bug | M | 01122 - Change groupId associated with custom entities to reflect their customer location"/>
    <n v="350832"/>
    <n v="343272"/>
    <n v="362786"/>
    <s v="Plan"/>
    <x v="18"/>
    <n v="0"/>
    <n v="0"/>
    <n v="0"/>
    <n v="81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6.6666666666666666E-2"/>
    <n v="8.2644628099173556E-3"/>
    <n v="1"/>
    <n v="3.191489361702128"/>
    <x v="0"/>
    <x v="2"/>
    <s v="0.Done"/>
    <x v="2179"/>
    <n v="0"/>
    <n v="0"/>
  </r>
  <r>
    <x v="3"/>
    <x v="0"/>
    <x v="0"/>
    <x v="33"/>
    <s v="Buyer - Order Management"/>
    <x v="33"/>
    <x v="0"/>
    <x v="2"/>
    <x v="481"/>
    <s v="Order Detail in Orders by Item View"/>
    <s v="00222 - Order Detail in Orders by Item View"/>
    <x v="481"/>
    <x v="3"/>
    <x v="2"/>
    <x v="2233"/>
    <s v="Update 'View Details' dropdown to include header"/>
    <s v="M | 01121 - Update 'View Details' dropdown to include header"/>
    <s v="Frontend Development | M | 01121 - Update 'View Details' dropdown to include header"/>
    <n v="346910"/>
    <n v="340378"/>
    <n v="362775"/>
    <s v="Plan"/>
    <x v="21"/>
    <n v="0"/>
    <n v="0"/>
    <n v="0"/>
    <n v="33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25"/>
    <n v="1.020408163265306E-2"/>
    <n v="1"/>
    <n v="5.3191489361702127"/>
    <x v="0"/>
    <x v="2"/>
    <s v="0.Done"/>
    <x v="2180"/>
    <n v="0"/>
    <n v="0"/>
  </r>
  <r>
    <x v="3"/>
    <x v="0"/>
    <x v="0"/>
    <x v="25"/>
    <s v="CSR - Customer and User Profile"/>
    <x v="25"/>
    <x v="0"/>
    <x v="2"/>
    <x v="470"/>
    <s v="View/Edit User Profile"/>
    <s v="00445 -  View/Edit User Profile"/>
    <x v="470"/>
    <x v="6"/>
    <x v="2"/>
    <x v="2234"/>
    <s v="CSR should not be able to edit their User Profile"/>
    <s v="M | 01120 - CSR should not be able to edit their User Profile"/>
    <s v="Alpha Bug | M | 01120 - CSR should not be able to edit their User Profile"/>
    <n v="348696"/>
    <n v="348698"/>
    <n v="362765"/>
    <s v="Plan"/>
    <x v="2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"/>
    <n v="2.9411764705882353E-2"/>
    <n v="1"/>
    <n v="3.191489361702128"/>
    <x v="0"/>
    <x v="2"/>
    <s v="0.Done"/>
    <x v="2181"/>
    <n v="0"/>
    <n v="0"/>
  </r>
  <r>
    <x v="3"/>
    <x v="1"/>
    <x v="1"/>
    <x v="1"/>
    <m/>
    <x v="1"/>
    <x v="1"/>
    <x v="2"/>
    <x v="556"/>
    <s v="Entries on the Release Page are not displaying "/>
    <s v="01054 - Entries on the Release Page are not displaying "/>
    <x v="556"/>
    <x v="5"/>
    <x v="2"/>
    <x v="2235"/>
    <s v="Delete Indexes while refreshing Releases"/>
    <s v="M | 01118 - Delete Indexes while refreshing Releases"/>
    <s v="Backend Development | M | 01118 - Delete Indexes while refreshing Releases"/>
    <m/>
    <n v="361664"/>
    <n v="362755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x v="2"/>
    <s v="0.Done"/>
    <x v="2182"/>
    <n v="10.638297872340425"/>
    <n v="0"/>
  </r>
  <r>
    <x v="3"/>
    <x v="0"/>
    <x v="0"/>
    <x v="27"/>
    <s v="Bemis CP Theme"/>
    <x v="27"/>
    <x v="0"/>
    <x v="2"/>
    <x v="576"/>
    <s v="Browser compatibility"/>
    <s v="00297 - Browser compatibility"/>
    <x v="576"/>
    <x v="2"/>
    <x v="2"/>
    <x v="2236"/>
    <s v="Review of Browser compatibility"/>
    <s v="01117 - Review of Browser compatibility"/>
    <s v="Feature Review | 01117 - Review of Browser compatibility"/>
    <n v="351507"/>
    <n v="343301"/>
    <n v="362685"/>
    <s v="Plan"/>
    <x v="0"/>
    <n v="0"/>
    <n v="0"/>
    <n v="0"/>
    <n v="21"/>
    <m/>
    <s v="SUBTASK PLAN"/>
    <n v="0"/>
    <n v="0"/>
    <n v="0"/>
    <n v="0"/>
    <n v="0"/>
    <n v="0"/>
    <n v="0"/>
    <n v="0"/>
    <n v="0"/>
    <n v="0"/>
    <n v="0.25"/>
    <n v="1.8518518518518517E-2"/>
    <n v="1"/>
    <n v="0"/>
    <x v="0"/>
    <x v="2"/>
    <s v="0.Done"/>
    <x v="2183"/>
    <n v="0"/>
    <n v="0"/>
  </r>
  <r>
    <x v="3"/>
    <x v="1"/>
    <x v="1"/>
    <x v="1"/>
    <m/>
    <x v="1"/>
    <x v="1"/>
    <x v="2"/>
    <x v="578"/>
    <s v="Spacing is incorrect across all pages"/>
    <s v="00856 - Spacing is incorrect across all pages"/>
    <x v="578"/>
    <x v="1"/>
    <x v="2"/>
    <x v="2237"/>
    <s v="QA for Spacing is incorrect across all pages"/>
    <s v="01116 - QA for Spacing is incorrect across all pages"/>
    <s v="QA | 01116 - QA for Spacing is incorrect across all pages"/>
    <m/>
    <n v="358441"/>
    <n v="36267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184"/>
    <n v="0"/>
    <n v="0"/>
  </r>
  <r>
    <x v="3"/>
    <x v="1"/>
    <x v="1"/>
    <x v="1"/>
    <m/>
    <x v="1"/>
    <x v="1"/>
    <x v="2"/>
    <x v="578"/>
    <s v="Spacing is incorrect across all pages"/>
    <s v="00856 - Spacing is incorrect across all pages"/>
    <x v="578"/>
    <x v="2"/>
    <x v="2"/>
    <x v="2238"/>
    <s v="Review of Spacing is incorrect across all pages"/>
    <s v="01115 - Review of Spacing is incorrect across all pages"/>
    <s v="Feature Review | 01115 - Review of Spacing is incorrect across all pages"/>
    <m/>
    <n v="358441"/>
    <n v="36267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185"/>
    <n v="0"/>
    <n v="0"/>
  </r>
  <r>
    <x v="3"/>
    <x v="1"/>
    <x v="1"/>
    <x v="1"/>
    <m/>
    <x v="1"/>
    <x v="1"/>
    <x v="2"/>
    <x v="578"/>
    <s v="Spacing is incorrect across all pages"/>
    <s v="00856 - Spacing is incorrect across all pages"/>
    <x v="578"/>
    <x v="0"/>
    <x v="2"/>
    <x v="2239"/>
    <s v="Alpha for Spacing is incorrect across all pages"/>
    <s v="01114 - Alpha for Spacing is incorrect across all pages"/>
    <s v="Alpha Test | 01114 - Alpha for Spacing is incorrect across all pages"/>
    <m/>
    <n v="358441"/>
    <n v="36266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186"/>
    <n v="0"/>
    <n v="0"/>
  </r>
  <r>
    <x v="3"/>
    <x v="0"/>
    <x v="0"/>
    <x v="23"/>
    <s v="Buyer - Portal Foundations"/>
    <x v="23"/>
    <x v="0"/>
    <x v="2"/>
    <x v="376"/>
    <s v="Global search"/>
    <s v="00286 - Global search"/>
    <x v="376"/>
    <x v="5"/>
    <x v="3"/>
    <x v="2240"/>
    <s v="Add location facet"/>
    <s v="M | 01112 - Add location facet"/>
    <s v="Backend Development | M | 01112 - Add location facet"/>
    <n v="350832"/>
    <n v="343272"/>
    <n v="362661"/>
    <s v="Plan"/>
    <x v="18"/>
    <n v="0"/>
    <n v="0"/>
    <n v="0"/>
    <n v="81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6.6666666666666666E-2"/>
    <n v="8.2644628099173556E-3"/>
    <n v="1"/>
    <n v="0"/>
    <x v="0"/>
    <x v="2"/>
    <s v="0.Cancelled"/>
    <x v="2187"/>
    <n v="0"/>
    <n v="0"/>
  </r>
  <r>
    <x v="3"/>
    <x v="1"/>
    <x v="1"/>
    <x v="1"/>
    <m/>
    <x v="1"/>
    <x v="1"/>
    <x v="2"/>
    <x v="570"/>
    <s v="Checkboxes for Locations in filter do not show "/>
    <s v="01020 - Checkboxes for Locations in filter do not show "/>
    <x v="570"/>
    <x v="2"/>
    <x v="2"/>
    <x v="2241"/>
    <s v="Review of Checkboxes for Locations in filter do not show "/>
    <s v="01111 - Review of Checkboxes for Locations in filter do not show "/>
    <s v="Feature Review | 01111 - Review of Checkboxes for Locations in filter do not show "/>
    <m/>
    <n v="360682"/>
    <n v="36264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188"/>
    <n v="0"/>
    <n v="0"/>
  </r>
  <r>
    <x v="3"/>
    <x v="1"/>
    <x v="1"/>
    <x v="1"/>
    <m/>
    <x v="1"/>
    <x v="1"/>
    <x v="2"/>
    <x v="570"/>
    <s v="Checkboxes for Locations in filter do not show "/>
    <s v="01020 - Checkboxes for Locations in filter do not show "/>
    <x v="570"/>
    <x v="0"/>
    <x v="2"/>
    <x v="2242"/>
    <s v="Alpha for Checkboxes for Locations in filter do not show "/>
    <s v="01110 - Alpha for Checkboxes for Locations in filter do not show "/>
    <s v="Alpha Test | 01110 - Alpha for Checkboxes for Locations in filter do not show "/>
    <m/>
    <n v="360682"/>
    <n v="36264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189"/>
    <n v="0"/>
    <n v="0"/>
  </r>
  <r>
    <x v="3"/>
    <x v="0"/>
    <x v="0"/>
    <x v="23"/>
    <s v="Buyer - Portal Foundations"/>
    <x v="23"/>
    <x v="0"/>
    <x v="2"/>
    <x v="376"/>
    <s v="Global search"/>
    <s v="00286 - Global search"/>
    <x v="376"/>
    <x v="3"/>
    <x v="2"/>
    <x v="2243"/>
    <s v="Add icons for Orders, Releases, Shipments, and Documents"/>
    <s v="S | 01109 - Add icons for Orders, Releases, Shipments, and Documents"/>
    <s v="Frontend Development | S | 01109 - Add icons for Orders, Releases, Shipments, and Documents"/>
    <n v="350832"/>
    <n v="343272"/>
    <n v="362517"/>
    <s v="Plan"/>
    <x v="18"/>
    <n v="0"/>
    <n v="0"/>
    <n v="0"/>
    <n v="81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6.6666666666666666E-2"/>
    <n v="8.2644628099173556E-3"/>
    <n v="1"/>
    <n v="4.2553191489361701"/>
    <x v="0"/>
    <x v="2"/>
    <s v="0.Done"/>
    <x v="2190"/>
    <n v="0"/>
    <n v="0"/>
  </r>
  <r>
    <x v="3"/>
    <x v="1"/>
    <x v="1"/>
    <x v="1"/>
    <m/>
    <x v="1"/>
    <x v="1"/>
    <x v="2"/>
    <x v="568"/>
    <s v="User profile editing is accessible to users other than the profile owner."/>
    <s v="01057 - User profile editing is accessible to users other than the profile owner."/>
    <x v="568"/>
    <x v="2"/>
    <x v="2"/>
    <x v="2244"/>
    <s v="Review of User profile editing is accessible to users other than the profile owner."/>
    <s v="01108 - Review of User profile editing is accessible to users other than the profile owner."/>
    <s v="Feature Review | 01108 - Review of User profile editing is accessible to users other than the profile owner."/>
    <m/>
    <n v="361694"/>
    <n v="36251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2191"/>
    <n v="0"/>
    <n v="0"/>
  </r>
  <r>
    <x v="3"/>
    <x v="1"/>
    <x v="1"/>
    <x v="1"/>
    <m/>
    <x v="1"/>
    <x v="1"/>
    <x v="2"/>
    <x v="564"/>
    <s v="Items per Page does not allow you to return to default setting"/>
    <s v="00672 - Items per Page does not allow you to return to default setting"/>
    <x v="564"/>
    <x v="5"/>
    <x v="2"/>
    <x v="2245"/>
    <s v="Items per Page does not allow you to return to default setting"/>
    <s v="S | 01107 - Items per Page does not allow you to return to default setting"/>
    <s v="Backend Development | S | 01107 - Items per Page does not allow you to return to default setting"/>
    <m/>
    <n v="355138"/>
    <n v="362508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x v="2"/>
    <s v="0.Done"/>
    <x v="2192"/>
    <n v="8.5106382978723403"/>
    <n v="0"/>
  </r>
  <r>
    <x v="3"/>
    <x v="0"/>
    <x v="0"/>
    <x v="23"/>
    <s v="Buyer - Portal Foundations"/>
    <x v="23"/>
    <x v="0"/>
    <x v="2"/>
    <x v="454"/>
    <s v="Buyer - Security"/>
    <s v="00645 - Buyer - Security"/>
    <x v="454"/>
    <x v="6"/>
    <x v="3"/>
    <x v="2246"/>
    <s v="Alpha Bug - User Profile Spacing"/>
    <s v="M | 01106 - Alpha Bug - User Profile Spacing"/>
    <s v="Alpha Bug | M | 01106 - Alpha Bug - User Profile Spacing"/>
    <n v="350832"/>
    <n v="354328"/>
    <n v="362505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4285714285714285"/>
    <n v="8.2644628099173556E-3"/>
    <n v="1"/>
    <n v="0"/>
    <x v="0"/>
    <x v="2"/>
    <s v="0.Cancelled"/>
    <x v="2193"/>
    <n v="0"/>
    <n v="0"/>
  </r>
  <r>
    <x v="3"/>
    <x v="0"/>
    <x v="0"/>
    <x v="30"/>
    <s v="CSR - Portal Foundations"/>
    <x v="30"/>
    <x v="0"/>
    <x v="2"/>
    <x v="432"/>
    <s v="Import Users and Groups from AD"/>
    <s v="00077 - Import Users and Groups from AD"/>
    <x v="432"/>
    <x v="1"/>
    <x v="2"/>
    <x v="2247"/>
    <s v="QA for Import User and Groups from AD"/>
    <s v="M | 01105 - QA for Import User and Groups from AD"/>
    <s v="QA | M | 01105 - QA for Import User and Groups from AD"/>
    <n v="350872"/>
    <n v="334297"/>
    <n v="362495"/>
    <s v="Plan"/>
    <x v="19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111111111111111"/>
    <n v="3.125E-2"/>
    <n v="1"/>
    <n v="3.191489361702128"/>
    <x v="0"/>
    <x v="2"/>
    <s v="0.Done"/>
    <x v="2194"/>
    <n v="0"/>
    <n v="0"/>
  </r>
  <r>
    <x v="3"/>
    <x v="0"/>
    <x v="0"/>
    <x v="27"/>
    <s v="Bemis CP Theme"/>
    <x v="27"/>
    <x v="0"/>
    <x v="2"/>
    <x v="579"/>
    <s v="Left Navigation Expand / Collapse on all pages"/>
    <s v="00365 - Left Navigation Expand / Collapse on all pages"/>
    <x v="579"/>
    <x v="1"/>
    <x v="2"/>
    <x v="2248"/>
    <s v="QA for Left Navigation Expand / Collapse on all pages"/>
    <s v="M | 01104 - QA for Left Navigation Expand / Collapse on all pages"/>
    <s v="QA | M | 01104 - QA for Left Navigation Expand / Collapse on all pages"/>
    <n v="351507"/>
    <n v="346372"/>
    <n v="362494"/>
    <s v="Plan"/>
    <x v="0"/>
    <n v="0"/>
    <n v="0"/>
    <n v="0"/>
    <n v="19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5"/>
    <n v="1.8518518518518517E-2"/>
    <n v="1"/>
    <n v="3.191489361702128"/>
    <x v="0"/>
    <x v="2"/>
    <s v="0.Done"/>
    <x v="2195"/>
    <n v="0"/>
    <n v="0"/>
  </r>
  <r>
    <x v="3"/>
    <x v="0"/>
    <x v="0"/>
    <x v="23"/>
    <s v="Buyer - Portal Foundations"/>
    <x v="23"/>
    <x v="0"/>
    <x v="2"/>
    <x v="560"/>
    <s v="Customer site template"/>
    <s v="00218 - Customer site template"/>
    <x v="560"/>
    <x v="1"/>
    <x v="2"/>
    <x v="2249"/>
    <s v="QA for Customer site template"/>
    <s v="M | 01103 - QA for Customer site template"/>
    <s v="QA | M | 01103 - QA for Customer site template"/>
    <n v="350832"/>
    <n v="340231"/>
    <n v="362492"/>
    <s v="Plan"/>
    <x v="19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4285714285714285"/>
    <n v="8.2644628099173556E-3"/>
    <n v="1"/>
    <n v="3.191489361702128"/>
    <x v="0"/>
    <x v="2"/>
    <s v="0.Done"/>
    <x v="2196"/>
    <n v="0"/>
    <n v="0"/>
  </r>
  <r>
    <x v="3"/>
    <x v="0"/>
    <x v="0"/>
    <x v="23"/>
    <s v="Buyer - Portal Foundations"/>
    <x v="23"/>
    <x v="0"/>
    <x v="2"/>
    <x v="580"/>
    <s v="All external users are re-directed to the  dashboard"/>
    <s v="00080 - All external users are re-directed to the  dashboard"/>
    <x v="580"/>
    <x v="1"/>
    <x v="2"/>
    <x v="2250"/>
    <s v="QA for All external users are re-directed to the dashboard"/>
    <s v="M | 01102 - QA for All external users are re-directed to the dashboard"/>
    <s v="QA | M | 01102 - QA for All external users are re-directed to the dashboard"/>
    <n v="350832"/>
    <n v="334300"/>
    <n v="362490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5"/>
    <n v="8.2644628099173556E-3"/>
    <n v="1"/>
    <n v="3.191489361702128"/>
    <x v="0"/>
    <x v="2"/>
    <s v="0.Done"/>
    <x v="2197"/>
    <n v="0"/>
    <n v="0"/>
  </r>
  <r>
    <x v="3"/>
    <x v="0"/>
    <x v="0"/>
    <x v="24"/>
    <s v="IBB Integration"/>
    <x v="24"/>
    <x v="2"/>
    <x v="2"/>
    <x v="581"/>
    <s v="Refactor IBB Authentication"/>
    <s v="00788 - Refactor IBB Authentication"/>
    <x v="581"/>
    <x v="2"/>
    <x v="2"/>
    <x v="2251"/>
    <s v="Review of Refactor IBB Authentication"/>
    <s v="01101 - Review of Refactor IBB Authentication"/>
    <s v="Feature Review | 01101 - Review of Refactor IBB Authentication"/>
    <n v="350255"/>
    <n v="357325"/>
    <n v="36248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5"/>
    <n v="3.3333333333333333E-2"/>
    <n v="1"/>
    <n v="0"/>
    <x v="0"/>
    <x v="2"/>
    <s v="0.Done"/>
    <x v="2198"/>
    <n v="0"/>
    <n v="0"/>
  </r>
  <r>
    <x v="3"/>
    <x v="0"/>
    <x v="0"/>
    <x v="23"/>
    <s v="Buyer - Portal Foundations"/>
    <x v="23"/>
    <x v="0"/>
    <x v="2"/>
    <x v="582"/>
    <s v="Filter Data by Customer Location"/>
    <s v="00302 - Filter Data by Customer Location"/>
    <x v="582"/>
    <x v="6"/>
    <x v="3"/>
    <x v="2252"/>
    <s v="Alpha Bug - Minor UI issues observed"/>
    <s v="XS | 01100 - Alpha Bug - Minor UI issues observed"/>
    <s v="Alpha Bug | XS | 01100 - Alpha Bug - Minor UI issues observed"/>
    <n v="350832"/>
    <n v="343448"/>
    <n v="362486"/>
    <s v="Plan"/>
    <x v="19"/>
    <n v="0"/>
    <n v="0"/>
    <n v="0"/>
    <n v="39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6.6666666666666666E-2"/>
    <n v="8.2644628099173556E-3"/>
    <n v="1"/>
    <n v="0"/>
    <x v="0"/>
    <x v="2"/>
    <s v="0.Cancelled"/>
    <x v="2199"/>
    <n v="0"/>
    <n v="0"/>
  </r>
  <r>
    <x v="3"/>
    <x v="1"/>
    <x v="1"/>
    <x v="1"/>
    <m/>
    <x v="1"/>
    <x v="1"/>
    <x v="2"/>
    <x v="568"/>
    <s v="User profile editing is accessible to users other than the profile owner."/>
    <s v="01057 - User profile editing is accessible to users other than the profile owner."/>
    <x v="568"/>
    <x v="6"/>
    <x v="2"/>
    <x v="2253"/>
    <s v="Users cannot view other users' profiles at all"/>
    <s v="M | 01099 - Users cannot view other users' profiles at all"/>
    <s v="Alpha Bug | M | 01099 - Users cannot view other users' profiles at all"/>
    <m/>
    <n v="361694"/>
    <n v="362483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"/>
    <n v="0"/>
    <n v="1"/>
    <n v="3.191489361702128"/>
    <x v="1"/>
    <x v="2"/>
    <s v="0.Done"/>
    <x v="2200"/>
    <n v="3.191489361702128"/>
    <n v="0"/>
  </r>
  <r>
    <x v="3"/>
    <x v="0"/>
    <x v="0"/>
    <x v="23"/>
    <s v="Buyer - Portal Foundations"/>
    <x v="23"/>
    <x v="0"/>
    <x v="2"/>
    <x v="434"/>
    <s v="Customer Org Hierarchy"/>
    <s v="00088 - Customer Org Hierarchy"/>
    <x v="434"/>
    <x v="1"/>
    <x v="2"/>
    <x v="2254"/>
    <s v="QA for Customer Org Hierarchy"/>
    <s v="M | 01098 - QA for Customer Org Hierarchy"/>
    <s v="QA | M | 01098 - QA for Customer Org Hierarchy"/>
    <n v="350832"/>
    <n v="334456"/>
    <n v="362482"/>
    <s v="Plan"/>
    <x v="19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05"/>
    <n v="8.2644628099173556E-3"/>
    <n v="1"/>
    <n v="3.191489361702128"/>
    <x v="0"/>
    <x v="2"/>
    <s v="0.Done"/>
    <x v="2201"/>
    <n v="0"/>
    <n v="0"/>
  </r>
  <r>
    <x v="3"/>
    <x v="1"/>
    <x v="1"/>
    <x v="1"/>
    <m/>
    <x v="1"/>
    <x v="1"/>
    <x v="2"/>
    <x v="569"/>
    <s v="Add open condition to Search Orders"/>
    <s v="01030 - Add open condition to Search Orders"/>
    <x v="569"/>
    <x v="2"/>
    <x v="2"/>
    <x v="2255"/>
    <s v="Review of Add open condition to Search Orders"/>
    <s v="01097 - Review of Add open condition to Search Orders"/>
    <s v="Feature Review | 01097 - Review of Add open condition to Search Orders"/>
    <m/>
    <n v="361068"/>
    <n v="36246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202"/>
    <n v="0"/>
    <n v="0"/>
  </r>
  <r>
    <x v="3"/>
    <x v="0"/>
    <x v="0"/>
    <x v="27"/>
    <s v="Bemis CP Theme"/>
    <x v="27"/>
    <x v="0"/>
    <x v="2"/>
    <x v="576"/>
    <s v="Browser compatibility"/>
    <s v="00297 - Browser compatibility"/>
    <x v="576"/>
    <x v="0"/>
    <x v="2"/>
    <x v="2256"/>
    <s v="Alpha for Browser compatibility"/>
    <s v="01096 - Alpha for Browser compatibility"/>
    <s v="Alpha Test | 01096 - Alpha for Browser compatibility"/>
    <n v="351507"/>
    <n v="343301"/>
    <n v="362410"/>
    <s v="Plan"/>
    <x v="0"/>
    <n v="0"/>
    <n v="0"/>
    <n v="0"/>
    <n v="21"/>
    <m/>
    <s v="SUBTASK PLAN"/>
    <n v="0"/>
    <n v="0"/>
    <n v="0"/>
    <n v="0"/>
    <n v="0"/>
    <n v="0"/>
    <n v="0"/>
    <n v="0"/>
    <n v="0"/>
    <n v="0"/>
    <n v="0.25"/>
    <n v="1.8518518518518517E-2"/>
    <n v="1"/>
    <n v="0"/>
    <x v="0"/>
    <x v="2"/>
    <s v="0.Done"/>
    <x v="2203"/>
    <n v="0"/>
    <n v="0"/>
  </r>
  <r>
    <x v="3"/>
    <x v="0"/>
    <x v="0"/>
    <x v="32"/>
    <s v="Buyer - Reports"/>
    <x v="32"/>
    <x v="0"/>
    <x v="2"/>
    <x v="583"/>
    <s v="Buyer - Reports Landing Page"/>
    <s v="00375 - Buyer - Reports Landing Page"/>
    <x v="583"/>
    <x v="0"/>
    <x v="2"/>
    <x v="2257"/>
    <s v="Alpha for Buyer - Reports Landing Page Bugs"/>
    <s v="M | 01095 - Alpha for Buyer - Reports Landing Page Bugs"/>
    <s v="Alpha Test | M | 01095 - Alpha for Buyer - Reports Landing Page Bugs"/>
    <n v="351658"/>
    <n v="347304"/>
    <n v="362375"/>
    <s v="Plan"/>
    <x v="18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6.25E-2"/>
    <n v="3.8461538461538464E-2"/>
    <n v="1"/>
    <n v="4.2553191489361701"/>
    <x v="0"/>
    <x v="2"/>
    <s v="0.Done"/>
    <x v="2204"/>
    <n v="0"/>
    <n v="0"/>
  </r>
  <r>
    <x v="3"/>
    <x v="0"/>
    <x v="0"/>
    <x v="23"/>
    <s v="Buyer - Portal Foundations"/>
    <x v="23"/>
    <x v="0"/>
    <x v="2"/>
    <x v="454"/>
    <s v="Buyer - Security"/>
    <s v="00645 - Buyer - Security"/>
    <x v="454"/>
    <x v="0"/>
    <x v="2"/>
    <x v="2258"/>
    <s v="Alpha for Buyer - Security"/>
    <s v="XS | 01094 - Alpha for Buyer - Security"/>
    <s v="Alpha Test | XS | 01094 - Alpha for Buyer - Security"/>
    <n v="350832"/>
    <n v="354328"/>
    <n v="362365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14285714285714285"/>
    <n v="8.2644628099173556E-3"/>
    <n v="1"/>
    <n v="1.0638297872340425"/>
    <x v="0"/>
    <x v="2"/>
    <s v="0.Done"/>
    <x v="2205"/>
    <n v="0"/>
    <n v="0"/>
  </r>
  <r>
    <x v="3"/>
    <x v="0"/>
    <x v="3"/>
    <x v="28"/>
    <s v="Buyer - Dashboard"/>
    <x v="28"/>
    <x v="0"/>
    <x v="2"/>
    <x v="425"/>
    <s v="User agreement - BNA"/>
    <s v="00341 - User agreement - BNA"/>
    <x v="425"/>
    <x v="3"/>
    <x v="2"/>
    <x v="2259"/>
    <s v="Create web content for Bemis Terms of Use"/>
    <s v="S | 01093 - Create web content for Bemis Terms of Use"/>
    <s v="Frontend Development | S | 01093 - Create web content for Bemis Terms of Use"/>
    <n v="351660"/>
    <n v="344261"/>
    <n v="362347"/>
    <s v="Plan"/>
    <x v="18"/>
    <n v="0"/>
    <n v="0"/>
    <n v="0"/>
    <n v="5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.16666666666666666"/>
    <n v="1"/>
    <n v="4.2553191489361701"/>
    <x v="2"/>
    <x v="2"/>
    <s v="0.Done"/>
    <x v="2206"/>
    <n v="0"/>
    <n v="0"/>
  </r>
  <r>
    <x v="3"/>
    <x v="0"/>
    <x v="0"/>
    <x v="23"/>
    <s v="Buyer - Portal Foundations"/>
    <x v="23"/>
    <x v="0"/>
    <x v="2"/>
    <x v="376"/>
    <s v="Global search"/>
    <s v="00286 - Global search"/>
    <x v="376"/>
    <x v="5"/>
    <x v="3"/>
    <x v="2260"/>
    <s v="Create Global searh context views for User and Customer profiles"/>
    <s v="M | 01092 - Create Global searh context views for User and Customer profiles"/>
    <s v="Backend Development | M | 01092 - Create Global searh context views for User and Customer profiles"/>
    <n v="350832"/>
    <n v="343272"/>
    <n v="362335"/>
    <s v="Plan"/>
    <x v="18"/>
    <n v="0"/>
    <n v="0"/>
    <n v="0"/>
    <n v="81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6.6666666666666666E-2"/>
    <n v="8.2644628099173556E-3"/>
    <n v="1"/>
    <n v="0"/>
    <x v="0"/>
    <x v="2"/>
    <s v="0.Cancelled"/>
    <x v="2207"/>
    <n v="0"/>
    <n v="0"/>
  </r>
  <r>
    <x v="3"/>
    <x v="1"/>
    <x v="1"/>
    <x v="1"/>
    <m/>
    <x v="1"/>
    <x v="1"/>
    <x v="2"/>
    <x v="568"/>
    <s v="User profile editing is accessible to users other than the profile owner."/>
    <s v="01057 - User profile editing is accessible to users other than the profile owner."/>
    <x v="568"/>
    <x v="0"/>
    <x v="2"/>
    <x v="2261"/>
    <s v="Alpha for User profile editing is accessible to users other than the profile owner."/>
    <s v="01091 - Alpha for User profile editing is accessible to users other than the profile owner."/>
    <s v="Alpha Test | 01091 - Alpha for User profile editing is accessible to users other than the profile owner."/>
    <m/>
    <n v="361694"/>
    <n v="36221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2208"/>
    <n v="0"/>
    <n v="0"/>
  </r>
  <r>
    <x v="3"/>
    <x v="0"/>
    <x v="0"/>
    <x v="25"/>
    <s v="CSR - Customer and User Profile"/>
    <x v="25"/>
    <x v="0"/>
    <x v="2"/>
    <x v="470"/>
    <s v="View/Edit User Profile"/>
    <s v="00445 -  View/Edit User Profile"/>
    <x v="470"/>
    <x v="6"/>
    <x v="2"/>
    <x v="2262"/>
    <s v="Alpha Bug - Editing Employer Field Results in Exception"/>
    <s v="M | 01087 - Alpha Bug - Editing Employer Field Results in Exception"/>
    <s v="Alpha Bug | M | 01087 - Alpha Bug - Editing Employer Field Results in Exception"/>
    <n v="348696"/>
    <n v="348698"/>
    <n v="362077"/>
    <s v="Plan"/>
    <x v="2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"/>
    <n v="2.9411764705882353E-2"/>
    <n v="1"/>
    <n v="3.191489361702128"/>
    <x v="0"/>
    <x v="2"/>
    <s v="0.Done"/>
    <x v="2209"/>
    <n v="0"/>
    <n v="0"/>
  </r>
  <r>
    <x v="3"/>
    <x v="0"/>
    <x v="0"/>
    <x v="23"/>
    <s v="Buyer - Portal Foundations"/>
    <x v="23"/>
    <x v="0"/>
    <x v="2"/>
    <x v="429"/>
    <s v="Manage DL folder &amp; files"/>
    <s v="00083 - Manage DL folder &amp; files"/>
    <x v="429"/>
    <x v="3"/>
    <x v="2"/>
    <x v="2263"/>
    <s v="Style Document Upload portlet"/>
    <s v="M | 01085 - Style Document Upload portlet"/>
    <s v="Frontend Development | M | 01085 - Style Document Upload portlet"/>
    <n v="350832"/>
    <n v="334367"/>
    <n v="362049"/>
    <s v="Plan"/>
    <x v="19"/>
    <n v="0"/>
    <n v="0"/>
    <n v="0"/>
    <n v="32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4.7619047619047616E-2"/>
    <n v="8.2644628099173556E-3"/>
    <n v="1"/>
    <n v="5.3191489361702127"/>
    <x v="0"/>
    <x v="2"/>
    <s v="0.Done"/>
    <x v="2210"/>
    <n v="0"/>
    <n v="0"/>
  </r>
  <r>
    <x v="3"/>
    <x v="0"/>
    <x v="0"/>
    <x v="22"/>
    <s v="System Architecture"/>
    <x v="22"/>
    <x v="2"/>
    <x v="2"/>
    <x v="584"/>
    <s v="Optimize JVM settings"/>
    <s v="01070 - Optimize JVM settings"/>
    <x v="584"/>
    <x v="2"/>
    <x v="2"/>
    <x v="2264"/>
    <s v="Review of Optimize JVM settings"/>
    <s v="01084 - Review of Optimize JVM settings"/>
    <s v="Feature Review | 01084 - Review of Optimize JVM settings"/>
    <n v="351453"/>
    <n v="361820"/>
    <n v="362038"/>
    <s v="Plan"/>
    <x v="0"/>
    <n v="0"/>
    <n v="0"/>
    <n v="200"/>
    <n v="0"/>
    <m/>
    <s v="SUBTASK PLAN"/>
    <n v="0"/>
    <n v="0"/>
    <n v="0"/>
    <n v="0"/>
    <n v="0"/>
    <n v="0"/>
    <n v="0"/>
    <n v="0"/>
    <n v="0"/>
    <n v="0"/>
    <n v="1"/>
    <n v="1.8518518518518517E-2"/>
    <n v="1"/>
    <n v="0"/>
    <x v="0"/>
    <x v="2"/>
    <s v="0.Done"/>
    <x v="2211"/>
    <n v="0"/>
    <n v="0"/>
  </r>
  <r>
    <x v="3"/>
    <x v="1"/>
    <x v="1"/>
    <x v="1"/>
    <m/>
    <x v="1"/>
    <x v="1"/>
    <x v="2"/>
    <x v="558"/>
    <s v="User Customer Name (Employer) is incorrect"/>
    <s v="00804 - User Customer Name (Employer) is incorrect"/>
    <x v="558"/>
    <x v="6"/>
    <x v="2"/>
    <x v="2265"/>
    <s v="Employer fields does not show value saved "/>
    <s v="M | 01083 - Employer fields does not show value saved "/>
    <s v="Alpha Bug | M | 01083 - Employer fields does not show value saved "/>
    <m/>
    <n v="357594"/>
    <n v="362031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"/>
    <n v="0"/>
    <n v="1"/>
    <n v="3.191489361702128"/>
    <x v="1"/>
    <x v="2"/>
    <s v="0.Done"/>
    <x v="2212"/>
    <n v="3.191489361702128"/>
    <n v="0"/>
  </r>
  <r>
    <x v="3"/>
    <x v="1"/>
    <x v="1"/>
    <x v="1"/>
    <m/>
    <x v="1"/>
    <x v="1"/>
    <x v="2"/>
    <x v="568"/>
    <s v="User profile editing is accessible to users other than the profile owner."/>
    <s v="01057 - User profile editing is accessible to users other than the profile owner."/>
    <x v="568"/>
    <x v="5"/>
    <x v="2"/>
    <x v="2266"/>
    <s v="Add PermissionChecker to logic"/>
    <s v="M | 01082 - Add PermissionChecker to logic"/>
    <s v="Backend Development | M | 01082 - Add PermissionChecker to logic"/>
    <m/>
    <n v="361694"/>
    <n v="362013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"/>
    <n v="0"/>
    <n v="1"/>
    <n v="10.638297872340425"/>
    <x v="1"/>
    <x v="2"/>
    <s v="0.Done"/>
    <x v="2213"/>
    <n v="10.638297872340425"/>
    <n v="0"/>
  </r>
  <r>
    <x v="3"/>
    <x v="1"/>
    <x v="1"/>
    <x v="1"/>
    <m/>
    <x v="1"/>
    <x v="1"/>
    <x v="2"/>
    <x v="569"/>
    <s v="Add open condition to Search Orders"/>
    <s v="01030 - Add open condition to Search Orders"/>
    <x v="569"/>
    <x v="0"/>
    <x v="2"/>
    <x v="2267"/>
    <s v="Alpha for Add open condition to Search Orders"/>
    <s v="01081 - Alpha for Add open condition to Search Orders"/>
    <s v="Alpha Test | 01081 - Alpha for Add open condition to Search Orders"/>
    <m/>
    <n v="361068"/>
    <n v="36201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214"/>
    <n v="0"/>
    <n v="0"/>
  </r>
  <r>
    <x v="3"/>
    <x v="1"/>
    <x v="1"/>
    <x v="1"/>
    <m/>
    <x v="1"/>
    <x v="1"/>
    <x v="2"/>
    <x v="542"/>
    <s v="Orders Page - Quantity Fields Show 0 Value"/>
    <s v="00854 - Orders Page - Quantity Fields Show 0 Value"/>
    <x v="542"/>
    <x v="0"/>
    <x v="2"/>
    <x v="2268"/>
    <s v="Alpha for Orders Page - Quantity Fields Show 0 Value"/>
    <s v="01080 - Alpha for Orders Page - Quantity Fields Show 0 Value"/>
    <s v="Alpha Test | 01080 - Alpha for Orders Page - Quantity Fields Show 0 Value"/>
    <m/>
    <n v="358437"/>
    <n v="36201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x v="2"/>
    <s v="0.Done"/>
    <x v="2215"/>
    <n v="0"/>
    <n v="0"/>
  </r>
  <r>
    <x v="3"/>
    <x v="0"/>
    <x v="0"/>
    <x v="33"/>
    <s v="Buyer - Order Management"/>
    <x v="33"/>
    <x v="0"/>
    <x v="2"/>
    <x v="482"/>
    <s v="List shipments from specific Order"/>
    <s v="00801 - List shipments from specific Order"/>
    <x v="482"/>
    <x v="6"/>
    <x v="3"/>
    <x v="2269"/>
    <s v="Product Description and Cust Item # are not displaying in Shipments Header"/>
    <s v="M | 01079 - Product Description and Cust Item # are not displaying in Shipments Header"/>
    <s v="Alpha Bug | M | 01079 - Product Description and Cust Item # are not displaying in Shipments Header"/>
    <n v="346910"/>
    <n v="357589"/>
    <n v="361954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1.020408163265306E-2"/>
    <n v="1"/>
    <n v="0"/>
    <x v="0"/>
    <x v="2"/>
    <s v="0.Cancelled"/>
    <x v="2216"/>
    <n v="0"/>
    <n v="0"/>
  </r>
  <r>
    <x v="3"/>
    <x v="1"/>
    <x v="1"/>
    <x v="1"/>
    <m/>
    <x v="1"/>
    <x v="1"/>
    <x v="2"/>
    <x v="557"/>
    <s v="BIT-42 Update orders data fields to allow for decimals "/>
    <s v="00902 - BIT-42 Update orders data fields to allow for decimals "/>
    <x v="557"/>
    <x v="3"/>
    <x v="2"/>
    <x v="2270"/>
    <s v="Update fields on Orders to display decimals "/>
    <s v="M | 01078 - Update fields on Orders to display decimals "/>
    <s v="Frontend Development | M | 01078 - Update fields on Orders to display decimals "/>
    <m/>
    <n v="359064"/>
    <n v="361931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0"/>
    <n v="1"/>
    <n v="5.3191489361702127"/>
    <x v="1"/>
    <x v="2"/>
    <s v="0.Done"/>
    <x v="2217"/>
    <n v="5.3191489361702127"/>
    <n v="0"/>
  </r>
  <r>
    <x v="3"/>
    <x v="0"/>
    <x v="0"/>
    <x v="33"/>
    <s v="Buyer - Order Management"/>
    <x v="33"/>
    <x v="0"/>
    <x v="2"/>
    <x v="585"/>
    <s v="List Releases of specifc Order"/>
    <s v="00802 - List Releases of specifc Order"/>
    <x v="585"/>
    <x v="3"/>
    <x v="2"/>
    <x v="2271"/>
    <s v="Update fields on Schedule Releases to display decimals "/>
    <s v="M | 01077 - Update fields on Schedule Releases to display decimals "/>
    <s v="Frontend Development | M | 01077 - Update fields on Schedule Releases to display decimals "/>
    <n v="346910"/>
    <n v="357590"/>
    <n v="361929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1.020408163265306E-2"/>
    <n v="1"/>
    <n v="5.3191489361702127"/>
    <x v="0"/>
    <x v="2"/>
    <s v="0.Done"/>
    <x v="2218"/>
    <n v="0"/>
    <n v="0"/>
  </r>
  <r>
    <x v="3"/>
    <x v="0"/>
    <x v="0"/>
    <x v="26"/>
    <s v="Buyer - Shipment Management"/>
    <x v="26"/>
    <x v="0"/>
    <x v="2"/>
    <x v="563"/>
    <s v="Shipments Landing Page"/>
    <s v="00107 - Shipments Landing Page"/>
    <x v="563"/>
    <x v="3"/>
    <x v="2"/>
    <x v="2272"/>
    <s v="Update fields on Shipments to display decimals "/>
    <s v="M | 01076 - Update fields on Shipments to display decimals "/>
    <s v="Frontend Development | M | 01076 - Update fields on Shipments to display decimals "/>
    <n v="347928"/>
    <n v="334920"/>
    <n v="361926"/>
    <s v="Plan"/>
    <x v="20"/>
    <n v="0"/>
    <n v="0"/>
    <n v="0"/>
    <n v="61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6.25E-2"/>
    <n v="1.5873015873015872E-2"/>
    <n v="1"/>
    <n v="5.3191489361702127"/>
    <x v="0"/>
    <x v="2"/>
    <s v="0.Done"/>
    <x v="2219"/>
    <n v="0"/>
    <n v="0"/>
  </r>
  <r>
    <x v="3"/>
    <x v="0"/>
    <x v="0"/>
    <x v="29"/>
    <s v="Buyer - Inventory Management"/>
    <x v="29"/>
    <x v="0"/>
    <x v="2"/>
    <x v="426"/>
    <s v="On-Hand Inventory View for a specific item"/>
    <s v="00262 - On-Hand Inventory View for a specific item"/>
    <x v="426"/>
    <x v="3"/>
    <x v="2"/>
    <x v="2273"/>
    <s v="Update fields on On Hand Inventory View to show decimals"/>
    <s v="M | 01075 - Update fields on On Hand Inventory View to show decimals"/>
    <s v="Frontend Development | M | 01075 - Update fields on On Hand Inventory View to show decimals"/>
    <n v="351659"/>
    <n v="342921"/>
    <n v="361925"/>
    <s v="Plan"/>
    <x v="19"/>
    <n v="0"/>
    <n v="0"/>
    <n v="0"/>
    <n v="35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"/>
    <n v="0.1"/>
    <n v="1"/>
    <n v="5.3191489361702127"/>
    <x v="0"/>
    <x v="2"/>
    <s v="0.Done"/>
    <x v="2220"/>
    <n v="0"/>
    <n v="0"/>
  </r>
  <r>
    <x v="3"/>
    <x v="1"/>
    <x v="1"/>
    <x v="1"/>
    <m/>
    <x v="1"/>
    <x v="1"/>
    <x v="6"/>
    <x v="586"/>
    <s v="Theme display in Bemis QA is not correct"/>
    <s v="01065 - Theme display in Bemis QA is not correct"/>
    <x v="586"/>
    <x v="0"/>
    <x v="3"/>
    <x v="2274"/>
    <s v="Alpha for Theme display in Bemis QA is not correct"/>
    <s v="01074 - Alpha for Theme display in Bemis QA is not correct"/>
    <s v="Alpha Test | 01074 - Alpha for Theme display in Bemis QA is not correct"/>
    <m/>
    <n v="361709"/>
    <n v="36190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x v="6"/>
    <s v="0.Cancelled"/>
    <x v="2221"/>
    <n v="0"/>
    <n v="0"/>
  </r>
  <r>
    <x v="3"/>
    <x v="1"/>
    <x v="1"/>
    <x v="1"/>
    <m/>
    <x v="1"/>
    <x v="1"/>
    <x v="2"/>
    <x v="571"/>
    <s v="Do not show Scheduled Releases with a Confirmed Qty =  0"/>
    <s v="01005 - Do not show Scheduled Releases with a Confirmed Qty =  0"/>
    <x v="571"/>
    <x v="2"/>
    <x v="2"/>
    <x v="2275"/>
    <s v="Review of Do not show Scheduled Releases with a Confirmed Qty =  0"/>
    <s v="01073 - Review of Do not show Scheduled Releases with a Confirmed Qty =  0"/>
    <s v="Feature Review | 01073 - Review of Do not show Scheduled Releases with a Confirmed Qty =  0"/>
    <m/>
    <n v="360436"/>
    <n v="36185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222"/>
    <n v="0"/>
    <n v="0"/>
  </r>
  <r>
    <x v="3"/>
    <x v="1"/>
    <x v="1"/>
    <x v="1"/>
    <m/>
    <x v="1"/>
    <x v="1"/>
    <x v="2"/>
    <x v="573"/>
    <s v="Update On Hand Inv data fields to allow for decimals "/>
    <s v="00905 - Update On Hand Inv data fields to allow for decimals "/>
    <x v="573"/>
    <x v="2"/>
    <x v="2"/>
    <x v="2276"/>
    <s v="Review of Update On Hand Inv data fields to allow for decimals "/>
    <s v="01072 - Review of Update On Hand Inv data fields to allow for decimals "/>
    <s v="Feature Review | 01072 - Review of Update On Hand Inv data fields to allow for decimals "/>
    <m/>
    <n v="359071"/>
    <n v="36184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223"/>
    <n v="0"/>
    <n v="0"/>
  </r>
  <r>
    <x v="3"/>
    <x v="1"/>
    <x v="1"/>
    <x v="1"/>
    <m/>
    <x v="1"/>
    <x v="1"/>
    <x v="2"/>
    <x v="572"/>
    <s v="Update Scheduled Releases data fields to allow for decimals "/>
    <s v="00906 - Update Scheduled Releases data fields to allow for decimals "/>
    <x v="572"/>
    <x v="2"/>
    <x v="2"/>
    <x v="2277"/>
    <s v="Review of Update Scheduled Releases data fields to allow for decimals "/>
    <s v="01071 - Review of Update Scheduled Releases data fields to allow for decimals "/>
    <s v="Feature Review | 01071 - Review of Update Scheduled Releases data fields to allow for decimals "/>
    <m/>
    <n v="359073"/>
    <n v="36183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224"/>
    <n v="0"/>
    <n v="0"/>
  </r>
  <r>
    <x v="3"/>
    <x v="0"/>
    <x v="0"/>
    <x v="27"/>
    <s v="Bemis CP Theme"/>
    <x v="27"/>
    <x v="0"/>
    <x v="2"/>
    <x v="407"/>
    <s v="Updates to Bemis Portal Navigation"/>
    <s v="01180 - Updates to Bemis Portal Navigation"/>
    <x v="407"/>
    <x v="3"/>
    <x v="2"/>
    <x v="2278"/>
    <s v="Updates to Site Navigation"/>
    <s v="M | 01069 - Updates to Site Navigation"/>
    <s v="Frontend Development | M | 01069 - Updates to Site Navigation"/>
    <n v="351507"/>
    <n v="363315"/>
    <n v="361771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1.8518518518518517E-2"/>
    <n v="1"/>
    <n v="5.3191489361702127"/>
    <x v="0"/>
    <x v="2"/>
    <s v="0.Done"/>
    <x v="2225"/>
    <n v="0"/>
    <n v="0"/>
  </r>
  <r>
    <x v="3"/>
    <x v="0"/>
    <x v="0"/>
    <x v="29"/>
    <s v="Buyer - Inventory Management"/>
    <x v="29"/>
    <x v="0"/>
    <x v="2"/>
    <x v="426"/>
    <s v="On-Hand Inventory View for a specific item"/>
    <s v="00262 - On-Hand Inventory View for a specific item"/>
    <x v="426"/>
    <x v="3"/>
    <x v="2"/>
    <x v="2279"/>
    <s v="Update Age logic display "/>
    <s v="M | 01067 - Update Age logic display "/>
    <s v="Frontend Development | M | 01067 - Update Age logic display "/>
    <n v="351659"/>
    <n v="342921"/>
    <n v="361713"/>
    <s v="Plan"/>
    <x v="19"/>
    <n v="0"/>
    <n v="0"/>
    <n v="0"/>
    <n v="35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"/>
    <n v="0.1"/>
    <n v="1"/>
    <n v="5.3191489361702127"/>
    <x v="0"/>
    <x v="2"/>
    <s v="0.Done"/>
    <x v="2226"/>
    <n v="0"/>
    <n v="0"/>
  </r>
  <r>
    <x v="3"/>
    <x v="0"/>
    <x v="0"/>
    <x v="26"/>
    <s v="Buyer - Shipment Management"/>
    <x v="26"/>
    <x v="0"/>
    <x v="2"/>
    <x v="563"/>
    <s v="Shipments Landing Page"/>
    <s v="00107 - Shipments Landing Page"/>
    <x v="563"/>
    <x v="5"/>
    <x v="3"/>
    <x v="2280"/>
    <s v="Update BoL field logic "/>
    <s v="M | 01066 - Update BoL field logic "/>
    <s v="Backend Development | M | 01066 - Update BoL field logic "/>
    <n v="347928"/>
    <n v="334920"/>
    <n v="361711"/>
    <s v="Plan"/>
    <x v="20"/>
    <n v="0"/>
    <n v="0"/>
    <n v="0"/>
    <n v="61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6.25E-2"/>
    <n v="1.5873015873015872E-2"/>
    <n v="1"/>
    <n v="0"/>
    <x v="0"/>
    <x v="2"/>
    <s v="0.Cancelled"/>
    <x v="2227"/>
    <n v="0"/>
    <n v="0"/>
  </r>
  <r>
    <x v="3"/>
    <x v="0"/>
    <x v="0"/>
    <x v="27"/>
    <s v="Bemis CP Theme"/>
    <x v="27"/>
    <x v="0"/>
    <x v="2"/>
    <x v="375"/>
    <s v="Mobile compatibility &amp; responsive design"/>
    <s v="00296 - Mobile compatibility &amp; responsive design"/>
    <x v="375"/>
    <x v="3"/>
    <x v="2"/>
    <x v="2281"/>
    <s v="Global Search - mobile responsive design"/>
    <s v="M | 01064 - Global Search - mobile responsive design"/>
    <s v="Frontend Development | M | 01064 - Global Search - mobile responsive design"/>
    <n v="351507"/>
    <n v="343300"/>
    <n v="361706"/>
    <s v="Plan"/>
    <x v="0"/>
    <n v="0"/>
    <n v="0"/>
    <n v="0"/>
    <n v="21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9.0909090909090912E-2"/>
    <n v="1.8518518518518517E-2"/>
    <n v="1"/>
    <n v="5.3191489361702127"/>
    <x v="0"/>
    <x v="2"/>
    <s v="0.Done"/>
    <x v="2228"/>
    <n v="0"/>
    <n v="0"/>
  </r>
  <r>
    <x v="3"/>
    <x v="0"/>
    <x v="0"/>
    <x v="27"/>
    <s v="Bemis CP Theme"/>
    <x v="27"/>
    <x v="0"/>
    <x v="2"/>
    <x v="375"/>
    <s v="Mobile compatibility &amp; responsive design"/>
    <s v="00296 - Mobile compatibility &amp; responsive design"/>
    <x v="375"/>
    <x v="3"/>
    <x v="2"/>
    <x v="2282"/>
    <s v="User Profile - mobile responsive design"/>
    <s v="M | 01063 - User Profile - mobile responsive design"/>
    <s v="Frontend Development | M | 01063 - User Profile - mobile responsive design"/>
    <n v="351507"/>
    <n v="343300"/>
    <n v="361705"/>
    <s v="Plan"/>
    <x v="0"/>
    <n v="0"/>
    <n v="0"/>
    <n v="0"/>
    <n v="21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9.0909090909090912E-2"/>
    <n v="1.8518518518518517E-2"/>
    <n v="1"/>
    <n v="5.3191489361702127"/>
    <x v="0"/>
    <x v="2"/>
    <s v="0.Done"/>
    <x v="2229"/>
    <n v="0"/>
    <n v="0"/>
  </r>
  <r>
    <x v="3"/>
    <x v="0"/>
    <x v="0"/>
    <x v="27"/>
    <s v="Bemis CP Theme"/>
    <x v="27"/>
    <x v="0"/>
    <x v="2"/>
    <x v="375"/>
    <s v="Mobile compatibility &amp; responsive design"/>
    <s v="00296 - Mobile compatibility &amp; responsive design"/>
    <x v="375"/>
    <x v="3"/>
    <x v="2"/>
    <x v="2283"/>
    <s v="Customer Profile View - mobile responsive design"/>
    <s v="M | 01062 - Customer Profile View - mobile responsive design"/>
    <s v="Frontend Development | M | 01062 - Customer Profile View - mobile responsive design"/>
    <n v="351507"/>
    <n v="343300"/>
    <n v="361704"/>
    <s v="Plan"/>
    <x v="0"/>
    <n v="0"/>
    <n v="0"/>
    <n v="0"/>
    <n v="21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9.0909090909090912E-2"/>
    <n v="1.8518518518518517E-2"/>
    <n v="1"/>
    <n v="5.3191489361702127"/>
    <x v="0"/>
    <x v="2"/>
    <s v="0.Done"/>
    <x v="2230"/>
    <n v="0"/>
    <n v="0"/>
  </r>
  <r>
    <x v="3"/>
    <x v="0"/>
    <x v="0"/>
    <x v="27"/>
    <s v="Bemis CP Theme"/>
    <x v="27"/>
    <x v="0"/>
    <x v="2"/>
    <x v="375"/>
    <s v="Mobile compatibility &amp; responsive design"/>
    <s v="00296 - Mobile compatibility &amp; responsive design"/>
    <x v="375"/>
    <x v="3"/>
    <x v="2"/>
    <x v="2284"/>
    <s v="Product Detail view - mobile responsive design"/>
    <s v="M | 01061 - Product Detail view - mobile responsive design"/>
    <s v="Frontend Development | M | 01061 - Product Detail view - mobile responsive design"/>
    <n v="351507"/>
    <n v="343300"/>
    <n v="361703"/>
    <s v="Plan"/>
    <x v="0"/>
    <n v="0"/>
    <n v="0"/>
    <n v="0"/>
    <n v="21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9.0909090909090912E-2"/>
    <n v="1.8518518518518517E-2"/>
    <n v="1"/>
    <n v="5.3191489361702127"/>
    <x v="0"/>
    <x v="2"/>
    <s v="0.Done"/>
    <x v="2231"/>
    <n v="0"/>
    <n v="0"/>
  </r>
  <r>
    <x v="3"/>
    <x v="0"/>
    <x v="0"/>
    <x v="27"/>
    <s v="Bemis CP Theme"/>
    <x v="27"/>
    <x v="0"/>
    <x v="2"/>
    <x v="375"/>
    <s v="Mobile compatibility &amp; responsive design"/>
    <s v="00296 - Mobile compatibility &amp; responsive design"/>
    <x v="375"/>
    <x v="3"/>
    <x v="2"/>
    <x v="2285"/>
    <s v="Releases Page - mobile responsive design"/>
    <s v="M | 01060 - Releases Page - mobile responsive design"/>
    <s v="Frontend Development | M | 01060 - Releases Page - mobile responsive design"/>
    <n v="351507"/>
    <n v="343300"/>
    <n v="361702"/>
    <s v="Plan"/>
    <x v="0"/>
    <n v="0"/>
    <n v="0"/>
    <n v="0"/>
    <n v="21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9.0909090909090912E-2"/>
    <n v="1.8518518518518517E-2"/>
    <n v="1"/>
    <n v="5.3191489361702127"/>
    <x v="0"/>
    <x v="2"/>
    <s v="0.Done"/>
    <x v="2232"/>
    <n v="0"/>
    <n v="0"/>
  </r>
  <r>
    <x v="3"/>
    <x v="0"/>
    <x v="0"/>
    <x v="27"/>
    <s v="Bemis CP Theme"/>
    <x v="27"/>
    <x v="0"/>
    <x v="2"/>
    <x v="375"/>
    <s v="Mobile compatibility &amp; responsive design"/>
    <s v="00296 - Mobile compatibility &amp; responsive design"/>
    <x v="375"/>
    <x v="3"/>
    <x v="2"/>
    <x v="2286"/>
    <s v="Shipments Page - Mobile responsive design"/>
    <s v="M | 01059 - Shipments Page - Mobile responsive design"/>
    <s v="Frontend Development | M | 01059 - Shipments Page - Mobile responsive design"/>
    <n v="351507"/>
    <n v="343300"/>
    <n v="361701"/>
    <s v="Plan"/>
    <x v="0"/>
    <n v="0"/>
    <n v="0"/>
    <n v="0"/>
    <n v="21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9.0909090909090912E-2"/>
    <n v="1.8518518518518517E-2"/>
    <n v="1"/>
    <n v="5.3191489361702127"/>
    <x v="0"/>
    <x v="2"/>
    <s v="0.Done"/>
    <x v="2233"/>
    <n v="0"/>
    <n v="0"/>
  </r>
  <r>
    <x v="3"/>
    <x v="0"/>
    <x v="0"/>
    <x v="27"/>
    <s v="Bemis CP Theme"/>
    <x v="27"/>
    <x v="0"/>
    <x v="2"/>
    <x v="375"/>
    <s v="Mobile compatibility &amp; responsive design"/>
    <s v="00296 - Mobile compatibility &amp; responsive design"/>
    <x v="375"/>
    <x v="3"/>
    <x v="2"/>
    <x v="2287"/>
    <s v="Orders Page - Mobile responsive design "/>
    <s v="M | 01058 - Orders Page - Mobile responsive design "/>
    <s v="Frontend Development | M | 01058 - Orders Page - Mobile responsive design "/>
    <n v="351507"/>
    <n v="343300"/>
    <n v="361700"/>
    <s v="Plan"/>
    <x v="0"/>
    <n v="0"/>
    <n v="0"/>
    <n v="0"/>
    <n v="21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9.0909090909090912E-2"/>
    <n v="1.8518518518518517E-2"/>
    <n v="1"/>
    <n v="5.3191489361702127"/>
    <x v="0"/>
    <x v="2"/>
    <s v="0.Done"/>
    <x v="2234"/>
    <n v="0"/>
    <n v="0"/>
  </r>
  <r>
    <x v="3"/>
    <x v="0"/>
    <x v="0"/>
    <x v="27"/>
    <s v="Bemis CP Theme"/>
    <x v="27"/>
    <x v="0"/>
    <x v="2"/>
    <x v="566"/>
    <s v="Style and colors"/>
    <s v="00211 - Style and colors"/>
    <x v="566"/>
    <x v="3"/>
    <x v="2"/>
    <x v="2288"/>
    <s v="Updates to Bemis Portal Header "/>
    <s v="M | 01055 - Updates to Bemis Portal Header "/>
    <s v="Frontend Development | M | 01055 - Updates to Bemis Portal Header "/>
    <n v="351507"/>
    <n v="340213"/>
    <n v="361676"/>
    <s v="Plan"/>
    <x v="0"/>
    <n v="0"/>
    <n v="0"/>
    <n v="0"/>
    <n v="33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4285714285714285"/>
    <n v="1.8518518518518517E-2"/>
    <n v="1"/>
    <n v="5.3191489361702127"/>
    <x v="0"/>
    <x v="2"/>
    <s v="0.Done"/>
    <x v="2235"/>
    <n v="0"/>
    <n v="0"/>
  </r>
  <r>
    <x v="3"/>
    <x v="1"/>
    <x v="1"/>
    <x v="1"/>
    <m/>
    <x v="1"/>
    <x v="1"/>
    <x v="2"/>
    <x v="587"/>
    <s v="Import of Organizations fails due to a NoSuchListTypeException"/>
    <s v="00954 - Import of Organizations fails due to a NoSuchListTypeException"/>
    <x v="587"/>
    <x v="1"/>
    <x v="2"/>
    <x v="2289"/>
    <s v="QA for Import of Organizations fails due to a NoSuchListTypeException"/>
    <s v="S | 01053 - QA for Import of Organizations fails due to a NoSuchListTypeException"/>
    <s v="QA | S | 01053 - QA for Import of Organizations fails due to a NoSuchListTypeException"/>
    <m/>
    <n v="359873"/>
    <n v="36162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2236"/>
    <n v="2.1276595744680851"/>
    <n v="0"/>
  </r>
  <r>
    <x v="3"/>
    <x v="1"/>
    <x v="1"/>
    <x v="1"/>
    <m/>
    <x v="1"/>
    <x v="1"/>
    <x v="2"/>
    <x v="587"/>
    <s v="Import of Organizations fails due to a NoSuchListTypeException"/>
    <s v="00954 - Import of Organizations fails due to a NoSuchListTypeException"/>
    <x v="587"/>
    <x v="2"/>
    <x v="2"/>
    <x v="2290"/>
    <s v="Review of Import of Organizations fails due to a NoSuchListTypeException"/>
    <s v="01052 - Review of Import of Organizations fails due to a NoSuchListTypeException"/>
    <s v="Feature Review | 01052 - Review of Import of Organizations fails due to a NoSuchListTypeException"/>
    <m/>
    <n v="359873"/>
    <n v="36162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237"/>
    <n v="0"/>
    <n v="0"/>
  </r>
  <r>
    <x v="3"/>
    <x v="0"/>
    <x v="3"/>
    <x v="28"/>
    <s v="Buyer - Dashboard"/>
    <x v="28"/>
    <x v="0"/>
    <x v="2"/>
    <x v="425"/>
    <s v="User agreement - BNA"/>
    <s v="00341 - User agreement - BNA"/>
    <x v="425"/>
    <x v="5"/>
    <x v="2"/>
    <x v="2291"/>
    <s v="Update user agreement"/>
    <s v="XS | 01051 - Update user agreement"/>
    <s v="Backend Development | XS | 01051 - Update user agreement"/>
    <n v="351660"/>
    <n v="344261"/>
    <n v="361618"/>
    <s v="Plan"/>
    <x v="18"/>
    <n v="0"/>
    <n v="0"/>
    <n v="0"/>
    <n v="5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.16666666666666666"/>
    <n v="1"/>
    <n v="2.1276595744680851"/>
    <x v="2"/>
    <x v="2"/>
    <s v="0.Done"/>
    <x v="2238"/>
    <n v="0"/>
    <n v="0"/>
  </r>
  <r>
    <x v="3"/>
    <x v="0"/>
    <x v="0"/>
    <x v="23"/>
    <s v="Buyer - Portal Foundations"/>
    <x v="23"/>
    <x v="0"/>
    <x v="2"/>
    <x v="429"/>
    <s v="Manage DL folder &amp; files"/>
    <s v="00083 - Manage DL folder &amp; files"/>
    <x v="429"/>
    <x v="5"/>
    <x v="2"/>
    <x v="2292"/>
    <s v="Convert FileUploader into Control Panel portlet"/>
    <s v="S | 01050 - Convert FileUploader into Control Panel portlet"/>
    <s v="Backend Development | S | 01050 - Convert FileUploader into Control Panel portlet"/>
    <n v="350832"/>
    <n v="334367"/>
    <n v="361548"/>
    <s v="Plan"/>
    <x v="19"/>
    <n v="0"/>
    <n v="0"/>
    <n v="0"/>
    <n v="32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4.7619047619047616E-2"/>
    <n v="8.2644628099173556E-3"/>
    <n v="1"/>
    <n v="8.5106382978723403"/>
    <x v="0"/>
    <x v="2"/>
    <s v="0.Done"/>
    <x v="2239"/>
    <n v="0"/>
    <n v="0"/>
  </r>
  <r>
    <x v="3"/>
    <x v="1"/>
    <x v="1"/>
    <x v="1"/>
    <m/>
    <x v="1"/>
    <x v="1"/>
    <x v="2"/>
    <x v="527"/>
    <s v="Missing fields on Delivery stubs"/>
    <s v="01023 - Missing fields on Delivery stubs"/>
    <x v="527"/>
    <x v="0"/>
    <x v="2"/>
    <x v="2293"/>
    <s v="Alpha for Missing fields on Delivery stubs"/>
    <s v="01049 - Alpha for Missing fields on Delivery stubs"/>
    <s v="Alpha Test | 01049 - Alpha for Missing fields on Delivery stubs"/>
    <m/>
    <n v="360762"/>
    <n v="36147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240"/>
    <n v="0"/>
    <n v="0"/>
  </r>
  <r>
    <x v="3"/>
    <x v="0"/>
    <x v="0"/>
    <x v="27"/>
    <s v="Bemis CP Theme"/>
    <x v="27"/>
    <x v="0"/>
    <x v="2"/>
    <x v="427"/>
    <s v="Redesign for product description display"/>
    <s v="01113 - Redesign for product description display"/>
    <x v="427"/>
    <x v="3"/>
    <x v="2"/>
    <x v="2294"/>
    <s v="Update product description display on all pages "/>
    <s v="M | 01048 - Update product description display on all pages "/>
    <s v="Frontend Development | M | 01048 - Update product description display on all pages "/>
    <n v="351507"/>
    <n v="362668"/>
    <n v="361417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1.8518518518518517E-2"/>
    <n v="1"/>
    <n v="5.3191489361702127"/>
    <x v="0"/>
    <x v="2"/>
    <s v="0.Done"/>
    <x v="2241"/>
    <n v="0"/>
    <n v="0"/>
  </r>
  <r>
    <x v="3"/>
    <x v="0"/>
    <x v="0"/>
    <x v="23"/>
    <s v="Buyer - Portal Foundations"/>
    <x v="23"/>
    <x v="0"/>
    <x v="2"/>
    <x v="376"/>
    <s v="Global search"/>
    <s v="00286 - Global search"/>
    <x v="376"/>
    <x v="6"/>
    <x v="2"/>
    <x v="2295"/>
    <s v="Separate Global Search and custom Bemis Search action"/>
    <s v="M | 01047 - Separate Global Search and custom Bemis Search action"/>
    <s v="Alpha Bug | M | 01047 - Separate Global Search and custom Bemis Search action"/>
    <n v="350832"/>
    <n v="343272"/>
    <n v="361376"/>
    <s v="Plan"/>
    <x v="18"/>
    <n v="0"/>
    <n v="0"/>
    <n v="0"/>
    <n v="81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6.6666666666666666E-2"/>
    <n v="8.2644628099173556E-3"/>
    <n v="1"/>
    <n v="3.191489361702128"/>
    <x v="0"/>
    <x v="2"/>
    <s v="0.Done"/>
    <x v="2242"/>
    <n v="0"/>
    <n v="0"/>
  </r>
  <r>
    <x v="3"/>
    <x v="0"/>
    <x v="0"/>
    <x v="22"/>
    <s v="System Architecture"/>
    <x v="22"/>
    <x v="2"/>
    <x v="3"/>
    <x v="280"/>
    <s v="CI server setup"/>
    <s v="00141 - CI server setup"/>
    <x v="280"/>
    <x v="6"/>
    <x v="2"/>
    <x v="2296"/>
    <s v="Fix CI build hanging issue"/>
    <s v="S | 01046 - Fix CI build hanging issue"/>
    <s v="Alpha Bug | S | 01046 - Fix CI build hanging issue"/>
    <n v="351453"/>
    <n v="336162"/>
    <n v="361371"/>
    <s v="Plan"/>
    <x v="0"/>
    <n v="0"/>
    <n v="0"/>
    <n v="20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1.8518518518518517E-2"/>
    <n v="1"/>
    <n v="2.1276595744680851"/>
    <x v="0"/>
    <x v="3"/>
    <s v="0.Done"/>
    <x v="2243"/>
    <n v="0"/>
    <n v="0"/>
  </r>
  <r>
    <x v="3"/>
    <x v="0"/>
    <x v="0"/>
    <x v="25"/>
    <s v="CSR - Customer and User Profile"/>
    <x v="25"/>
    <x v="0"/>
    <x v="2"/>
    <x v="470"/>
    <s v="View/Edit User Profile"/>
    <s v="00445 -  View/Edit User Profile"/>
    <x v="470"/>
    <x v="6"/>
    <x v="2"/>
    <x v="2297"/>
    <s v="Alpha Bug - Edit User Information Links Not Functioning."/>
    <s v="M | 01044 - Alpha Bug - Edit User Information Links Not Functioning."/>
    <s v="Alpha Bug | M | 01044 - Alpha Bug - Edit User Information Links Not Functioning."/>
    <n v="348696"/>
    <n v="348698"/>
    <n v="361341"/>
    <s v="Plan"/>
    <x v="2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"/>
    <n v="2.9411764705882353E-2"/>
    <n v="1"/>
    <n v="3.191489361702128"/>
    <x v="0"/>
    <x v="2"/>
    <s v="0.Done"/>
    <x v="2244"/>
    <n v="0"/>
    <n v="0"/>
  </r>
  <r>
    <x v="3"/>
    <x v="0"/>
    <x v="0"/>
    <x v="23"/>
    <s v="Buyer - Portal Foundations"/>
    <x v="23"/>
    <x v="0"/>
    <x v="2"/>
    <x v="434"/>
    <s v="Customer Org Hierarchy"/>
    <s v="00088 - Customer Org Hierarchy"/>
    <x v="434"/>
    <x v="6"/>
    <x v="2"/>
    <x v="2298"/>
    <s v="Remove &quot;SAP Sold To Customer&quot; expando for customers"/>
    <s v="M | 01043 - Remove &quot;SAP Sold To Customer&quot; expando for customers"/>
    <s v="Alpha Bug | M | 01043 - Remove &quot;SAP Sold To Customer&quot; expando for customers"/>
    <n v="350832"/>
    <n v="334456"/>
    <n v="361308"/>
    <s v="Plan"/>
    <x v="19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05"/>
    <n v="8.2644628099173556E-3"/>
    <n v="1"/>
    <n v="3.191489361702128"/>
    <x v="0"/>
    <x v="2"/>
    <s v="0.Done"/>
    <x v="2245"/>
    <n v="0"/>
    <n v="0"/>
  </r>
  <r>
    <x v="3"/>
    <x v="0"/>
    <x v="0"/>
    <x v="22"/>
    <s v="System Architecture"/>
    <x v="22"/>
    <x v="2"/>
    <x v="2"/>
    <x v="588"/>
    <s v="Setup Bemis Development Infrastructure"/>
    <s v="00384 - Setup Bemis Development Infrastructure"/>
    <x v="588"/>
    <x v="2"/>
    <x v="2"/>
    <x v="2299"/>
    <s v="Review of Setup Bemis Development Infrastructure"/>
    <s v="01042 - Review of Setup Bemis Development Infrastructure"/>
    <s v="Feature Review | 01042 - Review of Setup Bemis Development Infrastructure"/>
    <n v="351453"/>
    <n v="347844"/>
    <n v="361305"/>
    <s v="Plan"/>
    <x v="0"/>
    <n v="0"/>
    <n v="0"/>
    <n v="200"/>
    <n v="0"/>
    <m/>
    <s v="SUBTASK PLAN"/>
    <n v="0"/>
    <n v="0"/>
    <n v="0"/>
    <n v="0"/>
    <n v="0"/>
    <n v="0"/>
    <n v="0"/>
    <n v="0"/>
    <n v="0"/>
    <n v="0"/>
    <n v="0.14285714285714285"/>
    <n v="1.8518518518518517E-2"/>
    <n v="1"/>
    <n v="0"/>
    <x v="0"/>
    <x v="2"/>
    <s v="0.Done"/>
    <x v="2246"/>
    <n v="0"/>
    <n v="0"/>
  </r>
  <r>
    <x v="3"/>
    <x v="0"/>
    <x v="0"/>
    <x v="22"/>
    <s v="System Architecture"/>
    <x v="22"/>
    <x v="2"/>
    <x v="3"/>
    <x v="450"/>
    <s v="Setup Liferay Development Infrastructure"/>
    <s v="00450 - Setup Liferay Development Infrastructure"/>
    <x v="450"/>
    <x v="4"/>
    <x v="2"/>
    <x v="2300"/>
    <s v="Alpha test for LARs imports"/>
    <s v="M | 01041 - Alpha test for LARs imports"/>
    <s v="Sub-Task | M | 01041 - Alpha test for LARs imports"/>
    <n v="351453"/>
    <n v="348727"/>
    <n v="361303"/>
    <s v="Plan"/>
    <x v="0"/>
    <n v="0"/>
    <n v="0"/>
    <n v="20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9.0909090909090912E-2"/>
    <n v="1.8518518518518517E-2"/>
    <n v="1"/>
    <n v="8.5106382978723403"/>
    <x v="0"/>
    <x v="3"/>
    <s v="0.Done"/>
    <x v="2247"/>
    <n v="0"/>
    <n v="0"/>
  </r>
  <r>
    <x v="3"/>
    <x v="0"/>
    <x v="0"/>
    <x v="27"/>
    <s v="Bemis CP Theme"/>
    <x v="27"/>
    <x v="0"/>
    <x v="2"/>
    <x v="576"/>
    <s v="Browser compatibility"/>
    <s v="00297 - Browser compatibility"/>
    <x v="576"/>
    <x v="3"/>
    <x v="2"/>
    <x v="2301"/>
    <s v="UI for Browser compatibility"/>
    <s v="M | 01040 - UI for Browser compatibility"/>
    <s v="Frontend Development | M | 01040 - UI for Browser compatibility"/>
    <n v="351507"/>
    <n v="343301"/>
    <n v="361302"/>
    <s v="Plan"/>
    <x v="0"/>
    <n v="0"/>
    <n v="0"/>
    <n v="0"/>
    <n v="21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1.8518518518518517E-2"/>
    <n v="1"/>
    <n v="5.3191489361702127"/>
    <x v="0"/>
    <x v="2"/>
    <s v="0.Done"/>
    <x v="2248"/>
    <n v="0"/>
    <n v="0"/>
  </r>
  <r>
    <x v="3"/>
    <x v="0"/>
    <x v="0"/>
    <x v="23"/>
    <s v="Buyer - Portal Foundations"/>
    <x v="23"/>
    <x v="0"/>
    <x v="2"/>
    <x v="429"/>
    <s v="Manage DL folder &amp; files"/>
    <s v="00083 - Manage DL folder &amp; files"/>
    <x v="429"/>
    <x v="3"/>
    <x v="2"/>
    <x v="2302"/>
    <s v="Mobile Documents View and Navigation "/>
    <s v="M | 01039 - Mobile Documents View and Navigation "/>
    <s v="Frontend Development | M | 01039 - Mobile Documents View and Navigation "/>
    <n v="350832"/>
    <n v="334367"/>
    <n v="361300"/>
    <s v="Plan"/>
    <x v="19"/>
    <n v="0"/>
    <n v="0"/>
    <n v="0"/>
    <n v="32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4.7619047619047616E-2"/>
    <n v="8.2644628099173556E-3"/>
    <n v="1"/>
    <n v="5.3191489361702127"/>
    <x v="0"/>
    <x v="2"/>
    <s v="0.Done"/>
    <x v="2249"/>
    <n v="0"/>
    <n v="0"/>
  </r>
  <r>
    <x v="3"/>
    <x v="0"/>
    <x v="0"/>
    <x v="23"/>
    <s v="Buyer - Portal Foundations"/>
    <x v="23"/>
    <x v="0"/>
    <x v="2"/>
    <x v="429"/>
    <s v="Manage DL folder &amp; files"/>
    <s v="00083 - Manage DL folder &amp; files"/>
    <x v="429"/>
    <x v="3"/>
    <x v="2"/>
    <x v="2303"/>
    <s v="Tablet Documents View and Navigation"/>
    <s v="M | 01038 - Tablet Documents View and Navigation"/>
    <s v="Frontend Development | M | 01038 - Tablet Documents View and Navigation"/>
    <n v="350832"/>
    <n v="334367"/>
    <n v="361299"/>
    <s v="Plan"/>
    <x v="19"/>
    <n v="0"/>
    <n v="0"/>
    <n v="0"/>
    <n v="32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4.7619047619047616E-2"/>
    <n v="8.2644628099173556E-3"/>
    <n v="1"/>
    <n v="5.3191489361702127"/>
    <x v="0"/>
    <x v="2"/>
    <s v="0.Done"/>
    <x v="2250"/>
    <n v="0"/>
    <n v="0"/>
  </r>
  <r>
    <x v="3"/>
    <x v="0"/>
    <x v="0"/>
    <x v="23"/>
    <s v="Buyer - Portal Foundations"/>
    <x v="23"/>
    <x v="0"/>
    <x v="2"/>
    <x v="429"/>
    <s v="Manage DL folder &amp; files"/>
    <s v="00083 - Manage DL folder &amp; files"/>
    <x v="429"/>
    <x v="3"/>
    <x v="2"/>
    <x v="2304"/>
    <s v="Documents View and Navigation "/>
    <s v="M | 01037 - Documents View and Navigation "/>
    <s v="Frontend Development | M | 01037 - Documents View and Navigation "/>
    <n v="350832"/>
    <n v="334367"/>
    <n v="361298"/>
    <s v="Plan"/>
    <x v="19"/>
    <n v="0"/>
    <n v="0"/>
    <n v="0"/>
    <n v="32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4.7619047619047616E-2"/>
    <n v="8.2644628099173556E-3"/>
    <n v="1"/>
    <n v="5.3191489361702127"/>
    <x v="0"/>
    <x v="2"/>
    <s v="0.Done"/>
    <x v="2251"/>
    <n v="0"/>
    <n v="0"/>
  </r>
  <r>
    <x v="3"/>
    <x v="0"/>
    <x v="0"/>
    <x v="22"/>
    <s v="System Architecture"/>
    <x v="22"/>
    <x v="2"/>
    <x v="3"/>
    <x v="450"/>
    <s v="Setup Liferay Development Infrastructure"/>
    <s v="00450 - Setup Liferay Development Infrastructure"/>
    <x v="450"/>
    <x v="6"/>
    <x v="2"/>
    <x v="2305"/>
    <s v="Bemis LARS not importing correctly"/>
    <s v="M | 01036 - Bemis LARS not importing correctly"/>
    <s v="Alpha Bug | M | 01036 - Bemis LARS not importing correctly"/>
    <n v="351453"/>
    <n v="348727"/>
    <n v="361296"/>
    <s v="Plan"/>
    <x v="0"/>
    <n v="0"/>
    <n v="0"/>
    <n v="20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9.0909090909090912E-2"/>
    <n v="1.8518518518518517E-2"/>
    <n v="1"/>
    <n v="3.191489361702128"/>
    <x v="0"/>
    <x v="3"/>
    <s v="0.Done"/>
    <x v="2252"/>
    <n v="0"/>
    <n v="0"/>
  </r>
  <r>
    <x v="3"/>
    <x v="0"/>
    <x v="0"/>
    <x v="27"/>
    <s v="Bemis CP Theme"/>
    <x v="27"/>
    <x v="0"/>
    <x v="2"/>
    <x v="566"/>
    <s v="Style and colors"/>
    <s v="00211 - Style and colors"/>
    <x v="566"/>
    <x v="3"/>
    <x v="2"/>
    <x v="2306"/>
    <s v="Update styling on Login Page"/>
    <s v="M | 01035 - Update styling on Login Page"/>
    <s v="Frontend Development | M | 01035 - Update styling on Login Page"/>
    <n v="351507"/>
    <n v="340213"/>
    <n v="361176"/>
    <s v="Plan"/>
    <x v="18"/>
    <n v="0"/>
    <n v="0"/>
    <n v="0"/>
    <n v="33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4285714285714285"/>
    <n v="1.8518518518518517E-2"/>
    <n v="1"/>
    <n v="5.3191489361702127"/>
    <x v="0"/>
    <x v="2"/>
    <s v="0.Done"/>
    <x v="2253"/>
    <n v="0"/>
    <n v="0"/>
  </r>
  <r>
    <x v="3"/>
    <x v="0"/>
    <x v="0"/>
    <x v="32"/>
    <s v="Buyer - Reports"/>
    <x v="32"/>
    <x v="0"/>
    <x v="2"/>
    <x v="583"/>
    <s v="Buyer - Reports Landing Page"/>
    <s v="00375 - Buyer - Reports Landing Page"/>
    <x v="583"/>
    <x v="5"/>
    <x v="2"/>
    <x v="2307"/>
    <s v="Add control panel portlet to test SSRS connection"/>
    <s v="S | 01034 - Add control panel portlet to test SSRS connection"/>
    <s v="Backend Development | S | 01034 - Add control panel portlet to test SSRS connection"/>
    <n v="351658"/>
    <n v="347304"/>
    <n v="361174"/>
    <s v="Plan"/>
    <x v="18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6.25E-2"/>
    <n v="3.8461538461538464E-2"/>
    <n v="1"/>
    <n v="8.5106382978723403"/>
    <x v="0"/>
    <x v="2"/>
    <s v="0.Done"/>
    <x v="2254"/>
    <n v="0"/>
    <n v="0"/>
  </r>
  <r>
    <x v="3"/>
    <x v="0"/>
    <x v="0"/>
    <x v="24"/>
    <s v="IBB Integration"/>
    <x v="24"/>
    <x v="2"/>
    <x v="2"/>
    <x v="242"/>
    <s v="WS Commons"/>
    <s v="00503 - WS Commons"/>
    <x v="242"/>
    <x v="5"/>
    <x v="2"/>
    <x v="2308"/>
    <s v="Create ws-commons-client-web module"/>
    <s v="S | 01033 - Create ws-commons-client-web module"/>
    <s v="Backend Development | S | 01033 - Create ws-commons-client-web module"/>
    <n v="350255"/>
    <n v="350258"/>
    <n v="361172"/>
    <s v="Plan"/>
    <x v="0"/>
    <n v="6.95"/>
    <n v="0"/>
    <n v="0"/>
    <n v="16"/>
    <s v="S"/>
    <s v="SUBTASK PLAN"/>
    <n v="8.5106382978723403"/>
    <n v="10.212765957446807"/>
    <n v="0"/>
    <n v="0"/>
    <n v="0"/>
    <n v="8.5106382978723403"/>
    <n v="8.5106382978723403"/>
    <n v="10.212765957446807"/>
    <n v="6.95"/>
    <n v="0"/>
    <n v="0.1111111111111111"/>
    <n v="3.3333333333333333E-2"/>
    <n v="1"/>
    <n v="8.5106382978723403"/>
    <x v="0"/>
    <x v="2"/>
    <s v="0.Done"/>
    <x v="2255"/>
    <n v="0"/>
    <n v="0"/>
  </r>
  <r>
    <x v="3"/>
    <x v="0"/>
    <x v="0"/>
    <x v="23"/>
    <s v="Buyer - Portal Foundations"/>
    <x v="23"/>
    <x v="0"/>
    <x v="2"/>
    <x v="434"/>
    <s v="Customer Org Hierarchy"/>
    <s v="00088 - Customer Org Hierarchy"/>
    <x v="434"/>
    <x v="4"/>
    <x v="3"/>
    <x v="2309"/>
    <s v="Add support for auto creation of customer sites when importing LAR"/>
    <s v="M | 01032 - Add support for auto creation of customer sites when importing LAR"/>
    <s v="Sub-Task | M | 01032 - Add support for auto creation of customer sites when importing LAR"/>
    <n v="350832"/>
    <n v="334456"/>
    <n v="361139"/>
    <s v="Plan"/>
    <x v="19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05"/>
    <n v="8.2644628099173556E-3"/>
    <n v="1"/>
    <n v="0"/>
    <x v="0"/>
    <x v="2"/>
    <s v="0.Cancelled"/>
    <x v="2256"/>
    <n v="0"/>
    <n v="0"/>
  </r>
  <r>
    <x v="3"/>
    <x v="1"/>
    <x v="1"/>
    <x v="1"/>
    <m/>
    <x v="1"/>
    <x v="1"/>
    <x v="2"/>
    <x v="569"/>
    <s v="Add open condition to Search Orders"/>
    <s v="01030 - Add open condition to Search Orders"/>
    <x v="569"/>
    <x v="5"/>
    <x v="2"/>
    <x v="2310"/>
    <s v="Include Open criterion as part of searching orders"/>
    <s v="S | 01031 - Include Open criterion as part of searching orders"/>
    <s v="Backend Development | S | 01031 - Include Open criterion as part of searching orders"/>
    <m/>
    <n v="361068"/>
    <n v="361070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x v="2"/>
    <s v="0.Done"/>
    <x v="2257"/>
    <n v="8.5106382978723403"/>
    <n v="0"/>
  </r>
  <r>
    <x v="3"/>
    <x v="1"/>
    <x v="1"/>
    <x v="1"/>
    <m/>
    <x v="1"/>
    <x v="1"/>
    <x v="2"/>
    <x v="542"/>
    <s v="Orders Page - Quantity Fields Show 0 Value"/>
    <s v="00854 - Orders Page - Quantity Fields Show 0 Value"/>
    <x v="542"/>
    <x v="5"/>
    <x v="2"/>
    <x v="2311"/>
    <s v="Update calculations for Total Scheduled Releases"/>
    <s v="S | 01029 - Update calculations for Total Scheduled Releases"/>
    <s v="Backend Development | S | 01029 - Update calculations for Total Scheduled Releases"/>
    <m/>
    <n v="358437"/>
    <n v="361042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16666666666666666"/>
    <n v="0"/>
    <n v="1"/>
    <n v="8.5106382978723403"/>
    <x v="1"/>
    <x v="2"/>
    <s v="0.Done"/>
    <x v="2258"/>
    <n v="8.5106382978723403"/>
    <n v="0"/>
  </r>
  <r>
    <x v="3"/>
    <x v="0"/>
    <x v="0"/>
    <x v="32"/>
    <s v="Buyer - Reports"/>
    <x v="32"/>
    <x v="0"/>
    <x v="2"/>
    <x v="583"/>
    <s v="Buyer - Reports Landing Page"/>
    <s v="00375 - Buyer - Reports Landing Page"/>
    <x v="583"/>
    <x v="3"/>
    <x v="2"/>
    <x v="2312"/>
    <s v="Update Reports Landing Page with Report Descriptions"/>
    <s v="M | 01028 - Update Reports Landing Page with Report Descriptions"/>
    <s v="Frontend Development | M | 01028 - Update Reports Landing Page with Report Descriptions"/>
    <n v="351658"/>
    <n v="347304"/>
    <n v="360852"/>
    <s v="Plan"/>
    <x v="18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6.25E-2"/>
    <n v="3.8461538461538464E-2"/>
    <n v="1"/>
    <n v="5.3191489361702127"/>
    <x v="0"/>
    <x v="2"/>
    <s v="0.Done"/>
    <x v="2259"/>
    <n v="0"/>
    <n v="0"/>
  </r>
  <r>
    <x v="3"/>
    <x v="0"/>
    <x v="0"/>
    <x v="24"/>
    <s v="IBB Integration"/>
    <x v="24"/>
    <x v="2"/>
    <x v="8"/>
    <x v="282"/>
    <s v="Create data sync process to bulk upload data from IBB"/>
    <s v="00266 - Create data sync process to bulk upload data from IBB"/>
    <x v="282"/>
    <x v="4"/>
    <x v="2"/>
    <x v="2313"/>
    <s v="Handover for Mock data generator"/>
    <s v="M | 01027 - Handover for Mock data generator"/>
    <s v="Sub-Task | M | 01027 - Handover for Mock data generator"/>
    <n v="350255"/>
    <n v="343068"/>
    <n v="360850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6.6666666666666666E-2"/>
    <n v="3.3333333333333333E-2"/>
    <n v="1"/>
    <n v="8.5106382978723403"/>
    <x v="0"/>
    <x v="8"/>
    <s v="0.Done"/>
    <x v="2260"/>
    <n v="0"/>
    <n v="0"/>
  </r>
  <r>
    <x v="3"/>
    <x v="0"/>
    <x v="0"/>
    <x v="24"/>
    <s v="IBB Integration"/>
    <x v="24"/>
    <x v="2"/>
    <x v="8"/>
    <x v="282"/>
    <s v="Create data sync process to bulk upload data from IBB"/>
    <s v="00266 - Create data sync process to bulk upload data from IBB"/>
    <x v="282"/>
    <x v="4"/>
    <x v="2"/>
    <x v="2314"/>
    <s v="Automate OSGi config for IBB connection per environment"/>
    <s v="XS | 01026 - Automate OSGi config for IBB connection per environment"/>
    <s v="Sub-Task | XS | 01026 - Automate OSGi config for IBB connection per environment"/>
    <n v="350255"/>
    <n v="343068"/>
    <n v="360849"/>
    <s v="Plan"/>
    <x v="0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6.6666666666666666E-2"/>
    <n v="3.3333333333333333E-2"/>
    <n v="1"/>
    <n v="2.1276595744680851"/>
    <x v="0"/>
    <x v="8"/>
    <s v="0.Done"/>
    <x v="2261"/>
    <n v="0"/>
    <n v="0"/>
  </r>
  <r>
    <x v="3"/>
    <x v="0"/>
    <x v="0"/>
    <x v="33"/>
    <s v="Buyer - Order Management"/>
    <x v="33"/>
    <x v="0"/>
    <x v="2"/>
    <x v="500"/>
    <s v="Order updates from IBB"/>
    <s v="00370 - Order updates from IBB"/>
    <x v="500"/>
    <x v="6"/>
    <x v="2"/>
    <x v="2315"/>
    <s v="Errors in syncing orders and other items"/>
    <s v="M | 01025 - Errors in syncing orders and other items"/>
    <s v="Alpha Bug | M | 01025 - Errors in syncing orders and other items"/>
    <n v="346910"/>
    <n v="347290"/>
    <n v="360765"/>
    <s v="Plan"/>
    <x v="20"/>
    <n v="0"/>
    <n v="0"/>
    <n v="0"/>
    <n v="26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3.7037037037037035E-2"/>
    <n v="1.020408163265306E-2"/>
    <n v="1"/>
    <n v="3.191489361702128"/>
    <x v="0"/>
    <x v="2"/>
    <s v="0.Done"/>
    <x v="2262"/>
    <n v="0"/>
    <n v="0"/>
  </r>
  <r>
    <x v="3"/>
    <x v="1"/>
    <x v="1"/>
    <x v="1"/>
    <m/>
    <x v="1"/>
    <x v="1"/>
    <x v="2"/>
    <x v="527"/>
    <s v="Missing fields on Delivery stubs"/>
    <s v="01023 - Missing fields on Delivery stubs"/>
    <x v="527"/>
    <x v="5"/>
    <x v="2"/>
    <x v="2316"/>
    <s v="Update delivery stubs and shipment data sync"/>
    <s v="S | 01024 - Update delivery stubs and shipment data sync"/>
    <s v="Backend Development | S | 01024 - Update delivery stubs and shipment data sync"/>
    <m/>
    <n v="360762"/>
    <n v="360764"/>
    <s v="Plan"/>
    <x v="0"/>
    <n v="2.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2.5"/>
    <n v="0"/>
    <n v="0.25"/>
    <n v="0"/>
    <n v="1"/>
    <n v="8.5106382978723403"/>
    <x v="1"/>
    <x v="2"/>
    <s v="0.Done"/>
    <x v="2263"/>
    <n v="8.5106382978723403"/>
    <n v="2.5"/>
  </r>
  <r>
    <x v="3"/>
    <x v="0"/>
    <x v="0"/>
    <x v="23"/>
    <s v="Buyer - Portal Foundations"/>
    <x v="23"/>
    <x v="0"/>
    <x v="2"/>
    <x v="376"/>
    <s v="Global search"/>
    <s v="00286 - Global search"/>
    <x v="376"/>
    <x v="5"/>
    <x v="2"/>
    <x v="2317"/>
    <s v="Global Search for Custom entities - should have the same behavior as on any of their respective landing pages"/>
    <s v="M | 01022 - Global Search for Custom entities - should have the same behavior as on any of their respective landing pages"/>
    <s v="Backend Development | M | 01022 - Global Search for Custom entities - should have the same behavior as on any of their respective landing pages"/>
    <n v="350832"/>
    <n v="343272"/>
    <n v="360752"/>
    <s v="Plan"/>
    <x v="18"/>
    <n v="0"/>
    <n v="0"/>
    <n v="0"/>
    <n v="81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6.6666666666666666E-2"/>
    <n v="8.2644628099173556E-3"/>
    <n v="1"/>
    <n v="10.638297872340425"/>
    <x v="0"/>
    <x v="2"/>
    <s v="0.Done"/>
    <x v="2264"/>
    <n v="0"/>
    <n v="0"/>
  </r>
  <r>
    <x v="3"/>
    <x v="1"/>
    <x v="1"/>
    <x v="1"/>
    <m/>
    <x v="1"/>
    <x v="1"/>
    <x v="2"/>
    <x v="571"/>
    <s v="Do not show Scheduled Releases with a Confirmed Qty =  0"/>
    <s v="01005 - Do not show Scheduled Releases with a Confirmed Qty =  0"/>
    <x v="571"/>
    <x v="0"/>
    <x v="2"/>
    <x v="2318"/>
    <s v="Alpha for Do not show Scheduled Releases Qty =  0"/>
    <s v="01021 - Alpha for Do not show Scheduled Releases Qty =  0"/>
    <s v="Alpha Test | 01021 - Alpha for Do not show Scheduled Releases Qty =  0"/>
    <m/>
    <n v="360436"/>
    <n v="36068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265"/>
    <n v="0"/>
    <n v="0"/>
  </r>
  <r>
    <x v="3"/>
    <x v="0"/>
    <x v="0"/>
    <x v="31"/>
    <s v="Buyer views Customer and User Profiles"/>
    <x v="31"/>
    <x v="0"/>
    <x v="2"/>
    <x v="439"/>
    <s v="Customer Profile updates from IBB"/>
    <s v="00371 - Customer Profile updates from IBB"/>
    <x v="439"/>
    <x v="6"/>
    <x v="2"/>
    <x v="2319"/>
    <s v="Some Customer Orgs not getting updated"/>
    <s v="M | 01017 - Some Customer Orgs not getting updated"/>
    <s v="Alpha Bug | M | 01017 - Some Customer Orgs not getting updated"/>
    <n v="348518"/>
    <n v="347291"/>
    <n v="360517"/>
    <s v="Plan"/>
    <x v="20"/>
    <n v="3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3"/>
    <n v="0"/>
    <n v="7.6923076923076927E-2"/>
    <n v="2.2727272727272728E-2"/>
    <n v="1"/>
    <n v="3.191489361702128"/>
    <x v="0"/>
    <x v="2"/>
    <s v="0.Done"/>
    <x v="2266"/>
    <n v="0"/>
    <n v="0"/>
  </r>
  <r>
    <x v="3"/>
    <x v="1"/>
    <x v="1"/>
    <x v="1"/>
    <m/>
    <x v="1"/>
    <x v="1"/>
    <x v="2"/>
    <x v="575"/>
    <s v="Update Releases data fields to allow for decimals "/>
    <s v="00903 - Update Releases data fields to allow for decimals "/>
    <x v="575"/>
    <x v="2"/>
    <x v="2"/>
    <x v="2320"/>
    <s v="Review of Update Releases data fields to allow for decimals "/>
    <s v="01016 - Review of Update Releases data fields to allow for decimals "/>
    <s v="Feature Review | 01016 - Review of Update Releases data fields to allow for decimals "/>
    <m/>
    <n v="359068"/>
    <n v="36050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267"/>
    <n v="0"/>
    <n v="0"/>
  </r>
  <r>
    <x v="3"/>
    <x v="1"/>
    <x v="1"/>
    <x v="1"/>
    <m/>
    <x v="1"/>
    <x v="1"/>
    <x v="2"/>
    <x v="574"/>
    <s v="Update Shipments data fields to allow for decimals "/>
    <s v="00904 - Update Shipments data fields to allow for decimals "/>
    <x v="574"/>
    <x v="2"/>
    <x v="2"/>
    <x v="2321"/>
    <s v="Review of Update Shipments data fields to allow for decimals "/>
    <s v="01015 - Review of Update Shipments data fields to allow for decimals "/>
    <s v="Feature Review | 01015 - Review of Update Shipments data fields to allow for decimals "/>
    <m/>
    <n v="359069"/>
    <n v="36050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268"/>
    <n v="0"/>
    <n v="0"/>
  </r>
  <r>
    <x v="3"/>
    <x v="0"/>
    <x v="0"/>
    <x v="32"/>
    <s v="Buyer - Reports"/>
    <x v="32"/>
    <x v="0"/>
    <x v="2"/>
    <x v="583"/>
    <s v="Buyer - Reports Landing Page"/>
    <s v="00375 - Buyer - Reports Landing Page"/>
    <x v="583"/>
    <x v="2"/>
    <x v="2"/>
    <x v="2322"/>
    <s v="Review of Buyer - Reports Landing Page"/>
    <s v="S | 01014 - Review of Buyer - Reports Landing Page"/>
    <s v="Feature Review | S | 01014 - Review of Buyer - Reports Landing Page"/>
    <n v="351658"/>
    <n v="347304"/>
    <n v="360502"/>
    <s v="Plan"/>
    <x v="18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6.25E-2"/>
    <n v="3.8461538461538464E-2"/>
    <n v="1"/>
    <n v="2.1276595744680851"/>
    <x v="0"/>
    <x v="2"/>
    <s v="0.Done"/>
    <x v="2269"/>
    <n v="0"/>
    <n v="0"/>
  </r>
  <r>
    <x v="3"/>
    <x v="0"/>
    <x v="0"/>
    <x v="33"/>
    <s v="Buyer - Order Management"/>
    <x v="33"/>
    <x v="0"/>
    <x v="2"/>
    <x v="500"/>
    <s v="Order updates from IBB"/>
    <s v="00370 - Order updates from IBB"/>
    <x v="500"/>
    <x v="2"/>
    <x v="2"/>
    <x v="2323"/>
    <s v="Review of Order updates from IBB"/>
    <s v="XS | 01013 - Review of Order updates from IBB"/>
    <s v="Feature Review | XS | 01013 - Review of Order updates from IBB"/>
    <n v="346910"/>
    <n v="347290"/>
    <n v="360493"/>
    <s v="Plan"/>
    <x v="20"/>
    <n v="0"/>
    <n v="0"/>
    <n v="0"/>
    <n v="26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3.7037037037037035E-2"/>
    <n v="1.020408163265306E-2"/>
    <n v="1"/>
    <n v="1.0638297872340425"/>
    <x v="0"/>
    <x v="2"/>
    <s v="0.Done"/>
    <x v="2270"/>
    <n v="0"/>
    <n v="0"/>
  </r>
  <r>
    <x v="3"/>
    <x v="0"/>
    <x v="0"/>
    <x v="26"/>
    <s v="Buyer - Shipment Management"/>
    <x v="26"/>
    <x v="0"/>
    <x v="2"/>
    <x v="589"/>
    <s v="Generate Shipping Reports"/>
    <s v="00377 - Generate Shipping Reports"/>
    <x v="589"/>
    <x v="2"/>
    <x v="2"/>
    <x v="2324"/>
    <s v="Review of Generate Shipping Reports"/>
    <s v="S | 01012 - Review of Generate Shipping Reports"/>
    <s v="Feature Review | S | 01012 - Review of Generate Shipping Reports"/>
    <n v="347928"/>
    <n v="347309"/>
    <n v="360492"/>
    <s v="Plan"/>
    <x v="2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1.5873015873015872E-2"/>
    <n v="1"/>
    <n v="2.1276595744680851"/>
    <x v="0"/>
    <x v="2"/>
    <s v="0.Done"/>
    <x v="2271"/>
    <n v="0"/>
    <n v="0"/>
  </r>
  <r>
    <x v="3"/>
    <x v="0"/>
    <x v="0"/>
    <x v="34"/>
    <s v="Buyer - Release Management"/>
    <x v="34"/>
    <x v="0"/>
    <x v="2"/>
    <x v="590"/>
    <s v="Release Report"/>
    <s v="00514 - Release Report"/>
    <x v="590"/>
    <x v="2"/>
    <x v="2"/>
    <x v="2325"/>
    <s v="Review of Release Report"/>
    <s v="S | 01011 - Review of Release Report"/>
    <s v="Feature Review | S | 01011 - Review of Release Report"/>
    <n v="350409"/>
    <n v="350413"/>
    <n v="360488"/>
    <s v="Plan"/>
    <x v="2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4.3478260869565216E-2"/>
    <n v="1"/>
    <n v="2.1276595744680851"/>
    <x v="0"/>
    <x v="2"/>
    <s v="0.Done"/>
    <x v="2272"/>
    <n v="0"/>
    <n v="0"/>
  </r>
  <r>
    <x v="3"/>
    <x v="0"/>
    <x v="0"/>
    <x v="33"/>
    <s v="Buyer - Order Management"/>
    <x v="33"/>
    <x v="0"/>
    <x v="2"/>
    <x v="591"/>
    <s v="Order Status Report"/>
    <s v="00175 - Order Status Report"/>
    <x v="591"/>
    <x v="2"/>
    <x v="2"/>
    <x v="2326"/>
    <s v="Review of Order Status Report"/>
    <s v="S | 01010 - Review of Order Status Report"/>
    <s v="Feature Review | S | 01010 - Review of Order Status Report"/>
    <n v="346910"/>
    <n v="338511"/>
    <n v="360487"/>
    <s v="Plan"/>
    <x v="20"/>
    <n v="0"/>
    <n v="0"/>
    <n v="0"/>
    <n v="4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7.1428571428571425E-2"/>
    <n v="1.020408163265306E-2"/>
    <n v="1"/>
    <n v="2.1276595744680851"/>
    <x v="0"/>
    <x v="2"/>
    <s v="0.Done"/>
    <x v="2273"/>
    <n v="0"/>
    <n v="0"/>
  </r>
  <r>
    <x v="3"/>
    <x v="0"/>
    <x v="0"/>
    <x v="32"/>
    <s v="Buyer - Reports"/>
    <x v="32"/>
    <x v="0"/>
    <x v="2"/>
    <x v="479"/>
    <s v="Requirement changes for Reports"/>
    <s v="01007 - Requirement changes for Reports"/>
    <x v="479"/>
    <x v="3"/>
    <x v="3"/>
    <x v="2327"/>
    <s v="Reorder Reports on the landing page"/>
    <s v="M | 01009 - Reorder Reports on the landing page"/>
    <s v="Frontend Development | M | 01009 - Reorder Reports on the landing page"/>
    <n v="351658"/>
    <n v="360457"/>
    <n v="360478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3.8461538461538464E-2"/>
    <n v="1"/>
    <n v="0"/>
    <x v="0"/>
    <x v="2"/>
    <s v="0.Cancelled"/>
    <x v="2274"/>
    <n v="0"/>
    <n v="0"/>
  </r>
  <r>
    <x v="3"/>
    <x v="0"/>
    <x v="0"/>
    <x v="32"/>
    <s v="Buyer - Reports"/>
    <x v="32"/>
    <x v="0"/>
    <x v="2"/>
    <x v="479"/>
    <s v="Requirement changes for Reports"/>
    <s v="01007 - Requirement changes for Reports"/>
    <x v="479"/>
    <x v="3"/>
    <x v="3"/>
    <x v="2328"/>
    <s v="Combine Shipments and Releases Section on Reports Landing Page"/>
    <s v="M | 01008 - Combine Shipments and Releases Section on Reports Landing Page"/>
    <s v="Frontend Development | M | 01008 - Combine Shipments and Releases Section on Reports Landing Page"/>
    <n v="351658"/>
    <n v="360457"/>
    <n v="360460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3.8461538461538464E-2"/>
    <n v="1"/>
    <n v="0"/>
    <x v="0"/>
    <x v="2"/>
    <s v="0.Cancelled"/>
    <x v="2275"/>
    <n v="0"/>
    <n v="0"/>
  </r>
  <r>
    <x v="3"/>
    <x v="1"/>
    <x v="1"/>
    <x v="1"/>
    <m/>
    <x v="1"/>
    <x v="1"/>
    <x v="2"/>
    <x v="571"/>
    <s v="Do not show Scheduled Releases with a Confirmed Qty =  0"/>
    <s v="01005 - Do not show Scheduled Releases with a Confirmed Qty =  0"/>
    <x v="571"/>
    <x v="5"/>
    <x v="2"/>
    <x v="2329"/>
    <s v="Do not create releases if confirmed qty is zero"/>
    <s v="XS | 01006 - Do not create releases if confirmed qty is zero"/>
    <s v="Backend Development | XS | 01006 - Do not create releases if confirmed qty is zero"/>
    <m/>
    <n v="360436"/>
    <n v="360437"/>
    <s v="Plan"/>
    <x v="0"/>
    <n v="1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1"/>
    <n v="0"/>
    <n v="0.25"/>
    <n v="0"/>
    <n v="1"/>
    <n v="2.1276595744680851"/>
    <x v="1"/>
    <x v="2"/>
    <s v="0.Done"/>
    <x v="2276"/>
    <n v="2.1276595744680851"/>
    <n v="1"/>
  </r>
  <r>
    <x v="3"/>
    <x v="1"/>
    <x v="1"/>
    <x v="1"/>
    <m/>
    <x v="1"/>
    <x v="1"/>
    <x v="2"/>
    <x v="557"/>
    <s v="BIT-42 Update orders data fields to allow for decimals "/>
    <s v="00902 - BIT-42 Update orders data fields to allow for decimals "/>
    <x v="557"/>
    <x v="6"/>
    <x v="2"/>
    <x v="2330"/>
    <s v="Change data type of 'pending/scheduledReleases' from int to decimal"/>
    <s v="XS | 01004 - Change data type of 'pending/scheduledReleases' from int to decimal"/>
    <s v="Alpha Bug | XS | 01004 - Change data type of 'pending/scheduledReleases' from int to decimal"/>
    <m/>
    <n v="359064"/>
    <n v="360434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"/>
    <n v="0"/>
    <n v="1"/>
    <n v="1.0638297872340425"/>
    <x v="1"/>
    <x v="2"/>
    <s v="0.Done"/>
    <x v="2277"/>
    <n v="1.0638297872340425"/>
    <n v="0"/>
  </r>
  <r>
    <x v="3"/>
    <x v="1"/>
    <x v="1"/>
    <x v="1"/>
    <m/>
    <x v="1"/>
    <x v="1"/>
    <x v="2"/>
    <x v="557"/>
    <s v="BIT-42 Update orders data fields to allow for decimals "/>
    <s v="00902 - BIT-42 Update orders data fields to allow for decimals "/>
    <x v="557"/>
    <x v="2"/>
    <x v="2"/>
    <x v="2331"/>
    <s v="Review of Update orders data fields to allow for decimals "/>
    <s v="01003 - Review of Update orders data fields to allow for decimals "/>
    <s v="Feature Review | 01003 - Review of Update orders data fields to allow for decimals "/>
    <m/>
    <n v="359064"/>
    <n v="36043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2278"/>
    <n v="0"/>
    <n v="0"/>
  </r>
  <r>
    <x v="3"/>
    <x v="1"/>
    <x v="1"/>
    <x v="1"/>
    <m/>
    <x v="1"/>
    <x v="0"/>
    <x v="2"/>
    <x v="499"/>
    <s v="Add content for Portal dashboard landing page"/>
    <s v="00723 - Add content for Portal dashboard landing page"/>
    <x v="499"/>
    <x v="3"/>
    <x v="2"/>
    <x v="2332"/>
    <s v="Development for Add content for Portal dashboard landing page"/>
    <s v="M | 01002 - Development for Add content for Portal dashboard landing page"/>
    <s v="Frontend Development | M | 01002 - Development for Add content for Portal dashboard landing page"/>
    <m/>
    <n v="356618"/>
    <n v="360425"/>
    <s v="Plan"/>
    <x v="0"/>
    <n v="4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4"/>
    <n v="0"/>
    <n v="0.2"/>
    <n v="0"/>
    <n v="1"/>
    <n v="5.3191489361702127"/>
    <x v="1"/>
    <x v="2"/>
    <s v="0.Done"/>
    <x v="2279"/>
    <n v="0"/>
    <n v="0"/>
  </r>
  <r>
    <x v="3"/>
    <x v="0"/>
    <x v="0"/>
    <x v="30"/>
    <s v="CSR - Portal Foundations"/>
    <x v="30"/>
    <x v="0"/>
    <x v="2"/>
    <x v="432"/>
    <s v="Import Users and Groups from AD"/>
    <s v="00077 - Import Users and Groups from AD"/>
    <x v="432"/>
    <x v="4"/>
    <x v="2"/>
    <x v="2333"/>
    <s v="Create Roles and their permissions"/>
    <s v="M | 01001 - Create Roles and their permissions"/>
    <s v="Sub-Task | M | 01001 - Create Roles and their permissions"/>
    <n v="350872"/>
    <n v="334297"/>
    <n v="360166"/>
    <s v="Plan"/>
    <x v="19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111111111111111"/>
    <n v="3.125E-2"/>
    <n v="1"/>
    <n v="8.5106382978723403"/>
    <x v="0"/>
    <x v="2"/>
    <s v="0.Done"/>
    <x v="2280"/>
    <n v="0"/>
    <n v="0"/>
  </r>
  <r>
    <x v="3"/>
    <x v="0"/>
    <x v="0"/>
    <x v="33"/>
    <s v="Buyer - Order Management"/>
    <x v="33"/>
    <x v="0"/>
    <x v="2"/>
    <x v="585"/>
    <s v="List Releases of specifc Order"/>
    <s v="00802 - List Releases of specifc Order"/>
    <x v="585"/>
    <x v="1"/>
    <x v="2"/>
    <x v="2334"/>
    <s v="QA for List of Releases for Specific Item "/>
    <s v="M | 01000 - QA for List of Releases for Specific Item "/>
    <s v="QA | M | 01000 - QA for List of Releases for Specific Item "/>
    <n v="346910"/>
    <n v="357590"/>
    <n v="360160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1.020408163265306E-2"/>
    <n v="1"/>
    <n v="3.191489361702128"/>
    <x v="0"/>
    <x v="2"/>
    <s v="0.Done"/>
    <x v="2281"/>
    <n v="0"/>
    <n v="0"/>
  </r>
  <r>
    <x v="3"/>
    <x v="0"/>
    <x v="0"/>
    <x v="33"/>
    <s v="Buyer - Order Management"/>
    <x v="33"/>
    <x v="0"/>
    <x v="2"/>
    <x v="482"/>
    <s v="List shipments from specific Order"/>
    <s v="00801 - List shipments from specific Order"/>
    <x v="482"/>
    <x v="1"/>
    <x v="2"/>
    <x v="2335"/>
    <s v="QA for List Shipments for a specific Item "/>
    <s v="M | 00999 - QA for List Shipments for a specific Item "/>
    <s v="QA | M | 00999 - QA for List Shipments for a specific Item "/>
    <n v="346910"/>
    <n v="357589"/>
    <n v="360159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1.020408163265306E-2"/>
    <n v="1"/>
    <n v="3.191489361702128"/>
    <x v="0"/>
    <x v="2"/>
    <s v="0.Done"/>
    <x v="2282"/>
    <n v="0"/>
    <n v="0"/>
  </r>
  <r>
    <x v="3"/>
    <x v="0"/>
    <x v="0"/>
    <x v="27"/>
    <s v="Bemis CP Theme"/>
    <x v="27"/>
    <x v="0"/>
    <x v="2"/>
    <x v="579"/>
    <s v="Left Navigation Expand / Collapse on all pages"/>
    <s v="00365 - Left Navigation Expand / Collapse on all pages"/>
    <x v="579"/>
    <x v="2"/>
    <x v="2"/>
    <x v="2336"/>
    <s v="Review of Left Navigation Expand / Collapse on all pages"/>
    <s v="00998 - Review of Left Navigation Expand / Collapse on all pages"/>
    <s v="Feature Review | 00998 - Review of Left Navigation Expand / Collapse on all pages"/>
    <n v="351507"/>
    <n v="346372"/>
    <n v="360156"/>
    <s v="Plan"/>
    <x v="0"/>
    <n v="0"/>
    <n v="0"/>
    <n v="0"/>
    <n v="19"/>
    <m/>
    <s v="SUBTASK PLAN"/>
    <n v="0"/>
    <n v="0"/>
    <n v="0"/>
    <n v="0"/>
    <n v="0"/>
    <n v="0"/>
    <n v="0"/>
    <n v="0"/>
    <n v="0"/>
    <n v="0"/>
    <n v="0.25"/>
    <n v="1.8518518518518517E-2"/>
    <n v="1"/>
    <n v="0"/>
    <x v="0"/>
    <x v="2"/>
    <s v="0.Done"/>
    <x v="2283"/>
    <n v="0"/>
    <n v="0"/>
  </r>
  <r>
    <x v="3"/>
    <x v="0"/>
    <x v="0"/>
    <x v="23"/>
    <s v="Buyer - Portal Foundations"/>
    <x v="23"/>
    <x v="0"/>
    <x v="2"/>
    <x v="592"/>
    <s v="Link from Portal Logo"/>
    <s v="00537 - Link from Portal Logo"/>
    <x v="592"/>
    <x v="1"/>
    <x v="2"/>
    <x v="2337"/>
    <s v="QA from link Bemis logo "/>
    <s v="M | 00997 - QA from link Bemis logo "/>
    <s v="QA | M | 00997 - QA from link Bemis logo "/>
    <n v="350832"/>
    <n v="351644"/>
    <n v="360153"/>
    <s v="Plan"/>
    <x v="0"/>
    <n v="0"/>
    <n v="0"/>
    <n v="0"/>
    <n v="1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33333333333333331"/>
    <n v="8.2644628099173556E-3"/>
    <n v="1"/>
    <n v="3.191489361702128"/>
    <x v="0"/>
    <x v="2"/>
    <s v="0.Done"/>
    <x v="2284"/>
    <n v="0"/>
    <n v="0"/>
  </r>
  <r>
    <x v="3"/>
    <x v="0"/>
    <x v="0"/>
    <x v="23"/>
    <s v="Buyer - Portal Foundations"/>
    <x v="23"/>
    <x v="0"/>
    <x v="2"/>
    <x v="592"/>
    <s v="Link from Portal Logo"/>
    <s v="00537 - Link from Portal Logo"/>
    <x v="592"/>
    <x v="2"/>
    <x v="2"/>
    <x v="2338"/>
    <s v="Review of Link from Bemis Logo"/>
    <s v="00996 - Review of Link from Bemis Logo"/>
    <s v="Feature Review | 00996 - Review of Link from Bemis Logo"/>
    <n v="350832"/>
    <n v="351644"/>
    <n v="360152"/>
    <s v="Plan"/>
    <x v="0"/>
    <n v="0"/>
    <n v="0"/>
    <n v="0"/>
    <n v="1"/>
    <m/>
    <s v="SUBTASK PLAN"/>
    <n v="0"/>
    <n v="0"/>
    <n v="0"/>
    <n v="0"/>
    <n v="0"/>
    <n v="0"/>
    <n v="0"/>
    <n v="0"/>
    <n v="0"/>
    <n v="0"/>
    <n v="0.33333333333333331"/>
    <n v="8.2644628099173556E-3"/>
    <n v="1"/>
    <n v="0"/>
    <x v="0"/>
    <x v="2"/>
    <s v="0.Done"/>
    <x v="2285"/>
    <n v="0"/>
    <n v="0"/>
  </r>
  <r>
    <x v="3"/>
    <x v="1"/>
    <x v="1"/>
    <x v="1"/>
    <m/>
    <x v="1"/>
    <x v="1"/>
    <x v="2"/>
    <x v="384"/>
    <s v="Ship To Filter Issue with Name Format and number of items"/>
    <s v="00806 - Ship To Filter Issue with Name Format and number of items"/>
    <x v="384"/>
    <x v="5"/>
    <x v="2"/>
    <x v="2339"/>
    <s v="Change no of max ShipTos in the ShipTo filter"/>
    <s v="M | 00995 - Change no of max ShipTos in the ShipTo filter"/>
    <s v="Backend Development | M | 00995 - Change no of max ShipTos in the ShipTo filter"/>
    <m/>
    <n v="357596"/>
    <n v="360137"/>
    <s v="Plan"/>
    <x v="0"/>
    <n v="6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6"/>
    <n v="0"/>
    <n v="0.1111111111111111"/>
    <n v="0"/>
    <n v="1"/>
    <n v="10.638297872340425"/>
    <x v="1"/>
    <x v="2"/>
    <s v="0.Done"/>
    <x v="2286"/>
    <n v="10.638297872340425"/>
    <n v="6"/>
  </r>
  <r>
    <x v="3"/>
    <x v="0"/>
    <x v="0"/>
    <x v="33"/>
    <s v="Buyer - Order Management"/>
    <x v="33"/>
    <x v="0"/>
    <x v="2"/>
    <x v="482"/>
    <s v="List shipments from specific Order"/>
    <s v="00801 - List shipments from specific Order"/>
    <x v="482"/>
    <x v="6"/>
    <x v="2"/>
    <x v="2340"/>
    <s v="Line Number isn't displaying in the Doned Shipments Header "/>
    <s v="M | 00994 - Line Number isn't displaying in the Doned Shipments Header "/>
    <s v="Alpha Bug | M | 00994 - Line Number isn't displaying in the Doned Shipments Header "/>
    <n v="346910"/>
    <n v="357589"/>
    <n v="360136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1.020408163265306E-2"/>
    <n v="1"/>
    <n v="3.191489361702128"/>
    <x v="0"/>
    <x v="2"/>
    <s v="0.Done"/>
    <x v="2287"/>
    <n v="0"/>
    <n v="0"/>
  </r>
  <r>
    <x v="3"/>
    <x v="0"/>
    <x v="0"/>
    <x v="33"/>
    <s v="Buyer - Order Management"/>
    <x v="33"/>
    <x v="0"/>
    <x v="2"/>
    <x v="585"/>
    <s v="List Releases of specifc Order"/>
    <s v="00802 - List Releases of specifc Order"/>
    <x v="585"/>
    <x v="2"/>
    <x v="2"/>
    <x v="2341"/>
    <s v="Review of List Releases of specifc Order"/>
    <s v="S | 00993 - Review of List Releases of specifc Order"/>
    <s v="Feature Review | S | 00993 - Review of List Releases of specifc Order"/>
    <n v="346910"/>
    <n v="357590"/>
    <n v="36013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1.020408163265306E-2"/>
    <n v="1"/>
    <n v="2.1276595744680851"/>
    <x v="0"/>
    <x v="2"/>
    <s v="0.Done"/>
    <x v="2288"/>
    <n v="0"/>
    <n v="0"/>
  </r>
  <r>
    <x v="3"/>
    <x v="0"/>
    <x v="0"/>
    <x v="33"/>
    <s v="Buyer - Order Management"/>
    <x v="33"/>
    <x v="0"/>
    <x v="2"/>
    <x v="585"/>
    <s v="List Releases of specifc Order"/>
    <s v="00802 - List Releases of specifc Order"/>
    <x v="585"/>
    <x v="6"/>
    <x v="2"/>
    <x v="2342"/>
    <s v="Line Number isn't displaying in the Scheduled Releases Header "/>
    <s v="M | 00992 - Line Number isn't displaying in the Scheduled Releases Header "/>
    <s v="Alpha Bug | M | 00992 - Line Number isn't displaying in the Scheduled Releases Header "/>
    <n v="346910"/>
    <n v="357590"/>
    <n v="360131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1.020408163265306E-2"/>
    <n v="1"/>
    <n v="3.191489361702128"/>
    <x v="0"/>
    <x v="2"/>
    <s v="0.Done"/>
    <x v="2289"/>
    <n v="0"/>
    <n v="0"/>
  </r>
  <r>
    <x v="3"/>
    <x v="0"/>
    <x v="0"/>
    <x v="32"/>
    <s v="Buyer - Reports"/>
    <x v="32"/>
    <x v="0"/>
    <x v="2"/>
    <x v="583"/>
    <s v="Buyer - Reports Landing Page"/>
    <s v="00375 - Buyer - Reports Landing Page"/>
    <x v="583"/>
    <x v="6"/>
    <x v="2"/>
    <x v="2343"/>
    <s v="Download format choice is still seen on the report preview screen"/>
    <s v="M | 00990 - Download format choice is still seen on the report preview screen"/>
    <s v="Alpha Bug | M | 00990 - Download format choice is still seen on the report preview screen"/>
    <n v="351658"/>
    <n v="347304"/>
    <n v="360124"/>
    <s v="Plan"/>
    <x v="18"/>
    <n v="3.9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3.9"/>
    <n v="0"/>
    <n v="6.25E-2"/>
    <n v="3.8461538461538464E-2"/>
    <n v="1"/>
    <n v="3.191489361702128"/>
    <x v="0"/>
    <x v="2"/>
    <s v="0.Done"/>
    <x v="2290"/>
    <n v="0"/>
    <n v="0"/>
  </r>
  <r>
    <x v="3"/>
    <x v="0"/>
    <x v="0"/>
    <x v="32"/>
    <s v="Buyer - Reports"/>
    <x v="32"/>
    <x v="0"/>
    <x v="2"/>
    <x v="583"/>
    <s v="Buyer - Reports Landing Page"/>
    <s v="00375 - Buyer - Reports Landing Page"/>
    <x v="583"/>
    <x v="6"/>
    <x v="2"/>
    <x v="2344"/>
    <s v="Wrong excel format is dispalyed and saved on reports download"/>
    <s v="M | 00989 - Wrong excel format is dispalyed and saved on reports download"/>
    <s v="Alpha Bug | M | 00989 - Wrong excel format is dispalyed and saved on reports download"/>
    <n v="351658"/>
    <n v="347304"/>
    <n v="360122"/>
    <s v="Plan"/>
    <x v="18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6.25E-2"/>
    <n v="3.8461538461538464E-2"/>
    <n v="1"/>
    <n v="3.191489361702128"/>
    <x v="0"/>
    <x v="2"/>
    <s v="0.Done"/>
    <x v="2291"/>
    <n v="0"/>
    <n v="0"/>
  </r>
  <r>
    <x v="3"/>
    <x v="0"/>
    <x v="0"/>
    <x v="23"/>
    <s v="Buyer - Portal Foundations"/>
    <x v="23"/>
    <x v="0"/>
    <x v="2"/>
    <x v="582"/>
    <s v="Filter Data by Customer Location"/>
    <s v="00302 - Filter Data by Customer Location"/>
    <x v="582"/>
    <x v="2"/>
    <x v="2"/>
    <x v="2345"/>
    <s v="Review of Filter Data by Customer Location"/>
    <s v="S | 00988 - Review of Filter Data by Customer Location"/>
    <s v="Feature Review | S | 00988 - Review of Filter Data by Customer Location"/>
    <n v="350832"/>
    <n v="343448"/>
    <n v="360121"/>
    <s v="Plan"/>
    <x v="19"/>
    <n v="0"/>
    <n v="0"/>
    <n v="0"/>
    <n v="39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6.6666666666666666E-2"/>
    <n v="8.2644628099173556E-3"/>
    <n v="1"/>
    <n v="2.1276595744680851"/>
    <x v="0"/>
    <x v="2"/>
    <s v="0.Done"/>
    <x v="2292"/>
    <n v="0"/>
    <n v="0"/>
  </r>
  <r>
    <x v="3"/>
    <x v="1"/>
    <x v="1"/>
    <x v="1"/>
    <m/>
    <x v="1"/>
    <x v="1"/>
    <x v="2"/>
    <x v="558"/>
    <s v="User Customer Name (Employer) is incorrect"/>
    <s v="00804 - User Customer Name (Employer) is incorrect"/>
    <x v="558"/>
    <x v="0"/>
    <x v="2"/>
    <x v="2346"/>
    <s v="Alpha for User Customer Name (Employer) is incorrect"/>
    <s v="00987 - Alpha for User Customer Name (Employer) is incorrect"/>
    <s v="Alpha Test | 00987 - Alpha for User Customer Name (Employer) is incorrect"/>
    <m/>
    <n v="357594"/>
    <n v="36008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2293"/>
    <n v="0"/>
    <n v="0"/>
  </r>
  <r>
    <x v="3"/>
    <x v="1"/>
    <x v="1"/>
    <x v="1"/>
    <m/>
    <x v="1"/>
    <x v="0"/>
    <x v="2"/>
    <x v="593"/>
    <s v="Update Customer logo"/>
    <s v="00217 - Update Customer logo"/>
    <x v="593"/>
    <x v="1"/>
    <x v="2"/>
    <x v="2347"/>
    <s v="QA for Update Customer logo"/>
    <s v="XS | 00986 - QA for Update Customer logo"/>
    <s v="QA | XS | 00986 - QA for Update Customer logo"/>
    <m/>
    <n v="340227"/>
    <n v="360087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33333333333333331"/>
    <n v="0"/>
    <n v="1"/>
    <n v="1.0638297872340425"/>
    <x v="1"/>
    <x v="2"/>
    <s v="0.Done"/>
    <x v="2294"/>
    <n v="0"/>
    <n v="0"/>
  </r>
  <r>
    <x v="3"/>
    <x v="1"/>
    <x v="1"/>
    <x v="1"/>
    <m/>
    <x v="1"/>
    <x v="0"/>
    <x v="2"/>
    <x v="593"/>
    <s v="Update Customer logo"/>
    <s v="00217 - Update Customer logo"/>
    <x v="593"/>
    <x v="2"/>
    <x v="2"/>
    <x v="2348"/>
    <s v="Review of Update Customer logo"/>
    <s v="00985 - Review of Update Customer logo"/>
    <s v="Feature Review | 00985 - Review of Update Customer logo"/>
    <m/>
    <n v="340227"/>
    <n v="36008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295"/>
    <n v="0"/>
    <n v="0"/>
  </r>
  <r>
    <x v="3"/>
    <x v="1"/>
    <x v="1"/>
    <x v="1"/>
    <m/>
    <x v="1"/>
    <x v="0"/>
    <x v="2"/>
    <x v="593"/>
    <s v="Update Customer logo"/>
    <s v="00217 - Update Customer logo"/>
    <x v="593"/>
    <x v="0"/>
    <x v="2"/>
    <x v="2349"/>
    <s v="Alpha for Update Customer logo"/>
    <s v="XS | 00984 - Alpha for Update Customer logo"/>
    <s v="Alpha Test | XS | 00984 - Alpha for Update Customer logo"/>
    <m/>
    <n v="340227"/>
    <n v="360085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33333333333333331"/>
    <n v="0"/>
    <n v="1"/>
    <n v="1.0638297872340425"/>
    <x v="1"/>
    <x v="2"/>
    <s v="0.Done"/>
    <x v="2296"/>
    <n v="0"/>
    <n v="0"/>
  </r>
  <r>
    <x v="3"/>
    <x v="0"/>
    <x v="0"/>
    <x v="25"/>
    <s v="CSR - Customer and User Profile"/>
    <x v="25"/>
    <x v="0"/>
    <x v="2"/>
    <x v="594"/>
    <s v="CSR View of Customer Profile"/>
    <s v="00446 - CSR View of Customer Profile"/>
    <x v="594"/>
    <x v="2"/>
    <x v="2"/>
    <x v="2350"/>
    <s v="Review of CSR View of Customer Profile"/>
    <s v="00983 - Review of CSR View of Customer Profile"/>
    <s v="Feature Review | 00983 - Review of CSR View of Customer Profile"/>
    <n v="348696"/>
    <n v="348699"/>
    <n v="360083"/>
    <s v="Plan"/>
    <x v="21"/>
    <n v="0"/>
    <n v="0"/>
    <n v="0"/>
    <n v="0"/>
    <m/>
    <s v="SUBTASK PLAN"/>
    <n v="0"/>
    <n v="0"/>
    <n v="0"/>
    <n v="0"/>
    <n v="0"/>
    <n v="0"/>
    <n v="0"/>
    <n v="0"/>
    <n v="0"/>
    <n v="0"/>
    <n v="0.125"/>
    <n v="2.9411764705882353E-2"/>
    <n v="1"/>
    <n v="0"/>
    <x v="0"/>
    <x v="2"/>
    <s v="0.Done"/>
    <x v="2297"/>
    <n v="0"/>
    <n v="0"/>
  </r>
  <r>
    <x v="3"/>
    <x v="1"/>
    <x v="1"/>
    <x v="1"/>
    <m/>
    <x v="1"/>
    <x v="1"/>
    <x v="2"/>
    <x v="542"/>
    <s v="Orders Page - Quantity Fields Show 0 Value"/>
    <s v="00854 - Orders Page - Quantity Fields Show 0 Value"/>
    <x v="542"/>
    <x v="4"/>
    <x v="2"/>
    <x v="2351"/>
    <s v="Add calculated fields for Orders landing page "/>
    <s v="M | 00982 - Add calculated fields for Orders landing page "/>
    <s v="Sub-Task | M | 00982 - Add calculated fields for Orders landing page "/>
    <m/>
    <n v="358437"/>
    <n v="360081"/>
    <s v="Plan"/>
    <x v="0"/>
    <n v="18.783333333333335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18.783333333333335"/>
    <n v="0"/>
    <n v="0.16666666666666666"/>
    <n v="0"/>
    <n v="1"/>
    <n v="8.5106382978723403"/>
    <x v="1"/>
    <x v="2"/>
    <s v="0.Done"/>
    <x v="2298"/>
    <n v="8.5106382978723403"/>
    <n v="18.783333333333335"/>
  </r>
  <r>
    <x v="3"/>
    <x v="0"/>
    <x v="0"/>
    <x v="33"/>
    <s v="Buyer - Order Management"/>
    <x v="33"/>
    <x v="0"/>
    <x v="2"/>
    <x v="585"/>
    <s v="List Releases of specifc Order"/>
    <s v="00802 - List Releases of specifc Order"/>
    <x v="585"/>
    <x v="0"/>
    <x v="2"/>
    <x v="2352"/>
    <s v="Alpha for List Releases of specifc Order"/>
    <s v="XS | 00981 - Alpha for List Releases of specifc Order"/>
    <s v="Alpha Test | XS | 00981 - Alpha for List Releases of specifc Order"/>
    <n v="346910"/>
    <n v="357590"/>
    <n v="360078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16666666666666666"/>
    <n v="1.020408163265306E-2"/>
    <n v="1"/>
    <n v="1.0638297872340425"/>
    <x v="0"/>
    <x v="2"/>
    <s v="0.Done"/>
    <x v="2299"/>
    <n v="0"/>
    <n v="0"/>
  </r>
  <r>
    <x v="3"/>
    <x v="0"/>
    <x v="0"/>
    <x v="33"/>
    <s v="Buyer - Order Management"/>
    <x v="33"/>
    <x v="0"/>
    <x v="2"/>
    <x v="482"/>
    <s v="List shipments from specific Order"/>
    <s v="00801 - List shipments from specific Order"/>
    <x v="482"/>
    <x v="0"/>
    <x v="2"/>
    <x v="2353"/>
    <s v="Alpha for List shipments from specific Order"/>
    <s v="XS | 00980 - Alpha for List shipments from specific Order"/>
    <s v="Alpha Test | XS | 00980 - Alpha for List shipments from specific Order"/>
    <n v="346910"/>
    <n v="357589"/>
    <n v="360077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16666666666666666"/>
    <n v="1.020408163265306E-2"/>
    <n v="1"/>
    <n v="1.0638297872340425"/>
    <x v="0"/>
    <x v="2"/>
    <s v="0.Done"/>
    <x v="2300"/>
    <n v="0"/>
    <n v="0"/>
  </r>
  <r>
    <x v="3"/>
    <x v="0"/>
    <x v="0"/>
    <x v="23"/>
    <s v="Buyer - Portal Foundations"/>
    <x v="23"/>
    <x v="0"/>
    <x v="2"/>
    <x v="582"/>
    <s v="Filter Data by Customer Location"/>
    <s v="00302 - Filter Data by Customer Location"/>
    <x v="582"/>
    <x v="1"/>
    <x v="2"/>
    <x v="2354"/>
    <s v="QA for Filter Data by Customer Location "/>
    <s v="M | 00979 - QA for Filter Data by Customer Location "/>
    <s v="QA | M | 00979 - QA for Filter Data by Customer Location "/>
    <n v="350832"/>
    <n v="343448"/>
    <n v="360074"/>
    <s v="Plan"/>
    <x v="19"/>
    <n v="0"/>
    <n v="0"/>
    <n v="0"/>
    <n v="39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6.6666666666666666E-2"/>
    <n v="8.2644628099173556E-3"/>
    <n v="1"/>
    <n v="3.191489361702128"/>
    <x v="0"/>
    <x v="2"/>
    <s v="0.Done"/>
    <x v="2301"/>
    <n v="0"/>
    <n v="0"/>
  </r>
  <r>
    <x v="3"/>
    <x v="1"/>
    <x v="1"/>
    <x v="1"/>
    <m/>
    <x v="1"/>
    <x v="1"/>
    <x v="2"/>
    <x v="587"/>
    <s v="Import of Organizations fails due to a NoSuchListTypeException"/>
    <s v="00954 - Import of Organizations fails due to a NoSuchListTypeException"/>
    <x v="587"/>
    <x v="0"/>
    <x v="2"/>
    <x v="2355"/>
    <s v="Alpha for Import of Organizations fails due to a NoSuchListTypeException"/>
    <s v="00978 - Alpha for Import of Organizations fails due to a NoSuchListTypeException"/>
    <s v="Alpha Test | 00978 - Alpha for Import of Organizations fails due to a NoSuchListTypeException"/>
    <m/>
    <n v="359873"/>
    <n v="36006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302"/>
    <n v="0"/>
    <n v="0"/>
  </r>
  <r>
    <x v="3"/>
    <x v="0"/>
    <x v="0"/>
    <x v="26"/>
    <s v="Buyer - Shipment Management"/>
    <x v="26"/>
    <x v="0"/>
    <x v="2"/>
    <x v="255"/>
    <s v="View and Download Invoice and BoL "/>
    <s v="00509 - View and Download Invoice and BoL "/>
    <x v="255"/>
    <x v="5"/>
    <x v="2"/>
    <x v="2356"/>
    <s v="Feedback for user"/>
    <s v="S | 00977 - Feedback for user"/>
    <s v="Backend Development | S | 00977 - Feedback for user"/>
    <n v="347928"/>
    <n v="350405"/>
    <n v="359962"/>
    <s v="Plan"/>
    <x v="0"/>
    <n v="9.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9.5"/>
    <n v="0"/>
    <n v="9.0909090909090912E-2"/>
    <n v="1.5873015873015872E-2"/>
    <n v="1"/>
    <n v="8.5106382978723403"/>
    <x v="0"/>
    <x v="2"/>
    <s v="0.Done"/>
    <x v="2303"/>
    <n v="0"/>
    <n v="0"/>
  </r>
  <r>
    <x v="3"/>
    <x v="0"/>
    <x v="0"/>
    <x v="23"/>
    <s v="Buyer - Portal Foundations"/>
    <x v="23"/>
    <x v="0"/>
    <x v="2"/>
    <x v="560"/>
    <s v="Customer site template"/>
    <s v="00218 - Customer site template"/>
    <x v="560"/>
    <x v="2"/>
    <x v="2"/>
    <x v="2357"/>
    <s v="Review of Customer site template"/>
    <s v="00976 - Review of Customer site template"/>
    <s v="Feature Review | 00976 - Review of Customer site template"/>
    <n v="350832"/>
    <n v="340231"/>
    <n v="359944"/>
    <s v="Plan"/>
    <x v="19"/>
    <n v="0"/>
    <n v="0"/>
    <n v="0"/>
    <n v="0"/>
    <m/>
    <s v="SUBTASK PLAN"/>
    <n v="0"/>
    <n v="0"/>
    <n v="0"/>
    <n v="0"/>
    <n v="0"/>
    <n v="0"/>
    <n v="0"/>
    <n v="0"/>
    <n v="0"/>
    <n v="0"/>
    <n v="0.14285714285714285"/>
    <n v="8.2644628099173556E-3"/>
    <n v="1"/>
    <n v="0"/>
    <x v="0"/>
    <x v="2"/>
    <s v="0.Done"/>
    <x v="2304"/>
    <n v="0"/>
    <n v="0"/>
  </r>
  <r>
    <x v="3"/>
    <x v="0"/>
    <x v="0"/>
    <x v="23"/>
    <s v="Buyer - Portal Foundations"/>
    <x v="23"/>
    <x v="0"/>
    <x v="2"/>
    <x v="580"/>
    <s v="All external users are re-directed to the  dashboard"/>
    <s v="00080 - All external users are re-directed to the  dashboard"/>
    <x v="580"/>
    <x v="2"/>
    <x v="2"/>
    <x v="2358"/>
    <s v="Review of All external users are re-directed to the  dashboard"/>
    <s v="00975 - Review of All external users are re-directed to the  dashboard"/>
    <s v="Feature Review | 00975 - Review of All external users are re-directed to the  dashboard"/>
    <n v="350832"/>
    <n v="334300"/>
    <n v="35994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8.2644628099173556E-3"/>
    <n v="1"/>
    <n v="0"/>
    <x v="0"/>
    <x v="2"/>
    <s v="0.Done"/>
    <x v="2305"/>
    <n v="0"/>
    <n v="0"/>
  </r>
  <r>
    <x v="3"/>
    <x v="0"/>
    <x v="0"/>
    <x v="23"/>
    <s v="Buyer - Portal Foundations"/>
    <x v="23"/>
    <x v="0"/>
    <x v="2"/>
    <x v="577"/>
    <s v="Location selection persists between logout and login"/>
    <s v="00352 - Location selection persists between logout and login"/>
    <x v="577"/>
    <x v="2"/>
    <x v="2"/>
    <x v="2359"/>
    <s v="Review of Location selection persists between logout and login"/>
    <s v="S | 00974 - Review of Location selection persists between logout and login"/>
    <s v="Feature Review | S | 00974 - Review of Location selection persists between logout and login"/>
    <n v="350832"/>
    <n v="345627"/>
    <n v="359939"/>
    <s v="Plan"/>
    <x v="19"/>
    <n v="0"/>
    <n v="0"/>
    <n v="0"/>
    <n v="22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8.2644628099173556E-3"/>
    <n v="1"/>
    <n v="2.1276595744680851"/>
    <x v="0"/>
    <x v="2"/>
    <s v="0.Done"/>
    <x v="2306"/>
    <n v="0"/>
    <n v="0"/>
  </r>
  <r>
    <x v="3"/>
    <x v="1"/>
    <x v="1"/>
    <x v="1"/>
    <m/>
    <x v="1"/>
    <x v="1"/>
    <x v="2"/>
    <x v="595"/>
    <s v="When an order is deleted, the associated AssetEntries are not removed"/>
    <s v="00716 - When an order is deleted, the associated AssetEntries are not removed"/>
    <x v="595"/>
    <x v="1"/>
    <x v="2"/>
    <x v="2360"/>
    <s v="QA for When an order is deleted, the associated AssetEntries are not removed"/>
    <s v="S | 00973 - QA for When an order is deleted, the associated AssetEntries are not removed"/>
    <s v="QA | S | 00973 - QA for When an order is deleted, the associated AssetEntries are not removed"/>
    <m/>
    <n v="356416"/>
    <n v="35992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2307"/>
    <n v="2.1276595744680851"/>
    <n v="0"/>
  </r>
  <r>
    <x v="3"/>
    <x v="1"/>
    <x v="1"/>
    <x v="1"/>
    <m/>
    <x v="1"/>
    <x v="1"/>
    <x v="2"/>
    <x v="596"/>
    <s v="Modify default date range for shipment, release, and order screens"/>
    <s v="00784 - Modify default date range for shipment, release, and order screens"/>
    <x v="596"/>
    <x v="1"/>
    <x v="2"/>
    <x v="2361"/>
    <s v="QA for Modify default date range for shipment"/>
    <s v="00972 - QA for Modify default date range for shipment"/>
    <s v="QA | 00972 - QA for Modify default date range for shipment"/>
    <m/>
    <n v="357296"/>
    <n v="35992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308"/>
    <n v="0"/>
    <n v="0"/>
  </r>
  <r>
    <x v="3"/>
    <x v="1"/>
    <x v="1"/>
    <x v="1"/>
    <m/>
    <x v="1"/>
    <x v="1"/>
    <x v="2"/>
    <x v="597"/>
    <s v="Arrow Font Size on Releases Page is too small"/>
    <s v="00808 - Arrow Font Size on Releases Page is too small"/>
    <x v="597"/>
    <x v="1"/>
    <x v="2"/>
    <x v="2362"/>
    <s v="QA for Arrow Font Size on Releases Page is too small"/>
    <s v="00971 - QA for Arrow Font Size on Releases Page is too small"/>
    <s v="QA | 00971 - QA for Arrow Font Size on Releases Page is too small"/>
    <m/>
    <n v="357603"/>
    <n v="35992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309"/>
    <n v="0"/>
    <n v="0"/>
  </r>
  <r>
    <x v="3"/>
    <x v="1"/>
    <x v="1"/>
    <x v="1"/>
    <m/>
    <x v="1"/>
    <x v="1"/>
    <x v="2"/>
    <x v="598"/>
    <s v="UI Navigation bar"/>
    <s v="00822 - UI Navigation bar"/>
    <x v="598"/>
    <x v="1"/>
    <x v="2"/>
    <x v="2363"/>
    <s v="QA for UI Navigation bar"/>
    <s v="S | 00970 - QA for UI Navigation bar"/>
    <s v="QA | S | 00970 - QA for UI Navigation bar"/>
    <m/>
    <n v="357889"/>
    <n v="35992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2310"/>
    <n v="2.1276595744680851"/>
    <n v="0"/>
  </r>
  <r>
    <x v="3"/>
    <x v="1"/>
    <x v="1"/>
    <x v="1"/>
    <m/>
    <x v="1"/>
    <x v="1"/>
    <x v="2"/>
    <x v="599"/>
    <s v="Order Description not wrapping correctly"/>
    <s v="00829 - Order Description not wrapping correctly"/>
    <x v="599"/>
    <x v="1"/>
    <x v="2"/>
    <x v="2364"/>
    <s v="QA for Order Description not wrapping correctly"/>
    <s v="00969 - QA for Order Description not wrapping correctly"/>
    <s v="QA | 00969 - QA for Order Description not wrapping correctly"/>
    <m/>
    <n v="357945"/>
    <n v="35992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311"/>
    <n v="0"/>
    <n v="0"/>
  </r>
  <r>
    <x v="3"/>
    <x v="1"/>
    <x v="1"/>
    <x v="1"/>
    <m/>
    <x v="1"/>
    <x v="1"/>
    <x v="2"/>
    <x v="600"/>
    <s v="Two Factor authentication configuration is in the wrong category"/>
    <s v="00830 - Two Factor authentication configuration is in the wrong category"/>
    <x v="600"/>
    <x v="1"/>
    <x v="2"/>
    <x v="2365"/>
    <s v="QA for Two Factor authentication configuration is in the wrong category"/>
    <s v="S | 00968 - QA for Two Factor authentication configuration is in the wrong category"/>
    <s v="QA | S | 00968 - QA for Two Factor authentication configuration is in the wrong category"/>
    <m/>
    <n v="357947"/>
    <n v="35992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2312"/>
    <n v="2.1276595744680851"/>
    <n v="0"/>
  </r>
  <r>
    <x v="3"/>
    <x v="1"/>
    <x v="1"/>
    <x v="1"/>
    <m/>
    <x v="1"/>
    <x v="1"/>
    <x v="2"/>
    <x v="601"/>
    <s v="Logon with incorrect password doesn't fail immediately with 2FA enabled"/>
    <s v="00836 - Logon with incorrect password doesn't fail immediately with 2FA enabled"/>
    <x v="601"/>
    <x v="1"/>
    <x v="2"/>
    <x v="2366"/>
    <s v="QA for Logon with incorrect password doesn't fail immediately with 2FA enabled"/>
    <s v="S | 00967 - QA for Logon with incorrect password doesn't fail immediately with 2FA enabled"/>
    <s v="QA | S | 00967 - QA for Logon with incorrect password doesn't fail immediately with 2FA enabled"/>
    <m/>
    <n v="357960"/>
    <n v="35991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2313"/>
    <n v="2.1276595744680851"/>
    <n v="0"/>
  </r>
  <r>
    <x v="3"/>
    <x v="1"/>
    <x v="1"/>
    <x v="1"/>
    <m/>
    <x v="1"/>
    <x v="1"/>
    <x v="2"/>
    <x v="602"/>
    <s v="Date Format is incorrect on all Pages"/>
    <s v="00860 - Date Format is incorrect on all Pages"/>
    <x v="602"/>
    <x v="1"/>
    <x v="2"/>
    <x v="2367"/>
    <s v="QA for Date Format is incorrect on all Pages"/>
    <s v="00966 - QA for Date Format is incorrect on all Pages"/>
    <s v="QA | 00966 - QA for Date Format is incorrect on all Pages"/>
    <m/>
    <n v="358467"/>
    <n v="35991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x v="2"/>
    <s v="0.Done"/>
    <x v="2314"/>
    <n v="0"/>
    <n v="0"/>
  </r>
  <r>
    <x v="3"/>
    <x v="1"/>
    <x v="1"/>
    <x v="1"/>
    <m/>
    <x v="1"/>
    <x v="1"/>
    <x v="2"/>
    <x v="603"/>
    <s v="Increase size limit for profile picture"/>
    <s v="00915 - Increase size limit for profile picture"/>
    <x v="603"/>
    <x v="1"/>
    <x v="2"/>
    <x v="2368"/>
    <s v="QA for Increase size limit for profile picture"/>
    <s v="S | 00965 - QA for Increase size limit for profile picture"/>
    <s v="QA | S | 00965 - QA for Increase size limit for profile picture"/>
    <m/>
    <n v="359262"/>
    <n v="35991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2315"/>
    <n v="2.1276595744680851"/>
    <n v="0"/>
  </r>
  <r>
    <x v="3"/>
    <x v="0"/>
    <x v="0"/>
    <x v="27"/>
    <s v="Bemis CP Theme"/>
    <x v="27"/>
    <x v="0"/>
    <x v="2"/>
    <x v="604"/>
    <s v="Remove Top Bar for External User"/>
    <s v="00536 - Remove Top Bar for External User"/>
    <x v="604"/>
    <x v="1"/>
    <x v="2"/>
    <x v="2369"/>
    <s v="QA for Remove Top Bar for External User"/>
    <s v="S | 00964 - QA for Remove Top Bar for External User"/>
    <s v="QA | S | 00964 - QA for Remove Top Bar for External User"/>
    <n v="351507"/>
    <n v="351643"/>
    <n v="359916"/>
    <s v="Plan"/>
    <x v="0"/>
    <n v="0"/>
    <n v="0"/>
    <n v="0"/>
    <n v="1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1.8518518518518517E-2"/>
    <n v="1"/>
    <n v="2.1276595744680851"/>
    <x v="0"/>
    <x v="2"/>
    <s v="0.Done"/>
    <x v="2316"/>
    <n v="0"/>
    <n v="0"/>
  </r>
  <r>
    <x v="3"/>
    <x v="0"/>
    <x v="0"/>
    <x v="32"/>
    <s v="Buyer - Reports"/>
    <x v="32"/>
    <x v="0"/>
    <x v="2"/>
    <x v="583"/>
    <s v="Buyer - Reports Landing Page"/>
    <s v="00375 - Buyer - Reports Landing Page"/>
    <x v="583"/>
    <x v="0"/>
    <x v="2"/>
    <x v="2370"/>
    <s v="Alpha for Buyer - Reports Landing Page"/>
    <s v="M | 00963 - Alpha for Buyer - Reports Landing Page"/>
    <s v="Alpha Test | M | 00963 - Alpha for Buyer - Reports Landing Page"/>
    <n v="351658"/>
    <n v="347304"/>
    <n v="359914"/>
    <s v="Plan"/>
    <x v="18"/>
    <n v="2.7333333333333334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2.7333333333333334"/>
    <n v="0"/>
    <n v="6.25E-2"/>
    <n v="3.8461538461538464E-2"/>
    <n v="1"/>
    <n v="4.2553191489361701"/>
    <x v="0"/>
    <x v="2"/>
    <s v="0.Done"/>
    <x v="2317"/>
    <n v="0"/>
    <n v="0"/>
  </r>
  <r>
    <x v="3"/>
    <x v="0"/>
    <x v="0"/>
    <x v="29"/>
    <s v="Buyer - Inventory Management"/>
    <x v="29"/>
    <x v="0"/>
    <x v="2"/>
    <x v="426"/>
    <s v="On-Hand Inventory View for a specific item"/>
    <s v="00262 - On-Hand Inventory View for a specific item"/>
    <x v="426"/>
    <x v="1"/>
    <x v="2"/>
    <x v="2371"/>
    <s v="QA for On-Hand Inventory View"/>
    <s v="M | 00962 - QA for On-Hand Inventory View"/>
    <s v="QA | M | 00962 - QA for On-Hand Inventory View"/>
    <n v="351659"/>
    <n v="342921"/>
    <n v="359912"/>
    <s v="Plan"/>
    <x v="19"/>
    <n v="0"/>
    <n v="0"/>
    <n v="0"/>
    <n v="35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"/>
    <n v="0.1"/>
    <n v="1"/>
    <n v="3.191489361702128"/>
    <x v="0"/>
    <x v="2"/>
    <s v="0.Done"/>
    <x v="2318"/>
    <n v="0"/>
    <n v="0"/>
  </r>
  <r>
    <x v="3"/>
    <x v="0"/>
    <x v="0"/>
    <x v="26"/>
    <s v="Buyer - Shipment Management"/>
    <x v="26"/>
    <x v="0"/>
    <x v="2"/>
    <x v="605"/>
    <s v="Shipment updates from IBB"/>
    <s v="00374 - Shipment updates from IBB"/>
    <x v="605"/>
    <x v="1"/>
    <x v="2"/>
    <x v="2372"/>
    <s v="QA for Shipment updates from IBB"/>
    <s v="S | 00961 - QA for Shipment updates from IBB"/>
    <s v="QA | S | 00961 - QA for Shipment updates from IBB"/>
    <n v="347928"/>
    <n v="347294"/>
    <n v="359905"/>
    <s v="Plan"/>
    <x v="2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7.1428571428571425E-2"/>
    <n v="1.5873015873015872E-2"/>
    <n v="1"/>
    <n v="2.1276595744680851"/>
    <x v="0"/>
    <x v="2"/>
    <s v="0.Done"/>
    <x v="2319"/>
    <n v="0"/>
    <n v="0"/>
  </r>
  <r>
    <x v="3"/>
    <x v="0"/>
    <x v="0"/>
    <x v="26"/>
    <s v="Buyer - Shipment Management"/>
    <x v="26"/>
    <x v="0"/>
    <x v="2"/>
    <x v="605"/>
    <s v="Shipment updates from IBB"/>
    <s v="00374 - Shipment updates from IBB"/>
    <x v="605"/>
    <x v="2"/>
    <x v="2"/>
    <x v="2373"/>
    <s v="Review of Shipment updates from IBB"/>
    <s v="XS | 00960 - Review of Shipment updates from IBB"/>
    <s v="Feature Review | XS | 00960 - Review of Shipment updates from IBB"/>
    <n v="347928"/>
    <n v="347294"/>
    <n v="359904"/>
    <s v="Plan"/>
    <x v="2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7.1428571428571425E-2"/>
    <n v="1.5873015873015872E-2"/>
    <n v="1"/>
    <n v="1.0638297872340425"/>
    <x v="0"/>
    <x v="2"/>
    <s v="0.Done"/>
    <x v="2320"/>
    <n v="0"/>
    <n v="0"/>
  </r>
  <r>
    <x v="3"/>
    <x v="0"/>
    <x v="0"/>
    <x v="34"/>
    <s v="Buyer - Release Management"/>
    <x v="34"/>
    <x v="0"/>
    <x v="2"/>
    <x v="606"/>
    <s v="Release updates from IBB"/>
    <s v="00520 - Release updates from IBB"/>
    <x v="606"/>
    <x v="1"/>
    <x v="2"/>
    <x v="2374"/>
    <s v="QA for Release updates from IBB"/>
    <s v="00959 - QA for Release updates from IBB"/>
    <s v="QA | 00959 - QA for Release updates from IBB"/>
    <n v="350409"/>
    <n v="350837"/>
    <n v="359903"/>
    <s v="Plan"/>
    <x v="20"/>
    <n v="0"/>
    <n v="0"/>
    <n v="0"/>
    <n v="0"/>
    <m/>
    <s v="SUBTASK PLAN"/>
    <n v="0"/>
    <n v="0"/>
    <n v="0"/>
    <n v="0"/>
    <n v="0"/>
    <n v="0"/>
    <n v="0"/>
    <n v="0"/>
    <n v="0"/>
    <n v="0"/>
    <n v="0.2"/>
    <n v="4.3478260869565216E-2"/>
    <n v="1"/>
    <n v="0"/>
    <x v="0"/>
    <x v="2"/>
    <s v="0.Done"/>
    <x v="2321"/>
    <n v="0"/>
    <n v="0"/>
  </r>
  <r>
    <x v="3"/>
    <x v="0"/>
    <x v="0"/>
    <x v="34"/>
    <s v="Buyer - Release Management"/>
    <x v="34"/>
    <x v="0"/>
    <x v="2"/>
    <x v="606"/>
    <s v="Release updates from IBB"/>
    <s v="00520 - Release updates from IBB"/>
    <x v="606"/>
    <x v="2"/>
    <x v="2"/>
    <x v="2375"/>
    <s v="Review of Release updates from IBB"/>
    <s v="00958 - Review of Release updates from IBB"/>
    <s v="Feature Review | 00958 - Review of Release updates from IBB"/>
    <n v="350409"/>
    <n v="350837"/>
    <n v="359902"/>
    <s v="Plan"/>
    <x v="20"/>
    <n v="0"/>
    <n v="0"/>
    <n v="0"/>
    <n v="0"/>
    <m/>
    <s v="SUBTASK PLAN"/>
    <n v="0"/>
    <n v="0"/>
    <n v="0"/>
    <n v="0"/>
    <n v="0"/>
    <n v="0"/>
    <n v="0"/>
    <n v="0"/>
    <n v="0"/>
    <n v="0"/>
    <n v="0.2"/>
    <n v="4.3478260869565216E-2"/>
    <n v="1"/>
    <n v="0"/>
    <x v="0"/>
    <x v="2"/>
    <s v="0.Done"/>
    <x v="2322"/>
    <n v="0"/>
    <n v="0"/>
  </r>
  <r>
    <x v="3"/>
    <x v="0"/>
    <x v="0"/>
    <x v="30"/>
    <s v="CSR - Portal Foundations"/>
    <x v="30"/>
    <x v="0"/>
    <x v="2"/>
    <x v="607"/>
    <s v="Password Policy"/>
    <s v="00172 - Password Policy"/>
    <x v="607"/>
    <x v="1"/>
    <x v="2"/>
    <x v="2376"/>
    <s v="QA for Passowrd Policy"/>
    <s v="M | 00957 - QA for Passowrd Policy"/>
    <s v="QA | M | 00957 - QA for Passowrd Policy"/>
    <n v="350872"/>
    <n v="337609"/>
    <n v="359896"/>
    <s v="Plan"/>
    <x v="19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"/>
    <n v="3.125E-2"/>
    <n v="1"/>
    <n v="3.191489361702128"/>
    <x v="0"/>
    <x v="2"/>
    <s v="0.Done"/>
    <x v="2323"/>
    <n v="0"/>
    <n v="0"/>
  </r>
  <r>
    <x v="3"/>
    <x v="0"/>
    <x v="0"/>
    <x v="32"/>
    <s v="Buyer - Reports"/>
    <x v="32"/>
    <x v="0"/>
    <x v="2"/>
    <x v="583"/>
    <s v="Buyer - Reports Landing Page"/>
    <s v="00375 - Buyer - Reports Landing Page"/>
    <x v="583"/>
    <x v="1"/>
    <x v="2"/>
    <x v="2377"/>
    <s v="QA for Reports Landing Page"/>
    <s v="M | 00956 - QA for Reports Landing Page"/>
    <s v="QA | M | 00956 - QA for Reports Landing Page"/>
    <n v="351658"/>
    <n v="347304"/>
    <n v="359894"/>
    <s v="Plan"/>
    <x v="18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6.25E-2"/>
    <n v="3.8461538461538464E-2"/>
    <n v="1"/>
    <n v="3.191489361702128"/>
    <x v="0"/>
    <x v="2"/>
    <s v="0.Done"/>
    <x v="2324"/>
    <n v="0"/>
    <n v="0"/>
  </r>
  <r>
    <x v="3"/>
    <x v="0"/>
    <x v="0"/>
    <x v="26"/>
    <s v="Buyer - Shipment Management"/>
    <x v="26"/>
    <x v="0"/>
    <x v="2"/>
    <x v="255"/>
    <s v="View and Download Invoice and BoL "/>
    <s v="00509 - View and Download Invoice and BoL "/>
    <x v="255"/>
    <x v="5"/>
    <x v="2"/>
    <x v="2378"/>
    <s v="Get warehouse number from order to download BOL"/>
    <s v="S | 00952 - Get warehouse number from order to download BOL"/>
    <s v="Backend Development | S | 00952 - Get warehouse number from order to download BOL"/>
    <n v="347928"/>
    <n v="350405"/>
    <n v="359862"/>
    <s v="Plan"/>
    <x v="0"/>
    <n v="2.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2.5"/>
    <n v="0"/>
    <n v="9.0909090909090912E-2"/>
    <n v="1.5873015873015872E-2"/>
    <n v="1"/>
    <n v="8.5106382978723403"/>
    <x v="0"/>
    <x v="2"/>
    <s v="0.Done"/>
    <x v="2325"/>
    <n v="0"/>
    <n v="0"/>
  </r>
  <r>
    <x v="3"/>
    <x v="1"/>
    <x v="1"/>
    <x v="1"/>
    <m/>
    <x v="1"/>
    <x v="1"/>
    <x v="2"/>
    <x v="573"/>
    <s v="Update On Hand Inv data fields to allow for decimals "/>
    <s v="00905 - Update On Hand Inv data fields to allow for decimals "/>
    <x v="573"/>
    <x v="0"/>
    <x v="2"/>
    <x v="2379"/>
    <s v="Alpha for Update On Hand Inv data fields to allow for decimals "/>
    <s v="00951 - Alpha for Update On Hand Inv data fields to allow for decimals "/>
    <s v="Alpha Test | 00951 - Alpha for Update On Hand Inv data fields to allow for decimals "/>
    <m/>
    <n v="359071"/>
    <n v="35986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326"/>
    <n v="0"/>
    <n v="0"/>
  </r>
  <r>
    <x v="3"/>
    <x v="1"/>
    <x v="1"/>
    <x v="1"/>
    <m/>
    <x v="1"/>
    <x v="1"/>
    <x v="2"/>
    <x v="572"/>
    <s v="Update Scheduled Releases data fields to allow for decimals "/>
    <s v="00906 - Update Scheduled Releases data fields to allow for decimals "/>
    <x v="572"/>
    <x v="0"/>
    <x v="2"/>
    <x v="2380"/>
    <s v="Alpha for Update Scheduled Releases data fields to allow for decimals "/>
    <s v="00950 - Alpha for Update Scheduled Releases data fields to allow for decimals "/>
    <s v="Alpha Test | 00950 - Alpha for Update Scheduled Releases data fields to allow for decimals "/>
    <m/>
    <n v="359073"/>
    <n v="35986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327"/>
    <n v="0"/>
    <n v="0"/>
  </r>
  <r>
    <x v="3"/>
    <x v="1"/>
    <x v="1"/>
    <x v="1"/>
    <m/>
    <x v="1"/>
    <x v="1"/>
    <x v="2"/>
    <x v="574"/>
    <s v="Update Shipments data fields to allow for decimals "/>
    <s v="00904 - Update Shipments data fields to allow for decimals "/>
    <x v="574"/>
    <x v="0"/>
    <x v="2"/>
    <x v="2381"/>
    <s v="Alpha for Update Shipments data fields to allow for decimals "/>
    <s v="00949 - Alpha for Update Shipments data fields to allow for decimals "/>
    <s v="Alpha Test | 00949 - Alpha for Update Shipments data fields to allow for decimals "/>
    <m/>
    <n v="359069"/>
    <n v="359858"/>
    <s v="Plan"/>
    <x v="0"/>
    <n v="0.96666666666666667"/>
    <n v="0"/>
    <n v="0"/>
    <n v="0"/>
    <m/>
    <s v="SUBTASK PLAN"/>
    <n v="0"/>
    <n v="0"/>
    <n v="0"/>
    <n v="0"/>
    <n v="0"/>
    <n v="0"/>
    <n v="0"/>
    <n v="0"/>
    <n v="0.96666666666666667"/>
    <n v="0"/>
    <n v="0.33333333333333331"/>
    <n v="0"/>
    <n v="1"/>
    <n v="0"/>
    <x v="1"/>
    <x v="2"/>
    <s v="0.Done"/>
    <x v="2328"/>
    <n v="0"/>
    <n v="0.96666666666666667"/>
  </r>
  <r>
    <x v="3"/>
    <x v="1"/>
    <x v="1"/>
    <x v="1"/>
    <m/>
    <x v="1"/>
    <x v="1"/>
    <x v="2"/>
    <x v="557"/>
    <s v="BIT-42 Update orders data fields to allow for decimals "/>
    <s v="00902 - BIT-42 Update orders data fields to allow for decimals "/>
    <x v="557"/>
    <x v="0"/>
    <x v="2"/>
    <x v="2382"/>
    <s v="Alpha for Update orders data fields to allow for decimals "/>
    <s v="00948 - Alpha for Update orders data fields to allow for decimals "/>
    <s v="Alpha Test | 00948 - Alpha for Update orders data fields to allow for decimals "/>
    <m/>
    <n v="359064"/>
    <n v="359857"/>
    <s v="Plan"/>
    <x v="0"/>
    <n v="0.96666666666666667"/>
    <n v="0"/>
    <n v="0"/>
    <n v="0"/>
    <m/>
    <s v="SUBTASK PLAN"/>
    <n v="0"/>
    <n v="0"/>
    <n v="0"/>
    <n v="0"/>
    <n v="0"/>
    <n v="0"/>
    <n v="0"/>
    <n v="0"/>
    <n v="0.96666666666666667"/>
    <n v="0"/>
    <n v="0.2"/>
    <n v="0"/>
    <n v="1"/>
    <n v="0"/>
    <x v="1"/>
    <x v="2"/>
    <s v="0.Done"/>
    <x v="2329"/>
    <n v="0"/>
    <n v="0.96666666666666667"/>
  </r>
  <r>
    <x v="3"/>
    <x v="1"/>
    <x v="1"/>
    <x v="1"/>
    <m/>
    <x v="1"/>
    <x v="1"/>
    <x v="2"/>
    <x v="575"/>
    <s v="Update Releases data fields to allow for decimals "/>
    <s v="00903 - Update Releases data fields to allow for decimals "/>
    <x v="575"/>
    <x v="0"/>
    <x v="2"/>
    <x v="2383"/>
    <s v="Alpha for Update Releases data fields to allow for decimals "/>
    <s v="00947 - Alpha for Update Releases data fields to allow for decimals "/>
    <s v="Alpha Test | 00947 - Alpha for Update Releases data fields to allow for decimals "/>
    <m/>
    <n v="359068"/>
    <n v="359856"/>
    <s v="Plan"/>
    <x v="0"/>
    <n v="1.1333333333333333"/>
    <n v="0"/>
    <n v="0"/>
    <n v="0"/>
    <m/>
    <s v="SUBTASK PLAN"/>
    <n v="0"/>
    <n v="0"/>
    <n v="0"/>
    <n v="0"/>
    <n v="0"/>
    <n v="0"/>
    <n v="0"/>
    <n v="0"/>
    <n v="1.1333333333333333"/>
    <n v="0"/>
    <n v="0.25"/>
    <n v="0"/>
    <n v="1"/>
    <n v="0"/>
    <x v="1"/>
    <x v="2"/>
    <s v="0.Done"/>
    <x v="2330"/>
    <n v="0"/>
    <n v="1.1333333333333333"/>
  </r>
  <r>
    <x v="3"/>
    <x v="0"/>
    <x v="0"/>
    <x v="26"/>
    <s v="Buyer - Shipment Management"/>
    <x v="26"/>
    <x v="0"/>
    <x v="2"/>
    <x v="255"/>
    <s v="View and Download Invoice and BoL "/>
    <s v="00509 - View and Download Invoice and BoL "/>
    <x v="255"/>
    <x v="1"/>
    <x v="2"/>
    <x v="2384"/>
    <s v="QA for BoL and Invoice Links"/>
    <s v="M | 00946 - QA for BoL and Invoice Links"/>
    <s v="QA | M | 00946 - QA for BoL and Invoice Links"/>
    <n v="347928"/>
    <n v="350405"/>
    <n v="359783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9.0909090909090912E-2"/>
    <n v="1.5873015873015872E-2"/>
    <n v="1"/>
    <n v="3.191489361702128"/>
    <x v="0"/>
    <x v="2"/>
    <s v="0.Done"/>
    <x v="2331"/>
    <n v="0"/>
    <n v="0"/>
  </r>
  <r>
    <x v="3"/>
    <x v="0"/>
    <x v="0"/>
    <x v="26"/>
    <s v="Buyer - Shipment Management"/>
    <x v="26"/>
    <x v="0"/>
    <x v="2"/>
    <x v="255"/>
    <s v="View and Download Invoice and BoL "/>
    <s v="00509 - View and Download Invoice and BoL "/>
    <x v="255"/>
    <x v="0"/>
    <x v="2"/>
    <x v="2385"/>
    <s v="Alpha for BoL and Invoice links"/>
    <s v="M | 00945 - Alpha for BoL and Invoice links"/>
    <s v="Alpha Test | M | 00945 - Alpha for BoL and Invoice links"/>
    <n v="347928"/>
    <n v="350405"/>
    <n v="359782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9.0909090909090912E-2"/>
    <n v="1.5873015873015872E-2"/>
    <n v="1"/>
    <n v="4.2553191489361701"/>
    <x v="0"/>
    <x v="2"/>
    <s v="0.Done"/>
    <x v="2332"/>
    <n v="0"/>
    <n v="0"/>
  </r>
  <r>
    <x v="3"/>
    <x v="0"/>
    <x v="0"/>
    <x v="33"/>
    <s v="Buyer - Order Management"/>
    <x v="33"/>
    <x v="0"/>
    <x v="2"/>
    <x v="500"/>
    <s v="Order updates from IBB"/>
    <s v="00370 - Order updates from IBB"/>
    <x v="500"/>
    <x v="1"/>
    <x v="3"/>
    <x v="2386"/>
    <s v="QA for Order updates from IBB"/>
    <s v="M | 00944 - QA for Order updates from IBB"/>
    <s v="QA | M | 00944 - QA for Order updates from IBB"/>
    <n v="346910"/>
    <n v="347290"/>
    <n v="359781"/>
    <s v="Plan"/>
    <x v="20"/>
    <n v="0"/>
    <n v="0"/>
    <n v="0"/>
    <n v="26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3.7037037037037035E-2"/>
    <n v="1.020408163265306E-2"/>
    <n v="1"/>
    <n v="0"/>
    <x v="0"/>
    <x v="2"/>
    <s v="0.Cancelled"/>
    <x v="2333"/>
    <n v="0"/>
    <n v="0"/>
  </r>
  <r>
    <x v="3"/>
    <x v="0"/>
    <x v="0"/>
    <x v="34"/>
    <s v="Buyer - Release Management"/>
    <x v="34"/>
    <x v="0"/>
    <x v="2"/>
    <x v="590"/>
    <s v="Release Report"/>
    <s v="00514 - Release Report"/>
    <x v="590"/>
    <x v="1"/>
    <x v="2"/>
    <x v="2387"/>
    <s v="QA for Release Report"/>
    <s v="M | 00943 - QA for Release Report"/>
    <s v="QA | M | 00943 - QA for Release Report"/>
    <n v="350409"/>
    <n v="350413"/>
    <n v="359780"/>
    <s v="Plan"/>
    <x v="2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5"/>
    <n v="4.3478260869565216E-2"/>
    <n v="1"/>
    <n v="3.191489361702128"/>
    <x v="0"/>
    <x v="2"/>
    <s v="0.Done"/>
    <x v="2334"/>
    <n v="0"/>
    <n v="0"/>
  </r>
  <r>
    <x v="3"/>
    <x v="0"/>
    <x v="0"/>
    <x v="34"/>
    <s v="Buyer - Release Management"/>
    <x v="34"/>
    <x v="0"/>
    <x v="2"/>
    <x v="590"/>
    <s v="Release Report"/>
    <s v="00514 - Release Report"/>
    <x v="590"/>
    <x v="0"/>
    <x v="2"/>
    <x v="2388"/>
    <s v="Alpha for Release Report"/>
    <s v="M | 00942 - Alpha for Release Report"/>
    <s v="Alpha Test | M | 00942 - Alpha for Release Report"/>
    <n v="350409"/>
    <n v="350413"/>
    <n v="359779"/>
    <s v="Plan"/>
    <x v="2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4.3478260869565216E-2"/>
    <n v="1"/>
    <n v="4.2553191489361701"/>
    <x v="0"/>
    <x v="2"/>
    <s v="0.Done"/>
    <x v="2335"/>
    <n v="0"/>
    <n v="0"/>
  </r>
  <r>
    <x v="3"/>
    <x v="0"/>
    <x v="0"/>
    <x v="26"/>
    <s v="Buyer - Shipment Management"/>
    <x v="26"/>
    <x v="0"/>
    <x v="2"/>
    <x v="589"/>
    <s v="Generate Shipping Reports"/>
    <s v="00377 - Generate Shipping Reports"/>
    <x v="589"/>
    <x v="1"/>
    <x v="2"/>
    <x v="2389"/>
    <s v="QA for Shipping Report"/>
    <s v="M | 00941 - QA for Shipping Report"/>
    <s v="QA | M | 00941 - QA for Shipping Report"/>
    <n v="347928"/>
    <n v="347309"/>
    <n v="359778"/>
    <s v="Plan"/>
    <x v="2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5"/>
    <n v="1.5873015873015872E-2"/>
    <n v="1"/>
    <n v="3.191489361702128"/>
    <x v="0"/>
    <x v="2"/>
    <s v="0.Done"/>
    <x v="2336"/>
    <n v="0"/>
    <n v="0"/>
  </r>
  <r>
    <x v="3"/>
    <x v="0"/>
    <x v="0"/>
    <x v="26"/>
    <s v="Buyer - Shipment Management"/>
    <x v="26"/>
    <x v="0"/>
    <x v="2"/>
    <x v="589"/>
    <s v="Generate Shipping Reports"/>
    <s v="00377 - Generate Shipping Reports"/>
    <x v="589"/>
    <x v="0"/>
    <x v="2"/>
    <x v="2390"/>
    <s v="Alpha for Shipping Report"/>
    <s v="M | 00940 - Alpha for Shipping Report"/>
    <s v="Alpha Test | M | 00940 - Alpha for Shipping Report"/>
    <n v="347928"/>
    <n v="347309"/>
    <n v="359777"/>
    <s v="Plan"/>
    <x v="2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1.5873015873015872E-2"/>
    <n v="1"/>
    <n v="4.2553191489361701"/>
    <x v="0"/>
    <x v="2"/>
    <s v="0.Done"/>
    <x v="2337"/>
    <n v="0"/>
    <n v="0"/>
  </r>
  <r>
    <x v="3"/>
    <x v="0"/>
    <x v="0"/>
    <x v="33"/>
    <s v="Buyer - Order Management"/>
    <x v="33"/>
    <x v="0"/>
    <x v="2"/>
    <x v="591"/>
    <s v="Order Status Report"/>
    <s v="00175 - Order Status Report"/>
    <x v="591"/>
    <x v="1"/>
    <x v="2"/>
    <x v="2391"/>
    <s v="QA for Open and Closed Order Status Report "/>
    <s v="M | 00939 - QA for Open and Closed Order Status Report "/>
    <s v="QA | M | 00939 - QA for Open and Closed Order Status Report "/>
    <n v="346910"/>
    <n v="338511"/>
    <n v="359776"/>
    <s v="Plan"/>
    <x v="20"/>
    <n v="0"/>
    <n v="0"/>
    <n v="0"/>
    <n v="4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7.1428571428571425E-2"/>
    <n v="1.020408163265306E-2"/>
    <n v="1"/>
    <n v="3.191489361702128"/>
    <x v="0"/>
    <x v="2"/>
    <s v="0.Done"/>
    <x v="2338"/>
    <n v="0"/>
    <n v="0"/>
  </r>
  <r>
    <x v="3"/>
    <x v="0"/>
    <x v="0"/>
    <x v="33"/>
    <s v="Buyer - Order Management"/>
    <x v="33"/>
    <x v="0"/>
    <x v="6"/>
    <x v="608"/>
    <s v="Generate Order Reports"/>
    <s v="00376 - Generate Order Reports"/>
    <x v="608"/>
    <x v="0"/>
    <x v="3"/>
    <x v="2392"/>
    <s v="Alpha for Order Reports"/>
    <s v="M | 00938 - Alpha for Order Reports"/>
    <s v="Alpha Test | M | 00938 - Alpha for Order Reports"/>
    <n v="346910"/>
    <n v="347308"/>
    <n v="359775"/>
    <s v="Plan"/>
    <x v="18"/>
    <n v="0"/>
    <n v="0"/>
    <n v="0"/>
    <n v="4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5"/>
    <n v="1.020408163265306E-2"/>
    <n v="1"/>
    <n v="0"/>
    <x v="0"/>
    <x v="6"/>
    <s v="0.Cancelled"/>
    <x v="2339"/>
    <n v="0"/>
    <n v="0"/>
  </r>
  <r>
    <x v="3"/>
    <x v="0"/>
    <x v="0"/>
    <x v="31"/>
    <s v="Buyer views Customer and User Profiles"/>
    <x v="31"/>
    <x v="0"/>
    <x v="2"/>
    <x v="609"/>
    <s v="Browse Customer Profiles"/>
    <s v="00270 - Browse Customer Profiles"/>
    <x v="609"/>
    <x v="2"/>
    <x v="2"/>
    <x v="2393"/>
    <s v="Review of Browse Customer Profiles"/>
    <s v="S | 00937 - Review of Browse Customer Profiles"/>
    <s v="Feature Review | S | 00937 - Review of Browse Customer Profiles"/>
    <n v="348518"/>
    <n v="343153"/>
    <n v="359774"/>
    <s v="Plan"/>
    <x v="20"/>
    <n v="0"/>
    <n v="0"/>
    <n v="0"/>
    <n v="16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2.2727272727272728E-2"/>
    <n v="1"/>
    <n v="2.1276595744680851"/>
    <x v="0"/>
    <x v="2"/>
    <s v="0.Done"/>
    <x v="2340"/>
    <n v="0"/>
    <n v="0"/>
  </r>
  <r>
    <x v="3"/>
    <x v="0"/>
    <x v="0"/>
    <x v="23"/>
    <s v="Buyer - Portal Foundations"/>
    <x v="23"/>
    <x v="0"/>
    <x v="2"/>
    <x v="434"/>
    <s v="Customer Org Hierarchy"/>
    <s v="00088 - Customer Org Hierarchy"/>
    <x v="434"/>
    <x v="0"/>
    <x v="2"/>
    <x v="2394"/>
    <s v="Alpha for Customer Org Hierarchy"/>
    <s v="M | 00936 - Alpha for Customer Org Hierarchy"/>
    <s v="Alpha Test | M | 00936 - Alpha for Customer Org Hierarchy"/>
    <n v="350832"/>
    <n v="334456"/>
    <n v="359766"/>
    <s v="Plan"/>
    <x v="19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05"/>
    <n v="8.2644628099173556E-3"/>
    <n v="1"/>
    <n v="4.2553191489361701"/>
    <x v="0"/>
    <x v="2"/>
    <s v="0.Done"/>
    <x v="2341"/>
    <n v="0"/>
    <n v="0"/>
  </r>
  <r>
    <x v="3"/>
    <x v="0"/>
    <x v="0"/>
    <x v="29"/>
    <s v="Buyer - Inventory Management"/>
    <x v="29"/>
    <x v="0"/>
    <x v="2"/>
    <x v="426"/>
    <s v="On-Hand Inventory View for a specific item"/>
    <s v="00262 - On-Hand Inventory View for a specific item"/>
    <x v="426"/>
    <x v="0"/>
    <x v="2"/>
    <x v="2395"/>
    <s v="Alpha for On-Hand Inventory View"/>
    <s v="M | 00935 - Alpha for On-Hand Inventory View"/>
    <s v="Alpha Test | M | 00935 - Alpha for On-Hand Inventory View"/>
    <n v="351659"/>
    <n v="342921"/>
    <n v="359758"/>
    <s v="Plan"/>
    <x v="19"/>
    <n v="0"/>
    <n v="0"/>
    <n v="0"/>
    <n v="35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"/>
    <n v="0.1"/>
    <n v="1"/>
    <n v="4.2553191489361701"/>
    <x v="0"/>
    <x v="2"/>
    <s v="0.Done"/>
    <x v="2342"/>
    <n v="0"/>
    <n v="0"/>
  </r>
  <r>
    <x v="3"/>
    <x v="0"/>
    <x v="0"/>
    <x v="30"/>
    <s v="CSR - Portal Foundations"/>
    <x v="30"/>
    <x v="0"/>
    <x v="2"/>
    <x v="432"/>
    <s v="Import Users and Groups from AD"/>
    <s v="00077 - Import Users and Groups from AD"/>
    <x v="432"/>
    <x v="0"/>
    <x v="2"/>
    <x v="2396"/>
    <s v="Alpha for Import Users and Groups from AD"/>
    <s v="00934 - Alpha for Import Users and Groups from AD"/>
    <s v="Alpha Test | 00934 - Alpha for Import Users and Groups from AD"/>
    <n v="350872"/>
    <n v="334297"/>
    <n v="359737"/>
    <s v="Plan"/>
    <x v="19"/>
    <n v="0"/>
    <n v="0"/>
    <n v="0"/>
    <n v="0"/>
    <m/>
    <s v="SUBTASK PLAN"/>
    <n v="0"/>
    <n v="0"/>
    <n v="0"/>
    <n v="0"/>
    <n v="0"/>
    <n v="0"/>
    <n v="0"/>
    <n v="0"/>
    <n v="0"/>
    <n v="0"/>
    <n v="0.1111111111111111"/>
    <n v="3.125E-2"/>
    <n v="1"/>
    <n v="0"/>
    <x v="0"/>
    <x v="2"/>
    <s v="0.Done"/>
    <x v="2343"/>
    <n v="0"/>
    <n v="0"/>
  </r>
  <r>
    <x v="3"/>
    <x v="0"/>
    <x v="0"/>
    <x v="33"/>
    <s v="Buyer - Order Management"/>
    <x v="33"/>
    <x v="0"/>
    <x v="2"/>
    <x v="591"/>
    <s v="Order Status Report"/>
    <s v="00175 - Order Status Report"/>
    <x v="591"/>
    <x v="5"/>
    <x v="2"/>
    <x v="2397"/>
    <s v="Integrate Report with Inventory detail page"/>
    <s v="XS | 00933 - Integrate Report with Inventory detail page"/>
    <s v="Backend Development | XS | 00933 - Integrate Report with Inventory detail page"/>
    <n v="346910"/>
    <n v="338511"/>
    <n v="359690"/>
    <s v="Plan"/>
    <x v="20"/>
    <n v="0"/>
    <n v="0"/>
    <n v="0"/>
    <n v="4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7.1428571428571425E-2"/>
    <n v="1.020408163265306E-2"/>
    <n v="1"/>
    <n v="2.1276595744680851"/>
    <x v="0"/>
    <x v="2"/>
    <s v="0.Done"/>
    <x v="2344"/>
    <n v="0"/>
    <n v="0"/>
  </r>
  <r>
    <x v="3"/>
    <x v="0"/>
    <x v="0"/>
    <x v="33"/>
    <s v="Buyer - Order Management"/>
    <x v="33"/>
    <x v="0"/>
    <x v="2"/>
    <x v="500"/>
    <s v="Order updates from IBB"/>
    <s v="00370 - Order updates from IBB"/>
    <x v="500"/>
    <x v="0"/>
    <x v="2"/>
    <x v="2398"/>
    <s v="Alpha for Order updates from IBB"/>
    <s v="M | 00932 - Alpha for Order updates from IBB"/>
    <s v="Alpha Test | M | 00932 - Alpha for Order updates from IBB"/>
    <n v="346910"/>
    <n v="347290"/>
    <n v="359689"/>
    <s v="Plan"/>
    <x v="20"/>
    <n v="0"/>
    <n v="0"/>
    <n v="0"/>
    <n v="26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3.7037037037037035E-2"/>
    <n v="1.020408163265306E-2"/>
    <n v="1"/>
    <n v="4.2553191489361701"/>
    <x v="0"/>
    <x v="2"/>
    <s v="0.Done"/>
    <x v="2345"/>
    <n v="0"/>
    <n v="0"/>
  </r>
  <r>
    <x v="3"/>
    <x v="0"/>
    <x v="0"/>
    <x v="33"/>
    <s v="Buyer - Order Management"/>
    <x v="33"/>
    <x v="0"/>
    <x v="2"/>
    <x v="591"/>
    <s v="Order Status Report"/>
    <s v="00175 - Order Status Report"/>
    <x v="591"/>
    <x v="6"/>
    <x v="2"/>
    <x v="2399"/>
    <s v="Report service throw error when preview report with subreport inside"/>
    <s v="S | 00931 - Report service throw error when preview report with subreport inside"/>
    <s v="Alpha Bug | S | 00931 - Report service throw error when preview report with subreport inside"/>
    <n v="346910"/>
    <n v="338511"/>
    <n v="359679"/>
    <s v="Plan"/>
    <x v="20"/>
    <n v="0"/>
    <n v="0"/>
    <n v="0"/>
    <n v="4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7.1428571428571425E-2"/>
    <n v="1.020408163265306E-2"/>
    <n v="1"/>
    <n v="2.1276595744680851"/>
    <x v="0"/>
    <x v="2"/>
    <s v="0.Done"/>
    <x v="2346"/>
    <n v="0"/>
    <n v="0"/>
  </r>
  <r>
    <x v="3"/>
    <x v="0"/>
    <x v="0"/>
    <x v="24"/>
    <s v="IBB Integration"/>
    <x v="24"/>
    <x v="2"/>
    <x v="8"/>
    <x v="282"/>
    <s v="Create data sync process to bulk upload data from IBB"/>
    <s v="00266 - Create data sync process to bulk upload data from IBB"/>
    <x v="282"/>
    <x v="6"/>
    <x v="2"/>
    <x v="2400"/>
    <s v="Scheduler doesn't work on QA."/>
    <s v="M | 00930 - Scheduler doesn't work on QA."/>
    <s v="Alpha Bug | M | 00930 - Scheduler doesn't work on QA."/>
    <n v="350255"/>
    <n v="343068"/>
    <n v="359678"/>
    <s v="Plan"/>
    <x v="0"/>
    <n v="1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1"/>
    <n v="0"/>
    <n v="6.6666666666666666E-2"/>
    <n v="3.3333333333333333E-2"/>
    <n v="1"/>
    <n v="3.191489361702128"/>
    <x v="0"/>
    <x v="8"/>
    <s v="0.Done"/>
    <x v="2347"/>
    <n v="0"/>
    <n v="0"/>
  </r>
  <r>
    <x v="3"/>
    <x v="1"/>
    <x v="1"/>
    <x v="1"/>
    <m/>
    <x v="1"/>
    <x v="1"/>
    <x v="2"/>
    <x v="384"/>
    <s v="Ship To Filter Issue with Name Format and number of items"/>
    <s v="00806 - Ship To Filter Issue with Name Format and number of items"/>
    <x v="384"/>
    <x v="5"/>
    <x v="2"/>
    <x v="2401"/>
    <s v="Display Ship To Names instead of Ship To Id"/>
    <s v="S | 00929 - Display Ship To Names instead of Ship To Id"/>
    <s v="Backend Development | S | 00929 - Display Ship To Names instead of Ship To Id"/>
    <m/>
    <n v="357596"/>
    <n v="359677"/>
    <s v="Plan"/>
    <x v="0"/>
    <n v="0.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.5"/>
    <n v="0"/>
    <n v="0.1111111111111111"/>
    <n v="0"/>
    <n v="1"/>
    <n v="8.5106382978723403"/>
    <x v="1"/>
    <x v="2"/>
    <s v="0.Done"/>
    <x v="2348"/>
    <n v="8.5106382978723403"/>
    <n v="0.5"/>
  </r>
  <r>
    <x v="3"/>
    <x v="0"/>
    <x v="0"/>
    <x v="33"/>
    <s v="Buyer - Order Management"/>
    <x v="33"/>
    <x v="2"/>
    <x v="2"/>
    <x v="610"/>
    <s v="Refactoring Search for Shipment ordered and releases"/>
    <s v="00794 - Refactoring Search for Shipment ordered and releases"/>
    <x v="610"/>
    <x v="2"/>
    <x v="2"/>
    <x v="2402"/>
    <s v="Review of Refactoring Search for Shipment ordered and releases"/>
    <s v="00928 - Review of Refactoring Search for Shipment ordered and releases"/>
    <s v="Feature Review | 00928 - Review of Refactoring Search for Shipment ordered and releases"/>
    <n v="346910"/>
    <n v="357560"/>
    <n v="35967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5"/>
    <n v="1.020408163265306E-2"/>
    <n v="1"/>
    <n v="0"/>
    <x v="0"/>
    <x v="2"/>
    <s v="0.Done"/>
    <x v="2349"/>
    <n v="0"/>
    <n v="0"/>
  </r>
  <r>
    <x v="3"/>
    <x v="0"/>
    <x v="0"/>
    <x v="26"/>
    <s v="Buyer - Shipment Management"/>
    <x v="26"/>
    <x v="0"/>
    <x v="2"/>
    <x v="605"/>
    <s v="Shipment updates from IBB"/>
    <s v="00374 - Shipment updates from IBB"/>
    <x v="605"/>
    <x v="0"/>
    <x v="2"/>
    <x v="2403"/>
    <s v="Alpha for Shipment updates from IBB"/>
    <s v="S | 00927 - Alpha for Shipment updates from IBB"/>
    <s v="Alpha Test | S | 00927 - Alpha for Shipment updates from IBB"/>
    <n v="347928"/>
    <n v="347294"/>
    <n v="359671"/>
    <s v="Plan"/>
    <x v="2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7.1428571428571425E-2"/>
    <n v="1.5873015873015872E-2"/>
    <n v="1"/>
    <n v="2.1276595744680851"/>
    <x v="0"/>
    <x v="2"/>
    <s v="0.Done"/>
    <x v="2350"/>
    <n v="0"/>
    <n v="0"/>
  </r>
  <r>
    <x v="3"/>
    <x v="0"/>
    <x v="0"/>
    <x v="23"/>
    <s v="Buyer - Portal Foundations"/>
    <x v="23"/>
    <x v="0"/>
    <x v="2"/>
    <x v="582"/>
    <s v="Filter Data by Customer Location"/>
    <s v="00302 - Filter Data by Customer Location"/>
    <x v="582"/>
    <x v="0"/>
    <x v="2"/>
    <x v="2404"/>
    <s v="Alpha for Filter Data by Customer Location"/>
    <s v="M | 00926 - Alpha for Filter Data by Customer Location"/>
    <s v="Alpha Test | M | 00926 - Alpha for Filter Data by Customer Location"/>
    <n v="350832"/>
    <n v="343448"/>
    <n v="359670"/>
    <s v="Plan"/>
    <x v="19"/>
    <n v="1.5"/>
    <n v="0"/>
    <n v="0"/>
    <n v="39"/>
    <s v="M"/>
    <s v="SUBTASK PLAN"/>
    <n v="4.2553191489361701"/>
    <n v="5.1063829787234036"/>
    <n v="0"/>
    <n v="0"/>
    <n v="0"/>
    <n v="4.2553191489361701"/>
    <n v="4.2553191489361701"/>
    <n v="5.1063829787234036"/>
    <n v="1.5"/>
    <n v="0"/>
    <n v="6.6666666666666666E-2"/>
    <n v="8.2644628099173556E-3"/>
    <n v="1"/>
    <n v="4.2553191489361701"/>
    <x v="0"/>
    <x v="2"/>
    <s v="0.Done"/>
    <x v="2351"/>
    <n v="0"/>
    <n v="0"/>
  </r>
  <r>
    <x v="3"/>
    <x v="1"/>
    <x v="1"/>
    <x v="1"/>
    <m/>
    <x v="1"/>
    <x v="1"/>
    <x v="2"/>
    <x v="611"/>
    <s v="Orders Page - Marshal Orders with NULL Statuses Displayed"/>
    <s v="00855 - Orders Page - Marshal Orders with NULL Statuses Displayed"/>
    <x v="611"/>
    <x v="1"/>
    <x v="2"/>
    <x v="2405"/>
    <s v="QA for Orders Page - Marshal Orders with NULL Statuses Displayed"/>
    <s v="S | 00925 - QA for Orders Page - Marshal Orders with NULL Statuses Displayed"/>
    <s v="QA | S | 00925 - QA for Orders Page - Marshal Orders with NULL Statuses Displayed"/>
    <m/>
    <n v="358440"/>
    <n v="35966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2352"/>
    <n v="2.1276595744680851"/>
    <n v="0"/>
  </r>
  <r>
    <x v="3"/>
    <x v="0"/>
    <x v="0"/>
    <x v="22"/>
    <s v="System Architecture"/>
    <x v="22"/>
    <x v="2"/>
    <x v="3"/>
    <x v="280"/>
    <s v="CI server setup"/>
    <s v="00141 - CI server setup"/>
    <x v="280"/>
    <x v="4"/>
    <x v="2"/>
    <x v="2406"/>
    <s v="Automate PR Build process"/>
    <s v="M | 00924 - Automate PR Build process"/>
    <s v="Sub-Task | M | 00924 - Automate PR Build process"/>
    <n v="351453"/>
    <n v="336162"/>
    <n v="359631"/>
    <s v="Plan"/>
    <x v="0"/>
    <n v="2.5666666666666669"/>
    <n v="0"/>
    <n v="200"/>
    <n v="0"/>
    <s v="M"/>
    <s v="SUBTASK PLAN"/>
    <n v="8.5106382978723403"/>
    <n v="10.212765957446807"/>
    <n v="0"/>
    <n v="0"/>
    <n v="0"/>
    <n v="8.5106382978723403"/>
    <n v="8.5106382978723403"/>
    <n v="10.212765957446807"/>
    <n v="2.5666666666666669"/>
    <n v="0"/>
    <n v="0.125"/>
    <n v="1.8518518518518517E-2"/>
    <n v="1"/>
    <n v="8.5106382978723403"/>
    <x v="0"/>
    <x v="3"/>
    <s v="0.Done"/>
    <x v="2353"/>
    <n v="0"/>
    <n v="0"/>
  </r>
  <r>
    <x v="3"/>
    <x v="1"/>
    <x v="1"/>
    <x v="1"/>
    <m/>
    <x v="1"/>
    <x v="1"/>
    <x v="2"/>
    <x v="575"/>
    <s v="Update Releases data fields to allow for decimals "/>
    <s v="00903 - Update Releases data fields to allow for decimals "/>
    <x v="575"/>
    <x v="5"/>
    <x v="2"/>
    <x v="2407"/>
    <s v="Update model and screens to support decimals"/>
    <s v="S | 00923 - Update model and screens to support decimals"/>
    <s v="Backend Development | S | 00923 - Update model and screens to support decimals"/>
    <m/>
    <n v="359068"/>
    <n v="359593"/>
    <s v="Plan"/>
    <x v="0"/>
    <n v="3.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3.5"/>
    <n v="0"/>
    <n v="0.25"/>
    <n v="0"/>
    <n v="1"/>
    <n v="8.5106382978723403"/>
    <x v="1"/>
    <x v="2"/>
    <s v="0.Done"/>
    <x v="2354"/>
    <n v="8.5106382978723403"/>
    <n v="3.5"/>
  </r>
  <r>
    <x v="3"/>
    <x v="0"/>
    <x v="0"/>
    <x v="26"/>
    <s v="Buyer - Shipment Management"/>
    <x v="26"/>
    <x v="0"/>
    <x v="2"/>
    <x v="605"/>
    <s v="Shipment updates from IBB"/>
    <s v="00374 - Shipment updates from IBB"/>
    <x v="605"/>
    <x v="6"/>
    <x v="2"/>
    <x v="2408"/>
    <s v="DocumentType can be null"/>
    <s v="XS | 00922 - DocumentType can be null"/>
    <s v="Alpha Bug | XS | 00922 - DocumentType can be null"/>
    <n v="347928"/>
    <n v="347294"/>
    <n v="359581"/>
    <s v="Plan"/>
    <x v="20"/>
    <n v="1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1"/>
    <n v="0"/>
    <n v="7.1428571428571425E-2"/>
    <n v="1.5873015873015872E-2"/>
    <n v="1"/>
    <n v="1.0638297872340425"/>
    <x v="0"/>
    <x v="2"/>
    <s v="0.Done"/>
    <x v="2355"/>
    <n v="0"/>
    <n v="0"/>
  </r>
  <r>
    <x v="3"/>
    <x v="0"/>
    <x v="0"/>
    <x v="32"/>
    <s v="Buyer - Reports"/>
    <x v="32"/>
    <x v="0"/>
    <x v="2"/>
    <x v="583"/>
    <s v="Buyer - Reports Landing Page"/>
    <s v="00375 - Buyer - Reports Landing Page"/>
    <x v="583"/>
    <x v="3"/>
    <x v="2"/>
    <x v="2409"/>
    <s v="Style reports landing page"/>
    <s v="M | 00921 - Style reports landing page"/>
    <s v="Frontend Development | M | 00921 - Style reports landing page"/>
    <n v="351658"/>
    <n v="347304"/>
    <n v="359358"/>
    <s v="Plan"/>
    <x v="18"/>
    <n v="7.6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7.6"/>
    <n v="0"/>
    <n v="6.25E-2"/>
    <n v="3.8461538461538464E-2"/>
    <n v="1"/>
    <n v="5.3191489361702127"/>
    <x v="0"/>
    <x v="2"/>
    <s v="0.Done"/>
    <x v="2356"/>
    <n v="0"/>
    <n v="0"/>
  </r>
  <r>
    <x v="3"/>
    <x v="1"/>
    <x v="1"/>
    <x v="1"/>
    <m/>
    <x v="1"/>
    <x v="1"/>
    <x v="2"/>
    <x v="603"/>
    <s v="Increase size limit for profile picture"/>
    <s v="00915 - Increase size limit for profile picture"/>
    <x v="603"/>
    <x v="2"/>
    <x v="2"/>
    <x v="2410"/>
    <s v="Review of Increase size limit for profile picture"/>
    <s v="00920 - Review of Increase size limit for profile picture"/>
    <s v="Feature Review | 00920 - Review of Increase size limit for profile picture"/>
    <m/>
    <n v="359262"/>
    <n v="35935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357"/>
    <n v="0"/>
    <n v="0"/>
  </r>
  <r>
    <x v="3"/>
    <x v="1"/>
    <x v="1"/>
    <x v="1"/>
    <m/>
    <x v="1"/>
    <x v="1"/>
    <x v="2"/>
    <x v="602"/>
    <s v="Date Format is incorrect on all Pages"/>
    <s v="00860 - Date Format is incorrect on all Pages"/>
    <x v="602"/>
    <x v="2"/>
    <x v="2"/>
    <x v="2411"/>
    <s v="Review of Date Format is incorrect on all Pages"/>
    <s v="00919 - Review of Date Format is incorrect on all Pages"/>
    <s v="Feature Review | 00919 - Review of Date Format is incorrect on all Pages"/>
    <m/>
    <n v="358467"/>
    <n v="35935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x v="2"/>
    <s v="0.Done"/>
    <x v="2358"/>
    <n v="0"/>
    <n v="0"/>
  </r>
  <r>
    <x v="3"/>
    <x v="1"/>
    <x v="1"/>
    <x v="1"/>
    <m/>
    <x v="1"/>
    <x v="1"/>
    <x v="2"/>
    <x v="603"/>
    <s v="Increase size limit for profile picture"/>
    <s v="00915 - Increase size limit for profile picture"/>
    <x v="603"/>
    <x v="0"/>
    <x v="2"/>
    <x v="2412"/>
    <s v="Alpha for Increase size limit for profile picture"/>
    <s v="XS | 00918 - Alpha for Increase size limit for profile picture"/>
    <s v="Alpha Test | XS | 00918 - Alpha for Increase size limit for profile picture"/>
    <m/>
    <n v="359262"/>
    <n v="359339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0"/>
    <n v="1"/>
    <n v="1.0638297872340425"/>
    <x v="1"/>
    <x v="2"/>
    <s v="0.Done"/>
    <x v="2359"/>
    <n v="1.0638297872340425"/>
    <n v="0"/>
  </r>
  <r>
    <x v="3"/>
    <x v="1"/>
    <x v="1"/>
    <x v="1"/>
    <m/>
    <x v="1"/>
    <x v="1"/>
    <x v="2"/>
    <x v="603"/>
    <s v="Increase size limit for profile picture"/>
    <s v="00915 - Increase size limit for profile picture"/>
    <x v="603"/>
    <x v="5"/>
    <x v="2"/>
    <x v="2413"/>
    <s v="Change portal property to increase file size"/>
    <s v="XS | 00917 - Change portal property to increase file size"/>
    <s v="Backend Development | XS | 00917 - Change portal property to increase file size"/>
    <m/>
    <n v="359262"/>
    <n v="359335"/>
    <s v="Plan"/>
    <x v="0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2360"/>
    <n v="2.1276595744680851"/>
    <n v="0"/>
  </r>
  <r>
    <x v="3"/>
    <x v="0"/>
    <x v="0"/>
    <x v="23"/>
    <s v="Buyer - Portal Foundations"/>
    <x v="23"/>
    <x v="0"/>
    <x v="2"/>
    <x v="429"/>
    <s v="Manage DL folder &amp; files"/>
    <s v="00083 - Manage DL folder &amp; files"/>
    <x v="429"/>
    <x v="5"/>
    <x v="2"/>
    <x v="2414"/>
    <s v="Add portlet to bulk upload files"/>
    <s v="M | 00916 - Add portlet to bulk upload files"/>
    <s v="Backend Development | M | 00916 - Add portlet to bulk upload files"/>
    <n v="350832"/>
    <n v="334367"/>
    <n v="359301"/>
    <s v="Plan"/>
    <x v="19"/>
    <n v="0"/>
    <n v="0"/>
    <n v="0"/>
    <n v="32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4.7619047619047616E-2"/>
    <n v="8.2644628099173556E-3"/>
    <n v="1"/>
    <n v="10.638297872340425"/>
    <x v="0"/>
    <x v="2"/>
    <s v="0.Done"/>
    <x v="2361"/>
    <n v="0"/>
    <n v="0"/>
  </r>
  <r>
    <x v="3"/>
    <x v="0"/>
    <x v="0"/>
    <x v="27"/>
    <s v="Bemis CP Theme"/>
    <x v="27"/>
    <x v="0"/>
    <x v="2"/>
    <x v="579"/>
    <s v="Left Navigation Expand / Collapse on all pages"/>
    <s v="00365 - Left Navigation Expand / Collapse on all pages"/>
    <x v="579"/>
    <x v="0"/>
    <x v="2"/>
    <x v="2415"/>
    <s v="Alpha for Left Navigation Expand / Collapse on all pages"/>
    <s v="00914 - Alpha for Left Navigation Expand / Collapse on all pages"/>
    <s v="Alpha Test | 00914 - Alpha for Left Navigation Expand / Collapse on all pages"/>
    <n v="351507"/>
    <n v="346372"/>
    <n v="359259"/>
    <s v="Plan"/>
    <x v="0"/>
    <n v="0"/>
    <n v="0"/>
    <n v="0"/>
    <n v="19"/>
    <m/>
    <s v="SUBTASK PLAN"/>
    <n v="0"/>
    <n v="0"/>
    <n v="0"/>
    <n v="0"/>
    <n v="0"/>
    <n v="0"/>
    <n v="0"/>
    <n v="0"/>
    <n v="0"/>
    <n v="0"/>
    <n v="0.25"/>
    <n v="1.8518518518518517E-2"/>
    <n v="1"/>
    <n v="0"/>
    <x v="0"/>
    <x v="2"/>
    <s v="0.Done"/>
    <x v="2362"/>
    <n v="0"/>
    <n v="0"/>
  </r>
  <r>
    <x v="3"/>
    <x v="0"/>
    <x v="0"/>
    <x v="34"/>
    <s v="Buyer - Release Management"/>
    <x v="34"/>
    <x v="0"/>
    <x v="2"/>
    <x v="606"/>
    <s v="Release updates from IBB"/>
    <s v="00520 - Release updates from IBB"/>
    <x v="606"/>
    <x v="0"/>
    <x v="2"/>
    <x v="2416"/>
    <s v="Alpha for Release updates from IBB"/>
    <s v="00913 - Alpha for Release updates from IBB"/>
    <s v="Alpha Test | 00913 - Alpha for Release updates from IBB"/>
    <n v="350409"/>
    <n v="350837"/>
    <n v="359258"/>
    <s v="Plan"/>
    <x v="20"/>
    <n v="0"/>
    <n v="0"/>
    <n v="0"/>
    <n v="0"/>
    <m/>
    <s v="SUBTASK PLAN"/>
    <n v="0"/>
    <n v="0"/>
    <n v="0"/>
    <n v="0"/>
    <n v="0"/>
    <n v="0"/>
    <n v="0"/>
    <n v="0"/>
    <n v="0"/>
    <n v="0"/>
    <n v="0.2"/>
    <n v="4.3478260869565216E-2"/>
    <n v="1"/>
    <n v="0"/>
    <x v="0"/>
    <x v="2"/>
    <s v="0.Done"/>
    <x v="2363"/>
    <n v="0"/>
    <n v="0"/>
  </r>
  <r>
    <x v="3"/>
    <x v="0"/>
    <x v="0"/>
    <x v="23"/>
    <s v="Buyer - Portal Foundations"/>
    <x v="23"/>
    <x v="0"/>
    <x v="2"/>
    <x v="577"/>
    <s v="Location selection persists between logout and login"/>
    <s v="00352 - Location selection persists between logout and login"/>
    <x v="577"/>
    <x v="0"/>
    <x v="2"/>
    <x v="2417"/>
    <s v="Alpha for Location selection persists between logout and login"/>
    <s v="XS | 00912 - Alpha for Location selection persists between logout and login"/>
    <s v="Alpha Test | XS | 00912 - Alpha for Location selection persists between logout and login"/>
    <n v="350832"/>
    <n v="345627"/>
    <n v="359257"/>
    <s v="Plan"/>
    <x v="19"/>
    <n v="0"/>
    <n v="0"/>
    <n v="0"/>
    <n v="22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8.2644628099173556E-3"/>
    <n v="1"/>
    <n v="1.0638297872340425"/>
    <x v="0"/>
    <x v="2"/>
    <s v="0.Done"/>
    <x v="2364"/>
    <n v="0"/>
    <n v="0"/>
  </r>
  <r>
    <x v="3"/>
    <x v="0"/>
    <x v="0"/>
    <x v="27"/>
    <s v="Bemis CP Theme"/>
    <x v="27"/>
    <x v="0"/>
    <x v="2"/>
    <x v="460"/>
    <s v="Footer"/>
    <s v="00361 - Footer"/>
    <x v="460"/>
    <x v="3"/>
    <x v="2"/>
    <x v="2418"/>
    <s v="Frontend Dev for footer"/>
    <s v="M | 00911 - Frontend Dev for footer"/>
    <s v="Frontend Development | M | 00911 - Frontend Dev for footer"/>
    <n v="351507"/>
    <n v="346041"/>
    <n v="359243"/>
    <s v="Plan"/>
    <x v="18"/>
    <n v="0"/>
    <n v="0"/>
    <n v="0"/>
    <n v="21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1.8518518518518517E-2"/>
    <n v="1"/>
    <n v="5.3191489361702127"/>
    <x v="0"/>
    <x v="2"/>
    <s v="0.Done"/>
    <x v="2365"/>
    <n v="0"/>
    <n v="0"/>
  </r>
  <r>
    <x v="3"/>
    <x v="0"/>
    <x v="0"/>
    <x v="27"/>
    <s v="Bemis CP Theme"/>
    <x v="27"/>
    <x v="0"/>
    <x v="2"/>
    <x v="460"/>
    <s v="Footer"/>
    <s v="00361 - Footer"/>
    <x v="460"/>
    <x v="7"/>
    <x v="2"/>
    <x v="2419"/>
    <s v="Tech Planning for footer "/>
    <s v="M | 00910 - Tech Planning for footer "/>
    <s v="Tech Planning | M | 00910 - Tech Planning for footer "/>
    <n v="351507"/>
    <n v="346041"/>
    <n v="359240"/>
    <s v="Plan"/>
    <x v="18"/>
    <n v="0"/>
    <n v="0"/>
    <n v="0"/>
    <n v="21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1.8518518518518517E-2"/>
    <n v="1"/>
    <n v="4.2553191489361701"/>
    <x v="0"/>
    <x v="2"/>
    <s v="0.Done"/>
    <x v="2366"/>
    <n v="0"/>
    <n v="0"/>
  </r>
  <r>
    <x v="3"/>
    <x v="0"/>
    <x v="0"/>
    <x v="24"/>
    <s v="IBB Integration"/>
    <x v="24"/>
    <x v="2"/>
    <x v="2"/>
    <x v="242"/>
    <s v="WS Commons"/>
    <s v="00503 - WS Commons"/>
    <x v="242"/>
    <x v="5"/>
    <x v="2"/>
    <x v="2420"/>
    <s v="Implement ws-commons-auth for all ws modules"/>
    <s v="M | 00908 - Implement ws-commons-auth for all ws modules"/>
    <s v="Backend Development | M | 00908 - Implement ws-commons-auth for all ws modules"/>
    <n v="350255"/>
    <n v="350258"/>
    <n v="359080"/>
    <s v="Plan"/>
    <x v="0"/>
    <n v="2.8666666666666667"/>
    <n v="0"/>
    <n v="0"/>
    <n v="16"/>
    <s v="M"/>
    <s v="SUBTASK PLAN"/>
    <n v="10.638297872340425"/>
    <n v="12.76595744680851"/>
    <n v="0"/>
    <n v="0"/>
    <n v="0"/>
    <n v="10.638297872340425"/>
    <n v="10.638297872340425"/>
    <n v="12.76595744680851"/>
    <n v="2.8666666666666667"/>
    <n v="0"/>
    <n v="0.1111111111111111"/>
    <n v="3.3333333333333333E-2"/>
    <n v="1"/>
    <n v="10.638297872340425"/>
    <x v="0"/>
    <x v="2"/>
    <s v="0.Done"/>
    <x v="2367"/>
    <n v="0"/>
    <n v="0"/>
  </r>
  <r>
    <x v="3"/>
    <x v="0"/>
    <x v="0"/>
    <x v="33"/>
    <s v="Buyer - Order Management"/>
    <x v="33"/>
    <x v="0"/>
    <x v="2"/>
    <x v="562"/>
    <s v="Inventory updates from IBB"/>
    <s v="00369 - Inventory updates from IBB"/>
    <x v="562"/>
    <x v="5"/>
    <x v="2"/>
    <x v="2421"/>
    <s v="Inventory DataSync from IBB"/>
    <s v="M | 00901 - Inventory DataSync from IBB"/>
    <s v="Backend Development | M | 00901 - Inventory DataSync from IBB"/>
    <n v="346910"/>
    <n v="347289"/>
    <n v="359059"/>
    <s v="Plan"/>
    <x v="19"/>
    <n v="24.733333333333334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24.733333333333334"/>
    <n v="0"/>
    <n v="0.125"/>
    <n v="1.020408163265306E-2"/>
    <n v="1"/>
    <n v="10.638297872340425"/>
    <x v="0"/>
    <x v="2"/>
    <s v="0.Done"/>
    <x v="2368"/>
    <n v="0"/>
    <n v="0"/>
  </r>
  <r>
    <x v="3"/>
    <x v="0"/>
    <x v="0"/>
    <x v="23"/>
    <s v="Buyer - Portal Foundations"/>
    <x v="23"/>
    <x v="0"/>
    <x v="2"/>
    <x v="612"/>
    <s v="Customer - Org - Permissions"/>
    <s v="00308 - Customer - Org - Permissions"/>
    <x v="612"/>
    <x v="1"/>
    <x v="2"/>
    <x v="2422"/>
    <s v="QA for Customer - Org - Permissions"/>
    <s v="XS | 00900 - QA for Customer - Org - Permissions"/>
    <s v="QA | XS | 00900 - QA for Customer - Org - Permissions"/>
    <n v="350832"/>
    <n v="343485"/>
    <n v="359057"/>
    <s v="Plan"/>
    <x v="19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33333333333333331"/>
    <n v="8.2644628099173556E-3"/>
    <n v="1"/>
    <n v="1.0638297872340425"/>
    <x v="0"/>
    <x v="2"/>
    <s v="0.Done"/>
    <x v="2369"/>
    <n v="0"/>
    <n v="0"/>
  </r>
  <r>
    <x v="3"/>
    <x v="0"/>
    <x v="0"/>
    <x v="23"/>
    <s v="Buyer - Portal Foundations"/>
    <x v="23"/>
    <x v="0"/>
    <x v="2"/>
    <x v="612"/>
    <s v="Customer - Org - Permissions"/>
    <s v="00308 - Customer - Org - Permissions"/>
    <x v="612"/>
    <x v="2"/>
    <x v="2"/>
    <x v="2423"/>
    <s v="Review of Customer - Org - Permissions"/>
    <s v="S | 00899 - Review of Customer - Org - Permissions"/>
    <s v="Feature Review | S | 00899 - Review of Customer - Org - Permissions"/>
    <n v="350832"/>
    <n v="343485"/>
    <n v="359056"/>
    <s v="Plan"/>
    <x v="19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8.2644628099173556E-3"/>
    <n v="1"/>
    <n v="2.1276595744680851"/>
    <x v="0"/>
    <x v="2"/>
    <s v="0.Done"/>
    <x v="2370"/>
    <n v="0"/>
    <n v="0"/>
  </r>
  <r>
    <x v="3"/>
    <x v="0"/>
    <x v="0"/>
    <x v="23"/>
    <s v="Buyer - Portal Foundations"/>
    <x v="23"/>
    <x v="0"/>
    <x v="2"/>
    <x v="612"/>
    <s v="Customer - Org - Permissions"/>
    <s v="00308 - Customer - Org - Permissions"/>
    <x v="612"/>
    <x v="0"/>
    <x v="2"/>
    <x v="2424"/>
    <s v="Alpha for Customer - Org - Permissions"/>
    <s v="S | 00898 - Alpha for Customer - Org - Permissions"/>
    <s v="Alpha Test | S | 00898 - Alpha for Customer - Org - Permissions"/>
    <n v="350832"/>
    <n v="343485"/>
    <n v="359055"/>
    <s v="Plan"/>
    <x v="19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8.2644628099173556E-3"/>
    <n v="1"/>
    <n v="2.1276595744680851"/>
    <x v="0"/>
    <x v="2"/>
    <s v="0.Done"/>
    <x v="2371"/>
    <n v="0"/>
    <n v="0"/>
  </r>
  <r>
    <x v="3"/>
    <x v="0"/>
    <x v="0"/>
    <x v="23"/>
    <s v="Buyer - Portal Foundations"/>
    <x v="23"/>
    <x v="0"/>
    <x v="2"/>
    <x v="613"/>
    <s v="Create and assign customer Roles"/>
    <s v="00156 - Create and assign customer Roles"/>
    <x v="613"/>
    <x v="1"/>
    <x v="2"/>
    <x v="2425"/>
    <s v="QA for Create and assign customer Roles"/>
    <s v="S | 00897 - QA for Create and assign customer Roles"/>
    <s v="QA | S | 00897 - QA for Create and assign customer Roles"/>
    <n v="350832"/>
    <n v="336888"/>
    <n v="359053"/>
    <s v="Plan"/>
    <x v="19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8.2644628099173556E-3"/>
    <n v="1"/>
    <n v="2.1276595744680851"/>
    <x v="0"/>
    <x v="2"/>
    <s v="0.Done"/>
    <x v="2372"/>
    <n v="0"/>
    <n v="0"/>
  </r>
  <r>
    <x v="3"/>
    <x v="0"/>
    <x v="0"/>
    <x v="23"/>
    <s v="Buyer - Portal Foundations"/>
    <x v="23"/>
    <x v="0"/>
    <x v="2"/>
    <x v="613"/>
    <s v="Create and assign customer Roles"/>
    <s v="00156 - Create and assign customer Roles"/>
    <x v="613"/>
    <x v="2"/>
    <x v="2"/>
    <x v="2426"/>
    <s v="Review of Create and assign customer Roles"/>
    <s v="S | 00896 - Review of Create and assign customer Roles"/>
    <s v="Feature Review | S | 00896 - Review of Create and assign customer Roles"/>
    <n v="350832"/>
    <n v="336888"/>
    <n v="359052"/>
    <s v="Plan"/>
    <x v="19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8.2644628099173556E-3"/>
    <n v="1"/>
    <n v="2.1276595744680851"/>
    <x v="0"/>
    <x v="2"/>
    <s v="0.Done"/>
    <x v="2373"/>
    <n v="0"/>
    <n v="0"/>
  </r>
  <r>
    <x v="3"/>
    <x v="0"/>
    <x v="0"/>
    <x v="23"/>
    <s v="Buyer - Portal Foundations"/>
    <x v="23"/>
    <x v="0"/>
    <x v="2"/>
    <x v="613"/>
    <s v="Create and assign customer Roles"/>
    <s v="00156 - Create and assign customer Roles"/>
    <x v="613"/>
    <x v="0"/>
    <x v="2"/>
    <x v="2427"/>
    <s v="Alpha for Create and assign customer Roles"/>
    <s v="S | 00895 - Alpha for Create and assign customer Roles"/>
    <s v="Alpha Test | S | 00895 - Alpha for Create and assign customer Roles"/>
    <n v="350832"/>
    <n v="336888"/>
    <n v="359051"/>
    <s v="Plan"/>
    <x v="19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8.2644628099173556E-3"/>
    <n v="1"/>
    <n v="2.1276595744680851"/>
    <x v="0"/>
    <x v="2"/>
    <s v="0.Done"/>
    <x v="2374"/>
    <n v="0"/>
    <n v="0"/>
  </r>
  <r>
    <x v="3"/>
    <x v="0"/>
    <x v="0"/>
    <x v="32"/>
    <s v="Buyer - Reports"/>
    <x v="32"/>
    <x v="0"/>
    <x v="2"/>
    <x v="583"/>
    <s v="Buyer - Reports Landing Page"/>
    <s v="00375 - Buyer - Reports Landing Page"/>
    <x v="583"/>
    <x v="4"/>
    <x v="2"/>
    <x v="2428"/>
    <s v="Add OSGi config file to configure SSRS integration"/>
    <s v="XS | 00894 - Add OSGi config file to configure SSRS integration"/>
    <s v="Sub-Task | XS | 00894 - Add OSGi config file to configure SSRS integration"/>
    <n v="351658"/>
    <n v="347304"/>
    <n v="359050"/>
    <s v="Plan"/>
    <x v="18"/>
    <n v="5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5"/>
    <n v="0"/>
    <n v="6.25E-2"/>
    <n v="3.8461538461538464E-2"/>
    <n v="1"/>
    <n v="2.1276595744680851"/>
    <x v="0"/>
    <x v="2"/>
    <s v="0.Done"/>
    <x v="2375"/>
    <n v="0"/>
    <n v="0"/>
  </r>
  <r>
    <x v="3"/>
    <x v="0"/>
    <x v="0"/>
    <x v="27"/>
    <s v="Bemis CP Theme"/>
    <x v="27"/>
    <x v="0"/>
    <x v="2"/>
    <x v="604"/>
    <s v="Remove Top Bar for External User"/>
    <s v="00536 - Remove Top Bar for External User"/>
    <x v="604"/>
    <x v="2"/>
    <x v="2"/>
    <x v="2429"/>
    <s v="Review of Remove Top Bar for Regular User"/>
    <s v="00893 - Review of Remove Top Bar for Regular User"/>
    <s v="Feature Review | 00893 - Review of Remove Top Bar for Regular User"/>
    <n v="351507"/>
    <n v="351643"/>
    <n v="359044"/>
    <s v="Plan"/>
    <x v="0"/>
    <n v="0"/>
    <n v="0"/>
    <n v="0"/>
    <n v="1"/>
    <m/>
    <s v="SUBTASK PLAN"/>
    <n v="0"/>
    <n v="0"/>
    <n v="0"/>
    <n v="0"/>
    <n v="0"/>
    <n v="0"/>
    <n v="0"/>
    <n v="0"/>
    <n v="0"/>
    <n v="0"/>
    <n v="0.33333333333333331"/>
    <n v="1.8518518518518517E-2"/>
    <n v="1"/>
    <n v="0"/>
    <x v="0"/>
    <x v="2"/>
    <s v="0.Done"/>
    <x v="2376"/>
    <n v="0"/>
    <n v="0"/>
  </r>
  <r>
    <x v="3"/>
    <x v="1"/>
    <x v="1"/>
    <x v="1"/>
    <m/>
    <x v="1"/>
    <x v="1"/>
    <x v="2"/>
    <x v="601"/>
    <s v="Logon with incorrect password doesn't fail immediately with 2FA enabled"/>
    <s v="00836 - Logon with incorrect password doesn't fail immediately with 2FA enabled"/>
    <x v="601"/>
    <x v="2"/>
    <x v="2"/>
    <x v="2430"/>
    <s v="Review of Logon with incorrect password doesn't fail immediately with 2FA enabled"/>
    <s v="00891 - Review of Logon with incorrect password doesn't fail immediately with 2FA enabled"/>
    <s v="Feature Review | 00891 - Review of Logon with incorrect password doesn't fail immediately with 2FA enabled"/>
    <m/>
    <n v="357960"/>
    <n v="35903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377"/>
    <n v="0"/>
    <n v="0"/>
  </r>
  <r>
    <x v="3"/>
    <x v="0"/>
    <x v="0"/>
    <x v="24"/>
    <s v="IBB Integration"/>
    <x v="24"/>
    <x v="2"/>
    <x v="8"/>
    <x v="282"/>
    <s v="Create data sync process to bulk upload data from IBB"/>
    <s v="00266 - Create data sync process to bulk upload data from IBB"/>
    <x v="282"/>
    <x v="6"/>
    <x v="2"/>
    <x v="2431"/>
    <s v="ConstraintViolationException when sync blank bemis customer Id."/>
    <s v="S | 00890 - ConstraintViolationException when sync blank bemis customer Id."/>
    <s v="Alpha Bug | S | 00890 - ConstraintViolationException when sync blank bemis customer Id."/>
    <n v="350255"/>
    <n v="343068"/>
    <n v="35903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6.6666666666666666E-2"/>
    <n v="3.3333333333333333E-2"/>
    <n v="1"/>
    <n v="2.1276595744680851"/>
    <x v="0"/>
    <x v="8"/>
    <s v="0.Done"/>
    <x v="2378"/>
    <n v="0"/>
    <n v="0"/>
  </r>
  <r>
    <x v="3"/>
    <x v="1"/>
    <x v="1"/>
    <x v="1"/>
    <m/>
    <x v="1"/>
    <x v="1"/>
    <x v="2"/>
    <x v="558"/>
    <s v="User Customer Name (Employer) is incorrect"/>
    <s v="00804 - User Customer Name (Employer) is incorrect"/>
    <x v="558"/>
    <x v="3"/>
    <x v="2"/>
    <x v="2432"/>
    <s v="Update logic for User Profile to pull correct field."/>
    <s v="M | 00889 - Update logic for User Profile to pull correct field."/>
    <s v="Frontend Development | M | 00889 - Update logic for User Profile to pull correct field."/>
    <m/>
    <n v="357594"/>
    <n v="359008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0"/>
    <n v="1"/>
    <n v="5.3191489361702127"/>
    <x v="1"/>
    <x v="2"/>
    <s v="0.Done"/>
    <x v="2379"/>
    <n v="5.3191489361702127"/>
    <n v="0"/>
  </r>
  <r>
    <x v="3"/>
    <x v="0"/>
    <x v="0"/>
    <x v="33"/>
    <s v="Buyer - Order Management"/>
    <x v="33"/>
    <x v="0"/>
    <x v="2"/>
    <x v="500"/>
    <s v="Order updates from IBB"/>
    <s v="00370 - Order updates from IBB"/>
    <x v="500"/>
    <x v="6"/>
    <x v="2"/>
    <x v="2433"/>
    <s v="Don't create new record for closed Order"/>
    <s v="M | 00888 - Don't create new record for closed Order"/>
    <s v="Alpha Bug | M | 00888 - Don't create new record for closed Order"/>
    <n v="346910"/>
    <n v="347290"/>
    <n v="359000"/>
    <s v="Plan"/>
    <x v="20"/>
    <n v="5.05"/>
    <n v="0"/>
    <n v="0"/>
    <n v="26"/>
    <s v="M"/>
    <s v="SUBTASK PLAN"/>
    <n v="3.191489361702128"/>
    <n v="3.8297872340425534"/>
    <n v="0"/>
    <n v="0"/>
    <n v="0"/>
    <n v="3.191489361702128"/>
    <n v="3.191489361702128"/>
    <n v="3.8297872340425534"/>
    <n v="5.05"/>
    <n v="0"/>
    <n v="3.7037037037037035E-2"/>
    <n v="1.020408163265306E-2"/>
    <n v="1"/>
    <n v="3.191489361702128"/>
    <x v="0"/>
    <x v="2"/>
    <s v="0.Done"/>
    <x v="2380"/>
    <n v="0"/>
    <n v="0"/>
  </r>
  <r>
    <x v="3"/>
    <x v="0"/>
    <x v="0"/>
    <x v="33"/>
    <s v="Buyer - Order Management"/>
    <x v="33"/>
    <x v="0"/>
    <x v="2"/>
    <x v="591"/>
    <s v="Order Status Report"/>
    <s v="00175 - Order Status Report"/>
    <x v="591"/>
    <x v="5"/>
    <x v="2"/>
    <x v="2434"/>
    <s v="Integration location (customer_id) filter to report configuration "/>
    <s v="S | 00887 - Integration location (customer_id) filter to report configuration "/>
    <s v="Backend Development | S | 00887 - Integration location (customer_id) filter to report configuration "/>
    <n v="346910"/>
    <n v="338511"/>
    <n v="358990"/>
    <s v="Plan"/>
    <x v="20"/>
    <n v="1.7166666666666666"/>
    <n v="0"/>
    <n v="0"/>
    <n v="40"/>
    <s v="S"/>
    <s v="SUBTASK PLAN"/>
    <n v="8.5106382978723403"/>
    <n v="10.212765957446807"/>
    <n v="0"/>
    <n v="0"/>
    <n v="0"/>
    <n v="8.5106382978723403"/>
    <n v="8.5106382978723403"/>
    <n v="10.212765957446807"/>
    <n v="1.7166666666666666"/>
    <n v="0"/>
    <n v="7.1428571428571425E-2"/>
    <n v="1.020408163265306E-2"/>
    <n v="1"/>
    <n v="8.5106382978723403"/>
    <x v="0"/>
    <x v="2"/>
    <s v="0.Done"/>
    <x v="2381"/>
    <n v="0"/>
    <n v="0"/>
  </r>
  <r>
    <x v="3"/>
    <x v="1"/>
    <x v="1"/>
    <x v="1"/>
    <m/>
    <x v="1"/>
    <x v="1"/>
    <x v="2"/>
    <x v="602"/>
    <s v="Date Format is incorrect on all Pages"/>
    <s v="00860 - Date Format is incorrect on all Pages"/>
    <x v="602"/>
    <x v="6"/>
    <x v="2"/>
    <x v="2435"/>
    <s v="Alpha Bug - Update Date format to include four digit year"/>
    <s v="M | 00885 - Alpha Bug - Update Date format to include four digit year"/>
    <s v="Alpha Bug | M | 00885 - Alpha Bug - Update Date format to include four digit year"/>
    <m/>
    <n v="358467"/>
    <n v="358955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0"/>
    <n v="1"/>
    <n v="3.191489361702128"/>
    <x v="1"/>
    <x v="2"/>
    <s v="0.Done"/>
    <x v="2382"/>
    <n v="3.191489361702128"/>
    <n v="0"/>
  </r>
  <r>
    <x v="3"/>
    <x v="0"/>
    <x v="0"/>
    <x v="33"/>
    <s v="Buyer - Order Management"/>
    <x v="33"/>
    <x v="0"/>
    <x v="2"/>
    <x v="585"/>
    <s v="List Releases of specifc Order"/>
    <s v="00802 - List Releases of specifc Order"/>
    <x v="585"/>
    <x v="5"/>
    <x v="2"/>
    <x v="2436"/>
    <s v="Add Scheduled Releases page for an order"/>
    <s v="M | 00884 - Add Scheduled Releases page for an order"/>
    <s v="Backend Development | M | 00884 - Add Scheduled Releases page for an order"/>
    <n v="346910"/>
    <n v="357590"/>
    <n v="358949"/>
    <s v="Plan"/>
    <x v="0"/>
    <n v="8.5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8.5"/>
    <n v="0"/>
    <n v="0.16666666666666666"/>
    <n v="1.020408163265306E-2"/>
    <n v="1"/>
    <n v="10.638297872340425"/>
    <x v="0"/>
    <x v="2"/>
    <s v="0.Done"/>
    <x v="2383"/>
    <n v="0"/>
    <n v="0"/>
  </r>
  <r>
    <x v="3"/>
    <x v="0"/>
    <x v="0"/>
    <x v="33"/>
    <s v="Buyer - Order Management"/>
    <x v="33"/>
    <x v="0"/>
    <x v="2"/>
    <x v="482"/>
    <s v="List shipments from specific Order"/>
    <s v="00801 - List shipments from specific Order"/>
    <x v="482"/>
    <x v="5"/>
    <x v="2"/>
    <x v="2437"/>
    <s v="Add Doned Shipments page for an order"/>
    <s v="M | 00883 - Add Doned Shipments page for an order"/>
    <s v="Backend Development | M | 00883 - Add Doned Shipments page for an order"/>
    <n v="346910"/>
    <n v="357589"/>
    <n v="358948"/>
    <s v="Plan"/>
    <x v="0"/>
    <n v="8.5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8.5"/>
    <n v="0"/>
    <n v="0.16666666666666666"/>
    <n v="1.020408163265306E-2"/>
    <n v="1"/>
    <n v="10.638297872340425"/>
    <x v="0"/>
    <x v="2"/>
    <s v="0.Done"/>
    <x v="2384"/>
    <n v="0"/>
    <n v="0"/>
  </r>
  <r>
    <x v="3"/>
    <x v="0"/>
    <x v="0"/>
    <x v="26"/>
    <s v="Buyer - Shipment Management"/>
    <x v="26"/>
    <x v="0"/>
    <x v="2"/>
    <x v="255"/>
    <s v="View and Download Invoice and BoL "/>
    <s v="00509 - View and Download Invoice and BoL "/>
    <x v="255"/>
    <x v="5"/>
    <x v="2"/>
    <x v="2438"/>
    <s v="Create resource component for download documents"/>
    <s v="S | 00882 - Create resource component for download documents"/>
    <s v="Backend Development | S | 00882 - Create resource component for download documents"/>
    <n v="347928"/>
    <n v="350405"/>
    <n v="358849"/>
    <s v="Plan"/>
    <x v="0"/>
    <n v="11.166666666666666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11.166666666666666"/>
    <n v="0"/>
    <n v="9.0909090909090912E-2"/>
    <n v="1.5873015873015872E-2"/>
    <n v="1"/>
    <n v="8.5106382978723403"/>
    <x v="0"/>
    <x v="2"/>
    <s v="0.Done"/>
    <x v="2385"/>
    <n v="0"/>
    <n v="0"/>
  </r>
  <r>
    <x v="3"/>
    <x v="0"/>
    <x v="0"/>
    <x v="23"/>
    <s v="Buyer - Portal Foundations"/>
    <x v="23"/>
    <x v="0"/>
    <x v="2"/>
    <x v="613"/>
    <s v="Create and assign customer Roles"/>
    <s v="00156 - Create and assign customer Roles"/>
    <x v="613"/>
    <x v="7"/>
    <x v="2"/>
    <x v="2439"/>
    <s v="Technical Design for creating and assigning the buyer role"/>
    <s v="M | 00881 - Technical Design for creating and assigning the buyer role"/>
    <s v="Tech Planning | M | 00881 - Technical Design for creating and assigning the buyer role"/>
    <n v="350832"/>
    <n v="336888"/>
    <n v="358773"/>
    <s v="Plan"/>
    <x v="19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8.2644628099173556E-3"/>
    <n v="1"/>
    <n v="4.2553191489361701"/>
    <x v="0"/>
    <x v="2"/>
    <s v="0.Done"/>
    <x v="2386"/>
    <n v="0"/>
    <n v="0"/>
  </r>
  <r>
    <x v="3"/>
    <x v="1"/>
    <x v="1"/>
    <x v="1"/>
    <m/>
    <x v="1"/>
    <x v="1"/>
    <x v="2"/>
    <x v="601"/>
    <s v="Logon with incorrect password doesn't fail immediately with 2FA enabled"/>
    <s v="00836 - Logon with incorrect password doesn't fail immediately with 2FA enabled"/>
    <x v="601"/>
    <x v="0"/>
    <x v="2"/>
    <x v="2440"/>
    <s v="Alpha for Logon with incorrect password doesn't fail immediately with 2FA enabled"/>
    <s v="00880 - Alpha for Logon with incorrect password doesn't fail immediately with 2FA enabled"/>
    <s v="Alpha Test | 00880 - Alpha for Logon with incorrect password doesn't fail immediately with 2FA enabled"/>
    <m/>
    <n v="357960"/>
    <n v="35876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387"/>
    <n v="0"/>
    <n v="0"/>
  </r>
  <r>
    <x v="3"/>
    <x v="0"/>
    <x v="0"/>
    <x v="29"/>
    <s v="Buyer - Inventory Management"/>
    <x v="29"/>
    <x v="0"/>
    <x v="2"/>
    <x v="426"/>
    <s v="On-Hand Inventory View for a specific item"/>
    <s v="00262 - On-Hand Inventory View for a specific item"/>
    <x v="426"/>
    <x v="5"/>
    <x v="2"/>
    <x v="2441"/>
    <s v="Add Page for On Hand Inventory"/>
    <s v="M | 00879 - Add Page for On Hand Inventory"/>
    <s v="Backend Development | M | 00879 - Add Page for On Hand Inventory"/>
    <n v="351659"/>
    <n v="342921"/>
    <n v="358766"/>
    <s v="Plan"/>
    <x v="19"/>
    <n v="16.5"/>
    <n v="0"/>
    <n v="0"/>
    <n v="35"/>
    <s v="M"/>
    <s v="SUBTASK PLAN"/>
    <n v="10.638297872340425"/>
    <n v="12.76595744680851"/>
    <n v="0"/>
    <n v="0"/>
    <n v="0"/>
    <n v="10.638297872340425"/>
    <n v="10.638297872340425"/>
    <n v="12.76595744680851"/>
    <n v="16.5"/>
    <n v="0"/>
    <n v="0.1"/>
    <n v="0.1"/>
    <n v="1"/>
    <n v="10.638297872340425"/>
    <x v="0"/>
    <x v="2"/>
    <s v="0.Done"/>
    <x v="2388"/>
    <n v="0"/>
    <n v="0"/>
  </r>
  <r>
    <x v="3"/>
    <x v="1"/>
    <x v="1"/>
    <x v="1"/>
    <m/>
    <x v="1"/>
    <x v="1"/>
    <x v="2"/>
    <x v="602"/>
    <s v="Date Format is incorrect on all Pages"/>
    <s v="00860 - Date Format is incorrect on all Pages"/>
    <x v="602"/>
    <x v="6"/>
    <x v="2"/>
    <x v="2442"/>
    <s v="Alpha Bug - Time is showing up as part of date"/>
    <s v="M | 00878 - Alpha Bug - Time is showing up as part of date"/>
    <s v="Alpha Bug | M | 00878 - Alpha Bug - Time is showing up as part of date"/>
    <m/>
    <n v="358467"/>
    <n v="358742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0"/>
    <n v="1"/>
    <n v="3.191489361702128"/>
    <x v="1"/>
    <x v="2"/>
    <s v="0.Done"/>
    <x v="2389"/>
    <n v="3.191489361702128"/>
    <n v="0"/>
  </r>
  <r>
    <x v="3"/>
    <x v="1"/>
    <x v="1"/>
    <x v="1"/>
    <m/>
    <x v="1"/>
    <x v="1"/>
    <x v="2"/>
    <x v="597"/>
    <s v="Arrow Font Size on Releases Page is too small"/>
    <s v="00808 - Arrow Font Size on Releases Page is too small"/>
    <x v="597"/>
    <x v="2"/>
    <x v="2"/>
    <x v="2443"/>
    <s v="Review of Arrow Font Size on Releases Page is too small"/>
    <s v="00877 - Review of Arrow Font Size on Releases Page is too small"/>
    <s v="Feature Review | 00877 - Review of Arrow Font Size on Releases Page is too small"/>
    <m/>
    <n v="357603"/>
    <n v="35874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390"/>
    <n v="0"/>
    <n v="0"/>
  </r>
  <r>
    <x v="3"/>
    <x v="1"/>
    <x v="1"/>
    <x v="1"/>
    <m/>
    <x v="1"/>
    <x v="1"/>
    <x v="2"/>
    <x v="599"/>
    <s v="Order Description not wrapping correctly"/>
    <s v="00829 - Order Description not wrapping correctly"/>
    <x v="599"/>
    <x v="2"/>
    <x v="2"/>
    <x v="2444"/>
    <s v="Review of Order Description not wrapping correctly"/>
    <s v="00876 - Review of Order Description not wrapping correctly"/>
    <s v="Feature Review | 00876 - Review of Order Description not wrapping correctly"/>
    <m/>
    <n v="357945"/>
    <n v="35873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391"/>
    <n v="0"/>
    <n v="0"/>
  </r>
  <r>
    <x v="3"/>
    <x v="1"/>
    <x v="1"/>
    <x v="1"/>
    <m/>
    <x v="1"/>
    <x v="1"/>
    <x v="2"/>
    <x v="600"/>
    <s v="Two Factor authentication configuration is in the wrong category"/>
    <s v="00830 - Two Factor authentication configuration is in the wrong category"/>
    <x v="600"/>
    <x v="2"/>
    <x v="2"/>
    <x v="2445"/>
    <s v="Review of Two Factor authentication configuration is in the wrong category"/>
    <s v="00875 - Review of Two Factor authentication configuration is in the wrong category"/>
    <s v="Feature Review | 00875 - Review of Two Factor authentication configuration is in the wrong category"/>
    <m/>
    <n v="357947"/>
    <n v="35872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392"/>
    <n v="0"/>
    <n v="0"/>
  </r>
  <r>
    <x v="3"/>
    <x v="1"/>
    <x v="1"/>
    <x v="1"/>
    <m/>
    <x v="1"/>
    <x v="1"/>
    <x v="2"/>
    <x v="611"/>
    <s v="Orders Page - Marshal Orders with NULL Statuses Displayed"/>
    <s v="00855 - Orders Page - Marshal Orders with NULL Statuses Displayed"/>
    <x v="611"/>
    <x v="2"/>
    <x v="2"/>
    <x v="2446"/>
    <s v="Review of Orders Page - Marshal Orders with NULL Statuses Displayed"/>
    <s v="00874 - Review of Orders Page - Marshal Orders with NULL Statuses Displayed"/>
    <s v="Feature Review | 00874 - Review of Orders Page - Marshal Orders with NULL Statuses Displayed"/>
    <m/>
    <n v="358440"/>
    <n v="35872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393"/>
    <n v="0"/>
    <n v="0"/>
  </r>
  <r>
    <x v="3"/>
    <x v="1"/>
    <x v="1"/>
    <x v="1"/>
    <m/>
    <x v="1"/>
    <x v="1"/>
    <x v="2"/>
    <x v="598"/>
    <s v="UI Navigation bar"/>
    <s v="00822 - UI Navigation bar"/>
    <x v="598"/>
    <x v="2"/>
    <x v="2"/>
    <x v="2447"/>
    <s v="Review of UI Navigation bar"/>
    <s v="00873 - Review of UI Navigation bar"/>
    <s v="Feature Review | 00873 - Review of UI Navigation bar"/>
    <m/>
    <n v="357889"/>
    <n v="35872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394"/>
    <n v="0"/>
    <n v="0"/>
  </r>
  <r>
    <x v="3"/>
    <x v="1"/>
    <x v="1"/>
    <x v="1"/>
    <m/>
    <x v="1"/>
    <x v="1"/>
    <x v="2"/>
    <x v="600"/>
    <s v="Two Factor authentication configuration is in the wrong category"/>
    <s v="00830 - Two Factor authentication configuration is in the wrong category"/>
    <x v="600"/>
    <x v="0"/>
    <x v="2"/>
    <x v="2448"/>
    <s v="Alpha for Two Factor authentication configuration is in the wrong category"/>
    <s v="00872 - Alpha for Two Factor authentication configuration is in the wrong category"/>
    <s v="Alpha Test | 00872 - Alpha for Two Factor authentication configuration is in the wrong category"/>
    <m/>
    <n v="357947"/>
    <n v="35872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395"/>
    <n v="0"/>
    <n v="0"/>
  </r>
  <r>
    <x v="3"/>
    <x v="1"/>
    <x v="1"/>
    <x v="1"/>
    <m/>
    <x v="1"/>
    <x v="1"/>
    <x v="2"/>
    <x v="599"/>
    <s v="Order Description not wrapping correctly"/>
    <s v="00829 - Order Description not wrapping correctly"/>
    <x v="599"/>
    <x v="0"/>
    <x v="2"/>
    <x v="2449"/>
    <s v="Alpha for Order Description not wrapping correctly"/>
    <s v="00871 - Alpha for Order Description not wrapping correctly"/>
    <s v="Alpha Test | 00871 - Alpha for Order Description not wrapping correctly"/>
    <m/>
    <n v="357945"/>
    <n v="35871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396"/>
    <n v="0"/>
    <n v="0"/>
  </r>
  <r>
    <x v="3"/>
    <x v="1"/>
    <x v="1"/>
    <x v="1"/>
    <m/>
    <x v="1"/>
    <x v="1"/>
    <x v="2"/>
    <x v="602"/>
    <s v="Date Format is incorrect on all Pages"/>
    <s v="00860 - Date Format is incorrect on all Pages"/>
    <x v="602"/>
    <x v="0"/>
    <x v="2"/>
    <x v="2450"/>
    <s v="Alpha for Date Format is incorrect on all Pages"/>
    <s v="00870 - Alpha for Date Format is incorrect on all Pages"/>
    <s v="Alpha Test | 00870 - Alpha for Date Format is incorrect on all Pages"/>
    <m/>
    <n v="358467"/>
    <n v="35871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x v="2"/>
    <s v="0.Done"/>
    <x v="2397"/>
    <n v="0"/>
    <n v="0"/>
  </r>
  <r>
    <x v="3"/>
    <x v="0"/>
    <x v="0"/>
    <x v="33"/>
    <s v="Buyer - Order Management"/>
    <x v="33"/>
    <x v="0"/>
    <x v="2"/>
    <x v="591"/>
    <s v="Order Status Report"/>
    <s v="00175 - Order Status Report"/>
    <x v="591"/>
    <x v="5"/>
    <x v="2"/>
    <x v="2451"/>
    <s v="Integrate SSRS with Order Listing page"/>
    <s v="S | 00869 - Integrate SSRS with Order Listing page"/>
    <s v="Backend Development | S | 00869 - Integrate SSRS with Order Listing page"/>
    <n v="346910"/>
    <n v="338511"/>
    <n v="358566"/>
    <s v="Plan"/>
    <x v="20"/>
    <n v="7.583333333333333"/>
    <n v="0"/>
    <n v="0"/>
    <n v="40"/>
    <s v="S"/>
    <s v="SUBTASK PLAN"/>
    <n v="8.5106382978723403"/>
    <n v="10.212765957446807"/>
    <n v="0"/>
    <n v="0"/>
    <n v="0"/>
    <n v="8.5106382978723403"/>
    <n v="8.5106382978723403"/>
    <n v="10.212765957446807"/>
    <n v="7.583333333333333"/>
    <n v="0"/>
    <n v="7.1428571428571425E-2"/>
    <n v="1.020408163265306E-2"/>
    <n v="1"/>
    <n v="8.5106382978723403"/>
    <x v="0"/>
    <x v="2"/>
    <s v="0.Done"/>
    <x v="2398"/>
    <n v="0"/>
    <n v="0"/>
  </r>
  <r>
    <x v="3"/>
    <x v="1"/>
    <x v="1"/>
    <x v="1"/>
    <m/>
    <x v="1"/>
    <x v="1"/>
    <x v="2"/>
    <x v="611"/>
    <s v="Orders Page - Marshal Orders with NULL Statuses Displayed"/>
    <s v="00855 - Orders Page - Marshal Orders with NULL Statuses Displayed"/>
    <x v="611"/>
    <x v="0"/>
    <x v="2"/>
    <x v="2452"/>
    <s v="Alpha for Orders Page - Marshal Orders with NULL Statuses Displayed"/>
    <s v="00868 - Alpha for Orders Page - Marshal Orders with NULL Statuses Displayed"/>
    <s v="Alpha Test | 00868 - Alpha for Orders Page - Marshal Orders with NULL Statuses Displayed"/>
    <m/>
    <n v="358440"/>
    <n v="35854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399"/>
    <n v="0"/>
    <n v="0"/>
  </r>
  <r>
    <x v="3"/>
    <x v="0"/>
    <x v="0"/>
    <x v="27"/>
    <s v="Bemis CP Theme"/>
    <x v="27"/>
    <x v="0"/>
    <x v="2"/>
    <x v="427"/>
    <s v="Redesign for product description display"/>
    <s v="01113 - Redesign for product description display"/>
    <x v="427"/>
    <x v="3"/>
    <x v="3"/>
    <x v="2453"/>
    <s v="Update product description display to allow for long character length "/>
    <s v="M | 00867 - Update product description display to allow for long character length "/>
    <s v="Frontend Development | M | 00867 - Update product description display to allow for long character length "/>
    <n v="351507"/>
    <n v="362668"/>
    <n v="358538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1.8518518518518517E-2"/>
    <n v="1"/>
    <n v="0"/>
    <x v="0"/>
    <x v="2"/>
    <s v="0.Cancelled"/>
    <x v="2400"/>
    <n v="0"/>
    <n v="0"/>
  </r>
  <r>
    <x v="3"/>
    <x v="1"/>
    <x v="1"/>
    <x v="1"/>
    <m/>
    <x v="1"/>
    <x v="1"/>
    <x v="2"/>
    <x v="525"/>
    <s v="The root directory for Advanced File Store is not parsed correctly"/>
    <s v="00858 - The root directory for Advanced File Store is not parsed correctly"/>
    <x v="525"/>
    <x v="0"/>
    <x v="2"/>
    <x v="2454"/>
    <s v="Verify AFS is enabled and working correctly for DL"/>
    <s v="M | 00866 - Verify AFS is enabled and working correctly for DL"/>
    <s v="Alpha Test | M | 00866 - Verify AFS is enabled and working correctly for DL"/>
    <m/>
    <n v="358457"/>
    <n v="358534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x v="2"/>
    <s v="0.Done"/>
    <x v="2401"/>
    <n v="4.2553191489361701"/>
    <n v="0"/>
  </r>
  <r>
    <x v="3"/>
    <x v="1"/>
    <x v="1"/>
    <x v="1"/>
    <m/>
    <x v="1"/>
    <x v="1"/>
    <x v="2"/>
    <x v="602"/>
    <s v="Date Format is incorrect on all Pages"/>
    <s v="00860 - Date Format is incorrect on all Pages"/>
    <x v="602"/>
    <x v="3"/>
    <x v="2"/>
    <x v="2455"/>
    <s v="Update Date format display on all pages to be MM/DD/YY"/>
    <s v="M | 00865 - Update Date format display on all pages to be MM/DD/YY"/>
    <s v="Frontend Development | M | 00865 - Update Date format display on all pages to be MM/DD/YY"/>
    <m/>
    <n v="358467"/>
    <n v="358532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0"/>
    <n v="1"/>
    <n v="5.3191489361702127"/>
    <x v="1"/>
    <x v="2"/>
    <s v="0.Done"/>
    <x v="2402"/>
    <n v="5.3191489361702127"/>
    <n v="0"/>
  </r>
  <r>
    <x v="3"/>
    <x v="0"/>
    <x v="0"/>
    <x v="24"/>
    <s v="IBB Integration"/>
    <x v="24"/>
    <x v="2"/>
    <x v="8"/>
    <x v="282"/>
    <s v="Create data sync process to bulk upload data from IBB"/>
    <s v="00266 - Create data sync process to bulk upload data from IBB"/>
    <x v="282"/>
    <x v="4"/>
    <x v="2"/>
    <x v="2456"/>
    <s v="Add switch for serial data sync "/>
    <s v="M | 00864 - Add switch for serial data sync "/>
    <s v="Sub-Task | M | 00864 - Add switch for serial data sync "/>
    <n v="350255"/>
    <n v="343068"/>
    <n v="358503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6.6666666666666666E-2"/>
    <n v="3.3333333333333333E-2"/>
    <n v="1"/>
    <n v="8.5106382978723403"/>
    <x v="0"/>
    <x v="8"/>
    <s v="0.Done"/>
    <x v="2403"/>
    <n v="0"/>
    <n v="0"/>
  </r>
  <r>
    <x v="3"/>
    <x v="0"/>
    <x v="0"/>
    <x v="26"/>
    <s v="Buyer - Shipment Management"/>
    <x v="26"/>
    <x v="0"/>
    <x v="2"/>
    <x v="605"/>
    <s v="Shipment updates from IBB"/>
    <s v="00374 - Shipment updates from IBB"/>
    <x v="605"/>
    <x v="5"/>
    <x v="2"/>
    <x v="2457"/>
    <s v="Update shipment data sync"/>
    <s v="S | 00863 - Update shipment data sync"/>
    <s v="Backend Development | S | 00863 - Update shipment data sync"/>
    <n v="347928"/>
    <n v="347294"/>
    <n v="358487"/>
    <s v="Plan"/>
    <x v="20"/>
    <n v="16.566666666666666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16.566666666666666"/>
    <n v="0"/>
    <n v="7.1428571428571425E-2"/>
    <n v="1.5873015873015872E-2"/>
    <n v="1"/>
    <n v="8.5106382978723403"/>
    <x v="0"/>
    <x v="2"/>
    <s v="0.Done"/>
    <x v="2404"/>
    <n v="0"/>
    <n v="0"/>
  </r>
  <r>
    <x v="3"/>
    <x v="1"/>
    <x v="1"/>
    <x v="1"/>
    <m/>
    <x v="1"/>
    <x v="1"/>
    <x v="2"/>
    <x v="599"/>
    <s v="Order Description not wrapping correctly"/>
    <s v="00829 - Order Description not wrapping correctly"/>
    <x v="599"/>
    <x v="3"/>
    <x v="2"/>
    <x v="2458"/>
    <s v="Update the UI to use description fields"/>
    <s v="M | 00862 - Update the UI to use description fields"/>
    <s v="Frontend Development | M | 00862 - Update the UI to use description fields"/>
    <m/>
    <n v="357945"/>
    <n v="358482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2405"/>
    <n v="5.3191489361702127"/>
    <n v="0"/>
  </r>
  <r>
    <x v="3"/>
    <x v="1"/>
    <x v="1"/>
    <x v="1"/>
    <m/>
    <x v="1"/>
    <x v="1"/>
    <x v="2"/>
    <x v="525"/>
    <s v="The root directory for Advanced File Store is not parsed correctly"/>
    <s v="00858 - The root directory for Advanced File Store is not parsed correctly"/>
    <x v="525"/>
    <x v="4"/>
    <x v="2"/>
    <x v="2459"/>
    <s v="Fix the advanced file store issue"/>
    <s v="M | 00859 - Fix the advanced file store issue"/>
    <s v="Sub-Task | M | 00859 - Fix the advanced file store issue"/>
    <m/>
    <n v="358457"/>
    <n v="358458"/>
    <s v="Plan"/>
    <x v="0"/>
    <n v="3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3"/>
    <n v="0"/>
    <n v="0.25"/>
    <n v="0"/>
    <n v="1"/>
    <n v="8.5106382978723403"/>
    <x v="1"/>
    <x v="2"/>
    <s v="0.Done"/>
    <x v="2406"/>
    <n v="8.5106382978723403"/>
    <n v="3"/>
  </r>
  <r>
    <x v="3"/>
    <x v="0"/>
    <x v="0"/>
    <x v="23"/>
    <s v="Buyer - Portal Foundations"/>
    <x v="23"/>
    <x v="0"/>
    <x v="2"/>
    <x v="582"/>
    <s v="Filter Data by Customer Location"/>
    <s v="00302 - Filter Data by Customer Location"/>
    <x v="582"/>
    <x v="4"/>
    <x v="2"/>
    <x v="2460"/>
    <s v="Add methods to get a Customer Location's display name and whether or not it's a parent"/>
    <s v="S | 00857 - Add methods to get a Customer Location's display name and whether or not it's a parent"/>
    <s v="Sub-Task | S | 00857 - Add methods to get a Customer Location's display name and whether or not it's a parent"/>
    <n v="350832"/>
    <n v="343448"/>
    <n v="358447"/>
    <s v="Plan"/>
    <x v="19"/>
    <n v="0"/>
    <n v="0"/>
    <n v="0"/>
    <n v="39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6.6666666666666666E-2"/>
    <n v="8.2644628099173556E-3"/>
    <n v="1"/>
    <n v="4.2553191489361701"/>
    <x v="0"/>
    <x v="2"/>
    <s v="0.Done"/>
    <x v="2407"/>
    <n v="0"/>
    <n v="0"/>
  </r>
  <r>
    <x v="3"/>
    <x v="0"/>
    <x v="0"/>
    <x v="26"/>
    <s v="Buyer - Shipment Management"/>
    <x v="26"/>
    <x v="0"/>
    <x v="2"/>
    <x v="605"/>
    <s v="Shipment updates from IBB"/>
    <s v="00374 - Shipment updates from IBB"/>
    <x v="605"/>
    <x v="5"/>
    <x v="2"/>
    <x v="2461"/>
    <s v="Remove dependency from release module"/>
    <s v="XS | 00853 - Remove dependency from release module"/>
    <s v="Backend Development | XS | 00853 - Remove dependency from release module"/>
    <n v="347928"/>
    <n v="347294"/>
    <n v="358379"/>
    <s v="Plan"/>
    <x v="20"/>
    <n v="1.5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1.5"/>
    <n v="0"/>
    <n v="7.1428571428571425E-2"/>
    <n v="1.5873015873015872E-2"/>
    <n v="1"/>
    <n v="2.1276595744680851"/>
    <x v="0"/>
    <x v="2"/>
    <s v="0.Done"/>
    <x v="2408"/>
    <n v="0"/>
    <n v="0"/>
  </r>
  <r>
    <x v="3"/>
    <x v="0"/>
    <x v="0"/>
    <x v="24"/>
    <s v="IBB Integration"/>
    <x v="24"/>
    <x v="2"/>
    <x v="8"/>
    <x v="282"/>
    <s v="Create data sync process to bulk upload data from IBB"/>
    <s v="00266 - Create data sync process to bulk upload data from IBB"/>
    <x v="282"/>
    <x v="4"/>
    <x v="2"/>
    <x v="2462"/>
    <s v="Create method to scan org hierarchy for data sync"/>
    <s v="S | 00852 - Create method to scan org hierarchy for data sync"/>
    <s v="Sub-Task | S | 00852 - Create method to scan org hierarchy for data sync"/>
    <n v="350255"/>
    <n v="343068"/>
    <n v="358287"/>
    <s v="Plan"/>
    <x v="0"/>
    <n v="1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1"/>
    <n v="0"/>
    <n v="6.6666666666666666E-2"/>
    <n v="3.3333333333333333E-2"/>
    <n v="1"/>
    <n v="4.2553191489361701"/>
    <x v="0"/>
    <x v="8"/>
    <s v="0.Done"/>
    <x v="2409"/>
    <n v="0"/>
    <n v="0"/>
  </r>
  <r>
    <x v="3"/>
    <x v="1"/>
    <x v="1"/>
    <x v="1"/>
    <m/>
    <x v="1"/>
    <x v="1"/>
    <x v="6"/>
    <x v="614"/>
    <s v="Enter the portal without logging back"/>
    <s v="00820 - Enter the portal without logging back"/>
    <x v="614"/>
    <x v="5"/>
    <x v="3"/>
    <x v="2463"/>
    <s v="Fix bug -  Portal login is not working when close browser"/>
    <s v="M | 00851 - Fix bug -  Portal login is not working when close browser"/>
    <s v="Backend Development | M | 00851 - Fix bug -  Portal login is not working when close browser"/>
    <m/>
    <n v="357882"/>
    <n v="358221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1"/>
    <n v="0"/>
    <n v="1"/>
    <n v="0"/>
    <x v="1"/>
    <x v="6"/>
    <s v="0.Cancelled"/>
    <x v="2410"/>
    <n v="10.638297872340425"/>
    <n v="0"/>
  </r>
  <r>
    <x v="3"/>
    <x v="1"/>
    <x v="1"/>
    <x v="1"/>
    <m/>
    <x v="1"/>
    <x v="1"/>
    <x v="2"/>
    <x v="596"/>
    <s v="Modify default date range for shipment, release, and order screens"/>
    <s v="00784 - Modify default date range for shipment, release, and order screens"/>
    <x v="596"/>
    <x v="2"/>
    <x v="2"/>
    <x v="2464"/>
    <s v="Review of Modify default date range for shipment, release, and order screens"/>
    <s v="00850 - Review of Modify default date range for shipment, release, and order screens"/>
    <s v="Feature Review | 00850 - Review of Modify default date range for shipment, release, and order screens"/>
    <m/>
    <n v="357296"/>
    <n v="35820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411"/>
    <n v="0"/>
    <n v="0"/>
  </r>
  <r>
    <x v="3"/>
    <x v="0"/>
    <x v="0"/>
    <x v="33"/>
    <s v="Buyer - Order Management"/>
    <x v="33"/>
    <x v="0"/>
    <x v="2"/>
    <x v="500"/>
    <s v="Order updates from IBB"/>
    <s v="00370 - Order updates from IBB"/>
    <x v="500"/>
    <x v="5"/>
    <x v="3"/>
    <x v="2465"/>
    <s v="Update Order DM and mappings"/>
    <s v="M | 00849 - Update Order DM and mappings"/>
    <s v="Backend Development | M | 00849 - Update Order DM and mappings"/>
    <n v="346910"/>
    <n v="347290"/>
    <n v="358202"/>
    <s v="Plan"/>
    <x v="20"/>
    <n v="0"/>
    <n v="0"/>
    <n v="0"/>
    <n v="26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3.7037037037037035E-2"/>
    <n v="1.020408163265306E-2"/>
    <n v="1"/>
    <n v="0"/>
    <x v="0"/>
    <x v="2"/>
    <s v="0.Cancelled"/>
    <x v="2412"/>
    <n v="0"/>
    <n v="0"/>
  </r>
  <r>
    <x v="3"/>
    <x v="0"/>
    <x v="0"/>
    <x v="33"/>
    <s v="Buyer - Order Management"/>
    <x v="33"/>
    <x v="0"/>
    <x v="2"/>
    <x v="500"/>
    <s v="Order updates from IBB"/>
    <s v="00370 - Order updates from IBB"/>
    <x v="500"/>
    <x v="6"/>
    <x v="3"/>
    <x v="2466"/>
    <s v="Description fields for products/items are missing in Order DM"/>
    <s v="M | 00848 - Description fields for products/items are missing in Order DM"/>
    <s v="Alpha Bug | M | 00848 - Description fields for products/items are missing in Order DM"/>
    <n v="346910"/>
    <n v="347290"/>
    <n v="358200"/>
    <s v="Plan"/>
    <x v="20"/>
    <n v="0"/>
    <n v="0"/>
    <n v="0"/>
    <n v="26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3.7037037037037035E-2"/>
    <n v="1.020408163265306E-2"/>
    <n v="1"/>
    <n v="0"/>
    <x v="0"/>
    <x v="2"/>
    <s v="0.Cancelled"/>
    <x v="2413"/>
    <n v="0"/>
    <n v="0"/>
  </r>
  <r>
    <x v="3"/>
    <x v="1"/>
    <x v="1"/>
    <x v="1"/>
    <m/>
    <x v="1"/>
    <x v="1"/>
    <x v="2"/>
    <x v="595"/>
    <s v="When an order is deleted, the associated AssetEntries are not removed"/>
    <s v="00716 - When an order is deleted, the associated AssetEntries are not removed"/>
    <x v="595"/>
    <x v="2"/>
    <x v="2"/>
    <x v="2467"/>
    <s v="Review of When an order is deleted, the associated AssetEntries are not removed"/>
    <s v="00847 - Review of When an order is deleted, the associated AssetEntries are not removed"/>
    <s v="Feature Review | 00847 - Review of When an order is deleted, the associated AssetEntries are not removed"/>
    <m/>
    <n v="356416"/>
    <n v="35803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414"/>
    <n v="0"/>
    <n v="0"/>
  </r>
  <r>
    <x v="3"/>
    <x v="0"/>
    <x v="0"/>
    <x v="24"/>
    <s v="IBB Integration"/>
    <x v="24"/>
    <x v="2"/>
    <x v="2"/>
    <x v="242"/>
    <s v="WS Commons"/>
    <s v="00503 - WS Commons"/>
    <x v="242"/>
    <x v="4"/>
    <x v="2"/>
    <x v="2468"/>
    <s v="Create ws-commons-client module"/>
    <s v="XS | 00846 - Create ws-commons-client module"/>
    <s v="Sub-Task | XS | 00846 - Create ws-commons-client module"/>
    <n v="350255"/>
    <n v="350258"/>
    <n v="358019"/>
    <s v="Plan"/>
    <x v="0"/>
    <n v="2.4833333333333334"/>
    <n v="0"/>
    <n v="0"/>
    <n v="16"/>
    <s v="XS"/>
    <s v="SUBTASK PLAN"/>
    <n v="2.1276595744680851"/>
    <n v="2.5531914893617018"/>
    <n v="0"/>
    <n v="0"/>
    <n v="0"/>
    <n v="2.1276595744680851"/>
    <n v="2.1276595744680851"/>
    <n v="2.5531914893617018"/>
    <n v="2.4833333333333334"/>
    <n v="0"/>
    <n v="0.1111111111111111"/>
    <n v="3.3333333333333333E-2"/>
    <n v="1"/>
    <n v="2.1276595744680851"/>
    <x v="0"/>
    <x v="2"/>
    <s v="0.Done"/>
    <x v="2415"/>
    <n v="0"/>
    <n v="0"/>
  </r>
  <r>
    <x v="3"/>
    <x v="1"/>
    <x v="1"/>
    <x v="1"/>
    <m/>
    <x v="1"/>
    <x v="1"/>
    <x v="2"/>
    <x v="597"/>
    <s v="Arrow Font Size on Releases Page is too small"/>
    <s v="00808 - Arrow Font Size on Releases Page is too small"/>
    <x v="597"/>
    <x v="3"/>
    <x v="2"/>
    <x v="2469"/>
    <s v="Development for Arrow Font Size on Releases Page is too small"/>
    <s v="M | 00845 - Development for Arrow Font Size on Releases Page is too small"/>
    <s v="Frontend Development | M | 00845 - Development for Arrow Font Size on Releases Page is too small"/>
    <m/>
    <n v="357603"/>
    <n v="357986"/>
    <s v="Plan"/>
    <x v="0"/>
    <n v="0.5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.5"/>
    <n v="0"/>
    <n v="0.25"/>
    <n v="0"/>
    <n v="1"/>
    <n v="5.3191489361702127"/>
    <x v="1"/>
    <x v="2"/>
    <s v="0.Done"/>
    <x v="2416"/>
    <n v="5.3191489361702127"/>
    <n v="0.5"/>
  </r>
  <r>
    <x v="3"/>
    <x v="1"/>
    <x v="1"/>
    <x v="1"/>
    <m/>
    <x v="1"/>
    <x v="1"/>
    <x v="2"/>
    <x v="598"/>
    <s v="UI Navigation bar"/>
    <s v="00822 - UI Navigation bar"/>
    <x v="598"/>
    <x v="3"/>
    <x v="2"/>
    <x v="2470"/>
    <s v="Fix UI Navigation bar"/>
    <s v="S | 00844 - Fix UI Navigation bar"/>
    <s v="Frontend Development | S | 00844 - Fix UI Navigation bar"/>
    <m/>
    <n v="357889"/>
    <n v="357985"/>
    <s v="Plan"/>
    <x v="0"/>
    <n v="1.5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1.5"/>
    <n v="0"/>
    <n v="0.25"/>
    <n v="0"/>
    <n v="1"/>
    <n v="4.2553191489361701"/>
    <x v="1"/>
    <x v="2"/>
    <s v="0.Done"/>
    <x v="2417"/>
    <n v="4.2553191489361701"/>
    <n v="1.5"/>
  </r>
  <r>
    <x v="3"/>
    <x v="0"/>
    <x v="0"/>
    <x v="27"/>
    <s v="Bemis CP Theme"/>
    <x v="27"/>
    <x v="1"/>
    <x v="6"/>
    <x v="615"/>
    <s v="Date format incorrect in UI"/>
    <s v="00765 - Date format incorrect in UI"/>
    <x v="615"/>
    <x v="3"/>
    <x v="2"/>
    <x v="2471"/>
    <s v="Development for Date format incorrect in UI"/>
    <s v="S | 00843 - Development for Date format incorrect in UI"/>
    <s v="Frontend Development | S | 00843 - Development for Date format incorrect in UI"/>
    <n v="351507"/>
    <n v="357140"/>
    <n v="357982"/>
    <s v="Plan"/>
    <x v="0"/>
    <n v="1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1"/>
    <n v="0"/>
    <n v="1"/>
    <n v="1.8518518518518517E-2"/>
    <n v="1"/>
    <n v="4.2553191489361701"/>
    <x v="0"/>
    <x v="6"/>
    <s v="0.Done"/>
    <x v="2418"/>
    <n v="4.2553191489361701"/>
    <n v="1"/>
  </r>
  <r>
    <x v="3"/>
    <x v="1"/>
    <x v="1"/>
    <x v="1"/>
    <m/>
    <x v="1"/>
    <x v="1"/>
    <x v="2"/>
    <x v="595"/>
    <s v="When an order is deleted, the associated AssetEntries are not removed"/>
    <s v="00716 - When an order is deleted, the associated AssetEntries are not removed"/>
    <x v="595"/>
    <x v="0"/>
    <x v="2"/>
    <x v="2472"/>
    <s v="Alpha for When an order is deleted, the associated AssetEntries are not removed"/>
    <s v="00842 - Alpha for When an order is deleted, the associated AssetEntries are not removed"/>
    <s v="Alpha Test | 00842 - Alpha for When an order is deleted, the associated AssetEntries are not removed"/>
    <m/>
    <n v="356416"/>
    <n v="357971"/>
    <s v="Plan"/>
    <x v="0"/>
    <n v="0.5"/>
    <n v="0"/>
    <n v="0"/>
    <n v="0"/>
    <m/>
    <s v="SUBTASK PLAN"/>
    <n v="0"/>
    <n v="0"/>
    <n v="0"/>
    <n v="0"/>
    <n v="0"/>
    <n v="0"/>
    <n v="0"/>
    <n v="0"/>
    <n v="0.5"/>
    <n v="0"/>
    <n v="0.33333333333333331"/>
    <n v="0"/>
    <n v="1"/>
    <n v="0"/>
    <x v="1"/>
    <x v="2"/>
    <s v="0.Done"/>
    <x v="2419"/>
    <n v="0"/>
    <n v="0.5"/>
  </r>
  <r>
    <x v="3"/>
    <x v="0"/>
    <x v="0"/>
    <x v="22"/>
    <s v="System Architecture"/>
    <x v="22"/>
    <x v="1"/>
    <x v="2"/>
    <x v="616"/>
    <s v="Fix Gradle theme build "/>
    <s v="00753 - Fix Gradle theme build "/>
    <x v="616"/>
    <x v="1"/>
    <x v="2"/>
    <x v="2473"/>
    <s v="QA for Fix Gradle theme build "/>
    <s v="00840 - QA for Fix Gradle theme build "/>
    <s v="QA | 00840 - QA for Fix Gradle theme build "/>
    <n v="351453"/>
    <n v="356844"/>
    <n v="357965"/>
    <s v="Plan"/>
    <x v="0"/>
    <n v="0"/>
    <n v="0"/>
    <n v="200"/>
    <n v="0"/>
    <m/>
    <s v="SUBTASK PLAN"/>
    <n v="0"/>
    <n v="0"/>
    <n v="0"/>
    <n v="0"/>
    <n v="0"/>
    <n v="0"/>
    <n v="0"/>
    <n v="0"/>
    <n v="0"/>
    <n v="0"/>
    <n v="0.33333333333333331"/>
    <n v="1.8518518518518517E-2"/>
    <n v="1"/>
    <n v="0"/>
    <x v="0"/>
    <x v="2"/>
    <s v="0.Done"/>
    <x v="2420"/>
    <n v="0"/>
    <n v="0"/>
  </r>
  <r>
    <x v="3"/>
    <x v="0"/>
    <x v="0"/>
    <x v="33"/>
    <s v="Buyer - Order Management"/>
    <x v="33"/>
    <x v="0"/>
    <x v="2"/>
    <x v="591"/>
    <s v="Order Status Report"/>
    <s v="00175 - Order Status Report"/>
    <x v="591"/>
    <x v="5"/>
    <x v="2"/>
    <x v="2474"/>
    <s v="Refactor SSRSReportEngineAdapter to help the integration work properly"/>
    <s v="S | 00839 - Refactor SSRSReportEngineAdapter to help the integration work properly"/>
    <s v="Backend Development | S | 00839 - Refactor SSRSReportEngineAdapter to help the integration work properly"/>
    <n v="346910"/>
    <n v="338511"/>
    <n v="357964"/>
    <s v="Plan"/>
    <x v="20"/>
    <n v="6.1166666666666663"/>
    <n v="0"/>
    <n v="0"/>
    <n v="40"/>
    <s v="S"/>
    <s v="SUBTASK PLAN"/>
    <n v="8.5106382978723403"/>
    <n v="10.212765957446807"/>
    <n v="0"/>
    <n v="0"/>
    <n v="0"/>
    <n v="8.5106382978723403"/>
    <n v="8.5106382978723403"/>
    <n v="10.212765957446807"/>
    <n v="6.1166666666666663"/>
    <n v="0"/>
    <n v="7.1428571428571425E-2"/>
    <n v="1.020408163265306E-2"/>
    <n v="1"/>
    <n v="8.5106382978723403"/>
    <x v="0"/>
    <x v="2"/>
    <s v="0.Done"/>
    <x v="2421"/>
    <n v="0"/>
    <n v="0"/>
  </r>
  <r>
    <x v="3"/>
    <x v="0"/>
    <x v="0"/>
    <x v="23"/>
    <s v="Buyer - Portal Foundations"/>
    <x v="23"/>
    <x v="1"/>
    <x v="2"/>
    <x v="617"/>
    <s v="Two Factor Authentication - Verification Code Error"/>
    <s v="00545 - Two Factor Authentication - Verification Code Error"/>
    <x v="617"/>
    <x v="1"/>
    <x v="2"/>
    <x v="2475"/>
    <s v="QA for Two Factor Authentication - Verification Code Error"/>
    <s v="00838 - QA for Two Factor Authentication - Verification Code Error"/>
    <s v="QA | 00838 - QA for Two Factor Authentication - Verification Code Error"/>
    <n v="350832"/>
    <n v="351845"/>
    <n v="35796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8.2644628099173556E-3"/>
    <n v="1"/>
    <n v="0"/>
    <x v="0"/>
    <x v="2"/>
    <s v="0.Done"/>
    <x v="2422"/>
    <n v="0"/>
    <n v="0"/>
  </r>
  <r>
    <x v="3"/>
    <x v="1"/>
    <x v="1"/>
    <x v="1"/>
    <m/>
    <x v="1"/>
    <x v="1"/>
    <x v="2"/>
    <x v="601"/>
    <s v="Logon with incorrect password doesn't fail immediately with 2FA enabled"/>
    <s v="00836 - Logon with incorrect password doesn't fail immediately with 2FA enabled"/>
    <x v="601"/>
    <x v="5"/>
    <x v="2"/>
    <x v="2476"/>
    <s v="Fix 2FA redirect"/>
    <s v="M | 00837 - Fix 2FA redirect"/>
    <s v="Backend Development | M | 00837 - Fix 2FA redirect"/>
    <m/>
    <n v="357960"/>
    <n v="357962"/>
    <s v="Plan"/>
    <x v="0"/>
    <n v="4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4"/>
    <n v="0"/>
    <n v="0.25"/>
    <n v="0"/>
    <n v="1"/>
    <n v="10.638297872340425"/>
    <x v="1"/>
    <x v="2"/>
    <s v="0.Done"/>
    <x v="2423"/>
    <n v="10.638297872340425"/>
    <n v="4"/>
  </r>
  <r>
    <x v="3"/>
    <x v="1"/>
    <x v="1"/>
    <x v="1"/>
    <m/>
    <x v="1"/>
    <x v="1"/>
    <x v="2"/>
    <x v="618"/>
    <s v="Gradle task distBundleZip does not build/deploy themes"/>
    <s v="00652 - Gradle task distBundleZip does not build/deploy themes"/>
    <x v="618"/>
    <x v="1"/>
    <x v="2"/>
    <x v="2477"/>
    <s v="QA for Gradle task distBundleZip does not build/deploy themes"/>
    <s v="00835 - QA for Gradle task distBundleZip does not build/deploy themes"/>
    <s v="QA | 00835 - QA for Gradle task distBundleZip does not build/deploy themes"/>
    <m/>
    <n v="354549"/>
    <n v="35795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424"/>
    <n v="0"/>
    <n v="0"/>
  </r>
  <r>
    <x v="3"/>
    <x v="0"/>
    <x v="0"/>
    <x v="24"/>
    <s v="IBB Integration"/>
    <x v="24"/>
    <x v="1"/>
    <x v="2"/>
    <x v="619"/>
    <s v="Proxy configuration breaks access to IBB "/>
    <s v="00736 - Proxy configuration breaks access to IBB "/>
    <x v="619"/>
    <x v="1"/>
    <x v="2"/>
    <x v="2478"/>
    <s v="QA for Proxy configuration breaks access to IBB "/>
    <s v="00834 - QA for Proxy configuration breaks access to IBB "/>
    <s v="QA | 00834 - QA for Proxy configuration breaks access to IBB "/>
    <n v="350255"/>
    <n v="356660"/>
    <n v="35795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3.3333333333333333E-2"/>
    <n v="1"/>
    <n v="0"/>
    <x v="0"/>
    <x v="2"/>
    <s v="0.Done"/>
    <x v="2425"/>
    <n v="0"/>
    <n v="0"/>
  </r>
  <r>
    <x v="3"/>
    <x v="0"/>
    <x v="0"/>
    <x v="24"/>
    <s v="IBB Integration"/>
    <x v="24"/>
    <x v="1"/>
    <x v="2"/>
    <x v="619"/>
    <s v="Proxy configuration breaks access to IBB "/>
    <s v="00736 - Proxy configuration breaks access to IBB "/>
    <x v="619"/>
    <x v="5"/>
    <x v="2"/>
    <x v="2479"/>
    <s v="Add JVM option to bypass proxy for IBB"/>
    <s v="M | 00833 - Add JVM option to bypass proxy for IBB"/>
    <s v="Backend Development | M | 00833 - Add JVM option to bypass proxy for IBB"/>
    <n v="350255"/>
    <n v="356660"/>
    <n v="357957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3.3333333333333333E-2"/>
    <n v="1"/>
    <n v="10.638297872340425"/>
    <x v="0"/>
    <x v="2"/>
    <s v="0.Done"/>
    <x v="2426"/>
    <n v="10.638297872340425"/>
    <n v="0"/>
  </r>
  <r>
    <x v="3"/>
    <x v="1"/>
    <x v="1"/>
    <x v="1"/>
    <m/>
    <x v="1"/>
    <x v="1"/>
    <x v="2"/>
    <x v="620"/>
    <s v="Custom-users-admin-web causes startup exceptions in portal"/>
    <s v="00719 - Custom-users-admin-web causes startup exceptions in portal"/>
    <x v="620"/>
    <x v="1"/>
    <x v="2"/>
    <x v="2480"/>
    <s v="QA for Custom-users-admin-web causes startup exceptions in portal"/>
    <s v="00832 - QA for Custom-users-admin-web causes startup exceptions in portal"/>
    <s v="QA | 00832 - QA for Custom-users-admin-web causes startup exceptions in portal"/>
    <m/>
    <n v="356594"/>
    <n v="35795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427"/>
    <n v="0"/>
    <n v="0"/>
  </r>
  <r>
    <x v="3"/>
    <x v="1"/>
    <x v="1"/>
    <x v="1"/>
    <m/>
    <x v="1"/>
    <x v="1"/>
    <x v="2"/>
    <x v="600"/>
    <s v="Two Factor authentication configuration is in the wrong category"/>
    <s v="00830 - Two Factor authentication configuration is in the wrong category"/>
    <x v="600"/>
    <x v="5"/>
    <x v="2"/>
    <x v="2481"/>
    <s v="Fix Two Factor configuration category"/>
    <s v="XS | 00831 - Fix Two Factor configuration category"/>
    <s v="Backend Development | XS | 00831 - Fix Two Factor configuration category"/>
    <m/>
    <n v="357947"/>
    <n v="357948"/>
    <s v="Plan"/>
    <x v="0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2428"/>
    <n v="2.1276595744680851"/>
    <n v="0"/>
  </r>
  <r>
    <x v="3"/>
    <x v="1"/>
    <x v="1"/>
    <x v="1"/>
    <m/>
    <x v="1"/>
    <x v="1"/>
    <x v="2"/>
    <x v="598"/>
    <s v="UI Navigation bar"/>
    <s v="00822 - UI Navigation bar"/>
    <x v="598"/>
    <x v="0"/>
    <x v="2"/>
    <x v="2482"/>
    <s v="Alpha for UI- Navigation bar"/>
    <s v="00827 - Alpha for UI- Navigation bar"/>
    <s v="Alpha Test | 00827 - Alpha for UI- Navigation bar"/>
    <m/>
    <n v="357889"/>
    <n v="35793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429"/>
    <n v="0"/>
    <n v="0"/>
  </r>
  <r>
    <x v="3"/>
    <x v="1"/>
    <x v="1"/>
    <x v="1"/>
    <m/>
    <x v="1"/>
    <x v="1"/>
    <x v="2"/>
    <x v="597"/>
    <s v="Arrow Font Size on Releases Page is too small"/>
    <s v="00808 - Arrow Font Size on Releases Page is too small"/>
    <x v="597"/>
    <x v="0"/>
    <x v="2"/>
    <x v="2483"/>
    <s v="Alpha for Arrow Font Size on Releases Page is too small"/>
    <s v="00826 - Alpha for Arrow Font Size on Releases Page is too small"/>
    <s v="Alpha Test | 00826 - Alpha for Arrow Font Size on Releases Page is too small"/>
    <m/>
    <n v="357603"/>
    <n v="35792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430"/>
    <n v="0"/>
    <n v="0"/>
  </r>
  <r>
    <x v="3"/>
    <x v="1"/>
    <x v="1"/>
    <x v="1"/>
    <m/>
    <x v="1"/>
    <x v="2"/>
    <x v="2"/>
    <x v="621"/>
    <s v="IBB Request Log"/>
    <s v="00235 - IBB Request Log"/>
    <x v="621"/>
    <x v="2"/>
    <x v="2"/>
    <x v="2484"/>
    <s v="Review of IBB Request Log"/>
    <s v="00819 - Review of IBB Request Log"/>
    <s v="Feature Review | 00819 - Review of IBB Request Log"/>
    <m/>
    <n v="341550"/>
    <n v="35773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x v="2"/>
    <s v="0.Done"/>
    <x v="2431"/>
    <n v="0"/>
    <n v="0"/>
  </r>
  <r>
    <x v="3"/>
    <x v="1"/>
    <x v="1"/>
    <x v="1"/>
    <m/>
    <x v="1"/>
    <x v="2"/>
    <x v="2"/>
    <x v="622"/>
    <s v="Where to get Actual/Standard pallet quantity for rolls/boxes/cartons"/>
    <s v="00072 - Where to get Actual/Standard pallet quantity for rolls/boxes/cartons"/>
    <x v="622"/>
    <x v="2"/>
    <x v="2"/>
    <x v="2485"/>
    <s v="Review of Where to get Actual/Standard pallet quantity for rolls/boxes/cartons"/>
    <s v="00818 - Review of Where to get Actual/Standard pallet quantity for rolls/boxes/cartons"/>
    <s v="Feature Review | 00818 - Review of Where to get Actual/Standard pallet quantity for rolls/boxes/cartons"/>
    <m/>
    <n v="333537"/>
    <n v="35773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x v="2"/>
    <s v="0.Done"/>
    <x v="2432"/>
    <n v="0"/>
    <n v="0"/>
  </r>
  <r>
    <x v="3"/>
    <x v="1"/>
    <x v="1"/>
    <x v="1"/>
    <m/>
    <x v="1"/>
    <x v="2"/>
    <x v="2"/>
    <x v="623"/>
    <s v="Determine Document Library folder structure and category structure"/>
    <s v="00074 - Determine Document Library folder structure and category structure"/>
    <x v="623"/>
    <x v="2"/>
    <x v="2"/>
    <x v="2486"/>
    <s v="Review of Determine Document Library folder structure and category structure"/>
    <s v="00817 - Review of Determine Document Library folder structure and category structure"/>
    <s v="Feature Review | 00817 - Review of Determine Document Library folder structure and category structure"/>
    <m/>
    <n v="333977"/>
    <n v="35773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x v="2"/>
    <s v="0.Done"/>
    <x v="2433"/>
    <n v="0"/>
    <n v="0"/>
  </r>
  <r>
    <x v="3"/>
    <x v="1"/>
    <x v="1"/>
    <x v="1"/>
    <m/>
    <x v="1"/>
    <x v="2"/>
    <x v="2"/>
    <x v="624"/>
    <s v="Sales Order Status"/>
    <s v="00126 - Sales Order Status"/>
    <x v="624"/>
    <x v="2"/>
    <x v="2"/>
    <x v="2487"/>
    <s v="Review of Sales Order Status"/>
    <s v="00816 - Review of Sales Order Status"/>
    <s v="Feature Review | 00816 - Review of Sales Order Status"/>
    <m/>
    <n v="335877"/>
    <n v="35772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x v="2"/>
    <s v="0.Done"/>
    <x v="2434"/>
    <n v="0"/>
    <n v="0"/>
  </r>
  <r>
    <x v="3"/>
    <x v="0"/>
    <x v="0"/>
    <x v="33"/>
    <s v="Buyer - Order Management"/>
    <x v="33"/>
    <x v="0"/>
    <x v="2"/>
    <x v="500"/>
    <s v="Order updates from IBB"/>
    <s v="00370 - Order updates from IBB"/>
    <x v="500"/>
    <x v="5"/>
    <x v="2"/>
    <x v="2488"/>
    <s v="Update SalesOrderResponse data and Order Model"/>
    <s v="M | 00815 - Update SalesOrderResponse data and Order Model"/>
    <s v="Backend Development | M | 00815 - Update SalesOrderResponse data and Order Model"/>
    <n v="346910"/>
    <n v="347290"/>
    <n v="357724"/>
    <s v="Plan"/>
    <x v="20"/>
    <n v="11.633333333333333"/>
    <n v="0"/>
    <n v="0"/>
    <n v="26"/>
    <s v="M"/>
    <s v="SUBTASK PLAN"/>
    <n v="10.638297872340425"/>
    <n v="12.76595744680851"/>
    <n v="0"/>
    <n v="0"/>
    <n v="0"/>
    <n v="10.638297872340425"/>
    <n v="10.638297872340425"/>
    <n v="12.76595744680851"/>
    <n v="11.633333333333333"/>
    <n v="0"/>
    <n v="3.7037037037037035E-2"/>
    <n v="1.020408163265306E-2"/>
    <n v="1"/>
    <n v="10.638297872340425"/>
    <x v="0"/>
    <x v="2"/>
    <s v="0.Done"/>
    <x v="2435"/>
    <n v="0"/>
    <n v="0"/>
  </r>
  <r>
    <x v="3"/>
    <x v="0"/>
    <x v="0"/>
    <x v="27"/>
    <s v="Bemis CP Theme"/>
    <x v="27"/>
    <x v="0"/>
    <x v="2"/>
    <x v="375"/>
    <s v="Mobile compatibility &amp; responsive design"/>
    <s v="00296 - Mobile compatibility &amp; responsive design"/>
    <x v="375"/>
    <x v="3"/>
    <x v="2"/>
    <x v="2489"/>
    <s v="UI for Mobile compatibility &amp; responsive design"/>
    <s v="M | 00814 - UI for Mobile compatibility &amp; responsive design"/>
    <s v="Frontend Development | M | 00814 - UI for Mobile compatibility &amp; responsive design"/>
    <n v="351507"/>
    <n v="343300"/>
    <n v="357718"/>
    <s v="Plan"/>
    <x v="0"/>
    <n v="0"/>
    <n v="0"/>
    <n v="0"/>
    <n v="21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9.0909090909090912E-2"/>
    <n v="1.8518518518518517E-2"/>
    <n v="1"/>
    <n v="5.3191489361702127"/>
    <x v="0"/>
    <x v="2"/>
    <s v="0.Done"/>
    <x v="2436"/>
    <n v="0"/>
    <n v="0"/>
  </r>
  <r>
    <x v="3"/>
    <x v="1"/>
    <x v="1"/>
    <x v="1"/>
    <m/>
    <x v="1"/>
    <x v="1"/>
    <x v="2"/>
    <x v="596"/>
    <s v="Modify default date range for shipment, release, and order screens"/>
    <s v="00784 - Modify default date range for shipment, release, and order screens"/>
    <x v="596"/>
    <x v="5"/>
    <x v="2"/>
    <x v="2490"/>
    <s v="Modify Date Range, Add separate Query for Date Range and Query Search"/>
    <s v="S | 00813 - Modify Date Range, Add separate Query for Date Range and Query Search"/>
    <s v="Backend Development | S | 00813 - Modify Date Range, Add separate Query for Date Range and Query Search"/>
    <m/>
    <n v="357296"/>
    <n v="357713"/>
    <s v="Plan"/>
    <x v="0"/>
    <n v="7.0333333333333332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7.0333333333333332"/>
    <n v="0"/>
    <n v="0.25"/>
    <n v="0"/>
    <n v="1"/>
    <n v="8.5106382978723403"/>
    <x v="1"/>
    <x v="2"/>
    <s v="0.Done"/>
    <x v="2437"/>
    <n v="8.5106382978723403"/>
    <n v="7.0333333333333332"/>
  </r>
  <r>
    <x v="3"/>
    <x v="0"/>
    <x v="0"/>
    <x v="31"/>
    <s v="Buyer views Customer and User Profiles"/>
    <x v="31"/>
    <x v="0"/>
    <x v="2"/>
    <x v="439"/>
    <s v="Customer Profile updates from IBB"/>
    <s v="00371 - Customer Profile updates from IBB"/>
    <x v="439"/>
    <x v="0"/>
    <x v="2"/>
    <x v="2491"/>
    <s v="Alpha for Customer Profile updates from IBB"/>
    <s v="M | 00812 - Alpha for Customer Profile updates from IBB"/>
    <s v="Alpha Test | M | 00812 - Alpha for Customer Profile updates from IBB"/>
    <n v="348518"/>
    <n v="347291"/>
    <n v="357708"/>
    <s v="Plan"/>
    <x v="2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7.6923076923076927E-2"/>
    <n v="2.2727272727272728E-2"/>
    <n v="1"/>
    <n v="4.2553191489361701"/>
    <x v="0"/>
    <x v="2"/>
    <s v="0.Done"/>
    <x v="2438"/>
    <n v="0"/>
    <n v="0"/>
  </r>
  <r>
    <x v="3"/>
    <x v="0"/>
    <x v="0"/>
    <x v="33"/>
    <s v="Buyer - Order Management"/>
    <x v="33"/>
    <x v="0"/>
    <x v="2"/>
    <x v="562"/>
    <s v="Inventory updates from IBB"/>
    <s v="00369 - Inventory updates from IBB"/>
    <x v="562"/>
    <x v="0"/>
    <x v="2"/>
    <x v="2492"/>
    <s v="Alpha for Inventory updates from IBB"/>
    <s v="S | 00811 - Alpha for Inventory updates from IBB"/>
    <s v="Alpha Test | S | 00811 - Alpha for Inventory updates from IBB"/>
    <n v="346910"/>
    <n v="347289"/>
    <n v="357696"/>
    <s v="Plan"/>
    <x v="19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1.020408163265306E-2"/>
    <n v="1"/>
    <n v="2.1276595744680851"/>
    <x v="0"/>
    <x v="2"/>
    <s v="0.Done"/>
    <x v="2439"/>
    <n v="0"/>
    <n v="0"/>
  </r>
  <r>
    <x v="3"/>
    <x v="1"/>
    <x v="1"/>
    <x v="1"/>
    <m/>
    <x v="1"/>
    <x v="1"/>
    <x v="2"/>
    <x v="625"/>
    <s v="Impersonated User hits error"/>
    <s v="00760 - Impersonated User hits error"/>
    <x v="625"/>
    <x v="1"/>
    <x v="2"/>
    <x v="2493"/>
    <s v="QA for Impersonated User hits error"/>
    <s v="00810 - QA for Impersonated User hits error"/>
    <s v="QA | 00810 - QA for Impersonated User hits error"/>
    <m/>
    <n v="357035"/>
    <n v="35767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440"/>
    <n v="0"/>
    <n v="0"/>
  </r>
  <r>
    <x v="3"/>
    <x v="1"/>
    <x v="1"/>
    <x v="1"/>
    <m/>
    <x v="1"/>
    <x v="1"/>
    <x v="2"/>
    <x v="625"/>
    <s v="Impersonated User hits error"/>
    <s v="00760 - Impersonated User hits error"/>
    <x v="625"/>
    <x v="2"/>
    <x v="2"/>
    <x v="2494"/>
    <s v="Review of Impersonated User hits error"/>
    <s v="00809 - Review of Impersonated User hits error"/>
    <s v="Feature Review | 00809 - Review of Impersonated User hits error"/>
    <m/>
    <n v="357035"/>
    <n v="35767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441"/>
    <n v="0"/>
    <n v="0"/>
  </r>
  <r>
    <x v="3"/>
    <x v="0"/>
    <x v="0"/>
    <x v="23"/>
    <s v="Buyer - Portal Foundations"/>
    <x v="23"/>
    <x v="0"/>
    <x v="2"/>
    <x v="582"/>
    <s v="Filter Data by Customer Location"/>
    <s v="00302 - Filter Data by Customer Location"/>
    <x v="582"/>
    <x v="5"/>
    <x v="3"/>
    <x v="2495"/>
    <s v="Map ShipTo Location Ids to ShipTo Names"/>
    <s v="M | 00807 - Map ShipTo Location Ids to ShipTo Names"/>
    <s v="Backend Development | M | 00807 - Map ShipTo Location Ids to ShipTo Names"/>
    <n v="350832"/>
    <n v="343448"/>
    <n v="357599"/>
    <s v="Plan"/>
    <x v="19"/>
    <n v="0"/>
    <n v="0"/>
    <n v="0"/>
    <n v="39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6.6666666666666666E-2"/>
    <n v="8.2644628099173556E-3"/>
    <n v="1"/>
    <n v="0"/>
    <x v="0"/>
    <x v="2"/>
    <s v="0.Cancelled"/>
    <x v="2442"/>
    <n v="0"/>
    <n v="0"/>
  </r>
  <r>
    <x v="3"/>
    <x v="0"/>
    <x v="0"/>
    <x v="33"/>
    <s v="Buyer - Order Management"/>
    <x v="33"/>
    <x v="0"/>
    <x v="2"/>
    <x v="500"/>
    <s v="Order updates from IBB"/>
    <s v="00370 - Order updates from IBB"/>
    <x v="500"/>
    <x v="5"/>
    <x v="2"/>
    <x v="2496"/>
    <s v="Update mock-server with latest data from IBB"/>
    <s v="XS | 00803 - Update mock-server with latest data from IBB"/>
    <s v="Backend Development | XS | 00803 - Update mock-server with latest data from IBB"/>
    <n v="346910"/>
    <n v="347290"/>
    <n v="357592"/>
    <s v="Plan"/>
    <x v="20"/>
    <n v="0.7"/>
    <n v="0"/>
    <n v="0"/>
    <n v="26"/>
    <s v="XS"/>
    <s v="SUBTASK PLAN"/>
    <n v="2.1276595744680851"/>
    <n v="2.5531914893617018"/>
    <n v="0"/>
    <n v="0"/>
    <n v="0"/>
    <n v="2.1276595744680851"/>
    <n v="2.1276595744680851"/>
    <n v="2.5531914893617018"/>
    <n v="0.7"/>
    <n v="0"/>
    <n v="3.7037037037037035E-2"/>
    <n v="1.020408163265306E-2"/>
    <n v="1"/>
    <n v="2.1276595744680851"/>
    <x v="0"/>
    <x v="2"/>
    <s v="0.Done"/>
    <x v="2443"/>
    <n v="0"/>
    <n v="0"/>
  </r>
  <r>
    <x v="3"/>
    <x v="0"/>
    <x v="0"/>
    <x v="33"/>
    <s v="Buyer - Order Management"/>
    <x v="33"/>
    <x v="0"/>
    <x v="2"/>
    <x v="591"/>
    <s v="Order Status Report"/>
    <s v="00175 - Order Status Report"/>
    <x v="591"/>
    <x v="0"/>
    <x v="2"/>
    <x v="2497"/>
    <s v="Verify Report Generating flow"/>
    <s v="M | 00799 - Verify Report Generating flow"/>
    <s v="Alpha Test | M | 00799 - Verify Report Generating flow"/>
    <n v="346910"/>
    <n v="338511"/>
    <n v="357567"/>
    <s v="Plan"/>
    <x v="20"/>
    <n v="0"/>
    <n v="0"/>
    <n v="0"/>
    <n v="4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7.1428571428571425E-2"/>
    <n v="1.020408163265306E-2"/>
    <n v="1"/>
    <n v="4.2553191489361701"/>
    <x v="0"/>
    <x v="2"/>
    <s v="0.Done"/>
    <x v="2444"/>
    <n v="0"/>
    <n v="0"/>
  </r>
  <r>
    <x v="3"/>
    <x v="0"/>
    <x v="0"/>
    <x v="33"/>
    <s v="Buyer - Order Management"/>
    <x v="33"/>
    <x v="0"/>
    <x v="2"/>
    <x v="591"/>
    <s v="Order Status Report"/>
    <s v="00175 - Order Status Report"/>
    <x v="591"/>
    <x v="5"/>
    <x v="2"/>
    <x v="2498"/>
    <s v="Generate the HTML preview for one of the reports"/>
    <s v="M | 00798 - Generate the HTML preview for one of the reports"/>
    <s v="Backend Development | M | 00798 - Generate the HTML preview for one of the reports"/>
    <n v="346910"/>
    <n v="338511"/>
    <n v="357565"/>
    <s v="Plan"/>
    <x v="20"/>
    <n v="12.266666666666667"/>
    <n v="0"/>
    <n v="0"/>
    <n v="40"/>
    <s v="M"/>
    <s v="SUBTASK PLAN"/>
    <n v="10.638297872340425"/>
    <n v="12.76595744680851"/>
    <n v="0"/>
    <n v="0"/>
    <n v="0"/>
    <n v="10.638297872340425"/>
    <n v="10.638297872340425"/>
    <n v="12.76595744680851"/>
    <n v="12.266666666666667"/>
    <n v="0"/>
    <n v="7.1428571428571425E-2"/>
    <n v="1.020408163265306E-2"/>
    <n v="1"/>
    <n v="10.638297872340425"/>
    <x v="0"/>
    <x v="2"/>
    <s v="0.Done"/>
    <x v="2445"/>
    <n v="0"/>
    <n v="0"/>
  </r>
  <r>
    <x v="3"/>
    <x v="0"/>
    <x v="0"/>
    <x v="33"/>
    <s v="Buyer - Order Management"/>
    <x v="33"/>
    <x v="0"/>
    <x v="2"/>
    <x v="591"/>
    <s v="Order Status Report"/>
    <s v="00175 - Order Status Report"/>
    <x v="591"/>
    <x v="5"/>
    <x v="2"/>
    <x v="2499"/>
    <s v="Implement Configure Report screen for Generating Report"/>
    <s v="S | 00797 - Implement Configure Report screen for Generating Report"/>
    <s v="Backend Development | S | 00797 - Implement Configure Report screen for Generating Report"/>
    <n v="346910"/>
    <n v="338511"/>
    <n v="357564"/>
    <s v="Plan"/>
    <x v="20"/>
    <n v="6.1333333333333337"/>
    <n v="0"/>
    <n v="0"/>
    <n v="40"/>
    <s v="S"/>
    <s v="SUBTASK PLAN"/>
    <n v="8.5106382978723403"/>
    <n v="10.212765957446807"/>
    <n v="0"/>
    <n v="0"/>
    <n v="0"/>
    <n v="8.5106382978723403"/>
    <n v="8.5106382978723403"/>
    <n v="10.212765957446807"/>
    <n v="6.1333333333333337"/>
    <n v="0"/>
    <n v="7.1428571428571425E-2"/>
    <n v="1.020408163265306E-2"/>
    <n v="1"/>
    <n v="8.5106382978723403"/>
    <x v="0"/>
    <x v="2"/>
    <s v="0.Done"/>
    <x v="2446"/>
    <n v="0"/>
    <n v="0"/>
  </r>
  <r>
    <x v="3"/>
    <x v="0"/>
    <x v="0"/>
    <x v="33"/>
    <s v="Buyer - Order Management"/>
    <x v="33"/>
    <x v="0"/>
    <x v="2"/>
    <x v="591"/>
    <s v="Order Status Report"/>
    <s v="00175 - Order Status Report"/>
    <x v="591"/>
    <x v="5"/>
    <x v="2"/>
    <x v="2500"/>
    <s v="Create lifecycle to import the report definitions on activation"/>
    <s v="S | 00796 - Create lifecycle to import the report definitions on activation"/>
    <s v="Backend Development | S | 00796 - Create lifecycle to import the report definitions on activation"/>
    <n v="346910"/>
    <n v="338511"/>
    <n v="357562"/>
    <s v="Plan"/>
    <x v="20"/>
    <n v="6.8666666666666663"/>
    <n v="0"/>
    <n v="0"/>
    <n v="40"/>
    <s v="S"/>
    <s v="SUBTASK PLAN"/>
    <n v="8.5106382978723403"/>
    <n v="10.212765957446807"/>
    <n v="0"/>
    <n v="0"/>
    <n v="0"/>
    <n v="8.5106382978723403"/>
    <n v="8.5106382978723403"/>
    <n v="10.212765957446807"/>
    <n v="6.8666666666666663"/>
    <n v="0"/>
    <n v="7.1428571428571425E-2"/>
    <n v="1.020408163265306E-2"/>
    <n v="1"/>
    <n v="8.5106382978723403"/>
    <x v="0"/>
    <x v="2"/>
    <s v="0.Done"/>
    <x v="2447"/>
    <n v="0"/>
    <n v="0"/>
  </r>
  <r>
    <x v="3"/>
    <x v="0"/>
    <x v="0"/>
    <x v="33"/>
    <s v="Buyer - Order Management"/>
    <x v="33"/>
    <x v="2"/>
    <x v="2"/>
    <x v="610"/>
    <s v="Refactoring Search for Shipment ordered and releases"/>
    <s v="00794 - Refactoring Search for Shipment ordered and releases"/>
    <x v="610"/>
    <x v="5"/>
    <x v="2"/>
    <x v="2501"/>
    <s v="Refactoring Search for Shipment ordered and releases"/>
    <s v="M | 00795 - Refactoring Search for Shipment ordered and releases"/>
    <s v="Backend Development | M | 00795 - Refactoring Search for Shipment ordered and releases"/>
    <n v="346910"/>
    <n v="357560"/>
    <n v="357561"/>
    <s v="Plan"/>
    <x v="0"/>
    <n v="14.45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14.45"/>
    <n v="0"/>
    <n v="0.5"/>
    <n v="1.020408163265306E-2"/>
    <n v="1"/>
    <n v="10.638297872340425"/>
    <x v="0"/>
    <x v="2"/>
    <s v="0.Done"/>
    <x v="2448"/>
    <n v="0"/>
    <n v="0"/>
  </r>
  <r>
    <x v="3"/>
    <x v="0"/>
    <x v="0"/>
    <x v="24"/>
    <s v="IBB Integration"/>
    <x v="24"/>
    <x v="2"/>
    <x v="2"/>
    <x v="581"/>
    <s v="Refactor IBB Authentication"/>
    <s v="00788 - Refactor IBB Authentication"/>
    <x v="581"/>
    <x v="5"/>
    <x v="2"/>
    <x v="2502"/>
    <s v="Extract authentication code to ws-commons"/>
    <s v="S | 00793 - Extract authentication code to ws-commons"/>
    <s v="Backend Development | S | 00793 - Extract authentication code to ws-commons"/>
    <n v="350255"/>
    <n v="357325"/>
    <n v="357380"/>
    <s v="Plan"/>
    <x v="0"/>
    <n v="2.666666666666666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2.6666666666666665"/>
    <n v="0"/>
    <n v="0.5"/>
    <n v="3.3333333333333333E-2"/>
    <n v="1"/>
    <n v="8.5106382978723403"/>
    <x v="0"/>
    <x v="2"/>
    <s v="0.Done"/>
    <x v="2449"/>
    <n v="0"/>
    <n v="0"/>
  </r>
  <r>
    <x v="3"/>
    <x v="1"/>
    <x v="1"/>
    <x v="1"/>
    <m/>
    <x v="1"/>
    <x v="1"/>
    <x v="2"/>
    <x v="596"/>
    <s v="Modify default date range for shipment, release, and order screens"/>
    <s v="00784 - Modify default date range for shipment, release, and order screens"/>
    <x v="596"/>
    <x v="0"/>
    <x v="2"/>
    <x v="2503"/>
    <s v="Alpha for Modify default date range for shipment, release, and order screens"/>
    <s v="00792 - Alpha for Modify default date range for shipment, release, and order screens"/>
    <s v="Alpha Test | 00792 - Alpha for Modify default date range for shipment, release, and order screens"/>
    <m/>
    <n v="357296"/>
    <n v="357375"/>
    <s v="Plan"/>
    <x v="0"/>
    <n v="1"/>
    <n v="0"/>
    <n v="0"/>
    <n v="0"/>
    <m/>
    <s v="SUBTASK PLAN"/>
    <n v="0"/>
    <n v="0"/>
    <n v="0"/>
    <n v="0"/>
    <n v="0"/>
    <n v="0"/>
    <n v="0"/>
    <n v="0"/>
    <n v="1"/>
    <n v="0"/>
    <n v="0.25"/>
    <n v="0"/>
    <n v="1"/>
    <n v="0"/>
    <x v="1"/>
    <x v="2"/>
    <s v="0.Done"/>
    <x v="2450"/>
    <n v="0"/>
    <n v="1"/>
  </r>
  <r>
    <x v="3"/>
    <x v="0"/>
    <x v="0"/>
    <x v="31"/>
    <s v="Buyer views Customer and User Profiles"/>
    <x v="31"/>
    <x v="0"/>
    <x v="2"/>
    <x v="626"/>
    <s v="View/Edit my User Profile"/>
    <s v="00254 - View/Edit my User Profile"/>
    <x v="626"/>
    <x v="6"/>
    <x v="3"/>
    <x v="2504"/>
    <s v="Missing fields in the User Profile"/>
    <s v="S | 00791 - Missing fields in the User Profile"/>
    <s v="Alpha Bug | S | 00791 - Missing fields in the User Profile"/>
    <n v="348518"/>
    <n v="342871"/>
    <n v="357366"/>
    <s v="Plan"/>
    <x v="20"/>
    <n v="0"/>
    <n v="0"/>
    <n v="0"/>
    <n v="37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2.2727272727272728E-2"/>
    <n v="1"/>
    <n v="0"/>
    <x v="0"/>
    <x v="2"/>
    <s v="0.Cancelled"/>
    <x v="2451"/>
    <n v="0"/>
    <n v="0"/>
  </r>
  <r>
    <x v="3"/>
    <x v="0"/>
    <x v="0"/>
    <x v="33"/>
    <s v="Buyer - Order Management"/>
    <x v="33"/>
    <x v="0"/>
    <x v="2"/>
    <x v="500"/>
    <s v="Order updates from IBB"/>
    <s v="00370 - Order updates from IBB"/>
    <x v="500"/>
    <x v="6"/>
    <x v="2"/>
    <x v="2505"/>
    <s v="Data sync not storing data according to requirements"/>
    <s v="S | 00790 - Data sync not storing data according to requirements"/>
    <s v="Alpha Bug | S | 00790 - Data sync not storing data according to requirements"/>
    <n v="346910"/>
    <n v="347290"/>
    <n v="357363"/>
    <s v="Plan"/>
    <x v="20"/>
    <n v="6.8166666666666664"/>
    <n v="0"/>
    <n v="0"/>
    <n v="26"/>
    <s v="S"/>
    <s v="SUBTASK PLAN"/>
    <n v="2.1276595744680851"/>
    <n v="2.5531914893617018"/>
    <n v="0"/>
    <n v="0"/>
    <n v="0"/>
    <n v="2.1276595744680851"/>
    <n v="2.1276595744680851"/>
    <n v="2.5531914893617018"/>
    <n v="6.8166666666666664"/>
    <n v="0"/>
    <n v="3.7037037037037035E-2"/>
    <n v="1.020408163265306E-2"/>
    <n v="1"/>
    <n v="2.1276595744680851"/>
    <x v="0"/>
    <x v="2"/>
    <s v="0.Done"/>
    <x v="2452"/>
    <n v="0"/>
    <n v="0"/>
  </r>
  <r>
    <x v="3"/>
    <x v="0"/>
    <x v="0"/>
    <x v="26"/>
    <s v="Buyer - Shipment Management"/>
    <x v="26"/>
    <x v="0"/>
    <x v="2"/>
    <x v="563"/>
    <s v="Shipments Landing Page"/>
    <s v="00107 - Shipments Landing Page"/>
    <x v="563"/>
    <x v="6"/>
    <x v="3"/>
    <x v="2506"/>
    <s v="Pallet field is not showing up correctly"/>
    <s v="S | 00789 - Pallet field is not showing up correctly"/>
    <s v="Alpha Bug | S | 00789 - Pallet field is not showing up correctly"/>
    <n v="347928"/>
    <n v="334920"/>
    <n v="357360"/>
    <s v="Plan"/>
    <x v="20"/>
    <n v="0"/>
    <n v="0"/>
    <n v="0"/>
    <n v="61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6.25E-2"/>
    <n v="1.5873015873015872E-2"/>
    <n v="1"/>
    <n v="0"/>
    <x v="0"/>
    <x v="2"/>
    <s v="0.Cancelled"/>
    <x v="2453"/>
    <n v="0"/>
    <n v="0"/>
  </r>
  <r>
    <x v="3"/>
    <x v="0"/>
    <x v="0"/>
    <x v="24"/>
    <s v="IBB Integration"/>
    <x v="24"/>
    <x v="2"/>
    <x v="8"/>
    <x v="282"/>
    <s v="Create data sync process to bulk upload data from IBB"/>
    <s v="00266 - Create data sync process to bulk upload data from IBB"/>
    <x v="282"/>
    <x v="4"/>
    <x v="3"/>
    <x v="2507"/>
    <s v="Terminate and trigger a DataSync task which is in-progress for a long time."/>
    <s v="M | 00787 - Terminate and trigger a DataSync task which is in-progress for a long time."/>
    <s v="Sub-Task | M | 00787 - Terminate and trigger a DataSync task which is in-progress for a long time."/>
    <n v="350255"/>
    <n v="343068"/>
    <n v="357302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6.6666666666666666E-2"/>
    <n v="3.3333333333333333E-2"/>
    <n v="1"/>
    <n v="0"/>
    <x v="0"/>
    <x v="8"/>
    <s v="0.Cancelled"/>
    <x v="2454"/>
    <n v="0"/>
    <n v="0"/>
  </r>
  <r>
    <x v="3"/>
    <x v="0"/>
    <x v="0"/>
    <x v="26"/>
    <s v="Buyer - Shipment Management"/>
    <x v="26"/>
    <x v="0"/>
    <x v="2"/>
    <x v="627"/>
    <s v="Shipment Search"/>
    <s v="00249 - Shipment Search"/>
    <x v="627"/>
    <x v="6"/>
    <x v="2"/>
    <x v="2508"/>
    <s v="Search with location does not work for shipments and releases"/>
    <s v="XS | 00786 - Search with location does not work for shipments and releases"/>
    <s v="Alpha Bug | XS | 00786 - Search with location does not work for shipments and releases"/>
    <n v="347928"/>
    <n v="342819"/>
    <n v="357301"/>
    <s v="Plan"/>
    <x v="20"/>
    <n v="5.166666666666667"/>
    <n v="0"/>
    <n v="0"/>
    <n v="57"/>
    <s v="XS"/>
    <s v="SUBTASK PLAN"/>
    <n v="1.0638297872340425"/>
    <n v="1.2765957446808509"/>
    <n v="0"/>
    <n v="0"/>
    <n v="0"/>
    <n v="1.0638297872340425"/>
    <n v="1.0638297872340425"/>
    <n v="1.2765957446808509"/>
    <n v="5.166666666666667"/>
    <n v="0"/>
    <n v="0.2"/>
    <n v="1.5873015873015872E-2"/>
    <n v="1"/>
    <n v="1.0638297872340425"/>
    <x v="0"/>
    <x v="2"/>
    <s v="0.Done"/>
    <x v="2455"/>
    <n v="0"/>
    <n v="0"/>
  </r>
  <r>
    <x v="3"/>
    <x v="0"/>
    <x v="0"/>
    <x v="34"/>
    <s v="Buyer - Release Management"/>
    <x v="34"/>
    <x v="0"/>
    <x v="2"/>
    <x v="628"/>
    <s v="Release expanded view"/>
    <s v="00512 - Release expanded view"/>
    <x v="628"/>
    <x v="6"/>
    <x v="3"/>
    <x v="2509"/>
    <s v="Missing country in the address lines"/>
    <s v="S | 00782 - Missing country in the address lines"/>
    <s v="Alpha Bug | S | 00782 - Missing country in the address lines"/>
    <n v="350409"/>
    <n v="350411"/>
    <n v="357168"/>
    <s v="Plan"/>
    <x v="2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4.3478260869565216E-2"/>
    <n v="1"/>
    <n v="0"/>
    <x v="0"/>
    <x v="2"/>
    <s v="0.Cancelled"/>
    <x v="2456"/>
    <n v="0"/>
    <n v="0"/>
  </r>
  <r>
    <x v="3"/>
    <x v="1"/>
    <x v="1"/>
    <x v="1"/>
    <m/>
    <x v="1"/>
    <x v="1"/>
    <x v="2"/>
    <x v="629"/>
    <s v="Orders - Move view details link below order Date"/>
    <s v="00632 - Orders - Move view details link below order Date"/>
    <x v="629"/>
    <x v="1"/>
    <x v="2"/>
    <x v="2510"/>
    <s v="QA for Orders - Move view details link below order Date"/>
    <s v="00781 - QA for Orders - Move view details link below order Date"/>
    <s v="QA | 00781 - QA for Orders - Move view details link below order Date"/>
    <m/>
    <n v="354189"/>
    <n v="35716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457"/>
    <n v="0"/>
    <n v="0"/>
  </r>
  <r>
    <x v="3"/>
    <x v="1"/>
    <x v="1"/>
    <x v="1"/>
    <m/>
    <x v="1"/>
    <x v="1"/>
    <x v="2"/>
    <x v="629"/>
    <s v="Orders - Move view details link below order Date"/>
    <s v="00632 - Orders - Move view details link below order Date"/>
    <x v="629"/>
    <x v="2"/>
    <x v="2"/>
    <x v="2511"/>
    <s v="Review of Orders - Move view details link below order Date"/>
    <s v="00780 - Review of Orders - Move view details link below order Date"/>
    <s v="Feature Review | 00780 - Review of Orders - Move view details link below order Date"/>
    <m/>
    <n v="354189"/>
    <n v="35716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458"/>
    <n v="0"/>
    <n v="0"/>
  </r>
  <r>
    <x v="3"/>
    <x v="1"/>
    <x v="1"/>
    <x v="1"/>
    <m/>
    <x v="1"/>
    <x v="1"/>
    <x v="2"/>
    <x v="630"/>
    <s v="Orders - Add &quot;cust&quot; before PO label"/>
    <s v="00633 - Orders - Add &quot;cust&quot; before PO label"/>
    <x v="630"/>
    <x v="1"/>
    <x v="2"/>
    <x v="2512"/>
    <s v="QA for Orders - Add &quot;cust&quot; before PO label"/>
    <s v="S | 00779 - QA for Orders - Add &quot;cust&quot; before PO label"/>
    <s v="QA | S | 00779 - QA for Orders - Add &quot;cust&quot; before PO label"/>
    <m/>
    <n v="354190"/>
    <n v="35716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2459"/>
    <n v="2.1276595744680851"/>
    <n v="0"/>
  </r>
  <r>
    <x v="3"/>
    <x v="1"/>
    <x v="1"/>
    <x v="1"/>
    <m/>
    <x v="1"/>
    <x v="1"/>
    <x v="2"/>
    <x v="630"/>
    <s v="Orders - Add &quot;cust&quot; before PO label"/>
    <s v="00633 - Orders - Add &quot;cust&quot; before PO label"/>
    <x v="630"/>
    <x v="2"/>
    <x v="2"/>
    <x v="2513"/>
    <s v="Review of Orders - Add &quot;cust&quot; before PO label"/>
    <s v="00778 - Review of Orders - Add &quot;cust&quot; before PO label"/>
    <s v="Feature Review | 00778 - Review of Orders - Add &quot;cust&quot; before PO label"/>
    <m/>
    <n v="354190"/>
    <n v="35715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460"/>
    <n v="0"/>
    <n v="0"/>
  </r>
  <r>
    <x v="3"/>
    <x v="1"/>
    <x v="1"/>
    <x v="1"/>
    <m/>
    <x v="1"/>
    <x v="1"/>
    <x v="2"/>
    <x v="631"/>
    <s v="Orders -  Bemis Order # (line No) should be moved below Bemis ProductID"/>
    <s v="00634 - Orders -  Bemis Order # (line No) should be moved below Bemis ProductID"/>
    <x v="631"/>
    <x v="1"/>
    <x v="2"/>
    <x v="2514"/>
    <s v="QA for Orders -  Bemis Order # (line No) should be moved below Bemis ProductID"/>
    <s v="00777 - QA for Orders -  Bemis Order # (line No) should be moved below Bemis ProductID"/>
    <s v="QA | 00777 - QA for Orders -  Bemis Order # (line No) should be moved below Bemis ProductID"/>
    <m/>
    <n v="354193"/>
    <n v="35715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461"/>
    <n v="0"/>
    <n v="0"/>
  </r>
  <r>
    <x v="3"/>
    <x v="1"/>
    <x v="1"/>
    <x v="1"/>
    <m/>
    <x v="1"/>
    <x v="1"/>
    <x v="2"/>
    <x v="631"/>
    <s v="Orders -  Bemis Order # (line No) should be moved below Bemis ProductID"/>
    <s v="00634 - Orders -  Bemis Order # (line No) should be moved below Bemis ProductID"/>
    <x v="631"/>
    <x v="2"/>
    <x v="2"/>
    <x v="2515"/>
    <s v="Review of Orders -  Bemis Order # (line No) should be moved below Bemis ProductID"/>
    <s v="00776 - Review of Orders -  Bemis Order # (line No) should be moved below Bemis ProductID"/>
    <s v="Feature Review | 00776 - Review of Orders -  Bemis Order # (line No) should be moved below Bemis ProductID"/>
    <m/>
    <n v="354193"/>
    <n v="35715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462"/>
    <n v="0"/>
    <n v="0"/>
  </r>
  <r>
    <x v="3"/>
    <x v="0"/>
    <x v="0"/>
    <x v="31"/>
    <s v="Buyer views Customer and User Profiles"/>
    <x v="31"/>
    <x v="0"/>
    <x v="2"/>
    <x v="626"/>
    <s v="View/Edit my User Profile"/>
    <s v="00254 - View/Edit my User Profile"/>
    <x v="626"/>
    <x v="2"/>
    <x v="2"/>
    <x v="2516"/>
    <s v="Review of View/Edit my User Profile"/>
    <s v="S | 00775 - Review of View/Edit my User Profile"/>
    <s v="Feature Review | S | 00775 - Review of View/Edit my User Profile"/>
    <n v="348518"/>
    <n v="342871"/>
    <n v="357156"/>
    <s v="Plan"/>
    <x v="20"/>
    <n v="0"/>
    <n v="0"/>
    <n v="0"/>
    <n v="37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2.2727272727272728E-2"/>
    <n v="1"/>
    <n v="2.1276595744680851"/>
    <x v="0"/>
    <x v="2"/>
    <s v="0.Done"/>
    <x v="2463"/>
    <n v="0"/>
    <n v="0"/>
  </r>
  <r>
    <x v="3"/>
    <x v="0"/>
    <x v="0"/>
    <x v="31"/>
    <s v="Buyer views Customer and User Profiles"/>
    <x v="31"/>
    <x v="0"/>
    <x v="2"/>
    <x v="632"/>
    <s v="Buyer View of Customer Profile"/>
    <s v="00256 - Buyer View of Customer Profile"/>
    <x v="632"/>
    <x v="2"/>
    <x v="2"/>
    <x v="2517"/>
    <s v="Review of Buyer View of Customer Profile"/>
    <s v="S | 00774 - Review of Buyer View of Customer Profile"/>
    <s v="Feature Review | S | 00774 - Review of Buyer View of Customer Profile"/>
    <n v="348518"/>
    <n v="342876"/>
    <n v="357155"/>
    <s v="Plan"/>
    <x v="20"/>
    <n v="0"/>
    <n v="0"/>
    <n v="0"/>
    <n v="38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2.2727272727272728E-2"/>
    <n v="1"/>
    <n v="2.1276595744680851"/>
    <x v="0"/>
    <x v="2"/>
    <s v="0.Done"/>
    <x v="2464"/>
    <n v="0"/>
    <n v="0"/>
  </r>
  <r>
    <x v="3"/>
    <x v="0"/>
    <x v="0"/>
    <x v="33"/>
    <s v="Buyer - Order Management"/>
    <x v="33"/>
    <x v="0"/>
    <x v="2"/>
    <x v="633"/>
    <s v="Search Orders by Indexed fields"/>
    <s v="00225 - Search Orders by Indexed fields"/>
    <x v="633"/>
    <x v="2"/>
    <x v="2"/>
    <x v="2518"/>
    <s v="Review of Search Orders by Indexed fields"/>
    <s v="M | 00773 - Review of Search Orders by Indexed fields"/>
    <s v="Feature Review | M | 00773 - Review of Search Orders by Indexed fields"/>
    <n v="346910"/>
    <n v="340618"/>
    <n v="357154"/>
    <s v="Plan"/>
    <x v="20"/>
    <n v="0"/>
    <n v="0"/>
    <n v="0"/>
    <n v="89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8.3333333333333329E-2"/>
    <n v="1.020408163265306E-2"/>
    <n v="1"/>
    <n v="3.191489361702128"/>
    <x v="0"/>
    <x v="2"/>
    <s v="0.Done"/>
    <x v="2465"/>
    <n v="0"/>
    <n v="0"/>
  </r>
  <r>
    <x v="3"/>
    <x v="0"/>
    <x v="0"/>
    <x v="26"/>
    <s v="Buyer - Shipment Management"/>
    <x v="26"/>
    <x v="0"/>
    <x v="2"/>
    <x v="627"/>
    <s v="Shipment Search"/>
    <s v="00249 - Shipment Search"/>
    <x v="627"/>
    <x v="2"/>
    <x v="2"/>
    <x v="2519"/>
    <s v="Review of Shipment Search"/>
    <s v="S | 00772 - Review of Shipment Search"/>
    <s v="Feature Review | S | 00772 - Review of Shipment Search"/>
    <n v="347928"/>
    <n v="342819"/>
    <n v="357153"/>
    <s v="Plan"/>
    <x v="20"/>
    <n v="0"/>
    <n v="0"/>
    <n v="0"/>
    <n v="57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1.5873015873015872E-2"/>
    <n v="1"/>
    <n v="2.1276595744680851"/>
    <x v="0"/>
    <x v="2"/>
    <s v="0.Done"/>
    <x v="2466"/>
    <n v="0"/>
    <n v="0"/>
  </r>
  <r>
    <x v="3"/>
    <x v="0"/>
    <x v="0"/>
    <x v="26"/>
    <s v="Buyer - Shipment Management"/>
    <x v="26"/>
    <x v="0"/>
    <x v="2"/>
    <x v="634"/>
    <s v="Buyer - Show Expanded Shipment View"/>
    <s v="00110 - Buyer - Show Expanded Shipment View"/>
    <x v="634"/>
    <x v="2"/>
    <x v="2"/>
    <x v="2520"/>
    <s v="Review of Buyer - Show Expanded Shipment View"/>
    <s v="00771 - Review of Buyer - Show Expanded Shipment View"/>
    <s v="Feature Review | 00771 - Review of Buyer - Show Expanded Shipment View"/>
    <n v="347928"/>
    <n v="334924"/>
    <n v="357152"/>
    <s v="Plan"/>
    <x v="20"/>
    <n v="0"/>
    <n v="0"/>
    <n v="0"/>
    <n v="39"/>
    <m/>
    <s v="SUBTASK PLAN"/>
    <n v="0"/>
    <n v="0"/>
    <n v="0"/>
    <n v="0"/>
    <n v="0"/>
    <n v="0"/>
    <n v="0"/>
    <n v="0"/>
    <n v="0"/>
    <n v="0"/>
    <n v="0.14285714285714285"/>
    <n v="1.5873015873015872E-2"/>
    <n v="1"/>
    <n v="0"/>
    <x v="0"/>
    <x v="2"/>
    <s v="0.Done"/>
    <x v="2467"/>
    <n v="0"/>
    <n v="0"/>
  </r>
  <r>
    <x v="3"/>
    <x v="0"/>
    <x v="0"/>
    <x v="26"/>
    <s v="Buyer - Shipment Management"/>
    <x v="26"/>
    <x v="0"/>
    <x v="2"/>
    <x v="563"/>
    <s v="Shipments Landing Page"/>
    <s v="00107 - Shipments Landing Page"/>
    <x v="563"/>
    <x v="2"/>
    <x v="2"/>
    <x v="2521"/>
    <s v="Review of Shipments Landing Page"/>
    <s v="S | 00770 - Review of Shipments Landing Page"/>
    <s v="Feature Review | S | 00770 - Review of Shipments Landing Page"/>
    <n v="347928"/>
    <n v="334920"/>
    <n v="357150"/>
    <s v="Plan"/>
    <x v="20"/>
    <n v="0"/>
    <n v="0"/>
    <n v="0"/>
    <n v="61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6.25E-2"/>
    <n v="1.5873015873015872E-2"/>
    <n v="1"/>
    <n v="2.1276595744680851"/>
    <x v="0"/>
    <x v="2"/>
    <s v="0.Done"/>
    <x v="2468"/>
    <n v="0"/>
    <n v="0"/>
  </r>
  <r>
    <x v="3"/>
    <x v="0"/>
    <x v="0"/>
    <x v="26"/>
    <s v="Buyer - Shipment Management"/>
    <x v="26"/>
    <x v="0"/>
    <x v="2"/>
    <x v="635"/>
    <s v="Carrier List CRUD"/>
    <s v="00058 - Carrier List CRUD"/>
    <x v="635"/>
    <x v="1"/>
    <x v="2"/>
    <x v="2522"/>
    <s v="QA for Carrier List CRUD"/>
    <s v="S | 00769 - QA for Carrier List CRUD"/>
    <s v="QA | S | 00769 - QA for Carrier List CRUD"/>
    <n v="347928"/>
    <n v="333021"/>
    <n v="357149"/>
    <s v="Plan"/>
    <x v="2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1.5873015873015872E-2"/>
    <n v="1"/>
    <n v="2.1276595744680851"/>
    <x v="0"/>
    <x v="2"/>
    <s v="0.Done"/>
    <x v="2469"/>
    <n v="0"/>
    <n v="0"/>
  </r>
  <r>
    <x v="3"/>
    <x v="0"/>
    <x v="0"/>
    <x v="34"/>
    <s v="Buyer - Release Management"/>
    <x v="34"/>
    <x v="0"/>
    <x v="2"/>
    <x v="636"/>
    <s v="Release Search"/>
    <s v="00513 - Release Search"/>
    <x v="636"/>
    <x v="2"/>
    <x v="2"/>
    <x v="2523"/>
    <s v="Review of Release Search"/>
    <s v="S | 00768 - Review of Release Search"/>
    <s v="Feature Review | S | 00768 - Review of Release Search"/>
    <n v="350409"/>
    <n v="350412"/>
    <n v="357148"/>
    <s v="Plan"/>
    <x v="2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4.3478260869565216E-2"/>
    <n v="1"/>
    <n v="2.1276595744680851"/>
    <x v="0"/>
    <x v="2"/>
    <s v="0.Done"/>
    <x v="2470"/>
    <n v="0"/>
    <n v="0"/>
  </r>
  <r>
    <x v="3"/>
    <x v="0"/>
    <x v="0"/>
    <x v="34"/>
    <s v="Buyer - Release Management"/>
    <x v="34"/>
    <x v="0"/>
    <x v="2"/>
    <x v="628"/>
    <s v="Release expanded view"/>
    <s v="00512 - Release expanded view"/>
    <x v="628"/>
    <x v="2"/>
    <x v="2"/>
    <x v="2524"/>
    <s v="Review of Release expanded view"/>
    <s v="S | 00767 - Review of Release expanded view"/>
    <s v="Feature Review | S | 00767 - Review of Release expanded view"/>
    <n v="350409"/>
    <n v="350411"/>
    <n v="357147"/>
    <s v="Plan"/>
    <x v="2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4.3478260869565216E-2"/>
    <n v="1"/>
    <n v="2.1276595744680851"/>
    <x v="0"/>
    <x v="2"/>
    <s v="0.Done"/>
    <x v="2471"/>
    <n v="0"/>
    <n v="0"/>
  </r>
  <r>
    <x v="3"/>
    <x v="0"/>
    <x v="0"/>
    <x v="34"/>
    <s v="Buyer - Release Management"/>
    <x v="34"/>
    <x v="0"/>
    <x v="2"/>
    <x v="637"/>
    <s v="Releases landing page"/>
    <s v="00511 - Releases landing page"/>
    <x v="637"/>
    <x v="2"/>
    <x v="2"/>
    <x v="2525"/>
    <s v="Review of Releases landing page"/>
    <s v="S | 00766 - Review of Releases landing page"/>
    <s v="Feature Review | S | 00766 - Review of Releases landing page"/>
    <n v="350409"/>
    <n v="350410"/>
    <n v="357146"/>
    <s v="Plan"/>
    <x v="2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4.3478260869565216E-2"/>
    <n v="1"/>
    <n v="2.1276595744680851"/>
    <x v="0"/>
    <x v="2"/>
    <s v="0.Done"/>
    <x v="2472"/>
    <n v="0"/>
    <n v="0"/>
  </r>
  <r>
    <x v="3"/>
    <x v="0"/>
    <x v="0"/>
    <x v="33"/>
    <s v="Buyer - Order Management"/>
    <x v="33"/>
    <x v="0"/>
    <x v="2"/>
    <x v="562"/>
    <s v="Inventory updates from IBB"/>
    <s v="00369 - Inventory updates from IBB"/>
    <x v="562"/>
    <x v="5"/>
    <x v="2"/>
    <x v="2526"/>
    <s v="Implement mocking web service for Inventory API"/>
    <s v="S | 00764 - Implement mocking web service for Inventory API"/>
    <s v="Backend Development | S | 00764 - Implement mocking web service for Inventory API"/>
    <n v="346910"/>
    <n v="347289"/>
    <n v="357124"/>
    <s v="Plan"/>
    <x v="19"/>
    <n v="5.0333333333333332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5.0333333333333332"/>
    <n v="0"/>
    <n v="0.125"/>
    <n v="1.020408163265306E-2"/>
    <n v="1"/>
    <n v="8.5106382978723403"/>
    <x v="0"/>
    <x v="2"/>
    <s v="0.Done"/>
    <x v="2473"/>
    <n v="0"/>
    <n v="0"/>
  </r>
  <r>
    <x v="3"/>
    <x v="0"/>
    <x v="0"/>
    <x v="31"/>
    <s v="Buyer views Customer and User Profiles"/>
    <x v="31"/>
    <x v="0"/>
    <x v="2"/>
    <x v="638"/>
    <s v="User Profile Dropdown"/>
    <s v="00535 - User Profile Dropdown"/>
    <x v="638"/>
    <x v="2"/>
    <x v="2"/>
    <x v="2527"/>
    <s v="Review of User Profile Dropdown"/>
    <s v="00763 - Review of User Profile Dropdown"/>
    <s v="Feature Review | 00763 - Review of User Profile Dropdown"/>
    <n v="348518"/>
    <n v="351638"/>
    <n v="357119"/>
    <s v="Plan"/>
    <x v="20"/>
    <n v="0"/>
    <n v="0"/>
    <n v="0"/>
    <n v="2"/>
    <m/>
    <s v="SUBTASK PLAN"/>
    <n v="0"/>
    <n v="0"/>
    <n v="0"/>
    <n v="0"/>
    <n v="0"/>
    <n v="0"/>
    <n v="0"/>
    <n v="0"/>
    <n v="0"/>
    <n v="0"/>
    <n v="0.2"/>
    <n v="2.2727272727272728E-2"/>
    <n v="1"/>
    <n v="0"/>
    <x v="0"/>
    <x v="2"/>
    <s v="0.Done"/>
    <x v="2474"/>
    <n v="0"/>
    <n v="0"/>
  </r>
  <r>
    <x v="3"/>
    <x v="0"/>
    <x v="0"/>
    <x v="33"/>
    <s v="Buyer - Order Management"/>
    <x v="33"/>
    <x v="0"/>
    <x v="2"/>
    <x v="633"/>
    <s v="Search Orders by Indexed fields"/>
    <s v="00225 - Search Orders by Indexed fields"/>
    <x v="633"/>
    <x v="6"/>
    <x v="2"/>
    <x v="2528"/>
    <s v="Date query not getting executed for default search action"/>
    <s v="XS | 00762 - Date query not getting executed for default search action"/>
    <s v="Alpha Bug | XS | 00762 - Date query not getting executed for default search action"/>
    <n v="346910"/>
    <n v="340618"/>
    <n v="357043"/>
    <s v="Plan"/>
    <x v="20"/>
    <n v="5"/>
    <n v="0"/>
    <n v="0"/>
    <n v="89"/>
    <s v="XS"/>
    <s v="SUBTASK PLAN"/>
    <n v="1.0638297872340425"/>
    <n v="1.2765957446808509"/>
    <n v="0"/>
    <n v="0"/>
    <n v="0"/>
    <n v="1.0638297872340425"/>
    <n v="1.0638297872340425"/>
    <n v="1.2765957446808509"/>
    <n v="5"/>
    <n v="0"/>
    <n v="8.3333333333333329E-2"/>
    <n v="1.020408163265306E-2"/>
    <n v="1"/>
    <n v="1.0638297872340425"/>
    <x v="0"/>
    <x v="2"/>
    <s v="0.Done"/>
    <x v="2475"/>
    <n v="0"/>
    <n v="0"/>
  </r>
  <r>
    <x v="3"/>
    <x v="1"/>
    <x v="1"/>
    <x v="1"/>
    <m/>
    <x v="1"/>
    <x v="1"/>
    <x v="2"/>
    <x v="625"/>
    <s v="Impersonated User hits error"/>
    <s v="00760 - Impersonated User hits error"/>
    <x v="625"/>
    <x v="0"/>
    <x v="2"/>
    <x v="2529"/>
    <s v="Alpha for Impersonated User hits error"/>
    <s v="00761 - Alpha for Impersonated User hits error"/>
    <s v="Alpha Test | 00761 - Alpha for Impersonated User hits error"/>
    <m/>
    <n v="357035"/>
    <n v="35703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476"/>
    <n v="0"/>
    <n v="0"/>
  </r>
  <r>
    <x v="3"/>
    <x v="0"/>
    <x v="0"/>
    <x v="23"/>
    <s v="Buyer - Portal Foundations"/>
    <x v="23"/>
    <x v="0"/>
    <x v="2"/>
    <x v="454"/>
    <s v="Buyer - Security"/>
    <s v="00645 - Buyer - Security"/>
    <x v="454"/>
    <x v="3"/>
    <x v="3"/>
    <x v="2530"/>
    <s v="Add content for Security Tab on User Profile"/>
    <s v="M | 00759 - Add content for Security Tab on User Profile"/>
    <s v="Frontend Development | M | 00759 - Add content for Security Tab on User Profile"/>
    <n v="350832"/>
    <n v="354328"/>
    <n v="356968"/>
    <s v="Plan"/>
    <x v="0"/>
    <n v="7.5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7.5"/>
    <n v="0"/>
    <n v="0.14285714285714285"/>
    <n v="8.2644628099173556E-3"/>
    <n v="1"/>
    <n v="0"/>
    <x v="0"/>
    <x v="2"/>
    <s v="0.Cancelled"/>
    <x v="2477"/>
    <n v="0"/>
    <n v="0"/>
  </r>
  <r>
    <x v="3"/>
    <x v="0"/>
    <x v="0"/>
    <x v="33"/>
    <s v="Buyer - Order Management"/>
    <x v="33"/>
    <x v="0"/>
    <x v="2"/>
    <x v="500"/>
    <s v="Order updates from IBB"/>
    <s v="00370 - Order updates from IBB"/>
    <x v="500"/>
    <x v="6"/>
    <x v="3"/>
    <x v="2531"/>
    <s v="Incorrect shipToId values being added to database after sync"/>
    <s v="S | 00758 - Incorrect shipToId values being added to database after sync"/>
    <s v="Alpha Bug | S | 00758 - Incorrect shipToId values being added to database after sync"/>
    <n v="346910"/>
    <n v="347290"/>
    <n v="356953"/>
    <s v="Plan"/>
    <x v="20"/>
    <n v="1.7666666666666666"/>
    <n v="0"/>
    <n v="0"/>
    <n v="26"/>
    <s v="S"/>
    <s v="SUBTASK PLAN"/>
    <n v="2.1276595744680851"/>
    <n v="2.5531914893617018"/>
    <n v="0"/>
    <n v="0"/>
    <n v="0"/>
    <n v="2.1276595744680851"/>
    <n v="2.1276595744680851"/>
    <n v="2.5531914893617018"/>
    <n v="1.7666666666666666"/>
    <n v="0"/>
    <n v="3.7037037037037035E-2"/>
    <n v="1.020408163265306E-2"/>
    <n v="1"/>
    <n v="0"/>
    <x v="0"/>
    <x v="2"/>
    <s v="0.Cancelled"/>
    <x v="2478"/>
    <n v="0"/>
    <n v="0"/>
  </r>
  <r>
    <x v="3"/>
    <x v="0"/>
    <x v="0"/>
    <x v="24"/>
    <s v="IBB Integration"/>
    <x v="24"/>
    <x v="2"/>
    <x v="8"/>
    <x v="282"/>
    <s v="Create data sync process to bulk upload data from IBB"/>
    <s v="00266 - Create data sync process to bulk upload data from IBB"/>
    <x v="282"/>
    <x v="5"/>
    <x v="2"/>
    <x v="2532"/>
    <s v="Convert IBB integration portal properties into OSGi config"/>
    <s v="S | 00756 - Convert IBB integration portal properties into OSGi config"/>
    <s v="Backend Development | S | 00756 - Convert IBB integration portal properties into OSGi config"/>
    <n v="350255"/>
    <n v="343068"/>
    <n v="356941"/>
    <s v="Plan"/>
    <x v="0"/>
    <n v="17.649999999999999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17.649999999999999"/>
    <n v="0"/>
    <n v="6.6666666666666666E-2"/>
    <n v="3.3333333333333333E-2"/>
    <n v="1"/>
    <n v="8.5106382978723403"/>
    <x v="0"/>
    <x v="8"/>
    <s v="0.Done"/>
    <x v="2479"/>
    <n v="0"/>
    <n v="0"/>
  </r>
  <r>
    <x v="3"/>
    <x v="0"/>
    <x v="0"/>
    <x v="22"/>
    <s v="System Architecture"/>
    <x v="22"/>
    <x v="1"/>
    <x v="2"/>
    <x v="616"/>
    <s v="Fix Gradle theme build "/>
    <s v="00753 - Fix Gradle theme build "/>
    <x v="616"/>
    <x v="2"/>
    <x v="2"/>
    <x v="2533"/>
    <s v="Review of Fix Gradle theme build "/>
    <s v="00755 - Review of Fix Gradle theme build "/>
    <s v="Feature Review | 00755 - Review of Fix Gradle theme build "/>
    <n v="351453"/>
    <n v="356844"/>
    <n v="356848"/>
    <s v="Plan"/>
    <x v="0"/>
    <n v="0"/>
    <n v="0"/>
    <n v="200"/>
    <n v="0"/>
    <m/>
    <s v="SUBTASK PLAN"/>
    <n v="0"/>
    <n v="0"/>
    <n v="0"/>
    <n v="0"/>
    <n v="0"/>
    <n v="0"/>
    <n v="0"/>
    <n v="0"/>
    <n v="0"/>
    <n v="0"/>
    <n v="0.33333333333333331"/>
    <n v="1.8518518518518517E-2"/>
    <n v="1"/>
    <n v="0"/>
    <x v="0"/>
    <x v="2"/>
    <s v="0.Done"/>
    <x v="2480"/>
    <n v="0"/>
    <n v="0"/>
  </r>
  <r>
    <x v="3"/>
    <x v="0"/>
    <x v="0"/>
    <x v="22"/>
    <s v="System Architecture"/>
    <x v="22"/>
    <x v="1"/>
    <x v="2"/>
    <x v="616"/>
    <s v="Fix Gradle theme build "/>
    <s v="00753 - Fix Gradle theme build "/>
    <x v="616"/>
    <x v="0"/>
    <x v="2"/>
    <x v="2534"/>
    <s v="Alpha for Fix Gradle theme build "/>
    <s v="00754 - Alpha for Fix Gradle theme build "/>
    <s v="Alpha Test | 00754 - Alpha for Fix Gradle theme build "/>
    <n v="351453"/>
    <n v="356844"/>
    <n v="356845"/>
    <s v="Plan"/>
    <x v="0"/>
    <n v="0"/>
    <n v="0"/>
    <n v="200"/>
    <n v="0"/>
    <m/>
    <s v="SUBTASK PLAN"/>
    <n v="0"/>
    <n v="0"/>
    <n v="0"/>
    <n v="0"/>
    <n v="0"/>
    <n v="0"/>
    <n v="0"/>
    <n v="0"/>
    <n v="0"/>
    <n v="0"/>
    <n v="0.33333333333333331"/>
    <n v="1.8518518518518517E-2"/>
    <n v="1"/>
    <n v="0"/>
    <x v="0"/>
    <x v="2"/>
    <s v="0.Done"/>
    <x v="2481"/>
    <n v="0"/>
    <n v="0"/>
  </r>
  <r>
    <x v="3"/>
    <x v="0"/>
    <x v="0"/>
    <x v="34"/>
    <s v="Buyer - Release Management"/>
    <x v="34"/>
    <x v="0"/>
    <x v="2"/>
    <x v="606"/>
    <s v="Release updates from IBB"/>
    <s v="00520 - Release updates from IBB"/>
    <x v="606"/>
    <x v="5"/>
    <x v="2"/>
    <x v="2535"/>
    <s v="Create mockdata module"/>
    <s v="S | 00752 - Create mockdata module"/>
    <s v="Backend Development | S | 00752 - Create mockdata module"/>
    <n v="350409"/>
    <n v="350837"/>
    <n v="356825"/>
    <s v="Plan"/>
    <x v="20"/>
    <n v="2.1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2.15"/>
    <n v="0"/>
    <n v="0.2"/>
    <n v="4.3478260869565216E-2"/>
    <n v="1"/>
    <n v="8.5106382978723403"/>
    <x v="0"/>
    <x v="2"/>
    <s v="0.Done"/>
    <x v="2482"/>
    <n v="0"/>
    <n v="0"/>
  </r>
  <r>
    <x v="3"/>
    <x v="0"/>
    <x v="0"/>
    <x v="22"/>
    <s v="System Architecture"/>
    <x v="22"/>
    <x v="2"/>
    <x v="3"/>
    <x v="544"/>
    <s v="UAT/Prod Deployment"/>
    <s v="00481 - UAT/Prod Deployment"/>
    <x v="544"/>
    <x v="4"/>
    <x v="2"/>
    <x v="2536"/>
    <s v="Fix JGroups default ping URL"/>
    <s v="M | 00751 - Fix JGroups default ping URL"/>
    <s v="Sub-Task | M | 00751 - Fix JGroups default ping URL"/>
    <n v="351453"/>
    <n v="349744"/>
    <n v="356821"/>
    <s v="Plan"/>
    <x v="0"/>
    <n v="0"/>
    <n v="0"/>
    <n v="20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1.8518518518518517E-2"/>
    <n v="1"/>
    <n v="8.5106382978723403"/>
    <x v="0"/>
    <x v="3"/>
    <s v="0.Done"/>
    <x v="2483"/>
    <n v="0"/>
    <n v="0"/>
  </r>
  <r>
    <x v="3"/>
    <x v="0"/>
    <x v="0"/>
    <x v="33"/>
    <s v="Buyer - Order Management"/>
    <x v="33"/>
    <x v="0"/>
    <x v="2"/>
    <x v="633"/>
    <s v="Search Orders by Indexed fields"/>
    <s v="00225 - Search Orders by Indexed fields"/>
    <x v="633"/>
    <x v="6"/>
    <x v="2"/>
    <x v="2537"/>
    <s v="Hitting ENTER in the search bar doesn't trigger the search"/>
    <s v="M | 00750 - Hitting ENTER in the search bar doesn't trigger the search"/>
    <s v="Alpha Bug | M | 00750 - Hitting ENTER in the search bar doesn't trigger the search"/>
    <n v="346910"/>
    <n v="340618"/>
    <n v="356817"/>
    <s v="Plan"/>
    <x v="20"/>
    <n v="0"/>
    <n v="0"/>
    <n v="0"/>
    <n v="89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8.3333333333333329E-2"/>
    <n v="1.020408163265306E-2"/>
    <n v="1"/>
    <n v="3.191489361702128"/>
    <x v="0"/>
    <x v="2"/>
    <s v="0.Done"/>
    <x v="2484"/>
    <n v="0"/>
    <n v="0"/>
  </r>
  <r>
    <x v="3"/>
    <x v="0"/>
    <x v="0"/>
    <x v="25"/>
    <s v="CSR - Customer and User Profile"/>
    <x v="25"/>
    <x v="0"/>
    <x v="2"/>
    <x v="470"/>
    <s v="View/Edit User Profile"/>
    <s v="00445 -  View/Edit User Profile"/>
    <x v="470"/>
    <x v="1"/>
    <x v="2"/>
    <x v="2538"/>
    <s v="QA for View/Edit User Profile"/>
    <s v="M | 00749 - QA for View/Edit User Profile"/>
    <s v="QA | M | 00749 - QA for View/Edit User Profile"/>
    <n v="348696"/>
    <n v="348698"/>
    <n v="356787"/>
    <s v="Plan"/>
    <x v="2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"/>
    <n v="2.9411764705882353E-2"/>
    <n v="1"/>
    <n v="3.191489361702128"/>
    <x v="0"/>
    <x v="2"/>
    <s v="0.Done"/>
    <x v="2485"/>
    <n v="0"/>
    <n v="0"/>
  </r>
  <r>
    <x v="3"/>
    <x v="0"/>
    <x v="0"/>
    <x v="25"/>
    <s v="CSR - Customer and User Profile"/>
    <x v="25"/>
    <x v="0"/>
    <x v="2"/>
    <x v="470"/>
    <s v="View/Edit User Profile"/>
    <s v="00445 -  View/Edit User Profile"/>
    <x v="470"/>
    <x v="0"/>
    <x v="2"/>
    <x v="2539"/>
    <s v="Alpha for View/Edit User Profile"/>
    <s v="M | 00748 - Alpha for View/Edit User Profile"/>
    <s v="Alpha Test | M | 00748 - Alpha for View/Edit User Profile"/>
    <n v="348696"/>
    <n v="348698"/>
    <n v="356786"/>
    <s v="Plan"/>
    <x v="2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"/>
    <n v="2.9411764705882353E-2"/>
    <n v="1"/>
    <n v="4.2553191489361701"/>
    <x v="0"/>
    <x v="2"/>
    <s v="0.Done"/>
    <x v="2486"/>
    <n v="0"/>
    <n v="0"/>
  </r>
  <r>
    <x v="3"/>
    <x v="0"/>
    <x v="0"/>
    <x v="31"/>
    <s v="Buyer views Customer and User Profiles"/>
    <x v="31"/>
    <x v="0"/>
    <x v="2"/>
    <x v="626"/>
    <s v="View/Edit my User Profile"/>
    <s v="00254 - View/Edit my User Profile"/>
    <x v="626"/>
    <x v="1"/>
    <x v="2"/>
    <x v="2540"/>
    <s v="QA for View/Edit my User Profile"/>
    <s v="M | 00747 - QA for View/Edit my User Profile"/>
    <s v="QA | M | 00747 - QA for View/Edit my User Profile"/>
    <n v="348518"/>
    <n v="342871"/>
    <n v="356781"/>
    <s v="Plan"/>
    <x v="20"/>
    <n v="0"/>
    <n v="0"/>
    <n v="0"/>
    <n v="37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25"/>
    <n v="2.2727272727272728E-2"/>
    <n v="1"/>
    <n v="3.191489361702128"/>
    <x v="0"/>
    <x v="2"/>
    <s v="0.Done"/>
    <x v="2487"/>
    <n v="0"/>
    <n v="0"/>
  </r>
  <r>
    <x v="3"/>
    <x v="0"/>
    <x v="0"/>
    <x v="31"/>
    <s v="Buyer views Customer and User Profiles"/>
    <x v="31"/>
    <x v="0"/>
    <x v="2"/>
    <x v="626"/>
    <s v="View/Edit my User Profile"/>
    <s v="00254 - View/Edit my User Profile"/>
    <x v="626"/>
    <x v="0"/>
    <x v="2"/>
    <x v="2541"/>
    <s v="Alpha for View/Edit my User Profile"/>
    <s v="M | 00746 - Alpha for View/Edit my User Profile"/>
    <s v="Alpha Test | M | 00746 - Alpha for View/Edit my User Profile"/>
    <n v="348518"/>
    <n v="342871"/>
    <n v="356777"/>
    <s v="Plan"/>
    <x v="20"/>
    <n v="2.1166666666666667"/>
    <n v="0"/>
    <n v="0"/>
    <n v="37"/>
    <s v="M"/>
    <s v="SUBTASK PLAN"/>
    <n v="4.2553191489361701"/>
    <n v="5.1063829787234036"/>
    <n v="0"/>
    <n v="0"/>
    <n v="0"/>
    <n v="4.2553191489361701"/>
    <n v="4.2553191489361701"/>
    <n v="5.1063829787234036"/>
    <n v="2.1166666666666667"/>
    <n v="0"/>
    <n v="0.125"/>
    <n v="2.2727272727272728E-2"/>
    <n v="1"/>
    <n v="4.2553191489361701"/>
    <x v="0"/>
    <x v="2"/>
    <s v="0.Done"/>
    <x v="2488"/>
    <n v="0"/>
    <n v="0"/>
  </r>
  <r>
    <x v="3"/>
    <x v="0"/>
    <x v="0"/>
    <x v="31"/>
    <s v="Buyer views Customer and User Profiles"/>
    <x v="31"/>
    <x v="0"/>
    <x v="2"/>
    <x v="632"/>
    <s v="Buyer View of Customer Profile"/>
    <s v="00256 - Buyer View of Customer Profile"/>
    <x v="632"/>
    <x v="1"/>
    <x v="2"/>
    <x v="2542"/>
    <s v="QA for Buyer View of Customer Profile"/>
    <s v="M | 00745 - QA for Buyer View of Customer Profile"/>
    <s v="QA | M | 00745 - QA for Buyer View of Customer Profile"/>
    <n v="348518"/>
    <n v="342876"/>
    <n v="356775"/>
    <s v="Plan"/>
    <x v="20"/>
    <n v="0"/>
    <n v="0"/>
    <n v="0"/>
    <n v="38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4285714285714285"/>
    <n v="2.2727272727272728E-2"/>
    <n v="1"/>
    <n v="3.191489361702128"/>
    <x v="0"/>
    <x v="2"/>
    <s v="0.Done"/>
    <x v="2489"/>
    <n v="0"/>
    <n v="0"/>
  </r>
  <r>
    <x v="3"/>
    <x v="0"/>
    <x v="0"/>
    <x v="25"/>
    <s v="CSR - Customer and User Profile"/>
    <x v="25"/>
    <x v="0"/>
    <x v="2"/>
    <x v="594"/>
    <s v="CSR View of Customer Profile"/>
    <s v="00446 - CSR View of Customer Profile"/>
    <x v="594"/>
    <x v="1"/>
    <x v="2"/>
    <x v="2543"/>
    <s v="QA for CSR View of Customer Profile"/>
    <s v="M | 00744 - QA for CSR View of Customer Profile"/>
    <s v="QA | M | 00744 - QA for CSR View of Customer Profile"/>
    <n v="348696"/>
    <n v="348699"/>
    <n v="356773"/>
    <s v="Plan"/>
    <x v="21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25"/>
    <n v="2.9411764705882353E-2"/>
    <n v="1"/>
    <n v="3.191489361702128"/>
    <x v="0"/>
    <x v="2"/>
    <s v="0.Done"/>
    <x v="2490"/>
    <n v="0"/>
    <n v="0"/>
  </r>
  <r>
    <x v="3"/>
    <x v="0"/>
    <x v="0"/>
    <x v="25"/>
    <s v="CSR - Customer and User Profile"/>
    <x v="25"/>
    <x v="0"/>
    <x v="2"/>
    <x v="594"/>
    <s v="CSR View of Customer Profile"/>
    <s v="00446 - CSR View of Customer Profile"/>
    <x v="594"/>
    <x v="0"/>
    <x v="2"/>
    <x v="2544"/>
    <s v="Alpha Test for CSR View of Customer Profile"/>
    <s v="M | 00743 - Alpha Test for CSR View of Customer Profile"/>
    <s v="Alpha Test | M | 00743 - Alpha Test for CSR View of Customer Profile"/>
    <n v="348696"/>
    <n v="348699"/>
    <n v="356772"/>
    <s v="Plan"/>
    <x v="21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25"/>
    <n v="2.9411764705882353E-2"/>
    <n v="1"/>
    <n v="4.2553191489361701"/>
    <x v="0"/>
    <x v="2"/>
    <s v="0.Done"/>
    <x v="2491"/>
    <n v="0"/>
    <n v="0"/>
  </r>
  <r>
    <x v="3"/>
    <x v="0"/>
    <x v="0"/>
    <x v="31"/>
    <s v="Buyer views Customer and User Profiles"/>
    <x v="31"/>
    <x v="0"/>
    <x v="2"/>
    <x v="609"/>
    <s v="Browse Customer Profiles"/>
    <s v="00270 - Browse Customer Profiles"/>
    <x v="609"/>
    <x v="1"/>
    <x v="2"/>
    <x v="2545"/>
    <s v="QA for Browse Customer Profile"/>
    <s v="M | 00742 - QA for Browse Customer Profile"/>
    <s v="QA | M | 00742 - QA for Browse Customer Profile"/>
    <n v="348518"/>
    <n v="343153"/>
    <n v="356770"/>
    <s v="Plan"/>
    <x v="20"/>
    <n v="0"/>
    <n v="0"/>
    <n v="0"/>
    <n v="16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"/>
    <n v="2.2727272727272728E-2"/>
    <n v="1"/>
    <n v="3.191489361702128"/>
    <x v="0"/>
    <x v="2"/>
    <s v="0.Done"/>
    <x v="2492"/>
    <n v="0"/>
    <n v="0"/>
  </r>
  <r>
    <x v="3"/>
    <x v="0"/>
    <x v="0"/>
    <x v="31"/>
    <s v="Buyer views Customer and User Profiles"/>
    <x v="31"/>
    <x v="0"/>
    <x v="2"/>
    <x v="609"/>
    <s v="Browse Customer Profiles"/>
    <s v="00270 - Browse Customer Profiles"/>
    <x v="609"/>
    <x v="0"/>
    <x v="2"/>
    <x v="2546"/>
    <s v="Alpha to Browse Customer Profile"/>
    <s v="M | 00741 - Alpha to Browse Customer Profile"/>
    <s v="Alpha Test | M | 00741 - Alpha to Browse Customer Profile"/>
    <n v="348518"/>
    <n v="343153"/>
    <n v="356768"/>
    <s v="Plan"/>
    <x v="20"/>
    <n v="0"/>
    <n v="0"/>
    <n v="0"/>
    <n v="16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2.2727272727272728E-2"/>
    <n v="1"/>
    <n v="4.2553191489361701"/>
    <x v="0"/>
    <x v="2"/>
    <s v="0.Done"/>
    <x v="2493"/>
    <n v="0"/>
    <n v="0"/>
  </r>
  <r>
    <x v="3"/>
    <x v="0"/>
    <x v="0"/>
    <x v="31"/>
    <s v="Buyer views Customer and User Profiles"/>
    <x v="31"/>
    <x v="0"/>
    <x v="2"/>
    <x v="638"/>
    <s v="User Profile Dropdown"/>
    <s v="00535 - User Profile Dropdown"/>
    <x v="638"/>
    <x v="1"/>
    <x v="2"/>
    <x v="2547"/>
    <s v="QA for User Profile Dropdown"/>
    <s v="M | 00740 - QA for User Profile Dropdown"/>
    <s v="QA | M | 00740 - QA for User Profile Dropdown"/>
    <n v="348518"/>
    <n v="351638"/>
    <n v="356767"/>
    <s v="Plan"/>
    <x v="20"/>
    <n v="0"/>
    <n v="0"/>
    <n v="0"/>
    <n v="2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"/>
    <n v="2.2727272727272728E-2"/>
    <n v="1"/>
    <n v="3.191489361702128"/>
    <x v="0"/>
    <x v="2"/>
    <s v="0.Done"/>
    <x v="2494"/>
    <n v="0"/>
    <n v="0"/>
  </r>
  <r>
    <x v="3"/>
    <x v="0"/>
    <x v="0"/>
    <x v="31"/>
    <s v="Buyer views Customer and User Profiles"/>
    <x v="31"/>
    <x v="0"/>
    <x v="2"/>
    <x v="632"/>
    <s v="Buyer View of Customer Profile"/>
    <s v="00256 - Buyer View of Customer Profile"/>
    <x v="632"/>
    <x v="0"/>
    <x v="2"/>
    <x v="2548"/>
    <s v="Alpha for Buyer View of Customer Profile"/>
    <s v="M | 00739 - Alpha for Buyer View of Customer Profile"/>
    <s v="Alpha Test | M | 00739 - Alpha for Buyer View of Customer Profile"/>
    <n v="348518"/>
    <n v="342876"/>
    <n v="356761"/>
    <s v="Plan"/>
    <x v="20"/>
    <n v="0"/>
    <n v="0"/>
    <n v="0"/>
    <n v="38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4285714285714285"/>
    <n v="2.2727272727272728E-2"/>
    <n v="1"/>
    <n v="4.2553191489361701"/>
    <x v="0"/>
    <x v="2"/>
    <s v="0.Done"/>
    <x v="2495"/>
    <n v="0"/>
    <n v="0"/>
  </r>
  <r>
    <x v="3"/>
    <x v="0"/>
    <x v="0"/>
    <x v="24"/>
    <s v="IBB Integration"/>
    <x v="24"/>
    <x v="1"/>
    <x v="2"/>
    <x v="619"/>
    <s v="Proxy configuration breaks access to IBB "/>
    <s v="00736 - Proxy configuration breaks access to IBB "/>
    <x v="619"/>
    <x v="2"/>
    <x v="2"/>
    <x v="2549"/>
    <s v="Review of Proxy configuration breaks access to IBB "/>
    <s v="00738 - Review of Proxy configuration breaks access to IBB "/>
    <s v="Feature Review | 00738 - Review of Proxy configuration breaks access to IBB "/>
    <n v="350255"/>
    <n v="356660"/>
    <n v="35673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3.3333333333333333E-2"/>
    <n v="1"/>
    <n v="0"/>
    <x v="0"/>
    <x v="2"/>
    <s v="0.Done"/>
    <x v="2496"/>
    <n v="0"/>
    <n v="0"/>
  </r>
  <r>
    <x v="3"/>
    <x v="0"/>
    <x v="0"/>
    <x v="24"/>
    <s v="IBB Integration"/>
    <x v="24"/>
    <x v="1"/>
    <x v="2"/>
    <x v="619"/>
    <s v="Proxy configuration breaks access to IBB "/>
    <s v="00736 - Proxy configuration breaks access to IBB "/>
    <x v="619"/>
    <x v="0"/>
    <x v="2"/>
    <x v="2550"/>
    <s v="Alpha for Proxy configuration breaks access to IBB "/>
    <s v="00737 - Alpha for Proxy configuration breaks access to IBB "/>
    <s v="Alpha Test | 00737 - Alpha for Proxy configuration breaks access to IBB "/>
    <n v="350255"/>
    <n v="356660"/>
    <n v="35673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3.3333333333333333E-2"/>
    <n v="1"/>
    <n v="0"/>
    <x v="0"/>
    <x v="2"/>
    <s v="0.Done"/>
    <x v="2497"/>
    <n v="0"/>
    <n v="0"/>
  </r>
  <r>
    <x v="3"/>
    <x v="0"/>
    <x v="0"/>
    <x v="26"/>
    <s v="Buyer - Shipment Management"/>
    <x v="26"/>
    <x v="0"/>
    <x v="2"/>
    <x v="627"/>
    <s v="Shipment Search"/>
    <s v="00249 - Shipment Search"/>
    <x v="627"/>
    <x v="1"/>
    <x v="2"/>
    <x v="2551"/>
    <s v="QA for Shipment Search"/>
    <s v="M | 00735 - QA for Shipment Search"/>
    <s v="QA | M | 00735 - QA for Shipment Search"/>
    <n v="347928"/>
    <n v="342819"/>
    <n v="356655"/>
    <s v="Plan"/>
    <x v="20"/>
    <n v="0"/>
    <n v="0"/>
    <n v="0"/>
    <n v="57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"/>
    <n v="1.5873015873015872E-2"/>
    <n v="1"/>
    <n v="3.191489361702128"/>
    <x v="0"/>
    <x v="2"/>
    <s v="0.Done"/>
    <x v="2498"/>
    <n v="0"/>
    <n v="0"/>
  </r>
  <r>
    <x v="3"/>
    <x v="0"/>
    <x v="0"/>
    <x v="26"/>
    <s v="Buyer - Shipment Management"/>
    <x v="26"/>
    <x v="0"/>
    <x v="2"/>
    <x v="634"/>
    <s v="Buyer - Show Expanded Shipment View"/>
    <s v="00110 - Buyer - Show Expanded Shipment View"/>
    <x v="634"/>
    <x v="1"/>
    <x v="2"/>
    <x v="2552"/>
    <s v="QA for Buyer - Show Expanded Shipment View"/>
    <s v="M | 00734 - QA for Buyer - Show Expanded Shipment View"/>
    <s v="QA | M | 00734 - QA for Buyer - Show Expanded Shipment View"/>
    <n v="347928"/>
    <n v="334924"/>
    <n v="356654"/>
    <s v="Plan"/>
    <x v="20"/>
    <n v="0"/>
    <n v="0"/>
    <n v="0"/>
    <n v="39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4285714285714285"/>
    <n v="1.5873015873015872E-2"/>
    <n v="1"/>
    <n v="3.191489361702128"/>
    <x v="0"/>
    <x v="2"/>
    <s v="0.Done"/>
    <x v="2499"/>
    <n v="0"/>
    <n v="0"/>
  </r>
  <r>
    <x v="3"/>
    <x v="0"/>
    <x v="0"/>
    <x v="26"/>
    <s v="Buyer - Shipment Management"/>
    <x v="26"/>
    <x v="0"/>
    <x v="2"/>
    <x v="563"/>
    <s v="Shipments Landing Page"/>
    <s v="00107 - Shipments Landing Page"/>
    <x v="563"/>
    <x v="1"/>
    <x v="2"/>
    <x v="2553"/>
    <s v="QA for Shipments Landing Page"/>
    <s v="M | 00733 - QA for Shipments Landing Page"/>
    <s v="QA | M | 00733 - QA for Shipments Landing Page"/>
    <n v="347928"/>
    <n v="334920"/>
    <n v="356653"/>
    <s v="Plan"/>
    <x v="20"/>
    <n v="0"/>
    <n v="0"/>
    <n v="0"/>
    <n v="61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6.25E-2"/>
    <n v="1.5873015873015872E-2"/>
    <n v="1"/>
    <n v="3.191489361702128"/>
    <x v="0"/>
    <x v="2"/>
    <s v="0.Done"/>
    <x v="2500"/>
    <n v="0"/>
    <n v="0"/>
  </r>
  <r>
    <x v="3"/>
    <x v="0"/>
    <x v="0"/>
    <x v="34"/>
    <s v="Buyer - Release Management"/>
    <x v="34"/>
    <x v="0"/>
    <x v="2"/>
    <x v="636"/>
    <s v="Release Search"/>
    <s v="00513 - Release Search"/>
    <x v="636"/>
    <x v="1"/>
    <x v="2"/>
    <x v="2554"/>
    <s v="QA for Release Search"/>
    <s v="M | 00731 - QA for Release Search"/>
    <s v="QA | M | 00731 - QA for Release Search"/>
    <n v="350409"/>
    <n v="350412"/>
    <n v="356651"/>
    <s v="Plan"/>
    <x v="2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5"/>
    <n v="4.3478260869565216E-2"/>
    <n v="1"/>
    <n v="3.191489361702128"/>
    <x v="0"/>
    <x v="2"/>
    <s v="0.Done"/>
    <x v="2501"/>
    <n v="0"/>
    <n v="0"/>
  </r>
  <r>
    <x v="3"/>
    <x v="0"/>
    <x v="0"/>
    <x v="34"/>
    <s v="Buyer - Release Management"/>
    <x v="34"/>
    <x v="0"/>
    <x v="2"/>
    <x v="628"/>
    <s v="Release expanded view"/>
    <s v="00512 - Release expanded view"/>
    <x v="628"/>
    <x v="1"/>
    <x v="2"/>
    <x v="2555"/>
    <s v="QA for Release expanded view"/>
    <s v="M | 00730 - QA for Release expanded view"/>
    <s v="QA | M | 00730 - QA for Release expanded view"/>
    <n v="350409"/>
    <n v="350411"/>
    <n v="356650"/>
    <s v="Plan"/>
    <x v="2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"/>
    <n v="4.3478260869565216E-2"/>
    <n v="1"/>
    <n v="3.191489361702128"/>
    <x v="0"/>
    <x v="2"/>
    <s v="0.Done"/>
    <x v="2502"/>
    <n v="0"/>
    <n v="0"/>
  </r>
  <r>
    <x v="3"/>
    <x v="0"/>
    <x v="0"/>
    <x v="34"/>
    <s v="Buyer - Release Management"/>
    <x v="34"/>
    <x v="0"/>
    <x v="2"/>
    <x v="637"/>
    <s v="Releases landing page"/>
    <s v="00511 - Releases landing page"/>
    <x v="637"/>
    <x v="1"/>
    <x v="2"/>
    <x v="2556"/>
    <s v="QA for Releases landing page"/>
    <s v="M | 00729 - QA for Releases landing page"/>
    <s v="QA | M | 00729 - QA for Releases landing page"/>
    <n v="350409"/>
    <n v="350410"/>
    <n v="356649"/>
    <s v="Plan"/>
    <x v="2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"/>
    <n v="4.3478260869565216E-2"/>
    <n v="1"/>
    <n v="3.191489361702128"/>
    <x v="0"/>
    <x v="2"/>
    <s v="0.Done"/>
    <x v="2503"/>
    <n v="0"/>
    <n v="0"/>
  </r>
  <r>
    <x v="3"/>
    <x v="0"/>
    <x v="0"/>
    <x v="26"/>
    <s v="Buyer - Shipment Management"/>
    <x v="26"/>
    <x v="0"/>
    <x v="2"/>
    <x v="627"/>
    <s v="Shipment Search"/>
    <s v="00249 - Shipment Search"/>
    <x v="627"/>
    <x v="0"/>
    <x v="2"/>
    <x v="2557"/>
    <s v="Alpha for Search on Shipment"/>
    <s v="M | 00728 - Alpha for Search on Shipment"/>
    <s v="Alpha Test | M | 00728 - Alpha for Search on Shipment"/>
    <n v="347928"/>
    <n v="342819"/>
    <n v="356645"/>
    <s v="Plan"/>
    <x v="20"/>
    <n v="0"/>
    <n v="0"/>
    <n v="0"/>
    <n v="57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1.5873015873015872E-2"/>
    <n v="1"/>
    <n v="4.2553191489361701"/>
    <x v="0"/>
    <x v="2"/>
    <s v="0.Done"/>
    <x v="2504"/>
    <n v="0"/>
    <n v="0"/>
  </r>
  <r>
    <x v="3"/>
    <x v="1"/>
    <x v="1"/>
    <x v="1"/>
    <m/>
    <x v="1"/>
    <x v="1"/>
    <x v="2"/>
    <x v="639"/>
    <s v="Race condition in DataSyncEngineImpl"/>
    <s v="00722 - Race condition in DataSyncEngineImpl"/>
    <x v="639"/>
    <x v="1"/>
    <x v="2"/>
    <x v="2558"/>
    <s v="QA for Race condition in DataSyncEngineImpl"/>
    <s v="00726 - QA for Race condition in DataSyncEngineImpl"/>
    <s v="QA | 00726 - QA for Race condition in DataSyncEngineImpl"/>
    <m/>
    <n v="356597"/>
    <n v="35662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505"/>
    <n v="0"/>
    <n v="0"/>
  </r>
  <r>
    <x v="3"/>
    <x v="1"/>
    <x v="1"/>
    <x v="1"/>
    <m/>
    <x v="1"/>
    <x v="1"/>
    <x v="2"/>
    <x v="639"/>
    <s v="Race condition in DataSyncEngineImpl"/>
    <s v="00722 - Race condition in DataSyncEngineImpl"/>
    <x v="639"/>
    <x v="2"/>
    <x v="2"/>
    <x v="2559"/>
    <s v="Review of Race condition in DataSyncEngineImpl"/>
    <s v="00725 - Review of Race condition in DataSyncEngineImpl"/>
    <s v="Feature Review | 00725 - Review of Race condition in DataSyncEngineImpl"/>
    <m/>
    <n v="356597"/>
    <n v="35662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506"/>
    <n v="0"/>
    <n v="0"/>
  </r>
  <r>
    <x v="3"/>
    <x v="1"/>
    <x v="1"/>
    <x v="1"/>
    <m/>
    <x v="1"/>
    <x v="1"/>
    <x v="2"/>
    <x v="639"/>
    <s v="Race condition in DataSyncEngineImpl"/>
    <s v="00722 - Race condition in DataSyncEngineImpl"/>
    <x v="639"/>
    <x v="0"/>
    <x v="2"/>
    <x v="2560"/>
    <s v="Alpha for Race condition in DataSyncEngineImpl"/>
    <s v="00724 - Alpha for Race condition in DataSyncEngineImpl"/>
    <s v="Alpha Test | 00724 - Alpha for Race condition in DataSyncEngineImpl"/>
    <m/>
    <n v="356597"/>
    <n v="35662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507"/>
    <n v="0"/>
    <n v="0"/>
  </r>
  <r>
    <x v="3"/>
    <x v="1"/>
    <x v="1"/>
    <x v="1"/>
    <m/>
    <x v="1"/>
    <x v="1"/>
    <x v="2"/>
    <x v="620"/>
    <s v="Custom-users-admin-web causes startup exceptions in portal"/>
    <s v="00719 - Custom-users-admin-web causes startup exceptions in portal"/>
    <x v="620"/>
    <x v="2"/>
    <x v="2"/>
    <x v="2561"/>
    <s v="Review of Custom-users-admin-web causes startup exceptions in portal"/>
    <s v="00721 - Review of Custom-users-admin-web causes startup exceptions in portal"/>
    <s v="Feature Review | 00721 - Review of Custom-users-admin-web causes startup exceptions in portal"/>
    <m/>
    <n v="356594"/>
    <n v="35659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508"/>
    <n v="0"/>
    <n v="0"/>
  </r>
  <r>
    <x v="3"/>
    <x v="1"/>
    <x v="1"/>
    <x v="1"/>
    <m/>
    <x v="1"/>
    <x v="1"/>
    <x v="2"/>
    <x v="620"/>
    <s v="Custom-users-admin-web causes startup exceptions in portal"/>
    <s v="00719 - Custom-users-admin-web causes startup exceptions in portal"/>
    <x v="620"/>
    <x v="0"/>
    <x v="2"/>
    <x v="2562"/>
    <s v="Alpha for Custom-users-admin-web causes startup exceptions in portal"/>
    <s v="00720 - Alpha for Custom-users-admin-web causes startup exceptions in portal"/>
    <s v="Alpha Test | 00720 - Alpha for Custom-users-admin-web causes startup exceptions in portal"/>
    <m/>
    <n v="356594"/>
    <n v="35659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509"/>
    <n v="0"/>
    <n v="0"/>
  </r>
  <r>
    <x v="3"/>
    <x v="0"/>
    <x v="0"/>
    <x v="22"/>
    <s v="System Architecture"/>
    <x v="22"/>
    <x v="2"/>
    <x v="3"/>
    <x v="408"/>
    <s v="Manage Technical Debt"/>
    <s v="00717 - Manage Technical Debt"/>
    <x v="408"/>
    <x v="5"/>
    <x v="2"/>
    <x v="2563"/>
    <s v="Fix namespace in SB modules"/>
    <s v="S | 00718 - Fix namespace in SB modules"/>
    <s v="Backend Development | S | 00718 - Fix namespace in SB modules"/>
    <n v="351453"/>
    <n v="356507"/>
    <n v="356508"/>
    <s v="Plan"/>
    <x v="0"/>
    <n v="0"/>
    <n v="0"/>
    <n v="200"/>
    <n v="32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33333333333333331"/>
    <n v="1.8518518518518517E-2"/>
    <n v="1"/>
    <n v="8.5106382978723403"/>
    <x v="0"/>
    <x v="3"/>
    <s v="0.Done"/>
    <x v="2510"/>
    <n v="0"/>
    <n v="0"/>
  </r>
  <r>
    <x v="3"/>
    <x v="0"/>
    <x v="0"/>
    <x v="33"/>
    <s v="Buyer - Order Management"/>
    <x v="33"/>
    <x v="0"/>
    <x v="2"/>
    <x v="633"/>
    <s v="Search Orders by Indexed fields"/>
    <s v="00225 - Search Orders by Indexed fields"/>
    <x v="633"/>
    <x v="0"/>
    <x v="2"/>
    <x v="2564"/>
    <s v="Alpha for Search Orders by Indexed fields"/>
    <s v="M | 00715 - Alpha for Search Orders by Indexed fields"/>
    <s v="Alpha Test | M | 00715 - Alpha for Search Orders by Indexed fields"/>
    <n v="346910"/>
    <n v="340618"/>
    <n v="356400"/>
    <s v="Plan"/>
    <x v="20"/>
    <n v="0"/>
    <n v="0"/>
    <n v="0"/>
    <n v="89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8.3333333333333329E-2"/>
    <n v="1.020408163265306E-2"/>
    <n v="1"/>
    <n v="4.2553191489361701"/>
    <x v="0"/>
    <x v="2"/>
    <s v="0.Done"/>
    <x v="2511"/>
    <n v="0"/>
    <n v="0"/>
  </r>
  <r>
    <x v="3"/>
    <x v="0"/>
    <x v="0"/>
    <x v="34"/>
    <s v="Buyer - Release Management"/>
    <x v="34"/>
    <x v="0"/>
    <x v="2"/>
    <x v="606"/>
    <s v="Release updates from IBB"/>
    <s v="00520 - Release updates from IBB"/>
    <x v="606"/>
    <x v="5"/>
    <x v="2"/>
    <x v="2565"/>
    <s v="Data sync for Release"/>
    <s v="M | 00713 - Data sync for Release"/>
    <s v="Backend Development | M | 00713 - Data sync for Release"/>
    <n v="350409"/>
    <n v="350837"/>
    <n v="356370"/>
    <s v="Plan"/>
    <x v="20"/>
    <n v="27.783333333333335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27.783333333333335"/>
    <n v="0"/>
    <n v="0.2"/>
    <n v="4.3478260869565216E-2"/>
    <n v="1"/>
    <n v="10.638297872340425"/>
    <x v="0"/>
    <x v="2"/>
    <s v="0.Done"/>
    <x v="2512"/>
    <n v="0"/>
    <n v="0"/>
  </r>
  <r>
    <x v="3"/>
    <x v="0"/>
    <x v="0"/>
    <x v="31"/>
    <s v="Buyer views Customer and User Profiles"/>
    <x v="31"/>
    <x v="0"/>
    <x v="2"/>
    <x v="632"/>
    <s v="Buyer View of Customer Profile"/>
    <s v="00256 - Buyer View of Customer Profile"/>
    <x v="632"/>
    <x v="3"/>
    <x v="2"/>
    <x v="2566"/>
    <s v="Customer Profile - My Companies Page"/>
    <s v="M | 00712 - Customer Profile - My Companies Page"/>
    <s v="Frontend Development | M | 00712 - Customer Profile - My Companies Page"/>
    <n v="348518"/>
    <n v="342876"/>
    <n v="356366"/>
    <s v="Plan"/>
    <x v="20"/>
    <n v="0"/>
    <n v="0"/>
    <n v="0"/>
    <n v="38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4285714285714285"/>
    <n v="2.2727272727272728E-2"/>
    <n v="1"/>
    <n v="5.3191489361702127"/>
    <x v="0"/>
    <x v="2"/>
    <s v="0.Done"/>
    <x v="2513"/>
    <n v="0"/>
    <n v="0"/>
  </r>
  <r>
    <x v="3"/>
    <x v="0"/>
    <x v="0"/>
    <x v="26"/>
    <s v="Buyer - Shipment Management"/>
    <x v="26"/>
    <x v="0"/>
    <x v="2"/>
    <x v="634"/>
    <s v="Buyer - Show Expanded Shipment View"/>
    <s v="00110 - Buyer - Show Expanded Shipment View"/>
    <x v="634"/>
    <x v="0"/>
    <x v="2"/>
    <x v="2567"/>
    <s v="Alpha for Buyer - Show Expanded Shipment View"/>
    <s v="M | 00711 - Alpha for Buyer - Show Expanded Shipment View"/>
    <s v="Alpha Test | M | 00711 - Alpha for Buyer - Show Expanded Shipment View"/>
    <n v="347928"/>
    <n v="334924"/>
    <n v="356363"/>
    <s v="Plan"/>
    <x v="20"/>
    <n v="0"/>
    <n v="0"/>
    <n v="0"/>
    <n v="39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4285714285714285"/>
    <n v="1.5873015873015872E-2"/>
    <n v="1"/>
    <n v="4.2553191489361701"/>
    <x v="0"/>
    <x v="2"/>
    <s v="0.Done"/>
    <x v="2514"/>
    <n v="0"/>
    <n v="0"/>
  </r>
  <r>
    <x v="3"/>
    <x v="0"/>
    <x v="0"/>
    <x v="26"/>
    <s v="Buyer - Shipment Management"/>
    <x v="26"/>
    <x v="0"/>
    <x v="2"/>
    <x v="563"/>
    <s v="Shipments Landing Page"/>
    <s v="00107 - Shipments Landing Page"/>
    <x v="563"/>
    <x v="0"/>
    <x v="2"/>
    <x v="2568"/>
    <s v="Alpha for Shipments Landing Page"/>
    <s v="M | 00710 - Alpha for Shipments Landing Page"/>
    <s v="Alpha Test | M | 00710 - Alpha for Shipments Landing Page"/>
    <n v="347928"/>
    <n v="334920"/>
    <n v="356356"/>
    <s v="Plan"/>
    <x v="20"/>
    <n v="0"/>
    <n v="0"/>
    <n v="0"/>
    <n v="61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6.25E-2"/>
    <n v="1.5873015873015872E-2"/>
    <n v="1"/>
    <n v="4.2553191489361701"/>
    <x v="0"/>
    <x v="2"/>
    <s v="0.Done"/>
    <x v="2515"/>
    <n v="0"/>
    <n v="0"/>
  </r>
  <r>
    <x v="3"/>
    <x v="0"/>
    <x v="0"/>
    <x v="34"/>
    <s v="Buyer - Release Management"/>
    <x v="34"/>
    <x v="0"/>
    <x v="2"/>
    <x v="636"/>
    <s v="Release Search"/>
    <s v="00513 - Release Search"/>
    <x v="636"/>
    <x v="0"/>
    <x v="2"/>
    <x v="2569"/>
    <s v="Alpha for Release Search"/>
    <s v="M | 00709 - Alpha for Release Search"/>
    <s v="Alpha Test | M | 00709 - Alpha for Release Search"/>
    <n v="350409"/>
    <n v="350412"/>
    <n v="356330"/>
    <s v="Plan"/>
    <x v="2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4.3478260869565216E-2"/>
    <n v="1"/>
    <n v="4.2553191489361701"/>
    <x v="0"/>
    <x v="2"/>
    <s v="0.Done"/>
    <x v="2516"/>
    <n v="0"/>
    <n v="0"/>
  </r>
  <r>
    <x v="3"/>
    <x v="0"/>
    <x v="0"/>
    <x v="34"/>
    <s v="Buyer - Release Management"/>
    <x v="34"/>
    <x v="0"/>
    <x v="2"/>
    <x v="628"/>
    <s v="Release expanded view"/>
    <s v="00512 - Release expanded view"/>
    <x v="628"/>
    <x v="0"/>
    <x v="2"/>
    <x v="2570"/>
    <s v="Alpha for Release expanded view"/>
    <s v="M | 00708 - Alpha for Release expanded view"/>
    <s v="Alpha Test | M | 00708 - Alpha for Release expanded view"/>
    <n v="350409"/>
    <n v="350411"/>
    <n v="356319"/>
    <s v="Plan"/>
    <x v="2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4.3478260869565216E-2"/>
    <n v="1"/>
    <n v="4.2553191489361701"/>
    <x v="0"/>
    <x v="2"/>
    <s v="0.Done"/>
    <x v="2517"/>
    <n v="0"/>
    <n v="0"/>
  </r>
  <r>
    <x v="3"/>
    <x v="0"/>
    <x v="0"/>
    <x v="34"/>
    <s v="Buyer - Release Management"/>
    <x v="34"/>
    <x v="0"/>
    <x v="2"/>
    <x v="637"/>
    <s v="Releases landing page"/>
    <s v="00511 - Releases landing page"/>
    <x v="637"/>
    <x v="0"/>
    <x v="2"/>
    <x v="2571"/>
    <s v="Alpha for Releases landing page"/>
    <s v="S | 00707 - Alpha for Releases landing page"/>
    <s v="Alpha Test | S | 00707 - Alpha for Releases landing page"/>
    <n v="350409"/>
    <n v="350410"/>
    <n v="356312"/>
    <s v="Plan"/>
    <x v="2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4.3478260869565216E-2"/>
    <n v="1"/>
    <n v="2.1276595744680851"/>
    <x v="0"/>
    <x v="2"/>
    <s v="0.Done"/>
    <x v="2518"/>
    <n v="0"/>
    <n v="0"/>
  </r>
  <r>
    <x v="3"/>
    <x v="0"/>
    <x v="0"/>
    <x v="23"/>
    <s v="Buyer - Portal Foundations"/>
    <x v="23"/>
    <x v="0"/>
    <x v="2"/>
    <x v="434"/>
    <s v="Customer Org Hierarchy"/>
    <s v="00088 - Customer Org Hierarchy"/>
    <x v="434"/>
    <x v="5"/>
    <x v="2"/>
    <x v="2572"/>
    <s v="Create script to load Great Lakes Cheese LAR file"/>
    <s v="S | 00706 - Create script to load Great Lakes Cheese LAR file"/>
    <s v="Backend Development | S | 00706 - Create script to load Great Lakes Cheese LAR file"/>
    <n v="350832"/>
    <n v="334456"/>
    <n v="356118"/>
    <s v="Plan"/>
    <x v="19"/>
    <n v="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5"/>
    <n v="0"/>
    <n v="0.05"/>
    <n v="8.2644628099173556E-3"/>
    <n v="1"/>
    <n v="8.5106382978723403"/>
    <x v="0"/>
    <x v="2"/>
    <s v="0.Done"/>
    <x v="2519"/>
    <n v="0"/>
    <n v="0"/>
  </r>
  <r>
    <x v="3"/>
    <x v="0"/>
    <x v="0"/>
    <x v="23"/>
    <s v="Buyer - Portal Foundations"/>
    <x v="23"/>
    <x v="0"/>
    <x v="2"/>
    <x v="454"/>
    <s v="Buyer - Security"/>
    <s v="00645 - Buyer - Security"/>
    <x v="454"/>
    <x v="3"/>
    <x v="2"/>
    <x v="2573"/>
    <s v="Develop Edit Profile - change my password and reminder query "/>
    <s v="M | 00705 - Develop Edit Profile - change my password and reminder query "/>
    <s v="Frontend Development | M | 00705 - Develop Edit Profile - change my password and reminder query "/>
    <n v="350832"/>
    <n v="354328"/>
    <n v="356114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4285714285714285"/>
    <n v="8.2644628099173556E-3"/>
    <n v="1"/>
    <n v="5.3191489361702127"/>
    <x v="0"/>
    <x v="2"/>
    <s v="0.Done"/>
    <x v="2520"/>
    <n v="0"/>
    <n v="0"/>
  </r>
  <r>
    <x v="3"/>
    <x v="0"/>
    <x v="0"/>
    <x v="34"/>
    <s v="Buyer - Release Management"/>
    <x v="34"/>
    <x v="0"/>
    <x v="2"/>
    <x v="628"/>
    <s v="Release expanded view"/>
    <s v="00512 - Release expanded view"/>
    <x v="628"/>
    <x v="3"/>
    <x v="2"/>
    <x v="2574"/>
    <s v="Release Details UI"/>
    <s v="S | 00703 - Release Details UI"/>
    <s v="Frontend Development | S | 00703 - Release Details UI"/>
    <n v="350409"/>
    <n v="350411"/>
    <n v="355992"/>
    <s v="Plan"/>
    <x v="20"/>
    <n v="1.25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1.25"/>
    <n v="0"/>
    <n v="0.2"/>
    <n v="4.3478260869565216E-2"/>
    <n v="1"/>
    <n v="4.2553191489361701"/>
    <x v="0"/>
    <x v="2"/>
    <s v="0.Done"/>
    <x v="2521"/>
    <n v="0"/>
    <n v="0"/>
  </r>
  <r>
    <x v="3"/>
    <x v="0"/>
    <x v="0"/>
    <x v="34"/>
    <s v="Buyer - Release Management"/>
    <x v="34"/>
    <x v="0"/>
    <x v="2"/>
    <x v="637"/>
    <s v="Releases landing page"/>
    <s v="00511 - Releases landing page"/>
    <x v="637"/>
    <x v="3"/>
    <x v="2"/>
    <x v="2575"/>
    <s v="Release Landing Page UI"/>
    <s v="S | 00702 - Release Landing Page UI"/>
    <s v="Frontend Development | S | 00702 - Release Landing Page UI"/>
    <n v="350409"/>
    <n v="350410"/>
    <n v="355991"/>
    <s v="Plan"/>
    <x v="2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4.3478260869565216E-2"/>
    <n v="1"/>
    <n v="4.2553191489361701"/>
    <x v="0"/>
    <x v="2"/>
    <s v="0.Done"/>
    <x v="2522"/>
    <n v="0"/>
    <n v="0"/>
  </r>
  <r>
    <x v="3"/>
    <x v="0"/>
    <x v="0"/>
    <x v="26"/>
    <s v="Buyer - Shipment Management"/>
    <x v="26"/>
    <x v="0"/>
    <x v="2"/>
    <x v="635"/>
    <s v="Carrier List CRUD"/>
    <s v="00058 - Carrier List CRUD"/>
    <x v="635"/>
    <x v="2"/>
    <x v="2"/>
    <x v="2576"/>
    <s v="Review of Carrier List CRUD"/>
    <s v="00701 - Review of Carrier List CRUD"/>
    <s v="Feature Review | 00701 - Review of Carrier List CRUD"/>
    <n v="347928"/>
    <n v="333021"/>
    <n v="355981"/>
    <s v="Plan"/>
    <x v="2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1.5873015873015872E-2"/>
    <n v="1"/>
    <n v="0"/>
    <x v="0"/>
    <x v="2"/>
    <s v="0.Done"/>
    <x v="2523"/>
    <n v="0"/>
    <n v="0"/>
  </r>
  <r>
    <x v="3"/>
    <x v="0"/>
    <x v="0"/>
    <x v="23"/>
    <s v="Buyer - Portal Foundations"/>
    <x v="23"/>
    <x v="0"/>
    <x v="2"/>
    <x v="560"/>
    <s v="Customer site template"/>
    <s v="00218 - Customer site template"/>
    <x v="560"/>
    <x v="0"/>
    <x v="2"/>
    <x v="2577"/>
    <s v="Alpha for Customer site template"/>
    <s v="00700 - Alpha for Customer site template"/>
    <s v="Alpha Test | 00700 - Alpha for Customer site template"/>
    <n v="350832"/>
    <n v="340231"/>
    <n v="355969"/>
    <s v="Plan"/>
    <x v="19"/>
    <n v="0"/>
    <n v="0"/>
    <n v="0"/>
    <n v="0"/>
    <m/>
    <s v="SUBTASK PLAN"/>
    <n v="0"/>
    <n v="0"/>
    <n v="0"/>
    <n v="0"/>
    <n v="0"/>
    <n v="0"/>
    <n v="0"/>
    <n v="0"/>
    <n v="0"/>
    <n v="0"/>
    <n v="0.14285714285714285"/>
    <n v="8.2644628099173556E-3"/>
    <n v="1"/>
    <n v="0"/>
    <x v="0"/>
    <x v="2"/>
    <s v="0.Done"/>
    <x v="2524"/>
    <n v="0"/>
    <n v="0"/>
  </r>
  <r>
    <x v="3"/>
    <x v="1"/>
    <x v="1"/>
    <x v="1"/>
    <m/>
    <x v="1"/>
    <x v="1"/>
    <x v="2"/>
    <x v="640"/>
    <s v="DataSync background tasks are not being cleaned up from DB when successfully Doned"/>
    <s v="00688 - DataSync background tasks are not being cleaned up from DB when successfully Doned"/>
    <x v="640"/>
    <x v="1"/>
    <x v="2"/>
    <x v="2578"/>
    <s v="QA for DataSync background tasks are not being cleaned up from DB when successfully Doned"/>
    <s v="00699 - QA for DataSync background tasks are not being cleaned up from DB when successfully Doned"/>
    <s v="QA | 00699 - QA for DataSync background tasks are not being cleaned up from DB when successfully Doned"/>
    <m/>
    <n v="355705"/>
    <n v="35586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525"/>
    <n v="0"/>
    <n v="0"/>
  </r>
  <r>
    <x v="3"/>
    <x v="1"/>
    <x v="1"/>
    <x v="1"/>
    <m/>
    <x v="1"/>
    <x v="1"/>
    <x v="2"/>
    <x v="640"/>
    <s v="DataSync background tasks are not being cleaned up from DB when successfully Doned"/>
    <s v="00688 - DataSync background tasks are not being cleaned up from DB when successfully Doned"/>
    <x v="640"/>
    <x v="2"/>
    <x v="2"/>
    <x v="2579"/>
    <s v="Review of DataSync background tasks are not being cleaned up from DB when successfully Doned"/>
    <s v="00698 - Review of DataSync background tasks are not being cleaned up from DB when successfully Doned"/>
    <s v="Feature Review | 00698 - Review of DataSync background tasks are not being cleaned up from DB when successfully Doned"/>
    <m/>
    <n v="355705"/>
    <n v="35586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526"/>
    <n v="0"/>
    <n v="0"/>
  </r>
  <r>
    <x v="3"/>
    <x v="0"/>
    <x v="0"/>
    <x v="23"/>
    <s v="Buyer - Portal Foundations"/>
    <x v="23"/>
    <x v="0"/>
    <x v="2"/>
    <x v="560"/>
    <s v="Customer site template"/>
    <s v="00218 - Customer site template"/>
    <x v="560"/>
    <x v="6"/>
    <x v="2"/>
    <x v="2580"/>
    <s v="Customer site template script is creating a 2nd &quot;Global&quot; site"/>
    <s v="XS | 00697 - Customer site template script is creating a 2nd &quot;Global&quot; site"/>
    <s v="Alpha Bug | XS | 00697 - Customer site template script is creating a 2nd &quot;Global&quot; site"/>
    <n v="350832"/>
    <n v="340231"/>
    <n v="355854"/>
    <s v="Plan"/>
    <x v="19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14285714285714285"/>
    <n v="8.2644628099173556E-3"/>
    <n v="1"/>
    <n v="1.0638297872340425"/>
    <x v="0"/>
    <x v="2"/>
    <s v="0.Done"/>
    <x v="2527"/>
    <n v="0"/>
    <n v="0"/>
  </r>
  <r>
    <x v="3"/>
    <x v="0"/>
    <x v="0"/>
    <x v="31"/>
    <s v="Buyer views Customer and User Profiles"/>
    <x v="31"/>
    <x v="0"/>
    <x v="2"/>
    <x v="439"/>
    <s v="Customer Profile updates from IBB"/>
    <s v="00371 - Customer Profile updates from IBB"/>
    <x v="439"/>
    <x v="5"/>
    <x v="2"/>
    <x v="2581"/>
    <s v="Implement Customer DataSync"/>
    <s v="M | 00695 - Implement Customer DataSync"/>
    <s v="Backend Development | M | 00695 - Implement Customer DataSync"/>
    <n v="348518"/>
    <n v="347291"/>
    <n v="355852"/>
    <s v="Plan"/>
    <x v="20"/>
    <n v="27.783333333333335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27.783333333333335"/>
    <n v="0"/>
    <n v="7.6923076923076927E-2"/>
    <n v="2.2727272727272728E-2"/>
    <n v="1"/>
    <n v="10.638297872340425"/>
    <x v="0"/>
    <x v="2"/>
    <s v="0.Done"/>
    <x v="2528"/>
    <n v="0"/>
    <n v="0"/>
  </r>
  <r>
    <x v="3"/>
    <x v="0"/>
    <x v="0"/>
    <x v="23"/>
    <s v="Buyer - Portal Foundations"/>
    <x v="23"/>
    <x v="0"/>
    <x v="2"/>
    <x v="580"/>
    <s v="All external users are re-directed to the  dashboard"/>
    <s v="00080 - All external users are re-directed to the  dashboard"/>
    <x v="580"/>
    <x v="6"/>
    <x v="2"/>
    <x v="2582"/>
    <s v="Fix landing page redirect for customers"/>
    <s v="XS | 00694 - Fix landing page redirect for customers"/>
    <s v="Alpha Bug | XS | 00694 - Fix landing page redirect for customers"/>
    <n v="350832"/>
    <n v="334300"/>
    <n v="355824"/>
    <s v="Plan"/>
    <x v="0"/>
    <n v="11.1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11.1"/>
    <n v="0"/>
    <n v="0.25"/>
    <n v="8.2644628099173556E-3"/>
    <n v="1"/>
    <n v="1.0638297872340425"/>
    <x v="0"/>
    <x v="2"/>
    <s v="0.Done"/>
    <x v="2529"/>
    <n v="0"/>
    <n v="0"/>
  </r>
  <r>
    <x v="3"/>
    <x v="0"/>
    <x v="0"/>
    <x v="23"/>
    <s v="Buyer - Portal Foundations"/>
    <x v="23"/>
    <x v="0"/>
    <x v="2"/>
    <x v="580"/>
    <s v="All external users are re-directed to the  dashboard"/>
    <s v="00080 - All external users are re-directed to the  dashboard"/>
    <x v="580"/>
    <x v="0"/>
    <x v="2"/>
    <x v="2583"/>
    <s v="Alpha for Redirect customers to dashboard"/>
    <s v="00693 - Alpha for Redirect customers to dashboard"/>
    <s v="Alpha Test | 00693 - Alpha for Redirect customers to dashboard"/>
    <n v="350832"/>
    <n v="334300"/>
    <n v="35581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8.2644628099173556E-3"/>
    <n v="1"/>
    <n v="0"/>
    <x v="0"/>
    <x v="2"/>
    <s v="0.Done"/>
    <x v="2530"/>
    <n v="0"/>
    <n v="0"/>
  </r>
  <r>
    <x v="3"/>
    <x v="0"/>
    <x v="0"/>
    <x v="33"/>
    <s v="Buyer - Order Management"/>
    <x v="33"/>
    <x v="0"/>
    <x v="2"/>
    <x v="562"/>
    <s v="Inventory updates from IBB"/>
    <s v="00369 - Inventory updates from IBB"/>
    <x v="562"/>
    <x v="5"/>
    <x v="2"/>
    <x v="2584"/>
    <s v="Create inventory WS modules"/>
    <s v="M | 00690 - Create inventory WS modules"/>
    <s v="Backend Development | M | 00690 - Create inventory WS modules"/>
    <n v="346910"/>
    <n v="347289"/>
    <n v="355805"/>
    <s v="Plan"/>
    <x v="19"/>
    <n v="10.566666666666666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10.566666666666666"/>
    <n v="0"/>
    <n v="0.125"/>
    <n v="1.020408163265306E-2"/>
    <n v="1"/>
    <n v="10.638297872340425"/>
    <x v="0"/>
    <x v="2"/>
    <s v="0.Done"/>
    <x v="2531"/>
    <n v="0"/>
    <n v="0"/>
  </r>
  <r>
    <x v="3"/>
    <x v="1"/>
    <x v="1"/>
    <x v="1"/>
    <m/>
    <x v="1"/>
    <x v="1"/>
    <x v="2"/>
    <x v="640"/>
    <s v="DataSync background tasks are not being cleaned up from DB when successfully Doned"/>
    <s v="00688 - DataSync background tasks are not being cleaned up from DB when successfully Doned"/>
    <x v="640"/>
    <x v="0"/>
    <x v="2"/>
    <x v="2585"/>
    <s v="Alpha for DataSync background tasks are not being cleaned up from DB when successfully Doned"/>
    <s v="00689 - Alpha for DataSync background tasks are not being cleaned up from DB when successfully Doned"/>
    <s v="Alpha Test | 00689 - Alpha for DataSync background tasks are not being cleaned up from DB when successfully Doned"/>
    <m/>
    <n v="355705"/>
    <n v="35570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532"/>
    <n v="0"/>
    <n v="0"/>
  </r>
  <r>
    <x v="3"/>
    <x v="0"/>
    <x v="0"/>
    <x v="31"/>
    <s v="Buyer views Customer and User Profiles"/>
    <x v="31"/>
    <x v="0"/>
    <x v="6"/>
    <x v="641"/>
    <s v="Populate Customer Profiles"/>
    <s v="00206 - Populate Customer Profiles"/>
    <x v="641"/>
    <x v="5"/>
    <x v="2"/>
    <x v="2586"/>
    <s v="Move listeners out of CustomerMigration and to Customer module"/>
    <s v="M | 00685 - Move listeners out of CustomerMigration and to Customer module"/>
    <s v="Backend Development | M | 00685 - Move listeners out of CustomerMigration and to Customer module"/>
    <n v="348518"/>
    <n v="340155"/>
    <n v="355496"/>
    <s v="Plan"/>
    <x v="21"/>
    <n v="3.5"/>
    <n v="0"/>
    <n v="0"/>
    <n v="29.6"/>
    <s v="M"/>
    <s v="SUBTASK PLAN"/>
    <n v="10.638297872340425"/>
    <n v="12.76595744680851"/>
    <n v="0"/>
    <n v="0"/>
    <n v="0"/>
    <n v="10.638297872340425"/>
    <n v="10.638297872340425"/>
    <n v="12.76595744680851"/>
    <n v="3.5"/>
    <n v="0"/>
    <n v="0.33333333333333331"/>
    <n v="2.2727272727272728E-2"/>
    <n v="1"/>
    <n v="10.638297872340425"/>
    <x v="0"/>
    <x v="6"/>
    <s v="0.Done"/>
    <x v="2533"/>
    <n v="0"/>
    <n v="0"/>
  </r>
  <r>
    <x v="3"/>
    <x v="0"/>
    <x v="0"/>
    <x v="31"/>
    <s v="Buyer views Customer and User Profiles"/>
    <x v="31"/>
    <x v="0"/>
    <x v="2"/>
    <x v="626"/>
    <s v="View/Edit my User Profile"/>
    <s v="00254 - View/Edit my User Profile"/>
    <x v="626"/>
    <x v="4"/>
    <x v="2"/>
    <x v="2587"/>
    <s v="Add Expando field to represent Employer"/>
    <s v="M | 00684 - Add Expando field to represent Employer"/>
    <s v="Sub-Task | M | 00684 - Add Expando field to represent Employer"/>
    <n v="348518"/>
    <n v="342871"/>
    <n v="355423"/>
    <s v="Plan"/>
    <x v="20"/>
    <n v="0"/>
    <n v="0"/>
    <n v="0"/>
    <n v="37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25"/>
    <n v="2.2727272727272728E-2"/>
    <n v="1"/>
    <n v="8.5106382978723403"/>
    <x v="0"/>
    <x v="2"/>
    <s v="0.Done"/>
    <x v="2534"/>
    <n v="0"/>
    <n v="0"/>
  </r>
  <r>
    <x v="3"/>
    <x v="0"/>
    <x v="0"/>
    <x v="23"/>
    <s v="Buyer - Portal Foundations"/>
    <x v="23"/>
    <x v="0"/>
    <x v="2"/>
    <x v="582"/>
    <s v="Filter Data by Customer Location"/>
    <s v="00302 - Filter Data by Customer Location"/>
    <x v="582"/>
    <x v="5"/>
    <x v="2"/>
    <x v="2588"/>
    <s v="Add location to filter search results"/>
    <s v="L | 00683 - Add location to filter search results"/>
    <s v="Backend Development | L | 00683 - Add location to filter search results"/>
    <n v="350832"/>
    <n v="343448"/>
    <n v="355401"/>
    <s v="Plan"/>
    <x v="19"/>
    <n v="6"/>
    <n v="0"/>
    <n v="0"/>
    <n v="39"/>
    <s v="L"/>
    <s v="SUBTASK PLAN"/>
    <n v="19.148936170212767"/>
    <n v="22.978723404255319"/>
    <n v="0"/>
    <n v="0"/>
    <n v="0"/>
    <n v="19.148936170212767"/>
    <n v="19.148936170212767"/>
    <n v="22.978723404255319"/>
    <n v="6"/>
    <n v="0"/>
    <n v="6.6666666666666666E-2"/>
    <n v="8.2644628099173556E-3"/>
    <n v="1"/>
    <n v="19.148936170212767"/>
    <x v="0"/>
    <x v="2"/>
    <s v="0.Done"/>
    <x v="2535"/>
    <n v="0"/>
    <n v="0"/>
  </r>
  <r>
    <x v="3"/>
    <x v="0"/>
    <x v="0"/>
    <x v="31"/>
    <s v="Buyer views Customer and User Profiles"/>
    <x v="31"/>
    <x v="0"/>
    <x v="2"/>
    <x v="439"/>
    <s v="Customer Profile updates from IBB"/>
    <s v="00371 - Customer Profile updates from IBB"/>
    <x v="439"/>
    <x v="5"/>
    <x v="2"/>
    <x v="2589"/>
    <s v="Update stub models for Customer based on response json from IBB WS"/>
    <s v="S | 00682 - Update stub models for Customer based on response json from IBB WS"/>
    <s v="Backend Development | S | 00682 - Update stub models for Customer based on response json from IBB WS"/>
    <n v="348518"/>
    <n v="347291"/>
    <n v="355398"/>
    <s v="Plan"/>
    <x v="20"/>
    <n v="3.8833333333333333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3.8833333333333333"/>
    <n v="0"/>
    <n v="7.6923076923076927E-2"/>
    <n v="2.2727272727272728E-2"/>
    <n v="1"/>
    <n v="8.5106382978723403"/>
    <x v="0"/>
    <x v="2"/>
    <s v="0.Done"/>
    <x v="2536"/>
    <n v="0"/>
    <n v="0"/>
  </r>
  <r>
    <x v="3"/>
    <x v="0"/>
    <x v="0"/>
    <x v="26"/>
    <s v="Buyer - Shipment Management"/>
    <x v="26"/>
    <x v="0"/>
    <x v="2"/>
    <x v="605"/>
    <s v="Shipment updates from IBB"/>
    <s v="00374 - Shipment updates from IBB"/>
    <x v="605"/>
    <x v="5"/>
    <x v="2"/>
    <x v="2590"/>
    <s v="Update stub models for Shipment based on response json from IBB WS"/>
    <s v="S | 00681 - Update stub models for Shipment based on response json from IBB WS"/>
    <s v="Backend Development | S | 00681 - Update stub models for Shipment based on response json from IBB WS"/>
    <n v="347928"/>
    <n v="347294"/>
    <n v="355397"/>
    <s v="Plan"/>
    <x v="20"/>
    <n v="3.7333333333333334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3.7333333333333334"/>
    <n v="0"/>
    <n v="7.1428571428571425E-2"/>
    <n v="1.5873015873015872E-2"/>
    <n v="1"/>
    <n v="8.5106382978723403"/>
    <x v="0"/>
    <x v="2"/>
    <s v="0.Done"/>
    <x v="2537"/>
    <n v="0"/>
    <n v="0"/>
  </r>
  <r>
    <x v="3"/>
    <x v="0"/>
    <x v="0"/>
    <x v="23"/>
    <s v="Buyer - Portal Foundations"/>
    <x v="23"/>
    <x v="0"/>
    <x v="2"/>
    <x v="582"/>
    <s v="Filter Data by Customer Location"/>
    <s v="00302 - Filter Data by Customer Location"/>
    <x v="582"/>
    <x v="5"/>
    <x v="2"/>
    <x v="2591"/>
    <s v="Create an API to retrieve selected customer locations"/>
    <s v="S | 00680 - Create an API to retrieve selected customer locations"/>
    <s v="Backend Development | S | 00680 - Create an API to retrieve selected customer locations"/>
    <n v="350832"/>
    <n v="343448"/>
    <n v="355393"/>
    <s v="Plan"/>
    <x v="19"/>
    <n v="5"/>
    <n v="0"/>
    <n v="0"/>
    <n v="39"/>
    <s v="S"/>
    <s v="SUBTASK PLAN"/>
    <n v="8.5106382978723403"/>
    <n v="10.212765957446807"/>
    <n v="0"/>
    <n v="0"/>
    <n v="0"/>
    <n v="8.5106382978723403"/>
    <n v="8.5106382978723403"/>
    <n v="10.212765957446807"/>
    <n v="5"/>
    <n v="0"/>
    <n v="6.6666666666666666E-2"/>
    <n v="8.2644628099173556E-3"/>
    <n v="1"/>
    <n v="8.5106382978723403"/>
    <x v="0"/>
    <x v="2"/>
    <s v="0.Done"/>
    <x v="2538"/>
    <n v="0"/>
    <n v="0"/>
  </r>
  <r>
    <x v="3"/>
    <x v="0"/>
    <x v="0"/>
    <x v="23"/>
    <s v="Buyer - Portal Foundations"/>
    <x v="23"/>
    <x v="0"/>
    <x v="2"/>
    <x v="577"/>
    <s v="Location selection persists between logout and login"/>
    <s v="00352 - Location selection persists between logout and login"/>
    <x v="577"/>
    <x v="5"/>
    <x v="2"/>
    <x v="2592"/>
    <s v="Store a list of selected Customer Locations for each user"/>
    <s v="XS | 00679 - Store a list of selected Customer Locations for each user"/>
    <s v="Backend Development | XS | 00679 - Store a list of selected Customer Locations for each user"/>
    <n v="350832"/>
    <n v="345627"/>
    <n v="355392"/>
    <s v="Plan"/>
    <x v="19"/>
    <n v="6"/>
    <n v="0"/>
    <n v="0"/>
    <n v="22"/>
    <s v="XS"/>
    <s v="SUBTASK PLAN"/>
    <n v="2.1276595744680851"/>
    <n v="2.5531914893617018"/>
    <n v="0"/>
    <n v="0"/>
    <n v="0"/>
    <n v="2.1276595744680851"/>
    <n v="2.1276595744680851"/>
    <n v="2.5531914893617018"/>
    <n v="6"/>
    <n v="0"/>
    <n v="0.25"/>
    <n v="8.2644628099173556E-3"/>
    <n v="1"/>
    <n v="2.1276595744680851"/>
    <x v="0"/>
    <x v="2"/>
    <s v="0.Done"/>
    <x v="2539"/>
    <n v="0"/>
    <n v="0"/>
  </r>
  <r>
    <x v="3"/>
    <x v="0"/>
    <x v="0"/>
    <x v="26"/>
    <s v="Buyer - Shipment Management"/>
    <x v="26"/>
    <x v="0"/>
    <x v="2"/>
    <x v="255"/>
    <s v="View and Download Invoice and BoL "/>
    <s v="00509 - View and Download Invoice and BoL "/>
    <x v="255"/>
    <x v="8"/>
    <x v="3"/>
    <x v="2593"/>
    <s v="Study of services"/>
    <s v="S | 00678 - Study of services"/>
    <s v="Feature Planning | S | 00678 - Study of services"/>
    <n v="347928"/>
    <n v="350405"/>
    <n v="35536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9.0909090909090912E-2"/>
    <n v="1.5873015873015872E-2"/>
    <n v="1"/>
    <n v="0"/>
    <x v="0"/>
    <x v="2"/>
    <s v="0.Cancelled"/>
    <x v="2540"/>
    <n v="0"/>
    <n v="0"/>
  </r>
  <r>
    <x v="3"/>
    <x v="0"/>
    <x v="0"/>
    <x v="27"/>
    <s v="Bemis CP Theme"/>
    <x v="27"/>
    <x v="0"/>
    <x v="6"/>
    <x v="642"/>
    <s v="Login &amp; Logout"/>
    <s v="00215 - Login &amp; Logout"/>
    <x v="642"/>
    <x v="0"/>
    <x v="3"/>
    <x v="2594"/>
    <s v="Alpha for Login &amp; Logout"/>
    <s v="00677 - Alpha for Login &amp; Logout"/>
    <s v="Alpha Test | 00677 - Alpha for Login &amp; Logout"/>
    <n v="351507"/>
    <n v="340225"/>
    <n v="355259"/>
    <s v="Plan"/>
    <x v="0"/>
    <n v="0"/>
    <n v="0"/>
    <n v="0"/>
    <n v="21"/>
    <m/>
    <s v="SUBTASK PLAN"/>
    <n v="0"/>
    <n v="0"/>
    <n v="0"/>
    <n v="0"/>
    <n v="0"/>
    <n v="0"/>
    <n v="0"/>
    <n v="0"/>
    <n v="0"/>
    <n v="0"/>
    <n v="1"/>
    <n v="1.8518518518518517E-2"/>
    <n v="1"/>
    <n v="0"/>
    <x v="0"/>
    <x v="6"/>
    <s v="0.Cancelled"/>
    <x v="2541"/>
    <n v="0"/>
    <n v="0"/>
  </r>
  <r>
    <x v="3"/>
    <x v="0"/>
    <x v="0"/>
    <x v="26"/>
    <s v="Buyer - Shipment Management"/>
    <x v="26"/>
    <x v="0"/>
    <x v="2"/>
    <x v="255"/>
    <s v="View and Download Invoice and BoL "/>
    <s v="00509 - View and Download Invoice and BoL "/>
    <x v="255"/>
    <x v="7"/>
    <x v="2"/>
    <x v="2595"/>
    <s v="Access to BIND System for BoL and Invoice data"/>
    <s v="M | 00676 - Access to BIND System for BoL and Invoice data"/>
    <s v="Tech Planning | M | 00676 - Access to BIND System for BoL and Invoice data"/>
    <n v="347928"/>
    <n v="350405"/>
    <n v="355240"/>
    <s v="Plan"/>
    <x v="0"/>
    <n v="2.25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2.25"/>
    <n v="0"/>
    <n v="9.0909090909090912E-2"/>
    <n v="1.5873015873015872E-2"/>
    <n v="1"/>
    <n v="4.2553191489361701"/>
    <x v="0"/>
    <x v="2"/>
    <s v="0.Done"/>
    <x v="2542"/>
    <n v="0"/>
    <n v="0"/>
  </r>
  <r>
    <x v="3"/>
    <x v="0"/>
    <x v="0"/>
    <x v="34"/>
    <s v="Buyer - Release Management"/>
    <x v="34"/>
    <x v="0"/>
    <x v="2"/>
    <x v="636"/>
    <s v="Release Search"/>
    <s v="00513 - Release Search"/>
    <x v="636"/>
    <x v="5"/>
    <x v="2"/>
    <x v="2596"/>
    <s v="Implement Search Indexer and Asset"/>
    <s v="S | 00674 - Implement Search Indexer and Asset"/>
    <s v="Backend Development | S | 00674 - Implement Search Indexer and Asset"/>
    <n v="350409"/>
    <n v="350412"/>
    <n v="355224"/>
    <s v="Plan"/>
    <x v="20"/>
    <n v="44.31666666666667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44.31666666666667"/>
    <n v="0"/>
    <n v="0.25"/>
    <n v="4.3478260869565216E-2"/>
    <n v="1"/>
    <n v="8.5106382978723403"/>
    <x v="0"/>
    <x v="2"/>
    <s v="0.Done"/>
    <x v="2543"/>
    <n v="0"/>
    <n v="0"/>
  </r>
  <r>
    <x v="3"/>
    <x v="0"/>
    <x v="0"/>
    <x v="26"/>
    <s v="Buyer - Shipment Management"/>
    <x v="26"/>
    <x v="0"/>
    <x v="2"/>
    <x v="627"/>
    <s v="Shipment Search"/>
    <s v="00249 - Shipment Search"/>
    <x v="627"/>
    <x v="5"/>
    <x v="2"/>
    <x v="2597"/>
    <s v="Implement Shipment as Asset"/>
    <s v="S | 00673 - Implement Shipment as Asset"/>
    <s v="Backend Development | S | 00673 - Implement Shipment as Asset"/>
    <n v="347928"/>
    <n v="342819"/>
    <n v="355167"/>
    <s v="Plan"/>
    <x v="20"/>
    <n v="40.366666666666667"/>
    <n v="0"/>
    <n v="0"/>
    <n v="57"/>
    <s v="S"/>
    <s v="SUBTASK PLAN"/>
    <n v="8.5106382978723403"/>
    <n v="10.212765957446807"/>
    <n v="0"/>
    <n v="0"/>
    <n v="0"/>
    <n v="8.5106382978723403"/>
    <n v="8.5106382978723403"/>
    <n v="10.212765957446807"/>
    <n v="40.366666666666667"/>
    <n v="0"/>
    <n v="0.2"/>
    <n v="1.5873015873015872E-2"/>
    <n v="1"/>
    <n v="8.5106382978723403"/>
    <x v="0"/>
    <x v="2"/>
    <s v="0.Done"/>
    <x v="2544"/>
    <n v="0"/>
    <n v="0"/>
  </r>
  <r>
    <x v="3"/>
    <x v="0"/>
    <x v="0"/>
    <x v="26"/>
    <s v="Buyer - Shipment Management"/>
    <x v="26"/>
    <x v="0"/>
    <x v="2"/>
    <x v="635"/>
    <s v="Carrier List CRUD"/>
    <s v="00058 - Carrier List CRUD"/>
    <x v="635"/>
    <x v="6"/>
    <x v="2"/>
    <x v="2598"/>
    <s v="Missing portlet for AssetRender"/>
    <s v="XS | 00671 - Missing portlet for AssetRender"/>
    <s v="Alpha Bug | XS | 00671 - Missing portlet for AssetRender"/>
    <n v="347928"/>
    <n v="333021"/>
    <n v="355005"/>
    <s v="Plan"/>
    <x v="20"/>
    <n v="1.7833333333333334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1.7833333333333334"/>
    <n v="0"/>
    <n v="0.16666666666666666"/>
    <n v="1.5873015873015872E-2"/>
    <n v="1"/>
    <n v="1.0638297872340425"/>
    <x v="0"/>
    <x v="2"/>
    <s v="0.Done"/>
    <x v="2545"/>
    <n v="0"/>
    <n v="0"/>
  </r>
  <r>
    <x v="3"/>
    <x v="0"/>
    <x v="0"/>
    <x v="33"/>
    <s v="Buyer - Order Management"/>
    <x v="33"/>
    <x v="0"/>
    <x v="2"/>
    <x v="500"/>
    <s v="Order updates from IBB"/>
    <s v="00370 - Order updates from IBB"/>
    <x v="500"/>
    <x v="6"/>
    <x v="2"/>
    <x v="2599"/>
    <s v="Order WS Service throw exception after deployed"/>
    <s v="M | 00670 - Order WS Service throw exception after deployed"/>
    <s v="Alpha Bug | M | 00670 - Order WS Service throw exception after deployed"/>
    <n v="346910"/>
    <n v="347290"/>
    <n v="354990"/>
    <s v="Plan"/>
    <x v="20"/>
    <n v="1.9333333333333333"/>
    <n v="0"/>
    <n v="0"/>
    <n v="26"/>
    <s v="M"/>
    <s v="SUBTASK PLAN"/>
    <n v="3.191489361702128"/>
    <n v="3.8297872340425534"/>
    <n v="0"/>
    <n v="0"/>
    <n v="0"/>
    <n v="3.191489361702128"/>
    <n v="3.191489361702128"/>
    <n v="3.8297872340425534"/>
    <n v="1.9333333333333333"/>
    <n v="0"/>
    <n v="3.7037037037037035E-2"/>
    <n v="1.020408163265306E-2"/>
    <n v="1"/>
    <n v="3.191489361702128"/>
    <x v="0"/>
    <x v="2"/>
    <s v="0.Done"/>
    <x v="2546"/>
    <n v="0"/>
    <n v="0"/>
  </r>
  <r>
    <x v="3"/>
    <x v="0"/>
    <x v="0"/>
    <x v="30"/>
    <s v="CSR - Portal Foundations"/>
    <x v="30"/>
    <x v="0"/>
    <x v="2"/>
    <x v="607"/>
    <s v="Password Policy"/>
    <s v="00172 - Password Policy"/>
    <x v="607"/>
    <x v="6"/>
    <x v="2"/>
    <x v="2600"/>
    <s v="Password Criteria is not visible in the UI for the user"/>
    <s v="M | 00669 - Password Criteria is not visible in the UI for the user"/>
    <s v="Alpha Bug | M | 00669 - Password Criteria is not visible in the UI for the user"/>
    <n v="350872"/>
    <n v="337609"/>
    <n v="354986"/>
    <s v="Plan"/>
    <x v="19"/>
    <n v="3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3"/>
    <n v="0"/>
    <n v="0.2"/>
    <n v="3.125E-2"/>
    <n v="1"/>
    <n v="3.191489361702128"/>
    <x v="0"/>
    <x v="2"/>
    <s v="0.Done"/>
    <x v="2547"/>
    <n v="0"/>
    <n v="0"/>
  </r>
  <r>
    <x v="3"/>
    <x v="0"/>
    <x v="0"/>
    <x v="31"/>
    <s v="Buyer views Customer and User Profiles"/>
    <x v="31"/>
    <x v="0"/>
    <x v="2"/>
    <x v="439"/>
    <s v="Customer Profile updates from IBB"/>
    <s v="00371 - Customer Profile updates from IBB"/>
    <x v="439"/>
    <x v="5"/>
    <x v="2"/>
    <x v="2601"/>
    <s v="Add IBB Security Authentication to Customer WS"/>
    <s v="S | 00668 - Add IBB Security Authentication to Customer WS"/>
    <s v="Backend Development | S | 00668 - Add IBB Security Authentication to Customer WS"/>
    <n v="348518"/>
    <n v="347291"/>
    <n v="354967"/>
    <s v="Plan"/>
    <x v="20"/>
    <n v="3.3666666666666667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3.3666666666666667"/>
    <n v="0"/>
    <n v="7.6923076923076927E-2"/>
    <n v="2.2727272727272728E-2"/>
    <n v="1"/>
    <n v="8.5106382978723403"/>
    <x v="0"/>
    <x v="2"/>
    <s v="0.Done"/>
    <x v="2548"/>
    <n v="0"/>
    <n v="0"/>
  </r>
  <r>
    <x v="3"/>
    <x v="0"/>
    <x v="0"/>
    <x v="23"/>
    <s v="Buyer - Portal Foundations"/>
    <x v="23"/>
    <x v="1"/>
    <x v="2"/>
    <x v="617"/>
    <s v="Two Factor Authentication - Verification Code Error"/>
    <s v="00545 - Two Factor Authentication - Verification Code Error"/>
    <x v="617"/>
    <x v="2"/>
    <x v="2"/>
    <x v="2602"/>
    <s v="Review of Two Factor Authentication - Verification Code Error"/>
    <s v="00660 - Review of Two Factor Authentication - Verification Code Error"/>
    <s v="Feature Review | 00660 - Review of Two Factor Authentication - Verification Code Error"/>
    <n v="350832"/>
    <n v="351845"/>
    <n v="35489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8.2644628099173556E-3"/>
    <n v="1"/>
    <n v="0"/>
    <x v="0"/>
    <x v="2"/>
    <s v="0.Done"/>
    <x v="2549"/>
    <n v="0"/>
    <n v="0"/>
  </r>
  <r>
    <x v="3"/>
    <x v="0"/>
    <x v="0"/>
    <x v="23"/>
    <s v="Buyer - Portal Foundations"/>
    <x v="23"/>
    <x v="1"/>
    <x v="2"/>
    <x v="617"/>
    <s v="Two Factor Authentication - Verification Code Error"/>
    <s v="00545 - Two Factor Authentication - Verification Code Error"/>
    <x v="617"/>
    <x v="0"/>
    <x v="2"/>
    <x v="2603"/>
    <s v="Alpha for Two Factor Authentication - Verification Code Error"/>
    <s v="00659 - Alpha for Two Factor Authentication - Verification Code Error"/>
    <s v="Alpha Test | 00659 - Alpha for Two Factor Authentication - Verification Code Error"/>
    <n v="350832"/>
    <n v="351845"/>
    <n v="35488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8.2644628099173556E-3"/>
    <n v="1"/>
    <n v="0"/>
    <x v="0"/>
    <x v="2"/>
    <s v="0.Done"/>
    <x v="2550"/>
    <n v="0"/>
    <n v="0"/>
  </r>
  <r>
    <x v="3"/>
    <x v="0"/>
    <x v="0"/>
    <x v="26"/>
    <s v="Buyer - Shipment Management"/>
    <x v="26"/>
    <x v="0"/>
    <x v="2"/>
    <x v="635"/>
    <s v="Carrier List CRUD"/>
    <s v="00058 - Carrier List CRUD"/>
    <x v="635"/>
    <x v="5"/>
    <x v="2"/>
    <x v="2604"/>
    <s v="Remove customer-portal-resources module"/>
    <s v="S | 00658 - Remove customer-portal-resources module"/>
    <s v="Backend Development | S | 00658 - Remove customer-portal-resources module"/>
    <n v="347928"/>
    <n v="333021"/>
    <n v="354827"/>
    <s v="Plan"/>
    <x v="20"/>
    <n v="15.1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15.15"/>
    <n v="0"/>
    <n v="0.16666666666666666"/>
    <n v="1.5873015873015872E-2"/>
    <n v="1"/>
    <n v="8.5106382978723403"/>
    <x v="0"/>
    <x v="2"/>
    <s v="0.Done"/>
    <x v="2551"/>
    <n v="0"/>
    <n v="0"/>
  </r>
  <r>
    <x v="3"/>
    <x v="0"/>
    <x v="0"/>
    <x v="33"/>
    <s v="Buyer - Order Management"/>
    <x v="33"/>
    <x v="0"/>
    <x v="2"/>
    <x v="633"/>
    <s v="Search Orders by Indexed fields"/>
    <s v="00225 - Search Orders by Indexed fields"/>
    <x v="633"/>
    <x v="5"/>
    <x v="3"/>
    <x v="2605"/>
    <s v="Implement Order search modified date as a facet"/>
    <s v="S | 00657 - Implement Order search modified date as a facet"/>
    <s v="Backend Development | S | 00657 - Implement Order search modified date as a facet"/>
    <n v="346910"/>
    <n v="340618"/>
    <n v="354617"/>
    <s v="Plan"/>
    <x v="20"/>
    <n v="0"/>
    <n v="0"/>
    <n v="0"/>
    <n v="89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8.3333333333333329E-2"/>
    <n v="1.020408163265306E-2"/>
    <n v="1"/>
    <n v="0"/>
    <x v="0"/>
    <x v="2"/>
    <s v="0.Cancelled"/>
    <x v="2552"/>
    <n v="0"/>
    <n v="0"/>
  </r>
  <r>
    <x v="3"/>
    <x v="0"/>
    <x v="0"/>
    <x v="25"/>
    <s v="CSR - Customer and User Profile"/>
    <x v="25"/>
    <x v="0"/>
    <x v="2"/>
    <x v="470"/>
    <s v="View/Edit User Profile"/>
    <s v="00445 -  View/Edit User Profile"/>
    <x v="470"/>
    <x v="3"/>
    <x v="2"/>
    <x v="2606"/>
    <s v="Update the User Profile Page to allow CSRs to edit the fields."/>
    <s v="S | 00656 - Update the User Profile Page to allow CSRs to edit the fields."/>
    <s v="Frontend Development | S | 00656 - Update the User Profile Page to allow CSRs to edit the fields."/>
    <n v="348696"/>
    <n v="348698"/>
    <n v="354582"/>
    <s v="Plan"/>
    <x v="20"/>
    <n v="4.1333333333333337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4.1333333333333337"/>
    <n v="0"/>
    <n v="0.1"/>
    <n v="2.9411764705882353E-2"/>
    <n v="1"/>
    <n v="4.2553191489361701"/>
    <x v="0"/>
    <x v="2"/>
    <s v="0.Done"/>
    <x v="2553"/>
    <n v="0"/>
    <n v="0"/>
  </r>
  <r>
    <x v="3"/>
    <x v="0"/>
    <x v="0"/>
    <x v="25"/>
    <s v="CSR - Customer and User Profile"/>
    <x v="25"/>
    <x v="0"/>
    <x v="2"/>
    <x v="594"/>
    <s v="CSR View of Customer Profile"/>
    <s v="00446 - CSR View of Customer Profile"/>
    <x v="594"/>
    <x v="3"/>
    <x v="2"/>
    <x v="2607"/>
    <s v="Update View Customer Profile Page to Show CSR Fields"/>
    <s v="S | 00655 - Update View Customer Profile Page to Show CSR Fields"/>
    <s v="Frontend Development | S | 00655 - Update View Customer Profile Page to Show CSR Fields"/>
    <n v="348696"/>
    <n v="348699"/>
    <n v="354570"/>
    <s v="Plan"/>
    <x v="21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125"/>
    <n v="2.9411764705882353E-2"/>
    <n v="1"/>
    <n v="4.2553191489361701"/>
    <x v="0"/>
    <x v="2"/>
    <s v="0.Done"/>
    <x v="2554"/>
    <n v="0"/>
    <n v="0"/>
  </r>
  <r>
    <x v="3"/>
    <x v="1"/>
    <x v="1"/>
    <x v="1"/>
    <m/>
    <x v="1"/>
    <x v="1"/>
    <x v="2"/>
    <x v="618"/>
    <s v="Gradle task distBundleZip does not build/deploy themes"/>
    <s v="00652 - Gradle task distBundleZip does not build/deploy themes"/>
    <x v="618"/>
    <x v="2"/>
    <x v="2"/>
    <x v="2608"/>
    <s v="Review of Gradle task distBundleZip does not build/deploy themes"/>
    <s v="00654 - Review of Gradle task distBundleZip does not build/deploy themes"/>
    <s v="Feature Review | 00654 - Review of Gradle task distBundleZip does not build/deploy themes"/>
    <m/>
    <n v="354549"/>
    <n v="354555"/>
    <s v="Plan"/>
    <x v="0"/>
    <n v="0.5"/>
    <n v="0"/>
    <n v="0"/>
    <n v="0"/>
    <m/>
    <s v="SUBTASK PLAN"/>
    <n v="0"/>
    <n v="0"/>
    <n v="0"/>
    <n v="0"/>
    <n v="0"/>
    <n v="0"/>
    <n v="0"/>
    <n v="0"/>
    <n v="0.5"/>
    <n v="0"/>
    <n v="0.33333333333333331"/>
    <n v="0"/>
    <n v="1"/>
    <n v="0"/>
    <x v="1"/>
    <x v="2"/>
    <s v="0.Done"/>
    <x v="2555"/>
    <n v="0"/>
    <n v="0.5"/>
  </r>
  <r>
    <x v="3"/>
    <x v="1"/>
    <x v="1"/>
    <x v="1"/>
    <m/>
    <x v="1"/>
    <x v="1"/>
    <x v="2"/>
    <x v="618"/>
    <s v="Gradle task distBundleZip does not build/deploy themes"/>
    <s v="00652 - Gradle task distBundleZip does not build/deploy themes"/>
    <x v="618"/>
    <x v="0"/>
    <x v="2"/>
    <x v="2609"/>
    <s v="Alpha for Gradle task distBundleZip does not build/deploy themes"/>
    <s v="00653 - Alpha for Gradle task distBundleZip does not build/deploy themes"/>
    <s v="Alpha Test | 00653 - Alpha for Gradle task distBundleZip does not build/deploy themes"/>
    <m/>
    <n v="354549"/>
    <n v="35455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556"/>
    <n v="0"/>
    <n v="0"/>
  </r>
  <r>
    <x v="3"/>
    <x v="0"/>
    <x v="0"/>
    <x v="31"/>
    <s v="Buyer views Customer and User Profiles"/>
    <x v="31"/>
    <x v="0"/>
    <x v="2"/>
    <x v="439"/>
    <s v="Customer Profile updates from IBB"/>
    <s v="00371 - Customer Profile updates from IBB"/>
    <x v="439"/>
    <x v="5"/>
    <x v="2"/>
    <x v="2610"/>
    <s v="Implement mocking web service for Customer API"/>
    <s v="S | 00651 - Implement mocking web service for Customer API"/>
    <s v="Backend Development | S | 00651 - Implement mocking web service for Customer API"/>
    <n v="348518"/>
    <n v="347291"/>
    <n v="354545"/>
    <s v="Plan"/>
    <x v="20"/>
    <n v="1.5833333333333333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1.5833333333333333"/>
    <n v="0"/>
    <n v="7.6923076923076927E-2"/>
    <n v="2.2727272727272728E-2"/>
    <n v="1"/>
    <n v="8.5106382978723403"/>
    <x v="0"/>
    <x v="2"/>
    <s v="0.Done"/>
    <x v="2557"/>
    <n v="0"/>
    <n v="0"/>
  </r>
  <r>
    <x v="3"/>
    <x v="0"/>
    <x v="0"/>
    <x v="26"/>
    <s v="Buyer - Shipment Management"/>
    <x v="26"/>
    <x v="0"/>
    <x v="2"/>
    <x v="605"/>
    <s v="Shipment updates from IBB"/>
    <s v="00374 - Shipment updates from IBB"/>
    <x v="605"/>
    <x v="5"/>
    <x v="2"/>
    <x v="2611"/>
    <s v="Implement mocking web service for Delivery (Shipment) API"/>
    <s v="S | 00650 - Implement mocking web service for Delivery (Shipment) API"/>
    <s v="Backend Development | S | 00650 - Implement mocking web service for Delivery (Shipment) API"/>
    <n v="347928"/>
    <n v="347294"/>
    <n v="354544"/>
    <s v="Plan"/>
    <x v="20"/>
    <n v="7.4833333333333334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7.4833333333333334"/>
    <n v="0"/>
    <n v="7.1428571428571425E-2"/>
    <n v="1.5873015873015872E-2"/>
    <n v="1"/>
    <n v="8.5106382978723403"/>
    <x v="0"/>
    <x v="2"/>
    <s v="0.Done"/>
    <x v="2558"/>
    <n v="0"/>
    <n v="0"/>
  </r>
  <r>
    <x v="3"/>
    <x v="0"/>
    <x v="0"/>
    <x v="33"/>
    <s v="Buyer - Order Management"/>
    <x v="33"/>
    <x v="0"/>
    <x v="2"/>
    <x v="500"/>
    <s v="Order updates from IBB"/>
    <s v="00370 - Order updates from IBB"/>
    <x v="500"/>
    <x v="5"/>
    <x v="2"/>
    <x v="2612"/>
    <s v="Implement mocking web service for SalesOrder API"/>
    <s v="M | 00649 - Implement mocking web service for SalesOrder API"/>
    <s v="Backend Development | M | 00649 - Implement mocking web service for SalesOrder API"/>
    <n v="346910"/>
    <n v="347290"/>
    <n v="354541"/>
    <s v="Plan"/>
    <x v="20"/>
    <n v="7.9333333333333336"/>
    <n v="0"/>
    <n v="0"/>
    <n v="26"/>
    <s v="M"/>
    <s v="SUBTASK PLAN"/>
    <n v="10.638297872340425"/>
    <n v="12.76595744680851"/>
    <n v="0"/>
    <n v="0"/>
    <n v="0"/>
    <n v="10.638297872340425"/>
    <n v="10.638297872340425"/>
    <n v="12.76595744680851"/>
    <n v="7.9333333333333336"/>
    <n v="0"/>
    <n v="3.7037037037037035E-2"/>
    <n v="1.020408163265306E-2"/>
    <n v="1"/>
    <n v="10.638297872340425"/>
    <x v="0"/>
    <x v="2"/>
    <s v="0.Done"/>
    <x v="2559"/>
    <n v="0"/>
    <n v="0"/>
  </r>
  <r>
    <x v="3"/>
    <x v="0"/>
    <x v="0"/>
    <x v="31"/>
    <s v="Buyer views Customer and User Profiles"/>
    <x v="31"/>
    <x v="0"/>
    <x v="6"/>
    <x v="641"/>
    <s v="Populate Customer Profiles"/>
    <s v="00206 - Populate Customer Profiles"/>
    <x v="641"/>
    <x v="5"/>
    <x v="3"/>
    <x v="2613"/>
    <s v="Update migration logic to reflect latest customer data mapping"/>
    <s v="S | 00648 - Update migration logic to reflect latest customer data mapping"/>
    <s v="Backend Development | S | 00648 - Update migration logic to reflect latest customer data mapping"/>
    <n v="348518"/>
    <n v="340155"/>
    <n v="354508"/>
    <s v="Plan"/>
    <x v="21"/>
    <n v="0"/>
    <n v="0"/>
    <n v="0"/>
    <n v="29.6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33333333333333331"/>
    <n v="2.2727272727272728E-2"/>
    <n v="1"/>
    <n v="0"/>
    <x v="0"/>
    <x v="6"/>
    <s v="0.Cancelled"/>
    <x v="2560"/>
    <n v="0"/>
    <n v="0"/>
  </r>
  <r>
    <x v="3"/>
    <x v="0"/>
    <x v="0"/>
    <x v="25"/>
    <s v="CSR - Customer and User Profile"/>
    <x v="25"/>
    <x v="0"/>
    <x v="2"/>
    <x v="594"/>
    <s v="CSR View of Customer Profile"/>
    <s v="00446 - CSR View of Customer Profile"/>
    <x v="594"/>
    <x v="5"/>
    <x v="2"/>
    <x v="2614"/>
    <s v="Get CustomerProfile by OrgId."/>
    <s v="M | 00647 - Get CustomerProfile by OrgId."/>
    <s v="Backend Development | M | 00647 - Get CustomerProfile by OrgId."/>
    <n v="348696"/>
    <n v="348699"/>
    <n v="354504"/>
    <s v="Plan"/>
    <x v="21"/>
    <n v="0.75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.75"/>
    <n v="0"/>
    <n v="0.125"/>
    <n v="2.9411764705882353E-2"/>
    <n v="1"/>
    <n v="10.638297872340425"/>
    <x v="0"/>
    <x v="2"/>
    <s v="0.Done"/>
    <x v="2561"/>
    <n v="0"/>
    <n v="0"/>
  </r>
  <r>
    <x v="3"/>
    <x v="0"/>
    <x v="0"/>
    <x v="31"/>
    <s v="Buyer views Customer and User Profiles"/>
    <x v="31"/>
    <x v="0"/>
    <x v="2"/>
    <x v="609"/>
    <s v="Browse Customer Profiles"/>
    <s v="00270 - Browse Customer Profiles"/>
    <x v="609"/>
    <x v="3"/>
    <x v="2"/>
    <x v="2615"/>
    <s v="Create my company locations page"/>
    <s v="S | 00646 - Create my company locations page"/>
    <s v="Frontend Development | S | 00646 - Create my company locations page"/>
    <n v="348518"/>
    <n v="343153"/>
    <n v="354332"/>
    <s v="Plan"/>
    <x v="20"/>
    <n v="0"/>
    <n v="0"/>
    <n v="0"/>
    <n v="16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2.2727272727272728E-2"/>
    <n v="1"/>
    <n v="4.2553191489361701"/>
    <x v="0"/>
    <x v="2"/>
    <s v="0.Done"/>
    <x v="2562"/>
    <n v="0"/>
    <n v="0"/>
  </r>
  <r>
    <x v="3"/>
    <x v="0"/>
    <x v="0"/>
    <x v="23"/>
    <s v="Buyer - Portal Foundations"/>
    <x v="23"/>
    <x v="0"/>
    <x v="2"/>
    <x v="454"/>
    <s v="Buyer - Security"/>
    <s v="00645 - Buyer - Security"/>
    <x v="454"/>
    <x v="3"/>
    <x v="2"/>
    <x v="2616"/>
    <s v="Develop Edit Profile - change security tab"/>
    <s v="M | 00644 - Develop Edit Profile - change security tab"/>
    <s v="Frontend Development | M | 00644 - Develop Edit Profile - change security tab"/>
    <n v="350832"/>
    <n v="354328"/>
    <n v="354322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4285714285714285"/>
    <n v="8.2644628099173556E-3"/>
    <n v="1"/>
    <n v="5.3191489361702127"/>
    <x v="0"/>
    <x v="2"/>
    <s v="0.Done"/>
    <x v="2563"/>
    <n v="0"/>
    <n v="0"/>
  </r>
  <r>
    <x v="3"/>
    <x v="0"/>
    <x v="0"/>
    <x v="31"/>
    <s v="Buyer views Customer and User Profiles"/>
    <x v="31"/>
    <x v="0"/>
    <x v="2"/>
    <x v="626"/>
    <s v="View/Edit my User Profile"/>
    <s v="00254 - View/Edit my User Profile"/>
    <x v="626"/>
    <x v="3"/>
    <x v="2"/>
    <x v="2617"/>
    <s v="Develop Edit Profile - change my picture tab"/>
    <s v="M | 00643 - Develop Edit Profile - change my picture tab"/>
    <s v="Frontend Development | M | 00643 - Develop Edit Profile - change my picture tab"/>
    <n v="348518"/>
    <n v="342871"/>
    <n v="354321"/>
    <s v="Plan"/>
    <x v="20"/>
    <n v="9.1999999999999993"/>
    <n v="0"/>
    <n v="0"/>
    <n v="37"/>
    <s v="M"/>
    <s v="SUBTASK PLAN"/>
    <n v="5.3191489361702127"/>
    <n v="6.3829787234042552"/>
    <n v="0"/>
    <n v="0"/>
    <n v="0"/>
    <n v="5.3191489361702127"/>
    <n v="5.3191489361702127"/>
    <n v="6.3829787234042552"/>
    <n v="9.1999999999999993"/>
    <n v="0"/>
    <n v="0.125"/>
    <n v="2.2727272727272728E-2"/>
    <n v="1"/>
    <n v="5.3191489361702127"/>
    <x v="0"/>
    <x v="2"/>
    <s v="0.Done"/>
    <x v="2564"/>
    <n v="0"/>
    <n v="0"/>
  </r>
  <r>
    <x v="3"/>
    <x v="0"/>
    <x v="0"/>
    <x v="31"/>
    <s v="Buyer views Customer and User Profiles"/>
    <x v="31"/>
    <x v="0"/>
    <x v="2"/>
    <x v="626"/>
    <s v="View/Edit my User Profile"/>
    <s v="00254 - View/Edit my User Profile"/>
    <x v="626"/>
    <x v="3"/>
    <x v="2"/>
    <x v="2618"/>
    <s v="Develop View User Profile Page "/>
    <s v="M | 00642 - Develop View User Profile Page "/>
    <s v="Frontend Development | M | 00642 - Develop View User Profile Page "/>
    <n v="348518"/>
    <n v="342871"/>
    <n v="354315"/>
    <s v="Plan"/>
    <x v="20"/>
    <n v="16.166666666666668"/>
    <n v="0"/>
    <n v="0"/>
    <n v="37"/>
    <s v="M"/>
    <s v="SUBTASK PLAN"/>
    <n v="5.3191489361702127"/>
    <n v="6.3829787234042552"/>
    <n v="0"/>
    <n v="0"/>
    <n v="0"/>
    <n v="5.3191489361702127"/>
    <n v="5.3191489361702127"/>
    <n v="6.3829787234042552"/>
    <n v="16.166666666666668"/>
    <n v="0"/>
    <n v="0.125"/>
    <n v="2.2727272727272728E-2"/>
    <n v="1"/>
    <n v="5.3191489361702127"/>
    <x v="0"/>
    <x v="2"/>
    <s v="0.Done"/>
    <x v="2565"/>
    <n v="0"/>
    <n v="0"/>
  </r>
  <r>
    <x v="3"/>
    <x v="0"/>
    <x v="0"/>
    <x v="31"/>
    <s v="Buyer views Customer and User Profiles"/>
    <x v="31"/>
    <x v="0"/>
    <x v="2"/>
    <x v="638"/>
    <s v="User Profile Dropdown"/>
    <s v="00535 - User Profile Dropdown"/>
    <x v="638"/>
    <x v="3"/>
    <x v="2"/>
    <x v="2619"/>
    <s v="Update User Profile Dropdown font and wording based on latest mockup"/>
    <s v="XS | 00641 - Update User Profile Dropdown font and wording based on latest mockup"/>
    <s v="Frontend Development | XS | 00641 - Update User Profile Dropdown font and wording based on latest mockup"/>
    <n v="348518"/>
    <n v="351638"/>
    <n v="354313"/>
    <s v="Plan"/>
    <x v="20"/>
    <n v="8.6666666666666661"/>
    <n v="0"/>
    <n v="0"/>
    <n v="2"/>
    <s v="XS"/>
    <s v="SUBTASK PLAN"/>
    <n v="1.0638297872340425"/>
    <n v="1.2765957446808509"/>
    <n v="0"/>
    <n v="0"/>
    <n v="0"/>
    <n v="1.0638297872340425"/>
    <n v="1.0638297872340425"/>
    <n v="1.2765957446808509"/>
    <n v="8.6666666666666661"/>
    <n v="0"/>
    <n v="0.2"/>
    <n v="2.2727272727272728E-2"/>
    <n v="1"/>
    <n v="1.0638297872340425"/>
    <x v="0"/>
    <x v="2"/>
    <s v="0.Done"/>
    <x v="2566"/>
    <n v="0"/>
    <n v="0"/>
  </r>
  <r>
    <x v="3"/>
    <x v="0"/>
    <x v="0"/>
    <x v="33"/>
    <s v="Buyer - Order Management"/>
    <x v="33"/>
    <x v="0"/>
    <x v="2"/>
    <x v="500"/>
    <s v="Order updates from IBB"/>
    <s v="00370 - Order updates from IBB"/>
    <x v="500"/>
    <x v="6"/>
    <x v="2"/>
    <x v="2620"/>
    <s v="Missing content-type and request body for order-ws api call"/>
    <s v="S | 00640 - Missing content-type and request body for order-ws api call"/>
    <s v="Alpha Bug | S | 00640 - Missing content-type and request body for order-ws api call"/>
    <n v="346910"/>
    <n v="347290"/>
    <n v="354306"/>
    <s v="Plan"/>
    <x v="20"/>
    <n v="7.1"/>
    <n v="0"/>
    <n v="0"/>
    <n v="26"/>
    <s v="S"/>
    <s v="SUBTASK PLAN"/>
    <n v="2.1276595744680851"/>
    <n v="2.5531914893617018"/>
    <n v="0"/>
    <n v="0"/>
    <n v="0"/>
    <n v="2.1276595744680851"/>
    <n v="2.1276595744680851"/>
    <n v="2.5531914893617018"/>
    <n v="7.1"/>
    <n v="0"/>
    <n v="3.7037037037037035E-2"/>
    <n v="1.020408163265306E-2"/>
    <n v="1"/>
    <n v="2.1276595744680851"/>
    <x v="0"/>
    <x v="2"/>
    <s v="0.Done"/>
    <x v="2567"/>
    <n v="0"/>
    <n v="0"/>
  </r>
  <r>
    <x v="3"/>
    <x v="0"/>
    <x v="0"/>
    <x v="33"/>
    <s v="Buyer - Order Management"/>
    <x v="33"/>
    <x v="0"/>
    <x v="6"/>
    <x v="608"/>
    <s v="Generate Order Reports"/>
    <s v="00376 - Generate Order Reports"/>
    <x v="608"/>
    <x v="8"/>
    <x v="3"/>
    <x v="2621"/>
    <s v="Requirements discussion"/>
    <s v="M | 00639 - Requirements discussion"/>
    <s v="Feature Planning | M | 00639 - Requirements discussion"/>
    <n v="346910"/>
    <n v="347308"/>
    <n v="354298"/>
    <s v="Plan"/>
    <x v="18"/>
    <n v="0"/>
    <n v="0"/>
    <n v="0"/>
    <n v="4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5"/>
    <n v="1.020408163265306E-2"/>
    <n v="1"/>
    <n v="0"/>
    <x v="0"/>
    <x v="6"/>
    <s v="0.Cancelled"/>
    <x v="2568"/>
    <n v="0"/>
    <n v="0"/>
  </r>
  <r>
    <x v="3"/>
    <x v="0"/>
    <x v="0"/>
    <x v="32"/>
    <s v="Buyer - Reports"/>
    <x v="32"/>
    <x v="0"/>
    <x v="2"/>
    <x v="583"/>
    <s v="Buyer - Reports Landing Page"/>
    <s v="00375 - Buyer - Reports Landing Page"/>
    <x v="583"/>
    <x v="6"/>
    <x v="3"/>
    <x v="2622"/>
    <s v="Password field in SSRS configuration must be displayed as password type"/>
    <s v="XS | 00638 - Password field in SSRS configuration must be displayed as password type"/>
    <s v="Alpha Bug | XS | 00638 - Password field in SSRS configuration must be displayed as password type"/>
    <n v="351658"/>
    <n v="347304"/>
    <n v="354277"/>
    <s v="Plan"/>
    <x v="18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6.25E-2"/>
    <n v="3.8461538461538464E-2"/>
    <n v="1"/>
    <n v="0"/>
    <x v="0"/>
    <x v="2"/>
    <s v="0.Cancelled"/>
    <x v="2569"/>
    <n v="0"/>
    <n v="0"/>
  </r>
  <r>
    <x v="3"/>
    <x v="1"/>
    <x v="1"/>
    <x v="1"/>
    <m/>
    <x v="1"/>
    <x v="1"/>
    <x v="2"/>
    <x v="631"/>
    <s v="Orders -  Bemis Order # (line No) should be moved below Bemis ProductID"/>
    <s v="00634 - Orders -  Bemis Order # (line No) should be moved below Bemis ProductID"/>
    <x v="631"/>
    <x v="0"/>
    <x v="2"/>
    <x v="2623"/>
    <s v="Alpha for Orders -  Bemis Order # (line No) should be moved below Bemis ProductID"/>
    <s v="00637 - Alpha for Orders -  Bemis Order # (line No) should be moved below Bemis ProductID"/>
    <s v="Alpha Test | 00637 - Alpha for Orders -  Bemis Order # (line No) should be moved below Bemis ProductID"/>
    <m/>
    <n v="354193"/>
    <n v="35422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570"/>
    <n v="0"/>
    <n v="0"/>
  </r>
  <r>
    <x v="3"/>
    <x v="1"/>
    <x v="1"/>
    <x v="1"/>
    <m/>
    <x v="1"/>
    <x v="1"/>
    <x v="2"/>
    <x v="630"/>
    <s v="Orders - Add &quot;cust&quot; before PO label"/>
    <s v="00633 - Orders - Add &quot;cust&quot; before PO label"/>
    <x v="630"/>
    <x v="0"/>
    <x v="2"/>
    <x v="2624"/>
    <s v="Alpha for Orders - Add &quot;cust&quot; before PO label"/>
    <s v="00636 - Alpha for Orders - Add &quot;cust&quot; before PO label"/>
    <s v="Alpha Test | 00636 - Alpha for Orders - Add &quot;cust&quot; before PO label"/>
    <m/>
    <n v="354190"/>
    <n v="35422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571"/>
    <n v="0"/>
    <n v="0"/>
  </r>
  <r>
    <x v="3"/>
    <x v="1"/>
    <x v="1"/>
    <x v="1"/>
    <m/>
    <x v="1"/>
    <x v="1"/>
    <x v="2"/>
    <x v="629"/>
    <s v="Orders - Move view details link below order Date"/>
    <s v="00632 - Orders - Move view details link below order Date"/>
    <x v="629"/>
    <x v="0"/>
    <x v="2"/>
    <x v="2625"/>
    <s v="Alpha for Orders - Move view details link below order Date"/>
    <s v="00635 - Alpha for Orders - Move view details link below order Date"/>
    <s v="Alpha Test | 00635 - Alpha for Orders - Move view details link below order Date"/>
    <m/>
    <n v="354189"/>
    <n v="35422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572"/>
    <n v="0"/>
    <n v="0"/>
  </r>
  <r>
    <x v="3"/>
    <x v="0"/>
    <x v="0"/>
    <x v="33"/>
    <s v="Buyer - Order Management"/>
    <x v="33"/>
    <x v="0"/>
    <x v="2"/>
    <x v="481"/>
    <s v="Order Detail in Orders by Item View"/>
    <s v="00222 - Order Detail in Orders by Item View"/>
    <x v="481"/>
    <x v="1"/>
    <x v="2"/>
    <x v="2626"/>
    <s v="QA for Order Detail in Orders by Item View"/>
    <s v="S | 00631 - QA for Order Detail in Orders by Item View"/>
    <s v="QA | S | 00631 - QA for Order Detail in Orders by Item View"/>
    <n v="346910"/>
    <n v="340378"/>
    <n v="354184"/>
    <s v="Plan"/>
    <x v="21"/>
    <n v="0"/>
    <n v="0"/>
    <n v="0"/>
    <n v="33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1.020408163265306E-2"/>
    <n v="1"/>
    <n v="2.1276595744680851"/>
    <x v="0"/>
    <x v="2"/>
    <s v="0.Done"/>
    <x v="2573"/>
    <n v="0"/>
    <n v="0"/>
  </r>
  <r>
    <x v="3"/>
    <x v="0"/>
    <x v="0"/>
    <x v="33"/>
    <s v="Buyer - Order Management"/>
    <x v="33"/>
    <x v="0"/>
    <x v="2"/>
    <x v="481"/>
    <s v="Order Detail in Orders by Item View"/>
    <s v="00222 - Order Detail in Orders by Item View"/>
    <x v="481"/>
    <x v="2"/>
    <x v="2"/>
    <x v="2627"/>
    <s v="Review of Order Detail in Orders by Item View"/>
    <s v="S | 00630 - Review of Order Detail in Orders by Item View"/>
    <s v="Feature Review | S | 00630 - Review of Order Detail in Orders by Item View"/>
    <n v="346910"/>
    <n v="340378"/>
    <n v="354183"/>
    <s v="Plan"/>
    <x v="21"/>
    <n v="0"/>
    <n v="0"/>
    <n v="0"/>
    <n v="33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1.020408163265306E-2"/>
    <n v="1"/>
    <n v="2.1276595744680851"/>
    <x v="0"/>
    <x v="2"/>
    <s v="0.Done"/>
    <x v="2574"/>
    <n v="0"/>
    <n v="0"/>
  </r>
  <r>
    <x v="3"/>
    <x v="0"/>
    <x v="0"/>
    <x v="33"/>
    <s v="Buyer - Order Management"/>
    <x v="33"/>
    <x v="0"/>
    <x v="2"/>
    <x v="481"/>
    <s v="Order Detail in Orders by Item View"/>
    <s v="00222 - Order Detail in Orders by Item View"/>
    <x v="481"/>
    <x v="0"/>
    <x v="2"/>
    <x v="2628"/>
    <s v="Alpha for Order Detail in Orders by Item View"/>
    <s v="S | 00629 - Alpha for Order Detail in Orders by Item View"/>
    <s v="Alpha Test | S | 00629 - Alpha for Order Detail in Orders by Item View"/>
    <n v="346910"/>
    <n v="340378"/>
    <n v="354181"/>
    <s v="Plan"/>
    <x v="21"/>
    <n v="0"/>
    <n v="0"/>
    <n v="0"/>
    <n v="33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1.020408163265306E-2"/>
    <n v="1"/>
    <n v="2.1276595744680851"/>
    <x v="0"/>
    <x v="2"/>
    <s v="0.Done"/>
    <x v="2575"/>
    <n v="0"/>
    <n v="0"/>
  </r>
  <r>
    <x v="3"/>
    <x v="0"/>
    <x v="0"/>
    <x v="31"/>
    <s v="Buyer views Customer and User Profiles"/>
    <x v="31"/>
    <x v="0"/>
    <x v="2"/>
    <x v="638"/>
    <s v="User Profile Dropdown"/>
    <s v="00535 - User Profile Dropdown"/>
    <x v="638"/>
    <x v="3"/>
    <x v="2"/>
    <x v="2629"/>
    <s v="Develop User Profile dropdown"/>
    <s v="S | 00628 - Develop User Profile dropdown"/>
    <s v="Frontend Development | S | 00628 - Develop User Profile dropdown"/>
    <n v="348518"/>
    <n v="351638"/>
    <n v="354166"/>
    <s v="Plan"/>
    <x v="20"/>
    <n v="0"/>
    <n v="0"/>
    <n v="0"/>
    <n v="2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2.2727272727272728E-2"/>
    <n v="1"/>
    <n v="4.2553191489361701"/>
    <x v="0"/>
    <x v="2"/>
    <s v="0.Done"/>
    <x v="2576"/>
    <n v="0"/>
    <n v="0"/>
  </r>
  <r>
    <x v="3"/>
    <x v="0"/>
    <x v="0"/>
    <x v="33"/>
    <s v="Buyer - Order Management"/>
    <x v="33"/>
    <x v="0"/>
    <x v="2"/>
    <x v="633"/>
    <s v="Search Orders by Indexed fields"/>
    <s v="00225 - Search Orders by Indexed fields"/>
    <x v="633"/>
    <x v="1"/>
    <x v="2"/>
    <x v="2630"/>
    <s v="QA for Search Implementation for Orders"/>
    <s v="M | 00627 - QA for Search Implementation for Orders"/>
    <s v="QA | M | 00627 - QA for Search Implementation for Orders"/>
    <n v="346910"/>
    <n v="340618"/>
    <n v="354162"/>
    <s v="Plan"/>
    <x v="20"/>
    <n v="0"/>
    <n v="0"/>
    <n v="0"/>
    <n v="89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8.3333333333333329E-2"/>
    <n v="1.020408163265306E-2"/>
    <n v="1"/>
    <n v="3.191489361702128"/>
    <x v="0"/>
    <x v="2"/>
    <s v="0.Done"/>
    <x v="2577"/>
    <n v="0"/>
    <n v="0"/>
  </r>
  <r>
    <x v="3"/>
    <x v="0"/>
    <x v="0"/>
    <x v="27"/>
    <s v="Bemis CP Theme"/>
    <x v="27"/>
    <x v="0"/>
    <x v="6"/>
    <x v="567"/>
    <s v="Login page - cookie statement"/>
    <s v="00381 - Login page - cookie statement"/>
    <x v="567"/>
    <x v="3"/>
    <x v="2"/>
    <x v="2631"/>
    <s v="Development for Cookie Statement"/>
    <s v="S | 00626 - Development for Cookie Statement"/>
    <s v="Frontend Development | S | 00626 - Development for Cookie Statement"/>
    <n v="351507"/>
    <n v="347785"/>
    <n v="354157"/>
    <s v="Plan"/>
    <x v="0"/>
    <n v="0"/>
    <n v="0"/>
    <n v="0"/>
    <n v="1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33333333333333331"/>
    <n v="1.8518518518518517E-2"/>
    <n v="1"/>
    <n v="4.2553191489361701"/>
    <x v="0"/>
    <x v="6"/>
    <s v="0.Done"/>
    <x v="2578"/>
    <n v="0"/>
    <n v="0"/>
  </r>
  <r>
    <x v="3"/>
    <x v="0"/>
    <x v="0"/>
    <x v="33"/>
    <s v="Buyer - Order Management"/>
    <x v="33"/>
    <x v="0"/>
    <x v="2"/>
    <x v="643"/>
    <s v="Orders Landing Page"/>
    <s v="00221 - Orders Landing Page"/>
    <x v="643"/>
    <x v="1"/>
    <x v="2"/>
    <x v="2632"/>
    <s v="QA for Orders Landing Page"/>
    <s v="S | 00625 - QA for Orders Landing Page"/>
    <s v="QA | S | 00625 - QA for Orders Landing Page"/>
    <n v="346910"/>
    <n v="340377"/>
    <n v="354131"/>
    <s v="Plan"/>
    <x v="21"/>
    <n v="1"/>
    <n v="0"/>
    <n v="0"/>
    <n v="33"/>
    <s v="S"/>
    <s v="SUBTASK PLAN"/>
    <n v="2.1276595744680851"/>
    <n v="2.5531914893617018"/>
    <n v="0"/>
    <n v="0"/>
    <n v="0"/>
    <n v="2.1276595744680851"/>
    <n v="2.1276595744680851"/>
    <n v="2.5531914893617018"/>
    <n v="1"/>
    <n v="0"/>
    <n v="8.3333333333333329E-2"/>
    <n v="1.020408163265306E-2"/>
    <n v="1"/>
    <n v="2.1276595744680851"/>
    <x v="0"/>
    <x v="2"/>
    <s v="0.Done"/>
    <x v="2579"/>
    <n v="0"/>
    <n v="0"/>
  </r>
  <r>
    <x v="3"/>
    <x v="0"/>
    <x v="0"/>
    <x v="23"/>
    <s v="Buyer - Portal Foundations"/>
    <x v="23"/>
    <x v="0"/>
    <x v="2"/>
    <x v="434"/>
    <s v="Customer Org Hierarchy"/>
    <s v="00088 - Customer Org Hierarchy"/>
    <x v="434"/>
    <x v="4"/>
    <x v="2"/>
    <x v="2633"/>
    <s v="Provide Customer and User data for initial migration."/>
    <s v="M | 00624 - Provide Customer and User data for initial migration."/>
    <s v="Sub-Task | M | 00624 - Provide Customer and User data for initial migration."/>
    <n v="350832"/>
    <n v="334456"/>
    <n v="354020"/>
    <s v="Plan"/>
    <x v="19"/>
    <n v="3.5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3.5"/>
    <n v="0"/>
    <n v="0.05"/>
    <n v="8.2644628099173556E-3"/>
    <n v="1"/>
    <n v="8.5106382978723403"/>
    <x v="0"/>
    <x v="2"/>
    <s v="0.Done"/>
    <x v="2580"/>
    <n v="0"/>
    <n v="0"/>
  </r>
  <r>
    <x v="3"/>
    <x v="0"/>
    <x v="0"/>
    <x v="23"/>
    <s v="Buyer - Portal Foundations"/>
    <x v="23"/>
    <x v="2"/>
    <x v="2"/>
    <x v="644"/>
    <s v="Clean up JSP for two-factor-auth-device-manager-web"/>
    <s v="00478 - Clean up JSP for two-factor-auth-device-manager-web"/>
    <x v="644"/>
    <x v="2"/>
    <x v="2"/>
    <x v="2634"/>
    <s v="Review of Clean up JSP for two-factor-auth-device-manager-web"/>
    <s v="00623 - Review of Clean up JSP for two-factor-auth-device-manager-web"/>
    <s v="Feature Review | 00623 - Review of Clean up JSP for two-factor-auth-device-manager-web"/>
    <n v="350832"/>
    <n v="349727"/>
    <n v="35399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8.2644628099173556E-3"/>
    <n v="1"/>
    <n v="0"/>
    <x v="0"/>
    <x v="2"/>
    <s v="0.Done"/>
    <x v="2581"/>
    <n v="0"/>
    <n v="0"/>
  </r>
  <r>
    <x v="3"/>
    <x v="0"/>
    <x v="0"/>
    <x v="23"/>
    <s v="Buyer - Portal Foundations"/>
    <x v="23"/>
    <x v="2"/>
    <x v="2"/>
    <x v="645"/>
    <s v="Customer Site Template should have 'template' in name"/>
    <s v="00259 - Customer Site Template should have 'template' in name"/>
    <x v="645"/>
    <x v="2"/>
    <x v="2"/>
    <x v="2635"/>
    <s v="Review of Customer Site Template should have 'template' in name"/>
    <s v="00622 - Review of Customer Site Template should have 'template' in name"/>
    <s v="Feature Review | 00622 - Review of Customer Site Template should have 'template' in name"/>
    <n v="350832"/>
    <n v="342899"/>
    <n v="35399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8.2644628099173556E-3"/>
    <n v="1"/>
    <n v="0"/>
    <x v="0"/>
    <x v="2"/>
    <s v="0.Done"/>
    <x v="2582"/>
    <n v="0"/>
    <n v="0"/>
  </r>
  <r>
    <x v="3"/>
    <x v="0"/>
    <x v="0"/>
    <x v="33"/>
    <s v="Buyer - Order Management"/>
    <x v="33"/>
    <x v="0"/>
    <x v="2"/>
    <x v="500"/>
    <s v="Order updates from IBB"/>
    <s v="00370 - Order updates from IBB"/>
    <x v="500"/>
    <x v="6"/>
    <x v="2"/>
    <x v="2636"/>
    <s v="Got the race condition issue when deploy order-ws module"/>
    <s v="XS | 00620 - Got the race condition issue when deploy order-ws module"/>
    <s v="Alpha Bug | XS | 00620 - Got the race condition issue when deploy order-ws module"/>
    <n v="346910"/>
    <n v="347290"/>
    <n v="353792"/>
    <s v="Plan"/>
    <x v="20"/>
    <n v="1.9"/>
    <n v="0"/>
    <n v="0"/>
    <n v="26"/>
    <s v="XS"/>
    <s v="SUBTASK PLAN"/>
    <n v="1.0638297872340425"/>
    <n v="1.2765957446808509"/>
    <n v="0"/>
    <n v="0"/>
    <n v="0"/>
    <n v="1.0638297872340425"/>
    <n v="1.0638297872340425"/>
    <n v="1.2765957446808509"/>
    <n v="1.9"/>
    <n v="0"/>
    <n v="3.7037037037037035E-2"/>
    <n v="1.020408163265306E-2"/>
    <n v="1"/>
    <n v="1.0638297872340425"/>
    <x v="0"/>
    <x v="2"/>
    <s v="0.Done"/>
    <x v="2583"/>
    <n v="0"/>
    <n v="0"/>
  </r>
  <r>
    <x v="3"/>
    <x v="0"/>
    <x v="0"/>
    <x v="33"/>
    <s v="Buyer - Order Management"/>
    <x v="33"/>
    <x v="0"/>
    <x v="2"/>
    <x v="633"/>
    <s v="Search Orders by Indexed fields"/>
    <s v="00225 - Search Orders by Indexed fields"/>
    <x v="633"/>
    <x v="4"/>
    <x v="2"/>
    <x v="2637"/>
    <s v="Add Default Search Action"/>
    <s v="M | 00619 - Add Default Search Action"/>
    <s v="Sub-Task | M | 00619 - Add Default Search Action"/>
    <n v="346910"/>
    <n v="340618"/>
    <n v="353702"/>
    <s v="Plan"/>
    <x v="20"/>
    <n v="19"/>
    <n v="0"/>
    <n v="0"/>
    <n v="89"/>
    <s v="M"/>
    <s v="SUBTASK PLAN"/>
    <n v="8.5106382978723403"/>
    <n v="10.212765957446807"/>
    <n v="0"/>
    <n v="0"/>
    <n v="0"/>
    <n v="8.5106382978723403"/>
    <n v="8.5106382978723403"/>
    <n v="10.212765957446807"/>
    <n v="19"/>
    <n v="0"/>
    <n v="8.3333333333333329E-2"/>
    <n v="1.020408163265306E-2"/>
    <n v="1"/>
    <n v="8.5106382978723403"/>
    <x v="0"/>
    <x v="2"/>
    <s v="0.Done"/>
    <x v="2584"/>
    <n v="0"/>
    <n v="0"/>
  </r>
  <r>
    <x v="3"/>
    <x v="0"/>
    <x v="0"/>
    <x v="33"/>
    <s v="Buyer - Order Management"/>
    <x v="33"/>
    <x v="0"/>
    <x v="2"/>
    <x v="500"/>
    <s v="Order updates from IBB"/>
    <s v="00370 - Order updates from IBB"/>
    <x v="500"/>
    <x v="6"/>
    <x v="2"/>
    <x v="2638"/>
    <s v="Missing fields in Portal Order WS Stub"/>
    <s v="M | 00618 - Missing fields in Portal Order WS Stub"/>
    <s v="Alpha Bug | M | 00618 - Missing fields in Portal Order WS Stub"/>
    <n v="346910"/>
    <n v="347290"/>
    <n v="353701"/>
    <s v="Plan"/>
    <x v="20"/>
    <n v="13.5"/>
    <n v="0"/>
    <n v="0"/>
    <n v="26"/>
    <s v="M"/>
    <s v="SUBTASK PLAN"/>
    <n v="3.191489361702128"/>
    <n v="3.8297872340425534"/>
    <n v="0"/>
    <n v="0"/>
    <n v="0"/>
    <n v="3.191489361702128"/>
    <n v="3.191489361702128"/>
    <n v="3.8297872340425534"/>
    <n v="13.5"/>
    <n v="0"/>
    <n v="3.7037037037037035E-2"/>
    <n v="1.020408163265306E-2"/>
    <n v="1"/>
    <n v="3.191489361702128"/>
    <x v="0"/>
    <x v="2"/>
    <s v="0.Done"/>
    <x v="2585"/>
    <n v="0"/>
    <n v="0"/>
  </r>
  <r>
    <x v="3"/>
    <x v="0"/>
    <x v="0"/>
    <x v="34"/>
    <s v="Buyer - Release Management"/>
    <x v="34"/>
    <x v="0"/>
    <x v="2"/>
    <x v="590"/>
    <s v="Release Report"/>
    <s v="00514 - Release Report"/>
    <x v="590"/>
    <x v="5"/>
    <x v="3"/>
    <x v="2639"/>
    <s v="Generate Release report from Release Landing page"/>
    <s v="M | 00616 - Generate Release report from Release Landing page"/>
    <s v="Backend Development | M | 00616 - Generate Release report from Release Landing page"/>
    <n v="350409"/>
    <n v="350413"/>
    <n v="353544"/>
    <s v="Plan"/>
    <x v="2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4.3478260869565216E-2"/>
    <n v="1"/>
    <n v="0"/>
    <x v="0"/>
    <x v="2"/>
    <s v="0.Cancelled"/>
    <x v="2586"/>
    <n v="0"/>
    <n v="0"/>
  </r>
  <r>
    <x v="3"/>
    <x v="0"/>
    <x v="0"/>
    <x v="26"/>
    <s v="Buyer - Shipment Management"/>
    <x v="26"/>
    <x v="0"/>
    <x v="2"/>
    <x v="589"/>
    <s v="Generate Shipping Reports"/>
    <s v="00377 - Generate Shipping Reports"/>
    <x v="589"/>
    <x v="5"/>
    <x v="3"/>
    <x v="2640"/>
    <s v="Generate Shipping Report from Shipping Landing Page "/>
    <s v="M | 00615 - Generate Shipping Report from Shipping Landing Page "/>
    <s v="Backend Development | M | 00615 - Generate Shipping Report from Shipping Landing Page "/>
    <n v="347928"/>
    <n v="347309"/>
    <n v="353542"/>
    <s v="Plan"/>
    <x v="2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1.5873015873015872E-2"/>
    <n v="1"/>
    <n v="0"/>
    <x v="0"/>
    <x v="2"/>
    <s v="0.Cancelled"/>
    <x v="2587"/>
    <n v="0"/>
    <n v="0"/>
  </r>
  <r>
    <x v="3"/>
    <x v="0"/>
    <x v="0"/>
    <x v="33"/>
    <s v="Buyer - Order Management"/>
    <x v="33"/>
    <x v="0"/>
    <x v="2"/>
    <x v="591"/>
    <s v="Order Status Report"/>
    <s v="00175 - Order Status Report"/>
    <x v="591"/>
    <x v="4"/>
    <x v="3"/>
    <x v="2641"/>
    <s v="Update parameters for Open and Closed Order Status Report on the Orders Landing Page"/>
    <s v="M | 00614 - Update parameters for Open and Closed Order Status Report on the Orders Landing Page"/>
    <s v="Sub-Task | M | 00614 - Update parameters for Open and Closed Order Status Report on the Orders Landing Page"/>
    <n v="346910"/>
    <n v="338511"/>
    <n v="353541"/>
    <s v="Plan"/>
    <x v="20"/>
    <n v="41.8"/>
    <n v="0"/>
    <n v="0"/>
    <n v="40"/>
    <s v="M"/>
    <s v="SUBTASK PLAN"/>
    <n v="8.5106382978723403"/>
    <n v="10.212765957446807"/>
    <n v="0"/>
    <n v="0"/>
    <n v="0"/>
    <n v="8.5106382978723403"/>
    <n v="8.5106382978723403"/>
    <n v="10.212765957446807"/>
    <n v="41.8"/>
    <n v="0"/>
    <n v="7.1428571428571425E-2"/>
    <n v="1.020408163265306E-2"/>
    <n v="1"/>
    <n v="0"/>
    <x v="0"/>
    <x v="2"/>
    <s v="0.Cancelled"/>
    <x v="2588"/>
    <n v="0"/>
    <n v="0"/>
  </r>
  <r>
    <x v="3"/>
    <x v="0"/>
    <x v="0"/>
    <x v="27"/>
    <s v="Bemis CP Theme"/>
    <x v="27"/>
    <x v="0"/>
    <x v="6"/>
    <x v="567"/>
    <s v="Login page - cookie statement"/>
    <s v="00381 - Login page - cookie statement"/>
    <x v="567"/>
    <x v="0"/>
    <x v="3"/>
    <x v="2642"/>
    <s v="Alpha for Login page - cookie statement"/>
    <s v="00613 - Alpha for Login page - cookie statement"/>
    <s v="Alpha Test | 00613 - Alpha for Login page - cookie statement"/>
    <n v="351507"/>
    <n v="347785"/>
    <n v="353540"/>
    <s v="Plan"/>
    <x v="0"/>
    <n v="0"/>
    <n v="0"/>
    <n v="0"/>
    <n v="1"/>
    <m/>
    <s v="SUBTASK PLAN"/>
    <n v="0"/>
    <n v="0"/>
    <n v="0"/>
    <n v="0"/>
    <n v="0"/>
    <n v="0"/>
    <n v="0"/>
    <n v="0"/>
    <n v="0"/>
    <n v="0"/>
    <n v="0.33333333333333331"/>
    <n v="1.8518518518518517E-2"/>
    <n v="1"/>
    <n v="0"/>
    <x v="0"/>
    <x v="6"/>
    <s v="0.Cancelled"/>
    <x v="2589"/>
    <n v="0"/>
    <n v="0"/>
  </r>
  <r>
    <x v="3"/>
    <x v="0"/>
    <x v="0"/>
    <x v="23"/>
    <s v="Buyer - Portal Foundations"/>
    <x v="23"/>
    <x v="0"/>
    <x v="2"/>
    <x v="592"/>
    <s v="Link from Portal Logo"/>
    <s v="00537 - Link from Portal Logo"/>
    <x v="592"/>
    <x v="0"/>
    <x v="2"/>
    <x v="2643"/>
    <s v="Alpha for Link from Bemis Logo"/>
    <s v="00612 - Alpha for Link from Bemis Logo"/>
    <s v="Alpha Test | 00612 - Alpha for Link from Bemis Logo"/>
    <n v="350832"/>
    <n v="351644"/>
    <n v="353536"/>
    <s v="Plan"/>
    <x v="0"/>
    <n v="0"/>
    <n v="0"/>
    <n v="0"/>
    <n v="1"/>
    <m/>
    <s v="SUBTASK PLAN"/>
    <n v="0"/>
    <n v="0"/>
    <n v="0"/>
    <n v="0"/>
    <n v="0"/>
    <n v="0"/>
    <n v="0"/>
    <n v="0"/>
    <n v="0"/>
    <n v="0"/>
    <n v="0.33333333333333331"/>
    <n v="8.2644628099173556E-3"/>
    <n v="1"/>
    <n v="0"/>
    <x v="0"/>
    <x v="2"/>
    <s v="0.Done"/>
    <x v="2590"/>
    <n v="0"/>
    <n v="0"/>
  </r>
  <r>
    <x v="3"/>
    <x v="0"/>
    <x v="0"/>
    <x v="27"/>
    <s v="Bemis CP Theme"/>
    <x v="27"/>
    <x v="0"/>
    <x v="2"/>
    <x v="604"/>
    <s v="Remove Top Bar for External User"/>
    <s v="00536 - Remove Top Bar for External User"/>
    <x v="604"/>
    <x v="0"/>
    <x v="2"/>
    <x v="2644"/>
    <s v="Alpha for Remove Top Bar for Regular User"/>
    <s v="00611 - Alpha for Remove Top Bar for Regular User"/>
    <s v="Alpha Test | 00611 - Alpha for Remove Top Bar for Regular User"/>
    <n v="351507"/>
    <n v="351643"/>
    <n v="353535"/>
    <s v="Plan"/>
    <x v="0"/>
    <n v="0"/>
    <n v="0"/>
    <n v="0"/>
    <n v="1"/>
    <m/>
    <s v="SUBTASK PLAN"/>
    <n v="0"/>
    <n v="0"/>
    <n v="0"/>
    <n v="0"/>
    <n v="0"/>
    <n v="0"/>
    <n v="0"/>
    <n v="0"/>
    <n v="0"/>
    <n v="0"/>
    <n v="0.33333333333333331"/>
    <n v="1.8518518518518517E-2"/>
    <n v="1"/>
    <n v="0"/>
    <x v="0"/>
    <x v="2"/>
    <s v="0.Done"/>
    <x v="2591"/>
    <n v="0"/>
    <n v="0"/>
  </r>
  <r>
    <x v="3"/>
    <x v="0"/>
    <x v="0"/>
    <x v="33"/>
    <s v="Buyer - Order Management"/>
    <x v="33"/>
    <x v="0"/>
    <x v="2"/>
    <x v="500"/>
    <s v="Order updates from IBB"/>
    <s v="00370 - Order updates from IBB"/>
    <x v="500"/>
    <x v="5"/>
    <x v="2"/>
    <x v="2645"/>
    <s v="Create CustomerLocation Entity to pull Order ShipTo Information"/>
    <s v="M | 00610 - Create CustomerLocation Entity to pull Order ShipTo Information"/>
    <s v="Backend Development | M | 00610 - Create CustomerLocation Entity to pull Order ShipTo Information"/>
    <n v="346910"/>
    <n v="347290"/>
    <n v="353497"/>
    <s v="Plan"/>
    <x v="20"/>
    <n v="9.25"/>
    <n v="0"/>
    <n v="0"/>
    <n v="26"/>
    <s v="M"/>
    <s v="SUBTASK PLAN"/>
    <n v="10.638297872340425"/>
    <n v="12.76595744680851"/>
    <n v="0"/>
    <n v="0"/>
    <n v="0"/>
    <n v="10.638297872340425"/>
    <n v="10.638297872340425"/>
    <n v="12.76595744680851"/>
    <n v="9.25"/>
    <n v="0"/>
    <n v="3.7037037037037035E-2"/>
    <n v="1.020408163265306E-2"/>
    <n v="1"/>
    <n v="10.638297872340425"/>
    <x v="0"/>
    <x v="2"/>
    <s v="0.Done"/>
    <x v="2592"/>
    <n v="0"/>
    <n v="0"/>
  </r>
  <r>
    <x v="3"/>
    <x v="0"/>
    <x v="0"/>
    <x v="33"/>
    <s v="Buyer - Order Management"/>
    <x v="33"/>
    <x v="0"/>
    <x v="2"/>
    <x v="500"/>
    <s v="Order updates from IBB"/>
    <s v="00370 - Order updates from IBB"/>
    <x v="500"/>
    <x v="5"/>
    <x v="2"/>
    <x v="2646"/>
    <s v="Add Customer API Call to Order Sync"/>
    <s v="S | 00609 - Add Customer API Call to Order Sync"/>
    <s v="Backend Development | S | 00609 - Add Customer API Call to Order Sync"/>
    <n v="346910"/>
    <n v="347290"/>
    <n v="353491"/>
    <s v="Plan"/>
    <x v="20"/>
    <n v="23.5"/>
    <n v="0"/>
    <n v="0"/>
    <n v="26"/>
    <s v="S"/>
    <s v="SUBTASK PLAN"/>
    <n v="8.5106382978723403"/>
    <n v="10.212765957446807"/>
    <n v="0"/>
    <n v="0"/>
    <n v="0"/>
    <n v="8.5106382978723403"/>
    <n v="8.5106382978723403"/>
    <n v="10.212765957446807"/>
    <n v="23.5"/>
    <n v="0"/>
    <n v="3.7037037037037035E-2"/>
    <n v="1.020408163265306E-2"/>
    <n v="1"/>
    <n v="8.5106382978723403"/>
    <x v="0"/>
    <x v="2"/>
    <s v="0.Done"/>
    <x v="2593"/>
    <n v="0"/>
    <n v="0"/>
  </r>
  <r>
    <x v="3"/>
    <x v="0"/>
    <x v="0"/>
    <x v="23"/>
    <s v="Buyer - Portal Foundations"/>
    <x v="23"/>
    <x v="1"/>
    <x v="2"/>
    <x v="617"/>
    <s v="Two Factor Authentication - Verification Code Error"/>
    <s v="00545 - Two Factor Authentication - Verification Code Error"/>
    <x v="617"/>
    <x v="5"/>
    <x v="2"/>
    <x v="2647"/>
    <s v="Bug fix"/>
    <s v="S | 00608 - Bug fix"/>
    <s v="Backend Development | S | 00608 - Bug fix"/>
    <n v="350832"/>
    <n v="351845"/>
    <n v="353446"/>
    <s v="Plan"/>
    <x v="0"/>
    <n v="23.46666666666666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23.466666666666665"/>
    <n v="0"/>
    <n v="0.25"/>
    <n v="8.2644628099173556E-3"/>
    <n v="1"/>
    <n v="8.5106382978723403"/>
    <x v="0"/>
    <x v="2"/>
    <s v="0.Done"/>
    <x v="2594"/>
    <n v="8.5106382978723403"/>
    <n v="23.466666666666665"/>
  </r>
  <r>
    <x v="3"/>
    <x v="0"/>
    <x v="0"/>
    <x v="30"/>
    <s v="CSR - Portal Foundations"/>
    <x v="30"/>
    <x v="0"/>
    <x v="2"/>
    <x v="607"/>
    <s v="Password Policy"/>
    <s v="00172 - Password Policy"/>
    <x v="607"/>
    <x v="2"/>
    <x v="2"/>
    <x v="2648"/>
    <s v="Review of Password Policy"/>
    <s v="00607 - Review of Password Policy"/>
    <s v="Feature Review | 00607 - Review of Password Policy"/>
    <n v="350872"/>
    <n v="337609"/>
    <n v="353443"/>
    <s v="Plan"/>
    <x v="19"/>
    <n v="0"/>
    <n v="0"/>
    <n v="0"/>
    <n v="0"/>
    <m/>
    <s v="SUBTASK PLAN"/>
    <n v="0"/>
    <n v="0"/>
    <n v="0"/>
    <n v="0"/>
    <n v="0"/>
    <n v="0"/>
    <n v="0"/>
    <n v="0"/>
    <n v="0"/>
    <n v="0"/>
    <n v="0.2"/>
    <n v="3.125E-2"/>
    <n v="1"/>
    <n v="0"/>
    <x v="0"/>
    <x v="2"/>
    <s v="0.Done"/>
    <x v="2595"/>
    <n v="0"/>
    <n v="0"/>
  </r>
  <r>
    <x v="3"/>
    <x v="0"/>
    <x v="0"/>
    <x v="26"/>
    <s v="Buyer - Shipment Management"/>
    <x v="26"/>
    <x v="0"/>
    <x v="2"/>
    <x v="605"/>
    <s v="Shipment updates from IBB"/>
    <s v="00374 - Shipment updates from IBB"/>
    <x v="605"/>
    <x v="5"/>
    <x v="2"/>
    <x v="2649"/>
    <s v="Add IBB Security Authentication to Shipment WS"/>
    <s v="S | 00606 - Add IBB Security Authentication to Shipment WS"/>
    <s v="Backend Development | S | 00606 - Add IBB Security Authentication to Shipment WS"/>
    <n v="347928"/>
    <n v="347294"/>
    <n v="353293"/>
    <s v="Plan"/>
    <x v="20"/>
    <n v="6.7666666666666666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6.7666666666666666"/>
    <n v="0"/>
    <n v="7.1428571428571425E-2"/>
    <n v="1.5873015873015872E-2"/>
    <n v="1"/>
    <n v="8.5106382978723403"/>
    <x v="0"/>
    <x v="2"/>
    <s v="0.Done"/>
    <x v="2596"/>
    <n v="0"/>
    <n v="0"/>
  </r>
  <r>
    <x v="3"/>
    <x v="0"/>
    <x v="0"/>
    <x v="33"/>
    <s v="Buyer - Order Management"/>
    <x v="33"/>
    <x v="0"/>
    <x v="2"/>
    <x v="500"/>
    <s v="Order updates from IBB"/>
    <s v="00370 - Order updates from IBB"/>
    <x v="500"/>
    <x v="5"/>
    <x v="2"/>
    <x v="2650"/>
    <s v="Add IBB Security Authentication to Order WS"/>
    <s v="S | 00605 - Add IBB Security Authentication to Order WS"/>
    <s v="Backend Development | S | 00605 - Add IBB Security Authentication to Order WS"/>
    <n v="346910"/>
    <n v="347290"/>
    <n v="353292"/>
    <s v="Plan"/>
    <x v="20"/>
    <n v="12.133333333333333"/>
    <n v="0"/>
    <n v="0"/>
    <n v="26"/>
    <s v="S"/>
    <s v="SUBTASK PLAN"/>
    <n v="8.5106382978723403"/>
    <n v="10.212765957446807"/>
    <n v="0"/>
    <n v="0"/>
    <n v="0"/>
    <n v="8.5106382978723403"/>
    <n v="8.5106382978723403"/>
    <n v="10.212765957446807"/>
    <n v="12.133333333333333"/>
    <n v="0"/>
    <n v="3.7037037037037035E-2"/>
    <n v="1.020408163265306E-2"/>
    <n v="1"/>
    <n v="8.5106382978723403"/>
    <x v="0"/>
    <x v="2"/>
    <s v="0.Done"/>
    <x v="2597"/>
    <n v="0"/>
    <n v="0"/>
  </r>
  <r>
    <x v="3"/>
    <x v="0"/>
    <x v="0"/>
    <x v="26"/>
    <s v="Buyer - Shipment Management"/>
    <x v="26"/>
    <x v="0"/>
    <x v="2"/>
    <x v="635"/>
    <s v="Carrier List CRUD"/>
    <s v="00058 - Carrier List CRUD"/>
    <x v="635"/>
    <x v="0"/>
    <x v="2"/>
    <x v="2651"/>
    <s v="Alpha for Carrier List CRUD"/>
    <s v="S | 00604 - Alpha for Carrier List CRUD"/>
    <s v="Alpha Test | S | 00604 - Alpha for Carrier List CRUD"/>
    <n v="347928"/>
    <n v="333021"/>
    <n v="353291"/>
    <s v="Plan"/>
    <x v="20"/>
    <n v="8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8"/>
    <n v="0"/>
    <n v="0.16666666666666666"/>
    <n v="1.5873015873015872E-2"/>
    <n v="1"/>
    <n v="2.1276595744680851"/>
    <x v="0"/>
    <x v="2"/>
    <s v="0.Done"/>
    <x v="2598"/>
    <n v="0"/>
    <n v="0"/>
  </r>
  <r>
    <x v="3"/>
    <x v="0"/>
    <x v="0"/>
    <x v="33"/>
    <s v="Buyer - Order Management"/>
    <x v="33"/>
    <x v="0"/>
    <x v="2"/>
    <x v="500"/>
    <s v="Order updates from IBB"/>
    <s v="00370 - Order updates from IBB"/>
    <x v="500"/>
    <x v="5"/>
    <x v="3"/>
    <x v="2652"/>
    <s v="Integrate Order WS with WS commons"/>
    <s v="XS | 00603 - Integrate Order WS with WS commons"/>
    <s v="Backend Development | XS | 00603 - Integrate Order WS with WS commons"/>
    <n v="346910"/>
    <n v="347290"/>
    <n v="353275"/>
    <s v="Plan"/>
    <x v="20"/>
    <n v="0"/>
    <n v="0"/>
    <n v="0"/>
    <n v="26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3.7037037037037035E-2"/>
    <n v="1.020408163265306E-2"/>
    <n v="1"/>
    <n v="0"/>
    <x v="0"/>
    <x v="2"/>
    <s v="0.Cancelled"/>
    <x v="2599"/>
    <n v="0"/>
    <n v="0"/>
  </r>
  <r>
    <x v="3"/>
    <x v="0"/>
    <x v="0"/>
    <x v="31"/>
    <s v="Buyer views Customer and User Profiles"/>
    <x v="31"/>
    <x v="0"/>
    <x v="2"/>
    <x v="439"/>
    <s v="Customer Profile updates from IBB"/>
    <s v="00371 - Customer Profile updates from IBB"/>
    <x v="439"/>
    <x v="5"/>
    <x v="2"/>
    <x v="2653"/>
    <s v="Map Customer WS data to Customer Profile/Organizations"/>
    <s v="S | 00601 - Map Customer WS data to Customer Profile/Organizations"/>
    <s v="Backend Development | S | 00601 - Map Customer WS data to Customer Profile/Organizations"/>
    <n v="348518"/>
    <n v="347291"/>
    <n v="353235"/>
    <s v="Plan"/>
    <x v="2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7.6923076923076927E-2"/>
    <n v="2.2727272727272728E-2"/>
    <n v="1"/>
    <n v="8.5106382978723403"/>
    <x v="0"/>
    <x v="2"/>
    <s v="0.Done"/>
    <x v="2600"/>
    <n v="0"/>
    <n v="0"/>
  </r>
  <r>
    <x v="3"/>
    <x v="0"/>
    <x v="0"/>
    <x v="26"/>
    <s v="Buyer - Shipment Management"/>
    <x v="26"/>
    <x v="0"/>
    <x v="2"/>
    <x v="605"/>
    <s v="Shipment updates from IBB"/>
    <s v="00374 - Shipment updates from IBB"/>
    <x v="605"/>
    <x v="5"/>
    <x v="2"/>
    <x v="2654"/>
    <s v="Map Shipment WS data to Shipment DM"/>
    <s v="S | 00600 - Map Shipment WS data to Shipment DM"/>
    <s v="Backend Development | S | 00600 - Map Shipment WS data to Shipment DM"/>
    <n v="347928"/>
    <n v="347294"/>
    <n v="353233"/>
    <s v="Plan"/>
    <x v="20"/>
    <n v="6.3666666666666663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6.3666666666666663"/>
    <n v="0"/>
    <n v="7.1428571428571425E-2"/>
    <n v="1.5873015873015872E-2"/>
    <n v="1"/>
    <n v="8.5106382978723403"/>
    <x v="0"/>
    <x v="2"/>
    <s v="0.Done"/>
    <x v="2601"/>
    <n v="0"/>
    <n v="0"/>
  </r>
  <r>
    <x v="3"/>
    <x v="0"/>
    <x v="0"/>
    <x v="33"/>
    <s v="Buyer - Order Management"/>
    <x v="33"/>
    <x v="0"/>
    <x v="2"/>
    <x v="500"/>
    <s v="Order updates from IBB"/>
    <s v="00370 - Order updates from IBB"/>
    <x v="500"/>
    <x v="5"/>
    <x v="2"/>
    <x v="2655"/>
    <s v="Map Order WS data to Order DM"/>
    <s v="S | 00599 - Map Order WS data to Order DM"/>
    <s v="Backend Development | S | 00599 - Map Order WS data to Order DM"/>
    <n v="346910"/>
    <n v="347290"/>
    <n v="353230"/>
    <s v="Plan"/>
    <x v="20"/>
    <n v="40"/>
    <n v="0"/>
    <n v="0"/>
    <n v="26"/>
    <s v="S"/>
    <s v="SUBTASK PLAN"/>
    <n v="8.5106382978723403"/>
    <n v="10.212765957446807"/>
    <n v="0"/>
    <n v="0"/>
    <n v="0"/>
    <n v="8.5106382978723403"/>
    <n v="8.5106382978723403"/>
    <n v="10.212765957446807"/>
    <n v="40"/>
    <n v="0"/>
    <n v="3.7037037037037035E-2"/>
    <n v="1.020408163265306E-2"/>
    <n v="1"/>
    <n v="8.5106382978723403"/>
    <x v="0"/>
    <x v="2"/>
    <s v="0.Done"/>
    <x v="2602"/>
    <n v="0"/>
    <n v="0"/>
  </r>
  <r>
    <x v="3"/>
    <x v="0"/>
    <x v="0"/>
    <x v="31"/>
    <s v="Buyer views Customer and User Profiles"/>
    <x v="31"/>
    <x v="0"/>
    <x v="2"/>
    <x v="638"/>
    <s v="User Profile Dropdown"/>
    <s v="00535 - User Profile Dropdown"/>
    <x v="638"/>
    <x v="0"/>
    <x v="2"/>
    <x v="2656"/>
    <s v="Alpha for User Profile Dropdown"/>
    <s v="00598 - Alpha for User Profile Dropdown"/>
    <s v="Alpha Test | 00598 - Alpha for User Profile Dropdown"/>
    <n v="348518"/>
    <n v="351638"/>
    <n v="353229"/>
    <s v="Plan"/>
    <x v="20"/>
    <n v="0.31666666666666665"/>
    <n v="0"/>
    <n v="0"/>
    <n v="2"/>
    <m/>
    <s v="SUBTASK PLAN"/>
    <n v="0"/>
    <n v="0"/>
    <n v="0"/>
    <n v="0"/>
    <n v="0"/>
    <n v="0"/>
    <n v="0"/>
    <n v="0"/>
    <n v="0.31666666666666665"/>
    <n v="0"/>
    <n v="0.2"/>
    <n v="2.2727272727272728E-2"/>
    <n v="1"/>
    <n v="0"/>
    <x v="0"/>
    <x v="2"/>
    <s v="0.Done"/>
    <x v="2603"/>
    <n v="0"/>
    <n v="0"/>
  </r>
  <r>
    <x v="3"/>
    <x v="0"/>
    <x v="0"/>
    <x v="30"/>
    <s v="CSR - Portal Foundations"/>
    <x v="30"/>
    <x v="0"/>
    <x v="2"/>
    <x v="607"/>
    <s v="Password Policy"/>
    <s v="00172 - Password Policy"/>
    <x v="607"/>
    <x v="0"/>
    <x v="2"/>
    <x v="2657"/>
    <s v="Alpha for Password Policy"/>
    <s v="S | 00597 - Alpha for Password Policy"/>
    <s v="Alpha Test | S | 00597 - Alpha for Password Policy"/>
    <n v="350872"/>
    <n v="337609"/>
    <n v="353090"/>
    <s v="Plan"/>
    <x v="19"/>
    <n v="4.0333333333333332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4.0333333333333332"/>
    <n v="0"/>
    <n v="0.2"/>
    <n v="3.125E-2"/>
    <n v="1"/>
    <n v="2.1276595744680851"/>
    <x v="0"/>
    <x v="2"/>
    <s v="0.Done"/>
    <x v="2604"/>
    <n v="0"/>
    <n v="0"/>
  </r>
  <r>
    <x v="3"/>
    <x v="0"/>
    <x v="0"/>
    <x v="24"/>
    <s v="IBB Integration"/>
    <x v="24"/>
    <x v="2"/>
    <x v="2"/>
    <x v="242"/>
    <s v="WS Commons"/>
    <s v="00503 - WS Commons"/>
    <x v="242"/>
    <x v="5"/>
    <x v="2"/>
    <x v="2658"/>
    <s v="Implement Retry advice"/>
    <s v="XS | 00596 - Implement Retry advice"/>
    <s v="Backend Development | XS | 00596 - Implement Retry advice"/>
    <n v="350255"/>
    <n v="350258"/>
    <n v="353015"/>
    <s v="Plan"/>
    <x v="0"/>
    <n v="1"/>
    <n v="0"/>
    <n v="0"/>
    <n v="16"/>
    <s v="XS"/>
    <s v="SUBTASK PLAN"/>
    <n v="2.1276595744680851"/>
    <n v="2.5531914893617018"/>
    <n v="0"/>
    <n v="0"/>
    <n v="0"/>
    <n v="2.1276595744680851"/>
    <n v="2.1276595744680851"/>
    <n v="2.5531914893617018"/>
    <n v="1"/>
    <n v="0"/>
    <n v="0.1111111111111111"/>
    <n v="3.3333333333333333E-2"/>
    <n v="1"/>
    <n v="2.1276595744680851"/>
    <x v="0"/>
    <x v="2"/>
    <s v="0.Done"/>
    <x v="2605"/>
    <n v="0"/>
    <n v="0"/>
  </r>
  <r>
    <x v="3"/>
    <x v="0"/>
    <x v="0"/>
    <x v="24"/>
    <s v="IBB Integration"/>
    <x v="24"/>
    <x v="2"/>
    <x v="2"/>
    <x v="242"/>
    <s v="WS Commons"/>
    <s v="00503 - WS Commons"/>
    <x v="242"/>
    <x v="5"/>
    <x v="2"/>
    <x v="2659"/>
    <s v="Implement test service to demonstrate capabilities"/>
    <s v="XS | 00595 - Implement test service to demonstrate capabilities"/>
    <s v="Backend Development | XS | 00595 - Implement test service to demonstrate capabilities"/>
    <n v="350255"/>
    <n v="350258"/>
    <n v="353014"/>
    <s v="Plan"/>
    <x v="0"/>
    <n v="1"/>
    <n v="0"/>
    <n v="0"/>
    <n v="16"/>
    <s v="XS"/>
    <s v="SUBTASK PLAN"/>
    <n v="2.1276595744680851"/>
    <n v="2.5531914893617018"/>
    <n v="0"/>
    <n v="0"/>
    <n v="0"/>
    <n v="2.1276595744680851"/>
    <n v="2.1276595744680851"/>
    <n v="2.5531914893617018"/>
    <n v="1"/>
    <n v="0"/>
    <n v="0.1111111111111111"/>
    <n v="3.3333333333333333E-2"/>
    <n v="1"/>
    <n v="2.1276595744680851"/>
    <x v="0"/>
    <x v="2"/>
    <s v="0.Done"/>
    <x v="2606"/>
    <n v="0"/>
    <n v="0"/>
  </r>
  <r>
    <x v="3"/>
    <x v="0"/>
    <x v="0"/>
    <x v="24"/>
    <s v="IBB Integration"/>
    <x v="24"/>
    <x v="2"/>
    <x v="2"/>
    <x v="242"/>
    <s v="WS Commons"/>
    <s v="00503 - WS Commons"/>
    <x v="242"/>
    <x v="5"/>
    <x v="2"/>
    <x v="2660"/>
    <s v="Implement proxy mechanism"/>
    <s v="M | 00594 - Implement proxy mechanism"/>
    <s v="Backend Development | M | 00594 - Implement proxy mechanism"/>
    <n v="350255"/>
    <n v="350258"/>
    <n v="353013"/>
    <s v="Plan"/>
    <x v="0"/>
    <n v="10"/>
    <n v="0"/>
    <n v="0"/>
    <n v="16"/>
    <s v="M"/>
    <s v="SUBTASK PLAN"/>
    <n v="10.638297872340425"/>
    <n v="12.76595744680851"/>
    <n v="0"/>
    <n v="0"/>
    <n v="0"/>
    <n v="10.638297872340425"/>
    <n v="10.638297872340425"/>
    <n v="12.76595744680851"/>
    <n v="10"/>
    <n v="0"/>
    <n v="0.1111111111111111"/>
    <n v="3.3333333333333333E-2"/>
    <n v="1"/>
    <n v="10.638297872340425"/>
    <x v="0"/>
    <x v="2"/>
    <s v="0.Done"/>
    <x v="2607"/>
    <n v="0"/>
    <n v="0"/>
  </r>
  <r>
    <x v="3"/>
    <x v="0"/>
    <x v="0"/>
    <x v="24"/>
    <s v="IBB Integration"/>
    <x v="24"/>
    <x v="2"/>
    <x v="2"/>
    <x v="242"/>
    <s v="WS Commons"/>
    <s v="00503 - WS Commons"/>
    <x v="242"/>
    <x v="7"/>
    <x v="2"/>
    <x v="2661"/>
    <s v="Reseach approaches to intercepting and proxying calls to OSGI services"/>
    <s v="M | 00593 - Reseach approaches to intercepting and proxying calls to OSGI services"/>
    <s v="Tech Planning | M | 00593 - Reseach approaches to intercepting and proxying calls to OSGI services"/>
    <n v="350255"/>
    <n v="350258"/>
    <n v="353011"/>
    <s v="Plan"/>
    <x v="0"/>
    <n v="22"/>
    <n v="0"/>
    <n v="0"/>
    <n v="16"/>
    <s v="M"/>
    <s v="SUBTASK PLAN"/>
    <n v="4.2553191489361701"/>
    <n v="5.1063829787234036"/>
    <n v="0"/>
    <n v="0"/>
    <n v="0"/>
    <n v="4.2553191489361701"/>
    <n v="4.2553191489361701"/>
    <n v="5.1063829787234036"/>
    <n v="22"/>
    <n v="0"/>
    <n v="0.1111111111111111"/>
    <n v="3.3333333333333333E-2"/>
    <n v="1"/>
    <n v="4.2553191489361701"/>
    <x v="0"/>
    <x v="2"/>
    <s v="0.Done"/>
    <x v="2608"/>
    <n v="0"/>
    <n v="0"/>
  </r>
  <r>
    <x v="3"/>
    <x v="0"/>
    <x v="0"/>
    <x v="26"/>
    <s v="Buyer - Shipment Management"/>
    <x v="26"/>
    <x v="0"/>
    <x v="2"/>
    <x v="605"/>
    <s v="Shipment updates from IBB"/>
    <s v="00374 - Shipment updates from IBB"/>
    <x v="605"/>
    <x v="5"/>
    <x v="2"/>
    <x v="2662"/>
    <s v="Implement Shipment DataSync"/>
    <s v="M | 00592 - Implement Shipment DataSync"/>
    <s v="Backend Development | M | 00592 - Implement Shipment DataSync"/>
    <n v="347928"/>
    <n v="347294"/>
    <n v="352939"/>
    <s v="Plan"/>
    <x v="20"/>
    <n v="30.866666666666667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30.866666666666667"/>
    <n v="0"/>
    <n v="7.1428571428571425E-2"/>
    <n v="1.5873015873015872E-2"/>
    <n v="1"/>
    <n v="10.638297872340425"/>
    <x v="0"/>
    <x v="2"/>
    <s v="0.Done"/>
    <x v="2609"/>
    <n v="0"/>
    <n v="0"/>
  </r>
  <r>
    <x v="3"/>
    <x v="0"/>
    <x v="0"/>
    <x v="31"/>
    <s v="Buyer views Customer and User Profiles"/>
    <x v="31"/>
    <x v="0"/>
    <x v="6"/>
    <x v="646"/>
    <s v="Populate User Profiles"/>
    <s v="00207 - Populate User Profiles"/>
    <x v="646"/>
    <x v="5"/>
    <x v="3"/>
    <x v="2663"/>
    <s v="Update migration logic to reflect new fields"/>
    <s v="S | 00588 - Update migration logic to reflect new fields"/>
    <s v="Backend Development | S | 00588 - Update migration logic to reflect new fields"/>
    <n v="348518"/>
    <n v="340158"/>
    <n v="352700"/>
    <s v="Plan"/>
    <x v="20"/>
    <n v="0"/>
    <n v="0"/>
    <n v="0"/>
    <n v="35.6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1"/>
    <n v="2.2727272727272728E-2"/>
    <n v="1"/>
    <n v="0"/>
    <x v="0"/>
    <x v="6"/>
    <s v="0.Cancelled"/>
    <x v="2610"/>
    <n v="0"/>
    <n v="0"/>
  </r>
  <r>
    <x v="3"/>
    <x v="0"/>
    <x v="0"/>
    <x v="33"/>
    <s v="Buyer - Order Management"/>
    <x v="33"/>
    <x v="0"/>
    <x v="2"/>
    <x v="633"/>
    <s v="Search Orders by Indexed fields"/>
    <s v="00225 - Search Orders by Indexed fields"/>
    <x v="633"/>
    <x v="5"/>
    <x v="2"/>
    <x v="2664"/>
    <s v="Implement multi faceted search for orders"/>
    <s v="L | 00587 - Implement multi faceted search for orders"/>
    <s v="Backend Development | L | 00587 - Implement multi faceted search for orders"/>
    <n v="346910"/>
    <n v="340618"/>
    <n v="352648"/>
    <s v="Plan"/>
    <x v="20"/>
    <n v="21.55"/>
    <n v="0"/>
    <n v="0"/>
    <n v="89"/>
    <s v="L"/>
    <s v="SUBTASK PLAN"/>
    <n v="19.148936170212767"/>
    <n v="22.978723404255319"/>
    <n v="0"/>
    <n v="0"/>
    <n v="0"/>
    <n v="19.148936170212767"/>
    <n v="19.148936170212767"/>
    <n v="22.978723404255319"/>
    <n v="21.55"/>
    <n v="0"/>
    <n v="8.3333333333333329E-2"/>
    <n v="1.020408163265306E-2"/>
    <n v="1"/>
    <n v="19.148936170212767"/>
    <x v="0"/>
    <x v="2"/>
    <s v="0.Done"/>
    <x v="2611"/>
    <n v="0"/>
    <n v="0"/>
  </r>
  <r>
    <x v="3"/>
    <x v="0"/>
    <x v="0"/>
    <x v="22"/>
    <s v="System Architecture"/>
    <x v="22"/>
    <x v="2"/>
    <x v="3"/>
    <x v="544"/>
    <s v="UAT/Prod Deployment"/>
    <s v="00481 - UAT/Prod Deployment"/>
    <x v="544"/>
    <x v="4"/>
    <x v="0"/>
    <x v="2665"/>
    <s v="Create Installation documentation"/>
    <s v="M | 00586 - Create Installation documentation"/>
    <s v="Sub-Task | M | 00586 - Create Installation documentation"/>
    <n v="351453"/>
    <n v="349744"/>
    <n v="352591"/>
    <s v="Plan"/>
    <x v="0"/>
    <n v="8"/>
    <n v="0"/>
    <n v="200"/>
    <n v="0"/>
    <s v="M"/>
    <s v="SUBTASK PLAN"/>
    <n v="8.5106382978723403"/>
    <n v="10.212765957446807"/>
    <n v="8.5106382978723403"/>
    <n v="10.212765957446807"/>
    <n v="0"/>
    <n v="8.5106382978723403"/>
    <n v="0"/>
    <n v="0"/>
    <n v="0"/>
    <n v="8"/>
    <n v="0.25"/>
    <n v="1.8518518518518517E-2"/>
    <n v="1"/>
    <n v="0"/>
    <x v="0"/>
    <x v="3"/>
    <s v="3.Doing"/>
    <x v="2612"/>
    <n v="0"/>
    <n v="0"/>
  </r>
  <r>
    <x v="3"/>
    <x v="0"/>
    <x v="0"/>
    <x v="23"/>
    <s v="Buyer - Portal Foundations"/>
    <x v="23"/>
    <x v="0"/>
    <x v="2"/>
    <x v="429"/>
    <s v="Manage DL folder &amp; files"/>
    <s v="00083 - Manage DL folder &amp; files"/>
    <x v="429"/>
    <x v="4"/>
    <x v="2"/>
    <x v="2666"/>
    <s v="Restrict Folder Access Based on Role"/>
    <s v="M | 00583 - Restrict Folder Access Based on Role"/>
    <s v="Sub-Task | M | 00583 - Restrict Folder Access Based on Role"/>
    <n v="350832"/>
    <n v="334367"/>
    <n v="352580"/>
    <s v="Plan"/>
    <x v="19"/>
    <n v="0"/>
    <n v="0"/>
    <n v="0"/>
    <n v="32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4.7619047619047616E-2"/>
    <n v="8.2644628099173556E-3"/>
    <n v="1"/>
    <n v="8.5106382978723403"/>
    <x v="0"/>
    <x v="2"/>
    <s v="0.Done"/>
    <x v="2613"/>
    <n v="0"/>
    <n v="0"/>
  </r>
  <r>
    <x v="3"/>
    <x v="0"/>
    <x v="0"/>
    <x v="23"/>
    <s v="Buyer - Portal Foundations"/>
    <x v="23"/>
    <x v="0"/>
    <x v="2"/>
    <x v="434"/>
    <s v="Customer Org Hierarchy"/>
    <s v="00088 - Customer Org Hierarchy"/>
    <x v="434"/>
    <x v="6"/>
    <x v="3"/>
    <x v="2667"/>
    <s v="Deadlock exceptions when migrating data"/>
    <s v="M | 00580 - Deadlock exceptions when migrating data"/>
    <s v="Alpha Bug | M | 00580 - Deadlock exceptions when migrating data"/>
    <n v="350832"/>
    <n v="334456"/>
    <n v="352423"/>
    <s v="Plan"/>
    <x v="19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05"/>
    <n v="8.2644628099173556E-3"/>
    <n v="1"/>
    <n v="0"/>
    <x v="0"/>
    <x v="2"/>
    <s v="0.Cancelled"/>
    <x v="2614"/>
    <n v="0"/>
    <n v="0"/>
  </r>
  <r>
    <x v="3"/>
    <x v="0"/>
    <x v="0"/>
    <x v="26"/>
    <s v="Buyer - Shipment Management"/>
    <x v="26"/>
    <x v="0"/>
    <x v="2"/>
    <x v="563"/>
    <s v="Shipments Landing Page"/>
    <s v="00107 - Shipments Landing Page"/>
    <x v="563"/>
    <x v="5"/>
    <x v="2"/>
    <x v="2668"/>
    <s v="Search shipments"/>
    <s v="S | 00576 - Search shipments"/>
    <s v="Backend Development | S | 00576 - Search shipments"/>
    <n v="347928"/>
    <n v="334920"/>
    <n v="352407"/>
    <s v="Plan"/>
    <x v="20"/>
    <n v="19.633333333333333"/>
    <n v="0"/>
    <n v="0"/>
    <n v="61"/>
    <s v="S"/>
    <s v="SUBTASK PLAN"/>
    <n v="8.5106382978723403"/>
    <n v="10.212765957446807"/>
    <n v="0"/>
    <n v="0"/>
    <n v="0"/>
    <n v="8.5106382978723403"/>
    <n v="8.5106382978723403"/>
    <n v="10.212765957446807"/>
    <n v="19.633333333333333"/>
    <n v="0"/>
    <n v="6.25E-2"/>
    <n v="1.5873015873015872E-2"/>
    <n v="1"/>
    <n v="8.5106382978723403"/>
    <x v="0"/>
    <x v="2"/>
    <s v="0.Done"/>
    <x v="2615"/>
    <n v="0"/>
    <n v="0"/>
  </r>
  <r>
    <x v="3"/>
    <x v="0"/>
    <x v="0"/>
    <x v="33"/>
    <s v="Buyer - Order Management"/>
    <x v="33"/>
    <x v="0"/>
    <x v="2"/>
    <x v="643"/>
    <s v="Orders Landing Page"/>
    <s v="00221 - Orders Landing Page"/>
    <x v="643"/>
    <x v="5"/>
    <x v="2"/>
    <x v="2669"/>
    <s v="Add Order Qty breakdown view"/>
    <s v="M | 00571 - Add Order Qty breakdown view"/>
    <s v="Backend Development | M | 00571 - Add Order Qty breakdown view"/>
    <n v="346910"/>
    <n v="340377"/>
    <n v="352400"/>
    <s v="Plan"/>
    <x v="21"/>
    <n v="13.5"/>
    <n v="0"/>
    <n v="0"/>
    <n v="33"/>
    <s v="M"/>
    <s v="SUBTASK PLAN"/>
    <n v="10.638297872340425"/>
    <n v="12.76595744680851"/>
    <n v="0"/>
    <n v="0"/>
    <n v="0"/>
    <n v="10.638297872340425"/>
    <n v="10.638297872340425"/>
    <n v="12.76595744680851"/>
    <n v="13.5"/>
    <n v="0"/>
    <n v="8.3333333333333329E-2"/>
    <n v="1.020408163265306E-2"/>
    <n v="1"/>
    <n v="10.638297872340425"/>
    <x v="0"/>
    <x v="2"/>
    <s v="0.Done"/>
    <x v="2616"/>
    <n v="0"/>
    <n v="0"/>
  </r>
  <r>
    <x v="3"/>
    <x v="0"/>
    <x v="0"/>
    <x v="23"/>
    <s v="Buyer - Portal Foundations"/>
    <x v="23"/>
    <x v="0"/>
    <x v="2"/>
    <x v="429"/>
    <s v="Manage DL folder &amp; files"/>
    <s v="00083 - Manage DL folder &amp; files"/>
    <x v="429"/>
    <x v="5"/>
    <x v="2"/>
    <x v="2670"/>
    <s v="Update DL folder structure to match new requirements"/>
    <s v="S | 00564 - Update DL folder structure to match new requirements"/>
    <s v="Backend Development | S | 00564 - Update DL folder structure to match new requirements"/>
    <n v="350832"/>
    <n v="334367"/>
    <n v="352156"/>
    <s v="Plan"/>
    <x v="19"/>
    <n v="0"/>
    <n v="0"/>
    <n v="0"/>
    <n v="32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4.7619047619047616E-2"/>
    <n v="8.2644628099173556E-3"/>
    <n v="1"/>
    <n v="8.5106382978723403"/>
    <x v="0"/>
    <x v="2"/>
    <s v="0.Done"/>
    <x v="2617"/>
    <n v="0"/>
    <n v="0"/>
  </r>
  <r>
    <x v="3"/>
    <x v="0"/>
    <x v="0"/>
    <x v="32"/>
    <s v="Buyer - Reports"/>
    <x v="32"/>
    <x v="0"/>
    <x v="2"/>
    <x v="583"/>
    <s v="Buyer - Reports Landing Page"/>
    <s v="00375 - Buyer - Reports Landing Page"/>
    <x v="583"/>
    <x v="5"/>
    <x v="2"/>
    <x v="2671"/>
    <s v="Move Report Portlet to SSRS Integration Web"/>
    <s v="XS | 00563 - Move Report Portlet to SSRS Integration Web"/>
    <s v="Backend Development | XS | 00563 - Move Report Portlet to SSRS Integration Web"/>
    <n v="351658"/>
    <n v="347304"/>
    <n v="352149"/>
    <s v="Plan"/>
    <x v="18"/>
    <n v="10.716666666666667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10.716666666666667"/>
    <n v="0"/>
    <n v="6.25E-2"/>
    <n v="3.8461538461538464E-2"/>
    <n v="1"/>
    <n v="2.1276595744680851"/>
    <x v="0"/>
    <x v="2"/>
    <s v="0.Done"/>
    <x v="2618"/>
    <n v="0"/>
    <n v="0"/>
  </r>
  <r>
    <x v="3"/>
    <x v="0"/>
    <x v="0"/>
    <x v="26"/>
    <s v="Buyer - Shipment Management"/>
    <x v="26"/>
    <x v="0"/>
    <x v="2"/>
    <x v="605"/>
    <s v="Shipment updates from IBB"/>
    <s v="00374 - Shipment updates from IBB"/>
    <x v="605"/>
    <x v="7"/>
    <x v="2"/>
    <x v="2672"/>
    <s v="Design Shipment WS Module"/>
    <s v="S | 00556 - Design Shipment WS Module"/>
    <s v="Tech Planning | S | 00556 - Design Shipment WS Module"/>
    <n v="347928"/>
    <n v="347294"/>
    <n v="352039"/>
    <s v="Plan"/>
    <x v="20"/>
    <n v="4.5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4.5"/>
    <n v="0"/>
    <n v="7.1428571428571425E-2"/>
    <n v="1.5873015873015872E-2"/>
    <n v="1"/>
    <n v="2.1276595744680851"/>
    <x v="0"/>
    <x v="2"/>
    <s v="0.Done"/>
    <x v="2619"/>
    <n v="0"/>
    <n v="0"/>
  </r>
  <r>
    <x v="3"/>
    <x v="0"/>
    <x v="0"/>
    <x v="31"/>
    <s v="Buyer views Customer and User Profiles"/>
    <x v="31"/>
    <x v="0"/>
    <x v="2"/>
    <x v="626"/>
    <s v="View/Edit my User Profile"/>
    <s v="00254 - View/Edit my User Profile"/>
    <x v="626"/>
    <x v="7"/>
    <x v="2"/>
    <x v="2673"/>
    <s v="User Profile tech planning"/>
    <s v="M | 00553 - User Profile tech planning"/>
    <s v="Tech Planning | M | 00553 - User Profile tech planning"/>
    <n v="348518"/>
    <n v="342871"/>
    <n v="352030"/>
    <s v="Plan"/>
    <x v="20"/>
    <n v="3.25"/>
    <n v="0"/>
    <n v="0"/>
    <n v="37"/>
    <s v="M"/>
    <s v="SUBTASK PLAN"/>
    <n v="4.2553191489361701"/>
    <n v="5.1063829787234036"/>
    <n v="0"/>
    <n v="0"/>
    <n v="0"/>
    <n v="4.2553191489361701"/>
    <n v="4.2553191489361701"/>
    <n v="5.1063829787234036"/>
    <n v="3.25"/>
    <n v="0"/>
    <n v="0.125"/>
    <n v="2.2727272727272728E-2"/>
    <n v="1"/>
    <n v="4.2553191489361701"/>
    <x v="0"/>
    <x v="2"/>
    <s v="0.Done"/>
    <x v="2620"/>
    <n v="0"/>
    <n v="0"/>
  </r>
  <r>
    <x v="3"/>
    <x v="0"/>
    <x v="0"/>
    <x v="26"/>
    <s v="Buyer - Shipment Management"/>
    <x v="26"/>
    <x v="0"/>
    <x v="2"/>
    <x v="605"/>
    <s v="Shipment updates from IBB"/>
    <s v="00374 - Shipment updates from IBB"/>
    <x v="605"/>
    <x v="5"/>
    <x v="2"/>
    <x v="2674"/>
    <s v="Create Shipment WS modules"/>
    <s v="M | 00551 - Create Shipment WS modules"/>
    <s v="Backend Development | M | 00551 - Create Shipment WS modules"/>
    <n v="347928"/>
    <n v="347294"/>
    <n v="352017"/>
    <s v="Plan"/>
    <x v="20"/>
    <n v="27.716666666666665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27.716666666666665"/>
    <n v="0"/>
    <n v="7.1428571428571425E-2"/>
    <n v="1.5873015873015872E-2"/>
    <n v="1"/>
    <n v="10.638297872340425"/>
    <x v="0"/>
    <x v="2"/>
    <s v="0.Done"/>
    <x v="2621"/>
    <n v="0"/>
    <n v="0"/>
  </r>
  <r>
    <x v="3"/>
    <x v="0"/>
    <x v="0"/>
    <x v="22"/>
    <s v="System Architecture"/>
    <x v="22"/>
    <x v="2"/>
    <x v="2"/>
    <x v="588"/>
    <s v="Setup Bemis Development Infrastructure"/>
    <s v="00384 - Setup Bemis Development Infrastructure"/>
    <x v="588"/>
    <x v="4"/>
    <x v="2"/>
    <x v="2675"/>
    <s v="Set up Bemis' smtp server"/>
    <s v="S | 00550 - Set up Bemis' smtp server"/>
    <s v="Sub-Task | S | 00550 - Set up Bemis' smtp server"/>
    <n v="351453"/>
    <n v="347844"/>
    <n v="352007"/>
    <s v="Plan"/>
    <x v="0"/>
    <n v="4"/>
    <n v="0"/>
    <n v="200"/>
    <n v="0"/>
    <s v="S"/>
    <s v="SUBTASK PLAN"/>
    <n v="4.2553191489361701"/>
    <n v="5.1063829787234036"/>
    <n v="0"/>
    <n v="0"/>
    <n v="0"/>
    <n v="4.2553191489361701"/>
    <n v="4.2553191489361701"/>
    <n v="5.1063829787234036"/>
    <n v="4"/>
    <n v="0"/>
    <n v="0.14285714285714285"/>
    <n v="1.8518518518518517E-2"/>
    <n v="1"/>
    <n v="4.2553191489361701"/>
    <x v="0"/>
    <x v="2"/>
    <s v="0.Done"/>
    <x v="2622"/>
    <n v="0"/>
    <n v="0"/>
  </r>
  <r>
    <x v="3"/>
    <x v="0"/>
    <x v="0"/>
    <x v="22"/>
    <s v="System Architecture"/>
    <x v="22"/>
    <x v="2"/>
    <x v="2"/>
    <x v="588"/>
    <s v="Setup Bemis Development Infrastructure"/>
    <s v="00384 - Setup Bemis Development Infrastructure"/>
    <x v="588"/>
    <x v="7"/>
    <x v="2"/>
    <x v="2676"/>
    <s v="Prepare for QA setup on Bemis"/>
    <s v="M | 00549 - Prepare for QA setup on Bemis"/>
    <s v="Tech Planning | M | 00549 - Prepare for QA setup on Bemis"/>
    <n v="351453"/>
    <n v="347844"/>
    <n v="352002"/>
    <s v="Plan"/>
    <x v="0"/>
    <n v="71.666666666666671"/>
    <n v="0"/>
    <n v="200"/>
    <n v="0"/>
    <s v="M"/>
    <s v="SUBTASK PLAN"/>
    <n v="4.2553191489361701"/>
    <n v="5.1063829787234036"/>
    <n v="0"/>
    <n v="0"/>
    <n v="0"/>
    <n v="4.2553191489361701"/>
    <n v="4.2553191489361701"/>
    <n v="5.1063829787234036"/>
    <n v="71.666666666666671"/>
    <n v="0"/>
    <n v="0.14285714285714285"/>
    <n v="1.8518518518518517E-2"/>
    <n v="1"/>
    <n v="4.2553191489361701"/>
    <x v="0"/>
    <x v="2"/>
    <s v="0.Done"/>
    <x v="2623"/>
    <n v="0"/>
    <n v="0"/>
  </r>
  <r>
    <x v="3"/>
    <x v="0"/>
    <x v="0"/>
    <x v="22"/>
    <s v="System Architecture"/>
    <x v="22"/>
    <x v="2"/>
    <x v="3"/>
    <x v="450"/>
    <s v="Setup Liferay Development Infrastructure"/>
    <s v="00450 - Setup Liferay Development Infrastructure"/>
    <x v="450"/>
    <x v="4"/>
    <x v="2"/>
    <x v="2677"/>
    <s v="Set up Liferay's dev smtp server"/>
    <s v="S | 00548 - Set up Liferay's dev smtp server"/>
    <s v="Sub-Task | S | 00548 - Set up Liferay's dev smtp server"/>
    <n v="351453"/>
    <n v="348727"/>
    <n v="351999"/>
    <s v="Plan"/>
    <x v="0"/>
    <n v="6"/>
    <n v="0"/>
    <n v="200"/>
    <n v="0"/>
    <s v="S"/>
    <s v="SUBTASK PLAN"/>
    <n v="4.2553191489361701"/>
    <n v="5.1063829787234036"/>
    <n v="0"/>
    <n v="0"/>
    <n v="0"/>
    <n v="4.2553191489361701"/>
    <n v="4.2553191489361701"/>
    <n v="5.1063829787234036"/>
    <n v="6"/>
    <n v="0"/>
    <n v="9.0909090909090912E-2"/>
    <n v="1.8518518518518517E-2"/>
    <n v="1"/>
    <n v="4.2553191489361701"/>
    <x v="0"/>
    <x v="3"/>
    <s v="0.Done"/>
    <x v="2624"/>
    <n v="0"/>
    <n v="0"/>
  </r>
  <r>
    <x v="3"/>
    <x v="0"/>
    <x v="0"/>
    <x v="31"/>
    <s v="Buyer views Customer and User Profiles"/>
    <x v="31"/>
    <x v="0"/>
    <x v="2"/>
    <x v="632"/>
    <s v="Buyer View of Customer Profile"/>
    <s v="00256 - Buyer View of Customer Profile"/>
    <x v="632"/>
    <x v="5"/>
    <x v="3"/>
    <x v="2678"/>
    <s v="Customer Profile Model Refactoring"/>
    <s v="S | 00547 - Customer Profile Model Refactoring"/>
    <s v="Backend Development | S | 00547 - Customer Profile Model Refactoring"/>
    <n v="348518"/>
    <n v="342876"/>
    <n v="351995"/>
    <s v="Plan"/>
    <x v="20"/>
    <n v="13"/>
    <n v="0"/>
    <n v="0"/>
    <n v="38"/>
    <s v="S"/>
    <s v="SUBTASK PLAN"/>
    <n v="8.5106382978723403"/>
    <n v="10.212765957446807"/>
    <n v="0"/>
    <n v="0"/>
    <n v="0"/>
    <n v="8.5106382978723403"/>
    <n v="8.5106382978723403"/>
    <n v="10.212765957446807"/>
    <n v="13"/>
    <n v="0"/>
    <n v="0.14285714285714285"/>
    <n v="2.2727272727272728E-2"/>
    <n v="1"/>
    <n v="0"/>
    <x v="0"/>
    <x v="2"/>
    <s v="0.Cancelled"/>
    <x v="2625"/>
    <n v="0"/>
    <n v="0"/>
  </r>
  <r>
    <x v="3"/>
    <x v="0"/>
    <x v="0"/>
    <x v="23"/>
    <s v="Buyer - Portal Foundations"/>
    <x v="23"/>
    <x v="0"/>
    <x v="2"/>
    <x v="647"/>
    <s v="Two Factor Authentication"/>
    <s v="00146 - Two Factor Authentication"/>
    <x v="647"/>
    <x v="1"/>
    <x v="2"/>
    <x v="2679"/>
    <s v="QA for Two Factor Authentication "/>
    <s v="M | 00546 - QA for Two Factor Authentication "/>
    <s v="QA | M | 00546 - QA for Two Factor Authentication "/>
    <n v="350832"/>
    <n v="336242"/>
    <n v="351846"/>
    <s v="Plan"/>
    <x v="0"/>
    <n v="6.5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6.5"/>
    <n v="0"/>
    <n v="0.16666666666666666"/>
    <n v="8.2644628099173556E-3"/>
    <n v="1"/>
    <n v="3.191489361702128"/>
    <x v="0"/>
    <x v="2"/>
    <s v="0.Done"/>
    <x v="2626"/>
    <n v="0"/>
    <n v="0"/>
  </r>
  <r>
    <x v="3"/>
    <x v="0"/>
    <x v="0"/>
    <x v="23"/>
    <s v="Buyer - Portal Foundations"/>
    <x v="23"/>
    <x v="0"/>
    <x v="2"/>
    <x v="434"/>
    <s v="Customer Org Hierarchy"/>
    <s v="00088 - Customer Org Hierarchy"/>
    <x v="434"/>
    <x v="6"/>
    <x v="2"/>
    <x v="2680"/>
    <s v="Impersonating users is not giving expected results."/>
    <s v="M | 00544 - Impersonating users is not giving expected results."/>
    <s v="Alpha Bug | M | 00544 - Impersonating users is not giving expected results."/>
    <n v="350832"/>
    <n v="334456"/>
    <n v="351842"/>
    <s v="Plan"/>
    <x v="19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05"/>
    <n v="8.2644628099173556E-3"/>
    <n v="1"/>
    <n v="3.191489361702128"/>
    <x v="0"/>
    <x v="2"/>
    <s v="0.Done"/>
    <x v="2627"/>
    <n v="0"/>
    <n v="0"/>
  </r>
  <r>
    <x v="3"/>
    <x v="0"/>
    <x v="0"/>
    <x v="33"/>
    <s v="Buyer - Order Management"/>
    <x v="33"/>
    <x v="0"/>
    <x v="2"/>
    <x v="633"/>
    <s v="Search Orders by Indexed fields"/>
    <s v="00225 - Search Orders by Indexed fields"/>
    <x v="633"/>
    <x v="5"/>
    <x v="2"/>
    <x v="2681"/>
    <s v="Implement Search for custom order fields"/>
    <s v="M | 00543 - Implement Search for custom order fields"/>
    <s v="Backend Development | M | 00543 - Implement Search for custom order fields"/>
    <n v="346910"/>
    <n v="340618"/>
    <n v="351819"/>
    <s v="Plan"/>
    <x v="20"/>
    <n v="15"/>
    <n v="0"/>
    <n v="0"/>
    <n v="89"/>
    <s v="M"/>
    <s v="SUBTASK PLAN"/>
    <n v="10.638297872340425"/>
    <n v="12.76595744680851"/>
    <n v="0"/>
    <n v="0"/>
    <n v="0"/>
    <n v="10.638297872340425"/>
    <n v="10.638297872340425"/>
    <n v="12.76595744680851"/>
    <n v="15"/>
    <n v="0"/>
    <n v="8.3333333333333329E-2"/>
    <n v="1.020408163265306E-2"/>
    <n v="1"/>
    <n v="10.638297872340425"/>
    <x v="0"/>
    <x v="2"/>
    <s v="0.Done"/>
    <x v="2628"/>
    <n v="0"/>
    <n v="0"/>
  </r>
  <r>
    <x v="3"/>
    <x v="0"/>
    <x v="0"/>
    <x v="31"/>
    <s v="Buyer views Customer and User Profiles"/>
    <x v="31"/>
    <x v="0"/>
    <x v="2"/>
    <x v="609"/>
    <s v="Browse Customer Profiles"/>
    <s v="00270 - Browse Customer Profiles"/>
    <x v="609"/>
    <x v="9"/>
    <x v="2"/>
    <x v="2682"/>
    <s v="Wireframes for Companies Access View"/>
    <s v="M | 00542 - Wireframes for Companies Access View"/>
    <s v="UX | M | 00542 - Wireframes for Companies Access View"/>
    <n v="348518"/>
    <n v="343153"/>
    <n v="351781"/>
    <s v="Plan"/>
    <x v="20"/>
    <n v="0"/>
    <n v="0"/>
    <n v="0"/>
    <n v="16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2"/>
    <n v="2.2727272727272728E-2"/>
    <n v="1"/>
    <n v="8.5106382978723403"/>
    <x v="0"/>
    <x v="2"/>
    <s v="0.Done"/>
    <x v="2629"/>
    <n v="0"/>
    <n v="0"/>
  </r>
  <r>
    <x v="3"/>
    <x v="0"/>
    <x v="0"/>
    <x v="34"/>
    <s v="Buyer - Release Management"/>
    <x v="34"/>
    <x v="0"/>
    <x v="2"/>
    <x v="637"/>
    <s v="Releases landing page"/>
    <s v="00511 - Releases landing page"/>
    <x v="637"/>
    <x v="5"/>
    <x v="2"/>
    <x v="2683"/>
    <s v="Release by Item - data model"/>
    <s v="S | 00534 - Release by Item - data model"/>
    <s v="Backend Development | S | 00534 - Release by Item - data model"/>
    <n v="350409"/>
    <n v="350410"/>
    <n v="351589"/>
    <s v="Plan"/>
    <x v="20"/>
    <n v="14.916666666666666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14.916666666666666"/>
    <n v="0"/>
    <n v="0.2"/>
    <n v="4.3478260869565216E-2"/>
    <n v="1"/>
    <n v="8.5106382978723403"/>
    <x v="0"/>
    <x v="2"/>
    <s v="0.Done"/>
    <x v="2630"/>
    <n v="0"/>
    <n v="0"/>
  </r>
  <r>
    <x v="3"/>
    <x v="0"/>
    <x v="0"/>
    <x v="24"/>
    <s v="IBB Integration"/>
    <x v="24"/>
    <x v="2"/>
    <x v="8"/>
    <x v="282"/>
    <s v="Create data sync process to bulk upload data from IBB"/>
    <s v="00266 - Create data sync process to bulk upload data from IBB"/>
    <x v="282"/>
    <x v="7"/>
    <x v="2"/>
    <x v="2684"/>
    <s v="Discuss IBB Integration Architecture"/>
    <s v="M | 00532 - Discuss IBB Integration Architecture"/>
    <s v="Tech Planning | M | 00532 - Discuss IBB Integration Architecture"/>
    <n v="350255"/>
    <n v="343068"/>
    <n v="351456"/>
    <s v="Plan"/>
    <x v="0"/>
    <n v="2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2"/>
    <n v="0"/>
    <n v="6.6666666666666666E-2"/>
    <n v="3.3333333333333333E-2"/>
    <n v="1"/>
    <n v="4.2553191489361701"/>
    <x v="0"/>
    <x v="8"/>
    <s v="0.Done"/>
    <x v="2631"/>
    <n v="0"/>
    <n v="0"/>
  </r>
  <r>
    <x v="3"/>
    <x v="0"/>
    <x v="0"/>
    <x v="31"/>
    <s v="Buyer views Customer and User Profiles"/>
    <x v="31"/>
    <x v="0"/>
    <x v="2"/>
    <x v="632"/>
    <s v="Buyer View of Customer Profile"/>
    <s v="00256 - Buyer View of Customer Profile"/>
    <x v="632"/>
    <x v="7"/>
    <x v="2"/>
    <x v="2685"/>
    <s v="Customer Profile - Tech Planning"/>
    <s v="M | 00530 - Customer Profile - Tech Planning"/>
    <s v="Tech Planning | M | 00530 - Customer Profile - Tech Planning"/>
    <n v="348518"/>
    <n v="342876"/>
    <n v="351288"/>
    <s v="Plan"/>
    <x v="20"/>
    <n v="12"/>
    <n v="0"/>
    <n v="0"/>
    <n v="38"/>
    <s v="M"/>
    <s v="SUBTASK PLAN"/>
    <n v="4.2553191489361701"/>
    <n v="5.1063829787234036"/>
    <n v="0"/>
    <n v="0"/>
    <n v="0"/>
    <n v="4.2553191489361701"/>
    <n v="4.2553191489361701"/>
    <n v="5.1063829787234036"/>
    <n v="12"/>
    <n v="0"/>
    <n v="0.14285714285714285"/>
    <n v="2.2727272727272728E-2"/>
    <n v="1"/>
    <n v="4.2553191489361701"/>
    <x v="0"/>
    <x v="2"/>
    <s v="0.Done"/>
    <x v="2632"/>
    <n v="0"/>
    <n v="0"/>
  </r>
  <r>
    <x v="3"/>
    <x v="0"/>
    <x v="0"/>
    <x v="22"/>
    <s v="System Architecture"/>
    <x v="22"/>
    <x v="2"/>
    <x v="3"/>
    <x v="450"/>
    <s v="Setup Liferay Development Infrastructure"/>
    <s v="00450 - Setup Liferay Development Infrastructure"/>
    <x v="450"/>
    <x v="4"/>
    <x v="2"/>
    <x v="2686"/>
    <s v="Create Job to apply fix packs and updated LCS portlet"/>
    <s v="M | 00529 - Create Job to apply fix packs and updated LCS portlet"/>
    <s v="Sub-Task | M | 00529 - Create Job to apply fix packs and updated LCS portlet"/>
    <n v="351453"/>
    <n v="348727"/>
    <n v="351282"/>
    <s v="Plan"/>
    <x v="0"/>
    <n v="16.3"/>
    <n v="0"/>
    <n v="200"/>
    <n v="0"/>
    <s v="M"/>
    <s v="SUBTASK PLAN"/>
    <n v="8.5106382978723403"/>
    <n v="10.212765957446807"/>
    <n v="0"/>
    <n v="0"/>
    <n v="0"/>
    <n v="8.5106382978723403"/>
    <n v="8.5106382978723403"/>
    <n v="10.212765957446807"/>
    <n v="16.3"/>
    <n v="0"/>
    <n v="9.0909090909090912E-2"/>
    <n v="1.8518518518518517E-2"/>
    <n v="1"/>
    <n v="8.5106382978723403"/>
    <x v="0"/>
    <x v="3"/>
    <s v="0.Done"/>
    <x v="2633"/>
    <n v="0"/>
    <n v="0"/>
  </r>
  <r>
    <x v="3"/>
    <x v="0"/>
    <x v="0"/>
    <x v="32"/>
    <s v="Buyer - Reports"/>
    <x v="32"/>
    <x v="0"/>
    <x v="2"/>
    <x v="583"/>
    <s v="Buyer - Reports Landing Page"/>
    <s v="00375 - Buyer - Reports Landing Page"/>
    <x v="583"/>
    <x v="4"/>
    <x v="2"/>
    <x v="2687"/>
    <s v="Create POC to demonstrate UI flow"/>
    <s v="M | 00528 - Create POC to demonstrate UI flow"/>
    <s v="Sub-Task | M | 00528 - Create POC to demonstrate UI flow"/>
    <n v="351658"/>
    <n v="347304"/>
    <n v="351255"/>
    <s v="Plan"/>
    <x v="18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6.25E-2"/>
    <n v="3.8461538461538464E-2"/>
    <n v="1"/>
    <n v="8.5106382978723403"/>
    <x v="0"/>
    <x v="2"/>
    <s v="0.Done"/>
    <x v="2634"/>
    <n v="0"/>
    <n v="0"/>
  </r>
  <r>
    <x v="3"/>
    <x v="0"/>
    <x v="0"/>
    <x v="22"/>
    <s v="System Architecture"/>
    <x v="22"/>
    <x v="2"/>
    <x v="2"/>
    <x v="588"/>
    <s v="Setup Bemis Development Infrastructure"/>
    <s v="00384 - Setup Bemis Development Infrastructure"/>
    <x v="588"/>
    <x v="4"/>
    <x v="3"/>
    <x v="2688"/>
    <s v="Create Job to apply fix packs and updated LCS portlet"/>
    <s v="M | 00527 - Create Job to apply fix packs and updated LCS portlet"/>
    <s v="Sub-Task | M | 00527 - Create Job to apply fix packs and updated LCS portlet"/>
    <n v="351453"/>
    <n v="347844"/>
    <n v="351238"/>
    <s v="Plan"/>
    <x v="0"/>
    <n v="0"/>
    <n v="0"/>
    <n v="20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4285714285714285"/>
    <n v="1.8518518518518517E-2"/>
    <n v="1"/>
    <n v="0"/>
    <x v="0"/>
    <x v="2"/>
    <s v="0.Cancelled"/>
    <x v="2635"/>
    <n v="0"/>
    <n v="0"/>
  </r>
  <r>
    <x v="3"/>
    <x v="0"/>
    <x v="0"/>
    <x v="23"/>
    <s v="Buyer - Portal Foundations"/>
    <x v="23"/>
    <x v="0"/>
    <x v="2"/>
    <x v="647"/>
    <s v="Two Factor Authentication"/>
    <s v="00146 - Two Factor Authentication"/>
    <x v="647"/>
    <x v="5"/>
    <x v="2"/>
    <x v="2689"/>
    <s v="Add feature to enable/disable 2FA"/>
    <s v="S | 00526 - Add feature to enable/disable 2FA"/>
    <s v="Backend Development | S | 00526 - Add feature to enable/disable 2FA"/>
    <n v="350832"/>
    <n v="336242"/>
    <n v="351203"/>
    <s v="Plan"/>
    <x v="0"/>
    <n v="3.2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3.25"/>
    <n v="0"/>
    <n v="0.16666666666666666"/>
    <n v="8.2644628099173556E-3"/>
    <n v="1"/>
    <n v="8.5106382978723403"/>
    <x v="0"/>
    <x v="2"/>
    <s v="0.Done"/>
    <x v="2636"/>
    <n v="0"/>
    <n v="0"/>
  </r>
  <r>
    <x v="3"/>
    <x v="0"/>
    <x v="0"/>
    <x v="23"/>
    <s v="Buyer - Portal Foundations"/>
    <x v="23"/>
    <x v="0"/>
    <x v="2"/>
    <x v="429"/>
    <s v="Manage DL folder &amp; files"/>
    <s v="00083 - Manage DL folder &amp; files"/>
    <x v="429"/>
    <x v="4"/>
    <x v="3"/>
    <x v="2690"/>
    <s v="Display additional  metadata and columns on folder structure"/>
    <s v="M | 00525 - Display additional  metadata and columns on folder structure"/>
    <s v="Sub-Task | M | 00525 - Display additional  metadata and columns on folder structure"/>
    <n v="350832"/>
    <n v="334367"/>
    <n v="351058"/>
    <s v="Plan"/>
    <x v="19"/>
    <n v="0"/>
    <n v="0"/>
    <n v="0"/>
    <n v="32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4.7619047619047616E-2"/>
    <n v="8.2644628099173556E-3"/>
    <n v="1"/>
    <n v="0"/>
    <x v="0"/>
    <x v="2"/>
    <s v="0.Cancelled"/>
    <x v="2637"/>
    <n v="0"/>
    <n v="0"/>
  </r>
  <r>
    <x v="3"/>
    <x v="0"/>
    <x v="0"/>
    <x v="33"/>
    <s v="Buyer - Order Management"/>
    <x v="33"/>
    <x v="0"/>
    <x v="2"/>
    <x v="591"/>
    <s v="Order Status Report"/>
    <s v="00175 - Order Status Report"/>
    <x v="591"/>
    <x v="5"/>
    <x v="2"/>
    <x v="2691"/>
    <s v="Open and Closed Order Status Report (on Orders Page) - Backend Dev"/>
    <s v="S | 00524 - Open and Closed Order Status Report (on Orders Page) - Backend Dev"/>
    <s v="Backend Development | S | 00524 - Open and Closed Order Status Report (on Orders Page) - Backend Dev"/>
    <n v="346910"/>
    <n v="338511"/>
    <n v="351014"/>
    <s v="Plan"/>
    <x v="20"/>
    <n v="22.25"/>
    <n v="0"/>
    <n v="0"/>
    <n v="40"/>
    <s v="S"/>
    <s v="SUBTASK PLAN"/>
    <n v="8.5106382978723403"/>
    <n v="10.212765957446807"/>
    <n v="0"/>
    <n v="0"/>
    <n v="0"/>
    <n v="8.5106382978723403"/>
    <n v="8.5106382978723403"/>
    <n v="10.212765957446807"/>
    <n v="22.25"/>
    <n v="0"/>
    <n v="7.1428571428571425E-2"/>
    <n v="1.020408163265306E-2"/>
    <n v="1"/>
    <n v="8.5106382978723403"/>
    <x v="0"/>
    <x v="2"/>
    <s v="0.Done"/>
    <x v="2638"/>
    <n v="0"/>
    <n v="0"/>
  </r>
  <r>
    <x v="3"/>
    <x v="0"/>
    <x v="0"/>
    <x v="32"/>
    <s v="Buyer - Reports"/>
    <x v="32"/>
    <x v="0"/>
    <x v="2"/>
    <x v="583"/>
    <s v="Buyer - Reports Landing Page"/>
    <s v="00375 - Buyer - Reports Landing Page"/>
    <x v="583"/>
    <x v="7"/>
    <x v="2"/>
    <x v="2692"/>
    <s v="Buyer - Reports Landing Page - Technical Planning"/>
    <s v="S | 00522 - Buyer - Reports Landing Page - Technical Planning"/>
    <s v="Tech Planning | S | 00522 - Buyer - Reports Landing Page - Technical Planning"/>
    <n v="351658"/>
    <n v="347304"/>
    <n v="350868"/>
    <s v="Plan"/>
    <x v="18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6.25E-2"/>
    <n v="3.8461538461538464E-2"/>
    <n v="1"/>
    <n v="2.1276595744680851"/>
    <x v="0"/>
    <x v="2"/>
    <s v="0.Done"/>
    <x v="2639"/>
    <n v="0"/>
    <n v="0"/>
  </r>
  <r>
    <x v="3"/>
    <x v="0"/>
    <x v="0"/>
    <x v="31"/>
    <s v="Buyer views Customer and User Profiles"/>
    <x v="31"/>
    <x v="0"/>
    <x v="6"/>
    <x v="641"/>
    <s v="Populate Customer Profiles"/>
    <s v="00206 - Populate Customer Profiles"/>
    <x v="641"/>
    <x v="5"/>
    <x v="2"/>
    <x v="2693"/>
    <s v="Move CustomerProfile classes to customer module"/>
    <s v="S | 00518 - Move CustomerProfile classes to customer module"/>
    <s v="Backend Development | S | 00518 - Move CustomerProfile classes to customer module"/>
    <n v="348518"/>
    <n v="340155"/>
    <n v="350576"/>
    <s v="Plan"/>
    <x v="21"/>
    <n v="3.25"/>
    <n v="0"/>
    <n v="0"/>
    <n v="29.6"/>
    <s v="S"/>
    <s v="SUBTASK PLAN"/>
    <n v="8.5106382978723403"/>
    <n v="10.212765957446807"/>
    <n v="0"/>
    <n v="0"/>
    <n v="0"/>
    <n v="8.5106382978723403"/>
    <n v="8.5106382978723403"/>
    <n v="10.212765957446807"/>
    <n v="3.25"/>
    <n v="0"/>
    <n v="0.33333333333333331"/>
    <n v="2.2727272727272728E-2"/>
    <n v="1"/>
    <n v="8.5106382978723403"/>
    <x v="0"/>
    <x v="6"/>
    <s v="0.Done"/>
    <x v="2640"/>
    <n v="0"/>
    <n v="0"/>
  </r>
  <r>
    <x v="3"/>
    <x v="0"/>
    <x v="0"/>
    <x v="23"/>
    <s v="Buyer - Portal Foundations"/>
    <x v="23"/>
    <x v="0"/>
    <x v="2"/>
    <x v="434"/>
    <s v="Customer Org Hierarchy"/>
    <s v="00088 - Customer Org Hierarchy"/>
    <x v="434"/>
    <x v="5"/>
    <x v="3"/>
    <x v="2694"/>
    <s v="Update Org creation to use Customer-Location Type"/>
    <s v="S | 00517 - Update Org creation to use Customer-Location Type"/>
    <s v="Backend Development | S | 00517 - Update Org creation to use Customer-Location Type"/>
    <n v="350832"/>
    <n v="334456"/>
    <n v="350574"/>
    <s v="Plan"/>
    <x v="19"/>
    <n v="3.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3.5"/>
    <n v="0"/>
    <n v="0.05"/>
    <n v="8.2644628099173556E-3"/>
    <n v="1"/>
    <n v="0"/>
    <x v="0"/>
    <x v="2"/>
    <s v="0.Cancelled"/>
    <x v="2641"/>
    <n v="0"/>
    <n v="0"/>
  </r>
  <r>
    <x v="3"/>
    <x v="0"/>
    <x v="0"/>
    <x v="31"/>
    <s v="Buyer views Customer and User Profiles"/>
    <x v="31"/>
    <x v="0"/>
    <x v="2"/>
    <x v="439"/>
    <s v="Customer Profile updates from IBB"/>
    <s v="00371 - Customer Profile updates from IBB"/>
    <x v="439"/>
    <x v="5"/>
    <x v="2"/>
    <x v="2695"/>
    <s v="Change Customer Profile service to allow updates"/>
    <s v="S | 00516 - Change Customer Profile service to allow updates"/>
    <s v="Backend Development | S | 00516 - Change Customer Profile service to allow updates"/>
    <n v="348518"/>
    <n v="347291"/>
    <n v="350499"/>
    <s v="Plan"/>
    <x v="20"/>
    <n v="5.5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5.55"/>
    <n v="0"/>
    <n v="7.6923076923076927E-2"/>
    <n v="2.2727272727272728E-2"/>
    <n v="1"/>
    <n v="8.5106382978723403"/>
    <x v="0"/>
    <x v="2"/>
    <s v="0.Done"/>
    <x v="2642"/>
    <n v="0"/>
    <n v="0"/>
  </r>
  <r>
    <x v="3"/>
    <x v="0"/>
    <x v="0"/>
    <x v="33"/>
    <s v="Buyer - Order Management"/>
    <x v="33"/>
    <x v="0"/>
    <x v="2"/>
    <x v="643"/>
    <s v="Orders Landing Page"/>
    <s v="00221 - Orders Landing Page"/>
    <x v="643"/>
    <x v="7"/>
    <x v="2"/>
    <x v="2696"/>
    <s v="Orders Landing Page - Determine Calculated Fields"/>
    <s v="S | 00507 - Orders Landing Page - Determine Calculated Fields"/>
    <s v="Tech Planning | S | 00507 - Orders Landing Page - Determine Calculated Fields"/>
    <n v="346910"/>
    <n v="340377"/>
    <n v="350345"/>
    <s v="Plan"/>
    <x v="21"/>
    <n v="6.75"/>
    <n v="0"/>
    <n v="0"/>
    <n v="33"/>
    <s v="S"/>
    <s v="SUBTASK PLAN"/>
    <n v="2.1276595744680851"/>
    <n v="2.5531914893617018"/>
    <n v="0"/>
    <n v="0"/>
    <n v="0"/>
    <n v="2.1276595744680851"/>
    <n v="2.1276595744680851"/>
    <n v="2.5531914893617018"/>
    <n v="6.75"/>
    <n v="0"/>
    <n v="8.3333333333333329E-2"/>
    <n v="1.020408163265306E-2"/>
    <n v="1"/>
    <n v="2.1276595744680851"/>
    <x v="0"/>
    <x v="2"/>
    <s v="0.Done"/>
    <x v="2643"/>
    <n v="0"/>
    <n v="0"/>
  </r>
  <r>
    <x v="3"/>
    <x v="0"/>
    <x v="0"/>
    <x v="23"/>
    <s v="Buyer - Portal Foundations"/>
    <x v="23"/>
    <x v="0"/>
    <x v="2"/>
    <x v="434"/>
    <s v="Customer Org Hierarchy"/>
    <s v="00088 - Customer Org Hierarchy"/>
    <x v="434"/>
    <x v="5"/>
    <x v="2"/>
    <x v="2697"/>
    <s v="Add Parent flag to Customer Migration - Dev"/>
    <s v="M | 00506 - Add Parent flag to Customer Migration - Dev"/>
    <s v="Backend Development | M | 00506 - Add Parent flag to Customer Migration - Dev"/>
    <n v="350832"/>
    <n v="334456"/>
    <n v="350283"/>
    <s v="Plan"/>
    <x v="19"/>
    <n v="20.75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20.75"/>
    <n v="0"/>
    <n v="0.05"/>
    <n v="8.2644628099173556E-3"/>
    <n v="1"/>
    <n v="10.638297872340425"/>
    <x v="0"/>
    <x v="2"/>
    <s v="0.Done"/>
    <x v="2644"/>
    <n v="0"/>
    <n v="0"/>
  </r>
  <r>
    <x v="3"/>
    <x v="0"/>
    <x v="0"/>
    <x v="23"/>
    <s v="Buyer - Portal Foundations"/>
    <x v="23"/>
    <x v="0"/>
    <x v="2"/>
    <x v="647"/>
    <s v="Two Factor Authentication"/>
    <s v="00146 - Two Factor Authentication"/>
    <x v="647"/>
    <x v="0"/>
    <x v="2"/>
    <x v="2698"/>
    <s v="Verify 2FA functionality using multiple systems"/>
    <s v="S | 00505 - Verify 2FA functionality using multiple systems"/>
    <s v="Alpha Test | S | 00505 - Verify 2FA functionality using multiple systems"/>
    <n v="350832"/>
    <n v="336242"/>
    <n v="350279"/>
    <s v="Plan"/>
    <x v="0"/>
    <n v="4.5333333333333332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4.5333333333333332"/>
    <n v="0"/>
    <n v="0.16666666666666666"/>
    <n v="8.2644628099173556E-3"/>
    <n v="1"/>
    <n v="2.1276595744680851"/>
    <x v="0"/>
    <x v="2"/>
    <s v="0.Done"/>
    <x v="2645"/>
    <n v="0"/>
    <n v="0"/>
  </r>
  <r>
    <x v="3"/>
    <x v="0"/>
    <x v="0"/>
    <x v="25"/>
    <s v="CSR - Customer and User Profile"/>
    <x v="25"/>
    <x v="0"/>
    <x v="2"/>
    <x v="594"/>
    <s v="CSR View of Customer Profile"/>
    <s v="00446 - CSR View of Customer Profile"/>
    <x v="594"/>
    <x v="4"/>
    <x v="2"/>
    <x v="2699"/>
    <s v="Remove serviceBuilder in customer service module."/>
    <s v="M | 00504 - Remove serviceBuilder in customer service module."/>
    <s v="Sub-Task | M | 00504 - Remove serviceBuilder in customer service module."/>
    <n v="348696"/>
    <n v="348699"/>
    <n v="350265"/>
    <s v="Plan"/>
    <x v="21"/>
    <n v="1.9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1.9"/>
    <n v="0"/>
    <n v="0.125"/>
    <n v="2.9411764705882353E-2"/>
    <n v="1"/>
    <n v="8.5106382978723403"/>
    <x v="0"/>
    <x v="2"/>
    <s v="0.Done"/>
    <x v="2646"/>
    <n v="0"/>
    <n v="0"/>
  </r>
  <r>
    <x v="3"/>
    <x v="0"/>
    <x v="0"/>
    <x v="22"/>
    <s v="System Architecture"/>
    <x v="22"/>
    <x v="2"/>
    <x v="2"/>
    <x v="588"/>
    <s v="Setup Bemis Development Infrastructure"/>
    <s v="00384 - Setup Bemis Development Infrastructure"/>
    <x v="588"/>
    <x v="4"/>
    <x v="2"/>
    <x v="2700"/>
    <s v="Configure LCS"/>
    <s v="M | 00502 - Configure LCS"/>
    <s v="Sub-Task | M | 00502 - Configure LCS"/>
    <n v="351453"/>
    <n v="347844"/>
    <n v="350257"/>
    <s v="Plan"/>
    <x v="0"/>
    <n v="21.516666666666666"/>
    <n v="0"/>
    <n v="200"/>
    <n v="0"/>
    <s v="M"/>
    <s v="SUBTASK PLAN"/>
    <n v="8.5106382978723403"/>
    <n v="10.212765957446807"/>
    <n v="0"/>
    <n v="0"/>
    <n v="0"/>
    <n v="8.5106382978723403"/>
    <n v="8.5106382978723403"/>
    <n v="10.212765957446807"/>
    <n v="21.516666666666666"/>
    <n v="0"/>
    <n v="0.14285714285714285"/>
    <n v="1.8518518518518517E-2"/>
    <n v="1"/>
    <n v="8.5106382978723403"/>
    <x v="0"/>
    <x v="2"/>
    <s v="0.Done"/>
    <x v="2647"/>
    <n v="0"/>
    <n v="0"/>
  </r>
  <r>
    <x v="3"/>
    <x v="0"/>
    <x v="0"/>
    <x v="23"/>
    <s v="Buyer - Portal Foundations"/>
    <x v="23"/>
    <x v="0"/>
    <x v="2"/>
    <x v="647"/>
    <s v="Two Factor Authentication"/>
    <s v="00146 - Two Factor Authentication"/>
    <x v="647"/>
    <x v="6"/>
    <x v="2"/>
    <x v="2701"/>
    <s v="Multiple logins in the same network with same credentials did not trigger 2-factor auth"/>
    <s v="M | 00500 - Multiple logins in the same network with same credentials did not trigger 2-factor auth"/>
    <s v="Alpha Bug | M | 00500 - Multiple logins in the same network with same credentials did not trigger 2-factor auth"/>
    <n v="350832"/>
    <n v="336242"/>
    <n v="350253"/>
    <s v="Plan"/>
    <x v="0"/>
    <n v="3.5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3.5"/>
    <n v="0"/>
    <n v="0.16666666666666666"/>
    <n v="8.2644628099173556E-3"/>
    <n v="1"/>
    <n v="3.191489361702128"/>
    <x v="0"/>
    <x v="2"/>
    <s v="0.Done"/>
    <x v="2648"/>
    <n v="0"/>
    <n v="0"/>
  </r>
  <r>
    <x v="3"/>
    <x v="0"/>
    <x v="0"/>
    <x v="23"/>
    <s v="Buyer - Portal Foundations"/>
    <x v="23"/>
    <x v="0"/>
    <x v="2"/>
    <x v="429"/>
    <s v="Manage DL folder &amp; files"/>
    <s v="00083 - Manage DL folder &amp; files"/>
    <x v="429"/>
    <x v="7"/>
    <x v="2"/>
    <x v="2702"/>
    <s v="Define document migration process"/>
    <s v="M | 00498 - Define document migration process"/>
    <s v="Tech Planning | M | 00498 - Define document migration process"/>
    <n v="350832"/>
    <n v="334367"/>
    <n v="350018"/>
    <s v="Plan"/>
    <x v="19"/>
    <n v="0"/>
    <n v="0"/>
    <n v="0"/>
    <n v="32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4.7619047619047616E-2"/>
    <n v="8.2644628099173556E-3"/>
    <n v="1"/>
    <n v="4.2553191489361701"/>
    <x v="0"/>
    <x v="2"/>
    <s v="0.Done"/>
    <x v="2649"/>
    <n v="0"/>
    <n v="0"/>
  </r>
  <r>
    <x v="3"/>
    <x v="0"/>
    <x v="0"/>
    <x v="23"/>
    <s v="Buyer - Portal Foundations"/>
    <x v="23"/>
    <x v="0"/>
    <x v="2"/>
    <x v="429"/>
    <s v="Manage DL folder &amp; files"/>
    <s v="00083 - Manage DL folder &amp; files"/>
    <x v="429"/>
    <x v="8"/>
    <x v="2"/>
    <x v="2703"/>
    <s v="Discuss document migration with Bemis"/>
    <s v="S | 00497 - Discuss document migration with Bemis"/>
    <s v="Feature Planning | S | 00497 - Discuss document migration with Bemis"/>
    <n v="350832"/>
    <n v="334367"/>
    <n v="350017"/>
    <s v="Plan"/>
    <x v="19"/>
    <n v="0"/>
    <n v="0"/>
    <n v="0"/>
    <n v="32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4.7619047619047616E-2"/>
    <n v="8.2644628099173556E-3"/>
    <n v="1"/>
    <n v="2.1276595744680851"/>
    <x v="0"/>
    <x v="2"/>
    <s v="0.Done"/>
    <x v="2650"/>
    <n v="0"/>
    <n v="0"/>
  </r>
  <r>
    <x v="3"/>
    <x v="0"/>
    <x v="0"/>
    <x v="26"/>
    <s v="Buyer - Shipment Management"/>
    <x v="26"/>
    <x v="0"/>
    <x v="2"/>
    <x v="563"/>
    <s v="Shipments Landing Page"/>
    <s v="00107 - Shipments Landing Page"/>
    <x v="563"/>
    <x v="3"/>
    <x v="2"/>
    <x v="2704"/>
    <s v="View Shipments - Frontend Updates"/>
    <s v="S | 00494 - View Shipments - Frontend Updates"/>
    <s v="Frontend Development | S | 00494 - View Shipments - Frontend Updates"/>
    <n v="347928"/>
    <n v="334920"/>
    <n v="350009"/>
    <s v="Plan"/>
    <x v="20"/>
    <n v="1.5"/>
    <n v="0"/>
    <n v="0"/>
    <n v="61"/>
    <s v="S"/>
    <s v="SUBTASK PLAN"/>
    <n v="4.2553191489361701"/>
    <n v="5.1063829787234036"/>
    <n v="0"/>
    <n v="0"/>
    <n v="0"/>
    <n v="4.2553191489361701"/>
    <n v="4.2553191489361701"/>
    <n v="5.1063829787234036"/>
    <n v="1.5"/>
    <n v="0"/>
    <n v="6.25E-2"/>
    <n v="1.5873015873015872E-2"/>
    <n v="1"/>
    <n v="4.2553191489361701"/>
    <x v="0"/>
    <x v="2"/>
    <s v="0.Done"/>
    <x v="2651"/>
    <n v="0"/>
    <n v="0"/>
  </r>
  <r>
    <x v="3"/>
    <x v="0"/>
    <x v="0"/>
    <x v="31"/>
    <s v="Buyer views Customer and User Profiles"/>
    <x v="31"/>
    <x v="0"/>
    <x v="2"/>
    <x v="632"/>
    <s v="Buyer View of Customer Profile"/>
    <s v="00256 - Buyer View of Customer Profile"/>
    <x v="632"/>
    <x v="3"/>
    <x v="2"/>
    <x v="2705"/>
    <s v="Customer Profile - Frontend"/>
    <s v="M | 00493 - Customer Profile - Frontend"/>
    <s v="Frontend Development | M | 00493 - Customer Profile - Frontend"/>
    <n v="348518"/>
    <n v="342876"/>
    <n v="350007"/>
    <s v="Plan"/>
    <x v="20"/>
    <n v="7.0666666666666664"/>
    <n v="0"/>
    <n v="0"/>
    <n v="38"/>
    <s v="M"/>
    <s v="SUBTASK PLAN"/>
    <n v="5.3191489361702127"/>
    <n v="6.3829787234042552"/>
    <n v="0"/>
    <n v="0"/>
    <n v="0"/>
    <n v="5.3191489361702127"/>
    <n v="5.3191489361702127"/>
    <n v="6.3829787234042552"/>
    <n v="7.0666666666666664"/>
    <n v="0"/>
    <n v="0.14285714285714285"/>
    <n v="2.2727272727272728E-2"/>
    <n v="1"/>
    <n v="5.3191489361702127"/>
    <x v="0"/>
    <x v="2"/>
    <s v="0.Done"/>
    <x v="2652"/>
    <n v="0"/>
    <n v="0"/>
  </r>
  <r>
    <x v="3"/>
    <x v="0"/>
    <x v="0"/>
    <x v="33"/>
    <s v="Buyer - Order Management"/>
    <x v="33"/>
    <x v="0"/>
    <x v="2"/>
    <x v="643"/>
    <s v="Orders Landing Page"/>
    <s v="00221 - Orders Landing Page"/>
    <x v="643"/>
    <x v="3"/>
    <x v="2"/>
    <x v="2706"/>
    <s v="Orders Landing Page - Frontend"/>
    <s v="M | 00492 - Orders Landing Page - Frontend"/>
    <s v="Frontend Development | M | 00492 - Orders Landing Page - Frontend"/>
    <n v="346910"/>
    <n v="340377"/>
    <n v="350006"/>
    <s v="Plan"/>
    <x v="21"/>
    <n v="40"/>
    <n v="0"/>
    <n v="0"/>
    <n v="33"/>
    <s v="M"/>
    <s v="SUBTASK PLAN"/>
    <n v="5.3191489361702127"/>
    <n v="6.3829787234042552"/>
    <n v="0"/>
    <n v="0"/>
    <n v="0"/>
    <n v="5.3191489361702127"/>
    <n v="5.3191489361702127"/>
    <n v="6.3829787234042552"/>
    <n v="40"/>
    <n v="0"/>
    <n v="8.3333333333333329E-2"/>
    <n v="1.020408163265306E-2"/>
    <n v="1"/>
    <n v="5.3191489361702127"/>
    <x v="0"/>
    <x v="2"/>
    <s v="0.Done"/>
    <x v="2653"/>
    <n v="0"/>
    <n v="0"/>
  </r>
  <r>
    <x v="3"/>
    <x v="1"/>
    <x v="1"/>
    <x v="1"/>
    <m/>
    <x v="1"/>
    <x v="0"/>
    <x v="10"/>
    <x v="648"/>
    <s v="Product landing page"/>
    <s v="00101 - Product landing page"/>
    <x v="648"/>
    <x v="3"/>
    <x v="4"/>
    <x v="2707"/>
    <s v="Product details - Frontend"/>
    <s v="M | 00491 - Product details - Frontend"/>
    <s v="Frontend Development | M | 00491 - Product details - Frontend"/>
    <m/>
    <n v="334904"/>
    <n v="350005"/>
    <s v="Plan"/>
    <x v="0"/>
    <n v="0"/>
    <n v="0"/>
    <n v="0"/>
    <n v="41"/>
    <s v="M"/>
    <s v="SUBTASK PLAN"/>
    <n v="5.3191489361702127"/>
    <n v="6.3829787234042552"/>
    <n v="5.3191489361702127"/>
    <n v="6.3829787234042552"/>
    <n v="0"/>
    <n v="5.3191489361702127"/>
    <n v="0"/>
    <n v="0"/>
    <n v="0"/>
    <n v="0"/>
    <n v="0.33333333333333331"/>
    <n v="0"/>
    <n v="1"/>
    <n v="0"/>
    <x v="1"/>
    <x v="5"/>
    <e v="#N/A"/>
    <x v="1"/>
    <n v="0"/>
    <n v="0"/>
  </r>
  <r>
    <x v="3"/>
    <x v="0"/>
    <x v="0"/>
    <x v="23"/>
    <s v="Buyer - Portal Foundations"/>
    <x v="23"/>
    <x v="0"/>
    <x v="2"/>
    <x v="582"/>
    <s v="Filter Data by Customer Location"/>
    <s v="00302 - Filter Data by Customer Location"/>
    <x v="582"/>
    <x v="3"/>
    <x v="2"/>
    <x v="2708"/>
    <s v="Multilocation filter - Frontend"/>
    <s v="M | 00490 - Multilocation filter - Frontend"/>
    <s v="Frontend Development | M | 00490 - Multilocation filter - Frontend"/>
    <n v="350832"/>
    <n v="343448"/>
    <n v="350004"/>
    <s v="Plan"/>
    <x v="19"/>
    <n v="20"/>
    <n v="0"/>
    <n v="0"/>
    <n v="39"/>
    <s v="M"/>
    <s v="SUBTASK PLAN"/>
    <n v="5.3191489361702127"/>
    <n v="6.3829787234042552"/>
    <n v="0"/>
    <n v="0"/>
    <n v="0"/>
    <n v="5.3191489361702127"/>
    <n v="5.3191489361702127"/>
    <n v="6.3829787234042552"/>
    <n v="20"/>
    <n v="0"/>
    <n v="6.6666666666666666E-2"/>
    <n v="8.2644628099173556E-3"/>
    <n v="1"/>
    <n v="5.3191489361702127"/>
    <x v="0"/>
    <x v="2"/>
    <s v="0.Done"/>
    <x v="2654"/>
    <n v="0"/>
    <n v="0"/>
  </r>
  <r>
    <x v="3"/>
    <x v="0"/>
    <x v="0"/>
    <x v="27"/>
    <s v="Bemis CP Theme"/>
    <x v="27"/>
    <x v="0"/>
    <x v="2"/>
    <x v="579"/>
    <s v="Left Navigation Expand / Collapse on all pages"/>
    <s v="00365 - Left Navigation Expand / Collapse on all pages"/>
    <x v="579"/>
    <x v="3"/>
    <x v="2"/>
    <x v="2709"/>
    <s v="Update Mini Left Menu based on feedback"/>
    <s v="M | 00489 - Update Mini Left Menu based on feedback"/>
    <s v="Frontend Development | M | 00489 - Update Mini Left Menu based on feedback"/>
    <n v="351507"/>
    <n v="346372"/>
    <n v="350003"/>
    <s v="Plan"/>
    <x v="0"/>
    <n v="10.5"/>
    <n v="0"/>
    <n v="0"/>
    <n v="19"/>
    <s v="M"/>
    <s v="SUBTASK PLAN"/>
    <n v="5.3191489361702127"/>
    <n v="6.3829787234042552"/>
    <n v="0"/>
    <n v="0"/>
    <n v="0"/>
    <n v="5.3191489361702127"/>
    <n v="5.3191489361702127"/>
    <n v="6.3829787234042552"/>
    <n v="10.5"/>
    <n v="0"/>
    <n v="0.25"/>
    <n v="1.8518518518518517E-2"/>
    <n v="1"/>
    <n v="5.3191489361702127"/>
    <x v="0"/>
    <x v="2"/>
    <s v="0.Done"/>
    <x v="2655"/>
    <n v="0"/>
    <n v="0"/>
  </r>
  <r>
    <x v="3"/>
    <x v="0"/>
    <x v="0"/>
    <x v="27"/>
    <s v="Bemis CP Theme"/>
    <x v="27"/>
    <x v="0"/>
    <x v="2"/>
    <x v="566"/>
    <s v="Style and colors"/>
    <s v="00211 - Style and colors"/>
    <x v="566"/>
    <x v="3"/>
    <x v="2"/>
    <x v="2710"/>
    <s v="Update styles for all pages to reflect brand "/>
    <s v="M | 00488 - Update styles for all pages to reflect brand "/>
    <s v="Frontend Development | M | 00488 - Update styles for all pages to reflect brand "/>
    <n v="351507"/>
    <n v="340213"/>
    <n v="349995"/>
    <s v="Plan"/>
    <x v="0"/>
    <n v="0"/>
    <n v="0"/>
    <n v="0"/>
    <n v="33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4285714285714285"/>
    <n v="1.8518518518518517E-2"/>
    <n v="1"/>
    <n v="5.3191489361702127"/>
    <x v="0"/>
    <x v="2"/>
    <s v="0.Done"/>
    <x v="2656"/>
    <n v="0"/>
    <n v="0"/>
  </r>
  <r>
    <x v="3"/>
    <x v="0"/>
    <x v="0"/>
    <x v="33"/>
    <s v="Buyer - Order Management"/>
    <x v="33"/>
    <x v="0"/>
    <x v="2"/>
    <x v="633"/>
    <s v="Search Orders by Indexed fields"/>
    <s v="00225 - Search Orders by Indexed fields"/>
    <x v="633"/>
    <x v="5"/>
    <x v="2"/>
    <x v="2711"/>
    <s v="Create Order Indexer and custom search portlet"/>
    <s v="M | 00486 - Create Order Indexer and custom search portlet"/>
    <s v="Backend Development | M | 00486 - Create Order Indexer and custom search portlet"/>
    <n v="346910"/>
    <n v="340618"/>
    <n v="349984"/>
    <s v="Plan"/>
    <x v="20"/>
    <n v="16.3"/>
    <n v="0"/>
    <n v="0"/>
    <n v="89"/>
    <s v="M"/>
    <s v="SUBTASK PLAN"/>
    <n v="10.638297872340425"/>
    <n v="12.76595744680851"/>
    <n v="0"/>
    <n v="0"/>
    <n v="0"/>
    <n v="10.638297872340425"/>
    <n v="10.638297872340425"/>
    <n v="12.76595744680851"/>
    <n v="16.3"/>
    <n v="0"/>
    <n v="8.3333333333333329E-2"/>
    <n v="1.020408163265306E-2"/>
    <n v="1"/>
    <n v="10.638297872340425"/>
    <x v="0"/>
    <x v="2"/>
    <s v="0.Done"/>
    <x v="2657"/>
    <n v="0"/>
    <n v="0"/>
  </r>
  <r>
    <x v="3"/>
    <x v="0"/>
    <x v="0"/>
    <x v="33"/>
    <s v="Buyer - Order Management"/>
    <x v="33"/>
    <x v="0"/>
    <x v="2"/>
    <x v="633"/>
    <s v="Search Orders by Indexed fields"/>
    <s v="00225 - Search Orders by Indexed fields"/>
    <x v="633"/>
    <x v="7"/>
    <x v="2"/>
    <x v="2712"/>
    <s v="Design Search Orders"/>
    <s v="S | 00485 - Design Search Orders"/>
    <s v="Tech Planning | S | 00485 - Design Search Orders"/>
    <n v="346910"/>
    <n v="340618"/>
    <n v="349983"/>
    <s v="Plan"/>
    <x v="20"/>
    <n v="8"/>
    <n v="0"/>
    <n v="0"/>
    <n v="89"/>
    <s v="S"/>
    <s v="SUBTASK PLAN"/>
    <n v="2.1276595744680851"/>
    <n v="2.5531914893617018"/>
    <n v="0"/>
    <n v="0"/>
    <n v="0"/>
    <n v="2.1276595744680851"/>
    <n v="2.1276595744680851"/>
    <n v="2.5531914893617018"/>
    <n v="8"/>
    <n v="0"/>
    <n v="8.3333333333333329E-2"/>
    <n v="1.020408163265306E-2"/>
    <n v="1"/>
    <n v="2.1276595744680851"/>
    <x v="0"/>
    <x v="2"/>
    <s v="0.Done"/>
    <x v="2658"/>
    <n v="0"/>
    <n v="0"/>
  </r>
  <r>
    <x v="3"/>
    <x v="0"/>
    <x v="0"/>
    <x v="22"/>
    <s v="System Architecture"/>
    <x v="22"/>
    <x v="2"/>
    <x v="3"/>
    <x v="544"/>
    <s v="UAT/Prod Deployment"/>
    <s v="00481 - UAT/Prod Deployment"/>
    <x v="544"/>
    <x v="4"/>
    <x v="1"/>
    <x v="2713"/>
    <s v="Add section for &quot;cutover plan&quot; to Installation doc"/>
    <s v="M | 00483 - Add section for &quot;cutover plan&quot; to Installation doc"/>
    <s v="Sub-Task | M | 00483 - Add section for &quot;cutover plan&quot; to Installation doc"/>
    <n v="351453"/>
    <n v="349744"/>
    <n v="349771"/>
    <s v="Plan"/>
    <x v="0"/>
    <n v="0"/>
    <n v="0"/>
    <n v="200"/>
    <n v="0"/>
    <s v="M"/>
    <s v="SUBTASK PLAN"/>
    <n v="8.5106382978723403"/>
    <n v="10.212765957446807"/>
    <n v="8.5106382978723403"/>
    <n v="10.212765957446807"/>
    <n v="0"/>
    <n v="8.5106382978723403"/>
    <n v="0"/>
    <n v="0"/>
    <n v="0"/>
    <n v="0"/>
    <n v="0.25"/>
    <n v="1.8518518518518517E-2"/>
    <n v="1"/>
    <n v="0"/>
    <x v="0"/>
    <x v="3"/>
    <e v="#N/A"/>
    <x v="1"/>
    <n v="0"/>
    <n v="0"/>
  </r>
  <r>
    <x v="3"/>
    <x v="0"/>
    <x v="0"/>
    <x v="23"/>
    <s v="Buyer - Portal Foundations"/>
    <x v="23"/>
    <x v="0"/>
    <x v="2"/>
    <x v="434"/>
    <s v="Customer Org Hierarchy"/>
    <s v="00088 - Customer Org Hierarchy"/>
    <x v="434"/>
    <x v="7"/>
    <x v="2"/>
    <x v="2714"/>
    <s v="Customer Migration/Hierarchy - Tech Planning"/>
    <s v="M | 00479 - Customer Migration/Hierarchy - Tech Planning"/>
    <s v="Tech Planning | M | 00479 - Customer Migration/Hierarchy - Tech Planning"/>
    <n v="350832"/>
    <n v="334456"/>
    <n v="349735"/>
    <s v="Plan"/>
    <x v="19"/>
    <n v="8.75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8.75"/>
    <n v="0"/>
    <n v="0.05"/>
    <n v="8.2644628099173556E-3"/>
    <n v="1"/>
    <n v="4.2553191489361701"/>
    <x v="0"/>
    <x v="2"/>
    <s v="0.Done"/>
    <x v="2659"/>
    <n v="0"/>
    <n v="0"/>
  </r>
  <r>
    <x v="3"/>
    <x v="0"/>
    <x v="0"/>
    <x v="23"/>
    <s v="Buyer - Portal Foundations"/>
    <x v="23"/>
    <x v="0"/>
    <x v="2"/>
    <x v="582"/>
    <s v="Filter Data by Customer Location"/>
    <s v="00302 - Filter Data by Customer Location"/>
    <x v="582"/>
    <x v="7"/>
    <x v="2"/>
    <x v="2715"/>
    <s v="Filter Data by Customer Location - ShipTo Mapping/Tech Discussion."/>
    <s v="M | 00477 - Filter Data by Customer Location - ShipTo Mapping/Tech Discussion."/>
    <s v="Tech Planning | M | 00477 - Filter Data by Customer Location - ShipTo Mapping/Tech Discussion."/>
    <n v="350832"/>
    <n v="343448"/>
    <n v="349725"/>
    <s v="Plan"/>
    <x v="19"/>
    <n v="4"/>
    <n v="0"/>
    <n v="0"/>
    <n v="39"/>
    <s v="M"/>
    <s v="SUBTASK PLAN"/>
    <n v="4.2553191489361701"/>
    <n v="5.1063829787234036"/>
    <n v="0"/>
    <n v="0"/>
    <n v="0"/>
    <n v="4.2553191489361701"/>
    <n v="4.2553191489361701"/>
    <n v="5.1063829787234036"/>
    <n v="4"/>
    <n v="0"/>
    <n v="6.6666666666666666E-2"/>
    <n v="8.2644628099173556E-3"/>
    <n v="1"/>
    <n v="4.2553191489361701"/>
    <x v="0"/>
    <x v="2"/>
    <s v="0.Done"/>
    <x v="2660"/>
    <n v="0"/>
    <n v="0"/>
  </r>
  <r>
    <x v="3"/>
    <x v="0"/>
    <x v="0"/>
    <x v="23"/>
    <s v="Buyer - Portal Foundations"/>
    <x v="23"/>
    <x v="0"/>
    <x v="2"/>
    <x v="582"/>
    <s v="Filter Data by Customer Location"/>
    <s v="00302 - Filter Data by Customer Location"/>
    <x v="582"/>
    <x v="8"/>
    <x v="2"/>
    <x v="2716"/>
    <s v="Filter Data by Customer Location - ShipTo Requirements"/>
    <s v="M | 00476 - Filter Data by Customer Location - ShipTo Requirements"/>
    <s v="Feature Planning | M | 00476 - Filter Data by Customer Location - ShipTo Requirements"/>
    <n v="350832"/>
    <n v="343448"/>
    <n v="349723"/>
    <s v="Plan"/>
    <x v="19"/>
    <n v="1.5"/>
    <n v="0"/>
    <n v="0"/>
    <n v="39"/>
    <s v="M"/>
    <s v="SUBTASK PLAN"/>
    <n v="4.2553191489361701"/>
    <n v="5.1063829787234036"/>
    <n v="0"/>
    <n v="0"/>
    <n v="0"/>
    <n v="4.2553191489361701"/>
    <n v="4.2553191489361701"/>
    <n v="5.1063829787234036"/>
    <n v="1.5"/>
    <n v="0"/>
    <n v="6.6666666666666666E-2"/>
    <n v="8.2644628099173556E-3"/>
    <n v="1"/>
    <n v="4.2553191489361701"/>
    <x v="0"/>
    <x v="2"/>
    <s v="0.Done"/>
    <x v="2661"/>
    <n v="0"/>
    <n v="0"/>
  </r>
  <r>
    <x v="3"/>
    <x v="0"/>
    <x v="0"/>
    <x v="30"/>
    <s v="CSR - Portal Foundations"/>
    <x v="30"/>
    <x v="0"/>
    <x v="2"/>
    <x v="432"/>
    <s v="Import Users and Groups from AD"/>
    <s v="00077 - Import Users and Groups from AD"/>
    <x v="432"/>
    <x v="8"/>
    <x v="2"/>
    <x v="2717"/>
    <s v="Define AD groups to be used"/>
    <s v="M | 00475 - Define AD groups to be used"/>
    <s v="Feature Planning | M | 00475 - Define AD groups to be used"/>
    <n v="350872"/>
    <n v="334297"/>
    <n v="349706"/>
    <s v="Plan"/>
    <x v="19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111111111111111"/>
    <n v="3.125E-2"/>
    <n v="1"/>
    <n v="4.2553191489361701"/>
    <x v="0"/>
    <x v="2"/>
    <s v="0.Done"/>
    <x v="2662"/>
    <n v="0"/>
    <n v="0"/>
  </r>
  <r>
    <x v="3"/>
    <x v="0"/>
    <x v="0"/>
    <x v="23"/>
    <s v="Buyer - Portal Foundations"/>
    <x v="23"/>
    <x v="0"/>
    <x v="2"/>
    <x v="647"/>
    <s v="Two Factor Authentication"/>
    <s v="00146 - Two Factor Authentication"/>
    <x v="647"/>
    <x v="6"/>
    <x v="2"/>
    <x v="2718"/>
    <s v="Uploading workflow definition fails for 2FA in dev environment"/>
    <s v="M | 00473 - Uploading workflow definition fails for 2FA in dev environment"/>
    <s v="Alpha Bug | M | 00473 - Uploading workflow definition fails for 2FA in dev environment"/>
    <n v="350832"/>
    <n v="336242"/>
    <n v="349654"/>
    <s v="Plan"/>
    <x v="0"/>
    <n v="2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2"/>
    <n v="0"/>
    <n v="0.16666666666666666"/>
    <n v="8.2644628099173556E-3"/>
    <n v="1"/>
    <n v="3.191489361702128"/>
    <x v="0"/>
    <x v="2"/>
    <s v="0.Done"/>
    <x v="2663"/>
    <n v="0"/>
    <n v="0"/>
  </r>
  <r>
    <x v="3"/>
    <x v="0"/>
    <x v="0"/>
    <x v="29"/>
    <s v="Buyer - Inventory Management"/>
    <x v="29"/>
    <x v="0"/>
    <x v="2"/>
    <x v="426"/>
    <s v="On-Hand Inventory View for a specific item"/>
    <s v="00262 - On-Hand Inventory View for a specific item"/>
    <x v="426"/>
    <x v="3"/>
    <x v="2"/>
    <x v="2719"/>
    <s v="Create page to show Inventory View for Item"/>
    <s v="M | 00462 - Create page to show Inventory View for Item"/>
    <s v="Frontend Development | M | 00462 - Create page to show Inventory View for Item"/>
    <n v="351659"/>
    <n v="342921"/>
    <n v="349430"/>
    <s v="Plan"/>
    <x v="19"/>
    <n v="0"/>
    <n v="0"/>
    <n v="0"/>
    <n v="35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"/>
    <n v="0.1"/>
    <n v="1"/>
    <n v="5.3191489361702127"/>
    <x v="0"/>
    <x v="2"/>
    <s v="0.Done"/>
    <x v="2664"/>
    <n v="0"/>
    <n v="0"/>
  </r>
  <r>
    <x v="3"/>
    <x v="0"/>
    <x v="0"/>
    <x v="29"/>
    <s v="Buyer - Inventory Management"/>
    <x v="29"/>
    <x v="0"/>
    <x v="2"/>
    <x v="426"/>
    <s v="On-Hand Inventory View for a specific item"/>
    <s v="00262 - On-Hand Inventory View for a specific item"/>
    <x v="426"/>
    <x v="7"/>
    <x v="2"/>
    <x v="2720"/>
    <s v="Coordinate UI integration with backend"/>
    <s v="M | 00461 - Coordinate UI integration with backend"/>
    <s v="Tech Planning | M | 00461 - Coordinate UI integration with backend"/>
    <n v="351659"/>
    <n v="342921"/>
    <n v="349429"/>
    <s v="Plan"/>
    <x v="19"/>
    <n v="2"/>
    <n v="0"/>
    <n v="0"/>
    <n v="35"/>
    <s v="M"/>
    <s v="SUBTASK PLAN"/>
    <n v="4.2553191489361701"/>
    <n v="5.1063829787234036"/>
    <n v="0"/>
    <n v="0"/>
    <n v="0"/>
    <n v="4.2553191489361701"/>
    <n v="4.2553191489361701"/>
    <n v="5.1063829787234036"/>
    <n v="2"/>
    <n v="0"/>
    <n v="0.1"/>
    <n v="0.1"/>
    <n v="1"/>
    <n v="4.2553191489361701"/>
    <x v="0"/>
    <x v="2"/>
    <s v="0.Done"/>
    <x v="2665"/>
    <n v="0"/>
    <n v="0"/>
  </r>
  <r>
    <x v="3"/>
    <x v="0"/>
    <x v="0"/>
    <x v="33"/>
    <s v="Buyer - Order Management"/>
    <x v="33"/>
    <x v="0"/>
    <x v="2"/>
    <x v="500"/>
    <s v="Order updates from IBB"/>
    <s v="00370 - Order updates from IBB"/>
    <x v="500"/>
    <x v="5"/>
    <x v="2"/>
    <x v="2721"/>
    <s v="Implement Order DataSync"/>
    <s v="M | 00460 - Implement Order DataSync"/>
    <s v="Backend Development | M | 00460 - Implement Order DataSync"/>
    <n v="346910"/>
    <n v="347290"/>
    <n v="349338"/>
    <s v="Plan"/>
    <x v="20"/>
    <n v="41.033333333333331"/>
    <n v="0"/>
    <n v="0"/>
    <n v="26"/>
    <s v="M"/>
    <s v="SUBTASK PLAN"/>
    <n v="10.638297872340425"/>
    <n v="12.76595744680851"/>
    <n v="0"/>
    <n v="0"/>
    <n v="0"/>
    <n v="10.638297872340425"/>
    <n v="10.638297872340425"/>
    <n v="12.76595744680851"/>
    <n v="41.033333333333331"/>
    <n v="0"/>
    <n v="3.7037037037037035E-2"/>
    <n v="1.020408163265306E-2"/>
    <n v="1"/>
    <n v="10.638297872340425"/>
    <x v="0"/>
    <x v="2"/>
    <s v="0.Done"/>
    <x v="2666"/>
    <n v="0"/>
    <n v="0"/>
  </r>
  <r>
    <x v="3"/>
    <x v="0"/>
    <x v="0"/>
    <x v="22"/>
    <s v="System Architecture"/>
    <x v="22"/>
    <x v="2"/>
    <x v="3"/>
    <x v="450"/>
    <s v="Setup Liferay Development Infrastructure"/>
    <s v="00450 - Setup Liferay Development Infrastructure"/>
    <x v="450"/>
    <x v="4"/>
    <x v="2"/>
    <x v="2722"/>
    <s v="Review environment settings"/>
    <s v="XS | 00459 - Review environment settings"/>
    <s v="Sub-Task | XS | 00459 - Review environment settings"/>
    <n v="351453"/>
    <n v="348727"/>
    <n v="349332"/>
    <s v="Plan"/>
    <x v="0"/>
    <n v="0"/>
    <n v="0"/>
    <n v="20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9.0909090909090912E-2"/>
    <n v="1.8518518518518517E-2"/>
    <n v="1"/>
    <n v="2.1276595744680851"/>
    <x v="0"/>
    <x v="3"/>
    <s v="0.Done"/>
    <x v="2667"/>
    <n v="0"/>
    <n v="0"/>
  </r>
  <r>
    <x v="3"/>
    <x v="0"/>
    <x v="0"/>
    <x v="33"/>
    <s v="Buyer - Order Management"/>
    <x v="33"/>
    <x v="0"/>
    <x v="2"/>
    <x v="562"/>
    <s v="Inventory updates from IBB"/>
    <s v="00369 - Inventory updates from IBB"/>
    <x v="562"/>
    <x v="7"/>
    <x v="2"/>
    <x v="2723"/>
    <s v="Design interface with IBB Inventory API"/>
    <s v="M | 00458 - Design interface with IBB Inventory API"/>
    <s v="Tech Planning | M | 00458 - Design interface with IBB Inventory API"/>
    <n v="346910"/>
    <n v="347289"/>
    <n v="348897"/>
    <s v="Plan"/>
    <x v="19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25"/>
    <n v="1.020408163265306E-2"/>
    <n v="1"/>
    <n v="4.2553191489361701"/>
    <x v="0"/>
    <x v="2"/>
    <s v="0.Done"/>
    <x v="2668"/>
    <n v="0"/>
    <n v="0"/>
  </r>
  <r>
    <x v="3"/>
    <x v="0"/>
    <x v="0"/>
    <x v="33"/>
    <s v="Buyer - Order Management"/>
    <x v="33"/>
    <x v="0"/>
    <x v="2"/>
    <x v="562"/>
    <s v="Inventory updates from IBB"/>
    <s v="00369 - Inventory updates from IBB"/>
    <x v="562"/>
    <x v="8"/>
    <x v="2"/>
    <x v="2724"/>
    <s v="Discuss interfacing with IBB Inventory API"/>
    <s v="M | 00457 - Discuss interfacing with IBB Inventory API"/>
    <s v="Feature Planning | M | 00457 - Discuss interfacing with IBB Inventory API"/>
    <n v="346910"/>
    <n v="347289"/>
    <n v="348896"/>
    <s v="Plan"/>
    <x v="19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25"/>
    <n v="1.020408163265306E-2"/>
    <n v="1"/>
    <n v="4.2553191489361701"/>
    <x v="0"/>
    <x v="2"/>
    <s v="0.Done"/>
    <x v="2669"/>
    <n v="0"/>
    <n v="0"/>
  </r>
  <r>
    <x v="3"/>
    <x v="0"/>
    <x v="0"/>
    <x v="23"/>
    <s v="Buyer - Portal Foundations"/>
    <x v="23"/>
    <x v="0"/>
    <x v="2"/>
    <x v="429"/>
    <s v="Manage DL folder &amp; files"/>
    <s v="00083 - Manage DL folder &amp; files"/>
    <x v="429"/>
    <x v="8"/>
    <x v="2"/>
    <x v="2725"/>
    <s v="Review structure changes"/>
    <s v="XS | 00456 - Review structure changes"/>
    <s v="Feature Planning | XS | 00456 - Review structure changes"/>
    <n v="350832"/>
    <n v="334367"/>
    <n v="348887"/>
    <s v="Plan"/>
    <x v="19"/>
    <n v="0.5"/>
    <n v="0"/>
    <n v="0"/>
    <n v="32"/>
    <s v="XS"/>
    <s v="SUBTASK PLAN"/>
    <n v="1.0638297872340425"/>
    <n v="1.2765957446808509"/>
    <n v="0"/>
    <n v="0"/>
    <n v="0"/>
    <n v="1.0638297872340425"/>
    <n v="1.0638297872340425"/>
    <n v="1.2765957446808509"/>
    <n v="0.5"/>
    <n v="0"/>
    <n v="4.7619047619047616E-2"/>
    <n v="8.2644628099173556E-3"/>
    <n v="1"/>
    <n v="1.0638297872340425"/>
    <x v="0"/>
    <x v="2"/>
    <s v="0.Done"/>
    <x v="2670"/>
    <n v="0"/>
    <n v="0"/>
  </r>
  <r>
    <x v="3"/>
    <x v="0"/>
    <x v="0"/>
    <x v="22"/>
    <s v="System Architecture"/>
    <x v="22"/>
    <x v="2"/>
    <x v="3"/>
    <x v="450"/>
    <s v="Setup Liferay Development Infrastructure"/>
    <s v="00450 - Setup Liferay Development Infrastructure"/>
    <x v="450"/>
    <x v="4"/>
    <x v="2"/>
    <x v="2726"/>
    <s v="Configure IIS in front of Jenkins"/>
    <s v="XS | 00455 - Configure IIS in front of Jenkins"/>
    <s v="Sub-Task | XS | 00455 - Configure IIS in front of Jenkins"/>
    <n v="351453"/>
    <n v="348727"/>
    <n v="348876"/>
    <s v="Plan"/>
    <x v="0"/>
    <n v="0"/>
    <n v="0"/>
    <n v="20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9.0909090909090912E-2"/>
    <n v="1.8518518518518517E-2"/>
    <n v="1"/>
    <n v="2.1276595744680851"/>
    <x v="0"/>
    <x v="3"/>
    <s v="0.Done"/>
    <x v="2671"/>
    <n v="0"/>
    <n v="0"/>
  </r>
  <r>
    <x v="3"/>
    <x v="0"/>
    <x v="0"/>
    <x v="33"/>
    <s v="Buyer - Order Management"/>
    <x v="33"/>
    <x v="0"/>
    <x v="2"/>
    <x v="500"/>
    <s v="Order updates from IBB"/>
    <s v="00370 - Order updates from IBB"/>
    <x v="500"/>
    <x v="7"/>
    <x v="2"/>
    <x v="2727"/>
    <s v="Map IBB Order fields to Portal Order UI Fields"/>
    <s v="M | 00454 - Map IBB Order fields to Portal Order UI Fields"/>
    <s v="Tech Planning | M | 00454 - Map IBB Order fields to Portal Order UI Fields"/>
    <n v="346910"/>
    <n v="347290"/>
    <n v="348737"/>
    <s v="Plan"/>
    <x v="20"/>
    <n v="0.75"/>
    <n v="0"/>
    <n v="0"/>
    <n v="26"/>
    <s v="M"/>
    <s v="SUBTASK PLAN"/>
    <n v="4.2553191489361701"/>
    <n v="5.1063829787234036"/>
    <n v="0"/>
    <n v="0"/>
    <n v="0"/>
    <n v="4.2553191489361701"/>
    <n v="4.2553191489361701"/>
    <n v="5.1063829787234036"/>
    <n v="0.75"/>
    <n v="0"/>
    <n v="3.7037037037037035E-2"/>
    <n v="1.020408163265306E-2"/>
    <n v="1"/>
    <n v="4.2553191489361701"/>
    <x v="0"/>
    <x v="2"/>
    <s v="0.Done"/>
    <x v="2672"/>
    <n v="0"/>
    <n v="0"/>
  </r>
  <r>
    <x v="3"/>
    <x v="0"/>
    <x v="0"/>
    <x v="22"/>
    <s v="System Architecture"/>
    <x v="22"/>
    <x v="2"/>
    <x v="3"/>
    <x v="450"/>
    <s v="Setup Liferay Development Infrastructure"/>
    <s v="00450 - Setup Liferay Development Infrastructure"/>
    <x v="450"/>
    <x v="4"/>
    <x v="2"/>
    <x v="2728"/>
    <s v="Configure IIS in front of Liferay"/>
    <s v="S | 00453 - Configure IIS in front of Liferay"/>
    <s v="Sub-Task | S | 00453 - Configure IIS in front of Liferay"/>
    <n v="351453"/>
    <n v="348727"/>
    <n v="348732"/>
    <s v="Plan"/>
    <x v="0"/>
    <n v="0"/>
    <n v="0"/>
    <n v="20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9.0909090909090912E-2"/>
    <n v="1.8518518518518517E-2"/>
    <n v="1"/>
    <n v="4.2553191489361701"/>
    <x v="0"/>
    <x v="3"/>
    <s v="0.Done"/>
    <x v="2673"/>
    <n v="0"/>
    <n v="0"/>
  </r>
  <r>
    <x v="3"/>
    <x v="0"/>
    <x v="0"/>
    <x v="25"/>
    <s v="CSR - Customer and User Profile"/>
    <x v="25"/>
    <x v="0"/>
    <x v="2"/>
    <x v="594"/>
    <s v="CSR View of Customer Profile"/>
    <s v="00446 - CSR View of Customer Profile"/>
    <x v="594"/>
    <x v="9"/>
    <x v="2"/>
    <x v="2729"/>
    <s v="View/Edit Customer Profile - UX"/>
    <s v="M | 00452 - View/Edit Customer Profile - UX"/>
    <s v="UX | M | 00452 - View/Edit Customer Profile - UX"/>
    <n v="348696"/>
    <n v="348699"/>
    <n v="348731"/>
    <s v="Plan"/>
    <x v="21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25"/>
    <n v="2.9411764705882353E-2"/>
    <n v="1"/>
    <n v="8.5106382978723403"/>
    <x v="0"/>
    <x v="2"/>
    <s v="0.Done"/>
    <x v="2674"/>
    <n v="0"/>
    <n v="0"/>
  </r>
  <r>
    <x v="3"/>
    <x v="0"/>
    <x v="0"/>
    <x v="25"/>
    <s v="CSR - Customer and User Profile"/>
    <x v="25"/>
    <x v="0"/>
    <x v="2"/>
    <x v="470"/>
    <s v="View/Edit User Profile"/>
    <s v="00445 -  View/Edit User Profile"/>
    <x v="470"/>
    <x v="9"/>
    <x v="2"/>
    <x v="2730"/>
    <s v="View/Edit User Profile - UX"/>
    <s v="M | 00451 - View/Edit User Profile - UX"/>
    <s v="UX | M | 00451 - View/Edit User Profile - UX"/>
    <n v="348696"/>
    <n v="348698"/>
    <n v="348728"/>
    <s v="Plan"/>
    <x v="2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"/>
    <n v="2.9411764705882353E-2"/>
    <n v="1"/>
    <n v="8.5106382978723403"/>
    <x v="0"/>
    <x v="2"/>
    <s v="0.Done"/>
    <x v="2675"/>
    <n v="0"/>
    <n v="0"/>
  </r>
  <r>
    <x v="3"/>
    <x v="0"/>
    <x v="0"/>
    <x v="33"/>
    <s v="Buyer - Order Management"/>
    <x v="33"/>
    <x v="0"/>
    <x v="2"/>
    <x v="500"/>
    <s v="Order updates from IBB"/>
    <s v="00370 - Order updates from IBB"/>
    <x v="500"/>
    <x v="7"/>
    <x v="2"/>
    <x v="2731"/>
    <s v="Review interfacing with Bemis Order WS"/>
    <s v="M | 00441 - Review interfacing with Bemis Order WS"/>
    <s v="Tech Planning | M | 00441 - Review interfacing with Bemis Order WS"/>
    <n v="346910"/>
    <n v="347290"/>
    <n v="348463"/>
    <s v="Plan"/>
    <x v="20"/>
    <n v="10.75"/>
    <n v="0"/>
    <n v="0"/>
    <n v="26"/>
    <s v="M"/>
    <s v="SUBTASK PLAN"/>
    <n v="4.2553191489361701"/>
    <n v="5.1063829787234036"/>
    <n v="0"/>
    <n v="0"/>
    <n v="0"/>
    <n v="4.2553191489361701"/>
    <n v="4.2553191489361701"/>
    <n v="5.1063829787234036"/>
    <n v="10.75"/>
    <n v="0"/>
    <n v="3.7037037037037035E-2"/>
    <n v="1.020408163265306E-2"/>
    <n v="1"/>
    <n v="4.2553191489361701"/>
    <x v="0"/>
    <x v="2"/>
    <s v="0.Done"/>
    <x v="2676"/>
    <n v="0"/>
    <n v="0"/>
  </r>
  <r>
    <x v="3"/>
    <x v="0"/>
    <x v="0"/>
    <x v="31"/>
    <s v="Buyer views Customer and User Profiles"/>
    <x v="31"/>
    <x v="0"/>
    <x v="2"/>
    <x v="439"/>
    <s v="Customer Profile updates from IBB"/>
    <s v="00371 - Customer Profile updates from IBB"/>
    <x v="439"/>
    <x v="5"/>
    <x v="2"/>
    <x v="2732"/>
    <s v="Create stubs module for Customer Profile updates"/>
    <s v="S | 00438 - Create stubs module for Customer Profile updates"/>
    <s v="Backend Development | S | 00438 - Create stubs module for Customer Profile updates"/>
    <n v="348518"/>
    <n v="347291"/>
    <n v="348371"/>
    <s v="Plan"/>
    <x v="20"/>
    <n v="20.766666666666666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20.766666666666666"/>
    <n v="0"/>
    <n v="7.6923076923076927E-2"/>
    <n v="2.2727272727272728E-2"/>
    <n v="1"/>
    <n v="8.5106382978723403"/>
    <x v="0"/>
    <x v="2"/>
    <s v="0.Done"/>
    <x v="2677"/>
    <n v="0"/>
    <n v="0"/>
  </r>
  <r>
    <x v="3"/>
    <x v="0"/>
    <x v="0"/>
    <x v="31"/>
    <s v="Buyer views Customer and User Profiles"/>
    <x v="31"/>
    <x v="0"/>
    <x v="2"/>
    <x v="439"/>
    <s v="Customer Profile updates from IBB"/>
    <s v="00371 - Customer Profile updates from IBB"/>
    <x v="439"/>
    <x v="7"/>
    <x v="2"/>
    <x v="2733"/>
    <s v="Design Customer Profile WS Module"/>
    <s v="S | 00437 - Design Customer Profile WS Module"/>
    <s v="Tech Planning | S | 00437 - Design Customer Profile WS Module"/>
    <n v="348518"/>
    <n v="347291"/>
    <n v="348369"/>
    <s v="Plan"/>
    <x v="20"/>
    <n v="5.4833333333333334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5.4833333333333334"/>
    <n v="0"/>
    <n v="7.6923076923076927E-2"/>
    <n v="2.2727272727272728E-2"/>
    <n v="1"/>
    <n v="2.1276595744680851"/>
    <x v="0"/>
    <x v="2"/>
    <s v="0.Done"/>
    <x v="2678"/>
    <n v="0"/>
    <n v="0"/>
  </r>
  <r>
    <x v="3"/>
    <x v="0"/>
    <x v="0"/>
    <x v="29"/>
    <s v="Buyer - Inventory Management"/>
    <x v="29"/>
    <x v="0"/>
    <x v="2"/>
    <x v="426"/>
    <s v="On-Hand Inventory View for a specific item"/>
    <s v="00262 - On-Hand Inventory View for a specific item"/>
    <x v="426"/>
    <x v="5"/>
    <x v="2"/>
    <x v="2734"/>
    <s v="Add framework for Inventory Module"/>
    <s v="S | 00434 - Add framework for Inventory Module"/>
    <s v="Backend Development | S | 00434 - Add framework for Inventory Module"/>
    <n v="351659"/>
    <n v="342921"/>
    <n v="348002"/>
    <s v="Plan"/>
    <x v="19"/>
    <n v="53.4"/>
    <n v="0"/>
    <n v="0"/>
    <n v="35"/>
    <s v="S"/>
    <s v="SUBTASK PLAN"/>
    <n v="8.5106382978723403"/>
    <n v="10.212765957446807"/>
    <n v="0"/>
    <n v="0"/>
    <n v="0"/>
    <n v="8.5106382978723403"/>
    <n v="8.5106382978723403"/>
    <n v="10.212765957446807"/>
    <n v="53.4"/>
    <n v="0"/>
    <n v="0.1"/>
    <n v="0.1"/>
    <n v="1"/>
    <n v="8.5106382978723403"/>
    <x v="0"/>
    <x v="2"/>
    <s v="0.Done"/>
    <x v="2679"/>
    <n v="0"/>
    <n v="0"/>
  </r>
  <r>
    <x v="3"/>
    <x v="0"/>
    <x v="0"/>
    <x v="29"/>
    <s v="Buyer - Inventory Management"/>
    <x v="29"/>
    <x v="0"/>
    <x v="2"/>
    <x v="426"/>
    <s v="On-Hand Inventory View for a specific item"/>
    <s v="00262 - On-Hand Inventory View for a specific item"/>
    <x v="426"/>
    <x v="7"/>
    <x v="2"/>
    <x v="2735"/>
    <s v="Design Order Inventory DM/Services"/>
    <s v="L | 00433 - Design Order Inventory DM/Services"/>
    <s v="Tech Planning | L | 00433 - Design Order Inventory DM/Services"/>
    <n v="351659"/>
    <n v="342921"/>
    <n v="348001"/>
    <s v="Plan"/>
    <x v="19"/>
    <n v="5.75"/>
    <n v="0"/>
    <n v="0"/>
    <n v="35"/>
    <s v="L"/>
    <s v="SUBTASK PLAN"/>
    <n v="8.5106382978723403"/>
    <n v="10.212765957446807"/>
    <n v="0"/>
    <n v="0"/>
    <n v="0"/>
    <n v="8.5106382978723403"/>
    <n v="8.5106382978723403"/>
    <n v="10.212765957446807"/>
    <n v="5.75"/>
    <n v="0"/>
    <n v="0.1"/>
    <n v="0.1"/>
    <n v="1"/>
    <n v="8.5106382978723403"/>
    <x v="0"/>
    <x v="2"/>
    <s v="0.Done"/>
    <x v="2680"/>
    <n v="0"/>
    <n v="0"/>
  </r>
  <r>
    <x v="3"/>
    <x v="0"/>
    <x v="0"/>
    <x v="22"/>
    <s v="System Architecture"/>
    <x v="22"/>
    <x v="2"/>
    <x v="3"/>
    <x v="450"/>
    <s v="Setup Liferay Development Infrastructure"/>
    <s v="00450 - Setup Liferay Development Infrastructure"/>
    <x v="450"/>
    <x v="4"/>
    <x v="2"/>
    <x v="2736"/>
    <s v="Transition internal CI to Windows VM"/>
    <s v="M | 00432 - Transition internal CI to Windows VM"/>
    <s v="Sub-Task | M | 00432 - Transition internal CI to Windows VM"/>
    <n v="351453"/>
    <n v="348727"/>
    <n v="347994"/>
    <s v="Plan"/>
    <x v="0"/>
    <n v="0"/>
    <n v="0"/>
    <n v="20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9.0909090909090912E-2"/>
    <n v="1.8518518518518517E-2"/>
    <n v="1"/>
    <n v="8.5106382978723403"/>
    <x v="0"/>
    <x v="3"/>
    <s v="0.Done"/>
    <x v="2681"/>
    <n v="0"/>
    <n v="0"/>
  </r>
  <r>
    <x v="3"/>
    <x v="0"/>
    <x v="0"/>
    <x v="33"/>
    <s v="Buyer - Order Management"/>
    <x v="33"/>
    <x v="0"/>
    <x v="2"/>
    <x v="633"/>
    <s v="Search Orders by Indexed fields"/>
    <s v="00225 - Search Orders by Indexed fields"/>
    <x v="633"/>
    <x v="8"/>
    <x v="2"/>
    <x v="2737"/>
    <s v="Feature planning for Search Orders"/>
    <s v="M | 00431 - Feature planning for Search Orders"/>
    <s v="Feature Planning | M | 00431 - Feature planning for Search Orders"/>
    <n v="346910"/>
    <n v="340618"/>
    <n v="347974"/>
    <s v="Plan"/>
    <x v="20"/>
    <n v="0"/>
    <n v="0"/>
    <n v="0"/>
    <n v="89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8.3333333333333329E-2"/>
    <n v="1.020408163265306E-2"/>
    <n v="1"/>
    <n v="4.2553191489361701"/>
    <x v="0"/>
    <x v="2"/>
    <s v="0.Done"/>
    <x v="2682"/>
    <n v="0"/>
    <n v="0"/>
  </r>
  <r>
    <x v="3"/>
    <x v="0"/>
    <x v="0"/>
    <x v="26"/>
    <s v="Buyer - Shipment Management"/>
    <x v="26"/>
    <x v="0"/>
    <x v="2"/>
    <x v="563"/>
    <s v="Shipments Landing Page"/>
    <s v="00107 - Shipments Landing Page"/>
    <x v="563"/>
    <x v="5"/>
    <x v="2"/>
    <x v="2738"/>
    <s v="Create logic to support Shipment service"/>
    <s v="M | 00430 - Create logic to support Shipment service"/>
    <s v="Backend Development | M | 00430 - Create logic to support Shipment service"/>
    <n v="347928"/>
    <n v="334920"/>
    <n v="347968"/>
    <s v="Plan"/>
    <x v="20"/>
    <n v="22.25"/>
    <n v="0"/>
    <n v="0"/>
    <n v="61"/>
    <s v="M"/>
    <s v="SUBTASK PLAN"/>
    <n v="10.638297872340425"/>
    <n v="12.76595744680851"/>
    <n v="0"/>
    <n v="0"/>
    <n v="0"/>
    <n v="10.638297872340425"/>
    <n v="10.638297872340425"/>
    <n v="12.76595744680851"/>
    <n v="22.25"/>
    <n v="0"/>
    <n v="6.25E-2"/>
    <n v="1.5873015873015872E-2"/>
    <n v="1"/>
    <n v="10.638297872340425"/>
    <x v="0"/>
    <x v="2"/>
    <s v="0.Done"/>
    <x v="2683"/>
    <n v="0"/>
    <n v="0"/>
  </r>
  <r>
    <x v="3"/>
    <x v="0"/>
    <x v="0"/>
    <x v="26"/>
    <s v="Buyer - Shipment Management"/>
    <x v="26"/>
    <x v="0"/>
    <x v="2"/>
    <x v="563"/>
    <s v="Shipments Landing Page"/>
    <s v="00107 - Shipments Landing Page"/>
    <x v="563"/>
    <x v="7"/>
    <x v="2"/>
    <x v="2739"/>
    <s v="Discuss Overlap between Shipment &amp; Release"/>
    <s v="M | 00429 - Discuss Overlap between Shipment &amp; Release"/>
    <s v="Tech Planning | M | 00429 - Discuss Overlap between Shipment &amp; Release"/>
    <n v="347928"/>
    <n v="334920"/>
    <n v="347966"/>
    <s v="Plan"/>
    <x v="20"/>
    <n v="3.25"/>
    <n v="0"/>
    <n v="0"/>
    <n v="61"/>
    <s v="M"/>
    <s v="SUBTASK PLAN"/>
    <n v="4.2553191489361701"/>
    <n v="5.1063829787234036"/>
    <n v="0"/>
    <n v="0"/>
    <n v="0"/>
    <n v="4.2553191489361701"/>
    <n v="4.2553191489361701"/>
    <n v="5.1063829787234036"/>
    <n v="3.25"/>
    <n v="0"/>
    <n v="6.25E-2"/>
    <n v="1.5873015873015872E-2"/>
    <n v="1"/>
    <n v="4.2553191489361701"/>
    <x v="0"/>
    <x v="2"/>
    <s v="0.Done"/>
    <x v="2684"/>
    <n v="0"/>
    <n v="0"/>
  </r>
  <r>
    <x v="3"/>
    <x v="0"/>
    <x v="0"/>
    <x v="33"/>
    <s v="Buyer - Order Management"/>
    <x v="33"/>
    <x v="0"/>
    <x v="2"/>
    <x v="481"/>
    <s v="Order Detail in Orders by Item View"/>
    <s v="00222 - Order Detail in Orders by Item View"/>
    <x v="481"/>
    <x v="3"/>
    <x v="2"/>
    <x v="2740"/>
    <s v="Order by Item Detail View - Frontend"/>
    <s v="M | 00403 - Order by Item Detail View - Frontend"/>
    <s v="Frontend Development | M | 00403 - Order by Item Detail View - Frontend"/>
    <n v="346910"/>
    <n v="340378"/>
    <n v="347888"/>
    <s v="Plan"/>
    <x v="21"/>
    <n v="0"/>
    <n v="0"/>
    <n v="0"/>
    <n v="33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25"/>
    <n v="1.020408163265306E-2"/>
    <n v="1"/>
    <n v="5.3191489361702127"/>
    <x v="0"/>
    <x v="2"/>
    <s v="0.Done"/>
    <x v="2685"/>
    <n v="0"/>
    <n v="0"/>
  </r>
  <r>
    <x v="3"/>
    <x v="0"/>
    <x v="0"/>
    <x v="33"/>
    <s v="Buyer - Order Management"/>
    <x v="33"/>
    <x v="0"/>
    <x v="2"/>
    <x v="643"/>
    <s v="Orders Landing Page"/>
    <s v="00221 - Orders Landing Page"/>
    <x v="643"/>
    <x v="3"/>
    <x v="2"/>
    <x v="2741"/>
    <s v="Orders Landing Page - UI"/>
    <s v="M | 00389 - Orders Landing Page - UI"/>
    <s v="Frontend Development | M | 00389 - Orders Landing Page - UI"/>
    <n v="346910"/>
    <n v="340377"/>
    <n v="347853"/>
    <s v="Plan"/>
    <x v="21"/>
    <n v="13.483333333333333"/>
    <n v="0"/>
    <n v="0"/>
    <n v="33"/>
    <s v="M"/>
    <s v="SUBTASK PLAN"/>
    <n v="5.3191489361702127"/>
    <n v="6.3829787234042552"/>
    <n v="0"/>
    <n v="0"/>
    <n v="0"/>
    <n v="5.3191489361702127"/>
    <n v="5.3191489361702127"/>
    <n v="6.3829787234042552"/>
    <n v="13.483333333333333"/>
    <n v="0"/>
    <n v="8.3333333333333329E-2"/>
    <n v="1.020408163265306E-2"/>
    <n v="1"/>
    <n v="5.3191489361702127"/>
    <x v="0"/>
    <x v="2"/>
    <s v="0.Done"/>
    <x v="2686"/>
    <n v="0"/>
    <n v="0"/>
  </r>
  <r>
    <x v="3"/>
    <x v="0"/>
    <x v="0"/>
    <x v="33"/>
    <s v="Buyer - Order Management"/>
    <x v="33"/>
    <x v="0"/>
    <x v="2"/>
    <x v="643"/>
    <s v="Orders Landing Page"/>
    <s v="00221 - Orders Landing Page"/>
    <x v="643"/>
    <x v="0"/>
    <x v="2"/>
    <x v="2742"/>
    <s v="Orders Landing Page - Alpha Test"/>
    <s v="XS | 00388 - Orders Landing Page - Alpha Test"/>
    <s v="Alpha Test | XS | 00388 - Orders Landing Page - Alpha Test"/>
    <n v="346910"/>
    <n v="340377"/>
    <n v="347852"/>
    <s v="Plan"/>
    <x v="21"/>
    <n v="5"/>
    <n v="0"/>
    <n v="0"/>
    <n v="33"/>
    <s v="XS"/>
    <s v="SUBTASK PLAN"/>
    <n v="1.0638297872340425"/>
    <n v="1.2765957446808509"/>
    <n v="0"/>
    <n v="0"/>
    <n v="0"/>
    <n v="1.0638297872340425"/>
    <n v="1.0638297872340425"/>
    <n v="1.2765957446808509"/>
    <n v="5"/>
    <n v="0"/>
    <n v="8.3333333333333329E-2"/>
    <n v="1.020408163265306E-2"/>
    <n v="1"/>
    <n v="1.0638297872340425"/>
    <x v="0"/>
    <x v="2"/>
    <s v="0.Done"/>
    <x v="2687"/>
    <n v="0"/>
    <n v="0"/>
  </r>
  <r>
    <x v="3"/>
    <x v="0"/>
    <x v="0"/>
    <x v="33"/>
    <s v="Buyer - Order Management"/>
    <x v="33"/>
    <x v="0"/>
    <x v="2"/>
    <x v="643"/>
    <s v="Orders Landing Page"/>
    <s v="00221 - Orders Landing Page"/>
    <x v="643"/>
    <x v="2"/>
    <x v="2"/>
    <x v="2743"/>
    <s v="Orders Landing Page - Review"/>
    <s v="S | 00387 - Orders Landing Page - Review"/>
    <s v="Feature Review | S | 00387 - Orders Landing Page - Review"/>
    <n v="346910"/>
    <n v="340377"/>
    <n v="347850"/>
    <s v="Plan"/>
    <x v="21"/>
    <n v="1"/>
    <n v="0"/>
    <n v="0"/>
    <n v="33"/>
    <s v="S"/>
    <s v="SUBTASK PLAN"/>
    <n v="2.1276595744680851"/>
    <n v="2.5531914893617018"/>
    <n v="0"/>
    <n v="0"/>
    <n v="0"/>
    <n v="2.1276595744680851"/>
    <n v="2.1276595744680851"/>
    <n v="2.5531914893617018"/>
    <n v="1"/>
    <n v="0"/>
    <n v="8.3333333333333329E-2"/>
    <n v="1.020408163265306E-2"/>
    <n v="1"/>
    <n v="2.1276595744680851"/>
    <x v="0"/>
    <x v="2"/>
    <s v="0.Done"/>
    <x v="2688"/>
    <n v="0"/>
    <n v="0"/>
  </r>
  <r>
    <x v="3"/>
    <x v="0"/>
    <x v="0"/>
    <x v="22"/>
    <s v="System Architecture"/>
    <x v="22"/>
    <x v="2"/>
    <x v="2"/>
    <x v="588"/>
    <s v="Setup Bemis Development Infrastructure"/>
    <s v="00384 - Setup Bemis Development Infrastructure"/>
    <x v="588"/>
    <x v="4"/>
    <x v="2"/>
    <x v="2744"/>
    <s v="Connect dev to AD"/>
    <s v="S | 00386 - Connect dev to AD"/>
    <s v="Sub-Task | S | 00386 - Connect dev to AD"/>
    <n v="351453"/>
    <n v="347844"/>
    <n v="347847"/>
    <s v="Plan"/>
    <x v="0"/>
    <n v="1"/>
    <n v="0"/>
    <n v="200"/>
    <n v="0"/>
    <s v="S"/>
    <s v="SUBTASK PLAN"/>
    <n v="4.2553191489361701"/>
    <n v="5.1063829787234036"/>
    <n v="0"/>
    <n v="0"/>
    <n v="0"/>
    <n v="4.2553191489361701"/>
    <n v="4.2553191489361701"/>
    <n v="5.1063829787234036"/>
    <n v="1"/>
    <n v="0"/>
    <n v="0.14285714285714285"/>
    <n v="1.8518518518518517E-2"/>
    <n v="1"/>
    <n v="4.2553191489361701"/>
    <x v="0"/>
    <x v="2"/>
    <s v="0.Done"/>
    <x v="2689"/>
    <n v="0"/>
    <n v="0"/>
  </r>
  <r>
    <x v="3"/>
    <x v="0"/>
    <x v="0"/>
    <x v="22"/>
    <s v="System Architecture"/>
    <x v="22"/>
    <x v="2"/>
    <x v="2"/>
    <x v="588"/>
    <s v="Setup Bemis Development Infrastructure"/>
    <s v="00384 - Setup Bemis Development Infrastructure"/>
    <x v="588"/>
    <x v="4"/>
    <x v="2"/>
    <x v="2745"/>
    <s v="Connect dev to SQL Server"/>
    <s v="S | 00385 - Connect dev to SQL Server"/>
    <s v="Sub-Task | S | 00385 - Connect dev to SQL Server"/>
    <n v="351453"/>
    <n v="347844"/>
    <n v="347846"/>
    <s v="Plan"/>
    <x v="0"/>
    <n v="0.5"/>
    <n v="0"/>
    <n v="200"/>
    <n v="0"/>
    <s v="S"/>
    <s v="SUBTASK PLAN"/>
    <n v="4.2553191489361701"/>
    <n v="5.1063829787234036"/>
    <n v="0"/>
    <n v="0"/>
    <n v="0"/>
    <n v="4.2553191489361701"/>
    <n v="4.2553191489361701"/>
    <n v="5.1063829787234036"/>
    <n v="0.5"/>
    <n v="0"/>
    <n v="0.14285714285714285"/>
    <n v="1.8518518518518517E-2"/>
    <n v="1"/>
    <n v="4.2553191489361701"/>
    <x v="0"/>
    <x v="2"/>
    <s v="0.Done"/>
    <x v="2690"/>
    <n v="0"/>
    <n v="0"/>
  </r>
  <r>
    <x v="3"/>
    <x v="0"/>
    <x v="0"/>
    <x v="32"/>
    <s v="Buyer - Reports"/>
    <x v="32"/>
    <x v="0"/>
    <x v="2"/>
    <x v="583"/>
    <s v="Buyer - Reports Landing Page"/>
    <s v="00375 - Buyer - Reports Landing Page"/>
    <x v="583"/>
    <x v="4"/>
    <x v="2"/>
    <x v="2746"/>
    <s v="Final Approval of the Reports Landing Page Wireframe"/>
    <s v="M | 00383 - Final Approval of the Reports Landing Page Wireframe"/>
    <s v="Sub-Task | M | 00383 - Final Approval of the Reports Landing Page Wireframe"/>
    <n v="351658"/>
    <n v="347304"/>
    <n v="347816"/>
    <s v="Plan"/>
    <x v="18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6.25E-2"/>
    <n v="3.8461538461538464E-2"/>
    <n v="1"/>
    <n v="8.5106382978723403"/>
    <x v="0"/>
    <x v="2"/>
    <s v="0.Done"/>
    <x v="2691"/>
    <n v="0"/>
    <n v="0"/>
  </r>
  <r>
    <x v="3"/>
    <x v="0"/>
    <x v="0"/>
    <x v="32"/>
    <s v="Buyer - Reports"/>
    <x v="32"/>
    <x v="0"/>
    <x v="2"/>
    <x v="583"/>
    <s v="Buyer - Reports Landing Page"/>
    <s v="00375 - Buyer - Reports Landing Page"/>
    <x v="583"/>
    <x v="8"/>
    <x v="2"/>
    <x v="2747"/>
    <s v="Feature Planning - Reports Landing Page"/>
    <s v="M | 00382 - Feature Planning - Reports Landing Page"/>
    <s v="Feature Planning | M | 00382 - Feature Planning - Reports Landing Page"/>
    <n v="351658"/>
    <n v="347304"/>
    <n v="347787"/>
    <s v="Plan"/>
    <x v="18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6.25E-2"/>
    <n v="3.8461538461538464E-2"/>
    <n v="1"/>
    <n v="4.2553191489361701"/>
    <x v="0"/>
    <x v="2"/>
    <s v="0.Done"/>
    <x v="2692"/>
    <n v="0"/>
    <n v="0"/>
  </r>
  <r>
    <x v="3"/>
    <x v="0"/>
    <x v="0"/>
    <x v="33"/>
    <s v="Buyer - Order Management"/>
    <x v="33"/>
    <x v="0"/>
    <x v="2"/>
    <x v="643"/>
    <s v="Orders Landing Page"/>
    <s v="00221 - Orders Landing Page"/>
    <x v="643"/>
    <x v="5"/>
    <x v="2"/>
    <x v="2748"/>
    <s v="Orders Landing Page - Data Model Redesign"/>
    <s v="M | 00368 - Orders Landing Page - Data Model Redesign"/>
    <s v="Backend Development | M | 00368 - Orders Landing Page - Data Model Redesign"/>
    <n v="346910"/>
    <n v="340377"/>
    <n v="347170"/>
    <s v="Plan"/>
    <x v="21"/>
    <n v="9.25"/>
    <n v="0"/>
    <n v="0"/>
    <n v="33"/>
    <s v="M"/>
    <s v="SUBTASK PLAN"/>
    <n v="10.638297872340425"/>
    <n v="12.76595744680851"/>
    <n v="0"/>
    <n v="0"/>
    <n v="0"/>
    <n v="10.638297872340425"/>
    <n v="10.638297872340425"/>
    <n v="12.76595744680851"/>
    <n v="9.25"/>
    <n v="0"/>
    <n v="8.3333333333333329E-2"/>
    <n v="1.020408163265306E-2"/>
    <n v="1"/>
    <n v="10.638297872340425"/>
    <x v="0"/>
    <x v="2"/>
    <s v="0.Done"/>
    <x v="2693"/>
    <n v="0"/>
    <n v="0"/>
  </r>
  <r>
    <x v="3"/>
    <x v="0"/>
    <x v="0"/>
    <x v="23"/>
    <s v="Buyer - Portal Foundations"/>
    <x v="23"/>
    <x v="0"/>
    <x v="2"/>
    <x v="434"/>
    <s v="Customer Org Hierarchy"/>
    <s v="00088 - Customer Org Hierarchy"/>
    <x v="434"/>
    <x v="5"/>
    <x v="2"/>
    <x v="2749"/>
    <s v="Customize Org Type display"/>
    <s v="00348 - Customize Org Type display"/>
    <s v="Backend Development | 00348 - Customize Org Type display"/>
    <n v="350832"/>
    <n v="334456"/>
    <n v="344988"/>
    <s v="Plan"/>
    <x v="19"/>
    <n v="0"/>
    <n v="0"/>
    <n v="0"/>
    <n v="0"/>
    <m/>
    <s v="SUBTASK PLAN"/>
    <n v="0"/>
    <n v="0"/>
    <n v="0"/>
    <n v="0"/>
    <n v="0"/>
    <n v="0"/>
    <n v="0"/>
    <n v="0"/>
    <n v="0"/>
    <n v="0"/>
    <n v="0.05"/>
    <n v="8.2644628099173556E-3"/>
    <n v="1"/>
    <n v="0"/>
    <x v="0"/>
    <x v="2"/>
    <s v="0.Done"/>
    <x v="2694"/>
    <n v="0"/>
    <n v="0"/>
  </r>
  <r>
    <x v="3"/>
    <x v="0"/>
    <x v="0"/>
    <x v="26"/>
    <s v="Buyer - Shipment Management"/>
    <x v="26"/>
    <x v="0"/>
    <x v="2"/>
    <x v="563"/>
    <s v="Shipments Landing Page"/>
    <s v="00107 - Shipments Landing Page"/>
    <x v="563"/>
    <x v="4"/>
    <x v="2"/>
    <x v="2750"/>
    <s v="Create shipment module skeleton"/>
    <s v="00345 - Create shipment module skeleton"/>
    <s v="Sub-Task | 00345 - Create shipment module skeleton"/>
    <n v="347928"/>
    <n v="334920"/>
    <n v="344516"/>
    <s v="Plan"/>
    <x v="20"/>
    <n v="0"/>
    <n v="0"/>
    <n v="0"/>
    <n v="61"/>
    <m/>
    <s v="SUBTASK PLAN"/>
    <n v="0"/>
    <n v="0"/>
    <n v="0"/>
    <n v="0"/>
    <n v="0"/>
    <n v="0"/>
    <n v="0"/>
    <n v="0"/>
    <n v="0"/>
    <n v="0"/>
    <n v="6.25E-2"/>
    <n v="1.5873015873015872E-2"/>
    <n v="1"/>
    <n v="0"/>
    <x v="0"/>
    <x v="2"/>
    <s v="0.Done"/>
    <x v="2695"/>
    <n v="0"/>
    <n v="0"/>
  </r>
  <r>
    <x v="3"/>
    <x v="0"/>
    <x v="0"/>
    <x v="26"/>
    <s v="Buyer - Shipment Management"/>
    <x v="26"/>
    <x v="0"/>
    <x v="2"/>
    <x v="605"/>
    <s v="Shipment updates from IBB"/>
    <s v="00374 - Shipment updates from IBB"/>
    <x v="605"/>
    <x v="4"/>
    <x v="3"/>
    <x v="2751"/>
    <s v="Define WADL for IBB shipment web services"/>
    <s v="M | 00288 - Define WADL for IBB shipment web services"/>
    <s v="Sub-Task | M | 00288 - Define WADL for IBB shipment web services"/>
    <n v="347928"/>
    <n v="347294"/>
    <n v="343280"/>
    <s v="Plan"/>
    <x v="2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7.1428571428571425E-2"/>
    <n v="1.5873015873015872E-2"/>
    <n v="1"/>
    <n v="0"/>
    <x v="0"/>
    <x v="2"/>
    <s v="0.Cancelled"/>
    <x v="2696"/>
    <n v="0"/>
    <n v="0"/>
  </r>
  <r>
    <x v="3"/>
    <x v="0"/>
    <x v="0"/>
    <x v="33"/>
    <s v="Buyer - Order Management"/>
    <x v="33"/>
    <x v="0"/>
    <x v="2"/>
    <x v="500"/>
    <s v="Order updates from IBB"/>
    <s v="00370 - Order updates from IBB"/>
    <x v="500"/>
    <x v="5"/>
    <x v="2"/>
    <x v="2752"/>
    <s v="Create order WS modules"/>
    <s v="00284 - Create order WS modules"/>
    <s v="Backend Development | 00284 - Create order WS modules"/>
    <n v="346910"/>
    <n v="347290"/>
    <n v="343226"/>
    <s v="Plan"/>
    <x v="20"/>
    <n v="58.35"/>
    <n v="0"/>
    <n v="0"/>
    <n v="26"/>
    <m/>
    <s v="SUBTASK PLAN"/>
    <n v="0"/>
    <n v="0"/>
    <n v="0"/>
    <n v="0"/>
    <n v="0"/>
    <n v="0"/>
    <n v="0"/>
    <n v="0"/>
    <n v="58.35"/>
    <n v="0"/>
    <n v="3.7037037037037035E-2"/>
    <n v="1.020408163265306E-2"/>
    <n v="1"/>
    <n v="0"/>
    <x v="0"/>
    <x v="2"/>
    <s v="0.Done"/>
    <x v="2697"/>
    <n v="0"/>
    <n v="0"/>
  </r>
  <r>
    <x v="3"/>
    <x v="0"/>
    <x v="0"/>
    <x v="24"/>
    <s v="IBB Integration"/>
    <x v="24"/>
    <x v="2"/>
    <x v="8"/>
    <x v="282"/>
    <s v="Create data sync process to bulk upload data from IBB"/>
    <s v="00266 - Create data sync process to bulk upload data from IBB"/>
    <x v="282"/>
    <x v="5"/>
    <x v="2"/>
    <x v="2753"/>
    <s v="Create IBB job scheduler"/>
    <s v="00283 - Create IBB job scheduler"/>
    <s v="Backend Development | 00283 - Create IBB job scheduler"/>
    <n v="350255"/>
    <n v="343068"/>
    <n v="343225"/>
    <s v="Plan"/>
    <x v="0"/>
    <n v="57.35"/>
    <n v="0"/>
    <n v="0"/>
    <n v="0"/>
    <m/>
    <s v="SUBTASK PLAN"/>
    <n v="0"/>
    <n v="0"/>
    <n v="0"/>
    <n v="0"/>
    <n v="0"/>
    <n v="0"/>
    <n v="0"/>
    <n v="0"/>
    <n v="57.35"/>
    <n v="0"/>
    <n v="6.6666666666666666E-2"/>
    <n v="3.3333333333333333E-2"/>
    <n v="1"/>
    <n v="0"/>
    <x v="0"/>
    <x v="8"/>
    <s v="0.Done"/>
    <x v="2698"/>
    <n v="0"/>
    <n v="0"/>
  </r>
  <r>
    <x v="3"/>
    <x v="0"/>
    <x v="0"/>
    <x v="33"/>
    <s v="Buyer - Order Management"/>
    <x v="33"/>
    <x v="0"/>
    <x v="2"/>
    <x v="500"/>
    <s v="Order updates from IBB"/>
    <s v="00370 - Order updates from IBB"/>
    <x v="500"/>
    <x v="4"/>
    <x v="2"/>
    <x v="2754"/>
    <s v="Define Order WADL/JSON"/>
    <s v="M | 00268 - Define Order WADL/JSON"/>
    <s v="Sub-Task | M | 00268 - Define Order WADL/JSON"/>
    <n v="346910"/>
    <n v="347290"/>
    <n v="343145"/>
    <s v="Plan"/>
    <x v="20"/>
    <n v="0"/>
    <n v="0"/>
    <n v="0"/>
    <n v="26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3.7037037037037035E-2"/>
    <n v="1.020408163265306E-2"/>
    <n v="1"/>
    <n v="8.5106382978723403"/>
    <x v="0"/>
    <x v="2"/>
    <s v="0.Done"/>
    <x v="2699"/>
    <n v="0"/>
    <n v="0"/>
  </r>
  <r>
    <x v="3"/>
    <x v="0"/>
    <x v="0"/>
    <x v="25"/>
    <s v="CSR - Customer and User Profile"/>
    <x v="25"/>
    <x v="0"/>
    <x v="2"/>
    <x v="594"/>
    <s v="CSR View of Customer Profile"/>
    <s v="00446 - CSR View of Customer Profile"/>
    <x v="594"/>
    <x v="4"/>
    <x v="2"/>
    <x v="2755"/>
    <s v="View the IBB fields associated with a company profile"/>
    <s v="M | 00236 - View the IBB fields associated with a company profile"/>
    <s v="Sub-Task | M | 00236 - View the IBB fields associated with a company profile"/>
    <n v="348696"/>
    <n v="348699"/>
    <n v="341799"/>
    <s v="Plan"/>
    <x v="21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25"/>
    <n v="2.9411764705882353E-2"/>
    <n v="1"/>
    <n v="8.5106382978723403"/>
    <x v="0"/>
    <x v="2"/>
    <s v="0.Done"/>
    <x v="2700"/>
    <n v="0"/>
    <n v="0"/>
  </r>
  <r>
    <x v="3"/>
    <x v="0"/>
    <x v="0"/>
    <x v="26"/>
    <s v="Buyer - Shipment Management"/>
    <x v="26"/>
    <x v="0"/>
    <x v="2"/>
    <x v="563"/>
    <s v="Shipments Landing Page"/>
    <s v="00107 - Shipments Landing Page"/>
    <x v="563"/>
    <x v="5"/>
    <x v="3"/>
    <x v="2756"/>
    <s v="Calculation on landing page"/>
    <s v="M | 00233 - Calculation on landing page"/>
    <s v="Backend Development | M | 00233 - Calculation on landing page"/>
    <n v="347928"/>
    <n v="334920"/>
    <n v="341275"/>
    <s v="Plan"/>
    <x v="20"/>
    <n v="0"/>
    <n v="0"/>
    <n v="0"/>
    <n v="61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6.25E-2"/>
    <n v="1.5873015873015872E-2"/>
    <n v="1"/>
    <n v="0"/>
    <x v="0"/>
    <x v="2"/>
    <s v="0.Cancelled"/>
    <x v="2701"/>
    <n v="0"/>
    <n v="0"/>
  </r>
  <r>
    <x v="3"/>
    <x v="0"/>
    <x v="0"/>
    <x v="23"/>
    <s v="Buyer - Portal Foundations"/>
    <x v="23"/>
    <x v="0"/>
    <x v="2"/>
    <x v="582"/>
    <s v="Filter Data by Customer Location"/>
    <s v="00302 - Filter Data by Customer Location"/>
    <x v="582"/>
    <x v="8"/>
    <x v="2"/>
    <x v="2757"/>
    <s v="Filter Orders by user Locations"/>
    <s v="S | 00226 - Filter Orders by user Locations"/>
    <s v="Feature Planning | S | 00226 - Filter Orders by user Locations"/>
    <n v="350832"/>
    <n v="343448"/>
    <n v="340628"/>
    <s v="Plan"/>
    <x v="19"/>
    <n v="0"/>
    <n v="0"/>
    <n v="0"/>
    <n v="39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6.6666666666666666E-2"/>
    <n v="8.2644628099173556E-3"/>
    <n v="1"/>
    <n v="2.1276595744680851"/>
    <x v="0"/>
    <x v="2"/>
    <s v="0.Done"/>
    <x v="2702"/>
    <n v="0"/>
    <n v="0"/>
  </r>
  <r>
    <x v="3"/>
    <x v="0"/>
    <x v="0"/>
    <x v="30"/>
    <s v="CSR - Portal Foundations"/>
    <x v="30"/>
    <x v="0"/>
    <x v="2"/>
    <x v="607"/>
    <s v="Password Policy"/>
    <s v="00172 - Password Policy"/>
    <x v="607"/>
    <x v="5"/>
    <x v="2"/>
    <x v="2758"/>
    <s v="Set Expiration to 60 days"/>
    <s v="S | 00171 - Set Expiration to 60 days"/>
    <s v="Backend Development | S | 00171 - Set Expiration to 60 days"/>
    <n v="350872"/>
    <n v="337609"/>
    <n v="337605"/>
    <s v="Plan"/>
    <x v="19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"/>
    <n v="3.125E-2"/>
    <n v="1"/>
    <n v="8.5106382978723403"/>
    <x v="0"/>
    <x v="2"/>
    <s v="0.Done"/>
    <x v="2703"/>
    <n v="0"/>
    <n v="0"/>
  </r>
  <r>
    <x v="3"/>
    <x v="0"/>
    <x v="0"/>
    <x v="31"/>
    <s v="Buyer views Customer and User Profiles"/>
    <x v="31"/>
    <x v="0"/>
    <x v="6"/>
    <x v="649"/>
    <s v="Search for User Profile Details"/>
    <s v="00271 - Search for User Profile Details"/>
    <x v="649"/>
    <x v="4"/>
    <x v="3"/>
    <x v="2759"/>
    <s v="Prototyping of the fields needed for user inquiry / search"/>
    <s v="00170 - Prototyping of the fields needed for user inquiry / search"/>
    <s v="Sub-Task | 00170 - Prototyping of the fields needed for user inquiry / search"/>
    <n v="348518"/>
    <n v="343154"/>
    <n v="337420"/>
    <s v="Plan"/>
    <x v="18"/>
    <n v="0"/>
    <n v="0"/>
    <n v="0"/>
    <n v="40"/>
    <m/>
    <s v="SUBTASK PLAN"/>
    <n v="0"/>
    <n v="0"/>
    <n v="0"/>
    <n v="0"/>
    <n v="0"/>
    <n v="0"/>
    <n v="0"/>
    <n v="0"/>
    <n v="0"/>
    <n v="0"/>
    <n v="1"/>
    <n v="2.2727272727272728E-2"/>
    <n v="1"/>
    <n v="0"/>
    <x v="0"/>
    <x v="6"/>
    <s v="0.Cancelled"/>
    <x v="2704"/>
    <n v="0"/>
    <n v="0"/>
  </r>
  <r>
    <x v="3"/>
    <x v="0"/>
    <x v="0"/>
    <x v="31"/>
    <s v="Buyer views Customer and User Profiles"/>
    <x v="31"/>
    <x v="0"/>
    <x v="6"/>
    <x v="650"/>
    <s v="Search for Customer Profile Details"/>
    <s v="00269 - Search for Customer Profile Details"/>
    <x v="650"/>
    <x v="4"/>
    <x v="3"/>
    <x v="2760"/>
    <s v="Prototyping of the fields needed for customer inquiry / search"/>
    <s v="00169 - Prototyping of the fields needed for customer inquiry / search"/>
    <s v="Sub-Task | 00169 - Prototyping of the fields needed for customer inquiry / search"/>
    <n v="348518"/>
    <n v="343152"/>
    <n v="337419"/>
    <s v="Plan"/>
    <x v="21"/>
    <n v="0"/>
    <n v="0"/>
    <n v="0"/>
    <n v="46"/>
    <m/>
    <s v="SUBTASK PLAN"/>
    <n v="0"/>
    <n v="0"/>
    <n v="0"/>
    <n v="0"/>
    <n v="0"/>
    <n v="0"/>
    <n v="0"/>
    <n v="0"/>
    <n v="0"/>
    <n v="0"/>
    <n v="1"/>
    <n v="2.2727272727272728E-2"/>
    <n v="1"/>
    <n v="0"/>
    <x v="0"/>
    <x v="6"/>
    <s v="0.Cancelled"/>
    <x v="2705"/>
    <n v="0"/>
    <n v="0"/>
  </r>
  <r>
    <x v="3"/>
    <x v="0"/>
    <x v="0"/>
    <x v="23"/>
    <s v="Buyer - Portal Foundations"/>
    <x v="23"/>
    <x v="0"/>
    <x v="2"/>
    <x v="434"/>
    <s v="Customer Org Hierarchy"/>
    <s v="00088 - Customer Org Hierarchy"/>
    <x v="434"/>
    <x v="8"/>
    <x v="2"/>
    <x v="2761"/>
    <s v="Customer Hierarchy Updates"/>
    <s v="M | 00157 - Customer Hierarchy Updates"/>
    <s v="Feature Planning | M | 00157 - Customer Hierarchy Updates"/>
    <n v="350832"/>
    <n v="334456"/>
    <n v="336995"/>
    <s v="Plan"/>
    <x v="19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05"/>
    <n v="8.2644628099173556E-3"/>
    <n v="1"/>
    <n v="4.2553191489361701"/>
    <x v="0"/>
    <x v="2"/>
    <s v="0.Done"/>
    <x v="2706"/>
    <n v="0"/>
    <n v="0"/>
  </r>
  <r>
    <x v="3"/>
    <x v="0"/>
    <x v="0"/>
    <x v="33"/>
    <s v="Buyer - Order Management"/>
    <x v="33"/>
    <x v="0"/>
    <x v="2"/>
    <x v="591"/>
    <s v="Order Status Report"/>
    <s v="00175 - Order Status Report"/>
    <x v="591"/>
    <x v="5"/>
    <x v="2"/>
    <x v="2762"/>
    <s v="SSRS Integration POC"/>
    <s v="00155 - SSRS Integration POC"/>
    <s v="Backend Development | 00155 - SSRS Integration POC"/>
    <n v="346910"/>
    <n v="338511"/>
    <n v="336774"/>
    <s v="Plan"/>
    <x v="20"/>
    <n v="0"/>
    <n v="0"/>
    <n v="0"/>
    <n v="40"/>
    <m/>
    <s v="SUBTASK PLAN"/>
    <n v="0"/>
    <n v="0"/>
    <n v="0"/>
    <n v="0"/>
    <n v="0"/>
    <n v="0"/>
    <n v="0"/>
    <n v="0"/>
    <n v="0"/>
    <n v="0"/>
    <n v="7.1428571428571425E-2"/>
    <n v="1.020408163265306E-2"/>
    <n v="1"/>
    <n v="0"/>
    <x v="0"/>
    <x v="2"/>
    <s v="0.Done"/>
    <x v="2707"/>
    <n v="0"/>
    <n v="0"/>
  </r>
  <r>
    <x v="3"/>
    <x v="0"/>
    <x v="0"/>
    <x v="23"/>
    <s v="Buyer - Portal Foundations"/>
    <x v="23"/>
    <x v="0"/>
    <x v="2"/>
    <x v="429"/>
    <s v="Manage DL folder &amp; files"/>
    <s v="00083 - Manage DL folder &amp; files"/>
    <x v="429"/>
    <x v="4"/>
    <x v="2"/>
    <x v="2763"/>
    <s v="Determine the Document Library &quot;structure&quot;"/>
    <s v="00154 - Determine the Document Library &quot;structure&quot;"/>
    <s v="Sub-Task | 00154 - Determine the Document Library &quot;structure&quot;"/>
    <n v="350832"/>
    <n v="334367"/>
    <n v="336315"/>
    <s v="Plan"/>
    <x v="19"/>
    <n v="0"/>
    <n v="0"/>
    <n v="0"/>
    <n v="32"/>
    <m/>
    <s v="SUBTASK PLAN"/>
    <n v="0"/>
    <n v="0"/>
    <n v="0"/>
    <n v="0"/>
    <n v="0"/>
    <n v="0"/>
    <n v="0"/>
    <n v="0"/>
    <n v="0"/>
    <n v="0"/>
    <n v="4.7619047619047616E-2"/>
    <n v="8.2644628099173556E-3"/>
    <n v="1"/>
    <n v="0"/>
    <x v="0"/>
    <x v="2"/>
    <s v="0.Done"/>
    <x v="2708"/>
    <n v="0"/>
    <n v="0"/>
  </r>
  <r>
    <x v="3"/>
    <x v="0"/>
    <x v="0"/>
    <x v="23"/>
    <s v="Buyer - Portal Foundations"/>
    <x v="23"/>
    <x v="0"/>
    <x v="2"/>
    <x v="647"/>
    <s v="Two Factor Authentication"/>
    <s v="00146 - Two Factor Authentication"/>
    <x v="647"/>
    <x v="4"/>
    <x v="2"/>
    <x v="2764"/>
    <s v="Provide recommendation for multi-factor authentication for Bemis approval"/>
    <s v="00153 - Provide recommendation for multi-factor authentication for Bemis approval"/>
    <s v="Sub-Task | 00153 - Provide recommendation for multi-factor authentication for Bemis approval"/>
    <n v="350832"/>
    <n v="336242"/>
    <n v="33629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8.2644628099173556E-3"/>
    <n v="1"/>
    <n v="0"/>
    <x v="0"/>
    <x v="2"/>
    <s v="0.Done"/>
    <x v="2709"/>
    <n v="0"/>
    <n v="0"/>
  </r>
  <r>
    <x v="3"/>
    <x v="0"/>
    <x v="0"/>
    <x v="23"/>
    <s v="Buyer - Portal Foundations"/>
    <x v="23"/>
    <x v="0"/>
    <x v="2"/>
    <x v="582"/>
    <s v="Filter Data by Customer Location"/>
    <s v="00302 - Filter Data by Customer Location"/>
    <x v="582"/>
    <x v="4"/>
    <x v="3"/>
    <x v="2765"/>
    <s v="Approve customer hierarchy filter mockup"/>
    <s v="00152 - Approve customer hierarchy filter mockup"/>
    <s v="Sub-Task | 00152 - Approve customer hierarchy filter mockup"/>
    <n v="350832"/>
    <n v="343448"/>
    <n v="336253"/>
    <s v="Plan"/>
    <x v="19"/>
    <n v="0"/>
    <n v="0"/>
    <n v="0"/>
    <n v="39"/>
    <m/>
    <s v="SUBTASK PLAN"/>
    <n v="0"/>
    <n v="0"/>
    <n v="0"/>
    <n v="0"/>
    <n v="0"/>
    <n v="0"/>
    <n v="0"/>
    <n v="0"/>
    <n v="0"/>
    <n v="0"/>
    <n v="6.6666666666666666E-2"/>
    <n v="8.2644628099173556E-3"/>
    <n v="1"/>
    <n v="0"/>
    <x v="0"/>
    <x v="2"/>
    <s v="0.Cancelled"/>
    <x v="2710"/>
    <n v="0"/>
    <n v="0"/>
  </r>
  <r>
    <x v="3"/>
    <x v="0"/>
    <x v="0"/>
    <x v="23"/>
    <s v="Buyer - Portal Foundations"/>
    <x v="23"/>
    <x v="0"/>
    <x v="2"/>
    <x v="582"/>
    <s v="Filter Data by Customer Location"/>
    <s v="00302 - Filter Data by Customer Location"/>
    <x v="582"/>
    <x v="4"/>
    <x v="2"/>
    <x v="2766"/>
    <s v="Approve customer hierarchy filter wireframe"/>
    <s v="00150 - Approve customer hierarchy filter wireframe"/>
    <s v="Sub-Task | 00150 - Approve customer hierarchy filter wireframe"/>
    <n v="350832"/>
    <n v="343448"/>
    <n v="336251"/>
    <s v="Plan"/>
    <x v="19"/>
    <n v="0"/>
    <n v="0"/>
    <n v="0"/>
    <n v="39"/>
    <m/>
    <s v="SUBTASK PLAN"/>
    <n v="0"/>
    <n v="0"/>
    <n v="0"/>
    <n v="0"/>
    <n v="0"/>
    <n v="0"/>
    <n v="0"/>
    <n v="0"/>
    <n v="0"/>
    <n v="0"/>
    <n v="6.6666666666666666E-2"/>
    <n v="8.2644628099173556E-3"/>
    <n v="1"/>
    <n v="0"/>
    <x v="0"/>
    <x v="2"/>
    <s v="0.Done"/>
    <x v="2711"/>
    <n v="0"/>
    <n v="0"/>
  </r>
  <r>
    <x v="3"/>
    <x v="0"/>
    <x v="0"/>
    <x v="23"/>
    <s v="Buyer - Portal Foundations"/>
    <x v="23"/>
    <x v="0"/>
    <x v="2"/>
    <x v="582"/>
    <s v="Filter Data by Customer Location"/>
    <s v="00302 - Filter Data by Customer Location"/>
    <x v="582"/>
    <x v="9"/>
    <x v="2"/>
    <x v="2767"/>
    <s v="Filter Data by Customer Location - UX"/>
    <s v="L | 00148 - Filter Data by Customer Location - UX"/>
    <s v="UX | L | 00148 - Filter Data by Customer Location - UX"/>
    <n v="350832"/>
    <n v="343448"/>
    <n v="336247"/>
    <s v="Plan"/>
    <x v="19"/>
    <n v="0"/>
    <n v="0"/>
    <n v="0"/>
    <n v="39"/>
    <s v="L"/>
    <s v="SUBTASK PLAN"/>
    <n v="17.021276595744681"/>
    <n v="20.425531914893615"/>
    <n v="0"/>
    <n v="0"/>
    <n v="0"/>
    <n v="17.021276595744681"/>
    <n v="17.021276595744681"/>
    <n v="20.425531914893615"/>
    <n v="0"/>
    <n v="0"/>
    <n v="6.6666666666666666E-2"/>
    <n v="8.2644628099173556E-3"/>
    <n v="1"/>
    <n v="17.021276595744681"/>
    <x v="0"/>
    <x v="2"/>
    <s v="0.Done"/>
    <x v="2712"/>
    <n v="0"/>
    <n v="0"/>
  </r>
  <r>
    <x v="3"/>
    <x v="0"/>
    <x v="0"/>
    <x v="30"/>
    <s v="CSR - Portal Foundations"/>
    <x v="30"/>
    <x v="0"/>
    <x v="2"/>
    <x v="432"/>
    <s v="Import Users and Groups from AD"/>
    <s v="00077 - Import Users and Groups from AD"/>
    <x v="432"/>
    <x v="4"/>
    <x v="2"/>
    <x v="2768"/>
    <s v="Set LDAP configurations for AD integration"/>
    <s v="00142 - Set LDAP configurations for AD integration"/>
    <s v="Sub-Task | 00142 - Set LDAP configurations for AD integration"/>
    <n v="350872"/>
    <n v="334297"/>
    <n v="336163"/>
    <s v="Plan"/>
    <x v="19"/>
    <n v="4"/>
    <n v="0"/>
    <n v="0"/>
    <n v="0"/>
    <m/>
    <s v="SUBTASK PLAN"/>
    <n v="0"/>
    <n v="0"/>
    <n v="0"/>
    <n v="0"/>
    <n v="0"/>
    <n v="0"/>
    <n v="0"/>
    <n v="0"/>
    <n v="4"/>
    <n v="0"/>
    <n v="0.1111111111111111"/>
    <n v="3.125E-2"/>
    <n v="1"/>
    <n v="0"/>
    <x v="0"/>
    <x v="2"/>
    <s v="0.Done"/>
    <x v="2713"/>
    <n v="0"/>
    <n v="0"/>
  </r>
  <r>
    <x v="3"/>
    <x v="1"/>
    <x v="1"/>
    <x v="1"/>
    <m/>
    <x v="1"/>
    <x v="0"/>
    <x v="10"/>
    <x v="651"/>
    <s v="Product spec detail page - CSR view"/>
    <s v="00125 - Product spec detail page - CSR view"/>
    <x v="651"/>
    <x v="4"/>
    <x v="2"/>
    <x v="2769"/>
    <s v="Final Approval of the Product Spec Detail Page Visual Mockup"/>
    <s v="00136 - Final Approval of the Product Spec Detail Page Visual Mockup"/>
    <s v="Sub-Task | 00136 - Final Approval of the Product Spec Detail Page Visual Mockup"/>
    <m/>
    <n v="335649"/>
    <n v="336100"/>
    <s v="Plan"/>
    <x v="0"/>
    <n v="0"/>
    <n v="0"/>
    <n v="0"/>
    <n v="27"/>
    <m/>
    <s v="SUBTASK PLAN"/>
    <n v="0"/>
    <n v="0"/>
    <n v="0"/>
    <n v="0"/>
    <n v="0"/>
    <n v="0"/>
    <n v="0"/>
    <n v="0"/>
    <n v="0"/>
    <n v="0"/>
    <n v="0.5"/>
    <n v="0"/>
    <n v="1"/>
    <n v="0"/>
    <x v="1"/>
    <x v="5"/>
    <s v="0.Done"/>
    <x v="2714"/>
    <n v="0"/>
    <n v="0"/>
  </r>
  <r>
    <x v="3"/>
    <x v="1"/>
    <x v="1"/>
    <x v="1"/>
    <m/>
    <x v="1"/>
    <x v="0"/>
    <x v="10"/>
    <x v="651"/>
    <s v="Product spec detail page - CSR view"/>
    <s v="00125 - Product spec detail page - CSR view"/>
    <x v="651"/>
    <x v="4"/>
    <x v="2"/>
    <x v="2770"/>
    <s v="Final Approval of the Product Spec Detail Page Wireframe"/>
    <s v="00134 - Final Approval of the Product Spec Detail Page Wireframe"/>
    <s v="Sub-Task | 00134 - Final Approval of the Product Spec Detail Page Wireframe"/>
    <m/>
    <n v="335649"/>
    <n v="336098"/>
    <s v="Plan"/>
    <x v="0"/>
    <n v="0"/>
    <n v="0"/>
    <n v="0"/>
    <n v="27"/>
    <m/>
    <s v="SUBTASK PLAN"/>
    <n v="0"/>
    <n v="0"/>
    <n v="0"/>
    <n v="0"/>
    <n v="0"/>
    <n v="0"/>
    <n v="0"/>
    <n v="0"/>
    <n v="0"/>
    <n v="0"/>
    <n v="0.5"/>
    <n v="0"/>
    <n v="1"/>
    <n v="0"/>
    <x v="1"/>
    <x v="5"/>
    <s v="0.Done"/>
    <x v="2715"/>
    <n v="0"/>
    <n v="0"/>
  </r>
  <r>
    <x v="3"/>
    <x v="0"/>
    <x v="0"/>
    <x v="26"/>
    <s v="Buyer - Shipment Management"/>
    <x v="26"/>
    <x v="0"/>
    <x v="2"/>
    <x v="634"/>
    <s v="Buyer - Show Expanded Shipment View"/>
    <s v="00110 - Buyer - Show Expanded Shipment View"/>
    <x v="634"/>
    <x v="4"/>
    <x v="2"/>
    <x v="2771"/>
    <s v="Final Approval of the Shipment Expanded View for IBB data fields"/>
    <s v="00133 - Final Approval of the Shipment Expanded View for IBB data fields"/>
    <s v="Sub-Task | 00133 - Final Approval of the Shipment Expanded View for IBB data fields"/>
    <n v="347928"/>
    <n v="334924"/>
    <n v="336031"/>
    <s v="Plan"/>
    <x v="20"/>
    <n v="0"/>
    <n v="0"/>
    <n v="0"/>
    <n v="39"/>
    <m/>
    <s v="SUBTASK PLAN"/>
    <n v="0"/>
    <n v="0"/>
    <n v="0"/>
    <n v="0"/>
    <n v="0"/>
    <n v="0"/>
    <n v="0"/>
    <n v="0"/>
    <n v="0"/>
    <n v="0"/>
    <n v="0.14285714285714285"/>
    <n v="1.5873015873015872E-2"/>
    <n v="1"/>
    <n v="0"/>
    <x v="0"/>
    <x v="2"/>
    <s v="0.Done"/>
    <x v="2716"/>
    <n v="0"/>
    <n v="0"/>
  </r>
  <r>
    <x v="3"/>
    <x v="0"/>
    <x v="0"/>
    <x v="26"/>
    <s v="Buyer - Shipment Management"/>
    <x v="26"/>
    <x v="0"/>
    <x v="2"/>
    <x v="563"/>
    <s v="Shipments Landing Page"/>
    <s v="00107 - Shipments Landing Page"/>
    <x v="563"/>
    <x v="4"/>
    <x v="2"/>
    <x v="2772"/>
    <s v="Shipment Landing Page Wireframe Review - IT"/>
    <s v="00132 - Shipment Landing Page Wireframe Review - IT"/>
    <s v="Sub-Task | 00132 - Shipment Landing Page Wireframe Review - IT"/>
    <n v="347928"/>
    <n v="334920"/>
    <n v="336030"/>
    <s v="Plan"/>
    <x v="20"/>
    <n v="0"/>
    <n v="0"/>
    <n v="0"/>
    <n v="61"/>
    <m/>
    <s v="SUBTASK PLAN"/>
    <n v="0"/>
    <n v="0"/>
    <n v="0"/>
    <n v="0"/>
    <n v="0"/>
    <n v="0"/>
    <n v="0"/>
    <n v="0"/>
    <n v="0"/>
    <n v="0"/>
    <n v="6.25E-2"/>
    <n v="1.5873015873015872E-2"/>
    <n v="1"/>
    <n v="0"/>
    <x v="0"/>
    <x v="2"/>
    <s v="0.Done"/>
    <x v="2717"/>
    <n v="0"/>
    <n v="0"/>
  </r>
  <r>
    <x v="3"/>
    <x v="1"/>
    <x v="1"/>
    <x v="1"/>
    <m/>
    <x v="1"/>
    <x v="0"/>
    <x v="6"/>
    <x v="652"/>
    <s v="Item Detail page"/>
    <s v="00104 - Item Detail page"/>
    <x v="652"/>
    <x v="4"/>
    <x v="3"/>
    <x v="2773"/>
    <s v="Final Approval of the Item Detail Page for IBB data fields"/>
    <s v="00131 - Final Approval of the Item Detail Page for IBB data fields"/>
    <s v="Sub-Task | 00131 - Final Approval of the Item Detail Page for IBB data fields"/>
    <m/>
    <n v="334910"/>
    <n v="33602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6"/>
    <s v="0.Cancelled"/>
    <x v="2718"/>
    <n v="0"/>
    <n v="0"/>
  </r>
  <r>
    <x v="3"/>
    <x v="0"/>
    <x v="0"/>
    <x v="33"/>
    <s v="Buyer - Order Management"/>
    <x v="33"/>
    <x v="0"/>
    <x v="2"/>
    <x v="643"/>
    <s v="Orders Landing Page"/>
    <s v="00221 - Orders Landing Page"/>
    <x v="643"/>
    <x v="4"/>
    <x v="2"/>
    <x v="2774"/>
    <s v="Final Approval of the Orders Landing Page for IBB data fields"/>
    <s v="00129 - Final Approval of the Orders Landing Page for IBB data fields"/>
    <s v="Sub-Task | 00129 - Final Approval of the Orders Landing Page for IBB data fields"/>
    <n v="346910"/>
    <n v="340377"/>
    <n v="336026"/>
    <s v="Plan"/>
    <x v="21"/>
    <n v="0"/>
    <n v="0"/>
    <n v="0"/>
    <n v="33"/>
    <m/>
    <s v="SUBTASK PLAN"/>
    <n v="0"/>
    <n v="0"/>
    <n v="0"/>
    <n v="0"/>
    <n v="0"/>
    <n v="0"/>
    <n v="0"/>
    <n v="0"/>
    <n v="0"/>
    <n v="0"/>
    <n v="8.3333333333333329E-2"/>
    <n v="1.020408163265306E-2"/>
    <n v="1"/>
    <n v="0"/>
    <x v="0"/>
    <x v="2"/>
    <s v="0.Done"/>
    <x v="2719"/>
    <n v="0"/>
    <n v="0"/>
  </r>
  <r>
    <x v="3"/>
    <x v="0"/>
    <x v="0"/>
    <x v="26"/>
    <s v="Buyer - Shipment Management"/>
    <x v="26"/>
    <x v="0"/>
    <x v="2"/>
    <x v="634"/>
    <s v="Buyer - Show Expanded Shipment View"/>
    <s v="00110 - Buyer - Show Expanded Shipment View"/>
    <x v="634"/>
    <x v="4"/>
    <x v="2"/>
    <x v="2775"/>
    <s v="Final Approval of the Shipment Expanded View Visual Mockup"/>
    <s v="00112 - Final Approval of the Shipment Expanded View Visual Mockup"/>
    <s v="Sub-Task | 00112 - Final Approval of the Shipment Expanded View Visual Mockup"/>
    <n v="347928"/>
    <n v="334924"/>
    <n v="334926"/>
    <s v="Plan"/>
    <x v="20"/>
    <n v="0"/>
    <n v="0"/>
    <n v="0"/>
    <n v="39"/>
    <m/>
    <s v="SUBTASK PLAN"/>
    <n v="0"/>
    <n v="0"/>
    <n v="0"/>
    <n v="0"/>
    <n v="0"/>
    <n v="0"/>
    <n v="0"/>
    <n v="0"/>
    <n v="0"/>
    <n v="0"/>
    <n v="0.14285714285714285"/>
    <n v="1.5873015873015872E-2"/>
    <n v="1"/>
    <n v="0"/>
    <x v="0"/>
    <x v="2"/>
    <s v="0.Done"/>
    <x v="2720"/>
    <n v="0"/>
    <n v="0"/>
  </r>
  <r>
    <x v="3"/>
    <x v="0"/>
    <x v="0"/>
    <x v="26"/>
    <s v="Buyer - Shipment Management"/>
    <x v="26"/>
    <x v="0"/>
    <x v="2"/>
    <x v="634"/>
    <s v="Buyer - Show Expanded Shipment View"/>
    <s v="00110 - Buyer - Show Expanded Shipment View"/>
    <x v="634"/>
    <x v="4"/>
    <x v="2"/>
    <x v="2776"/>
    <s v="Final Approval of the Shipment Expanded View Wireframe"/>
    <s v="S | 00111 - Final Approval of the Shipment Expanded View Wireframe"/>
    <s v="Sub-Task | S | 00111 - Final Approval of the Shipment Expanded View Wireframe"/>
    <n v="347928"/>
    <n v="334924"/>
    <n v="334925"/>
    <s v="Plan"/>
    <x v="20"/>
    <n v="0"/>
    <n v="0"/>
    <n v="0"/>
    <n v="39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14285714285714285"/>
    <n v="1.5873015873015872E-2"/>
    <n v="1"/>
    <n v="4.2553191489361701"/>
    <x v="0"/>
    <x v="2"/>
    <s v="0.Done"/>
    <x v="2721"/>
    <n v="0"/>
    <n v="0"/>
  </r>
  <r>
    <x v="3"/>
    <x v="0"/>
    <x v="0"/>
    <x v="26"/>
    <s v="Buyer - Shipment Management"/>
    <x v="26"/>
    <x v="0"/>
    <x v="2"/>
    <x v="563"/>
    <s v="Shipments Landing Page"/>
    <s v="00107 - Shipments Landing Page"/>
    <x v="563"/>
    <x v="4"/>
    <x v="2"/>
    <x v="2777"/>
    <s v="Final Approval of the Shipment Landing Page Visual Mockup"/>
    <s v="00109 - Final Approval of the Shipment Landing Page Visual Mockup"/>
    <s v="Sub-Task | 00109 - Final Approval of the Shipment Landing Page Visual Mockup"/>
    <n v="347928"/>
    <n v="334920"/>
    <n v="334922"/>
    <s v="Plan"/>
    <x v="20"/>
    <n v="0"/>
    <n v="0"/>
    <n v="0"/>
    <n v="61"/>
    <m/>
    <s v="SUBTASK PLAN"/>
    <n v="0"/>
    <n v="0"/>
    <n v="0"/>
    <n v="0"/>
    <n v="0"/>
    <n v="0"/>
    <n v="0"/>
    <n v="0"/>
    <n v="0"/>
    <n v="0"/>
    <n v="6.25E-2"/>
    <n v="1.5873015873015872E-2"/>
    <n v="1"/>
    <n v="0"/>
    <x v="0"/>
    <x v="2"/>
    <s v="0.Done"/>
    <x v="2722"/>
    <n v="0"/>
    <n v="0"/>
  </r>
  <r>
    <x v="3"/>
    <x v="0"/>
    <x v="0"/>
    <x v="26"/>
    <s v="Buyer - Shipment Management"/>
    <x v="26"/>
    <x v="0"/>
    <x v="2"/>
    <x v="563"/>
    <s v="Shipments Landing Page"/>
    <s v="00107 - Shipments Landing Page"/>
    <x v="563"/>
    <x v="9"/>
    <x v="2"/>
    <x v="2778"/>
    <s v="Shipment Landing Page Wireframe Review - Business"/>
    <s v="00108 - Shipment Landing Page Wireframe Review - Business"/>
    <s v="UX | 00108 - Shipment Landing Page Wireframe Review - Business"/>
    <n v="347928"/>
    <n v="334920"/>
    <n v="334921"/>
    <s v="Plan"/>
    <x v="20"/>
    <n v="0"/>
    <n v="0"/>
    <n v="0"/>
    <n v="61"/>
    <m/>
    <s v="SUBTASK PLAN"/>
    <n v="0"/>
    <n v="0"/>
    <n v="0"/>
    <n v="0"/>
    <n v="0"/>
    <n v="0"/>
    <n v="0"/>
    <n v="0"/>
    <n v="0"/>
    <n v="0"/>
    <n v="6.25E-2"/>
    <n v="1.5873015873015872E-2"/>
    <n v="1"/>
    <n v="0"/>
    <x v="0"/>
    <x v="2"/>
    <s v="0.Done"/>
    <x v="2723"/>
    <n v="0"/>
    <n v="0"/>
  </r>
  <r>
    <x v="3"/>
    <x v="1"/>
    <x v="1"/>
    <x v="1"/>
    <m/>
    <x v="1"/>
    <x v="0"/>
    <x v="6"/>
    <x v="652"/>
    <s v="Item Detail page"/>
    <s v="00104 - Item Detail page"/>
    <x v="652"/>
    <x v="4"/>
    <x v="2"/>
    <x v="2779"/>
    <s v="Final Approval of the Item Detail Page Visual Mockup"/>
    <s v="00106 - Final Approval of the Item Detail Page Visual Mockup"/>
    <s v="Sub-Task | 00106 - Final Approval of the Item Detail Page Visual Mockup"/>
    <m/>
    <n v="334910"/>
    <n v="33491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6"/>
    <s v="0.Done"/>
    <x v="2724"/>
    <n v="0"/>
    <n v="0"/>
  </r>
  <r>
    <x v="3"/>
    <x v="1"/>
    <x v="1"/>
    <x v="1"/>
    <m/>
    <x v="1"/>
    <x v="0"/>
    <x v="6"/>
    <x v="652"/>
    <s v="Item Detail page"/>
    <s v="00104 - Item Detail page"/>
    <x v="652"/>
    <x v="4"/>
    <x v="2"/>
    <x v="2780"/>
    <s v="Final Approval of the Item Detail Page Wireframe"/>
    <s v="00105 - Final Approval of the Item Detail Page Wireframe"/>
    <s v="Sub-Task | 00105 - Final Approval of the Item Detail Page Wireframe"/>
    <m/>
    <n v="334910"/>
    <n v="33491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6"/>
    <s v="0.Done"/>
    <x v="2725"/>
    <n v="0"/>
    <n v="0"/>
  </r>
  <r>
    <x v="3"/>
    <x v="1"/>
    <x v="1"/>
    <x v="1"/>
    <m/>
    <x v="1"/>
    <x v="0"/>
    <x v="10"/>
    <x v="648"/>
    <s v="Product landing page"/>
    <s v="00101 - Product landing page"/>
    <x v="648"/>
    <x v="4"/>
    <x v="2"/>
    <x v="2781"/>
    <s v="Final Approval of the Products Landing Page Visual Mockup"/>
    <s v="00103 - Final Approval of the Products Landing Page Visual Mockup"/>
    <s v="Sub-Task | 00103 - Final Approval of the Products Landing Page Visual Mockup"/>
    <m/>
    <n v="334904"/>
    <n v="334906"/>
    <s v="Plan"/>
    <x v="0"/>
    <n v="0"/>
    <n v="0"/>
    <n v="0"/>
    <n v="41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5"/>
    <s v="0.Done"/>
    <x v="2726"/>
    <n v="0"/>
    <n v="0"/>
  </r>
  <r>
    <x v="3"/>
    <x v="1"/>
    <x v="1"/>
    <x v="1"/>
    <m/>
    <x v="1"/>
    <x v="0"/>
    <x v="10"/>
    <x v="648"/>
    <s v="Product landing page"/>
    <s v="00101 - Product landing page"/>
    <x v="648"/>
    <x v="4"/>
    <x v="3"/>
    <x v="2782"/>
    <s v="Final Approval of the Products Landing Page Wireframe"/>
    <s v="00102 - Final Approval of the Products Landing Page Wireframe"/>
    <s v="Sub-Task | 00102 - Final Approval of the Products Landing Page Wireframe"/>
    <m/>
    <n v="334904"/>
    <n v="334905"/>
    <s v="Plan"/>
    <x v="0"/>
    <n v="0"/>
    <n v="0"/>
    <n v="0"/>
    <n v="41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5"/>
    <s v="0.Cancelled"/>
    <x v="2727"/>
    <n v="0"/>
    <n v="0"/>
  </r>
  <r>
    <x v="3"/>
    <x v="0"/>
    <x v="0"/>
    <x v="33"/>
    <s v="Buyer - Order Management"/>
    <x v="33"/>
    <x v="0"/>
    <x v="2"/>
    <x v="643"/>
    <s v="Orders Landing Page"/>
    <s v="00221 - Orders Landing Page"/>
    <x v="643"/>
    <x v="4"/>
    <x v="3"/>
    <x v="2783"/>
    <s v="Final Approval of the Orders Landing Page Visual Mockup"/>
    <s v="00100 - Final Approval of the Orders Landing Page Visual Mockup"/>
    <s v="Sub-Task | 00100 - Final Approval of the Orders Landing Page Visual Mockup"/>
    <n v="346910"/>
    <n v="340377"/>
    <n v="334903"/>
    <s v="Plan"/>
    <x v="21"/>
    <n v="0"/>
    <n v="0"/>
    <n v="0"/>
    <n v="33"/>
    <m/>
    <s v="SUBTASK PLAN"/>
    <n v="0"/>
    <n v="0"/>
    <n v="0"/>
    <n v="0"/>
    <n v="0"/>
    <n v="0"/>
    <n v="0"/>
    <n v="0"/>
    <n v="0"/>
    <n v="0"/>
    <n v="8.3333333333333329E-2"/>
    <n v="1.020408163265306E-2"/>
    <n v="1"/>
    <n v="0"/>
    <x v="0"/>
    <x v="2"/>
    <s v="0.Cancelled"/>
    <x v="2728"/>
    <n v="0"/>
    <n v="0"/>
  </r>
  <r>
    <x v="3"/>
    <x v="0"/>
    <x v="0"/>
    <x v="33"/>
    <s v="Buyer - Order Management"/>
    <x v="33"/>
    <x v="0"/>
    <x v="2"/>
    <x v="643"/>
    <s v="Orders Landing Page"/>
    <s v="00221 - Orders Landing Page"/>
    <x v="643"/>
    <x v="4"/>
    <x v="2"/>
    <x v="2784"/>
    <s v="Final Approval of the Orders Landing Page Wireframe"/>
    <s v="00099 - Final Approval of the Orders Landing Page Wireframe"/>
    <s v="Sub-Task | 00099 - Final Approval of the Orders Landing Page Wireframe"/>
    <n v="346910"/>
    <n v="340377"/>
    <n v="334901"/>
    <s v="Plan"/>
    <x v="21"/>
    <n v="0"/>
    <n v="0"/>
    <n v="0"/>
    <n v="33"/>
    <m/>
    <s v="SUBTASK PLAN"/>
    <n v="0"/>
    <n v="0"/>
    <n v="0"/>
    <n v="0"/>
    <n v="0"/>
    <n v="0"/>
    <n v="0"/>
    <n v="0"/>
    <n v="0"/>
    <n v="0"/>
    <n v="8.3333333333333329E-2"/>
    <n v="1.020408163265306E-2"/>
    <n v="1"/>
    <n v="0"/>
    <x v="0"/>
    <x v="2"/>
    <s v="0.Done"/>
    <x v="2729"/>
    <n v="0"/>
    <n v="0"/>
  </r>
  <r>
    <x v="3"/>
    <x v="0"/>
    <x v="0"/>
    <x v="33"/>
    <s v="Buyer - Order Management"/>
    <x v="33"/>
    <x v="0"/>
    <x v="2"/>
    <x v="643"/>
    <s v="Orders Landing Page"/>
    <s v="00221 - Orders Landing Page"/>
    <x v="643"/>
    <x v="9"/>
    <x v="2"/>
    <x v="2785"/>
    <s v="Orders Landing Page - UX"/>
    <s v="M | 00098 - Orders Landing Page - UX"/>
    <s v="UX | M | 00098 - Orders Landing Page - UX"/>
    <n v="346910"/>
    <n v="340377"/>
    <n v="334900"/>
    <s v="Plan"/>
    <x v="21"/>
    <n v="0"/>
    <n v="0"/>
    <n v="0"/>
    <n v="33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8.3333333333333329E-2"/>
    <n v="1.020408163265306E-2"/>
    <n v="1"/>
    <n v="8.5106382978723403"/>
    <x v="0"/>
    <x v="2"/>
    <s v="0.Done"/>
    <x v="2730"/>
    <n v="0"/>
    <n v="0"/>
  </r>
  <r>
    <x v="3"/>
    <x v="0"/>
    <x v="0"/>
    <x v="30"/>
    <s v="CSR - Portal Foundations"/>
    <x v="30"/>
    <x v="0"/>
    <x v="2"/>
    <x v="432"/>
    <s v="Import Users and Groups from AD"/>
    <s v="00077 - Import Users and Groups from AD"/>
    <x v="432"/>
    <x v="8"/>
    <x v="2"/>
    <x v="2786"/>
    <s v="Discuss CSR acess to all customer data"/>
    <s v="S | 00097 - Discuss CSR acess to all customer data"/>
    <s v="Feature Planning | S | 00097 - Discuss CSR acess to all customer data"/>
    <n v="350872"/>
    <n v="334297"/>
    <n v="334895"/>
    <s v="Plan"/>
    <x v="19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111111111111111"/>
    <n v="3.125E-2"/>
    <n v="1"/>
    <n v="2.1276595744680851"/>
    <x v="0"/>
    <x v="2"/>
    <s v="0.Done"/>
    <x v="2731"/>
    <n v="0"/>
    <n v="0"/>
  </r>
  <r>
    <x v="3"/>
    <x v="0"/>
    <x v="0"/>
    <x v="24"/>
    <s v="IBB Integration"/>
    <x v="24"/>
    <x v="2"/>
    <x v="2"/>
    <x v="242"/>
    <s v="WS Commons"/>
    <s v="00503 - WS Commons"/>
    <x v="242"/>
    <x v="4"/>
    <x v="3"/>
    <x v="2787"/>
    <s v="Dashboard to monitor IBB web service response times"/>
    <s v="M | 00096 - Dashboard to monitor IBB web service response times"/>
    <s v="Sub-Task | M | 00096 - Dashboard to monitor IBB web service response times"/>
    <n v="350255"/>
    <n v="350258"/>
    <n v="334862"/>
    <s v="Plan"/>
    <x v="0"/>
    <n v="0"/>
    <n v="0"/>
    <n v="0"/>
    <n v="16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111111111111111"/>
    <n v="3.3333333333333333E-2"/>
    <n v="1"/>
    <n v="0"/>
    <x v="0"/>
    <x v="2"/>
    <s v="0.Cancelled"/>
    <x v="2732"/>
    <n v="0"/>
    <n v="0"/>
  </r>
  <r>
    <x v="3"/>
    <x v="0"/>
    <x v="0"/>
    <x v="31"/>
    <s v="Buyer views Customer and User Profiles"/>
    <x v="31"/>
    <x v="0"/>
    <x v="2"/>
    <x v="439"/>
    <s v="Customer Profile updates from IBB"/>
    <s v="00371 - Customer Profile updates from IBB"/>
    <x v="439"/>
    <x v="4"/>
    <x v="2"/>
    <x v="2788"/>
    <s v="Define Customer Inquiry WADL"/>
    <s v="M | 00091 - Define Customer Inquiry WADL"/>
    <s v="Sub-Task | M | 00091 - Define Customer Inquiry WADL"/>
    <n v="348518"/>
    <n v="347291"/>
    <n v="334520"/>
    <s v="Plan"/>
    <x v="2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7.6923076923076927E-2"/>
    <n v="2.2727272727272728E-2"/>
    <n v="1"/>
    <n v="8.5106382978723403"/>
    <x v="0"/>
    <x v="2"/>
    <s v="0.Done"/>
    <x v="2733"/>
    <n v="0"/>
    <n v="0"/>
  </r>
  <r>
    <x v="3"/>
    <x v="0"/>
    <x v="0"/>
    <x v="27"/>
    <s v="Bemis CP Theme"/>
    <x v="27"/>
    <x v="0"/>
    <x v="2"/>
    <x v="566"/>
    <s v="Style and colors"/>
    <s v="00211 - Style and colors"/>
    <x v="566"/>
    <x v="4"/>
    <x v="2"/>
    <x v="2789"/>
    <s v="Provide style guide"/>
    <s v="M | 00086 - Provide style guide"/>
    <s v="Sub-Task | M | 00086 - Provide style guide"/>
    <n v="351507"/>
    <n v="340213"/>
    <n v="334442"/>
    <s v="Plan"/>
    <x v="0"/>
    <n v="0"/>
    <n v="0"/>
    <n v="0"/>
    <n v="33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4285714285714285"/>
    <n v="1.8518518518518517E-2"/>
    <n v="1"/>
    <n v="8.5106382978723403"/>
    <x v="0"/>
    <x v="2"/>
    <s v="0.Done"/>
    <x v="2734"/>
    <n v="0"/>
    <n v="0"/>
  </r>
  <r>
    <x v="3"/>
    <x v="0"/>
    <x v="0"/>
    <x v="30"/>
    <s v="CSR - Portal Foundations"/>
    <x v="30"/>
    <x v="0"/>
    <x v="2"/>
    <x v="432"/>
    <s v="Import Users and Groups from AD"/>
    <s v="00077 - Import Users and Groups from AD"/>
    <x v="432"/>
    <x v="5"/>
    <x v="2"/>
    <x v="2790"/>
    <s v="Map AD Groups to Roles"/>
    <s v="M | 00081 - Map AD Groups to Roles"/>
    <s v="Backend Development | M | 00081 - Map AD Groups to Roles"/>
    <n v="350872"/>
    <n v="334297"/>
    <n v="334365"/>
    <s v="Plan"/>
    <x v="19"/>
    <n v="0.5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.5"/>
    <n v="0"/>
    <n v="0.1111111111111111"/>
    <n v="3.125E-2"/>
    <n v="1"/>
    <n v="10.638297872340425"/>
    <x v="0"/>
    <x v="2"/>
    <s v="0.Done"/>
    <x v="2735"/>
    <n v="0"/>
    <n v="0"/>
  </r>
  <r>
    <x v="3"/>
    <x v="0"/>
    <x v="0"/>
    <x v="23"/>
    <s v="Buyer - Portal Foundations"/>
    <x v="23"/>
    <x v="0"/>
    <x v="2"/>
    <x v="434"/>
    <s v="Customer Org Hierarchy"/>
    <s v="00088 - Customer Org Hierarchy"/>
    <x v="434"/>
    <x v="5"/>
    <x v="2"/>
    <x v="2791"/>
    <s v="Assign Migrated Users to Customer Orgs"/>
    <s v="M | 00078 - Assign Migrated Users to Customer Orgs"/>
    <s v="Backend Development | M | 00078 - Assign Migrated Users to Customer Orgs"/>
    <n v="350832"/>
    <n v="334456"/>
    <n v="334298"/>
    <s v="Plan"/>
    <x v="19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05"/>
    <n v="8.2644628099173556E-3"/>
    <n v="1"/>
    <n v="10.638297872340425"/>
    <x v="0"/>
    <x v="2"/>
    <s v="0.Done"/>
    <x v="2736"/>
    <n v="0"/>
    <n v="0"/>
  </r>
  <r>
    <x v="3"/>
    <x v="0"/>
    <x v="0"/>
    <x v="23"/>
    <s v="Buyer - Portal Foundations"/>
    <x v="23"/>
    <x v="0"/>
    <x v="2"/>
    <x v="434"/>
    <s v="Customer Org Hierarchy"/>
    <s v="00088 - Customer Org Hierarchy"/>
    <x v="434"/>
    <x v="4"/>
    <x v="2"/>
    <x v="2792"/>
    <s v="Provide BIN Customer Division Data"/>
    <s v="S | 00076 - Provide BIN Customer Division Data"/>
    <s v="Sub-Task | S | 00076 - Provide BIN Customer Division Data"/>
    <n v="350832"/>
    <n v="334456"/>
    <n v="334290"/>
    <s v="Plan"/>
    <x v="19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05"/>
    <n v="8.2644628099173556E-3"/>
    <n v="1"/>
    <n v="4.2553191489361701"/>
    <x v="0"/>
    <x v="2"/>
    <s v="0.Done"/>
    <x v="2737"/>
    <n v="0"/>
    <n v="0"/>
  </r>
  <r>
    <x v="3"/>
    <x v="0"/>
    <x v="0"/>
    <x v="23"/>
    <s v="Buyer - Portal Foundations"/>
    <x v="23"/>
    <x v="0"/>
    <x v="10"/>
    <x v="653"/>
    <s v="View Customer logo on the dashboard"/>
    <s v="00212 - View Customer logo on the dashboard"/>
    <x v="653"/>
    <x v="4"/>
    <x v="1"/>
    <x v="2793"/>
    <s v="Provide Branding Images &amp; Text"/>
    <s v="M | 00070 - Provide Branding Images &amp; Text"/>
    <s v="Sub-Task | M | 00070 - Provide Branding Images &amp; Text"/>
    <n v="350832"/>
    <n v="340217"/>
    <n v="333345"/>
    <s v="Plan"/>
    <x v="0"/>
    <n v="0"/>
    <n v="0"/>
    <n v="0"/>
    <n v="0"/>
    <s v="M"/>
    <s v="SUBTASK PLAN"/>
    <n v="8.5106382978723403"/>
    <n v="10.212765957446807"/>
    <n v="8.5106382978723403"/>
    <n v="10.212765957446807"/>
    <n v="0"/>
    <n v="8.5106382978723403"/>
    <n v="0"/>
    <n v="0"/>
    <n v="0"/>
    <n v="0"/>
    <n v="1"/>
    <n v="8.2644628099173556E-3"/>
    <n v="1"/>
    <n v="0"/>
    <x v="0"/>
    <x v="5"/>
    <e v="#N/A"/>
    <x v="1"/>
    <n v="0"/>
    <n v="0"/>
  </r>
  <r>
    <x v="3"/>
    <x v="0"/>
    <x v="0"/>
    <x v="23"/>
    <s v="Buyer - Portal Foundations"/>
    <x v="23"/>
    <x v="0"/>
    <x v="2"/>
    <x v="434"/>
    <s v="Customer Org Hierarchy"/>
    <s v="00088 - Customer Org Hierarchy"/>
    <x v="434"/>
    <x v="4"/>
    <x v="2"/>
    <x v="2794"/>
    <s v="Provide Customer and User data to be migrated"/>
    <s v="M | 00068 - Provide Customer and User data to be migrated"/>
    <s v="Sub-Task | M | 00068 - Provide Customer and User data to be migrated"/>
    <n v="350832"/>
    <n v="334456"/>
    <n v="333332"/>
    <s v="Plan"/>
    <x v="19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05"/>
    <n v="8.2644628099173556E-3"/>
    <n v="1"/>
    <n v="8.5106382978723403"/>
    <x v="0"/>
    <x v="2"/>
    <s v="0.Done"/>
    <x v="2738"/>
    <n v="0"/>
    <n v="0"/>
  </r>
  <r>
    <x v="3"/>
    <x v="0"/>
    <x v="0"/>
    <x v="23"/>
    <s v="Buyer - Portal Foundations"/>
    <x v="23"/>
    <x v="0"/>
    <x v="2"/>
    <x v="434"/>
    <s v="Customer Org Hierarchy"/>
    <s v="00088 - Customer Org Hierarchy"/>
    <x v="434"/>
    <x v="4"/>
    <x v="2"/>
    <x v="2795"/>
    <s v="Create BIN Data Model Mapping"/>
    <s v="M | 00060 - Create BIN Data Model Mapping"/>
    <s v="Sub-Task | M | 00060 - Create BIN Data Model Mapping"/>
    <n v="350832"/>
    <n v="334456"/>
    <n v="333026"/>
    <s v="Plan"/>
    <x v="19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05"/>
    <n v="8.2644628099173556E-3"/>
    <n v="1"/>
    <n v="8.5106382978723403"/>
    <x v="0"/>
    <x v="2"/>
    <s v="0.Done"/>
    <x v="2739"/>
    <n v="0"/>
    <n v="0"/>
  </r>
  <r>
    <x v="3"/>
    <x v="0"/>
    <x v="0"/>
    <x v="26"/>
    <s v="Buyer - Shipment Management"/>
    <x v="26"/>
    <x v="0"/>
    <x v="2"/>
    <x v="634"/>
    <s v="Buyer - Show Expanded Shipment View"/>
    <s v="00110 - Buyer - Show Expanded Shipment View"/>
    <x v="634"/>
    <x v="7"/>
    <x v="2"/>
    <x v="2796"/>
    <s v="Carrier website link"/>
    <s v="M | 00055 - Carrier website link"/>
    <s v="Tech Planning | M | 00055 - Carrier website link"/>
    <n v="347928"/>
    <n v="334924"/>
    <n v="332954"/>
    <s v="Plan"/>
    <x v="20"/>
    <n v="0.5"/>
    <n v="0"/>
    <n v="0"/>
    <n v="39"/>
    <s v="M"/>
    <s v="SUBTASK PLAN"/>
    <n v="4.2553191489361701"/>
    <n v="5.1063829787234036"/>
    <n v="0"/>
    <n v="0"/>
    <n v="0"/>
    <n v="4.2553191489361701"/>
    <n v="4.2553191489361701"/>
    <n v="5.1063829787234036"/>
    <n v="0.5"/>
    <n v="0"/>
    <n v="0.14285714285714285"/>
    <n v="1.5873015873015872E-2"/>
    <n v="1"/>
    <n v="4.2553191489361701"/>
    <x v="0"/>
    <x v="2"/>
    <s v="0.Done"/>
    <x v="2740"/>
    <n v="0"/>
    <n v="0"/>
  </r>
  <r>
    <x v="3"/>
    <x v="0"/>
    <x v="0"/>
    <x v="30"/>
    <s v="CSR - Portal Foundations"/>
    <x v="30"/>
    <x v="0"/>
    <x v="2"/>
    <x v="432"/>
    <s v="Import Users and Groups from AD"/>
    <s v="00077 - Import Users and Groups from AD"/>
    <x v="432"/>
    <x v="8"/>
    <x v="2"/>
    <x v="2797"/>
    <s v="Discuss BNA vs BHP data access"/>
    <s v="M | 00053 - Discuss BNA vs BHP data access"/>
    <s v="Feature Planning | M | 00053 - Discuss BNA vs BHP data access"/>
    <n v="350872"/>
    <n v="334297"/>
    <n v="332780"/>
    <s v="Plan"/>
    <x v="19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111111111111111"/>
    <n v="3.125E-2"/>
    <n v="1"/>
    <n v="4.2553191489361701"/>
    <x v="0"/>
    <x v="2"/>
    <s v="0.Done"/>
    <x v="2741"/>
    <n v="0"/>
    <n v="0"/>
  </r>
  <r>
    <x v="3"/>
    <x v="0"/>
    <x v="0"/>
    <x v="23"/>
    <s v="Buyer - Portal Foundations"/>
    <x v="23"/>
    <x v="0"/>
    <x v="2"/>
    <x v="429"/>
    <s v="Manage DL folder &amp; files"/>
    <s v="00083 - Manage DL folder &amp; files"/>
    <x v="429"/>
    <x v="4"/>
    <x v="3"/>
    <x v="2798"/>
    <s v="Provide files to be migrated"/>
    <s v="M | 00051 - Provide files to be migrated"/>
    <s v="Sub-Task | M | 00051 - Provide files to be migrated"/>
    <n v="350832"/>
    <n v="334367"/>
    <n v="332778"/>
    <s v="Plan"/>
    <x v="19"/>
    <n v="0"/>
    <n v="0"/>
    <n v="0"/>
    <n v="32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4.7619047619047616E-2"/>
    <n v="8.2644628099173556E-3"/>
    <n v="1"/>
    <n v="0"/>
    <x v="0"/>
    <x v="2"/>
    <s v="0.Cancelled"/>
    <x v="2742"/>
    <n v="0"/>
    <n v="0"/>
  </r>
  <r>
    <x v="3"/>
    <x v="0"/>
    <x v="0"/>
    <x v="33"/>
    <s v="Buyer - Order Management"/>
    <x v="33"/>
    <x v="0"/>
    <x v="10"/>
    <x v="654"/>
    <s v="Check graphics record (to monitor order progress)"/>
    <s v="00008 - Check graphics record (to monitor order progress)"/>
    <x v="654"/>
    <x v="4"/>
    <x v="2"/>
    <x v="2799"/>
    <s v="Link to Webcenter"/>
    <s v="00024 - Link to Webcenter"/>
    <s v="Sub-Task | 00024 - Link to Webcenter"/>
    <n v="346910"/>
    <n v="332474"/>
    <n v="33273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1.020408163265306E-2"/>
    <n v="1"/>
    <n v="0"/>
    <x v="0"/>
    <x v="5"/>
    <s v="0.Done"/>
    <x v="2743"/>
    <n v="0"/>
    <n v="0"/>
  </r>
  <r>
    <x v="3"/>
    <x v="0"/>
    <x v="0"/>
    <x v="23"/>
    <s v="Buyer - Portal Foundations"/>
    <x v="23"/>
    <x v="0"/>
    <x v="2"/>
    <x v="434"/>
    <s v="Customer Org Hierarchy"/>
    <s v="00088 - Customer Org Hierarchy"/>
    <x v="434"/>
    <x v="8"/>
    <x v="2"/>
    <x v="2800"/>
    <s v="Customer Hierarchy - Feature Planning"/>
    <s v="M | 00019 - Customer Hierarchy - Feature Planning"/>
    <s v="Feature Planning | M | 00019 - Customer Hierarchy - Feature Planning"/>
    <n v="350832"/>
    <n v="334456"/>
    <n v="332726"/>
    <s v="Plan"/>
    <x v="19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05"/>
    <n v="8.2644628099173556E-3"/>
    <n v="1"/>
    <n v="4.2553191489361701"/>
    <x v="0"/>
    <x v="2"/>
    <s v="0.Done"/>
    <x v="2744"/>
    <n v="0"/>
    <n v="0"/>
  </r>
  <r>
    <x v="3"/>
    <x v="0"/>
    <x v="0"/>
    <x v="26"/>
    <s v="Buyer - Shipment Management"/>
    <x v="26"/>
    <x v="0"/>
    <x v="2"/>
    <x v="635"/>
    <s v="Carrier List CRUD"/>
    <s v="00058 - Carrier List CRUD"/>
    <x v="635"/>
    <x v="4"/>
    <x v="2"/>
    <x v="2801"/>
    <s v="BIN shipping table"/>
    <s v="00014 - BIN shipping table"/>
    <s v="Sub-Task | 00014 - BIN shipping table"/>
    <n v="347928"/>
    <n v="333021"/>
    <n v="332721"/>
    <s v="Plan"/>
    <x v="2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1.5873015873015872E-2"/>
    <n v="1"/>
    <n v="0"/>
    <x v="0"/>
    <x v="2"/>
    <s v="0.Done"/>
    <x v="2745"/>
    <n v="0"/>
    <n v="0"/>
  </r>
  <r>
    <x v="3"/>
    <x v="0"/>
    <x v="0"/>
    <x v="23"/>
    <s v="Buyer - Portal Foundations"/>
    <x v="23"/>
    <x v="0"/>
    <x v="2"/>
    <x v="434"/>
    <s v="Customer Org Hierarchy"/>
    <s v="00088 - Customer Org Hierarchy"/>
    <x v="434"/>
    <x v="5"/>
    <x v="2"/>
    <x v="2802"/>
    <s v="Migrate BIN Users"/>
    <s v="00010 - Migrate BIN Users"/>
    <s v="Backend Development | 00010 - Migrate BIN Users"/>
    <n v="350832"/>
    <n v="334456"/>
    <n v="332485"/>
    <s v="Plan"/>
    <x v="19"/>
    <n v="0"/>
    <n v="0"/>
    <n v="0"/>
    <n v="0"/>
    <m/>
    <s v="SUBTASK PLAN"/>
    <n v="0"/>
    <n v="0"/>
    <n v="0"/>
    <n v="0"/>
    <n v="0"/>
    <n v="0"/>
    <n v="0"/>
    <n v="0"/>
    <n v="0"/>
    <n v="0"/>
    <n v="0.05"/>
    <n v="8.2644628099173556E-3"/>
    <n v="1"/>
    <n v="0"/>
    <x v="0"/>
    <x v="2"/>
    <s v="0.Done"/>
    <x v="2746"/>
    <n v="0"/>
    <n v="0"/>
  </r>
  <r>
    <x v="0"/>
    <x v="0"/>
    <x v="5"/>
    <x v="35"/>
    <s v="Cancel task test"/>
    <x v="35"/>
    <x v="3"/>
    <x v="6"/>
    <x v="655"/>
    <s v="Dummy Feature"/>
    <s v="00000 - Cancel task test"/>
    <x v="655"/>
    <x v="10"/>
    <x v="3"/>
    <x v="2803"/>
    <s v="Cancel task test"/>
    <s v="M | 00000 - Cancel task test"/>
    <s v="BALLPARK - Demand | M | 00000 - Cancel task test"/>
    <n v="396830"/>
    <n v="0"/>
    <n v="0"/>
    <s v="Ballpark"/>
    <x v="0"/>
    <n v="0"/>
    <n v="0"/>
    <n v="0"/>
    <n v="0"/>
    <s v="M"/>
    <s v="DEMAND BALLPARK"/>
    <n v="0"/>
    <n v="0"/>
    <n v="0"/>
    <n v="0"/>
    <n v="0"/>
    <n v="0"/>
    <n v="0"/>
    <n v="0"/>
    <n v="0"/>
    <n v="0"/>
    <n v="0"/>
    <n v="1"/>
    <n v="0"/>
    <n v="0"/>
    <x v="4"/>
    <x v="6"/>
    <s v="0.Cancelled"/>
    <x v="2747"/>
    <n v="0"/>
    <n v="0"/>
  </r>
  <r>
    <x v="0"/>
    <x v="0"/>
    <x v="2"/>
    <x v="36"/>
    <s v="Demand without assignee GSSDLC"/>
    <x v="36"/>
    <x v="3"/>
    <x v="5"/>
    <x v="656"/>
    <s v="Dummy Feature"/>
    <s v="00000 - Demand without assignee GSSDLC"/>
    <x v="656"/>
    <x v="10"/>
    <x v="1"/>
    <x v="2803"/>
    <s v="Demand without assignee GSSDLC"/>
    <s v="M | 00000 - Demand without assignee GSSDLC"/>
    <s v="BALLPARK - Demand | M | 00000 - Demand without assignee GSSDLC"/>
    <n v="396822"/>
    <n v="0"/>
    <n v="0"/>
    <s v="Ballpark"/>
    <x v="0"/>
    <n v="0"/>
    <n v="0"/>
    <n v="0"/>
    <n v="0"/>
    <s v="M"/>
    <s v="DEMAND BALLPARK"/>
    <n v="0"/>
    <n v="0"/>
    <n v="0"/>
    <n v="0"/>
    <n v="0"/>
    <n v="0"/>
    <n v="0"/>
    <n v="0"/>
    <n v="0"/>
    <n v="0"/>
    <n v="0"/>
    <n v="1"/>
    <n v="0"/>
    <n v="0"/>
    <x v="2"/>
    <x v="5"/>
    <e v="#N/A"/>
    <x v="1"/>
    <n v="0"/>
    <n v="0"/>
  </r>
  <r>
    <x v="0"/>
    <x v="0"/>
    <x v="2"/>
    <x v="37"/>
    <s v="Tools - Worklogger"/>
    <x v="37"/>
    <x v="3"/>
    <x v="5"/>
    <x v="657"/>
    <s v="Dummy Feature"/>
    <s v="00000 - Tools - Worklogger"/>
    <x v="657"/>
    <x v="10"/>
    <x v="1"/>
    <x v="2803"/>
    <s v="Tools - Worklogger"/>
    <s v="M | 00000 - Tools - Worklogger"/>
    <s v="BALLPARK - Demand | M | 00000 - Tools - Worklogger"/>
    <n v="384273"/>
    <n v="0"/>
    <n v="0"/>
    <s v="Ballpark"/>
    <x v="0"/>
    <n v="0"/>
    <n v="0"/>
    <n v="0"/>
    <n v="0"/>
    <s v="M"/>
    <s v="DEMAND BALLPARK"/>
    <n v="0"/>
    <n v="0"/>
    <n v="0"/>
    <n v="0"/>
    <n v="0"/>
    <n v="0"/>
    <n v="0"/>
    <n v="0"/>
    <n v="0"/>
    <n v="0"/>
    <n v="0"/>
    <n v="1"/>
    <n v="0"/>
    <n v="0"/>
    <x v="2"/>
    <x v="5"/>
    <e v="#N/A"/>
    <x v="1"/>
    <n v="0"/>
    <n v="0"/>
  </r>
  <r>
    <x v="2"/>
    <x v="0"/>
    <x v="4"/>
    <x v="38"/>
    <s v="Need Credentials for the Following Users"/>
    <x v="38"/>
    <x v="3"/>
    <x v="2"/>
    <x v="658"/>
    <s v="Dummy Feature"/>
    <s v="00000 - Need Credentials for the Following Users"/>
    <x v="658"/>
    <x v="10"/>
    <x v="2"/>
    <x v="2804"/>
    <s v="Need Credentials for the Following Users"/>
    <s v="M | 00000 - Need Credentials for the Following Users"/>
    <s v="BALLPARK - Demand | M | 00000 - Need Credentials for the Following Users"/>
    <n v="389985"/>
    <n v="0"/>
    <n v="0"/>
    <s v="Ballpark"/>
    <x v="0"/>
    <n v="0"/>
    <n v="0"/>
    <n v="0"/>
    <n v="0"/>
    <s v="M"/>
    <s v="DEMAND BALLPARK"/>
    <n v="0"/>
    <n v="0"/>
    <n v="0"/>
    <n v="0"/>
    <n v="0"/>
    <n v="0"/>
    <n v="0"/>
    <n v="0"/>
    <n v="0"/>
    <n v="0"/>
    <n v="0"/>
    <n v="1"/>
    <n v="0"/>
    <n v="0"/>
    <x v="3"/>
    <x v="2"/>
    <s v="0.Done"/>
    <x v="2748"/>
    <n v="0"/>
    <n v="0"/>
  </r>
  <r>
    <x v="2"/>
    <x v="0"/>
    <x v="5"/>
    <x v="39"/>
    <s v="Roles Configuration"/>
    <x v="39"/>
    <x v="3"/>
    <x v="6"/>
    <x v="659"/>
    <s v="Dummy Feature"/>
    <s v="00000 - Roles Configuration"/>
    <x v="659"/>
    <x v="10"/>
    <x v="3"/>
    <x v="2804"/>
    <s v="Roles Configuration"/>
    <s v="M | 00000 - Roles Configuration"/>
    <s v="BALLPARK - Demand | M | 00000 - Roles Configuration"/>
    <n v="363803"/>
    <n v="0"/>
    <n v="0"/>
    <s v="Ballpark"/>
    <x v="0"/>
    <n v="0"/>
    <n v="0"/>
    <n v="0"/>
    <n v="0"/>
    <s v="M"/>
    <s v="DEMAND BALLPARK"/>
    <n v="0"/>
    <n v="0"/>
    <n v="0"/>
    <n v="0"/>
    <n v="0"/>
    <n v="0"/>
    <n v="0"/>
    <n v="0"/>
    <n v="0"/>
    <n v="0"/>
    <n v="0"/>
    <n v="1"/>
    <n v="0"/>
    <n v="0"/>
    <x v="4"/>
    <x v="6"/>
    <s v="0.Cancelled"/>
    <x v="2749"/>
    <n v="0"/>
    <n v="0"/>
  </r>
  <r>
    <x v="3"/>
    <x v="0"/>
    <x v="0"/>
    <x v="40"/>
    <s v="Demand without assignee BEMISCP"/>
    <x v="40"/>
    <x v="3"/>
    <x v="3"/>
    <x v="660"/>
    <s v="Dummy Feature"/>
    <s v="00000 - Demand without assignee BEMISCP"/>
    <x v="660"/>
    <x v="10"/>
    <x v="0"/>
    <x v="2805"/>
    <s v="Demand without assignee BEMISCP"/>
    <s v="M | 00000 - Demand without assignee BEMISCP"/>
    <s v="BALLPARK - Demand | M | 00000 - Demand without assignee BEMISCP"/>
    <n v="396820"/>
    <n v="0"/>
    <n v="0"/>
    <s v="Ballpark"/>
    <x v="0"/>
    <n v="0"/>
    <n v="0"/>
    <n v="0"/>
    <n v="0"/>
    <s v="M"/>
    <s v="DEMAND BALLPARK"/>
    <n v="0"/>
    <n v="0"/>
    <n v="0"/>
    <n v="0"/>
    <n v="0"/>
    <n v="0"/>
    <n v="0"/>
    <n v="0"/>
    <n v="0"/>
    <n v="0"/>
    <n v="0"/>
    <n v="1"/>
    <n v="0"/>
    <n v="0"/>
    <x v="0"/>
    <x v="3"/>
    <s v="3.Doing"/>
    <x v="2750"/>
    <n v="0"/>
    <n v="0"/>
  </r>
  <r>
    <x v="3"/>
    <x v="0"/>
    <x v="0"/>
    <x v="41"/>
    <s v="Liferay Workspace Maintenance and Improvements"/>
    <x v="41"/>
    <x v="3"/>
    <x v="3"/>
    <x v="661"/>
    <s v="Dummy Feature"/>
    <s v="00000 - Liferay Workspace Maintenance and Improvements"/>
    <x v="661"/>
    <x v="10"/>
    <x v="0"/>
    <x v="2805"/>
    <s v="Liferay Workspace Maintenance and Improvements"/>
    <s v="M | 00000 - Liferay Workspace Maintenance and Improvements"/>
    <s v="BALLPARK - Demand | M | 00000 - Liferay Workspace Maintenance and Improvements"/>
    <n v="355810"/>
    <n v="0"/>
    <n v="0"/>
    <s v="Ballpark"/>
    <x v="0"/>
    <n v="0"/>
    <n v="0"/>
    <n v="24"/>
    <n v="0"/>
    <s v="M"/>
    <s v="DEMAND BALLPARK"/>
    <n v="0"/>
    <n v="0"/>
    <n v="0"/>
    <n v="0"/>
    <n v="0"/>
    <n v="0"/>
    <n v="0"/>
    <n v="0"/>
    <n v="0"/>
    <n v="0"/>
    <n v="0"/>
    <n v="1"/>
    <n v="0"/>
    <n v="0"/>
    <x v="0"/>
    <x v="3"/>
    <s v="3.Doing"/>
    <x v="2751"/>
    <n v="0"/>
    <n v="0"/>
  </r>
  <r>
    <x v="3"/>
    <x v="0"/>
    <x v="3"/>
    <x v="42"/>
    <s v="CSR - Dashboard"/>
    <x v="42"/>
    <x v="3"/>
    <x v="10"/>
    <x v="662"/>
    <s v="Dummy Feature"/>
    <s v="00000 - CSR - Dashboard"/>
    <x v="662"/>
    <x v="10"/>
    <x v="4"/>
    <x v="2805"/>
    <s v="CSR - Dashboard"/>
    <s v="M | 00000 - CSR - Dashboard"/>
    <s v="BALLPARK - Demand | M | 00000 - CSR - Dashboard"/>
    <n v="351661"/>
    <n v="0"/>
    <n v="0"/>
    <s v="Ballpark"/>
    <x v="0"/>
    <n v="0"/>
    <n v="0"/>
    <n v="0"/>
    <n v="0"/>
    <s v="M"/>
    <s v="DEMAND BALLPARK"/>
    <n v="0"/>
    <n v="0"/>
    <n v="0"/>
    <n v="0"/>
    <n v="0"/>
    <n v="0"/>
    <n v="0"/>
    <n v="0"/>
    <n v="0"/>
    <n v="0"/>
    <n v="0"/>
    <n v="1"/>
    <n v="0"/>
    <n v="0"/>
    <x v="2"/>
    <x v="5"/>
    <e v="#N/A"/>
    <x v="1"/>
    <n v="0"/>
    <n v="0"/>
  </r>
  <r>
    <x v="0"/>
    <x v="1"/>
    <x v="1"/>
    <x v="1"/>
    <m/>
    <x v="1"/>
    <x v="1"/>
    <x v="1"/>
    <x v="1"/>
    <s v="Test to Done"/>
    <s v="00156 - Test to Done"/>
    <x v="1"/>
    <x v="11"/>
    <x v="6"/>
    <x v="2803"/>
    <s v="BALLPARK - Feature Review"/>
    <s v="00000 - Test to Done"/>
    <s v="BALLPARK - Feature Review | 00000 - Test to Done"/>
    <m/>
    <n v="396997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33333333333333331"/>
    <n v="0"/>
    <n v="0"/>
    <n v="0"/>
    <x v="1"/>
    <x v="1"/>
    <e v="#N/A"/>
    <x v="1"/>
    <n v="0.10638297872340427"/>
    <n v="0"/>
  </r>
  <r>
    <x v="0"/>
    <x v="1"/>
    <x v="1"/>
    <x v="1"/>
    <m/>
    <x v="1"/>
    <x v="1"/>
    <x v="1"/>
    <x v="1"/>
    <s v="Test to Done"/>
    <s v="00156 - Test to Done"/>
    <x v="1"/>
    <x v="12"/>
    <x v="6"/>
    <x v="2803"/>
    <s v="BALLPARK - Subtask"/>
    <s v="00000 - Test to Done"/>
    <s v="BALLPARK - Subtask | 00000 - Test to Done"/>
    <m/>
    <n v="396997"/>
    <n v="0"/>
    <s v="Ballpark"/>
    <x v="0"/>
    <n v="0"/>
    <n v="0"/>
    <n v="0"/>
    <n v="0"/>
    <s v="S"/>
    <s v="FEATURE BALLPARK"/>
    <n v="4.2553191489361701"/>
    <n v="5.1063829787234036"/>
    <n v="4.2553191489361701"/>
    <n v="5.1063829787234036"/>
    <n v="4.2553191489361701"/>
    <n v="0"/>
    <n v="0"/>
    <n v="0"/>
    <n v="0"/>
    <n v="0"/>
    <n v="0.33333333333333331"/>
    <n v="0"/>
    <n v="0"/>
    <n v="0"/>
    <x v="1"/>
    <x v="1"/>
    <e v="#N/A"/>
    <x v="1"/>
    <n v="4.2553191489361701"/>
    <n v="0"/>
  </r>
  <r>
    <x v="0"/>
    <x v="1"/>
    <x v="1"/>
    <x v="1"/>
    <m/>
    <x v="1"/>
    <x v="0"/>
    <x v="5"/>
    <x v="663"/>
    <s v="Feature can skip Review step"/>
    <s v="00114 - Feature can skip Review step"/>
    <x v="663"/>
    <x v="13"/>
    <x v="1"/>
    <x v="2803"/>
    <s v="BALLPARK - Alpha Test"/>
    <s v="00000 - Feature can skip Review step"/>
    <s v="BALLPARK - Alpha Test | 00000 - Feature can skip Review step"/>
    <m/>
    <n v="396916"/>
    <n v="0"/>
    <s v="Ballpark"/>
    <x v="0"/>
    <n v="0"/>
    <n v="0"/>
    <n v="0"/>
    <n v="0"/>
    <s v="S"/>
    <s v="FEATURE BALLPARK"/>
    <n v="2.1276595744680851"/>
    <n v="2.5531914893617018"/>
    <n v="2.1276595744680851"/>
    <n v="2.5531914893617018"/>
    <n v="2.1276595744680851"/>
    <n v="0"/>
    <n v="0"/>
    <n v="0"/>
    <n v="0"/>
    <n v="0"/>
    <n v="0.33333333333333331"/>
    <n v="0"/>
    <n v="0"/>
    <n v="0"/>
    <x v="1"/>
    <x v="5"/>
    <e v="#N/A"/>
    <x v="1"/>
    <n v="0"/>
    <n v="0"/>
  </r>
  <r>
    <x v="0"/>
    <x v="1"/>
    <x v="1"/>
    <x v="1"/>
    <m/>
    <x v="1"/>
    <x v="0"/>
    <x v="5"/>
    <x v="663"/>
    <s v="Feature can skip Review step"/>
    <s v="00114 - Feature can skip Review step"/>
    <x v="663"/>
    <x v="11"/>
    <x v="1"/>
    <x v="2803"/>
    <s v="BALLPARK - Feature Review"/>
    <s v="00000 - Feature can skip Review step"/>
    <s v="BALLPARK - Feature Review | 00000 - Feature can skip Review step"/>
    <m/>
    <n v="396916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33333333333333331"/>
    <n v="0"/>
    <n v="0"/>
    <n v="0"/>
    <x v="1"/>
    <x v="5"/>
    <e v="#N/A"/>
    <x v="1"/>
    <n v="0"/>
    <n v="0"/>
  </r>
  <r>
    <x v="0"/>
    <x v="1"/>
    <x v="1"/>
    <x v="1"/>
    <m/>
    <x v="1"/>
    <x v="0"/>
    <x v="5"/>
    <x v="663"/>
    <s v="Feature can skip Review step"/>
    <s v="00114 - Feature can skip Review step"/>
    <x v="663"/>
    <x v="12"/>
    <x v="1"/>
    <x v="2803"/>
    <s v="BALLPARK - Subtask"/>
    <s v="00000 - Feature can skip Review step"/>
    <s v="BALLPARK - Subtask | 00000 - Feature can skip Review step"/>
    <m/>
    <n v="396916"/>
    <n v="0"/>
    <s v="Ballpark"/>
    <x v="0"/>
    <n v="0"/>
    <n v="0"/>
    <n v="0"/>
    <n v="0"/>
    <s v="S"/>
    <s v="FEATURE BALLPARK"/>
    <n v="4.2553191489361701"/>
    <n v="5.1063829787234036"/>
    <n v="4.2553191489361701"/>
    <n v="5.1063829787234036"/>
    <n v="4.2553191489361701"/>
    <n v="0"/>
    <n v="0"/>
    <n v="0"/>
    <n v="0"/>
    <n v="0"/>
    <n v="0.33333333333333331"/>
    <n v="0"/>
    <n v="0"/>
    <n v="0"/>
    <x v="1"/>
    <x v="5"/>
    <e v="#N/A"/>
    <x v="1"/>
    <n v="0"/>
    <n v="0"/>
  </r>
  <r>
    <x v="0"/>
    <x v="1"/>
    <x v="1"/>
    <x v="1"/>
    <m/>
    <x v="1"/>
    <x v="0"/>
    <x v="3"/>
    <x v="4"/>
    <s v="Feature without assignee GSSDLC"/>
    <s v="00107 - Feature without assignee GSSDLC"/>
    <x v="4"/>
    <x v="13"/>
    <x v="0"/>
    <x v="2803"/>
    <s v="BALLPARK - Alpha Test"/>
    <s v="00000 - Feature without assignee GSSDLC"/>
    <s v="BALLPARK - Alpha Test | 00000 - Feature without assignee GSSDLC"/>
    <m/>
    <n v="396710"/>
    <n v="0"/>
    <s v="Ballpark"/>
    <x v="0"/>
    <n v="0"/>
    <n v="0"/>
    <n v="0"/>
    <n v="0"/>
    <s v="S"/>
    <s v="FEATURE BALLPARK"/>
    <n v="2.1276595744680851"/>
    <n v="2.5531914893617018"/>
    <n v="2.1276595744680851"/>
    <n v="2.5531914893617018"/>
    <n v="2.1276595744680851"/>
    <n v="0"/>
    <n v="0"/>
    <n v="0"/>
    <n v="0"/>
    <n v="0"/>
    <n v="0.25"/>
    <n v="0"/>
    <n v="0"/>
    <n v="0"/>
    <x v="1"/>
    <x v="3"/>
    <s v="3.Doing"/>
    <x v="2752"/>
    <n v="0"/>
    <n v="0"/>
  </r>
  <r>
    <x v="0"/>
    <x v="1"/>
    <x v="1"/>
    <x v="1"/>
    <m/>
    <x v="1"/>
    <x v="0"/>
    <x v="3"/>
    <x v="4"/>
    <s v="Feature without assignee GSSDLC"/>
    <s v="00107 - Feature without assignee GSSDLC"/>
    <x v="4"/>
    <x v="11"/>
    <x v="0"/>
    <x v="2803"/>
    <s v="BALLPARK - Feature Review"/>
    <s v="00000 - Feature without assignee GSSDLC"/>
    <s v="BALLPARK - Feature Review | 00000 - Feature without assignee GSSDLC"/>
    <m/>
    <n v="396710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25"/>
    <n v="0"/>
    <n v="0"/>
    <n v="0"/>
    <x v="1"/>
    <x v="3"/>
    <s v="3.Doing"/>
    <x v="2753"/>
    <n v="0"/>
    <n v="0"/>
  </r>
  <r>
    <x v="0"/>
    <x v="1"/>
    <x v="1"/>
    <x v="1"/>
    <m/>
    <x v="1"/>
    <x v="0"/>
    <x v="3"/>
    <x v="4"/>
    <s v="Feature without assignee GSSDLC"/>
    <s v="00107 - Feature without assignee GSSDLC"/>
    <x v="4"/>
    <x v="12"/>
    <x v="0"/>
    <x v="2803"/>
    <s v="BALLPARK - Subtask"/>
    <s v="00000 - Feature without assignee GSSDLC"/>
    <s v="BALLPARK - Subtask | 00000 - Feature without assignee GSSDLC"/>
    <m/>
    <n v="396710"/>
    <n v="0"/>
    <s v="Ballpark"/>
    <x v="0"/>
    <n v="0"/>
    <n v="0"/>
    <n v="0"/>
    <n v="0"/>
    <s v="S"/>
    <s v="FEATURE BALLPARK"/>
    <n v="4.2553191489361701"/>
    <n v="5.1063829787234036"/>
    <n v="4.2553191489361701"/>
    <n v="5.1063829787234036"/>
    <n v="4.2553191489361701"/>
    <n v="0"/>
    <n v="0"/>
    <n v="0"/>
    <n v="0"/>
    <n v="0"/>
    <n v="0.25"/>
    <n v="0"/>
    <n v="0"/>
    <n v="0"/>
    <x v="1"/>
    <x v="3"/>
    <s v="3.Doing"/>
    <x v="2754"/>
    <n v="0"/>
    <n v="0"/>
  </r>
  <r>
    <x v="0"/>
    <x v="0"/>
    <x v="0"/>
    <x v="3"/>
    <s v="Tools - CI Server"/>
    <x v="3"/>
    <x v="0"/>
    <x v="5"/>
    <x v="664"/>
    <s v="Jenkins permissions"/>
    <s v="00104 - Jenkins permissions"/>
    <x v="664"/>
    <x v="14"/>
    <x v="1"/>
    <x v="2803"/>
    <s v="BALLPARK - Developer Support"/>
    <s v="00000 - Jenkins permissions"/>
    <s v="BALLPARK - Developer Support | 00000 - Jenkins permissions"/>
    <n v="384268"/>
    <n v="394651"/>
    <n v="0"/>
    <s v="Ballpark"/>
    <x v="0"/>
    <n v="0"/>
    <n v="0"/>
    <n v="0"/>
    <n v="0"/>
    <s v="M"/>
    <s v="FEATURE BALLPARK"/>
    <n v="0.15957446808510639"/>
    <n v="0.19148936170212766"/>
    <n v="0.15957446808510639"/>
    <n v="0.19148936170212766"/>
    <n v="0.15957446808510639"/>
    <n v="0"/>
    <n v="0"/>
    <n v="0"/>
    <n v="0"/>
    <n v="0"/>
    <n v="0.25"/>
    <n v="8.3333333333333329E-2"/>
    <n v="0"/>
    <n v="0"/>
    <x v="0"/>
    <x v="5"/>
    <e v="#N/A"/>
    <x v="1"/>
    <n v="0"/>
    <n v="0"/>
  </r>
  <r>
    <x v="0"/>
    <x v="0"/>
    <x v="0"/>
    <x v="3"/>
    <s v="Tools - CI Server"/>
    <x v="3"/>
    <x v="0"/>
    <x v="5"/>
    <x v="664"/>
    <s v="Jenkins permissions"/>
    <s v="00104 - Jenkins permissions"/>
    <x v="664"/>
    <x v="13"/>
    <x v="1"/>
    <x v="2803"/>
    <s v="BALLPARK - Alpha Test"/>
    <s v="00000 - Jenkins permissions"/>
    <s v="BALLPARK - Alpha Test | 00000 - Jenkins permissions"/>
    <n v="384268"/>
    <n v="394651"/>
    <n v="0"/>
    <s v="Ballpark"/>
    <x v="0"/>
    <n v="0"/>
    <n v="0"/>
    <n v="0"/>
    <n v="0"/>
    <s v="S"/>
    <s v="FEATURE BALLPARK"/>
    <n v="2.1276595744680851"/>
    <n v="2.5531914893617018"/>
    <n v="2.1276595744680851"/>
    <n v="2.5531914893617018"/>
    <n v="2.1276595744680851"/>
    <n v="0"/>
    <n v="0"/>
    <n v="0"/>
    <n v="0"/>
    <n v="0"/>
    <n v="0.25"/>
    <n v="8.3333333333333329E-2"/>
    <n v="0"/>
    <n v="0"/>
    <x v="0"/>
    <x v="5"/>
    <e v="#N/A"/>
    <x v="1"/>
    <n v="0"/>
    <n v="0"/>
  </r>
  <r>
    <x v="0"/>
    <x v="0"/>
    <x v="0"/>
    <x v="3"/>
    <s v="Tools - CI Server"/>
    <x v="3"/>
    <x v="0"/>
    <x v="5"/>
    <x v="664"/>
    <s v="Jenkins permissions"/>
    <s v="00104 - Jenkins permissions"/>
    <x v="664"/>
    <x v="11"/>
    <x v="1"/>
    <x v="2803"/>
    <s v="BALLPARK - Feature Review"/>
    <s v="00000 - Jenkins permissions"/>
    <s v="BALLPARK - Feature Review | 00000 - Jenkins permissions"/>
    <n v="384268"/>
    <n v="394651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25"/>
    <n v="8.3333333333333329E-2"/>
    <n v="0"/>
    <n v="0"/>
    <x v="0"/>
    <x v="5"/>
    <e v="#N/A"/>
    <x v="1"/>
    <n v="0"/>
    <n v="0"/>
  </r>
  <r>
    <x v="0"/>
    <x v="0"/>
    <x v="0"/>
    <x v="3"/>
    <s v="Tools - CI Server"/>
    <x v="3"/>
    <x v="0"/>
    <x v="5"/>
    <x v="664"/>
    <s v="Jenkins permissions"/>
    <s v="00104 - Jenkins permissions"/>
    <x v="664"/>
    <x v="12"/>
    <x v="1"/>
    <x v="2803"/>
    <s v="BALLPARK - Subtask"/>
    <s v="00000 - Jenkins permissions"/>
    <s v="BALLPARK - Subtask | 00000 - Jenkins permissions"/>
    <n v="384268"/>
    <n v="394651"/>
    <n v="0"/>
    <s v="Ballpark"/>
    <x v="0"/>
    <n v="0"/>
    <n v="0"/>
    <n v="0"/>
    <n v="0"/>
    <s v="S"/>
    <s v="FEATURE BALLPARK"/>
    <n v="4.2553191489361701"/>
    <n v="5.1063829787234036"/>
    <n v="4.2553191489361701"/>
    <n v="5.1063829787234036"/>
    <n v="4.2553191489361701"/>
    <n v="0"/>
    <n v="0"/>
    <n v="0"/>
    <n v="0"/>
    <n v="0"/>
    <n v="0.25"/>
    <n v="8.3333333333333329E-2"/>
    <n v="0"/>
    <n v="0"/>
    <x v="0"/>
    <x v="5"/>
    <e v="#N/A"/>
    <x v="1"/>
    <n v="0"/>
    <n v="0"/>
  </r>
  <r>
    <x v="0"/>
    <x v="1"/>
    <x v="1"/>
    <x v="1"/>
    <m/>
    <x v="1"/>
    <x v="0"/>
    <x v="5"/>
    <x v="665"/>
    <s v="Operational indicators"/>
    <s v="00103 - Operational indicators"/>
    <x v="665"/>
    <x v="14"/>
    <x v="1"/>
    <x v="2803"/>
    <s v="BALLPARK - Developer Support"/>
    <s v="00000 - Operational indicators"/>
    <s v="BALLPARK - Developer Support | 00000 - Operational indicators"/>
    <m/>
    <n v="394650"/>
    <n v="0"/>
    <s v="Ballpark"/>
    <x v="0"/>
    <n v="0"/>
    <n v="0"/>
    <n v="0"/>
    <n v="0"/>
    <s v="L"/>
    <s v="FEATURE BALLPARK"/>
    <n v="0.21276595744680854"/>
    <n v="0.25531914893617025"/>
    <n v="0.21276595744680854"/>
    <n v="0.25531914893617025"/>
    <n v="0.21276595744680854"/>
    <n v="0"/>
    <n v="0"/>
    <n v="0"/>
    <n v="0"/>
    <n v="0"/>
    <n v="0.25"/>
    <n v="0"/>
    <n v="0"/>
    <n v="0"/>
    <x v="1"/>
    <x v="5"/>
    <e v="#N/A"/>
    <x v="1"/>
    <n v="0"/>
    <n v="0"/>
  </r>
  <r>
    <x v="0"/>
    <x v="1"/>
    <x v="1"/>
    <x v="1"/>
    <m/>
    <x v="1"/>
    <x v="0"/>
    <x v="5"/>
    <x v="665"/>
    <s v="Operational indicators"/>
    <s v="00103 - Operational indicators"/>
    <x v="665"/>
    <x v="13"/>
    <x v="1"/>
    <x v="2803"/>
    <s v="BALLPARK - Alpha Test"/>
    <s v="00000 - Operational indicators"/>
    <s v="BALLPARK - Alpha Test | 00000 - Operational indicators"/>
    <m/>
    <n v="394650"/>
    <n v="0"/>
    <s v="Ballpark"/>
    <x v="0"/>
    <n v="0"/>
    <n v="0"/>
    <n v="0"/>
    <n v="0"/>
    <s v="S"/>
    <s v="FEATURE BALLPARK"/>
    <n v="2.1276595744680851"/>
    <n v="2.5531914893617018"/>
    <n v="2.1276595744680851"/>
    <n v="2.5531914893617018"/>
    <n v="2.1276595744680851"/>
    <n v="0"/>
    <n v="0"/>
    <n v="0"/>
    <n v="0"/>
    <n v="0"/>
    <n v="0.25"/>
    <n v="0"/>
    <n v="0"/>
    <n v="0"/>
    <x v="1"/>
    <x v="5"/>
    <e v="#N/A"/>
    <x v="1"/>
    <n v="0"/>
    <n v="0"/>
  </r>
  <r>
    <x v="0"/>
    <x v="1"/>
    <x v="1"/>
    <x v="1"/>
    <m/>
    <x v="1"/>
    <x v="0"/>
    <x v="5"/>
    <x v="665"/>
    <s v="Operational indicators"/>
    <s v="00103 - Operational indicators"/>
    <x v="665"/>
    <x v="11"/>
    <x v="1"/>
    <x v="2803"/>
    <s v="BALLPARK - Feature Review"/>
    <s v="00000 - Operational indicators"/>
    <s v="BALLPARK - Feature Review | 00000 - Operational indicators"/>
    <m/>
    <n v="394650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25"/>
    <n v="0"/>
    <n v="0"/>
    <n v="0"/>
    <x v="1"/>
    <x v="5"/>
    <e v="#N/A"/>
    <x v="1"/>
    <n v="0"/>
    <n v="0"/>
  </r>
  <r>
    <x v="0"/>
    <x v="1"/>
    <x v="1"/>
    <x v="1"/>
    <m/>
    <x v="1"/>
    <x v="0"/>
    <x v="5"/>
    <x v="665"/>
    <s v="Operational indicators"/>
    <s v="00103 - Operational indicators"/>
    <x v="665"/>
    <x v="12"/>
    <x v="1"/>
    <x v="2803"/>
    <s v="BALLPARK - Subtask"/>
    <s v="00000 - Operational indicators"/>
    <s v="BALLPARK - Subtask | 00000 - Operational indicators"/>
    <m/>
    <n v="394650"/>
    <n v="0"/>
    <s v="Ballpark"/>
    <x v="0"/>
    <n v="0"/>
    <n v="0"/>
    <n v="0"/>
    <n v="0"/>
    <s v="S"/>
    <s v="FEATURE BALLPARK"/>
    <n v="4.2553191489361701"/>
    <n v="5.1063829787234036"/>
    <n v="4.2553191489361701"/>
    <n v="5.1063829787234036"/>
    <n v="4.2553191489361701"/>
    <n v="0"/>
    <n v="0"/>
    <n v="0"/>
    <n v="0"/>
    <n v="0"/>
    <n v="0.25"/>
    <n v="0"/>
    <n v="0"/>
    <n v="0"/>
    <x v="1"/>
    <x v="5"/>
    <e v="#N/A"/>
    <x v="1"/>
    <n v="0"/>
    <n v="0"/>
  </r>
  <r>
    <x v="0"/>
    <x v="0"/>
    <x v="2"/>
    <x v="4"/>
    <s v="Tools - Indicators"/>
    <x v="4"/>
    <x v="0"/>
    <x v="5"/>
    <x v="6"/>
    <s v="MySQL Jira Database Replica"/>
    <s v="00099 - MySQL Jira Database Replica"/>
    <x v="6"/>
    <x v="13"/>
    <x v="1"/>
    <x v="2803"/>
    <s v="BALLPARK - Alpha Test"/>
    <s v="00000 - MySQL Jira Database Replica"/>
    <s v="BALLPARK - Alpha Test | 00000 - MySQL Jira Database Replica"/>
    <n v="384271"/>
    <n v="394646"/>
    <n v="0"/>
    <s v="Ballpark"/>
    <x v="0"/>
    <n v="0"/>
    <n v="0"/>
    <n v="0"/>
    <n v="0"/>
    <s v="S"/>
    <s v="FEATURE BALLPARK"/>
    <n v="2.1276595744680851"/>
    <n v="2.5531914893617018"/>
    <n v="2.1276595744680851"/>
    <n v="2.5531914893617018"/>
    <n v="2.1276595744680851"/>
    <n v="0"/>
    <n v="0"/>
    <n v="0"/>
    <n v="0"/>
    <n v="0"/>
    <n v="0.25"/>
    <n v="0.25"/>
    <n v="0"/>
    <n v="0"/>
    <x v="2"/>
    <x v="5"/>
    <e v="#N/A"/>
    <x v="1"/>
    <n v="0"/>
    <n v="0"/>
  </r>
  <r>
    <x v="0"/>
    <x v="0"/>
    <x v="2"/>
    <x v="4"/>
    <s v="Tools - Indicators"/>
    <x v="4"/>
    <x v="0"/>
    <x v="5"/>
    <x v="6"/>
    <s v="MySQL Jira Database Replica"/>
    <s v="00099 - MySQL Jira Database Replica"/>
    <x v="6"/>
    <x v="11"/>
    <x v="1"/>
    <x v="2803"/>
    <s v="BALLPARK - Feature Review"/>
    <s v="00000 - MySQL Jira Database Replica"/>
    <s v="BALLPARK - Feature Review | 00000 - MySQL Jira Database Replica"/>
    <n v="384271"/>
    <n v="394646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25"/>
    <n v="0.25"/>
    <n v="0"/>
    <n v="0"/>
    <x v="2"/>
    <x v="5"/>
    <e v="#N/A"/>
    <x v="1"/>
    <n v="0"/>
    <n v="0"/>
  </r>
  <r>
    <x v="0"/>
    <x v="0"/>
    <x v="0"/>
    <x v="6"/>
    <s v="Objective Taskboard"/>
    <x v="6"/>
    <x v="0"/>
    <x v="5"/>
    <x v="666"/>
    <s v="Rename Taskboard levels/issueTypes"/>
    <s v="00094 - Rename Taskboard levels/issueTypes"/>
    <x v="666"/>
    <x v="14"/>
    <x v="1"/>
    <x v="2803"/>
    <s v="BALLPARK - Developer Support"/>
    <s v="00000 - Rename Taskboard levels/issueTypes"/>
    <s v="BALLPARK - Developer Support | 00000 - Rename Taskboard levels/issueTypes"/>
    <n v="373790"/>
    <n v="394639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25"/>
    <n v="7.1428571428571425E-2"/>
    <n v="0"/>
    <n v="0"/>
    <x v="0"/>
    <x v="5"/>
    <e v="#N/A"/>
    <x v="1"/>
    <n v="0"/>
    <n v="0"/>
  </r>
  <r>
    <x v="0"/>
    <x v="0"/>
    <x v="0"/>
    <x v="6"/>
    <s v="Objective Taskboard"/>
    <x v="6"/>
    <x v="0"/>
    <x v="5"/>
    <x v="666"/>
    <s v="Rename Taskboard levels/issueTypes"/>
    <s v="00094 - Rename Taskboard levels/issueTypes"/>
    <x v="666"/>
    <x v="13"/>
    <x v="1"/>
    <x v="2803"/>
    <s v="BALLPARK - Alpha Test"/>
    <s v="00000 - Rename Taskboard levels/issueTypes"/>
    <s v="BALLPARK - Alpha Test | 00000 - Rename Taskboard levels/issueTypes"/>
    <n v="373790"/>
    <n v="394639"/>
    <n v="0"/>
    <s v="Ballpark"/>
    <x v="0"/>
    <n v="0"/>
    <n v="0"/>
    <n v="0"/>
    <n v="0"/>
    <s v="S"/>
    <s v="FEATURE BALLPARK"/>
    <n v="2.1276595744680851"/>
    <n v="2.5531914893617018"/>
    <n v="2.1276595744680851"/>
    <n v="2.5531914893617018"/>
    <n v="2.1276595744680851"/>
    <n v="0"/>
    <n v="0"/>
    <n v="0"/>
    <n v="0"/>
    <n v="0"/>
    <n v="0.25"/>
    <n v="7.1428571428571425E-2"/>
    <n v="0"/>
    <n v="0"/>
    <x v="0"/>
    <x v="5"/>
    <e v="#N/A"/>
    <x v="1"/>
    <n v="0"/>
    <n v="0"/>
  </r>
  <r>
    <x v="0"/>
    <x v="0"/>
    <x v="0"/>
    <x v="6"/>
    <s v="Objective Taskboard"/>
    <x v="6"/>
    <x v="0"/>
    <x v="5"/>
    <x v="666"/>
    <s v="Rename Taskboard levels/issueTypes"/>
    <s v="00094 - Rename Taskboard levels/issueTypes"/>
    <x v="666"/>
    <x v="11"/>
    <x v="1"/>
    <x v="2803"/>
    <s v="BALLPARK - Feature Review"/>
    <s v="00000 - Rename Taskboard levels/issueTypes"/>
    <s v="BALLPARK - Feature Review | 00000 - Rename Taskboard levels/issueTypes"/>
    <n v="373790"/>
    <n v="394639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25"/>
    <n v="7.1428571428571425E-2"/>
    <n v="0"/>
    <n v="0"/>
    <x v="0"/>
    <x v="5"/>
    <e v="#N/A"/>
    <x v="1"/>
    <n v="0"/>
    <n v="0"/>
  </r>
  <r>
    <x v="0"/>
    <x v="0"/>
    <x v="0"/>
    <x v="6"/>
    <s v="Objective Taskboard"/>
    <x v="6"/>
    <x v="0"/>
    <x v="5"/>
    <x v="666"/>
    <s v="Rename Taskboard levels/issueTypes"/>
    <s v="00094 - Rename Taskboard levels/issueTypes"/>
    <x v="666"/>
    <x v="12"/>
    <x v="1"/>
    <x v="2803"/>
    <s v="BALLPARK - Subtask"/>
    <s v="00000 - Rename Taskboard levels/issueTypes"/>
    <s v="BALLPARK - Subtask | 00000 - Rename Taskboard levels/issueTypes"/>
    <n v="373790"/>
    <n v="394639"/>
    <n v="0"/>
    <s v="Ballpark"/>
    <x v="0"/>
    <n v="0"/>
    <n v="0"/>
    <n v="0"/>
    <n v="0"/>
    <s v="S"/>
    <s v="FEATURE BALLPARK"/>
    <n v="4.2553191489361701"/>
    <n v="5.1063829787234036"/>
    <n v="4.2553191489361701"/>
    <n v="5.1063829787234036"/>
    <n v="4.2553191489361701"/>
    <n v="0"/>
    <n v="0"/>
    <n v="0"/>
    <n v="0"/>
    <n v="0"/>
    <n v="0.25"/>
    <n v="7.1428571428571425E-2"/>
    <n v="0"/>
    <n v="0"/>
    <x v="0"/>
    <x v="5"/>
    <e v="#N/A"/>
    <x v="1"/>
    <n v="0"/>
    <n v="0"/>
  </r>
  <r>
    <x v="0"/>
    <x v="0"/>
    <x v="0"/>
    <x v="2"/>
    <s v="JIRA Customizations/Automations"/>
    <x v="2"/>
    <x v="0"/>
    <x v="1"/>
    <x v="3"/>
    <s v="Jira Workflow updates"/>
    <s v="00090 - Jira Workflow updates"/>
    <x v="3"/>
    <x v="11"/>
    <x v="6"/>
    <x v="2803"/>
    <s v="BALLPARK - Feature Review"/>
    <s v="00000 - Jira Workflow updates"/>
    <s v="BALLPARK - Feature Review | 00000 - Jira Workflow updates"/>
    <n v="373908"/>
    <n v="394634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2"/>
    <n v="6.25E-2"/>
    <n v="0"/>
    <n v="0"/>
    <x v="0"/>
    <x v="1"/>
    <e v="#N/A"/>
    <x v="1"/>
    <n v="0"/>
    <n v="0"/>
  </r>
  <r>
    <x v="0"/>
    <x v="0"/>
    <x v="0"/>
    <x v="5"/>
    <s v="SDLC Process"/>
    <x v="5"/>
    <x v="0"/>
    <x v="3"/>
    <x v="7"/>
    <s v="SDLC Documentation"/>
    <s v="00088 - SDLC Documentation"/>
    <x v="7"/>
    <x v="13"/>
    <x v="0"/>
    <x v="2803"/>
    <s v="BALLPARK - Alpha Test"/>
    <s v="00000 - SDLC Documentation"/>
    <s v="BALLPARK - Alpha Test | 00000 - SDLC Documentation"/>
    <n v="394482"/>
    <n v="394483"/>
    <n v="0"/>
    <s v="Ballpark"/>
    <x v="0"/>
    <n v="0"/>
    <n v="0"/>
    <n v="0"/>
    <n v="0"/>
    <s v="S"/>
    <s v="FEATURE BALLPARK"/>
    <n v="2.1276595744680851"/>
    <n v="2.5531914893617018"/>
    <n v="2.1276595744680851"/>
    <n v="2.5531914893617018"/>
    <n v="2.1276595744680851"/>
    <n v="0"/>
    <n v="0"/>
    <n v="0"/>
    <n v="0"/>
    <n v="0"/>
    <n v="0.25"/>
    <n v="0.25"/>
    <n v="0"/>
    <n v="0"/>
    <x v="0"/>
    <x v="3"/>
    <s v="3.Doing"/>
    <x v="2755"/>
    <n v="0"/>
    <n v="0"/>
  </r>
  <r>
    <x v="0"/>
    <x v="0"/>
    <x v="0"/>
    <x v="5"/>
    <s v="SDLC Process"/>
    <x v="5"/>
    <x v="0"/>
    <x v="3"/>
    <x v="7"/>
    <s v="SDLC Documentation"/>
    <s v="00088 - SDLC Documentation"/>
    <x v="7"/>
    <x v="11"/>
    <x v="0"/>
    <x v="2803"/>
    <s v="BALLPARK - Feature Review"/>
    <s v="00000 - SDLC Documentation"/>
    <s v="BALLPARK - Feature Review | 00000 - SDLC Documentation"/>
    <n v="394482"/>
    <n v="394483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25"/>
    <n v="0.25"/>
    <n v="0"/>
    <n v="0"/>
    <x v="0"/>
    <x v="3"/>
    <s v="3.Doing"/>
    <x v="2756"/>
    <n v="0"/>
    <n v="0"/>
  </r>
  <r>
    <x v="0"/>
    <x v="0"/>
    <x v="0"/>
    <x v="0"/>
    <s v="Tools - Dashboard"/>
    <x v="0"/>
    <x v="0"/>
    <x v="0"/>
    <x v="0"/>
    <s v="Dashboard - New indicators"/>
    <s v="00076 - Dashboard - New indicators"/>
    <x v="0"/>
    <x v="15"/>
    <x v="7"/>
    <x v="2803"/>
    <s v="BALLPARK - Planning"/>
    <s v="00000 - Dashboard - New indicators"/>
    <s v="BALLPARK - Planning | 00000 - Dashboard - New indicators"/>
    <n v="384270"/>
    <n v="393824"/>
    <n v="0"/>
    <s v="Ballpark"/>
    <x v="0"/>
    <n v="0"/>
    <n v="0"/>
    <n v="0"/>
    <n v="0"/>
    <s v="M"/>
    <s v="FEATURE BALLPARK"/>
    <n v="4.2553191489361701"/>
    <n v="5.1063829787234036"/>
    <n v="4.2553191489361701"/>
    <n v="5.1063829787234036"/>
    <n v="4.2553191489361701"/>
    <n v="0"/>
    <n v="0"/>
    <n v="0"/>
    <n v="0"/>
    <n v="0"/>
    <n v="0.125"/>
    <n v="0.125"/>
    <n v="0"/>
    <n v="0"/>
    <x v="0"/>
    <x v="0"/>
    <e v="#N/A"/>
    <x v="1"/>
    <n v="0"/>
    <n v="0"/>
  </r>
  <r>
    <x v="0"/>
    <x v="0"/>
    <x v="0"/>
    <x v="0"/>
    <s v="Tools - Dashboard"/>
    <x v="0"/>
    <x v="0"/>
    <x v="0"/>
    <x v="0"/>
    <s v="Dashboard - New indicators"/>
    <s v="00076 - Dashboard - New indicators"/>
    <x v="0"/>
    <x v="16"/>
    <x v="7"/>
    <x v="2803"/>
    <s v="BALLPARK - UX"/>
    <s v="00000 - Dashboard - New indicators"/>
    <s v="BALLPARK - UX | 00000 - Dashboard - New indicators"/>
    <n v="384270"/>
    <n v="393824"/>
    <n v="0"/>
    <s v="Ballpark"/>
    <x v="0"/>
    <n v="0"/>
    <n v="0"/>
    <n v="0"/>
    <n v="0"/>
    <s v="S"/>
    <s v="FEATURE BALLPARK"/>
    <n v="4.2553191489361701"/>
    <n v="5.1063829787234036"/>
    <n v="4.2553191489361701"/>
    <n v="5.1063829787234036"/>
    <n v="4.2553191489361701"/>
    <n v="0"/>
    <n v="0"/>
    <n v="0"/>
    <n v="0"/>
    <n v="0"/>
    <n v="0.125"/>
    <n v="0.125"/>
    <n v="0"/>
    <n v="0"/>
    <x v="0"/>
    <x v="0"/>
    <e v="#N/A"/>
    <x v="1"/>
    <n v="0"/>
    <n v="0"/>
  </r>
  <r>
    <x v="0"/>
    <x v="0"/>
    <x v="0"/>
    <x v="0"/>
    <s v="Tools - Dashboard"/>
    <x v="0"/>
    <x v="0"/>
    <x v="0"/>
    <x v="0"/>
    <s v="Dashboard - New indicators"/>
    <s v="00076 - Dashboard - New indicators"/>
    <x v="0"/>
    <x v="11"/>
    <x v="7"/>
    <x v="2803"/>
    <s v="BALLPARK - Feature Review"/>
    <s v="00000 - Dashboard - New indicators"/>
    <s v="BALLPARK - Feature Review | 00000 - Dashboard - New indicators"/>
    <n v="384270"/>
    <n v="393824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125"/>
    <n v="0.125"/>
    <n v="0"/>
    <n v="0"/>
    <x v="0"/>
    <x v="0"/>
    <e v="#N/A"/>
    <x v="1"/>
    <n v="0"/>
    <n v="0"/>
  </r>
  <r>
    <x v="0"/>
    <x v="0"/>
    <x v="0"/>
    <x v="3"/>
    <s v="Tools - CI Server"/>
    <x v="3"/>
    <x v="0"/>
    <x v="4"/>
    <x v="5"/>
    <s v="One Click Deploy"/>
    <s v="00059 - One Click Deploy"/>
    <x v="5"/>
    <x v="15"/>
    <x v="8"/>
    <x v="2803"/>
    <s v="BALLPARK - Planning"/>
    <s v="00000 - One Click Deploy"/>
    <s v="BALLPARK - Planning | 00000 - One Click Deploy"/>
    <n v="384268"/>
    <n v="384278"/>
    <n v="0"/>
    <s v="Ballpark"/>
    <x v="0"/>
    <n v="0"/>
    <n v="0"/>
    <n v="0"/>
    <n v="0"/>
    <s v="M"/>
    <s v="FEATURE BALLPARK"/>
    <n v="4.2553191489361701"/>
    <n v="5.1063829787234036"/>
    <n v="4.2553191489361701"/>
    <n v="5.1063829787234036"/>
    <n v="4.2553191489361701"/>
    <n v="0"/>
    <n v="0"/>
    <n v="0"/>
    <n v="0"/>
    <n v="0"/>
    <n v="0.125"/>
    <n v="8.3333333333333329E-2"/>
    <n v="0"/>
    <n v="0"/>
    <x v="0"/>
    <x v="4"/>
    <e v="#N/A"/>
    <x v="1"/>
    <n v="0"/>
    <n v="0"/>
  </r>
  <r>
    <x v="0"/>
    <x v="0"/>
    <x v="0"/>
    <x v="3"/>
    <s v="Tools - CI Server"/>
    <x v="3"/>
    <x v="0"/>
    <x v="4"/>
    <x v="5"/>
    <s v="One Click Deploy"/>
    <s v="00059 - One Click Deploy"/>
    <x v="5"/>
    <x v="14"/>
    <x v="8"/>
    <x v="2803"/>
    <s v="BALLPARK - Developer Support"/>
    <s v="00000 - One Click Deploy"/>
    <s v="BALLPARK - Developer Support | 00000 - One Click Deploy"/>
    <n v="384268"/>
    <n v="384278"/>
    <n v="0"/>
    <s v="Ballpark"/>
    <x v="0"/>
    <n v="0"/>
    <n v="0"/>
    <n v="0"/>
    <n v="0"/>
    <s v="XL"/>
    <s v="FEATURE BALLPARK"/>
    <n v="0.3"/>
    <n v="0.36"/>
    <n v="0.3"/>
    <n v="0.36"/>
    <n v="0.3"/>
    <n v="0"/>
    <n v="0"/>
    <n v="0"/>
    <n v="0"/>
    <n v="0"/>
    <n v="0.125"/>
    <n v="8.3333333333333329E-2"/>
    <n v="0"/>
    <n v="0"/>
    <x v="0"/>
    <x v="4"/>
    <e v="#N/A"/>
    <x v="1"/>
    <n v="0"/>
    <n v="0"/>
  </r>
  <r>
    <x v="0"/>
    <x v="0"/>
    <x v="0"/>
    <x v="3"/>
    <s v="Tools - CI Server"/>
    <x v="3"/>
    <x v="0"/>
    <x v="4"/>
    <x v="5"/>
    <s v="One Click Deploy"/>
    <s v="00059 - One Click Deploy"/>
    <x v="5"/>
    <x v="11"/>
    <x v="8"/>
    <x v="2803"/>
    <s v="BALLPARK - Feature Review"/>
    <s v="00000 - One Click Deploy"/>
    <s v="BALLPARK - Feature Review | 00000 - One Click Deploy"/>
    <n v="384268"/>
    <n v="384278"/>
    <n v="0"/>
    <s v="Ballpark"/>
    <x v="0"/>
    <n v="0"/>
    <n v="0"/>
    <n v="0"/>
    <n v="0"/>
    <s v="L"/>
    <s v="FEATURE BALLPARK"/>
    <n v="0.21276595744680854"/>
    <n v="0.25531914893617025"/>
    <n v="0.21276595744680854"/>
    <n v="0.25531914893617025"/>
    <n v="0.21276595744680854"/>
    <n v="0"/>
    <n v="0"/>
    <n v="0"/>
    <n v="0"/>
    <n v="0"/>
    <n v="0.125"/>
    <n v="8.3333333333333329E-2"/>
    <n v="0"/>
    <n v="0"/>
    <x v="0"/>
    <x v="4"/>
    <e v="#N/A"/>
    <x v="1"/>
    <n v="0"/>
    <n v="0"/>
  </r>
  <r>
    <x v="1"/>
    <x v="1"/>
    <x v="1"/>
    <x v="1"/>
    <m/>
    <x v="1"/>
    <x v="0"/>
    <x v="5"/>
    <x v="17"/>
    <s v="Feature without assignee GOOGLE"/>
    <s v="00159 - Feature without assignee GOOGLE"/>
    <x v="17"/>
    <x v="13"/>
    <x v="1"/>
    <x v="2806"/>
    <s v="BALLPARK - Alpha Test"/>
    <s v="00000 - Feature without assignee GOOGLE"/>
    <s v="BALLPARK - Alpha Test | 00000 - Feature without assignee GOOGLE"/>
    <m/>
    <n v="396818"/>
    <n v="0"/>
    <s v="Ballpark"/>
    <x v="0"/>
    <n v="0"/>
    <n v="0"/>
    <n v="0"/>
    <n v="0"/>
    <s v="S"/>
    <s v="FEATURE BALLPARK"/>
    <n v="2.1276595744680851"/>
    <n v="2.5531914893617018"/>
    <n v="2.1276595744680851"/>
    <n v="2.5531914893617018"/>
    <n v="2.1276595744680851"/>
    <n v="0"/>
    <n v="0"/>
    <n v="0"/>
    <n v="0"/>
    <n v="0"/>
    <n v="0.33333333333333331"/>
    <n v="0"/>
    <n v="0"/>
    <n v="0"/>
    <x v="1"/>
    <x v="5"/>
    <e v="#N/A"/>
    <x v="1"/>
    <n v="0"/>
    <n v="0"/>
  </r>
  <r>
    <x v="1"/>
    <x v="1"/>
    <x v="1"/>
    <x v="1"/>
    <m/>
    <x v="1"/>
    <x v="0"/>
    <x v="5"/>
    <x v="17"/>
    <s v="Feature without assignee GOOGLE"/>
    <s v="00159 - Feature without assignee GOOGLE"/>
    <x v="17"/>
    <x v="11"/>
    <x v="1"/>
    <x v="2806"/>
    <s v="BALLPARK - Feature Review"/>
    <s v="00000 - Feature without assignee GOOGLE"/>
    <s v="BALLPARK - Feature Review | 00000 - Feature without assignee GOOGLE"/>
    <m/>
    <n v="396818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33333333333333331"/>
    <n v="0"/>
    <n v="0"/>
    <n v="0"/>
    <x v="1"/>
    <x v="5"/>
    <e v="#N/A"/>
    <x v="1"/>
    <n v="0"/>
    <n v="0"/>
  </r>
  <r>
    <x v="1"/>
    <x v="1"/>
    <x v="1"/>
    <x v="1"/>
    <m/>
    <x v="1"/>
    <x v="1"/>
    <x v="3"/>
    <x v="667"/>
    <s v="Potential security vulnerability related to Apache Struts version 2.3.32 / 2.5.10.1 or later"/>
    <s v="00143 - Potential security vulnerability related to Apache Struts version 2.3.32 / 2.5.10.1 or later"/>
    <x v="667"/>
    <x v="13"/>
    <x v="0"/>
    <x v="2806"/>
    <s v="BALLPARK - Alpha Test"/>
    <s v="00000 - Potential security vulnerability related to Apache Struts version 2.3.32 / 2.5.10.1 or later"/>
    <s v="BALLPARK - Alpha Test | 00000 - Potential security vulnerability related to Apache Struts version 2.3.32 / 2.5.10.1 or later"/>
    <m/>
    <n v="394929"/>
    <n v="0"/>
    <s v="Ballpark"/>
    <x v="0"/>
    <n v="0"/>
    <n v="0"/>
    <n v="0"/>
    <n v="0"/>
    <s v="S"/>
    <s v="FEATURE BALLPARK"/>
    <n v="2.1276595744680851"/>
    <n v="2.5531914893617018"/>
    <n v="2.1276595744680851"/>
    <n v="2.5531914893617018"/>
    <n v="2.1276595744680851"/>
    <n v="0"/>
    <n v="0"/>
    <n v="0"/>
    <n v="0"/>
    <n v="0"/>
    <n v="0.33333333333333331"/>
    <n v="0"/>
    <n v="0"/>
    <n v="0"/>
    <x v="1"/>
    <x v="3"/>
    <s v="3.Doing"/>
    <x v="2757"/>
    <n v="2.1276595744680851"/>
    <n v="0"/>
  </r>
  <r>
    <x v="1"/>
    <x v="1"/>
    <x v="1"/>
    <x v="1"/>
    <m/>
    <x v="1"/>
    <x v="1"/>
    <x v="3"/>
    <x v="667"/>
    <s v="Potential security vulnerability related to Apache Struts version 2.3.32 / 2.5.10.1 or later"/>
    <s v="00143 - Potential security vulnerability related to Apache Struts version 2.3.32 / 2.5.10.1 or later"/>
    <x v="667"/>
    <x v="11"/>
    <x v="0"/>
    <x v="2806"/>
    <s v="BALLPARK - Feature Review"/>
    <s v="00000 - Potential security vulnerability related to Apache Struts version 2.3.32 / 2.5.10.1 or later"/>
    <s v="BALLPARK - Feature Review | 00000 - Potential security vulnerability related to Apache Struts version 2.3.32 / 2.5.10.1 or later"/>
    <m/>
    <n v="394929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33333333333333331"/>
    <n v="0"/>
    <n v="0"/>
    <n v="0"/>
    <x v="1"/>
    <x v="3"/>
    <s v="3.Doing"/>
    <x v="2758"/>
    <n v="0.10638297872340427"/>
    <n v="0"/>
  </r>
  <r>
    <x v="1"/>
    <x v="1"/>
    <x v="1"/>
    <x v="1"/>
    <m/>
    <x v="1"/>
    <x v="1"/>
    <x v="3"/>
    <x v="667"/>
    <s v="Potential security vulnerability related to Apache Struts version 2.3.32 / 2.5.10.1 or later"/>
    <s v="00143 - Potential security vulnerability related to Apache Struts version 2.3.32 / 2.5.10.1 or later"/>
    <x v="667"/>
    <x v="12"/>
    <x v="0"/>
    <x v="2806"/>
    <s v="BALLPARK - Subtask"/>
    <s v="00000 - Potential security vulnerability related to Apache Struts version 2.3.32 / 2.5.10.1 or later"/>
    <s v="BALLPARK - Subtask | 00000 - Potential security vulnerability related to Apache Struts version 2.3.32 / 2.5.10.1 or later"/>
    <m/>
    <n v="394929"/>
    <n v="0"/>
    <s v="Ballpark"/>
    <x v="0"/>
    <n v="0"/>
    <n v="0"/>
    <n v="0"/>
    <n v="0"/>
    <s v="S"/>
    <s v="FEATURE BALLPARK"/>
    <n v="4.2553191489361701"/>
    <n v="5.1063829787234036"/>
    <n v="4.2553191489361701"/>
    <n v="5.1063829787234036"/>
    <n v="4.2553191489361701"/>
    <n v="0"/>
    <n v="0"/>
    <n v="0"/>
    <n v="0"/>
    <n v="0"/>
    <n v="0.33333333333333331"/>
    <n v="0"/>
    <n v="0"/>
    <n v="0"/>
    <x v="1"/>
    <x v="3"/>
    <s v="3.Doing"/>
    <x v="2759"/>
    <n v="4.2553191489361701"/>
    <n v="0"/>
  </r>
  <r>
    <x v="1"/>
    <x v="0"/>
    <x v="0"/>
    <x v="12"/>
    <s v="UI &amp; Theme"/>
    <x v="12"/>
    <x v="0"/>
    <x v="3"/>
    <x v="35"/>
    <s v="Create Theme"/>
    <s v="00070 - Create Theme"/>
    <x v="35"/>
    <x v="16"/>
    <x v="0"/>
    <x v="2806"/>
    <s v="BALLPARK - UX"/>
    <s v="00000 - Create Theme"/>
    <s v="BALLPARK - UX | 00000 - Create Theme"/>
    <n v="390892"/>
    <n v="390893"/>
    <n v="0"/>
    <s v="Ballpark"/>
    <x v="2"/>
    <n v="0"/>
    <n v="0"/>
    <n v="0"/>
    <n v="0"/>
    <s v="S"/>
    <s v="FEATURE BALLPARK"/>
    <n v="4.2553191489361701"/>
    <n v="5.1063829787234036"/>
    <n v="4.2553191489361701"/>
    <n v="5.1063829787234036"/>
    <n v="4.2553191489361701"/>
    <n v="0"/>
    <n v="0"/>
    <n v="0"/>
    <n v="0"/>
    <n v="0"/>
    <n v="0.14285714285714285"/>
    <n v="0.14285714285714285"/>
    <n v="0"/>
    <n v="0"/>
    <x v="0"/>
    <x v="3"/>
    <s v="3.Doing"/>
    <x v="2760"/>
    <n v="0"/>
    <n v="0"/>
  </r>
  <r>
    <x v="1"/>
    <x v="0"/>
    <x v="0"/>
    <x v="12"/>
    <s v="UI &amp; Theme"/>
    <x v="12"/>
    <x v="0"/>
    <x v="3"/>
    <x v="35"/>
    <s v="Create Theme"/>
    <s v="00070 - Create Theme"/>
    <x v="35"/>
    <x v="13"/>
    <x v="0"/>
    <x v="2806"/>
    <s v="BALLPARK - Alpha Test"/>
    <s v="00000 - Create Theme"/>
    <s v="BALLPARK - Alpha Test | 00000 - Create Theme"/>
    <n v="390892"/>
    <n v="390893"/>
    <n v="0"/>
    <s v="Ballpark"/>
    <x v="2"/>
    <n v="0"/>
    <n v="0"/>
    <n v="0"/>
    <n v="0"/>
    <s v="XL"/>
    <s v="FEATURE BALLPARK"/>
    <n v="16"/>
    <n v="19.2"/>
    <n v="16"/>
    <n v="19.2"/>
    <n v="16"/>
    <n v="0"/>
    <n v="0"/>
    <n v="0"/>
    <n v="0"/>
    <n v="0"/>
    <n v="0.14285714285714285"/>
    <n v="0.14285714285714285"/>
    <n v="0"/>
    <n v="0"/>
    <x v="0"/>
    <x v="3"/>
    <s v="3.Doing"/>
    <x v="2761"/>
    <n v="0"/>
    <n v="0"/>
  </r>
  <r>
    <x v="1"/>
    <x v="0"/>
    <x v="0"/>
    <x v="12"/>
    <s v="UI &amp; Theme"/>
    <x v="12"/>
    <x v="0"/>
    <x v="3"/>
    <x v="35"/>
    <s v="Create Theme"/>
    <s v="00070 - Create Theme"/>
    <x v="35"/>
    <x v="11"/>
    <x v="0"/>
    <x v="2806"/>
    <s v="BALLPARK - Feature Review"/>
    <s v="00000 - Create Theme"/>
    <s v="BALLPARK - Feature Review | 00000 - Create Theme"/>
    <n v="390892"/>
    <n v="390893"/>
    <n v="0"/>
    <s v="Ballpark"/>
    <x v="2"/>
    <n v="0"/>
    <n v="0"/>
    <n v="0"/>
    <n v="0"/>
    <s v="XL"/>
    <s v="FEATURE BALLPARK"/>
    <n v="0.3"/>
    <n v="0.36"/>
    <n v="0.3"/>
    <n v="0.36"/>
    <n v="0.3"/>
    <n v="0"/>
    <n v="0"/>
    <n v="0"/>
    <n v="0"/>
    <n v="0"/>
    <n v="0.14285714285714285"/>
    <n v="0.14285714285714285"/>
    <n v="0"/>
    <n v="0"/>
    <x v="0"/>
    <x v="3"/>
    <s v="3.Doing"/>
    <x v="2762"/>
    <n v="0"/>
    <n v="0"/>
  </r>
  <r>
    <x v="1"/>
    <x v="0"/>
    <x v="0"/>
    <x v="12"/>
    <s v="UI &amp; Theme"/>
    <x v="12"/>
    <x v="0"/>
    <x v="3"/>
    <x v="35"/>
    <s v="Create Theme"/>
    <s v="00070 - Create Theme"/>
    <x v="35"/>
    <x v="12"/>
    <x v="0"/>
    <x v="2806"/>
    <s v="BALLPARK - Subtask"/>
    <s v="00000 - Create Theme"/>
    <s v="BALLPARK - Subtask | 00000 - Create Theme"/>
    <n v="390892"/>
    <n v="390893"/>
    <n v="0"/>
    <s v="Ballpark"/>
    <x v="2"/>
    <n v="0"/>
    <n v="0"/>
    <n v="0"/>
    <n v="0"/>
    <s v="XL"/>
    <s v="FEATURE BALLPARK"/>
    <n v="35"/>
    <n v="42"/>
    <n v="35"/>
    <n v="42"/>
    <n v="35"/>
    <n v="0"/>
    <n v="0"/>
    <n v="0"/>
    <n v="0"/>
    <n v="0"/>
    <n v="0.14285714285714285"/>
    <n v="0.14285714285714285"/>
    <n v="0"/>
    <n v="0"/>
    <x v="0"/>
    <x v="3"/>
    <s v="3.Doing"/>
    <x v="2763"/>
    <n v="0"/>
    <n v="0"/>
  </r>
  <r>
    <x v="1"/>
    <x v="0"/>
    <x v="0"/>
    <x v="8"/>
    <s v="Enhanced Group Functionality (Site)"/>
    <x v="8"/>
    <x v="0"/>
    <x v="8"/>
    <x v="23"/>
    <s v="Implement Celsus sync job to index Liferay Sites"/>
    <s v="00056 - Implement Celsus sync job to index Liferay Sites"/>
    <x v="23"/>
    <x v="12"/>
    <x v="9"/>
    <x v="2806"/>
    <s v="BALLPARK - Subtask"/>
    <s v="00000 - Implement Celsus sync job to index Liferay Sites"/>
    <s v="BALLPARK - Subtask | 00000 - Implement Celsus sync job to index Liferay Sites"/>
    <n v="385695"/>
    <n v="389416"/>
    <n v="0"/>
    <s v="Ballpark"/>
    <x v="3"/>
    <n v="0"/>
    <n v="0"/>
    <n v="0"/>
    <n v="40"/>
    <s v="S"/>
    <s v="FEATURE BALLPARK"/>
    <n v="4.2553191489361701"/>
    <n v="5.1063829787234036"/>
    <n v="4.2553191489361701"/>
    <n v="5.1063829787234036"/>
    <n v="4.2553191489361701"/>
    <n v="0"/>
    <n v="0"/>
    <n v="0"/>
    <n v="0"/>
    <n v="0"/>
    <n v="0.2"/>
    <n v="2.1276595744680851E-2"/>
    <n v="0"/>
    <n v="0"/>
    <x v="0"/>
    <x v="8"/>
    <e v="#N/A"/>
    <x v="1"/>
    <n v="0"/>
    <n v="0"/>
  </r>
  <r>
    <x v="1"/>
    <x v="0"/>
    <x v="0"/>
    <x v="7"/>
    <s v="Google LMS Integration"/>
    <x v="7"/>
    <x v="0"/>
    <x v="3"/>
    <x v="18"/>
    <s v="Add SCORM support"/>
    <s v="00023 - Add SCORM support"/>
    <x v="18"/>
    <x v="14"/>
    <x v="0"/>
    <x v="2806"/>
    <s v="BALLPARK - Developer Support"/>
    <s v="00000 - Add SCORM support"/>
    <s v="BALLPARK - Developer Support | 00000 - Add SCORM support"/>
    <n v="386048"/>
    <n v="386107"/>
    <n v="0"/>
    <s v="Ballpark"/>
    <x v="2"/>
    <n v="0"/>
    <n v="0"/>
    <n v="0"/>
    <n v="0"/>
    <s v="M"/>
    <s v="FEATURE BALLPARK"/>
    <n v="0.15957446808510639"/>
    <n v="0.19148936170212766"/>
    <n v="0.15957446808510639"/>
    <n v="0.19148936170212766"/>
    <n v="0.15957446808510639"/>
    <n v="0"/>
    <n v="0"/>
    <n v="0"/>
    <n v="0"/>
    <n v="0"/>
    <n v="0.16666666666666666"/>
    <n v="4.3478260869565216E-2"/>
    <n v="0"/>
    <n v="0"/>
    <x v="0"/>
    <x v="3"/>
    <s v="3.Doing"/>
    <x v="2764"/>
    <n v="0"/>
    <n v="0"/>
  </r>
  <r>
    <x v="1"/>
    <x v="0"/>
    <x v="0"/>
    <x v="7"/>
    <s v="Google LMS Integration"/>
    <x v="7"/>
    <x v="0"/>
    <x v="3"/>
    <x v="18"/>
    <s v="Add SCORM support"/>
    <s v="00023 - Add SCORM support"/>
    <x v="18"/>
    <x v="13"/>
    <x v="0"/>
    <x v="2806"/>
    <s v="BALLPARK - Alpha Test"/>
    <s v="00000 - Add SCORM support"/>
    <s v="BALLPARK - Alpha Test | 00000 - Add SCORM support"/>
    <n v="386048"/>
    <n v="386107"/>
    <n v="0"/>
    <s v="Ballpark"/>
    <x v="2"/>
    <n v="0"/>
    <n v="0"/>
    <n v="0"/>
    <n v="0"/>
    <s v="S"/>
    <s v="FEATURE BALLPARK"/>
    <n v="2.1276595744680851"/>
    <n v="2.5531914893617018"/>
    <n v="2.1276595744680851"/>
    <n v="2.5531914893617018"/>
    <n v="2.1276595744680851"/>
    <n v="0"/>
    <n v="0"/>
    <n v="0"/>
    <n v="0"/>
    <n v="0"/>
    <n v="0.16666666666666666"/>
    <n v="4.3478260869565216E-2"/>
    <n v="0"/>
    <n v="0"/>
    <x v="0"/>
    <x v="3"/>
    <s v="3.Doing"/>
    <x v="2765"/>
    <n v="0"/>
    <n v="0"/>
  </r>
  <r>
    <x v="1"/>
    <x v="0"/>
    <x v="0"/>
    <x v="7"/>
    <s v="Google LMS Integration"/>
    <x v="7"/>
    <x v="0"/>
    <x v="3"/>
    <x v="18"/>
    <s v="Add SCORM support"/>
    <s v="00023 - Add SCORM support"/>
    <x v="18"/>
    <x v="11"/>
    <x v="0"/>
    <x v="2806"/>
    <s v="BALLPARK - Feature Review"/>
    <s v="00000 - Add SCORM support"/>
    <s v="BALLPARK - Feature Review | 00000 - Add SCORM support"/>
    <n v="386048"/>
    <n v="386107"/>
    <n v="0"/>
    <s v="Ballpark"/>
    <x v="2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16666666666666666"/>
    <n v="4.3478260869565216E-2"/>
    <n v="0"/>
    <n v="0"/>
    <x v="0"/>
    <x v="3"/>
    <s v="3.Doing"/>
    <x v="2766"/>
    <n v="0"/>
    <n v="0"/>
  </r>
  <r>
    <x v="1"/>
    <x v="0"/>
    <x v="0"/>
    <x v="9"/>
    <s v="OpenID Connect SSO Support "/>
    <x v="9"/>
    <x v="0"/>
    <x v="0"/>
    <x v="22"/>
    <s v="Add support for OpenID Connect Single Sign-on"/>
    <s v="00022 - Add support for OpenID Connect Single Sign-on"/>
    <x v="22"/>
    <x v="15"/>
    <x v="7"/>
    <x v="2806"/>
    <s v="BALLPARK - Planning"/>
    <s v="00000 - Add support for OpenID Connect Single Sign-on"/>
    <s v="BALLPARK - Planning | 00000 - Add support for OpenID Connect Single Sign-on"/>
    <n v="386047"/>
    <n v="386106"/>
    <n v="0"/>
    <s v="Ballpark"/>
    <x v="3"/>
    <n v="0"/>
    <n v="0"/>
    <n v="0"/>
    <n v="0"/>
    <s v="S"/>
    <s v="FEATURE BALLPARK"/>
    <n v="2.1276595744680851"/>
    <n v="2.5531914893617018"/>
    <n v="2.1276595744680851"/>
    <n v="2.5531914893617018"/>
    <n v="2.1276595744680851"/>
    <n v="0"/>
    <n v="0"/>
    <n v="0"/>
    <n v="0"/>
    <n v="0"/>
    <n v="7.6923076923076927E-2"/>
    <n v="7.6923076923076927E-2"/>
    <n v="0"/>
    <n v="0"/>
    <x v="0"/>
    <x v="0"/>
    <e v="#N/A"/>
    <x v="1"/>
    <n v="0"/>
    <n v="0"/>
  </r>
  <r>
    <x v="1"/>
    <x v="0"/>
    <x v="0"/>
    <x v="8"/>
    <s v="Enhanced Group Functionality (Site)"/>
    <x v="8"/>
    <x v="0"/>
    <x v="3"/>
    <x v="25"/>
    <s v="Add expiration date"/>
    <s v="00007 - Add expiration date"/>
    <x v="25"/>
    <x v="13"/>
    <x v="0"/>
    <x v="2806"/>
    <s v="BALLPARK - Alpha Test"/>
    <s v="00000 - Add expiration date"/>
    <s v="BALLPARK - Alpha Test | 00000 - Add expiration date"/>
    <n v="385695"/>
    <n v="386070"/>
    <n v="0"/>
    <s v="Ballpark"/>
    <x v="2"/>
    <n v="0"/>
    <n v="0"/>
    <n v="0"/>
    <n v="0"/>
    <s v="S"/>
    <s v="FEATURE BALLPARK"/>
    <n v="2.1276595744680851"/>
    <n v="2.5531914893617018"/>
    <n v="2.1276595744680851"/>
    <n v="2.5531914893617018"/>
    <n v="2.1276595744680851"/>
    <n v="0"/>
    <n v="0"/>
    <n v="0"/>
    <n v="0"/>
    <n v="0"/>
    <n v="0.14285714285714285"/>
    <n v="2.1276595744680851E-2"/>
    <n v="0"/>
    <n v="0"/>
    <x v="0"/>
    <x v="3"/>
    <s v="3.Doing"/>
    <x v="2767"/>
    <n v="0"/>
    <n v="0"/>
  </r>
  <r>
    <x v="1"/>
    <x v="0"/>
    <x v="0"/>
    <x v="8"/>
    <s v="Enhanced Group Functionality (Site)"/>
    <x v="8"/>
    <x v="0"/>
    <x v="3"/>
    <x v="25"/>
    <s v="Add expiration date"/>
    <s v="00007 - Add expiration date"/>
    <x v="25"/>
    <x v="11"/>
    <x v="0"/>
    <x v="2806"/>
    <s v="BALLPARK - Feature Review"/>
    <s v="00000 - Add expiration date"/>
    <s v="BALLPARK - Feature Review | 00000 - Add expiration date"/>
    <n v="385695"/>
    <n v="386070"/>
    <n v="0"/>
    <s v="Ballpark"/>
    <x v="2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14285714285714285"/>
    <n v="2.1276595744680851E-2"/>
    <n v="0"/>
    <n v="0"/>
    <x v="0"/>
    <x v="3"/>
    <s v="3.Doing"/>
    <x v="2768"/>
    <n v="0"/>
    <n v="0"/>
  </r>
  <r>
    <x v="1"/>
    <x v="0"/>
    <x v="0"/>
    <x v="8"/>
    <s v="Enhanced Group Functionality (Site)"/>
    <x v="8"/>
    <x v="0"/>
    <x v="3"/>
    <x v="25"/>
    <s v="Add expiration date"/>
    <s v="00007 - Add expiration date"/>
    <x v="25"/>
    <x v="12"/>
    <x v="0"/>
    <x v="2806"/>
    <s v="BALLPARK - Subtask"/>
    <s v="00000 - Add expiration date"/>
    <s v="BALLPARK - Subtask | 00000 - Add expiration date"/>
    <n v="385695"/>
    <n v="386070"/>
    <n v="0"/>
    <s v="Ballpark"/>
    <x v="2"/>
    <n v="0"/>
    <n v="0"/>
    <n v="0"/>
    <n v="0"/>
    <s v="S"/>
    <s v="FEATURE BALLPARK"/>
    <n v="4.2553191489361701"/>
    <n v="5.1063829787234036"/>
    <n v="4.2553191489361701"/>
    <n v="5.1063829787234036"/>
    <n v="4.2553191489361701"/>
    <n v="0"/>
    <n v="0"/>
    <n v="0"/>
    <n v="0"/>
    <n v="0"/>
    <n v="0.14285714285714285"/>
    <n v="2.1276595744680851E-2"/>
    <n v="0"/>
    <n v="0"/>
    <x v="0"/>
    <x v="3"/>
    <s v="3.Doing"/>
    <x v="2769"/>
    <n v="0"/>
    <n v="0"/>
  </r>
  <r>
    <x v="3"/>
    <x v="1"/>
    <x v="1"/>
    <x v="1"/>
    <m/>
    <x v="1"/>
    <x v="0"/>
    <x v="5"/>
    <x v="165"/>
    <s v="Feature without assignee BEMISCP"/>
    <s v="03229 - Feature without assignee BEMISCP"/>
    <x v="165"/>
    <x v="13"/>
    <x v="1"/>
    <x v="2805"/>
    <s v="BALLPARK - Alpha Test"/>
    <s v="00000 - Feature without assignee BEMISCP"/>
    <s v="BALLPARK - Alpha Test | 00000 - Feature without assignee BEMISCP"/>
    <m/>
    <n v="396813"/>
    <n v="0"/>
    <s v="Ballpark"/>
    <x v="0"/>
    <n v="0"/>
    <n v="0"/>
    <n v="0"/>
    <n v="0"/>
    <s v="S"/>
    <s v="FEATURE BALLPARK"/>
    <n v="2.1276595744680851"/>
    <n v="2.5531914893617018"/>
    <n v="2.1276595744680851"/>
    <n v="2.5531914893617018"/>
    <n v="2.1276595744680851"/>
    <n v="0"/>
    <n v="0"/>
    <n v="0"/>
    <n v="0"/>
    <n v="0"/>
    <n v="0.33333333333333331"/>
    <n v="0"/>
    <n v="0"/>
    <n v="0"/>
    <x v="1"/>
    <x v="5"/>
    <e v="#N/A"/>
    <x v="1"/>
    <n v="0"/>
    <n v="0"/>
  </r>
  <r>
    <x v="3"/>
    <x v="1"/>
    <x v="1"/>
    <x v="1"/>
    <m/>
    <x v="1"/>
    <x v="0"/>
    <x v="5"/>
    <x v="165"/>
    <s v="Feature without assignee BEMISCP"/>
    <s v="03229 - Feature without assignee BEMISCP"/>
    <x v="165"/>
    <x v="11"/>
    <x v="1"/>
    <x v="2805"/>
    <s v="BALLPARK - Feature Review"/>
    <s v="00000 - Feature without assignee BEMISCP"/>
    <s v="BALLPARK - Feature Review | 00000 - Feature without assignee BEMISCP"/>
    <m/>
    <n v="396813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33333333333333331"/>
    <n v="0"/>
    <n v="0"/>
    <n v="0"/>
    <x v="1"/>
    <x v="5"/>
    <e v="#N/A"/>
    <x v="1"/>
    <n v="0"/>
    <n v="0"/>
  </r>
  <r>
    <x v="3"/>
    <x v="1"/>
    <x v="1"/>
    <x v="1"/>
    <m/>
    <x v="1"/>
    <x v="1"/>
    <x v="3"/>
    <x v="166"/>
    <s v="Carrier List not updated in The Hub Production system (BDT 609)"/>
    <s v="03209 - Carrier List not updated in The Hub Production system (BDT 609)"/>
    <x v="166"/>
    <x v="13"/>
    <x v="0"/>
    <x v="2805"/>
    <s v="BALLPARK - Alpha Test"/>
    <s v="00000 - Carrier List not updated in The Hub Production system (BDT 609)"/>
    <s v="BALLPARK - Alpha Test | 00000 - Carrier List not updated in The Hub Production system (BDT 609)"/>
    <m/>
    <n v="395955"/>
    <n v="0"/>
    <s v="Ballpark"/>
    <x v="0"/>
    <n v="0"/>
    <n v="0"/>
    <n v="0"/>
    <n v="0"/>
    <s v="S"/>
    <s v="FEATURE BALLPARK"/>
    <n v="2.1276595744680851"/>
    <n v="2.5531914893617018"/>
    <n v="2.1276595744680851"/>
    <n v="2.5531914893617018"/>
    <n v="2.1276595744680851"/>
    <n v="0"/>
    <n v="0"/>
    <n v="0"/>
    <n v="0"/>
    <n v="0"/>
    <n v="0.25"/>
    <n v="0"/>
    <n v="0"/>
    <n v="0"/>
    <x v="1"/>
    <x v="3"/>
    <s v="3.Doing"/>
    <x v="2770"/>
    <n v="2.1276595744680851"/>
    <n v="0"/>
  </r>
  <r>
    <x v="3"/>
    <x v="1"/>
    <x v="1"/>
    <x v="1"/>
    <m/>
    <x v="1"/>
    <x v="1"/>
    <x v="3"/>
    <x v="166"/>
    <s v="Carrier List not updated in The Hub Production system (BDT 609)"/>
    <s v="03209 - Carrier List not updated in The Hub Production system (BDT 609)"/>
    <x v="166"/>
    <x v="11"/>
    <x v="0"/>
    <x v="2805"/>
    <s v="BALLPARK - Feature Review"/>
    <s v="00000 - Carrier List not updated in The Hub Production system (BDT 609)"/>
    <s v="BALLPARK - Feature Review | 00000 - Carrier List not updated in The Hub Production system (BDT 609)"/>
    <m/>
    <n v="395955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25"/>
    <n v="0"/>
    <n v="0"/>
    <n v="0"/>
    <x v="1"/>
    <x v="3"/>
    <s v="3.Doing"/>
    <x v="2771"/>
    <n v="0.10638297872340427"/>
    <n v="0"/>
  </r>
  <r>
    <x v="3"/>
    <x v="1"/>
    <x v="1"/>
    <x v="1"/>
    <m/>
    <x v="1"/>
    <x v="1"/>
    <x v="3"/>
    <x v="166"/>
    <s v="Carrier List not updated in The Hub Production system (BDT 609)"/>
    <s v="03209 - Carrier List not updated in The Hub Production system (BDT 609)"/>
    <x v="166"/>
    <x v="12"/>
    <x v="0"/>
    <x v="2805"/>
    <s v="BALLPARK - Subtask"/>
    <s v="00000 - Carrier List not updated in The Hub Production system (BDT 609)"/>
    <s v="BALLPARK - Subtask | 00000 - Carrier List not updated in The Hub Production system (BDT 609)"/>
    <m/>
    <n v="395955"/>
    <n v="0"/>
    <s v="Ballpark"/>
    <x v="0"/>
    <n v="0"/>
    <n v="0"/>
    <n v="0"/>
    <n v="0"/>
    <s v="S"/>
    <s v="FEATURE BALLPARK"/>
    <n v="4.2553191489361701"/>
    <n v="5.1063829787234036"/>
    <n v="4.2553191489361701"/>
    <n v="5.1063829787234036"/>
    <n v="4.2553191489361701"/>
    <n v="0"/>
    <n v="0"/>
    <n v="0"/>
    <n v="0"/>
    <n v="0"/>
    <n v="0.25"/>
    <n v="0"/>
    <n v="0"/>
    <n v="0"/>
    <x v="1"/>
    <x v="3"/>
    <s v="3.Doing"/>
    <x v="2772"/>
    <n v="4.2553191489361701"/>
    <n v="0"/>
  </r>
  <r>
    <x v="3"/>
    <x v="1"/>
    <x v="1"/>
    <x v="1"/>
    <m/>
    <x v="1"/>
    <x v="1"/>
    <x v="3"/>
    <x v="668"/>
    <s v="BDT 603 Production - Cust ID 0076618- no invoice and BOL PDF generates for specific order"/>
    <s v="03198 - BDT 603 Production - Cust ID 0076618- no invoice and BOL PDF generates for specific order"/>
    <x v="668"/>
    <x v="13"/>
    <x v="0"/>
    <x v="2805"/>
    <s v="BALLPARK - Alpha Test"/>
    <s v="00000 - BDT 603 Production - Cust ID 0076618- no invoice and BOL PDF generates for specific order"/>
    <s v="BALLPARK - Alpha Test | 00000 - BDT 603 Production - Cust ID 0076618- no invoice and BOL PDF generates for specific order"/>
    <m/>
    <n v="395881"/>
    <n v="0"/>
    <s v="Ballpark"/>
    <x v="0"/>
    <n v="0"/>
    <n v="0"/>
    <n v="0"/>
    <n v="0"/>
    <s v="S"/>
    <s v="FEATURE BALLPARK"/>
    <n v="2.1276595744680851"/>
    <n v="2.5531914893617018"/>
    <n v="2.1276595744680851"/>
    <n v="2.5531914893617018"/>
    <n v="2.1276595744680851"/>
    <n v="0"/>
    <n v="0"/>
    <n v="0"/>
    <n v="0"/>
    <n v="0"/>
    <n v="0.33333333333333331"/>
    <n v="0"/>
    <n v="0"/>
    <n v="0"/>
    <x v="1"/>
    <x v="3"/>
    <s v="3.Doing"/>
    <x v="2773"/>
    <n v="2.1276595744680851"/>
    <n v="0"/>
  </r>
  <r>
    <x v="3"/>
    <x v="1"/>
    <x v="1"/>
    <x v="1"/>
    <m/>
    <x v="1"/>
    <x v="1"/>
    <x v="3"/>
    <x v="668"/>
    <s v="BDT 603 Production - Cust ID 0076618- no invoice and BOL PDF generates for specific order"/>
    <s v="03198 - BDT 603 Production - Cust ID 0076618- no invoice and BOL PDF generates for specific order"/>
    <x v="668"/>
    <x v="11"/>
    <x v="0"/>
    <x v="2805"/>
    <s v="BALLPARK - Feature Review"/>
    <s v="00000 - BDT 603 Production - Cust ID 0076618- no invoice and BOL PDF generates for specific order"/>
    <s v="BALLPARK - Feature Review | 00000 - BDT 603 Production - Cust ID 0076618- no invoice and BOL PDF generates for specific order"/>
    <m/>
    <n v="395881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33333333333333331"/>
    <n v="0"/>
    <n v="0"/>
    <n v="0"/>
    <x v="1"/>
    <x v="3"/>
    <s v="3.Doing"/>
    <x v="2774"/>
    <n v="0.10638297872340427"/>
    <n v="0"/>
  </r>
  <r>
    <x v="3"/>
    <x v="1"/>
    <x v="1"/>
    <x v="1"/>
    <m/>
    <x v="1"/>
    <x v="1"/>
    <x v="3"/>
    <x v="668"/>
    <s v="BDT 603 Production - Cust ID 0076618- no invoice and BOL PDF generates for specific order"/>
    <s v="03198 - BDT 603 Production - Cust ID 0076618- no invoice and BOL PDF generates for specific order"/>
    <x v="668"/>
    <x v="12"/>
    <x v="0"/>
    <x v="2805"/>
    <s v="BALLPARK - Subtask"/>
    <s v="00000 - BDT 603 Production - Cust ID 0076618- no invoice and BOL PDF generates for specific order"/>
    <s v="BALLPARK - Subtask | 00000 - BDT 603 Production - Cust ID 0076618- no invoice and BOL PDF generates for specific order"/>
    <m/>
    <n v="395881"/>
    <n v="0"/>
    <s v="Ballpark"/>
    <x v="0"/>
    <n v="0"/>
    <n v="0"/>
    <n v="0"/>
    <n v="0"/>
    <s v="S"/>
    <s v="FEATURE BALLPARK"/>
    <n v="4.2553191489361701"/>
    <n v="5.1063829787234036"/>
    <n v="4.2553191489361701"/>
    <n v="5.1063829787234036"/>
    <n v="4.2553191489361701"/>
    <n v="0"/>
    <n v="0"/>
    <n v="0"/>
    <n v="0"/>
    <n v="0"/>
    <n v="0.33333333333333331"/>
    <n v="0"/>
    <n v="0"/>
    <n v="0"/>
    <x v="1"/>
    <x v="3"/>
    <s v="3.Doing"/>
    <x v="2775"/>
    <n v="4.2553191489361701"/>
    <n v="0"/>
  </r>
  <r>
    <x v="3"/>
    <x v="1"/>
    <x v="1"/>
    <x v="1"/>
    <m/>
    <x v="1"/>
    <x v="1"/>
    <x v="1"/>
    <x v="169"/>
    <s v="BDT 601- CSR/Admin View error and inconsistencies displaying customer profile "/>
    <s v="03195 - BDT 601- CSR/Admin View error and inconsistencies displaying customer profile "/>
    <x v="169"/>
    <x v="11"/>
    <x v="6"/>
    <x v="2805"/>
    <s v="BALLPARK - Feature Review"/>
    <s v="00000 - BDT 601- CSR/Admin View error and inconsistencies displaying customer profile "/>
    <s v="BALLPARK - Feature Review | 00000 - BDT 601- CSR/Admin View error and inconsistencies displaying customer profile "/>
    <m/>
    <n v="395793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25"/>
    <n v="0"/>
    <n v="0"/>
    <n v="0"/>
    <x v="1"/>
    <x v="1"/>
    <e v="#N/A"/>
    <x v="1"/>
    <n v="0.10638297872340427"/>
    <n v="0"/>
  </r>
  <r>
    <x v="3"/>
    <x v="1"/>
    <x v="1"/>
    <x v="1"/>
    <m/>
    <x v="1"/>
    <x v="1"/>
    <x v="1"/>
    <x v="169"/>
    <s v="BDT 601- CSR/Admin View error and inconsistencies displaying customer profile "/>
    <s v="03195 - BDT 601- CSR/Admin View error and inconsistencies displaying customer profile "/>
    <x v="169"/>
    <x v="12"/>
    <x v="6"/>
    <x v="2805"/>
    <s v="BALLPARK - Subtask"/>
    <s v="00000 - BDT 601- CSR/Admin View error and inconsistencies displaying customer profile "/>
    <s v="BALLPARK - Subtask | 00000 - BDT 601- CSR/Admin View error and inconsistencies displaying customer profile "/>
    <m/>
    <n v="395793"/>
    <n v="0"/>
    <s v="Ballpark"/>
    <x v="0"/>
    <n v="0"/>
    <n v="0"/>
    <n v="0"/>
    <n v="0"/>
    <s v="S"/>
    <s v="FEATURE BALLPARK"/>
    <n v="4.2553191489361701"/>
    <n v="5.1063829787234036"/>
    <n v="4.2553191489361701"/>
    <n v="5.1063829787234036"/>
    <n v="4.2553191489361701"/>
    <n v="0"/>
    <n v="0"/>
    <n v="0"/>
    <n v="0"/>
    <n v="0"/>
    <n v="0.25"/>
    <n v="0"/>
    <n v="0"/>
    <n v="0"/>
    <x v="1"/>
    <x v="1"/>
    <e v="#N/A"/>
    <x v="1"/>
    <n v="4.2553191489361701"/>
    <n v="0"/>
  </r>
  <r>
    <x v="3"/>
    <x v="1"/>
    <x v="1"/>
    <x v="1"/>
    <m/>
    <x v="1"/>
    <x v="1"/>
    <x v="1"/>
    <x v="168"/>
    <s v="BDT 596- Connectivity issues in production "/>
    <s v="03193 - BDT 596- Connectivity issues in production "/>
    <x v="168"/>
    <x v="11"/>
    <x v="6"/>
    <x v="2805"/>
    <s v="BALLPARK - Feature Review"/>
    <s v="00000 - BDT 596- Connectivity issues in production "/>
    <s v="BALLPARK - Feature Review | 00000 - BDT 596- Connectivity issues in production "/>
    <m/>
    <n v="395742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25"/>
    <n v="0"/>
    <n v="0"/>
    <n v="0"/>
    <x v="1"/>
    <x v="1"/>
    <e v="#N/A"/>
    <x v="1"/>
    <n v="0.10638297872340427"/>
    <n v="0"/>
  </r>
  <r>
    <x v="3"/>
    <x v="1"/>
    <x v="1"/>
    <x v="1"/>
    <m/>
    <x v="1"/>
    <x v="1"/>
    <x v="1"/>
    <x v="168"/>
    <s v="BDT 596- Connectivity issues in production "/>
    <s v="03193 - BDT 596- Connectivity issues in production "/>
    <x v="168"/>
    <x v="12"/>
    <x v="6"/>
    <x v="2805"/>
    <s v="BALLPARK - Subtask"/>
    <s v="00000 - BDT 596- Connectivity issues in production "/>
    <s v="BALLPARK - Subtask | 00000 - BDT 596- Connectivity issues in production "/>
    <m/>
    <n v="395742"/>
    <n v="0"/>
    <s v="Ballpark"/>
    <x v="0"/>
    <n v="0"/>
    <n v="0"/>
    <n v="0"/>
    <n v="0"/>
    <s v="S"/>
    <s v="FEATURE BALLPARK"/>
    <n v="4.2553191489361701"/>
    <n v="5.1063829787234036"/>
    <n v="4.2553191489361701"/>
    <n v="5.1063829787234036"/>
    <n v="4.2553191489361701"/>
    <n v="0"/>
    <n v="0"/>
    <n v="0"/>
    <n v="0"/>
    <n v="0"/>
    <n v="0.25"/>
    <n v="0"/>
    <n v="0"/>
    <n v="0"/>
    <x v="1"/>
    <x v="1"/>
    <e v="#N/A"/>
    <x v="1"/>
    <n v="4.2553191489361701"/>
    <n v="0"/>
  </r>
  <r>
    <x v="3"/>
    <x v="1"/>
    <x v="1"/>
    <x v="1"/>
    <m/>
    <x v="1"/>
    <x v="1"/>
    <x v="1"/>
    <x v="170"/>
    <s v="BDT 597- Production issue- internal user being asked to validate device "/>
    <s v="03191 - BDT 597- Production issue- internal user being asked to validate device "/>
    <x v="170"/>
    <x v="11"/>
    <x v="6"/>
    <x v="2805"/>
    <s v="BALLPARK - Feature Review"/>
    <s v="00000 - BDT 597- Production issue- internal user being asked to validate device "/>
    <s v="BALLPARK - Feature Review | 00000 - BDT 597- Production issue- internal user being asked to validate device "/>
    <m/>
    <n v="395739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25"/>
    <n v="0"/>
    <n v="0"/>
    <n v="0"/>
    <x v="1"/>
    <x v="1"/>
    <e v="#N/A"/>
    <x v="1"/>
    <n v="0.10638297872340427"/>
    <n v="0"/>
  </r>
  <r>
    <x v="3"/>
    <x v="1"/>
    <x v="1"/>
    <x v="1"/>
    <m/>
    <x v="1"/>
    <x v="1"/>
    <x v="1"/>
    <x v="170"/>
    <s v="BDT 597- Production issue- internal user being asked to validate device "/>
    <s v="03191 - BDT 597- Production issue- internal user being asked to validate device "/>
    <x v="170"/>
    <x v="12"/>
    <x v="6"/>
    <x v="2805"/>
    <s v="BALLPARK - Subtask"/>
    <s v="00000 - BDT 597- Production issue- internal user being asked to validate device "/>
    <s v="BALLPARK - Subtask | 00000 - BDT 597- Production issue- internal user being asked to validate device "/>
    <m/>
    <n v="395739"/>
    <n v="0"/>
    <s v="Ballpark"/>
    <x v="0"/>
    <n v="0"/>
    <n v="0"/>
    <n v="0"/>
    <n v="0"/>
    <s v="S"/>
    <s v="FEATURE BALLPARK"/>
    <n v="4.2553191489361701"/>
    <n v="5.1063829787234036"/>
    <n v="4.2553191489361701"/>
    <n v="5.1063829787234036"/>
    <n v="4.2553191489361701"/>
    <n v="0"/>
    <n v="0"/>
    <n v="0"/>
    <n v="0"/>
    <n v="0"/>
    <n v="0.25"/>
    <n v="0"/>
    <n v="0"/>
    <n v="0"/>
    <x v="1"/>
    <x v="1"/>
    <e v="#N/A"/>
    <x v="1"/>
    <n v="4.2553191489361701"/>
    <n v="0"/>
  </r>
  <r>
    <x v="3"/>
    <x v="1"/>
    <x v="1"/>
    <x v="1"/>
    <m/>
    <x v="1"/>
    <x v="1"/>
    <x v="3"/>
    <x v="167"/>
    <s v="Mars Inventory Total Location Qty UOM Incorrect (BDT 588)"/>
    <s v="03170 - Mars Inventory Total Location Qty UOM Incorrect (BDT 588)"/>
    <x v="167"/>
    <x v="13"/>
    <x v="0"/>
    <x v="2805"/>
    <s v="BALLPARK - Alpha Test"/>
    <s v="00000 - Mars Inventory Total Location Qty UOM Incorrect (BDT 588)"/>
    <s v="BALLPARK - Alpha Test | 00000 - Mars Inventory Total Location Qty UOM Incorrect (BDT 588)"/>
    <m/>
    <n v="394892"/>
    <n v="0"/>
    <s v="Ballpark"/>
    <x v="0"/>
    <n v="0"/>
    <n v="0"/>
    <n v="0"/>
    <n v="0"/>
    <s v="S"/>
    <s v="FEATURE BALLPARK"/>
    <n v="2.1276595744680851"/>
    <n v="2.5531914893617018"/>
    <n v="2.1276595744680851"/>
    <n v="2.5531914893617018"/>
    <n v="2.1276595744680851"/>
    <n v="0"/>
    <n v="0"/>
    <n v="0"/>
    <n v="0"/>
    <n v="0"/>
    <n v="0.25"/>
    <n v="0"/>
    <n v="0"/>
    <n v="0"/>
    <x v="1"/>
    <x v="3"/>
    <s v="3.Doing"/>
    <x v="2776"/>
    <n v="2.1276595744680851"/>
    <n v="0"/>
  </r>
  <r>
    <x v="3"/>
    <x v="1"/>
    <x v="1"/>
    <x v="1"/>
    <m/>
    <x v="1"/>
    <x v="1"/>
    <x v="3"/>
    <x v="167"/>
    <s v="Mars Inventory Total Location Qty UOM Incorrect (BDT 588)"/>
    <s v="03170 - Mars Inventory Total Location Qty UOM Incorrect (BDT 588)"/>
    <x v="167"/>
    <x v="11"/>
    <x v="0"/>
    <x v="2805"/>
    <s v="BALLPARK - Feature Review"/>
    <s v="00000 - Mars Inventory Total Location Qty UOM Incorrect (BDT 588)"/>
    <s v="BALLPARK - Feature Review | 00000 - Mars Inventory Total Location Qty UOM Incorrect (BDT 588)"/>
    <m/>
    <n v="394892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25"/>
    <n v="0"/>
    <n v="0"/>
    <n v="0"/>
    <x v="1"/>
    <x v="3"/>
    <s v="3.Doing"/>
    <x v="2777"/>
    <n v="0.10638297872340427"/>
    <n v="0"/>
  </r>
  <r>
    <x v="3"/>
    <x v="1"/>
    <x v="1"/>
    <x v="1"/>
    <m/>
    <x v="1"/>
    <x v="1"/>
    <x v="3"/>
    <x v="189"/>
    <s v="549 BDT - Connectivity Issues"/>
    <s v="03087 - 549 BDT - Connectivity Issues"/>
    <x v="189"/>
    <x v="13"/>
    <x v="0"/>
    <x v="2805"/>
    <s v="BALLPARK - Alpha Test"/>
    <s v="00000 - 549 BDT - Connectivity Issues"/>
    <s v="BALLPARK - Alpha Test | 00000 - 549 BDT - Connectivity Issues"/>
    <m/>
    <n v="392266"/>
    <n v="0"/>
    <s v="Ballpark"/>
    <x v="0"/>
    <n v="0"/>
    <n v="0"/>
    <n v="0"/>
    <n v="0"/>
    <s v="S"/>
    <s v="FEATURE BALLPARK"/>
    <n v="2.1276595744680851"/>
    <n v="2.5531914893617018"/>
    <n v="2.1276595744680851"/>
    <n v="2.5531914893617018"/>
    <n v="2.1276595744680851"/>
    <n v="0"/>
    <n v="0"/>
    <n v="0"/>
    <n v="0"/>
    <n v="0"/>
    <n v="0.25"/>
    <n v="0"/>
    <n v="0"/>
    <n v="0"/>
    <x v="1"/>
    <x v="3"/>
    <s v="3.Doing"/>
    <x v="2778"/>
    <n v="2.1276595744680851"/>
    <n v="0"/>
  </r>
  <r>
    <x v="3"/>
    <x v="1"/>
    <x v="1"/>
    <x v="1"/>
    <m/>
    <x v="1"/>
    <x v="1"/>
    <x v="3"/>
    <x v="189"/>
    <s v="549 BDT - Connectivity Issues"/>
    <s v="03087 - 549 BDT - Connectivity Issues"/>
    <x v="189"/>
    <x v="11"/>
    <x v="0"/>
    <x v="2805"/>
    <s v="BALLPARK - Feature Review"/>
    <s v="00000 - 549 BDT - Connectivity Issues"/>
    <s v="BALLPARK - Feature Review | 00000 - 549 BDT - Connectivity Issues"/>
    <m/>
    <n v="392266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25"/>
    <n v="0"/>
    <n v="0"/>
    <n v="0"/>
    <x v="1"/>
    <x v="3"/>
    <s v="3.Doing"/>
    <x v="2779"/>
    <n v="0.10638297872340427"/>
    <n v="0"/>
  </r>
  <r>
    <x v="3"/>
    <x v="1"/>
    <x v="1"/>
    <x v="1"/>
    <m/>
    <x v="1"/>
    <x v="1"/>
    <x v="3"/>
    <x v="189"/>
    <s v="549 BDT - Connectivity Issues"/>
    <s v="03087 - 549 BDT - Connectivity Issues"/>
    <x v="189"/>
    <x v="12"/>
    <x v="0"/>
    <x v="2805"/>
    <s v="BALLPARK - Subtask"/>
    <s v="00000 - 549 BDT - Connectivity Issues"/>
    <s v="BALLPARK - Subtask | 00000 - 549 BDT - Connectivity Issues"/>
    <m/>
    <n v="392266"/>
    <n v="0"/>
    <s v="Ballpark"/>
    <x v="0"/>
    <n v="0"/>
    <n v="0"/>
    <n v="0"/>
    <n v="0"/>
    <s v="S"/>
    <s v="FEATURE BALLPARK"/>
    <n v="4.2553191489361701"/>
    <n v="5.1063829787234036"/>
    <n v="4.2553191489361701"/>
    <n v="5.1063829787234036"/>
    <n v="4.2553191489361701"/>
    <n v="0"/>
    <n v="0"/>
    <n v="0"/>
    <n v="0"/>
    <n v="0"/>
    <n v="0.25"/>
    <n v="0"/>
    <n v="0"/>
    <n v="0"/>
    <x v="1"/>
    <x v="3"/>
    <s v="3.Doing"/>
    <x v="2780"/>
    <n v="4.2553191489361701"/>
    <n v="0"/>
  </r>
  <r>
    <x v="3"/>
    <x v="1"/>
    <x v="1"/>
    <x v="1"/>
    <m/>
    <x v="1"/>
    <x v="0"/>
    <x v="3"/>
    <x v="176"/>
    <s v="Final Clean QA Deploy"/>
    <s v="02996 - Final Clean QA Deploy"/>
    <x v="176"/>
    <x v="13"/>
    <x v="0"/>
    <x v="2805"/>
    <s v="BALLPARK - Alpha Test"/>
    <s v="00000 - Final Clean QA Deploy"/>
    <s v="BALLPARK - Alpha Test | 00000 - Final Clean QA Deploy"/>
    <m/>
    <n v="388271"/>
    <n v="0"/>
    <s v="Ballpark"/>
    <x v="0"/>
    <n v="0"/>
    <n v="0"/>
    <n v="0"/>
    <n v="0"/>
    <s v="S"/>
    <s v="FEATURE BALLPARK"/>
    <n v="2.1276595744680851"/>
    <n v="2.5531914893617018"/>
    <n v="2.1276595744680851"/>
    <n v="2.5531914893617018"/>
    <n v="2.1276595744680851"/>
    <n v="0"/>
    <n v="0"/>
    <n v="0"/>
    <n v="0"/>
    <n v="0"/>
    <n v="0.14285714285714285"/>
    <n v="0"/>
    <n v="0"/>
    <n v="0"/>
    <x v="1"/>
    <x v="3"/>
    <s v="3.Doing"/>
    <x v="2781"/>
    <n v="0"/>
    <n v="0"/>
  </r>
  <r>
    <x v="3"/>
    <x v="1"/>
    <x v="1"/>
    <x v="1"/>
    <m/>
    <x v="1"/>
    <x v="0"/>
    <x v="3"/>
    <x v="176"/>
    <s v="Final Clean QA Deploy"/>
    <s v="02996 - Final Clean QA Deploy"/>
    <x v="176"/>
    <x v="11"/>
    <x v="0"/>
    <x v="2805"/>
    <s v="BALLPARK - Feature Review"/>
    <s v="00000 - Final Clean QA Deploy"/>
    <s v="BALLPARK - Feature Review | 00000 - Final Clean QA Deploy"/>
    <m/>
    <n v="388271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14285714285714285"/>
    <n v="0"/>
    <n v="0"/>
    <n v="0"/>
    <x v="1"/>
    <x v="3"/>
    <s v="3.Doing"/>
    <x v="2782"/>
    <n v="0"/>
    <n v="0"/>
  </r>
  <r>
    <x v="3"/>
    <x v="1"/>
    <x v="1"/>
    <x v="1"/>
    <m/>
    <x v="1"/>
    <x v="0"/>
    <x v="3"/>
    <x v="669"/>
    <s v="Functional Spec Documentation "/>
    <s v="02876 - Functional Spec Documentation "/>
    <x v="669"/>
    <x v="13"/>
    <x v="0"/>
    <x v="2805"/>
    <s v="BALLPARK - Alpha Test"/>
    <s v="00000 - Functional Spec Documentation "/>
    <s v="BALLPARK - Alpha Test | 00000 - Functional Spec Documentation "/>
    <m/>
    <n v="384858"/>
    <n v="0"/>
    <s v="Ballpark"/>
    <x v="0"/>
    <n v="0"/>
    <n v="0"/>
    <n v="0"/>
    <n v="0"/>
    <s v="S"/>
    <s v="FEATURE BALLPARK"/>
    <n v="2.1276595744680851"/>
    <n v="2.5531914893617018"/>
    <n v="2.1276595744680851"/>
    <n v="2.5531914893617018"/>
    <n v="2.1276595744680851"/>
    <n v="0"/>
    <n v="0"/>
    <n v="0"/>
    <n v="0"/>
    <n v="0"/>
    <n v="0.33333333333333331"/>
    <n v="0"/>
    <n v="0"/>
    <n v="0"/>
    <x v="1"/>
    <x v="3"/>
    <s v="3.Doing"/>
    <x v="2783"/>
    <n v="0"/>
    <n v="0"/>
  </r>
  <r>
    <x v="3"/>
    <x v="1"/>
    <x v="1"/>
    <x v="1"/>
    <m/>
    <x v="1"/>
    <x v="0"/>
    <x v="3"/>
    <x v="669"/>
    <s v="Functional Spec Documentation "/>
    <s v="02876 - Functional Spec Documentation "/>
    <x v="669"/>
    <x v="11"/>
    <x v="0"/>
    <x v="2805"/>
    <s v="BALLPARK - Feature Review"/>
    <s v="00000 - Functional Spec Documentation "/>
    <s v="BALLPARK - Feature Review | 00000 - Functional Spec Documentation "/>
    <m/>
    <n v="384858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33333333333333331"/>
    <n v="0"/>
    <n v="0"/>
    <n v="0"/>
    <x v="1"/>
    <x v="3"/>
    <s v="3.Doing"/>
    <x v="2784"/>
    <n v="0"/>
    <n v="0"/>
  </r>
  <r>
    <x v="3"/>
    <x v="1"/>
    <x v="1"/>
    <x v="1"/>
    <m/>
    <x v="1"/>
    <x v="0"/>
    <x v="3"/>
    <x v="669"/>
    <s v="Functional Spec Documentation "/>
    <s v="02876 - Functional Spec Documentation "/>
    <x v="669"/>
    <x v="12"/>
    <x v="0"/>
    <x v="2805"/>
    <s v="BALLPARK - Subtask"/>
    <s v="00000 - Functional Spec Documentation "/>
    <s v="BALLPARK - Subtask | 00000 - Functional Spec Documentation "/>
    <m/>
    <n v="384858"/>
    <n v="0"/>
    <s v="Ballpark"/>
    <x v="0"/>
    <n v="0"/>
    <n v="0"/>
    <n v="0"/>
    <n v="0"/>
    <s v="S"/>
    <s v="FEATURE BALLPARK"/>
    <n v="4.2553191489361701"/>
    <n v="5.1063829787234036"/>
    <n v="4.2553191489361701"/>
    <n v="5.1063829787234036"/>
    <n v="4.2553191489361701"/>
    <n v="0"/>
    <n v="0"/>
    <n v="0"/>
    <n v="0"/>
    <n v="0"/>
    <n v="0.33333333333333331"/>
    <n v="0"/>
    <n v="0"/>
    <n v="0"/>
    <x v="1"/>
    <x v="3"/>
    <s v="3.Doing"/>
    <x v="2785"/>
    <n v="0"/>
    <n v="0"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0001">
  <r>
    <x v="0"/>
    <x v="0"/>
    <x v="0"/>
    <x v="0"/>
    <x v="0"/>
    <x v="0"/>
    <x v="0"/>
    <s v="M"/>
    <n v="8.5106382978723403"/>
    <n v="10.212765957446807"/>
    <n v="4.9021276595744672"/>
    <x v="0"/>
    <x v="0"/>
    <d v="2017-06-23T00:00:00"/>
    <n v="0.6127659574468084"/>
    <n v="4.9021276595744672"/>
    <n v="1"/>
    <n v="8.5106382978723403"/>
  </r>
  <r>
    <x v="0"/>
    <x v="1"/>
    <x v="1"/>
    <x v="1"/>
    <x v="0"/>
    <x v="1"/>
    <x v="0"/>
    <s v="M"/>
    <n v="4.2553191489361701"/>
    <n v="5.1063829787234036"/>
    <n v="4.2893617021276587"/>
    <x v="1"/>
    <x v="0"/>
    <d v="2017-06-23T00:00:00"/>
    <n v="0.53617021276595733"/>
    <n v="4.2893617021276587"/>
    <n v="1"/>
    <n v="4.2553191489361701"/>
  </r>
  <r>
    <x v="1"/>
    <x v="2"/>
    <x v="2"/>
    <x v="2"/>
    <x v="1"/>
    <x v="2"/>
    <x v="1"/>
    <s v="S"/>
    <n v="2.1276595744680851"/>
    <n v="2.5531914893617018"/>
    <n v="3.0638297872340421"/>
    <x v="2"/>
    <x v="0"/>
    <d v="2017-06-23T00:00:00"/>
    <n v="0.38297872340425526"/>
    <n v="3.0638297872340421"/>
    <n v="1"/>
    <n v="2.1276595744680851"/>
  </r>
  <r>
    <x v="1"/>
    <x v="3"/>
    <x v="3"/>
    <x v="3"/>
    <x v="1"/>
    <x v="2"/>
    <x v="1"/>
    <s v="S"/>
    <n v="2.1276595744680851"/>
    <n v="2.5531914893617018"/>
    <n v="3.0638297872340421"/>
    <x v="2"/>
    <x v="0"/>
    <d v="2017-06-23T00:00:00"/>
    <n v="0.34893617021276602"/>
    <n v="2.7914893617021281"/>
    <n v="0.91111111111111143"/>
    <n v="1.9385342789598115"/>
  </r>
  <r>
    <x v="1"/>
    <x v="2"/>
    <x v="2"/>
    <x v="4"/>
    <x v="0"/>
    <x v="1"/>
    <x v="0"/>
    <s v="S"/>
    <n v="2.1276595744680851"/>
    <n v="2.5531914893617018"/>
    <n v="2.1446808510638293"/>
    <x v="1"/>
    <x v="0"/>
    <d v="2017-06-23T00:00:00"/>
    <n v="0.26808510638297867"/>
    <n v="2.1446808510638293"/>
    <n v="1"/>
    <n v="2.1276595744680851"/>
  </r>
  <r>
    <x v="1"/>
    <x v="2"/>
    <x v="4"/>
    <x v="5"/>
    <x v="1"/>
    <x v="3"/>
    <x v="0"/>
    <s v="S"/>
    <n v="2.1276595744680851"/>
    <n v="2.5531914893617018"/>
    <n v="1.8382978723404251"/>
    <x v="0"/>
    <x v="0"/>
    <d v="2017-06-23T00:00:00"/>
    <n v="0.22978723404255313"/>
    <n v="1.8382978723404251"/>
    <n v="1"/>
    <n v="2.1276595744680851"/>
  </r>
  <r>
    <x v="0"/>
    <x v="1"/>
    <x v="1"/>
    <x v="6"/>
    <x v="0"/>
    <x v="4"/>
    <x v="0"/>
    <s v="S"/>
    <n v="2.1276595744680851"/>
    <n v="2.5531914893617018"/>
    <n v="2.1446808510638293"/>
    <x v="1"/>
    <x v="0"/>
    <d v="2017-06-23T00:00:00"/>
    <n v="0.195744680851064"/>
    <n v="1.565957446808512"/>
    <n v="0.73015873015873101"/>
    <n v="1.5535292131036829"/>
  </r>
  <r>
    <x v="1"/>
    <x v="2"/>
    <x v="4"/>
    <x v="5"/>
    <x v="1"/>
    <x v="3"/>
    <x v="1"/>
    <s v="S"/>
    <n v="2.1276595744680851"/>
    <n v="2.5531914893617018"/>
    <n v="1.2255319148936168"/>
    <x v="2"/>
    <x v="0"/>
    <d v="2017-06-23T00:00:00"/>
    <n v="0.1531914893617021"/>
    <n v="1.2255319148936168"/>
    <n v="1"/>
    <n v="2.1276595744680851"/>
  </r>
  <r>
    <x v="0"/>
    <x v="4"/>
    <x v="5"/>
    <x v="7"/>
    <x v="0"/>
    <x v="0"/>
    <x v="0"/>
    <s v="XS"/>
    <n v="2.1276595744680851"/>
    <n v="2.5531914893617018"/>
    <n v="1.2255319148936168"/>
    <x v="0"/>
    <x v="0"/>
    <d v="2017-06-23T00:00:00"/>
    <n v="0.1531914893617021"/>
    <n v="1.2255319148936168"/>
    <n v="1"/>
    <n v="2.1276595744680851"/>
  </r>
  <r>
    <x v="1"/>
    <x v="2"/>
    <x v="2"/>
    <x v="4"/>
    <x v="0"/>
    <x v="1"/>
    <x v="1"/>
    <s v="S"/>
    <n v="2.1276595744680851"/>
    <n v="2.5531914893617018"/>
    <n v="0.91914893617021254"/>
    <x v="2"/>
    <x v="0"/>
    <d v="2017-06-23T00:00:00"/>
    <n v="0.11489361702127657"/>
    <n v="0.91914893617021254"/>
    <n v="1"/>
    <n v="2.1276595744680851"/>
  </r>
  <r>
    <x v="0"/>
    <x v="1"/>
    <x v="1"/>
    <x v="8"/>
    <x v="0"/>
    <x v="5"/>
    <x v="0"/>
    <s v="L"/>
    <n v="9.5744680851063837"/>
    <n v="11.48936170212766"/>
    <n v="13.787234042553191"/>
    <x v="0"/>
    <x v="0"/>
    <d v="2017-06-23T00:00:00"/>
    <n v="4.2553191489363984E-3"/>
    <n v="3.4042553191491187E-2"/>
    <n v="2.4691358024692685E-3"/>
    <n v="2.3640661938535552E-2"/>
  </r>
  <r>
    <x v="0"/>
    <x v="1"/>
    <x v="1"/>
    <x v="8"/>
    <x v="0"/>
    <x v="5"/>
    <x v="0"/>
    <s v="L"/>
    <n v="9.5744680851063837"/>
    <n v="3.4042553191491187E-2"/>
    <n v="13.787234042553191"/>
    <x v="0"/>
    <x v="1"/>
    <d v="2017-06-26T00:00:00"/>
    <n v="1"/>
    <n v="8"/>
    <n v="0.58024691358024694"/>
    <n v="5.5555555555555562"/>
  </r>
  <r>
    <x v="0"/>
    <x v="2"/>
    <x v="6"/>
    <x v="9"/>
    <x v="1"/>
    <x v="6"/>
    <x v="0"/>
    <s v="M"/>
    <n v="10.638297872340425"/>
    <n v="12.76595744680851"/>
    <n v="10.723404255319148"/>
    <x v="1"/>
    <x v="1"/>
    <d v="2017-06-26T00:00:00"/>
    <n v="0.92765957446808534"/>
    <n v="7.4212765957446827"/>
    <n v="0.69206349206349227"/>
    <n v="7.362377575143535"/>
  </r>
  <r>
    <x v="0"/>
    <x v="0"/>
    <x v="0"/>
    <x v="0"/>
    <x v="0"/>
    <x v="0"/>
    <x v="1"/>
    <s v="M"/>
    <n v="8.5106382978723403"/>
    <n v="10.212765957446807"/>
    <n v="7.3531914893617003"/>
    <x v="2"/>
    <x v="1"/>
    <d v="2017-06-26T00:00:00"/>
    <n v="0.73617021276595762"/>
    <n v="5.889361702127661"/>
    <n v="0.80092592592592626"/>
    <n v="6.8163908589440529"/>
  </r>
  <r>
    <x v="0"/>
    <x v="4"/>
    <x v="5"/>
    <x v="7"/>
    <x v="0"/>
    <x v="0"/>
    <x v="1"/>
    <s v="XS"/>
    <n v="2.1276595744680851"/>
    <n v="2.5531914893617018"/>
    <n v="1.8382978723404251"/>
    <x v="2"/>
    <x v="1"/>
    <d v="2017-06-26T00:00:00"/>
    <n v="0.22978723404255313"/>
    <n v="1.8382978723404251"/>
    <n v="1"/>
    <n v="2.1276595744680851"/>
  </r>
  <r>
    <x v="0"/>
    <x v="1"/>
    <x v="1"/>
    <x v="6"/>
    <x v="0"/>
    <x v="4"/>
    <x v="0"/>
    <s v="S"/>
    <n v="2.1276595744680851"/>
    <n v="1.565957446808512"/>
    <n v="2.1446808510638293"/>
    <x v="1"/>
    <x v="1"/>
    <d v="2017-06-26T00:00:00"/>
    <n v="7.2340425531914665E-2"/>
    <n v="0.57872340425531732"/>
    <n v="0.26984126984126905"/>
    <n v="0.57413036136440221"/>
  </r>
  <r>
    <x v="1"/>
    <x v="3"/>
    <x v="3"/>
    <x v="3"/>
    <x v="1"/>
    <x v="2"/>
    <x v="1"/>
    <s v="S"/>
    <n v="2.1276595744680851"/>
    <n v="2.7914893617021281"/>
    <n v="3.0638297872340421"/>
    <x v="2"/>
    <x v="1"/>
    <d v="2017-06-26T00:00:00"/>
    <n v="3.4042553191489244E-2"/>
    <n v="0.27234042553191395"/>
    <n v="8.8888888888888601E-2"/>
    <n v="0.18912529550827362"/>
  </r>
  <r>
    <x v="0"/>
    <x v="1"/>
    <x v="1"/>
    <x v="8"/>
    <x v="0"/>
    <x v="5"/>
    <x v="0"/>
    <s v="L"/>
    <n v="9.5744680851063837"/>
    <n v="8"/>
    <n v="13.787234042553191"/>
    <x v="0"/>
    <x v="1"/>
    <d v="2017-06-27T00:00:00"/>
    <n v="0.71914893617021258"/>
    <n v="5.7531914893617007"/>
    <n v="0.41728395061728385"/>
    <n v="3.9952718676122925"/>
  </r>
  <r>
    <x v="0"/>
    <x v="0"/>
    <x v="0"/>
    <x v="10"/>
    <x v="1"/>
    <x v="4"/>
    <x v="0"/>
    <s v="L"/>
    <n v="8.5106382978723403"/>
    <n v="10.212765957446807"/>
    <n v="8.5787234042553173"/>
    <x v="1"/>
    <x v="1"/>
    <d v="2017-06-27T00:00:00"/>
    <n v="0.58723404255319189"/>
    <n v="4.6978723404255351"/>
    <n v="0.54761904761904812"/>
    <n v="4.6605876393110481"/>
  </r>
  <r>
    <x v="0"/>
    <x v="2"/>
    <x v="6"/>
    <x v="9"/>
    <x v="1"/>
    <x v="6"/>
    <x v="1"/>
    <s v="M"/>
    <n v="10.638297872340425"/>
    <n v="12.76595744680851"/>
    <n v="4.5957446808510634"/>
    <x v="2"/>
    <x v="1"/>
    <d v="2017-06-27T00:00:00"/>
    <n v="0.47234042553191535"/>
    <n v="3.7787234042553228"/>
    <n v="0.82222222222222308"/>
    <n v="8.7470449172576927"/>
  </r>
  <r>
    <x v="0"/>
    <x v="2"/>
    <x v="6"/>
    <x v="9"/>
    <x v="1"/>
    <x v="6"/>
    <x v="0"/>
    <s v="M"/>
    <n v="10.638297872340425"/>
    <n v="7.4212765957446827"/>
    <n v="10.723404255319148"/>
    <x v="1"/>
    <x v="1"/>
    <d v="2017-06-27T00:00:00"/>
    <n v="0.41276595744680811"/>
    <n v="3.3021276595744649"/>
    <n v="0.30793650793650768"/>
    <n v="3.2759202971968899"/>
  </r>
  <r>
    <x v="0"/>
    <x v="2"/>
    <x v="6"/>
    <x v="11"/>
    <x v="1"/>
    <x v="1"/>
    <x v="0"/>
    <s v="S"/>
    <n v="2.1276595744680851"/>
    <n v="2.5531914893617018"/>
    <n v="2.1446808510638293"/>
    <x v="0"/>
    <x v="1"/>
    <d v="2017-06-27T00:00:00"/>
    <n v="0.26808510638297867"/>
    <n v="2.1446808510638293"/>
    <n v="1"/>
    <n v="2.1276595744680851"/>
  </r>
  <r>
    <x v="0"/>
    <x v="1"/>
    <x v="1"/>
    <x v="1"/>
    <x v="0"/>
    <x v="1"/>
    <x v="1"/>
    <s v="M"/>
    <n v="4.2553191489361701"/>
    <n v="5.1063829787234036"/>
    <n v="1.8382978723404251"/>
    <x v="2"/>
    <x v="1"/>
    <d v="2017-06-27T00:00:00"/>
    <n v="0.22978723404255313"/>
    <n v="1.8382978723404251"/>
    <n v="1"/>
    <n v="4.2553191489361701"/>
  </r>
  <r>
    <x v="0"/>
    <x v="0"/>
    <x v="0"/>
    <x v="0"/>
    <x v="0"/>
    <x v="0"/>
    <x v="1"/>
    <s v="M"/>
    <n v="8.5106382978723403"/>
    <n v="5.889361702127661"/>
    <n v="7.3531914893617003"/>
    <x v="2"/>
    <x v="1"/>
    <d v="2017-06-27T00:00:00"/>
    <n v="0.18297872340425492"/>
    <n v="1.4638297872340393"/>
    <n v="0.19907407407407368"/>
    <n v="1.6942474389282867"/>
  </r>
  <r>
    <x v="0"/>
    <x v="1"/>
    <x v="1"/>
    <x v="6"/>
    <x v="0"/>
    <x v="4"/>
    <x v="1"/>
    <s v="S"/>
    <n v="2.1276595744680851"/>
    <n v="2.5531914893617018"/>
    <n v="0.91914893617021254"/>
    <x v="2"/>
    <x v="1"/>
    <d v="2017-06-27T00:00:00"/>
    <n v="0.11489361702127657"/>
    <n v="0.91914893617021254"/>
    <n v="1"/>
    <n v="2.1276595744680851"/>
  </r>
  <r>
    <x v="0"/>
    <x v="2"/>
    <x v="6"/>
    <x v="12"/>
    <x v="1"/>
    <x v="4"/>
    <x v="0"/>
    <s v="S"/>
    <n v="2.1276595744680851"/>
    <n v="2.5531914893617018"/>
    <n v="2.1446808510638293"/>
    <x v="0"/>
    <x v="1"/>
    <d v="2017-06-27T00:00:00"/>
    <n v="1.2765957446808751E-2"/>
    <n v="0.10212765957447001"/>
    <n v="4.7619047619048525E-2"/>
    <n v="0.10131712259372026"/>
  </r>
  <r>
    <x v="0"/>
    <x v="0"/>
    <x v="0"/>
    <x v="10"/>
    <x v="1"/>
    <x v="4"/>
    <x v="0"/>
    <s v="L"/>
    <n v="8.5106382978723403"/>
    <n v="4.6978723404255351"/>
    <n v="8.5787234042553173"/>
    <x v="1"/>
    <x v="1"/>
    <d v="2017-06-28T00:00:00"/>
    <n v="0.48510638297872277"/>
    <n v="3.8808510638297822"/>
    <n v="0.45238095238095188"/>
    <n v="3.8500506585612926"/>
  </r>
  <r>
    <x v="0"/>
    <x v="0"/>
    <x v="0"/>
    <x v="10"/>
    <x v="1"/>
    <x v="4"/>
    <x v="1"/>
    <s v="L"/>
    <n v="8.5106382978723403"/>
    <n v="10.212765957446807"/>
    <n v="3.6765957446808502"/>
    <x v="2"/>
    <x v="1"/>
    <d v="2017-06-28T00:00:00"/>
    <n v="0.45957446808510627"/>
    <n v="3.6765957446808502"/>
    <n v="1"/>
    <n v="8.5106382978723403"/>
  </r>
  <r>
    <x v="2"/>
    <x v="5"/>
    <x v="7"/>
    <x v="13"/>
    <x v="1"/>
    <x v="0"/>
    <x v="0"/>
    <s v="S"/>
    <n v="4.2553191489361701"/>
    <n v="5.1063829787234036"/>
    <n v="2.4510638297872336"/>
    <x v="0"/>
    <x v="1"/>
    <d v="2017-06-28T00:00:00"/>
    <n v="0.3063829787234042"/>
    <n v="2.4510638297872336"/>
    <n v="1"/>
    <n v="4.2553191489361701"/>
  </r>
  <r>
    <x v="0"/>
    <x v="2"/>
    <x v="6"/>
    <x v="12"/>
    <x v="1"/>
    <x v="4"/>
    <x v="0"/>
    <s v="S"/>
    <n v="2.1276595744680851"/>
    <n v="0.10212765957447001"/>
    <n v="2.1446808510638293"/>
    <x v="0"/>
    <x v="1"/>
    <d v="2017-06-28T00:00:00"/>
    <n v="0.25531914893616992"/>
    <n v="2.0425531914893593"/>
    <n v="0.95238095238095144"/>
    <n v="2.0263424518743647"/>
  </r>
  <r>
    <x v="2"/>
    <x v="5"/>
    <x v="7"/>
    <x v="13"/>
    <x v="1"/>
    <x v="0"/>
    <x v="1"/>
    <s v="S"/>
    <n v="4.2553191489361701"/>
    <n v="5.1063829787234036"/>
    <n v="3.6765957446808502"/>
    <x v="2"/>
    <x v="1"/>
    <d v="2017-06-28T00:00:00"/>
    <n v="0.20851063829787297"/>
    <n v="1.6680851063829838"/>
    <n v="0.45370370370370522"/>
    <n v="1.9306540583136391"/>
  </r>
  <r>
    <x v="0"/>
    <x v="2"/>
    <x v="6"/>
    <x v="11"/>
    <x v="1"/>
    <x v="1"/>
    <x v="1"/>
    <s v="S"/>
    <n v="2.1276595744680851"/>
    <n v="2.5531914893617018"/>
    <n v="0.91914893617021254"/>
    <x v="2"/>
    <x v="1"/>
    <d v="2017-06-28T00:00:00"/>
    <n v="0.11489361702127657"/>
    <n v="0.91914893617021254"/>
    <n v="1"/>
    <n v="2.1276595744680851"/>
  </r>
  <r>
    <x v="0"/>
    <x v="2"/>
    <x v="6"/>
    <x v="12"/>
    <x v="1"/>
    <x v="4"/>
    <x v="1"/>
    <s v="S"/>
    <n v="2.1276595744680851"/>
    <n v="2.5531914893617018"/>
    <n v="0.91914893617021254"/>
    <x v="2"/>
    <x v="1"/>
    <d v="2017-06-28T00:00:00"/>
    <n v="0.11489361702127657"/>
    <n v="0.91914893617021254"/>
    <n v="1"/>
    <n v="2.1276595744680851"/>
  </r>
  <r>
    <x v="0"/>
    <x v="2"/>
    <x v="6"/>
    <x v="9"/>
    <x v="1"/>
    <x v="6"/>
    <x v="1"/>
    <s v="M"/>
    <n v="10.638297872340425"/>
    <n v="3.7787234042553228"/>
    <n v="4.5957446808510634"/>
    <x v="2"/>
    <x v="1"/>
    <d v="2017-06-28T00:00:00"/>
    <n v="0.10212765957446757"/>
    <n v="0.81702127659574053"/>
    <n v="0.1777777777777769"/>
    <n v="1.8912529550827328"/>
  </r>
  <r>
    <x v="2"/>
    <x v="5"/>
    <x v="7"/>
    <x v="13"/>
    <x v="1"/>
    <x v="0"/>
    <x v="1"/>
    <s v="S"/>
    <n v="4.2553191489361701"/>
    <n v="1.6680851063829838"/>
    <n v="3.6765957446808502"/>
    <x v="2"/>
    <x v="1"/>
    <d v="2017-06-29T00:00:00"/>
    <n v="0.25106382978723329"/>
    <n v="2.0085106382978664"/>
    <n v="0.54629629629629484"/>
    <n v="2.3246650906225312"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30">
  <r>
    <x v="0"/>
    <x v="0"/>
    <x v="0"/>
    <x v="0"/>
    <n v="1"/>
    <n v="1"/>
    <n v="29.412765957446805"/>
    <n v="24.51063829787234"/>
    <n v="0.82663605051664746"/>
  </r>
  <r>
    <x v="0"/>
    <x v="0"/>
    <x v="1"/>
    <x v="0"/>
    <n v="0.2"/>
    <n v="1"/>
    <n v="3.8297872340425532E-2"/>
    <n v="3.1914893617021281E-2"/>
    <n v="5.3817451205510902E-3"/>
  </r>
  <r>
    <x v="0"/>
    <x v="0"/>
    <x v="1"/>
    <x v="1"/>
    <n v="0.8"/>
    <n v="1"/>
    <n v="0.15319148936170213"/>
    <n v="0.12765957446808512"/>
    <n v="5.3817451205510902E-3"/>
  </r>
  <r>
    <x v="0"/>
    <x v="0"/>
    <x v="2"/>
    <x v="0"/>
    <n v="0.7"/>
    <n v="1"/>
    <n v="0"/>
    <n v="0"/>
    <n v="0"/>
  </r>
  <r>
    <x v="0"/>
    <x v="0"/>
    <x v="2"/>
    <x v="1"/>
    <n v="0.3"/>
    <n v="1"/>
    <n v="0"/>
    <n v="0"/>
    <n v="0"/>
  </r>
  <r>
    <x v="0"/>
    <x v="0"/>
    <x v="3"/>
    <x v="0"/>
    <n v="0.7"/>
    <n v="1"/>
    <n v="0"/>
    <n v="0"/>
    <n v="0"/>
  </r>
  <r>
    <x v="0"/>
    <x v="0"/>
    <x v="3"/>
    <x v="1"/>
    <n v="0.3"/>
    <n v="1"/>
    <n v="0"/>
    <n v="0"/>
    <n v="0"/>
  </r>
  <r>
    <x v="0"/>
    <x v="0"/>
    <x v="4"/>
    <x v="1"/>
    <n v="1"/>
    <n v="1"/>
    <n v="0.87063829787234037"/>
    <n v="0.72553191489361712"/>
    <n v="2.4469001148105626E-2"/>
  </r>
  <r>
    <x v="0"/>
    <x v="0"/>
    <x v="5"/>
    <x v="0"/>
    <n v="0.3"/>
    <n v="1"/>
    <n v="0"/>
    <n v="0"/>
    <n v="0"/>
  </r>
  <r>
    <x v="0"/>
    <x v="0"/>
    <x v="5"/>
    <x v="1"/>
    <n v="0.7"/>
    <n v="1"/>
    <n v="0"/>
    <n v="0"/>
    <n v="0"/>
  </r>
  <r>
    <x v="0"/>
    <x v="0"/>
    <x v="6"/>
    <x v="0"/>
    <n v="0.7"/>
    <n v="1"/>
    <n v="0"/>
    <n v="0"/>
    <n v="0"/>
  </r>
  <r>
    <x v="0"/>
    <x v="0"/>
    <x v="6"/>
    <x v="1"/>
    <n v="0.3"/>
    <n v="1"/>
    <n v="0"/>
    <n v="0"/>
    <n v="0"/>
  </r>
  <r>
    <x v="0"/>
    <x v="0"/>
    <x v="7"/>
    <x v="0"/>
    <n v="1"/>
    <n v="1"/>
    <n v="5.1063829787234036"/>
    <n v="4.2553191489361701"/>
    <n v="0.14351320321469574"/>
  </r>
  <r>
    <x v="0"/>
    <x v="1"/>
    <x v="8"/>
    <x v="0"/>
    <n v="1"/>
    <n v="1"/>
    <n v="0"/>
    <n v="0"/>
    <n v="0"/>
  </r>
  <r>
    <x v="0"/>
    <x v="1"/>
    <x v="9"/>
    <x v="0"/>
    <n v="1"/>
    <n v="1"/>
    <n v="0"/>
    <n v="0"/>
    <n v="0"/>
  </r>
  <r>
    <x v="0"/>
    <x v="1"/>
    <x v="10"/>
    <x v="1"/>
    <n v="0.3"/>
    <n v="1"/>
    <n v="3.8297872340425529"/>
    <n v="3.1914893617021276"/>
    <n v="0.16949152542372878"/>
  </r>
  <r>
    <x v="0"/>
    <x v="1"/>
    <x v="10"/>
    <x v="0"/>
    <n v="0.7"/>
    <n v="1"/>
    <n v="8.9361702127659566"/>
    <n v="7.4468085106382969"/>
    <n v="0.16949152542372878"/>
  </r>
  <r>
    <x v="0"/>
    <x v="1"/>
    <x v="11"/>
    <x v="1"/>
    <n v="0.3"/>
    <n v="1"/>
    <n v="4.5957446808510625"/>
    <n v="3.8297872340425529"/>
    <n v="0.20338983050847456"/>
  </r>
  <r>
    <x v="0"/>
    <x v="1"/>
    <x v="11"/>
    <x v="0"/>
    <n v="0.7"/>
    <n v="1"/>
    <n v="10.723404255319146"/>
    <n v="8.9361702127659566"/>
    <n v="0.20338983050847456"/>
  </r>
  <r>
    <x v="0"/>
    <x v="1"/>
    <x v="12"/>
    <x v="1"/>
    <n v="1"/>
    <n v="1"/>
    <n v="5.1063829787234036"/>
    <n v="4.2553191489361701"/>
    <n v="6.7796610169491525E-2"/>
  </r>
  <r>
    <x v="0"/>
    <x v="1"/>
    <x v="13"/>
    <x v="0"/>
    <n v="1"/>
    <n v="1"/>
    <n v="11.48936170212766"/>
    <n v="9.5744680851063837"/>
    <n v="0.15254237288135594"/>
  </r>
  <r>
    <x v="0"/>
    <x v="1"/>
    <x v="14"/>
    <x v="1"/>
    <n v="0.4"/>
    <n v="1"/>
    <n v="1.0212765957446808"/>
    <n v="0.85106382978723405"/>
    <n v="3.3898305084745763E-2"/>
  </r>
  <r>
    <x v="0"/>
    <x v="1"/>
    <x v="14"/>
    <x v="0"/>
    <n v="0.6"/>
    <n v="1"/>
    <n v="1.531914893617021"/>
    <n v="1.2765957446808509"/>
    <n v="3.3898305084745763E-2"/>
  </r>
  <r>
    <x v="0"/>
    <x v="1"/>
    <x v="15"/>
    <x v="1"/>
    <n v="0.6"/>
    <n v="1"/>
    <n v="10.723404255319148"/>
    <n v="8.9361702127659566"/>
    <n v="0.23728813559322032"/>
  </r>
  <r>
    <x v="0"/>
    <x v="1"/>
    <x v="15"/>
    <x v="0"/>
    <n v="0.4"/>
    <n v="1"/>
    <n v="7.1489361702127656"/>
    <n v="5.9574468085106389"/>
    <n v="0.23728813559322032"/>
  </r>
  <r>
    <x v="0"/>
    <x v="1"/>
    <x v="16"/>
    <x v="0"/>
    <n v="0.7"/>
    <n v="1"/>
    <n v="7.1489361702127647"/>
    <n v="5.957446808510638"/>
    <n v="0.13559322033898305"/>
  </r>
  <r>
    <x v="0"/>
    <x v="1"/>
    <x v="16"/>
    <x v="1"/>
    <n v="0.3"/>
    <n v="1"/>
    <n v="3.0638297872340421"/>
    <n v="2.5531914893617018"/>
    <n v="0.13559322033898305"/>
  </r>
  <r>
    <x v="0"/>
    <x v="1"/>
    <x v="17"/>
    <x v="1"/>
    <n v="0.4"/>
    <n v="1"/>
    <n v="0"/>
    <n v="0"/>
    <n v="0"/>
  </r>
  <r>
    <x v="0"/>
    <x v="1"/>
    <x v="17"/>
    <x v="0"/>
    <n v="0.6"/>
    <n v="1"/>
    <n v="0"/>
    <n v="0"/>
    <n v="0"/>
  </r>
  <r>
    <x v="0"/>
    <x v="1"/>
    <x v="18"/>
    <x v="0"/>
    <n v="1"/>
    <n v="1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DemandsByStatus" cacheId="0" applyNumberFormats="0" applyBorderFormats="0" applyFontFormats="0" applyPatternFormats="0" applyAlignmentFormats="0" applyWidthHeightFormats="1" dataCaption="Values" missingCaption="0" updatedVersion="6" minRefreshableVersion="3" useAutoFormatting="1" itemPrintTitles="1" mergeItem="1" createdVersion="4" indent="0" outline="1" outlineData="1" multipleFieldFilters="0" colHeaderCaption="Activity Status" fieldListSortAscending="1">
  <location ref="A4:F19" firstHeaderRow="1" firstDataRow="2" firstDataCol="1" rowPageCount="2" colPageCount="1"/>
  <pivotFields count="50">
    <pivotField axis="axisPage" showAll="0">
      <items count="19">
        <item x="2"/>
        <item x="4"/>
        <item m="1" x="6"/>
        <item x="3"/>
        <item m="1" x="14"/>
        <item m="1" x="15"/>
        <item m="1" x="9"/>
        <item m="1" x="16"/>
        <item m="1" x="17"/>
        <item m="1" x="7"/>
        <item m="1" x="13"/>
        <item m="1" x="8"/>
        <item m="1" x="10"/>
        <item x="0"/>
        <item x="1"/>
        <item m="1" x="11"/>
        <item m="1" x="5"/>
        <item m="1" x="12"/>
        <item t="default"/>
      </items>
    </pivotField>
    <pivotField showAll="0"/>
    <pivotField showAll="0"/>
    <pivotField showAll="0"/>
    <pivotField showAll="0"/>
    <pivotField axis="axisRow" showAll="0">
      <items count="179">
        <item sd="0" m="1" x="61"/>
        <item sd="0" m="1" x="173"/>
        <item m="1" x="160"/>
        <item sd="0" m="1" x="156"/>
        <item sd="0" m="1" x="145"/>
        <item sd="0" m="1" x="112"/>
        <item sd="0" m="1" x="98"/>
        <item sd="0" x="1"/>
        <item sd="0" m="1" x="81"/>
        <item sd="0" m="1" x="148"/>
        <item m="1" x="118"/>
        <item m="1" x="147"/>
        <item m="1" x="71"/>
        <item m="1" x="86"/>
        <item m="1" x="79"/>
        <item m="1" x="124"/>
        <item m="1" x="141"/>
        <item m="1" x="94"/>
        <item m="1" x="100"/>
        <item m="1" x="105"/>
        <item m="1" x="76"/>
        <item m="1" x="73"/>
        <item m="1" x="168"/>
        <item m="1" x="63"/>
        <item m="1" x="135"/>
        <item m="1" x="130"/>
        <item m="1" x="107"/>
        <item m="1" x="62"/>
        <item m="1" x="143"/>
        <item m="1" x="87"/>
        <item m="1" x="136"/>
        <item m="1" x="43"/>
        <item m="1" x="129"/>
        <item m="1" x="85"/>
        <item m="1" x="68"/>
        <item m="1" x="155"/>
        <item m="1" x="115"/>
        <item m="1" x="174"/>
        <item m="1" x="140"/>
        <item m="1" x="144"/>
        <item m="1" x="139"/>
        <item m="1" x="111"/>
        <item m="1" x="157"/>
        <item m="1" x="51"/>
        <item m="1" x="103"/>
        <item m="1" x="172"/>
        <item m="1" x="106"/>
        <item m="1" x="44"/>
        <item m="1" x="65"/>
        <item m="1" x="152"/>
        <item m="1" x="50"/>
        <item m="1" x="119"/>
        <item m="1" x="137"/>
        <item m="1" x="176"/>
        <item m="1" x="131"/>
        <item m="1" x="113"/>
        <item m="1" x="102"/>
        <item m="1" x="169"/>
        <item m="1" x="158"/>
        <item m="1" x="83"/>
        <item m="1" x="104"/>
        <item m="1" x="92"/>
        <item m="1" x="163"/>
        <item m="1" x="80"/>
        <item m="1" x="59"/>
        <item m="1" x="122"/>
        <item m="1" x="56"/>
        <item m="1" x="116"/>
        <item m="1" x="77"/>
        <item m="1" x="69"/>
        <item m="1" x="47"/>
        <item m="1" x="72"/>
        <item m="1" x="151"/>
        <item m="1" x="161"/>
        <item m="1" x="53"/>
        <item m="1" x="57"/>
        <item m="1" x="95"/>
        <item m="1" x="54"/>
        <item m="1" x="70"/>
        <item m="1" x="154"/>
        <item m="1" x="162"/>
        <item m="1" x="60"/>
        <item m="1" x="166"/>
        <item m="1" x="66"/>
        <item m="1" x="99"/>
        <item m="1" x="175"/>
        <item m="1" x="46"/>
        <item m="1" x="114"/>
        <item m="1" x="88"/>
        <item m="1" x="90"/>
        <item m="1" x="153"/>
        <item m="1" x="138"/>
        <item m="1" x="132"/>
        <item m="1" x="120"/>
        <item m="1" x="117"/>
        <item m="1" x="49"/>
        <item m="1" x="48"/>
        <item m="1" x="110"/>
        <item m="1" x="82"/>
        <item m="1" x="128"/>
        <item m="1" x="55"/>
        <item m="1" x="97"/>
        <item m="1" x="171"/>
        <item m="1" x="78"/>
        <item m="1" x="108"/>
        <item m="1" x="58"/>
        <item m="1" x="177"/>
        <item m="1" x="127"/>
        <item m="1" x="96"/>
        <item m="1" x="142"/>
        <item m="1" x="126"/>
        <item m="1" x="91"/>
        <item m="1" x="149"/>
        <item m="1" x="67"/>
        <item m="1" x="121"/>
        <item m="1" x="89"/>
        <item m="1" x="123"/>
        <item m="1" x="164"/>
        <item m="1" x="167"/>
        <item m="1" x="101"/>
        <item m="1" x="74"/>
        <item m="1" x="150"/>
        <item m="1" x="134"/>
        <item m="1" x="52"/>
        <item m="1" x="133"/>
        <item x="33"/>
        <item x="26"/>
        <item x="31"/>
        <item x="25"/>
        <item x="24"/>
        <item x="34"/>
        <item x="23"/>
        <item x="30"/>
        <item x="22"/>
        <item x="27"/>
        <item x="32"/>
        <item x="29"/>
        <item x="28"/>
        <item m="1" x="146"/>
        <item m="1" x="159"/>
        <item x="15"/>
        <item x="19"/>
        <item x="18"/>
        <item m="1" x="93"/>
        <item x="17"/>
        <item x="16"/>
        <item x="21"/>
        <item x="14"/>
        <item m="1" x="45"/>
        <item x="13"/>
        <item m="1" x="170"/>
        <item x="20"/>
        <item sd="0" x="8"/>
        <item sd="0" m="1" x="84"/>
        <item sd="0" x="10"/>
        <item sd="0" x="9"/>
        <item sd="0" x="7"/>
        <item sd="0" x="11"/>
        <item sd="0" x="12"/>
        <item sd="0" m="1" x="125"/>
        <item x="6"/>
        <item x="2"/>
        <item x="3"/>
        <item x="0"/>
        <item x="4"/>
        <item m="1" x="64"/>
        <item m="1" x="165"/>
        <item m="1" x="75"/>
        <item m="1" x="109"/>
        <item x="5"/>
        <item x="35"/>
        <item x="36"/>
        <item x="37"/>
        <item x="38"/>
        <item x="39"/>
        <item x="40"/>
        <item x="41"/>
        <item x="42"/>
        <item t="default"/>
      </items>
    </pivotField>
    <pivotField showAll="0"/>
    <pivotField showAll="0"/>
    <pivotField showAll="0"/>
    <pivotField showAll="0"/>
    <pivotField showAll="0"/>
    <pivotField axis="axisRow" showAll="0">
      <items count="2659">
        <item m="1" x="982"/>
        <item m="1" x="2373"/>
        <item m="1" x="2448"/>
        <item m="1" x="2019"/>
        <item sd="0" m="1" x="1805"/>
        <item sd="0" m="1" x="1073"/>
        <item sd="0" m="1" x="1246"/>
        <item m="1" x="2655"/>
        <item m="1" x="2270"/>
        <item sd="0" m="1" x="1292"/>
        <item sd="0" m="1" x="1777"/>
        <item sd="0" m="1" x="2411"/>
        <item sd="0" m="1" x="1934"/>
        <item sd="0" m="1" x="1283"/>
        <item sd="0" m="1" x="1313"/>
        <item sd="0" m="1" x="2171"/>
        <item sd="0" m="1" x="1387"/>
        <item m="1" x="1580"/>
        <item sd="0" m="1" x="1458"/>
        <item x="670"/>
        <item sd="0" m="1" x="2118"/>
        <item m="1" x="738"/>
        <item sd="0" m="1" x="1700"/>
        <item m="1" x="2408"/>
        <item m="1" x="923"/>
        <item m="1" x="2397"/>
        <item sd="0" m="1" x="1770"/>
        <item sd="0" m="1" x="1802"/>
        <item sd="0" m="1" x="2259"/>
        <item sd="0" m="1" x="2210"/>
        <item m="1" x="1767"/>
        <item sd="0" m="1" x="944"/>
        <item sd="0" m="1" x="2519"/>
        <item m="1" x="2627"/>
        <item m="1" x="759"/>
        <item sd="0" m="1" x="1935"/>
        <item m="1" x="2070"/>
        <item m="1" x="1556"/>
        <item m="1" x="1213"/>
        <item m="1" x="1347"/>
        <item m="1" x="1530"/>
        <item m="1" x="1489"/>
        <item m="1" x="893"/>
        <item m="1" x="1526"/>
        <item m="1" x="704"/>
        <item m="1" x="1212"/>
        <item m="1" x="1706"/>
        <item m="1" x="2472"/>
        <item m="1" x="2039"/>
        <item m="1" x="942"/>
        <item m="1" x="2055"/>
        <item m="1" x="2233"/>
        <item m="1" x="1599"/>
        <item m="1" x="1611"/>
        <item m="1" x="1741"/>
        <item m="1" x="2364"/>
        <item m="1" x="970"/>
        <item m="1" x="2129"/>
        <item m="1" x="1823"/>
        <item m="1" x="1346"/>
        <item m="1" x="1112"/>
        <item m="1" x="1734"/>
        <item m="1" x="2595"/>
        <item m="1" x="1812"/>
        <item m="1" x="2151"/>
        <item m="1" x="1605"/>
        <item m="1" x="2224"/>
        <item m="1" x="937"/>
        <item m="1" x="2605"/>
        <item m="1" x="2266"/>
        <item m="1" x="1773"/>
        <item m="1" x="1615"/>
        <item m="1" x="1782"/>
        <item m="1" x="1494"/>
        <item m="1" x="1404"/>
        <item m="1" x="1484"/>
        <item m="1" x="2613"/>
        <item m="1" x="1399"/>
        <item m="1" x="2386"/>
        <item m="1" x="1632"/>
        <item m="1" x="2334"/>
        <item m="1" x="2520"/>
        <item m="1" x="2602"/>
        <item m="1" x="2521"/>
        <item m="1" x="1220"/>
        <item m="1" x="1582"/>
        <item m="1" x="1037"/>
        <item m="1" x="2568"/>
        <item m="1" x="851"/>
        <item m="1" x="1021"/>
        <item m="1" x="2491"/>
        <item m="1" x="1806"/>
        <item m="1" x="1988"/>
        <item m="1" x="2165"/>
        <item m="1" x="1277"/>
        <item m="1" x="1987"/>
        <item m="1" x="1557"/>
        <item m="1" x="2329"/>
        <item m="1" x="2361"/>
        <item m="1" x="878"/>
        <item m="1" x="1103"/>
        <item m="1" x="1694"/>
        <item m="1" x="909"/>
        <item m="1" x="1759"/>
        <item m="1" x="1786"/>
        <item m="1" x="2639"/>
        <item m="1" x="2090"/>
        <item m="1" x="2554"/>
        <item m="1" x="2111"/>
        <item m="1" x="2193"/>
        <item m="1" x="2037"/>
        <item m="1" x="770"/>
        <item m="1" x="1540"/>
        <item m="1" x="1501"/>
        <item m="1" x="1992"/>
        <item m="1" x="788"/>
        <item m="1" x="1328"/>
        <item m="1" x="2426"/>
        <item m="1" x="1168"/>
        <item m="1" x="1658"/>
        <item m="1" x="870"/>
        <item m="1" x="1386"/>
        <item m="1" x="1063"/>
        <item m="1" x="996"/>
        <item m="1" x="1133"/>
        <item m="1" x="872"/>
        <item m="1" x="1947"/>
        <item m="1" x="1547"/>
        <item m="1" x="2113"/>
        <item m="1" x="1195"/>
        <item m="1" x="760"/>
        <item m="1" x="1653"/>
        <item m="1" x="2154"/>
        <item m="1" x="2384"/>
        <item m="1" x="1941"/>
        <item m="1" x="2089"/>
        <item m="1" x="1379"/>
        <item m="1" x="2168"/>
        <item m="1" x="2612"/>
        <item m="1" x="1841"/>
        <item m="1" x="2139"/>
        <item m="1" x="793"/>
        <item m="1" x="1268"/>
        <item m="1" x="2274"/>
        <item m="1" x="1424"/>
        <item m="1" x="2207"/>
        <item m="1" x="1996"/>
        <item m="1" x="2240"/>
        <item m="1" x="1707"/>
        <item m="1" x="1897"/>
        <item m="1" x="2054"/>
        <item m="1" x="1145"/>
        <item m="1" x="2245"/>
        <item m="1" x="2138"/>
        <item m="1" x="1289"/>
        <item m="1" x="2112"/>
        <item m="1" x="1250"/>
        <item m="1" x="1588"/>
        <item m="1" x="2104"/>
        <item m="1" x="2219"/>
        <item m="1" x="2449"/>
        <item m="1" x="2488"/>
        <item m="1" x="1895"/>
        <item m="1" x="2080"/>
        <item m="1" x="1251"/>
        <item m="1" x="1448"/>
        <item m="1" x="2503"/>
        <item m="1" x="1190"/>
        <item m="1" x="2284"/>
        <item m="1" x="947"/>
        <item m="1" x="1642"/>
        <item m="1" x="2437"/>
        <item m="1" x="2357"/>
        <item m="1" x="2434"/>
        <item m="1" x="2539"/>
        <item m="1" x="1634"/>
        <item m="1" x="2283"/>
        <item m="1" x="1647"/>
        <item m="1" x="761"/>
        <item m="1" x="1513"/>
        <item m="1" x="2425"/>
        <item m="1" x="2406"/>
        <item m="1" x="869"/>
        <item m="1" x="2424"/>
        <item m="1" x="2457"/>
        <item m="1" x="2236"/>
        <item m="1" x="2276"/>
        <item m="1" x="2589"/>
        <item m="1" x="912"/>
        <item m="1" x="1680"/>
        <item m="1" x="1524"/>
        <item m="1" x="1493"/>
        <item m="1" x="769"/>
        <item m="1" x="1887"/>
        <item m="1" x="1639"/>
        <item m="1" x="1982"/>
        <item m="1" x="686"/>
        <item m="1" x="1033"/>
        <item m="1" x="2414"/>
        <item m="1" x="1909"/>
        <item m="1" x="2290"/>
        <item m="1" x="2201"/>
        <item m="1" x="703"/>
        <item m="1" x="2298"/>
        <item m="1" x="2234"/>
        <item m="1" x="2626"/>
        <item m="1" x="1204"/>
        <item m="1" x="1104"/>
        <item m="1" x="1819"/>
        <item m="1" x="1595"/>
        <item m="1" x="1779"/>
        <item m="1" x="845"/>
        <item m="1" x="1093"/>
        <item m="1" x="1627"/>
        <item m="1" x="1598"/>
        <item m="1" x="2049"/>
        <item m="1" x="775"/>
        <item m="1" x="1095"/>
        <item m="1" x="936"/>
        <item m="1" x="1663"/>
        <item m="1" x="946"/>
        <item m="1" x="765"/>
        <item m="1" x="1236"/>
        <item m="1" x="685"/>
        <item m="1" x="1758"/>
        <item m="1" x="2389"/>
        <item m="1" x="1314"/>
        <item m="1" x="1377"/>
        <item m="1" x="2481"/>
        <item m="1" x="2636"/>
        <item m="1" x="2350"/>
        <item m="1" x="758"/>
        <item m="1" x="1543"/>
        <item m="1" x="1338"/>
        <item m="1" x="1012"/>
        <item m="1" x="1583"/>
        <item m="1" x="1573"/>
        <item m="1" x="1965"/>
        <item m="1" x="2624"/>
        <item m="1" x="1253"/>
        <item m="1" x="1363"/>
        <item m="1" x="2543"/>
        <item m="1" x="1116"/>
        <item m="1" x="2330"/>
        <item m="1" x="2465"/>
        <item m="1" x="2017"/>
        <item m="1" x="1290"/>
        <item m="1" x="1553"/>
        <item m="1" x="1821"/>
        <item m="1" x="1118"/>
        <item m="1" x="1022"/>
        <item m="1" x="2213"/>
        <item m="1" x="1052"/>
        <item m="1" x="2368"/>
        <item m="1" x="2609"/>
        <item m="1" x="2137"/>
        <item m="1" x="2558"/>
        <item m="1" x="2494"/>
        <item m="1" x="1263"/>
        <item m="1" x="1453"/>
        <item m="1" x="2241"/>
        <item m="1" x="2366"/>
        <item m="1" x="1129"/>
        <item m="1" x="1034"/>
        <item m="1" x="988"/>
        <item m="1" x="2217"/>
        <item m="1" x="2095"/>
        <item m="1" x="1720"/>
        <item m="1" x="1623"/>
        <item m="1" x="2249"/>
        <item m="1" x="993"/>
        <item m="1" x="2483"/>
        <item m="1" x="984"/>
        <item m="1" x="955"/>
        <item m="1" x="1121"/>
        <item m="1" x="699"/>
        <item m="1" x="1374"/>
        <item m="1" x="1080"/>
        <item m="1" x="2189"/>
        <item m="1" x="2058"/>
        <item m="1" x="1019"/>
        <item m="1" x="831"/>
        <item m="1" x="1169"/>
        <item m="1" x="1502"/>
        <item m="1" x="1880"/>
        <item m="1" x="1775"/>
        <item m="1" x="1065"/>
        <item m="1" x="708"/>
        <item m="1" x="2590"/>
        <item m="1" x="1683"/>
        <item m="1" x="2299"/>
        <item m="1" x="1335"/>
        <item m="1" x="1178"/>
        <item m="1" x="1189"/>
        <item m="1" x="1394"/>
        <item m="1" x="2066"/>
        <item m="1" x="1966"/>
        <item m="1" x="763"/>
        <item m="1" x="1695"/>
        <item m="1" x="1986"/>
        <item m="1" x="2085"/>
        <item m="1" x="1390"/>
        <item m="1" x="1117"/>
        <item m="1" x="1704"/>
        <item m="1" x="2228"/>
        <item m="1" x="692"/>
        <item m="1" x="2435"/>
        <item m="1" x="2100"/>
        <item m="1" x="1015"/>
        <item m="1" x="1166"/>
        <item m="1" x="1590"/>
        <item m="1" x="1105"/>
        <item m="1" x="2379"/>
        <item m="1" x="2504"/>
        <item m="1" x="2082"/>
        <item m="1" x="1715"/>
        <item m="1" x="2271"/>
        <item m="1" x="1568"/>
        <item m="1" x="1836"/>
        <item m="1" x="1754"/>
        <item m="1" x="1539"/>
        <item m="1" x="1497"/>
        <item m="1" x="1410"/>
        <item m="1" x="1939"/>
        <item m="1" x="2346"/>
        <item m="1" x="1115"/>
        <item m="1" x="1384"/>
        <item m="1" x="2086"/>
        <item m="1" x="2535"/>
        <item m="1" x="1972"/>
        <item m="1" x="1688"/>
        <item m="1" x="2381"/>
        <item m="1" x="2490"/>
        <item m="1" x="754"/>
        <item m="1" x="2482"/>
        <item m="1" x="2541"/>
        <item m="1" x="2103"/>
        <item m="1" x="925"/>
        <item m="1" x="1227"/>
        <item m="1" x="2272"/>
        <item m="1" x="2370"/>
        <item m="1" x="2043"/>
        <item m="1" x="2197"/>
        <item m="1" x="1418"/>
        <item m="1" x="2445"/>
        <item m="1" x="2314"/>
        <item m="1" x="1296"/>
        <item m="1" x="726"/>
        <item m="1" x="2013"/>
        <item m="1" x="2098"/>
        <item m="1" x="1743"/>
        <item m="1" x="2417"/>
        <item m="1" x="1510"/>
        <item m="1" x="2300"/>
        <item m="1" x="767"/>
        <item m="1" x="1091"/>
        <item m="1" x="2305"/>
        <item m="1" x="2599"/>
        <item m="1" x="1516"/>
        <item m="1" x="1750"/>
        <item m="1" x="2429"/>
        <item m="1" x="1337"/>
        <item m="1" x="1542"/>
        <item m="1" x="992"/>
        <item m="1" x="941"/>
        <item m="1" x="2073"/>
        <item m="1" x="1392"/>
        <item m="1" x="2635"/>
        <item m="1" x="1028"/>
        <item m="1" x="1272"/>
        <item m="1" x="1697"/>
        <item sd="0" m="1" x="1999"/>
        <item m="1" x="733"/>
        <item m="1" x="910"/>
        <item m="1" x="1044"/>
        <item m="1" x="2223"/>
        <item m="1" x="2094"/>
        <item m="1" x="1716"/>
        <item m="1" x="1496"/>
        <item m="1" x="2015"/>
        <item m="1" x="2630"/>
        <item m="1" x="1918"/>
        <item m="1" x="1454"/>
        <item m="1" x="2150"/>
        <item m="1" x="1698"/>
        <item m="1" x="1353"/>
        <item m="1" x="1137"/>
        <item m="1" x="1728"/>
        <item m="1" x="2581"/>
        <item m="1" x="2011"/>
        <item m="1" x="1748"/>
        <item m="1" x="1336"/>
        <item m="1" x="1952"/>
        <item m="1" x="2454"/>
        <item m="1" x="1637"/>
        <item m="1" x="1787"/>
        <item m="1" x="1872"/>
        <item m="1" x="2246"/>
        <item m="1" x="671"/>
        <item m="1" x="1148"/>
        <item m="1" x="1803"/>
        <item m="1" x="883"/>
        <item m="1" x="1114"/>
        <item m="1" x="707"/>
        <item m="1" x="1761"/>
        <item m="1" x="1571"/>
        <item m="1" x="1406"/>
        <item m="1" x="1815"/>
        <item m="1" x="1071"/>
        <item m="1" x="1062"/>
        <item m="1" x="838"/>
        <item m="1" x="1938"/>
        <item m="1" x="1206"/>
        <item m="1" x="756"/>
        <item m="1" x="2202"/>
        <item m="1" x="938"/>
        <item m="1" x="2131"/>
        <item m="1" x="1726"/>
        <item m="1" x="1432"/>
        <item m="1" x="1229"/>
        <item m="1" x="2042"/>
        <item m="1" x="2393"/>
        <item m="1" x="954"/>
        <item m="1" x="2413"/>
        <item m="1" x="2328"/>
        <item m="1" x="1784"/>
        <item m="1" x="2021"/>
        <item m="1" x="2367"/>
        <item m="1" x="2157"/>
        <item m="1" x="2117"/>
        <item m="1" x="1650"/>
        <item m="1" x="1469"/>
        <item m="1" x="712"/>
        <item m="1" x="1569"/>
        <item m="1" x="929"/>
        <item m="1" x="2087"/>
        <item m="1" x="1630"/>
        <item m="1" x="1827"/>
        <item m="1" x="1241"/>
        <item m="1" x="1532"/>
        <item m="1" x="1176"/>
        <item m="1" x="795"/>
        <item m="1" x="1586"/>
        <item m="1" x="1868"/>
        <item m="1" x="1829"/>
        <item m="1" x="2584"/>
        <item m="1" x="1036"/>
        <item m="1" x="778"/>
        <item m="1" x="2486"/>
        <item m="1" x="1833"/>
        <item m="1" x="1232"/>
        <item m="1" x="1522"/>
        <item m="1" x="2096"/>
        <item m="1" x="1040"/>
        <item m="1" x="2336"/>
        <item m="1" x="1969"/>
        <item m="1" x="1739"/>
        <item m="1" x="672"/>
        <item m="1" x="1488"/>
        <item m="1" x="1953"/>
        <item sd="0" m="1" x="2297"/>
        <item m="1" x="1769"/>
        <item m="1" x="1143"/>
        <item m="1" x="787"/>
        <item m="1" x="2473"/>
        <item m="1" x="1855"/>
        <item m="1" x="1646"/>
        <item m="1" x="739"/>
        <item m="1" x="1340"/>
        <item m="1" x="915"/>
        <item m="1" x="1030"/>
        <item m="1" x="1620"/>
        <item m="1" x="846"/>
        <item m="1" x="2052"/>
        <item m="1" x="729"/>
        <item m="1" x="2552"/>
        <item m="1" x="1915"/>
        <item m="1" x="1140"/>
        <item m="1" x="1733"/>
        <item m="1" x="2306"/>
        <item m="1" x="2582"/>
        <item m="1" x="2398"/>
        <item m="1" x="983"/>
        <item m="1" x="1902"/>
        <item m="1" x="746"/>
        <item m="1" x="1738"/>
        <item m="1" x="1985"/>
        <item m="1" x="1224"/>
        <item m="1" x="1562"/>
        <item m="1" x="2479"/>
        <item m="1" x="2123"/>
        <item m="1" x="2016"/>
        <item m="1" x="2459"/>
        <item m="1" x="1765"/>
        <item m="1" x="1862"/>
        <item m="1" x="682"/>
        <item m="1" x="1592"/>
        <item m="1" x="2404"/>
        <item m="1" x="2620"/>
        <item m="1" x="1408"/>
        <item m="1" x="1690"/>
        <item m="1" x="1466"/>
        <item m="1" x="1211"/>
        <item m="1" x="1078"/>
        <item m="1" x="2253"/>
        <item m="1" x="885"/>
        <item m="1" x="1874"/>
        <item m="1" x="1828"/>
        <item m="1" x="1837"/>
        <item m="1" x="1295"/>
        <item m="1" x="2343"/>
        <item m="1" x="1555"/>
        <item m="1" x="1574"/>
        <item m="1" x="1672"/>
        <item m="1" x="978"/>
        <item m="1" x="2592"/>
        <item m="1" x="1074"/>
        <item m="1" x="1512"/>
        <item m="1" x="2099"/>
        <item m="1" x="935"/>
        <item m="1" x="2106"/>
        <item m="1" x="2400"/>
        <item m="1" x="2529"/>
        <item m="1" x="2184"/>
        <item m="1" x="1614"/>
        <item m="1" x="862"/>
        <item m="1" x="2237"/>
        <item m="1" x="1355"/>
        <item m="1" x="743"/>
        <item m="1" x="1866"/>
        <item m="1" x="1161"/>
        <item m="1" x="1234"/>
        <item m="1" x="2442"/>
        <item m="1" x="2383"/>
        <item m="1" x="2594"/>
        <item m="1" x="1393"/>
        <item m="1" x="706"/>
        <item m="1" x="1281"/>
        <item m="1" x="861"/>
        <item m="1" x="2174"/>
        <item m="1" x="2556"/>
        <item m="1" x="1520"/>
        <item m="1" x="1421"/>
        <item m="1" x="1378"/>
        <item m="1" x="844"/>
        <item m="1" x="2509"/>
        <item m="1" x="1365"/>
        <item m="1" x="1638"/>
        <item m="1" x="1712"/>
        <item m="1" x="2476"/>
        <item m="1" x="1665"/>
        <item m="1" x="1979"/>
        <item m="1" x="676"/>
        <item m="1" x="2199"/>
        <item m="1" x="1717"/>
        <item m="1" x="2468"/>
        <item m="1" x="1223"/>
        <item m="1" x="1575"/>
        <item m="1" x="2403"/>
        <item m="1" x="1182"/>
        <item m="1" x="1612"/>
        <item m="1" x="1437"/>
        <item m="1" x="1382"/>
        <item m="1" x="1239"/>
        <item m="1" x="2277"/>
        <item m="1" x="856"/>
        <item m="1" x="873"/>
        <item m="1" x="1885"/>
        <item m="1" x="1321"/>
        <item m="1" x="2146"/>
        <item m="1" x="1797"/>
        <item m="1" x="1876"/>
        <item m="1" x="751"/>
        <item m="1" x="1331"/>
        <item m="1" x="900"/>
        <item m="1" x="1006"/>
        <item m="1" x="2231"/>
        <item m="1" x="790"/>
        <item m="1" x="1463"/>
        <item m="1" x="1709"/>
        <item m="1" x="874"/>
        <item m="1" x="2462"/>
        <item m="1" x="903"/>
        <item m="1" x="2038"/>
        <item m="1" x="1848"/>
        <item m="1" x="1090"/>
        <item m="1" x="2401"/>
        <item m="1" x="2402"/>
        <item m="1" x="1396"/>
        <item m="1" x="1907"/>
        <item m="1" x="1257"/>
        <item m="1" x="796"/>
        <item m="1" x="1440"/>
        <item m="1" x="2326"/>
        <item m="1" x="841"/>
        <item m="1" x="1472"/>
        <item m="1" x="1914"/>
        <item m="1" x="1271"/>
        <item m="1" x="2493"/>
        <item m="1" x="811"/>
        <item m="1" x="2109"/>
        <item m="1" x="1839"/>
        <item m="1" x="2628"/>
        <item m="1" x="881"/>
        <item m="1" x="2327"/>
        <item m="1" x="2275"/>
        <item m="1" x="1409"/>
        <item m="1" x="1735"/>
        <item m="1" x="896"/>
        <item m="1" x="752"/>
        <item m="1" x="1756"/>
        <item m="1" x="969"/>
        <item m="1" x="2455"/>
        <item m="1" x="1954"/>
        <item m="1" x="1552"/>
        <item m="1" x="1561"/>
        <item m="1" x="1579"/>
        <item m="1" x="2418"/>
        <item m="1" x="1495"/>
        <item m="1" x="848"/>
        <item m="1" x="1155"/>
        <item m="1" x="2133"/>
        <item m="1" x="2646"/>
        <item m="1" x="1455"/>
        <item m="1" x="905"/>
        <item m="1" x="2264"/>
        <item m="1" x="1122"/>
        <item m="1" x="884"/>
        <item m="1" x="2034"/>
        <item m="1" x="2179"/>
        <item m="1" x="2469"/>
        <item m="1" x="1005"/>
        <item m="1" x="965"/>
        <item m="1" x="1205"/>
        <item m="1" x="934"/>
        <item m="1" x="1108"/>
        <item m="1" x="2564"/>
        <item m="1" x="887"/>
        <item m="1" x="2127"/>
        <item m="1" x="734"/>
        <item m="1" x="1751"/>
        <item m="1" x="2071"/>
        <item m="1" x="924"/>
        <item m="1" x="1198"/>
        <item m="1" x="2147"/>
        <item m="1" x="1320"/>
        <item m="1" x="2065"/>
        <item m="1" x="1459"/>
        <item m="1" x="1945"/>
        <item m="1" x="1087"/>
        <item m="1" x="975"/>
        <item m="1" x="768"/>
        <item m="1" x="891"/>
        <item m="1" x="2512"/>
        <item m="1" x="2012"/>
        <item m="1" x="1481"/>
        <item m="1" x="2394"/>
        <item m="1" x="1426"/>
        <item m="1" x="1710"/>
        <item m="1" x="1919"/>
        <item m="1" x="1325"/>
        <item m="1" x="1529"/>
        <item m="1" x="1774"/>
        <item m="1" x="898"/>
        <item m="1" x="2156"/>
        <item m="1" x="2116"/>
        <item m="1" x="1865"/>
        <item m="1" x="2563"/>
        <item m="1" x="1800"/>
        <item m="1" x="1946"/>
        <item m="1" x="1711"/>
        <item m="1" x="1625"/>
        <item m="1" x="1372"/>
        <item m="1" x="1596"/>
        <item m="1" x="1181"/>
        <item m="1" x="1389"/>
        <item m="1" x="1662"/>
        <item m="1" x="1465"/>
        <item m="1" x="1809"/>
        <item m="1" x="2619"/>
        <item m="1" x="2466"/>
        <item m="1" x="1048"/>
        <item m="1" x="1857"/>
        <item m="1" x="2072"/>
        <item m="1" x="1752"/>
        <item m="1" x="2377"/>
        <item m="1" x="1479"/>
        <item m="1" x="1566"/>
        <item m="1" x="907"/>
        <item m="1" x="2309"/>
        <item m="1" x="1134"/>
        <item m="1" x="781"/>
        <item m="1" x="973"/>
        <item m="1" x="1098"/>
        <item m="1" x="2125"/>
        <item m="1" x="2136"/>
        <item m="1" x="1894"/>
        <item m="1" x="2056"/>
        <item m="1" x="943"/>
        <item m="1" x="710"/>
        <item m="1" x="1616"/>
        <item m="1" x="2324"/>
        <item m="1" x="2427"/>
        <item m="1" x="1288"/>
        <item m="1" x="1504"/>
        <item sd="0" m="1" x="1199"/>
        <item sd="0" m="1" x="2248"/>
        <item sd="0" m="1" x="2421"/>
        <item m="1" x="1323"/>
        <item m="1" x="2536"/>
        <item m="1" x="2452"/>
        <item m="1" x="2035"/>
        <item m="1" x="1197"/>
        <item sd="0" m="1" x="2380"/>
        <item sd="0" m="1" x="966"/>
        <item m="1" x="1893"/>
        <item m="1" x="1820"/>
        <item sd="0" m="1" x="2209"/>
        <item m="1" x="2604"/>
        <item sd="0" m="1" x="812"/>
        <item m="1" x="1054"/>
        <item m="1" x="2169"/>
        <item m="1" x="2371"/>
        <item m="1" x="2268"/>
        <item m="1" x="964"/>
        <item m="1" x="1636"/>
        <item m="1" x="1729"/>
        <item m="1" x="1922"/>
        <item m="1" x="1853"/>
        <item m="1" x="913"/>
        <item m="1" x="1538"/>
        <item m="1" x="2538"/>
        <item m="1" x="2273"/>
        <item m="1" x="1807"/>
        <item m="1" x="2430"/>
        <item m="1" x="1593"/>
        <item m="1" x="1842"/>
        <item m="1" x="1111"/>
        <item m="1" x="2423"/>
        <item m="1" x="2229"/>
        <item m="1" x="2415"/>
        <item m="1" x="1649"/>
        <item m="1" x="1009"/>
        <item m="1" x="1041"/>
        <item m="1" x="1100"/>
        <item m="1" x="932"/>
        <item m="1" x="2534"/>
        <item m="1" x="1714"/>
        <item m="1" x="730"/>
        <item m="1" x="1789"/>
        <item m="1" x="2053"/>
        <item m="1" x="1294"/>
        <item m="1" x="1869"/>
        <item m="1" x="927"/>
        <item m="1" x="2143"/>
        <item m="1" x="949"/>
        <item m="1" x="737"/>
        <item m="1" x="747"/>
        <item m="1" x="722"/>
        <item m="1" x="1944"/>
        <item sd="0" m="1" x="961"/>
        <item sd="0" m="1" x="940"/>
        <item sd="0" m="1" x="1207"/>
        <item sd="0" m="1" x="762"/>
        <item sd="0" m="1" x="1673"/>
        <item m="1" x="1977"/>
        <item m="1" x="1343"/>
        <item m="1" x="2347"/>
        <item m="1" x="958"/>
        <item m="1" x="674"/>
        <item m="1" x="2281"/>
        <item m="1" x="744"/>
        <item m="1" x="1671"/>
        <item m="1" x="2254"/>
        <item m="1" x="1528"/>
        <item m="1" x="705"/>
        <item m="1" x="1069"/>
        <item m="1" x="1149"/>
        <item m="1" x="1719"/>
        <item m="1" x="1159"/>
        <item m="1" x="864"/>
        <item m="1" x="2333"/>
        <item m="1" x="1228"/>
        <item m="1" x="2506"/>
        <item m="1" x="1619"/>
        <item m="1" x="732"/>
        <item m="1" x="979"/>
        <item m="1" x="2598"/>
        <item m="1" x="2515"/>
        <item m="1" x="1628"/>
        <item m="1" x="1358"/>
        <item m="1" x="808"/>
        <item m="1" x="1870"/>
        <item m="1" x="2265"/>
        <item m="1" x="2458"/>
        <item m="1" x="2063"/>
        <item m="1" x="1881"/>
        <item m="1" x="1515"/>
        <item m="1" x="2132"/>
        <item m="1" x="1559"/>
        <item m="1" x="2634"/>
        <item m="1" x="2079"/>
        <item m="1" x="1917"/>
        <item m="1" x="2114"/>
        <item m="1" x="2618"/>
        <item m="1" x="1026"/>
        <item m="1" x="994"/>
        <item m="1" x="1624"/>
        <item m="1" x="720"/>
        <item m="1" x="928"/>
        <item m="1" x="2195"/>
        <item m="1" x="2550"/>
        <item m="1" x="1584"/>
        <item m="1" x="1427"/>
        <item m="1" x="2645"/>
        <item m="1" x="1096"/>
        <item m="1" x="1407"/>
        <item m="1" x="1411"/>
        <item m="1" x="1319"/>
        <item m="1" x="1144"/>
        <item m="1" x="2126"/>
        <item m="1" x="2208"/>
        <item m="1" x="2192"/>
        <item m="1" x="1851"/>
        <item m="1" x="1609"/>
        <item m="1" x="1278"/>
        <item m="1" x="1744"/>
        <item m="1" x="828"/>
        <item m="1" x="2487"/>
        <item m="1" x="689"/>
        <item m="1" x="1092"/>
        <item m="1" x="1456"/>
        <item m="1" x="2251"/>
        <item m="1" x="1913"/>
        <item m="1" x="2433"/>
        <item m="1" x="1420"/>
        <item m="1" x="1276"/>
        <item m="1" x="2576"/>
        <item m="1" x="1367"/>
        <item m="1" x="888"/>
        <item m="1" x="673"/>
        <item m="1" x="2316"/>
        <item m="1" x="1324"/>
        <item m="1" x="814"/>
        <item m="1" x="792"/>
        <item m="1" x="1097"/>
        <item m="1" x="1578"/>
        <item m="1" x="1256"/>
        <item m="1" x="1693"/>
        <item m="1" x="2610"/>
        <item m="1" x="1783"/>
        <item m="1" x="2051"/>
        <item m="1" x="1194"/>
        <item m="1" x="2591"/>
        <item m="1" x="1899"/>
        <item m="1" x="2120"/>
        <item m="1" x="755"/>
        <item m="1" x="1482"/>
        <item m="1" x="1970"/>
        <item m="1" x="2323"/>
        <item m="1" x="2523"/>
        <item m="1" x="1967"/>
        <item m="1" x="1248"/>
        <item m="1" x="1659"/>
        <item m="1" x="1478"/>
        <item m="1" x="2310"/>
        <item m="1" x="1274"/>
        <item m="1" x="1153"/>
        <item m="1" x="740"/>
        <item m="1" x="1269"/>
        <item m="1" x="1949"/>
        <item m="1" x="1265"/>
        <item m="1" x="2574"/>
        <item m="1" x="1537"/>
        <item m="1" x="1238"/>
        <item m="1" x="2577"/>
        <item m="1" x="2077"/>
        <item m="1" x="2650"/>
        <item m="1" x="1445"/>
        <item m="1" x="1570"/>
        <item m="1" x="2353"/>
        <item m="1" x="2177"/>
        <item m="1" x="1898"/>
        <item m="1" x="2006"/>
        <item m="1" x="2163"/>
        <item m="1" x="859"/>
        <item m="1" x="2526"/>
        <item m="1" x="1724"/>
        <item m="1" x="1055"/>
        <item m="1" x="1825"/>
        <item m="1" x="1233"/>
        <item m="1" x="2121"/>
        <item m="1" x="803"/>
        <item m="1" x="1438"/>
        <item m="1" x="868"/>
        <item m="1" x="2141"/>
        <item m="1" x="1287"/>
        <item m="1" x="750"/>
        <item m="1" x="2332"/>
        <item m="1" x="1327"/>
        <item m="1" x="773"/>
        <item m="1" x="1699"/>
        <item m="1" x="1993"/>
        <item m="1" x="1380"/>
        <item m="1" x="766"/>
        <item m="1" x="1762"/>
        <item m="1" x="1576"/>
        <item m="1" x="1929"/>
        <item m="1" x="1186"/>
        <item m="1" x="1067"/>
        <item m="1" x="980"/>
        <item m="1" x="2548"/>
        <item m="1" x="854"/>
        <item m="1" x="2428"/>
        <item m="1" x="1903"/>
        <item m="1" x="1008"/>
        <item m="1" x="2170"/>
        <item m="1" x="1873"/>
        <item m="1" x="2313"/>
        <item m="1" x="1318"/>
        <item m="1" x="1958"/>
        <item m="1" x="1221"/>
        <item m="1" x="2363"/>
        <item m="1" x="1617"/>
        <item m="1" x="2432"/>
        <item m="1" x="2496"/>
        <item m="1" x="698"/>
        <item m="1" x="2657"/>
        <item m="1" x="1924"/>
        <item m="1" x="1500"/>
        <item m="1" x="1341"/>
        <item m="1" x="2335"/>
        <item m="1" x="1419"/>
        <item m="1" x="1995"/>
        <item m="1" x="833"/>
        <item m="1" x="890"/>
        <item m="1" x="1788"/>
        <item m="1" x="2292"/>
        <item m="1" x="1047"/>
        <item m="1" x="1020"/>
        <item m="1" x="1997"/>
        <item m="1" x="1871"/>
        <item m="1" x="1633"/>
        <item m="1" x="2438"/>
        <item m="1" x="2640"/>
        <item m="1" x="2215"/>
        <item m="1" x="843"/>
        <item m="1" x="2555"/>
        <item m="1" x="1368"/>
        <item m="1" x="809"/>
        <item m="1" x="1652"/>
        <item m="1" x="2278"/>
        <item m="1" x="700"/>
        <item m="1" x="2356"/>
        <item m="1" x="879"/>
        <item m="1" x="2375"/>
        <item m="1" x="1385"/>
        <item m="1" x="1345"/>
        <item m="1" x="2420"/>
        <item m="1" x="1635"/>
        <item m="1" x="2191"/>
        <item m="1" x="1035"/>
        <item m="1" x="757"/>
        <item m="1" x="1258"/>
        <item m="1" x="1070"/>
        <item m="1" x="1981"/>
        <item m="1" x="1208"/>
        <item m="1" x="945"/>
        <item m="1" x="1684"/>
        <item m="1" x="2119"/>
        <item m="1" x="1666"/>
        <item m="1" x="2198"/>
        <item m="1" x="1162"/>
        <item m="1" x="2031"/>
        <item m="1" x="2009"/>
        <item m="1" x="810"/>
        <item m="1" x="806"/>
        <item m="1" x="1771"/>
        <item m="1" x="2041"/>
        <item m="1" x="1975"/>
        <item m="1" x="2153"/>
        <item m="1" x="2340"/>
        <item m="1" x="1446"/>
        <item m="1" x="2289"/>
        <item m="1" x="2107"/>
        <item m="1" x="1203"/>
        <item m="1" x="1473"/>
        <item m="1" x="1921"/>
        <item m="1" x="2159"/>
        <item m="1" x="2339"/>
        <item m="1" x="1414"/>
        <item m="1" x="2461"/>
        <item m="1" x="2135"/>
        <item m="1" x="1781"/>
        <item m="1" x="1173"/>
        <item m="1" x="2010"/>
        <item m="1" x="1889"/>
        <item m="1" x="1487"/>
        <item m="1" x="684"/>
        <item m="1" x="939"/>
        <item m="1" x="1286"/>
        <item m="1" x="1003"/>
        <item m="1" x="2470"/>
        <item m="1" x="1383"/>
        <item m="1" x="2247"/>
        <item m="1" x="1904"/>
        <item m="1" x="2160"/>
        <item m="1" x="1960"/>
        <item m="1" x="987"/>
        <item m="1" x="680"/>
        <item m="1" x="2303"/>
        <item m="1" x="2304"/>
        <item m="1" x="1141"/>
        <item m="1" x="1417"/>
        <item m="1" x="1297"/>
        <item m="1" x="1549"/>
        <item m="1" x="1128"/>
        <item m="1" x="727"/>
        <item m="1" x="1545"/>
        <item m="1" x="1692"/>
        <item m="1" x="2130"/>
        <item m="1" x="1713"/>
        <item m="1" x="2027"/>
        <item m="1" x="829"/>
        <item m="1" x="1798"/>
        <item m="1" x="1916"/>
        <item m="1" x="2002"/>
        <item m="1" x="2092"/>
        <item m="1" x="2260"/>
        <item m="1" x="1618"/>
        <item m="1" x="1188"/>
        <item m="1" x="1191"/>
        <item m="1" x="2308"/>
        <item m="1" x="1867"/>
        <item m="1" x="1974"/>
        <item m="1" x="794"/>
        <item m="1" x="1567"/>
        <item m="1" x="1480"/>
        <item m="1" x="2001"/>
        <item m="1" x="1252"/>
        <item m="1" x="677"/>
        <item m="1" x="1310"/>
        <item m="1" x="1011"/>
        <item m="1" x="2625"/>
        <item m="1" x="1943"/>
        <item m="1" x="858"/>
        <item m="1" x="1661"/>
        <item m="1" x="1519"/>
        <item m="1" x="1402"/>
        <item m="1" x="1994"/>
        <item m="1" x="816"/>
        <item m="1" x="1875"/>
        <item m="1" x="931"/>
        <item m="1" x="1696"/>
        <item m="1" x="1260"/>
        <item m="1" x="2527"/>
        <item m="1" x="1014"/>
        <item m="1" x="2172"/>
        <item m="1" x="2450"/>
        <item m="1" x="2578"/>
        <item m="1" x="2407"/>
        <item m="1" x="2337"/>
        <item m="1" x="1722"/>
        <item m="1" x="2643"/>
        <item m="1" x="1307"/>
        <item m="1" x="1550"/>
        <item m="1" x="1643"/>
        <item m="1" x="1266"/>
        <item m="1" x="2025"/>
        <item m="1" x="819"/>
        <item m="1" x="1180"/>
        <item m="1" x="976"/>
        <item m="1" x="1381"/>
        <item m="1" x="1425"/>
        <item m="1" x="696"/>
        <item m="1" x="2257"/>
        <item m="1" x="2091"/>
        <item m="1" x="1879"/>
        <item m="1" x="2395"/>
        <item m="1" x="2388"/>
        <item m="1" x="1029"/>
        <item m="1" x="2093"/>
        <item m="1" x="1602"/>
        <item m="1" x="2392"/>
        <item m="1" x="717"/>
        <item m="1" x="1816"/>
        <item m="1" x="2524"/>
        <item m="1" x="799"/>
        <item m="1" x="2508"/>
        <item m="1" x="2632"/>
        <item m="1" x="2405"/>
        <item m="1" x="2181"/>
        <item m="1" x="1826"/>
        <item m="1" x="2145"/>
        <item m="1" x="2155"/>
        <item m="1" x="1415"/>
        <item m="1" x="1476"/>
        <item m="1" x="2322"/>
        <item m="1" x="1860"/>
        <item m="1" x="1702"/>
        <item m="1" x="1589"/>
        <item m="1" x="764"/>
        <item m="1" x="2235"/>
        <item m="1" x="1007"/>
        <item m="1" x="1844"/>
        <item m="1" x="2142"/>
        <item m="1" x="1113"/>
        <item m="1" x="1016"/>
        <item m="1" x="1533"/>
        <item m="1" x="693"/>
        <item m="1" x="1056"/>
        <item m="1" x="1544"/>
        <item m="1" x="1151"/>
        <item m="1" x="1468"/>
        <item m="1" x="911"/>
        <item m="1" x="1282"/>
        <item m="1" x="1863"/>
        <item m="1" x="1474"/>
        <item m="1" x="877"/>
        <item m="1" x="1760"/>
        <item m="1" x="1084"/>
        <item m="1" x="2516"/>
        <item m="1" x="2546"/>
        <item m="1" x="691"/>
        <item m="1" x="1664"/>
        <item m="1" x="850"/>
        <item m="1" x="823"/>
        <item m="1" x="1316"/>
        <item m="1" x="2286"/>
        <item m="1" x="904"/>
        <item m="1" x="2186"/>
        <item m="1" x="2446"/>
        <item m="1" x="1955"/>
        <item m="1" x="2648"/>
        <item m="1" x="830"/>
        <item m="1" x="1031"/>
        <item m="1" x="2642"/>
        <item m="1" x="745"/>
        <item m="1" x="827"/>
        <item m="1" x="1508"/>
        <item m="1" x="2570"/>
        <item m="1" x="1731"/>
        <item m="1" x="2279"/>
        <item m="1" x="1225"/>
        <item m="1" x="951"/>
        <item m="1" x="1912"/>
        <item m="1" x="1509"/>
        <item m="1" x="2499"/>
        <item sd="0" m="1" x="2359"/>
        <item sd="0" m="1" x="797"/>
        <item sd="0" m="1" x="2439"/>
        <item m="1" x="1322"/>
        <item sd="0" m="1" x="959"/>
        <item sd="0" m="1" x="1928"/>
        <item sd="0" m="1" x="1354"/>
        <item sd="0" m="1" x="1075"/>
        <item sd="0" m="1" x="1677"/>
        <item sd="0" m="1" x="2611"/>
        <item sd="0" m="1" x="1888"/>
        <item sd="0" m="1" x="2344"/>
        <item sd="0" m="1" x="1138"/>
        <item m="1" x="1933"/>
        <item m="1" x="2484"/>
        <item m="1" x="1772"/>
        <item m="1" x="1785"/>
        <item m="1" x="1086"/>
        <item m="1" x="736"/>
        <item m="1" x="1737"/>
        <item m="1" x="1434"/>
        <item m="1" x="2649"/>
        <item m="1" x="920"/>
        <item m="1" x="1763"/>
        <item m="1" x="917"/>
        <item m="1" x="1163"/>
        <item m="1" x="1262"/>
        <item m="1" x="2387"/>
        <item m="1" x="1517"/>
        <item m="1" x="1356"/>
        <item m="1" x="1753"/>
        <item m="1" x="1606"/>
        <item m="1" x="933"/>
        <item m="1" x="2354"/>
        <item m="1" x="836"/>
        <item m="1" x="1968"/>
        <item m="1" x="1498"/>
        <item m="1" x="1791"/>
        <item m="1" x="1172"/>
        <item m="1" x="2549"/>
        <item m="1" x="1303"/>
        <item m="1" x="714"/>
        <item m="1" x="1156"/>
        <item m="1" x="2205"/>
        <item m="1" x="2280"/>
        <item m="1" x="2285"/>
        <item m="1" x="2528"/>
        <item m="1" x="1676"/>
        <item m="1" x="1534"/>
        <item m="1" x="2565"/>
        <item m="1" x="2036"/>
        <item m="1" x="1810"/>
        <item m="1" x="2176"/>
        <item m="1" x="1597"/>
        <item m="1" x="1984"/>
        <item m="1" x="1235"/>
        <item m="1" x="1959"/>
        <item m="1" x="1439"/>
        <item m="1" x="977"/>
        <item m="1" x="2507"/>
        <item m="1" x="914"/>
        <item m="1" x="1247"/>
        <item m="1" x="1546"/>
        <item m="1" x="2149"/>
        <item m="1" x="1908"/>
        <item m="1" x="1216"/>
        <item m="1" x="1249"/>
        <item m="1" x="921"/>
        <item m="1" x="1023"/>
        <item m="1" x="985"/>
        <item m="1" x="1369"/>
        <item m="1" x="1457"/>
        <item m="1" x="1348"/>
        <item m="1" x="1267"/>
        <item m="1" x="2474"/>
        <item m="1" x="1732"/>
        <item m="1" x="1834"/>
        <item m="1" x="1927"/>
        <item m="1" x="702"/>
        <item m="1" x="742"/>
        <item m="1" x="876"/>
        <item m="1" x="1284"/>
        <item m="1" x="1193"/>
        <item m="1" x="1830"/>
        <item m="1" x="2256"/>
        <item m="1" x="2214"/>
        <item m="1" x="2161"/>
        <item m="1" x="2441"/>
        <item m="1" x="2059"/>
        <item m="1" x="1811"/>
        <item m="1" x="2048"/>
        <item m="1" x="1817"/>
        <item m="1" x="1503"/>
        <item m="1" x="1046"/>
        <item m="1" x="2614"/>
        <item m="1" x="1768"/>
        <item m="1" x="1305"/>
        <item m="1" x="1431"/>
        <item m="1" x="1757"/>
        <item m="1" x="960"/>
        <item m="1" x="2358"/>
        <item m="1" x="918"/>
        <item m="1" x="1270"/>
        <item m="1" x="2000"/>
        <item m="1" x="2517"/>
        <item m="1" x="824"/>
        <item m="1" x="1654"/>
        <item m="1" x="1905"/>
        <item m="1" x="2572"/>
        <item m="1" x="728"/>
        <item m="1" x="1778"/>
        <item m="1" x="2047"/>
        <item m="1" x="1429"/>
        <item m="1" x="2206"/>
        <item m="1" x="852"/>
        <item m="1" x="1936"/>
        <item m="1" x="1120"/>
        <item m="1" x="2295"/>
        <item m="1" x="1721"/>
        <item m="1" x="1796"/>
        <item m="1" x="818"/>
        <item m="1" x="2282"/>
        <item m="1" x="1130"/>
        <item m="1" x="2252"/>
        <item m="1" x="753"/>
        <item m="1" x="1989"/>
        <item m="1" x="1315"/>
        <item m="1" x="1475"/>
        <item m="1" x="2032"/>
        <item m="1" x="989"/>
        <item m="1" x="2218"/>
        <item m="1" x="849"/>
        <item m="1" x="880"/>
        <item m="1" x="1525"/>
        <item m="1" x="902"/>
        <item m="1" x="1973"/>
        <item m="1" x="1460"/>
        <item m="1" x="2607"/>
        <item m="1" x="1308"/>
        <item m="1" x="2410"/>
        <item m="1" x="2321"/>
        <item m="1" x="1291"/>
        <item m="1" x="1852"/>
        <item m="1" x="1302"/>
        <item m="1" x="1656"/>
        <item m="1" x="1119"/>
        <item m="1" x="2296"/>
        <item m="1" x="1492"/>
        <item m="1" x="1094"/>
        <item m="1" x="2644"/>
        <item m="1" x="1705"/>
        <item m="1" x="1877"/>
        <item m="1" x="2097"/>
        <item m="1" x="1685"/>
        <item m="1" x="1061"/>
        <item m="1" x="771"/>
        <item m="1" x="2477"/>
        <item m="1" x="2187"/>
        <item m="1" x="2501"/>
        <item m="1" x="678"/>
        <item m="1" x="1398"/>
        <item m="1" x="1581"/>
        <item m="1" x="1373"/>
        <item m="1" x="1558"/>
        <item m="1" x="2062"/>
        <item m="1" x="2242"/>
        <item m="1" x="2653"/>
        <item m="1" x="1766"/>
        <item m="1" x="2175"/>
        <item m="1" x="2293"/>
        <item m="1" x="1042"/>
        <item m="1" x="1068"/>
        <item m="1" x="2617"/>
        <item m="1" x="2567"/>
        <item m="1" x="2325"/>
        <item m="1" x="1804"/>
        <item m="1" x="2028"/>
        <item m="1" x="1157"/>
        <item m="1" x="1309"/>
        <item m="1" x="2178"/>
        <item m="1" x="2478"/>
        <item m="1" x="2436"/>
        <item m="1" x="1675"/>
        <item m="1" x="1925"/>
        <item m="1" x="1001"/>
        <item m="1" x="820"/>
        <item m="1" x="1210"/>
        <item m="1" x="1010"/>
        <item m="1" x="1878"/>
        <item m="1" x="723"/>
        <item m="1" x="968"/>
        <item m="1" x="2046"/>
        <item m="1" x="2485"/>
        <item m="1" x="2616"/>
        <item m="1" x="2467"/>
        <item m="1" x="1718"/>
        <item m="1" x="2374"/>
        <item m="1" x="2319"/>
        <item m="1" x="2391"/>
        <item m="1" x="2480"/>
        <item m="1" x="1686"/>
        <item m="1" x="1884"/>
        <item m="1" x="1824"/>
        <item m="1" x="2005"/>
        <item m="1" x="871"/>
        <item m="1" x="2540"/>
        <item m="1" x="1776"/>
        <item m="1" x="687"/>
        <item m="1" x="2318"/>
        <item m="1" x="2399"/>
        <item m="1" x="2244"/>
        <item m="1" x="1964"/>
        <item m="1" x="2633"/>
        <item m="1" x="1433"/>
        <item m="1" x="963"/>
        <item m="1" x="855"/>
        <item m="1" x="1136"/>
        <item m="1" x="1971"/>
        <item m="1" x="867"/>
        <item m="1" x="2243"/>
        <item m="1" x="1577"/>
        <item m="1" x="779"/>
        <item m="1" x="2331"/>
        <item m="1" x="2606"/>
        <item m="1" x="2440"/>
        <item m="1" x="711"/>
        <item m="1" x="2180"/>
        <item m="1" x="1187"/>
        <item m="1" x="1678"/>
        <item m="1" x="2262"/>
        <item m="1" x="1150"/>
        <item m="1" x="2600"/>
        <item m="1" x="2511"/>
        <item m="1" x="2074"/>
        <item m="1" x="1317"/>
        <item m="1" x="1920"/>
        <item m="1" x="1843"/>
        <item m="1" x="2083"/>
        <item m="1" x="1082"/>
        <item m="1" x="1792"/>
        <item m="1" x="1131"/>
        <item m="1" x="2362"/>
        <item m="1" x="1083"/>
        <item m="1" x="1755"/>
        <item m="1" x="807"/>
        <item m="1" x="1449"/>
        <item m="1" x="817"/>
        <item m="1" x="1937"/>
        <item m="1" x="822"/>
        <item m="1" x="1640"/>
        <item m="1" x="1818"/>
        <item m="1" x="865"/>
        <item m="1" x="1416"/>
        <item m="1" x="1911"/>
        <item m="1" x="2559"/>
        <item m="1" x="2084"/>
        <item m="1" x="1185"/>
        <item m="1" x="1645"/>
        <item m="1" x="1139"/>
        <item m="1" x="1891"/>
        <item m="1" x="2014"/>
        <item m="1" x="1311"/>
        <item m="1" x="899"/>
        <item m="1" x="1142"/>
        <item m="1" x="1948"/>
        <item m="1" x="1076"/>
        <item m="1" x="1587"/>
        <item m="1" x="782"/>
        <item m="1" x="1254"/>
        <item m="1" x="2288"/>
        <item m="1" x="2108"/>
        <item m="1" x="1064"/>
        <item m="1" x="2307"/>
        <item m="1" x="1293"/>
        <item m="1" x="2588"/>
        <item m="1" x="2551"/>
        <item m="1" x="785"/>
        <item m="1" x="1135"/>
        <item m="1" x="1301"/>
        <item m="1" x="1230"/>
        <item m="1" x="2444"/>
        <item m="1" x="1613"/>
        <item m="1" x="1667"/>
        <item m="1" x="2647"/>
        <item m="1" x="821"/>
        <item m="1" x="774"/>
        <item m="1" x="2078"/>
        <item m="1" x="1066"/>
        <item m="1" x="1226"/>
        <item m="1" x="2453"/>
        <item m="1" x="2301"/>
        <item m="1" x="1641"/>
        <item m="1" x="2557"/>
        <item m="1" x="1601"/>
        <item m="1" x="2348"/>
        <item m="1" x="1043"/>
        <item m="1" x="1334"/>
        <item m="1" x="2608"/>
        <item m="1" x="2220"/>
        <item m="1" x="2575"/>
        <item m="1" x="1330"/>
        <item m="1" x="863"/>
        <item m="1" x="1858"/>
        <item m="1" x="2569"/>
        <item m="1" x="1764"/>
        <item m="1" x="681"/>
        <item m="1" x="1171"/>
        <item m="1" x="2566"/>
        <item m="1" x="690"/>
        <item m="1" x="1506"/>
        <item m="1" x="1025"/>
        <item m="1" x="892"/>
        <item m="1" x="1910"/>
        <item m="1" x="2212"/>
        <item m="1" x="2580"/>
        <item m="1" x="2585"/>
        <item m="1" x="1518"/>
        <item m="1" x="1527"/>
        <item m="1" x="1536"/>
        <item m="1" x="1499"/>
        <item m="1" x="1089"/>
        <item m="1" x="1998"/>
        <item m="1" x="1000"/>
        <item m="1" x="1548"/>
        <item m="1" x="2167"/>
        <item m="1" x="1170"/>
        <item m="1" x="2211"/>
        <item m="1" x="1585"/>
        <item m="1" x="1299"/>
        <item m="1" x="2532"/>
        <item m="1" x="1273"/>
        <item m="1" x="825"/>
        <item m="1" x="1976"/>
        <item m="1" x="2451"/>
        <item m="1" x="2230"/>
        <item m="1" x="2140"/>
        <item m="1" x="1957"/>
        <item m="1" x="815"/>
        <item m="1" x="2352"/>
        <item m="1" x="1594"/>
        <item m="1" x="2227"/>
        <item m="1" x="2004"/>
        <item m="1" x="1364"/>
        <item m="1" x="1514"/>
        <item m="1" x="2530"/>
        <item m="1" x="1242"/>
        <item m="1" x="2026"/>
        <item m="1" x="1164"/>
        <item m="1" x="1551"/>
        <item m="1" x="1357"/>
        <item m="1" x="1361"/>
        <item m="1" x="1027"/>
        <item m="1" x="786"/>
        <item m="1" x="2471"/>
        <item sd="0" m="1" x="2431"/>
        <item m="1" x="2522"/>
        <item m="1" x="1304"/>
        <item m="1" x="2148"/>
        <item m="1" x="1861"/>
        <item m="1" x="2537"/>
        <item m="1" x="2302"/>
        <item m="1" x="1264"/>
        <item m="1" x="1127"/>
        <item m="1" x="2492"/>
        <item m="1" x="2152"/>
        <item m="1" x="919"/>
        <item m="1" x="948"/>
        <item m="1" x="1300"/>
        <item m="1" x="735"/>
        <item m="1" x="1856"/>
        <item m="1" x="1470"/>
        <item m="1" x="2088"/>
        <item m="1" x="1333"/>
        <item m="1" x="1017"/>
        <item m="1" x="916"/>
        <item m="1" x="2018"/>
        <item m="1" x="2382"/>
        <item m="1" x="2030"/>
        <item m="1" x="1648"/>
        <item m="1" x="2654"/>
        <item m="1" x="1838"/>
        <item m="1" x="926"/>
        <item m="1" x="967"/>
        <item m="1" x="789"/>
        <item m="1" x="1101"/>
        <item m="1" x="1942"/>
        <item m="1" x="1214"/>
        <item m="1" x="2542"/>
        <item m="1" x="805"/>
        <item m="1" x="1085"/>
        <item m="1" x="2061"/>
        <item m="1" x="1306"/>
        <item m="1" x="2514"/>
        <item m="1" x="2573"/>
        <item m="1" x="1835"/>
        <item m="1" x="1930"/>
        <item m="1" x="2258"/>
        <item m="1" x="1462"/>
        <item m="1" x="1245"/>
        <item m="1" x="2222"/>
        <item m="1" x="1371"/>
        <item m="1" x="1629"/>
        <item m="1" x="1723"/>
        <item m="1" x="2173"/>
        <item m="1" x="2110"/>
        <item m="1" x="897"/>
        <item m="1" x="1376"/>
        <item m="1" x="1032"/>
        <item m="1" x="2378"/>
        <item m="1" x="675"/>
        <item m="1" x="1505"/>
        <item m="1" x="1832"/>
        <item m="1" x="1024"/>
        <item m="1" x="2390"/>
        <item m="1" x="1962"/>
        <item m="1" x="2560"/>
        <item m="1" x="2561"/>
        <item m="1" x="2341"/>
        <item m="1" x="1674"/>
        <item m="1" x="2641"/>
        <item m="1" x="741"/>
        <item m="1" x="1793"/>
        <item m="1" x="1846"/>
        <item m="1" x="2601"/>
        <item m="1" x="1490"/>
        <item m="1" x="2597"/>
        <item m="1" x="1926"/>
        <item m="1" x="1102"/>
        <item m="1" x="2586"/>
        <item m="1" x="2629"/>
        <item m="1" x="1687"/>
        <item m="1" x="2571"/>
        <item m="1" x="2498"/>
        <item m="1" x="1079"/>
        <item m="1" x="2040"/>
        <item m="1" x="1511"/>
        <item m="1" x="2183"/>
        <item m="1" x="1391"/>
        <item m="1" x="962"/>
        <item m="1" x="1038"/>
        <item m="1" x="2250"/>
        <item m="1" x="2232"/>
        <item m="1" x="2631"/>
        <item m="1" x="2144"/>
        <item m="1" x="1486"/>
        <item m="1" x="1813"/>
        <item m="1" x="1039"/>
        <item m="1" x="1351"/>
        <item m="1" x="847"/>
        <item m="1" x="1359"/>
        <item m="1" x="1608"/>
        <item m="1" x="2456"/>
        <item m="1" x="2081"/>
        <item m="1" x="2022"/>
        <item m="1" x="1053"/>
        <item m="1" x="1890"/>
        <item m="1" x="997"/>
        <item m="1" x="995"/>
        <item m="1" x="1682"/>
        <item m="1" x="1175"/>
        <item m="1" x="1745"/>
        <item m="1" x="2287"/>
        <item m="1" x="1447"/>
        <item m="1" x="776"/>
        <item m="1" x="731"/>
        <item m="1" x="1339"/>
        <item m="1" x="1507"/>
        <item m="1" x="1126"/>
        <item m="1" x="2443"/>
        <item m="1" x="950"/>
        <item m="1" x="1442"/>
        <item m="1" x="1280"/>
        <item m="1" x="2033"/>
        <item m="1" x="694"/>
        <item m="1" x="2075"/>
        <item m="1" x="1423"/>
        <item m="1" x="2122"/>
        <item m="1" x="1397"/>
        <item m="1" x="953"/>
        <item m="1" x="1621"/>
        <item m="1" x="1708"/>
        <item m="1" x="1237"/>
        <item m="1" x="1217"/>
        <item m="1" x="857"/>
        <item m="1" x="2351"/>
        <item m="1" x="772"/>
        <item m="1" x="1670"/>
        <item m="1" x="2317"/>
        <item m="1" x="2105"/>
        <item m="1" x="1344"/>
        <item m="1" x="1956"/>
        <item m="1" x="1451"/>
        <item m="1" x="1840"/>
        <item m="1" x="1991"/>
        <item m="1" x="2239"/>
        <item m="1" x="2255"/>
        <item m="1" x="860"/>
        <item m="1" x="2505"/>
        <item m="1" x="2500"/>
        <item sd="0" m="1" x="895"/>
        <item m="1" x="2596"/>
        <item m="1" x="2024"/>
        <item m="1" x="1691"/>
        <item m="1" x="749"/>
        <item m="1" x="1963"/>
        <item m="1" x="800"/>
        <item m="1" x="1799"/>
        <item m="1" x="1200"/>
        <item m="1" x="990"/>
        <item m="1" x="2518"/>
        <item m="1" x="1703"/>
        <item m="1" x="2076"/>
        <item m="1" x="1892"/>
        <item m="1" x="1727"/>
        <item m="1" x="1980"/>
        <item m="1" x="1845"/>
        <item m="1" x="1443"/>
        <item m="1" x="1326"/>
        <item m="1" x="2068"/>
        <item m="1" x="1405"/>
        <item m="1" x="2638"/>
        <item m="1" x="1428"/>
        <item m="1" x="1655"/>
        <item m="1" x="981"/>
        <item m="1" x="1859"/>
        <item m="1" x="1822"/>
        <item m="1" x="1961"/>
        <item m="1" x="1660"/>
        <item m="1" x="2525"/>
        <item m="1" x="2158"/>
        <item sd="0" m="1" x="2020"/>
        <item m="1" x="901"/>
        <item m="1" x="1626"/>
        <item m="1" x="2510"/>
        <item m="1" x="2533"/>
        <item m="1" x="2419"/>
        <item m="1" x="1179"/>
        <item x="571"/>
        <item x="648"/>
        <item x="570"/>
        <item x="527"/>
        <item x="569"/>
        <item x="652"/>
        <item x="556"/>
        <item x="545"/>
        <item x="568"/>
        <item x="586"/>
        <item x="530"/>
        <item x="565"/>
        <item m="1" x="2345"/>
        <item m="1" x="2338"/>
        <item x="518"/>
        <item x="552"/>
        <item x="338"/>
        <item x="469"/>
        <item x="550"/>
        <item x="554"/>
        <item x="555"/>
        <item x="559"/>
        <item x="548"/>
        <item x="515"/>
        <item x="301"/>
        <item x="553"/>
        <item x="546"/>
        <item x="442"/>
        <item x="651"/>
        <item x="251"/>
        <item x="510"/>
        <item x="624"/>
        <item x="549"/>
        <item x="493"/>
        <item x="513"/>
        <item x="522"/>
        <item x="507"/>
        <item x="451"/>
        <item x="532"/>
        <item m="1" x="1395"/>
        <item x="486"/>
        <item x="526"/>
        <item x="540"/>
        <item x="503"/>
        <item x="492"/>
        <item x="512"/>
        <item m="1" x="1950"/>
        <item x="501"/>
        <item x="543"/>
        <item x="520"/>
        <item x="561"/>
        <item x="504"/>
        <item x="534"/>
        <item x="533"/>
        <item x="535"/>
        <item x="536"/>
        <item x="489"/>
        <item x="537"/>
        <item x="541"/>
        <item x="528"/>
        <item x="531"/>
        <item x="521"/>
        <item m="1" x="1668"/>
        <item x="497"/>
        <item x="523"/>
        <item x="490"/>
        <item x="524"/>
        <item x="480"/>
        <item x="496"/>
        <item x="506"/>
        <item x="491"/>
        <item x="488"/>
        <item x="505"/>
        <item x="509"/>
        <item x="519"/>
        <item x="477"/>
        <item x="508"/>
        <item x="354"/>
        <item m="1" x="1422"/>
        <item m="1" x="2447"/>
        <item m="1" x="1736"/>
        <item x="461"/>
        <item x="421"/>
        <item x="514"/>
        <item x="494"/>
        <item x="476"/>
        <item x="374"/>
        <item x="467"/>
        <item x="517"/>
        <item x="516"/>
        <item x="457"/>
        <item x="495"/>
        <item x="475"/>
        <item x="498"/>
        <item m="1" x="1931"/>
        <item x="502"/>
        <item x="485"/>
        <item x="453"/>
        <item m="1" x="721"/>
        <item x="478"/>
        <item x="474"/>
        <item m="1" x="1057"/>
        <item x="444"/>
        <item m="1" x="2615"/>
        <item x="471"/>
        <item x="202"/>
        <item x="445"/>
        <item m="1" x="1329"/>
        <item x="463"/>
        <item x="462"/>
        <item x="452"/>
        <item m="1" x="2196"/>
        <item x="468"/>
        <item x="443"/>
        <item m="1" x="713"/>
        <item x="318"/>
        <item m="1" x="1607"/>
        <item x="458"/>
        <item x="446"/>
        <item x="355"/>
        <item x="449"/>
        <item x="392"/>
        <item x="415"/>
        <item x="351"/>
        <item x="322"/>
        <item x="250"/>
        <item x="399"/>
        <item x="385"/>
        <item x="441"/>
        <item x="448"/>
        <item x="420"/>
        <item x="403"/>
        <item x="447"/>
        <item x="402"/>
        <item x="389"/>
        <item x="414"/>
        <item x="413"/>
        <item x="418"/>
        <item x="398"/>
        <item x="417"/>
        <item x="419"/>
        <item x="382"/>
        <item x="409"/>
        <item x="416"/>
        <item x="386"/>
        <item x="334"/>
        <item x="411"/>
        <item x="397"/>
        <item x="289"/>
        <item x="357"/>
        <item x="410"/>
        <item x="309"/>
        <item x="343"/>
        <item m="1" x="1125"/>
        <item x="390"/>
        <item x="391"/>
        <item x="350"/>
        <item x="283"/>
        <item x="412"/>
        <item x="406"/>
        <item x="404"/>
        <item x="396"/>
        <item x="335"/>
        <item x="388"/>
        <item x="393"/>
        <item x="361"/>
        <item x="405"/>
        <item x="372"/>
        <item x="401"/>
        <item x="395"/>
        <item x="359"/>
        <item m="1" x="2579"/>
        <item x="400"/>
        <item x="314"/>
        <item x="326"/>
        <item x="333"/>
        <item x="317"/>
        <item x="332"/>
        <item x="367"/>
        <item x="378"/>
        <item x="325"/>
        <item x="341"/>
        <item m="1" x="1154"/>
        <item x="293"/>
        <item x="394"/>
        <item x="279"/>
        <item x="381"/>
        <item x="358"/>
        <item x="300"/>
        <item x="331"/>
        <item x="363"/>
        <item x="383"/>
        <item x="369"/>
        <item x="370"/>
        <item x="380"/>
        <item x="593"/>
        <item x="379"/>
        <item x="360"/>
        <item x="371"/>
        <item x="356"/>
        <item x="336"/>
        <item x="337"/>
        <item x="362"/>
        <item x="366"/>
        <item x="368"/>
        <item x="303"/>
        <item x="294"/>
        <item x="377"/>
        <item x="348"/>
        <item x="291"/>
        <item m="1" x="2134"/>
        <item x="373"/>
        <item x="365"/>
        <item x="364"/>
        <item x="346"/>
        <item m="1" x="1403"/>
        <item m="1" x="1701"/>
        <item m="1" x="1184"/>
        <item x="323"/>
        <item x="352"/>
        <item x="275"/>
        <item x="349"/>
        <item x="266"/>
        <item x="290"/>
        <item x="621"/>
        <item x="344"/>
        <item x="295"/>
        <item x="292"/>
        <item x="345"/>
        <item x="319"/>
        <item x="327"/>
        <item x="347"/>
        <item x="342"/>
        <item m="1" x="1202"/>
        <item x="340"/>
        <item m="1" x="1780"/>
        <item x="330"/>
        <item m="1" x="1436"/>
        <item x="321"/>
        <item x="288"/>
        <item x="310"/>
        <item m="1" x="1158"/>
        <item x="328"/>
        <item x="329"/>
        <item x="254"/>
        <item x="313"/>
        <item x="320"/>
        <item x="304"/>
        <item x="306"/>
        <item x="297"/>
        <item x="308"/>
        <item x="315"/>
        <item x="284"/>
        <item x="276"/>
        <item m="1" x="1461"/>
        <item m="1" x="1165"/>
        <item x="302"/>
        <item x="305"/>
        <item x="278"/>
        <item x="281"/>
        <item x="267"/>
        <item x="258"/>
        <item x="257"/>
        <item m="1" x="1467"/>
        <item x="246"/>
        <item x="285"/>
        <item x="286"/>
        <item x="299"/>
        <item m="1" x="801"/>
        <item m="1" x="715"/>
        <item m="1" x="2044"/>
        <item m="1" x="1222"/>
        <item x="296"/>
        <item x="298"/>
        <item x="263"/>
        <item x="277"/>
        <item m="1" x="1565"/>
        <item x="245"/>
        <item x="253"/>
        <item x="261"/>
        <item x="249"/>
        <item x="260"/>
        <item x="272"/>
        <item x="252"/>
        <item m="1" x="2412"/>
        <item x="265"/>
        <item x="240"/>
        <item x="269"/>
        <item x="268"/>
        <item x="256"/>
        <item x="247"/>
        <item x="274"/>
        <item x="270"/>
        <item x="273"/>
        <item x="264"/>
        <item x="262"/>
        <item x="271"/>
        <item m="1" x="882"/>
        <item m="1" x="2226"/>
        <item m="1" x="2060"/>
        <item m="1" x="1183"/>
        <item m="1" x="2531"/>
        <item x="244"/>
        <item x="231"/>
        <item x="248"/>
        <item x="226"/>
        <item x="241"/>
        <item x="237"/>
        <item x="239"/>
        <item x="220"/>
        <item x="238"/>
        <item x="229"/>
        <item x="235"/>
        <item x="233"/>
        <item x="234"/>
        <item x="236"/>
        <item m="1" x="1740"/>
        <item x="232"/>
        <item x="221"/>
        <item x="224"/>
        <item x="227"/>
        <item x="219"/>
        <item m="1" x="1110"/>
        <item x="223"/>
        <item x="215"/>
        <item x="214"/>
        <item x="197"/>
        <item x="218"/>
        <item m="1" x="718"/>
        <item x="217"/>
        <item x="198"/>
        <item x="199"/>
        <item x="201"/>
        <item x="193"/>
        <item x="210"/>
        <item x="205"/>
        <item x="209"/>
        <item m="1" x="1906"/>
        <item x="203"/>
        <item x="200"/>
        <item m="1" x="1077"/>
        <item x="206"/>
        <item m="1" x="1450"/>
        <item x="195"/>
        <item x="192"/>
        <item x="188"/>
        <item x="189"/>
        <item x="191"/>
        <item x="196"/>
        <item x="190"/>
        <item x="194"/>
        <item x="183"/>
        <item m="1" x="724"/>
        <item m="1" x="2623"/>
        <item m="1" x="2495"/>
        <item m="1" x="1896"/>
        <item m="1" x="930"/>
        <item m="1" x="1847"/>
        <item m="1" x="2416"/>
        <item m="1" x="1444"/>
        <item m="1" x="1831"/>
        <item m="1" x="986"/>
        <item m="1" x="1795"/>
        <item m="1" x="1412"/>
        <item m="1" x="2409"/>
        <item m="1" x="2320"/>
        <item m="1" x="1219"/>
        <item m="1" x="2544"/>
        <item m="1" x="2545"/>
        <item m="1" x="2194"/>
        <item m="1" x="1201"/>
        <item m="1" x="974"/>
        <item m="1" x="2651"/>
        <item m="1" x="1742"/>
        <item m="1" x="2475"/>
        <item m="1" x="842"/>
        <item m="1" x="1124"/>
        <item m="1" x="1174"/>
        <item m="1" x="971"/>
        <item m="1" x="1951"/>
        <item m="1" x="1983"/>
        <item m="1" x="2311"/>
        <item m="1" x="2460"/>
        <item m="1" x="2166"/>
        <item m="1" x="2124"/>
        <item m="1" x="1560"/>
        <item m="1" x="1349"/>
        <item m="1" x="1413"/>
        <item x="629"/>
        <item x="630"/>
        <item x="631"/>
        <item m="1" x="798"/>
        <item m="1" x="1657"/>
        <item x="618"/>
        <item m="1" x="999"/>
        <item x="564"/>
        <item m="1" x="1541"/>
        <item m="1" x="2204"/>
        <item x="595"/>
        <item x="620"/>
        <item x="622"/>
        <item x="639"/>
        <item x="499"/>
        <item x="623"/>
        <item m="1" x="1471"/>
        <item x="625"/>
        <item x="596"/>
        <item m="1" x="2355"/>
        <item x="558"/>
        <item x="473"/>
        <item x="597"/>
        <item x="614"/>
        <item x="598"/>
        <item x="599"/>
        <item x="600"/>
        <item x="601"/>
        <item m="1" x="1622"/>
        <item x="542"/>
        <item x="611"/>
        <item x="578"/>
        <item x="525"/>
        <item x="602"/>
        <item x="529"/>
        <item x="557"/>
        <item x="575"/>
        <item x="574"/>
        <item x="573"/>
        <item x="572"/>
        <item x="603"/>
        <item m="1" x="2269"/>
        <item x="587"/>
        <item m="1" x="835"/>
        <item m="1" x="1209"/>
        <item m="1" x="697"/>
        <item m="1" x="2603"/>
        <item m="1" x="1109"/>
        <item m="1" x="1849"/>
        <item m="1" x="1375"/>
        <item m="1" x="2372"/>
        <item m="1" x="2396"/>
        <item m="1" x="1401"/>
        <item m="1" x="1554"/>
        <item m="1" x="1435"/>
        <item m="1" x="886"/>
        <item m="1" x="2008"/>
        <item m="1" x="1177"/>
        <item m="1" x="2101"/>
        <item m="1" x="1452"/>
        <item m="1" x="837"/>
        <item m="1" x="2463"/>
        <item m="1" x="1725"/>
        <item m="1" x="777"/>
        <item m="1" x="1681"/>
        <item m="1" x="1441"/>
        <item m="1" x="709"/>
        <item m="1" x="2069"/>
        <item m="1" x="780"/>
        <item m="1" x="2291"/>
        <item m="1" x="1531"/>
        <item m="1" x="2656"/>
        <item m="1" x="2007"/>
        <item m="1" x="784"/>
        <item m="1" x="695"/>
        <item m="1" x="2376"/>
        <item m="1" x="1491"/>
        <item m="1" x="1059"/>
        <item m="1" x="1072"/>
        <item m="1" x="1088"/>
        <item m="1" x="1107"/>
        <item m="1" x="1275"/>
        <item m="1" x="719"/>
        <item m="1" x="1430"/>
        <item m="1" x="2261"/>
        <item m="1" x="2200"/>
        <item m="1" x="1342"/>
        <item m="1" x="2587"/>
        <item m="1" x="2464"/>
        <item m="1" x="1990"/>
        <item m="1" x="2502"/>
        <item m="1" x="1978"/>
        <item m="1" x="1231"/>
        <item m="1" x="1058"/>
        <item m="1" x="1747"/>
        <item m="1" x="2562"/>
        <item m="1" x="1883"/>
        <item m="1" x="1850"/>
        <item m="1" x="1900"/>
        <item m="1" x="1106"/>
        <item m="1" x="1099"/>
        <item m="1" x="1160"/>
        <item m="1" x="2064"/>
        <item m="1" x="1730"/>
        <item m="1" x="2221"/>
        <item m="1" x="1477"/>
        <item m="1" x="1749"/>
        <item x="49"/>
        <item x="149"/>
        <item x="146"/>
        <item x="126"/>
        <item x="47"/>
        <item x="115"/>
        <item x="114"/>
        <item x="113"/>
        <item x="142"/>
        <item x="141"/>
        <item x="119"/>
        <item x="48"/>
        <item x="124"/>
        <item x="136"/>
        <item x="58"/>
        <item x="70"/>
        <item x="131"/>
        <item x="120"/>
        <item x="123"/>
        <item x="53"/>
        <item x="102"/>
        <item x="97"/>
        <item x="96"/>
        <item x="77"/>
        <item m="1" x="1464"/>
        <item x="95"/>
        <item x="79"/>
        <item x="80"/>
        <item x="83"/>
        <item x="86"/>
        <item x="57"/>
        <item x="84"/>
        <item x="52"/>
        <item x="51"/>
        <item m="1" x="1886"/>
        <item m="1" x="2369"/>
        <item x="69"/>
        <item x="73"/>
        <item x="75"/>
        <item x="74"/>
        <item m="1" x="1013"/>
        <item x="56"/>
        <item m="1" x="1132"/>
        <item m="1" x="1243"/>
        <item x="59"/>
        <item x="46"/>
        <item x="45"/>
        <item x="50"/>
        <item x="68"/>
        <item m="1" x="2422"/>
        <item x="85"/>
        <item x="55"/>
        <item x="54"/>
        <item x="67"/>
        <item m="1" x="1644"/>
        <item x="65"/>
        <item x="66"/>
        <item x="60"/>
        <item m="1" x="908"/>
        <item m="1" x="853"/>
        <item m="1" x="1285"/>
        <item m="1" x="701"/>
        <item x="64"/>
        <item m="1" x="1572"/>
        <item m="1" x="2102"/>
        <item x="63"/>
        <item x="43"/>
        <item x="62"/>
        <item m="1" x="1123"/>
        <item x="61"/>
        <item x="44"/>
        <item x="42"/>
        <item x="40"/>
        <item m="1" x="906"/>
        <item m="1" x="2621"/>
        <item m="1" x="834"/>
        <item m="1" x="716"/>
        <item x="41"/>
        <item x="38"/>
        <item m="1" x="2622"/>
        <item m="1" x="1192"/>
        <item m="1" x="2497"/>
        <item m="1" x="1081"/>
        <item m="1" x="1352"/>
        <item x="27"/>
        <item m="1" x="998"/>
        <item m="1" x="804"/>
        <item x="11"/>
        <item x="10"/>
        <item x="15"/>
        <item m="1" x="1350"/>
        <item m="1" x="1004"/>
        <item m="1" x="1669"/>
        <item m="1" x="2349"/>
        <item m="1" x="2045"/>
        <item m="1" x="2513"/>
        <item m="1" x="1002"/>
        <item m="1" x="2385"/>
        <item m="1" x="2583"/>
        <item m="1" x="1563"/>
        <item m="1" x="1362"/>
        <item m="1" x="952"/>
        <item m="1" x="1610"/>
        <item m="1" x="957"/>
        <item m="1" x="1218"/>
        <item m="1" x="2225"/>
        <item m="1" x="1279"/>
        <item m="1" x="1146"/>
        <item m="1" x="1689"/>
        <item m="1" x="1631"/>
        <item m="1" x="2164"/>
        <item m="1" x="2162"/>
        <item m="1" x="2267"/>
        <item m="1" x="2203"/>
        <item m="1" x="1215"/>
        <item m="1" x="1388"/>
        <item m="1" x="1060"/>
        <item m="1" x="840"/>
        <item m="1" x="2067"/>
        <item m="1" x="1049"/>
        <item m="1" x="679"/>
        <item m="1" x="1312"/>
        <item m="1" x="1259"/>
        <item m="1" x="956"/>
        <item m="1" x="2050"/>
        <item m="1" x="2489"/>
        <item m="1" x="1864"/>
        <item m="1" x="1882"/>
        <item m="1" x="1332"/>
        <item m="1" x="2188"/>
        <item m="1" x="2263"/>
        <item m="1" x="1679"/>
        <item m="1" x="1746"/>
        <item m="1" x="1854"/>
        <item m="1" x="1147"/>
        <item m="1" x="1167"/>
        <item m="1" x="748"/>
        <item m="1" x="2023"/>
        <item m="1" x="688"/>
        <item m="1" x="1814"/>
        <item m="1" x="725"/>
        <item m="1" x="1366"/>
        <item m="1" x="2360"/>
        <item m="1" x="1050"/>
        <item m="1" x="1603"/>
        <item m="1" x="802"/>
        <item m="1" x="1535"/>
        <item m="1" x="791"/>
        <item m="1" x="1152"/>
        <item m="1" x="1521"/>
        <item m="1" x="1651"/>
        <item m="1" x="1790"/>
        <item m="1" x="1244"/>
        <item m="1" x="1600"/>
        <item m="1" x="1045"/>
        <item m="1" x="2637"/>
        <item m="1" x="1801"/>
        <item m="1" x="1901"/>
        <item m="1" x="1051"/>
        <item m="1" x="1523"/>
        <item m="1" x="1261"/>
        <item m="1" x="1808"/>
        <item m="1" x="839"/>
        <item m="1" x="2312"/>
        <item m="1" x="889"/>
        <item m="1" x="2216"/>
        <item m="1" x="2342"/>
        <item m="1" x="1923"/>
        <item m="1" x="2182"/>
        <item m="1" x="1591"/>
        <item m="1" x="1018"/>
        <item m="1" x="1370"/>
        <item m="1" x="2029"/>
        <item m="1" x="2294"/>
        <item m="1" x="894"/>
        <item m="1" x="875"/>
        <item m="1" x="991"/>
        <item m="1" x="2190"/>
        <item m="1" x="2057"/>
        <item x="438"/>
        <item x="436"/>
        <item x="422"/>
        <item x="430"/>
        <item x="437"/>
        <item x="353"/>
        <item x="312"/>
        <item x="339"/>
        <item x="259"/>
        <item x="230"/>
        <item x="440"/>
        <item x="487"/>
        <item x="316"/>
        <item x="424"/>
        <item x="204"/>
        <item x="387"/>
        <item x="538"/>
        <item x="459"/>
        <item x="428"/>
        <item x="435"/>
        <item x="431"/>
        <item x="472"/>
        <item x="455"/>
        <item x="423"/>
        <item x="287"/>
        <item x="384"/>
        <item x="225"/>
        <item x="208"/>
        <item x="669"/>
        <item x="211"/>
        <item x="213"/>
        <item x="176"/>
        <item x="212"/>
        <item x="174"/>
        <item m="1" x="1255"/>
        <item x="591"/>
        <item x="643"/>
        <item x="481"/>
        <item m="1" x="1485"/>
        <item m="1" x="2238"/>
        <item x="633"/>
        <item m="1" x="2128"/>
        <item m="1" x="2593"/>
        <item m="1" x="1240"/>
        <item m="1" x="972"/>
        <item x="562"/>
        <item x="500"/>
        <item x="608"/>
        <item x="610"/>
        <item x="654"/>
        <item x="482"/>
        <item x="585"/>
        <item x="563"/>
        <item x="634"/>
        <item x="627"/>
        <item x="605"/>
        <item x="589"/>
        <item x="255"/>
        <item x="635"/>
        <item x="641"/>
        <item x="646"/>
        <item x="626"/>
        <item x="632"/>
        <item x="650"/>
        <item x="609"/>
        <item x="649"/>
        <item x="439"/>
        <item x="638"/>
        <item x="243"/>
        <item x="456"/>
        <item x="470"/>
        <item x="594"/>
        <item x="282"/>
        <item x="242"/>
        <item x="619"/>
        <item x="581"/>
        <item x="637"/>
        <item x="628"/>
        <item x="636"/>
        <item x="590"/>
        <item x="606"/>
        <item x="647"/>
        <item x="613"/>
        <item x="653"/>
        <item x="560"/>
        <item x="645"/>
        <item x="376"/>
        <item x="222"/>
        <item x="582"/>
        <item x="612"/>
        <item x="577"/>
        <item x="644"/>
        <item x="592"/>
        <item x="617"/>
        <item x="454"/>
        <item x="580"/>
        <item x="429"/>
        <item x="434"/>
        <item x="433"/>
        <item x="547"/>
        <item x="466"/>
        <item x="607"/>
        <item x="464"/>
        <item m="1" x="2553"/>
        <item m="1" x="2652"/>
        <item x="432"/>
        <item x="584"/>
        <item x="280"/>
        <item x="207"/>
        <item x="588"/>
        <item x="450"/>
        <item x="544"/>
        <item x="408"/>
        <item x="616"/>
        <item x="427"/>
        <item x="407"/>
        <item x="551"/>
        <item x="483"/>
        <item x="566"/>
        <item m="1" x="1794"/>
        <item m="1" x="922"/>
        <item x="642"/>
        <item x="375"/>
        <item x="576"/>
        <item x="460"/>
        <item x="579"/>
        <item m="1" x="1940"/>
        <item x="567"/>
        <item m="1" x="2315"/>
        <item x="604"/>
        <item x="615"/>
        <item x="479"/>
        <item x="539"/>
        <item x="583"/>
        <item x="426"/>
        <item m="1" x="866"/>
        <item x="425"/>
        <item m="1" x="2115"/>
        <item m="1" x="1604"/>
        <item x="125"/>
        <item x="105"/>
        <item x="104"/>
        <item x="118"/>
        <item x="94"/>
        <item x="132"/>
        <item x="155"/>
        <item x="158"/>
        <item x="157"/>
        <item x="145"/>
        <item x="156"/>
        <item x="153"/>
        <item x="148"/>
        <item x="133"/>
        <item x="91"/>
        <item x="127"/>
        <item x="128"/>
        <item x="112"/>
        <item x="129"/>
        <item x="152"/>
        <item x="151"/>
        <item x="101"/>
        <item x="150"/>
        <item x="121"/>
        <item x="110"/>
        <item x="106"/>
        <item x="100"/>
        <item x="99"/>
        <item x="78"/>
        <item x="138"/>
        <item x="117"/>
        <item x="139"/>
        <item x="140"/>
        <item x="135"/>
        <item x="108"/>
        <item x="98"/>
        <item x="130"/>
        <item x="103"/>
        <item x="111"/>
        <item x="93"/>
        <item x="122"/>
        <item x="134"/>
        <item x="81"/>
        <item x="147"/>
        <item x="109"/>
        <item x="107"/>
        <item x="72"/>
        <item x="92"/>
        <item x="87"/>
        <item x="88"/>
        <item x="89"/>
        <item x="90"/>
        <item x="76"/>
        <item x="82"/>
        <item x="71"/>
        <item x="144"/>
        <item x="163"/>
        <item m="1" x="1400"/>
        <item x="39"/>
        <item m="1" x="1360"/>
        <item x="154"/>
        <item x="161"/>
        <item x="159"/>
        <item x="143"/>
        <item x="137"/>
        <item x="160"/>
        <item x="116"/>
        <item x="162"/>
        <item x="33"/>
        <item x="26"/>
        <item x="23"/>
        <item x="32"/>
        <item x="25"/>
        <item m="1" x="683"/>
        <item x="21"/>
        <item m="1" x="1196"/>
        <item x="29"/>
        <item x="28"/>
        <item x="22"/>
        <item m="1" x="813"/>
        <item x="18"/>
        <item x="31"/>
        <item x="30"/>
        <item x="34"/>
        <item x="35"/>
        <item m="1" x="2365"/>
        <item x="14"/>
        <item x="16"/>
        <item x="9"/>
        <item x="12"/>
        <item x="13"/>
        <item x="5"/>
        <item m="1" x="832"/>
        <item m="1" x="1564"/>
        <item m="1" x="2185"/>
        <item m="1" x="2003"/>
        <item m="1" x="783"/>
        <item m="1" x="1298"/>
        <item m="1" x="826"/>
        <item x="8"/>
        <item x="184"/>
        <item x="185"/>
        <item x="186"/>
        <item m="1" x="2547"/>
        <item x="24"/>
        <item x="180"/>
        <item m="1" x="1483"/>
        <item x="181"/>
        <item x="178"/>
        <item x="182"/>
        <item m="1" x="1932"/>
        <item x="0"/>
        <item x="1"/>
        <item x="2"/>
        <item x="3"/>
        <item x="4"/>
        <item x="6"/>
        <item x="7"/>
        <item x="17"/>
        <item x="19"/>
        <item x="20"/>
        <item x="36"/>
        <item x="37"/>
        <item x="164"/>
        <item x="165"/>
        <item x="166"/>
        <item x="167"/>
        <item x="168"/>
        <item x="169"/>
        <item x="170"/>
        <item x="171"/>
        <item x="172"/>
        <item x="173"/>
        <item x="175"/>
        <item x="177"/>
        <item x="179"/>
        <item x="187"/>
        <item x="216"/>
        <item x="228"/>
        <item x="307"/>
        <item x="311"/>
        <item x="324"/>
        <item x="465"/>
        <item x="484"/>
        <item x="511"/>
        <item x="640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t="default"/>
      </items>
    </pivotField>
    <pivotField axis="axisRow" showAll="0">
      <items count="27">
        <item x="0"/>
        <item x="13"/>
        <item x="10"/>
        <item m="1" x="23"/>
        <item x="3"/>
        <item x="4"/>
        <item x="7"/>
        <item x="17"/>
        <item x="15"/>
        <item m="1" x="25"/>
        <item m="1" x="18"/>
        <item x="2"/>
        <item x="1"/>
        <item x="6"/>
        <item x="8"/>
        <item m="1" x="19"/>
        <item x="16"/>
        <item x="11"/>
        <item x="14"/>
        <item m="1" x="20"/>
        <item x="5"/>
        <item x="9"/>
        <item m="1" x="22"/>
        <item m="1" x="24"/>
        <item x="12"/>
        <item m="1" x="2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25">
        <item x="3"/>
        <item x="2"/>
        <item sd="0" x="7"/>
        <item x="0"/>
        <item sd="0" m="1" x="23"/>
        <item sd="0" x="1"/>
        <item sd="0" x="15"/>
        <item sd="0" x="17"/>
        <item sd="0" x="16"/>
        <item sd="0" x="10"/>
        <item sd="0" x="14"/>
        <item sd="0" x="13"/>
        <item sd="0" x="12"/>
        <item sd="0" x="9"/>
        <item x="11"/>
        <item x="8"/>
        <item x="6"/>
        <item x="5"/>
        <item x="4"/>
        <item sd="0" x="21"/>
        <item sd="0" x="20"/>
        <item sd="0" x="19"/>
        <item sd="0" x="18"/>
        <item sd="0" x="22"/>
        <item t="default"/>
      </items>
    </pivotField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axis="axisPage" showAll="0">
      <items count="10">
        <item m="1" x="6"/>
        <item x="0"/>
        <item x="5"/>
        <item x="1"/>
        <item x="2"/>
        <item m="1" x="8"/>
        <item x="3"/>
        <item x="4"/>
        <item m="1" x="7"/>
        <item t="default"/>
      </items>
    </pivotField>
    <pivotField showAll="0"/>
    <pivotField axis="axisCol" showAll="0">
      <items count="10">
        <item m="1" x="6"/>
        <item m="1" x="8"/>
        <item x="0"/>
        <item x="2"/>
        <item x="5"/>
        <item x="4"/>
        <item x="1"/>
        <item x="3"/>
        <item m="1" x="7"/>
        <item t="default"/>
      </items>
    </pivotField>
    <pivotField dataField="1" showAll="0"/>
    <pivotField showAll="0"/>
    <pivotField showAll="0"/>
    <pivotField dragToRow="0" dragToCol="0" dragToPage="0" showAll="0" defaultSubtotal="0"/>
  </pivotFields>
  <rowFields count="4">
    <field x="22"/>
    <field x="5"/>
    <field x="11"/>
    <field x="12"/>
  </rowFields>
  <rowItems count="14">
    <i>
      <x/>
    </i>
    <i r="1">
      <x v="152"/>
    </i>
    <i r="1">
      <x v="154"/>
    </i>
    <i r="1">
      <x v="155"/>
    </i>
    <i r="1">
      <x v="156"/>
    </i>
    <i r="1">
      <x v="157"/>
    </i>
    <i>
      <x v="1"/>
    </i>
    <i r="1">
      <x v="152"/>
    </i>
    <i r="1">
      <x v="155"/>
    </i>
    <i r="1">
      <x v="156"/>
    </i>
    <i r="1">
      <x v="158"/>
    </i>
    <i>
      <x v="3"/>
    </i>
    <i r="1">
      <x v="7"/>
    </i>
    <i t="grand">
      <x/>
    </i>
  </rowItems>
  <colFields count="1">
    <field x="45"/>
  </colFields>
  <colItems count="5">
    <i>
      <x v="2"/>
    </i>
    <i>
      <x v="3"/>
    </i>
    <i>
      <x v="6"/>
    </i>
    <i>
      <x v="7"/>
    </i>
    <i t="grand">
      <x/>
    </i>
  </colItems>
  <pageFields count="2">
    <pageField fld="0" item="14" hier="-1"/>
    <pageField fld="43" hier="-1"/>
  </pageFields>
  <dataFields count="1">
    <dataField name="Count of SubtaskOrderedFullDescription" fld="46" subtotal="count" baseField="0" baseItem="0"/>
  </dataFields>
  <formats count="7">
    <format dxfId="138">
      <pivotArea outline="0" collapsedLevelsAreSubtotals="1" fieldPosition="0"/>
    </format>
    <format dxfId="137">
      <pivotArea dataOnly="0" labelOnly="1" outline="0" fieldPosition="0">
        <references count="1">
          <reference field="0" count="0"/>
        </references>
      </pivotArea>
    </format>
    <format dxfId="136">
      <pivotArea dataOnly="0" labelOnly="1" outline="0" fieldPosition="0">
        <references count="1">
          <reference field="43" count="0"/>
        </references>
      </pivotArea>
    </format>
    <format dxfId="135">
      <pivotArea field="45" type="button" dataOnly="0" labelOnly="1" outline="0" axis="axisCol" fieldPosition="0"/>
    </format>
    <format dxfId="134">
      <pivotArea type="topRight" dataOnly="0" labelOnly="1" outline="0" fieldPosition="0"/>
    </format>
    <format dxfId="133">
      <pivotArea dataOnly="0" labelOnly="1" fieldPosition="0">
        <references count="1">
          <reference field="45" count="0"/>
        </references>
      </pivotArea>
    </format>
    <format dxfId="132">
      <pivotArea dataOnly="0" labelOnly="1" grandCol="1" outline="0" fieldPosition="0"/>
    </format>
  </formats>
  <pivotTableStyleInfo name="PivotStyleDark6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ProgressByDemand" cacheId="1" applyNumberFormats="0" applyBorderFormats="0" applyFontFormats="0" applyPatternFormats="0" applyAlignmentFormats="0" applyWidthHeightFormats="1" dataCaption="Values" missingCaption="0" updatedVersion="6" minRefreshableVersion="3" useAutoFormatting="1" itemPrintTitles="1" mergeItem="1" createdVersion="6" indent="0" outline="1" outlineData="1" multipleFieldFilters="0" rowHeaderCaption="Demand Status &gt; Demand &gt; Task Status &gt; Task &gt; Subtask">
  <location ref="A14:S29" firstHeaderRow="0" firstDataRow="1" firstDataCol="1" rowPageCount="10" colPageCount="1"/>
  <pivotFields count="53">
    <pivotField axis="axisPage" showAll="0">
      <items count="19">
        <item x="3"/>
        <item x="2"/>
        <item m="1" x="6"/>
        <item m="1" x="14"/>
        <item m="1" x="15"/>
        <item m="1" x="9"/>
        <item m="1" x="16"/>
        <item m="1" x="17"/>
        <item m="1" x="7"/>
        <item m="1" x="13"/>
        <item m="1" x="8"/>
        <item m="1" x="10"/>
        <item x="0"/>
        <item x="1"/>
        <item m="1" x="11"/>
        <item m="1" x="5"/>
        <item m="1" x="12"/>
        <item x="4"/>
        <item t="default"/>
      </items>
    </pivotField>
    <pivotField axis="axisPage" showAll="0">
      <items count="3">
        <item x="0"/>
        <item x="1"/>
        <item t="default"/>
      </items>
    </pivotField>
    <pivotField axis="axisPage" showAll="0">
      <items count="12">
        <item x="0"/>
        <item m="1" x="7"/>
        <item x="1"/>
        <item m="1" x="9"/>
        <item m="1" x="8"/>
        <item x="4"/>
        <item x="3"/>
        <item x="5"/>
        <item m="1" x="10"/>
        <item x="2"/>
        <item m="1" x="6"/>
        <item t="default"/>
      </items>
    </pivotField>
    <pivotField axis="axisPage" showAll="0">
      <items count="90">
        <item m="1" x="84"/>
        <item m="1" x="49"/>
        <item m="1" x="44"/>
        <item m="1" x="78"/>
        <item m="1" x="71"/>
        <item m="1" x="46"/>
        <item m="1" x="56"/>
        <item m="1" x="68"/>
        <item m="1" x="88"/>
        <item m="1" x="77"/>
        <item m="1" x="61"/>
        <item m="1" x="72"/>
        <item m="1" x="65"/>
        <item x="1"/>
        <item m="1" x="48"/>
        <item m="1" x="73"/>
        <item m="1" x="67"/>
        <item m="1" x="52"/>
        <item m="1" x="69"/>
        <item m="1" x="85"/>
        <item m="1" x="47"/>
        <item m="1" x="53"/>
        <item m="1" x="70"/>
        <item m="1" x="50"/>
        <item m="1" x="55"/>
        <item m="1" x="57"/>
        <item m="1" x="80"/>
        <item m="1" x="83"/>
        <item m="1" x="62"/>
        <item m="1" x="87"/>
        <item m="1" x="63"/>
        <item m="1" x="43"/>
        <item m="1" x="66"/>
        <item m="1" x="60"/>
        <item m="1" x="51"/>
        <item m="1" x="58"/>
        <item m="1" x="86"/>
        <item m="1" x="64"/>
        <item m="1" x="81"/>
        <item m="1" x="54"/>
        <item m="1" x="75"/>
        <item m="1" x="82"/>
        <item m="1" x="45"/>
        <item m="1" x="76"/>
        <item m="1" x="79"/>
        <item m="1" x="74"/>
        <item m="1" x="59"/>
        <item x="0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t="default"/>
      </items>
    </pivotField>
    <pivotField showAll="0"/>
    <pivotField axis="axisRow" showAll="0" sortType="ascending">
      <items count="201">
        <item sd="0" m="1" x="60"/>
        <item m="1" x="138"/>
        <item sd="0" m="1" x="131"/>
        <item sd="0" m="1" x="86"/>
        <item sd="0" m="1" x="76"/>
        <item sd="0" m="1" x="51"/>
        <item m="1" x="81"/>
        <item m="1" x="172"/>
        <item m="1" x="182"/>
        <item m="1" x="57"/>
        <item m="1" x="61"/>
        <item m="1" x="107"/>
        <item m="1" x="101"/>
        <item m="1" x="58"/>
        <item m="1" x="175"/>
        <item m="1" x="78"/>
        <item m="1" x="65"/>
        <item m="1" x="183"/>
        <item m="1" x="73"/>
        <item m="1" x="187"/>
        <item m="1" x="111"/>
        <item m="1" x="196"/>
        <item m="1" x="49"/>
        <item sd="0" m="1" x="136"/>
        <item m="1" x="129"/>
        <item m="1" x="100"/>
        <item m="1" x="102"/>
        <item m="1" x="174"/>
        <item m="1" x="159"/>
        <item m="1" x="152"/>
        <item m="1" x="135"/>
        <item m="1" x="132"/>
        <item m="1" x="53"/>
        <item m="1" x="52"/>
        <item m="1" x="124"/>
        <item m="1" x="93"/>
        <item m="1" x="147"/>
        <item m="1" x="59"/>
        <item m="1" x="170"/>
        <item m="1" x="103"/>
        <item m="1" x="74"/>
        <item m="1" x="109"/>
        <item m="1" x="192"/>
        <item m="1" x="88"/>
        <item m="1" x="122"/>
        <item m="1" x="62"/>
        <item m="1" x="146"/>
        <item m="1" x="198"/>
        <item m="1" x="108"/>
        <item m="1" x="163"/>
        <item m="1" x="144"/>
        <item m="1" x="71"/>
        <item m="1" x="90"/>
        <item m="1" x="104"/>
        <item m="1" x="54"/>
        <item m="1" x="63"/>
        <item m="1" x="158"/>
        <item m="1" x="197"/>
        <item sd="0" m="1" x="66"/>
        <item sd="0" m="1" x="194"/>
        <item m="1" x="173"/>
        <item m="1" x="181"/>
        <item m="1" x="126"/>
        <item m="1" x="177"/>
        <item m="1" x="178"/>
        <item m="1" x="45"/>
        <item sd="0" m="1" x="92"/>
        <item m="1" x="151"/>
        <item sd="0" m="1" x="55"/>
        <item m="1" x="195"/>
        <item sd="0" m="1" x="166"/>
        <item m="1" x="128"/>
        <item sd="0" m="1" x="127"/>
        <item m="1" x="116"/>
        <item m="1" x="115"/>
        <item sd="0" m="1" x="110"/>
        <item m="1" x="190"/>
        <item m="1" x="179"/>
        <item m="1" x="94"/>
        <item sd="0" m="1" x="169"/>
        <item sd="0" m="1" x="133"/>
        <item m="1" x="164"/>
        <item m="1" x="99"/>
        <item m="1" x="87"/>
        <item sd="0" m="1" x="156"/>
        <item m="1" x="43"/>
        <item m="1" x="96"/>
        <item m="1" x="75"/>
        <item m="1" x="176"/>
        <item m="1" x="130"/>
        <item m="1" x="161"/>
        <item m="1" x="48"/>
        <item m="1" x="193"/>
        <item sd="0" m="1" x="168"/>
        <item sd="0" m="1" x="113"/>
        <item sd="0" m="1" x="79"/>
        <item sd="0" m="1" x="67"/>
        <item m="1" x="98"/>
        <item sd="0" m="1" x="89"/>
        <item sd="0" m="1" x="80"/>
        <item sd="0" m="1" x="141"/>
        <item sd="0" m="1" x="162"/>
        <item sd="0" m="1" x="106"/>
        <item sd="0" m="1" x="112"/>
        <item sd="0" m="1" x="118"/>
        <item sd="0" m="1" x="85"/>
        <item sd="0" m="1" x="82"/>
        <item sd="0" m="1" x="189"/>
        <item m="1" x="69"/>
        <item m="1" x="155"/>
        <item m="1" x="117"/>
        <item m="1" x="150"/>
        <item m="1" x="160"/>
        <item m="1" x="121"/>
        <item m="1" x="68"/>
        <item m="1" x="184"/>
        <item m="1" x="148"/>
        <item m="1" x="120"/>
        <item m="1" x="165"/>
        <item m="1" x="134"/>
        <item sd="0" x="8"/>
        <item x="6"/>
        <item sd="0" x="10"/>
        <item sd="0" x="9"/>
        <item sd="0" x="7"/>
        <item sd="0" x="11"/>
        <item x="14"/>
        <item x="20"/>
        <item x="2"/>
        <item x="15"/>
        <item x="19"/>
        <item m="1" x="105"/>
        <item x="3"/>
        <item x="0"/>
        <item x="17"/>
        <item x="4"/>
        <item x="16"/>
        <item m="1" x="70"/>
        <item x="21"/>
        <item m="1" x="186"/>
        <item m="1" x="84"/>
        <item m="1" x="123"/>
        <item m="1" x="191"/>
        <item sd="0" x="12"/>
        <item x="5"/>
        <item sd="0" m="1" x="143"/>
        <item sd="0" m="1" x="95"/>
        <item x="18"/>
        <item sd="0" m="1" x="97"/>
        <item sd="0" m="1" x="149"/>
        <item sd="0" x="33"/>
        <item sd="0" m="1" x="125"/>
        <item sd="0" m="1" x="64"/>
        <item x="26"/>
        <item sd="0" m="1" x="50"/>
        <item sd="0" m="1" x="199"/>
        <item sd="0" m="1" x="142"/>
        <item x="31"/>
        <item sd="0" m="1" x="72"/>
        <item sd="0" m="1" x="91"/>
        <item sd="0" x="25"/>
        <item sd="0" m="1" x="139"/>
        <item sd="0" m="1" x="77"/>
        <item sd="0" m="1" x="44"/>
        <item sd="0" x="24"/>
        <item sd="0" m="1" x="46"/>
        <item sd="0" x="34"/>
        <item sd="0" m="1" x="157"/>
        <item sd="0" m="1" x="119"/>
        <item sd="0" x="23"/>
        <item sd="0" m="1" x="145"/>
        <item sd="0" x="30"/>
        <item sd="0" m="1" x="137"/>
        <item x="22"/>
        <item x="27"/>
        <item x="32"/>
        <item x="29"/>
        <item x="28"/>
        <item m="1" x="167"/>
        <item m="1" x="47"/>
        <item x="13"/>
        <item m="1" x="180"/>
        <item m="1" x="140"/>
        <item m="1" x="185"/>
        <item m="1" x="188"/>
        <item m="1" x="114"/>
        <item m="1" x="83"/>
        <item m="1" x="171"/>
        <item m="1" x="154"/>
        <item m="1" x="56"/>
        <item m="1" x="153"/>
        <item x="37"/>
        <item x="39"/>
        <item x="36"/>
        <item x="35"/>
        <item x="42"/>
        <item x="38"/>
        <item x="41"/>
        <item x="40"/>
        <item x="1"/>
        <item t="default" sd="0"/>
      </items>
    </pivotField>
    <pivotField axis="axisPage" multipleItemSelectionAllowed="1" showAll="0">
      <items count="7">
        <item x="0"/>
        <item x="2"/>
        <item x="4"/>
        <item x="1"/>
        <item m="1" x="5"/>
        <item x="3"/>
        <item t="default"/>
      </items>
    </pivotField>
    <pivotField axis="axisPage" showAll="0">
      <items count="26">
        <item sd="0" x="3"/>
        <item x="2"/>
        <item x="9"/>
        <item m="1" x="13"/>
        <item sd="0" m="1" x="18"/>
        <item m="1" x="21"/>
        <item sd="0" m="1" x="22"/>
        <item x="8"/>
        <item x="11"/>
        <item x="1"/>
        <item x="7"/>
        <item x="4"/>
        <item x="0"/>
        <item x="6"/>
        <item m="1" x="17"/>
        <item x="10"/>
        <item m="1" x="19"/>
        <item m="1" x="12"/>
        <item m="1" x="16"/>
        <item m="1" x="24"/>
        <item m="1" x="20"/>
        <item m="1" x="23"/>
        <item m="1" x="15"/>
        <item m="1" x="14"/>
        <item x="5"/>
        <item t="default"/>
      </items>
    </pivotField>
    <pivotField axis="axisPage" showAll="0">
      <items count="1355">
        <item m="1" x="1076"/>
        <item m="1" x="1024"/>
        <item m="1" x="696"/>
        <item m="1" x="686"/>
        <item m="1" x="674"/>
        <item m="1" x="994"/>
        <item m="1" x="1345"/>
        <item m="1" x="1136"/>
        <item m="1" x="1304"/>
        <item m="1" x="798"/>
        <item m="1" x="953"/>
        <item m="1" x="1123"/>
        <item m="1" x="1291"/>
        <item m="1" x="788"/>
        <item m="1" x="947"/>
        <item m="1" x="1281"/>
        <item m="1" x="936"/>
        <item m="1" x="1089"/>
        <item m="1" x="1268"/>
        <item m="1" x="759"/>
        <item m="1" x="922"/>
        <item m="1" x="1077"/>
        <item m="1" x="1255"/>
        <item m="1" x="910"/>
        <item m="1" x="898"/>
        <item m="1" x="1057"/>
        <item m="1" x="889"/>
        <item m="1" x="882"/>
        <item m="1" x="962"/>
        <item m="1" x="1133"/>
        <item m="1" x="708"/>
        <item m="1" x="794"/>
        <item m="1" x="875"/>
        <item m="1" x="1025"/>
        <item m="1" x="1116"/>
        <item m="1" x="1287"/>
        <item m="1" x="944"/>
        <item m="1" x="1015"/>
        <item m="1" x="1100"/>
        <item m="1" x="1276"/>
        <item m="1" x="1005"/>
        <item m="1" x="755"/>
        <item m="1" x="1251"/>
        <item m="1" x="1060"/>
        <item m="1" x="1333"/>
        <item m="1" x="1307"/>
        <item m="1" x="711"/>
        <item m="1" x="870"/>
        <item m="1" x="1282"/>
        <item m="1" x="1326"/>
        <item m="1" x="720"/>
        <item m="1" x="760"/>
        <item m="1" x="991"/>
        <item m="1" x="1342"/>
        <item m="1" x="699"/>
        <item m="1" x="866"/>
        <item m="1" x="1018"/>
        <item m="1" x="1188"/>
        <item m="1" x="1278"/>
        <item m="1" x="1323"/>
        <item m="1" x="771"/>
        <item m="1" x="813"/>
        <item m="1" x="1009"/>
        <item m="1" x="1087"/>
        <item m="1" x="1177"/>
        <item m="1" x="883"/>
        <item m="1" x="920"/>
        <item m="1" x="963"/>
        <item m="1" x="999"/>
        <item m="1" x="1074"/>
        <item m="1" x="1301"/>
        <item m="1" x="1352"/>
        <item m="1" x="709"/>
        <item m="1" x="731"/>
        <item m="1" x="750"/>
        <item m="1" x="770"/>
        <item m="1" x="833"/>
        <item m="1" x="876"/>
        <item m="1" x="888"/>
        <item m="1" x="909"/>
        <item m="1" x="969"/>
        <item m="1" x="1008"/>
        <item m="1" x="1086"/>
        <item m="1" x="1117"/>
        <item m="1" x="1337"/>
        <item m="1" x="822"/>
        <item m="1" x="864"/>
        <item m="1" x="881"/>
        <item m="1" x="978"/>
        <item m="1" x="1033"/>
        <item m="1" x="1102"/>
        <item m="1" x="706"/>
        <item m="1" x="887"/>
        <item m="1" x="906"/>
        <item m="1" x="931"/>
        <item m="1" x="1111"/>
        <item m="1" x="1220"/>
        <item m="1" x="1241"/>
        <item m="1" x="1286"/>
        <item m="1" x="1335"/>
        <item m="1" x="677"/>
        <item m="1" x="693"/>
        <item m="1" x="737"/>
        <item m="1" x="821"/>
        <item m="1" x="841"/>
        <item m="1" x="860"/>
        <item m="1" x="895"/>
        <item m="1" x="940"/>
        <item m="1" x="975"/>
        <item m="1" x="1012"/>
        <item m="1" x="1030"/>
        <item m="1" x="1049"/>
        <item m="1" x="1070"/>
        <item m="1" x="1097"/>
        <item m="1" x="1129"/>
        <item m="1" x="1151"/>
        <item m="1" x="1167"/>
        <item m="1" x="1184"/>
        <item m="1" x="1208"/>
        <item m="1" x="1228"/>
        <item m="1" x="1252"/>
        <item m="1" x="1273"/>
        <item m="1" x="1347"/>
        <item m="1" x="1249"/>
        <item m="1" x="1271"/>
        <item m="1" x="1296"/>
        <item m="1" x="1318"/>
        <item m="1" x="682"/>
        <item m="1" x="1173"/>
        <item m="1" x="1259"/>
        <item m="1" x="1331"/>
        <item m="1" x="801"/>
        <item m="1" x="818"/>
        <item m="1" x="838"/>
        <item m="1" x="857"/>
        <item m="1" x="879"/>
        <item m="1" x="892"/>
        <item m="1" x="917"/>
        <item m="1" x="938"/>
        <item m="1" x="1088"/>
        <item m="1" x="1056"/>
        <item m="1" x="1045"/>
        <item m="1" x="717"/>
        <item m="1" x="1036"/>
        <item m="1" x="707"/>
        <item m="1" x="1013"/>
        <item m="1" x="986"/>
        <item m="1" x="1332"/>
        <item m="1" x="973"/>
        <item m="1" x="1315"/>
        <item m="1" x="966"/>
        <item m="1" x="1106"/>
        <item m="1" x="774"/>
        <item m="1" x="1066"/>
        <item m="1" x="1243"/>
        <item m="1" x="1221"/>
        <item m="1" x="718"/>
        <item m="1" x="1210"/>
        <item m="1" x="1300"/>
        <item m="1" x="950"/>
        <item m="1" x="1197"/>
        <item m="1" x="687"/>
        <item m="1" x="918"/>
        <item m="1" x="1292"/>
        <item m="1" x="752"/>
        <item m="1" x="1225"/>
        <item m="1" x="1328"/>
        <item m="1" x="1092"/>
        <item m="1" x="1270"/>
        <item m="1" x="1294"/>
        <item m="1" x="1305"/>
        <item m="1" x="1313"/>
        <item m="1" x="701"/>
        <item m="1" x="742"/>
        <item m="1" x="990"/>
        <item m="1" x="1027"/>
        <item m="1" x="850"/>
        <item m="1" x="671"/>
        <item m="1" x="945"/>
        <item m="1" x="980"/>
        <item m="1" x="856"/>
        <item m="1" x="871"/>
        <item m="1" x="878"/>
        <item m="1" x="1234"/>
        <item m="1" x="1269"/>
        <item m="1" x="954"/>
        <item m="1" x="1176"/>
        <item m="1" x="1154"/>
        <item m="1" x="1179"/>
        <item m="1" x="1191"/>
        <item m="1" x="1203"/>
        <item m="1" x="1325"/>
        <item m="1" x="721"/>
        <item m="1" x="1080"/>
        <item m="1" x="1120"/>
        <item m="1" x="1147"/>
        <item m="1" x="862"/>
        <item m="1" x="1343"/>
        <item m="1" x="719"/>
        <item m="1" x="745"/>
        <item m="1" x="772"/>
        <item m="1" x="913"/>
        <item m="1" x="1161"/>
        <item m="1" x="1078"/>
        <item m="1" x="744"/>
        <item m="1" x="783"/>
        <item m="1" x="843"/>
        <item m="1" x="899"/>
        <item m="1" x="946"/>
        <item m="1" x="951"/>
        <item m="1" x="981"/>
        <item m="1" x="1104"/>
        <item m="1" x="710"/>
        <item m="1" x="1212"/>
        <item m="1" x="1134"/>
        <item m="1" x="1211"/>
        <item m="1" x="1279"/>
        <item m="1" x="834"/>
        <item m="1" x="1200"/>
        <item m="1" x="806"/>
        <item m="1" x="814"/>
        <item m="1" x="854"/>
        <item m="1" x="925"/>
        <item m="1" x="911"/>
        <item m="1" x="921"/>
        <item m="1" x="1289"/>
        <item m="1" x="1341"/>
        <item m="1" x="1353"/>
        <item m="1" x="1309"/>
        <item m="1" x="1302"/>
        <item m="1" x="1178"/>
        <item m="1" x="1322"/>
        <item m="1" x="751"/>
        <item m="1" x="964"/>
        <item m="1" x="1280"/>
        <item m="1" x="1164"/>
        <item m="1" x="1346"/>
        <item m="1" x="829"/>
        <item m="1" x="808"/>
        <item m="1" x="799"/>
        <item m="1" x="1091"/>
        <item m="1" x="1223"/>
        <item m="1" x="807"/>
        <item m="1" x="884"/>
        <item m="1" x="924"/>
        <item m="1" x="1256"/>
        <item m="1" x="835"/>
        <item m="1" x="912"/>
        <item m="1" x="1103"/>
        <item m="1" x="1235"/>
        <item m="1" x="853"/>
        <item m="1" x="890"/>
        <item m="1" x="1265"/>
        <item m="1" x="1053"/>
        <item m="1" x="1277"/>
        <item m="1" x="967"/>
        <item m="1" x="765"/>
        <item m="1" x="1040"/>
        <item m="1" x="1158"/>
        <item m="1" x="1240"/>
        <item m="1" x="839"/>
        <item m="1" x="1227"/>
        <item m="1" x="791"/>
        <item m="1" x="810"/>
        <item m="1" x="904"/>
        <item m="1" x="1247"/>
        <item m="1" x="753"/>
        <item m="1" x="916"/>
        <item m="1" x="972"/>
        <item m="1" x="1038"/>
        <item m="1" x="1192"/>
        <item m="1" x="1283"/>
        <item m="1" x="1303"/>
        <item m="1" x="1327"/>
        <item m="1" x="723"/>
        <item m="1" x="901"/>
        <item m="1" x="982"/>
        <item m="1" x="1290"/>
        <item m="1" x="1324"/>
        <item m="1" x="784"/>
        <item m="1" x="1075"/>
        <item m="1" x="1155"/>
        <item m="1" x="1236"/>
        <item m="1" x="1254"/>
        <item m="1" x="1310"/>
        <item m="1" x="796"/>
        <item m="1" x="732"/>
        <item m="1" x="1170"/>
        <item m="1" x="1267"/>
        <item m="1" x="1340"/>
        <item m="1" x="698"/>
        <item m="1" x="1073"/>
        <item m="1" x="1152"/>
        <item m="1" x="961"/>
        <item m="1" x="970"/>
        <item m="1" x="1064"/>
        <item m="1" x="1199"/>
        <item m="1" x="934"/>
        <item m="1" x="1299"/>
        <item m="1" x="979"/>
        <item m="1" x="739"/>
        <item m="1" x="1159"/>
        <item m="1" x="831"/>
        <item m="1" x="958"/>
        <item m="1" x="968"/>
        <item m="1" x="1032"/>
        <item m="1" x="1042"/>
        <item m="1" x="727"/>
        <item m="1" x="1072"/>
        <item m="1" x="766"/>
        <item m="1" x="1101"/>
        <item m="1" x="780"/>
        <item m="1" x="1113"/>
        <item m="1" x="1131"/>
        <item m="1" x="1141"/>
        <item m="1" x="1232"/>
        <item m="1" x="897"/>
        <item m="1" x="1242"/>
        <item m="1" x="932"/>
        <item m="1" x="976"/>
        <item m="1" x="989"/>
        <item m="1" x="678"/>
        <item m="1" x="688"/>
        <item m="1" x="1023"/>
        <item m="1" x="705"/>
        <item m="1" x="1051"/>
        <item m="1" x="738"/>
        <item m="1" x="1099"/>
        <item m="1" x="812"/>
        <item m="1" x="861"/>
        <item m="1" x="1194"/>
        <item m="1" x="942"/>
        <item m="1" x="1193"/>
        <item m="1" x="873"/>
        <item m="1" x="880"/>
        <item m="1" x="1219"/>
        <item m="1" x="1230"/>
        <item m="1" x="896"/>
        <item m="1" x="905"/>
        <item m="1" x="1262"/>
        <item m="1" x="1275"/>
        <item m="1" x="685"/>
        <item m="1" x="704"/>
        <item m="1" x="713"/>
        <item m="1" x="1041"/>
        <item m="1" x="1168"/>
        <item m="1" x="1274"/>
        <item m="1" x="987"/>
        <item m="1" x="1003"/>
        <item m="1" x="1150"/>
        <item m="1" x="820"/>
        <item m="1" x="1217"/>
        <item m="1" x="1272"/>
        <item m="1" x="957"/>
        <item m="1" x="848"/>
        <item m="1" x="928"/>
        <item m="1" x="684"/>
        <item m="1" x="1174"/>
        <item m="1" x="927"/>
        <item m="1" x="683"/>
        <item m="1" x="828"/>
        <item m="1" x="1183"/>
        <item m="1" x="894"/>
        <item m="1" x="1284"/>
        <item m="1" x="1319"/>
        <item m="1" x="993"/>
        <item m="1" x="712"/>
        <item m="1" x="736"/>
        <item m="1" x="1109"/>
        <item m="1" x="859"/>
        <item m="1" x="1039"/>
        <item m="1" x="724"/>
        <item m="1" x="735"/>
        <item m="1" x="1069"/>
        <item m="1" x="764"/>
        <item m="1" x="1094"/>
        <item m="1" x="1128"/>
        <item m="1" x="1139"/>
        <item m="1" x="809"/>
        <item m="1" x="1148"/>
        <item m="1" x="819"/>
        <item m="1" x="1157"/>
        <item m="1" x="1163"/>
        <item m="1" x="858"/>
        <item m="1" x="1207"/>
        <item m="1" x="886"/>
        <item m="1" x="1226"/>
        <item m="1" x="893"/>
        <item m="1" x="1239"/>
        <item m="1" x="903"/>
        <item m="1" x="1248"/>
        <item m="1" x="776"/>
        <item m="1" x="1127"/>
        <item m="1" x="1138"/>
        <item m="1" x="1020"/>
        <item m="1" x="734"/>
        <item m="1" x="1126"/>
        <item m="1" x="800"/>
        <item m="1" x="1137"/>
        <item m="1" x="1146"/>
        <item m="1" x="1162"/>
        <item m="1" x="837"/>
        <item m="1" x="1172"/>
        <item m="1" x="845"/>
        <item m="1" x="1182"/>
        <item m="1" x="1206"/>
        <item m="1" x="949"/>
        <item m="1" x="1295"/>
        <item m="1" x="956"/>
        <item m="1" x="1306"/>
        <item m="1" x="965"/>
        <item m="1" x="1314"/>
        <item m="1" x="1329"/>
        <item m="1" x="985"/>
        <item m="1" x="1344"/>
        <item m="1" x="673"/>
        <item m="1" x="1001"/>
        <item m="1" x="1068"/>
        <item m="1" x="775"/>
        <item m="1" x="1108"/>
        <item m="1" x="1288"/>
        <item m="1" x="1125"/>
        <item m="1" x="1308"/>
        <item m="1" x="716"/>
        <item m="1" x="1044"/>
        <item m="1" x="1224"/>
        <item m="1" x="730"/>
        <item m="1" x="891"/>
        <item m="1" x="1055"/>
        <item m="1" x="1238"/>
        <item m="1" x="902"/>
        <item m="1" x="1258"/>
        <item m="1" x="782"/>
        <item m="1" x="948"/>
        <item m="1" x="1118"/>
        <item m="1" x="1293"/>
        <item m="1" x="795"/>
        <item m="1" x="955"/>
        <item m="1" x="823"/>
        <item m="1" x="984"/>
        <item m="1" x="832"/>
        <item m="1" x="1253"/>
        <item m="1" x="919"/>
        <item m="1" x="1266"/>
        <item m="1" x="763"/>
        <item m="1" x="935"/>
        <item m="1" x="1339"/>
        <item m="1" x="1007"/>
        <item m="1" x="1026"/>
        <item m="1" x="1204"/>
        <item m="1" x="877"/>
        <item m="1" x="1035"/>
        <item m="1" x="1214"/>
        <item m="1" x="715"/>
        <item m="1" x="1054"/>
        <item m="1" x="740"/>
        <item m="1" x="1246"/>
        <item m="1" x="749"/>
        <item m="1" x="915"/>
        <item m="1" x="1085"/>
        <item m="1" x="768"/>
        <item m="1" x="1186"/>
        <item m="1" x="1180"/>
        <item m="1" x="690"/>
        <item m="1" x="869"/>
        <item m="1" x="1034"/>
        <item m="1" x="1213"/>
        <item m="1" x="714"/>
        <item m="1" x="1063"/>
        <item m="1" x="914"/>
        <item m="1" x="1257"/>
        <item m="1" x="767"/>
        <item m="1" x="781"/>
        <item m="1" x="1115"/>
        <item m="1" x="792"/>
        <item m="1" x="1132"/>
        <item m="1" x="983"/>
        <item m="1" x="1169"/>
        <item m="1" x="1196"/>
        <item m="1" x="908"/>
        <item m="1" x="1067"/>
        <item m="1" x="1264"/>
        <item m="1" x="762"/>
        <item m="1" x="959"/>
        <item m="1" x="1145"/>
        <item m="1" x="977"/>
        <item m="1" x="1156"/>
        <item m="1" x="1336"/>
        <item m="1" x="996"/>
        <item m="1" x="844"/>
        <item m="1" x="855"/>
        <item m="1" x="1052"/>
        <item m="1" x="1237"/>
        <item m="1" x="1061"/>
        <item m="1" x="748"/>
        <item m="1" x="1195"/>
        <item m="1" x="1209"/>
        <item m="1" x="722"/>
        <item m="1" x="1059"/>
        <item m="1" x="907"/>
        <item m="1" x="1081"/>
        <item m="1" x="933"/>
        <item m="1" x="787"/>
        <item m="1" x="995"/>
        <item m="1" x="679"/>
        <item m="1" x="1014"/>
        <item m="1" x="937"/>
        <item m="1" x="779"/>
        <item m="1" x="1112"/>
        <item m="1" x="952"/>
        <item m="1" x="1231"/>
        <item m="1" x="733"/>
        <item m="1" x="1058"/>
        <item m="1" x="761"/>
        <item m="1" x="1090"/>
        <item m="1" x="773"/>
        <item m="1" x="943"/>
        <item m="1" x="786"/>
        <item m="1" x="1121"/>
        <item m="1" x="1298"/>
        <item m="1" x="1143"/>
        <item m="1" x="1320"/>
        <item m="1" x="826"/>
        <item m="1" x="1349"/>
        <item m="1" x="694"/>
        <item m="1" x="868"/>
        <item m="1" x="1022"/>
        <item m="1" x="1202"/>
        <item m="1" x="1031"/>
        <item m="1" x="830"/>
        <item m="1" x="930"/>
        <item m="1" x="941"/>
        <item m="1" x="785"/>
        <item m="1" x="825"/>
        <item m="1" x="1190"/>
        <item m="1" x="1201"/>
        <item m="1" x="1245"/>
        <item m="1" x="1071"/>
        <item m="1" x="756"/>
        <item m="1" x="923"/>
        <item m="1" x="1130"/>
        <item m="1" x="811"/>
        <item m="1" x="1185"/>
        <item m="1" x="1122"/>
        <item m="1" x="900"/>
        <item m="1" x="1011"/>
        <item m="1" x="1316"/>
        <item m="1" x="1124"/>
        <item m="1" x="1065"/>
        <item m="1" x="815"/>
        <item m="1" x="867"/>
        <item m="1" x="849"/>
        <item m="1" x="872"/>
        <item m="1" x="1222"/>
        <item m="1" x="851"/>
        <item m="1" x="1110"/>
        <item m="1" x="746"/>
        <item m="1" x="790"/>
        <item m="1" x="1019"/>
        <item m="1" x="1107"/>
        <item m="1" x="743"/>
        <item m="1" x="805"/>
        <item m="1" x="1338"/>
        <item m="1" x="793"/>
        <item m="1" x="1351"/>
        <item m="1" x="997"/>
        <item m="1" x="1006"/>
        <item m="1" x="1062"/>
        <item m="1" x="1084"/>
        <item m="1" x="1250"/>
        <item m="1" x="1233"/>
        <item m="1" x="758"/>
        <item m="1" x="1160"/>
        <item m="1" x="697"/>
        <item m="1" x="1043"/>
        <item m="1" x="728"/>
        <item m="1" x="998"/>
        <item m="1" x="691"/>
        <item m="1" x="1017"/>
        <item m="1" x="1114"/>
        <item m="1" x="747"/>
        <item m="1" x="804"/>
        <item m="1" x="1187"/>
        <item m="1" x="865"/>
        <item m="1" x="1153"/>
        <item m="1" x="1028"/>
        <item m="1" x="729"/>
        <item m="1" x="757"/>
        <item m="1" x="1098"/>
        <item m="1" x="852"/>
        <item m="1" x="863"/>
        <item m="1" x="1260"/>
        <item m="1" x="1261"/>
        <item m="1" x="777"/>
        <item m="1" x="840"/>
        <item m="1" x="1016"/>
        <item m="1" x="1348"/>
        <item m="1" x="675"/>
        <item m="1" x="1175"/>
        <item m="1" x="702"/>
        <item m="1" x="974"/>
        <item m="1" x="1093"/>
        <item m="1" x="802"/>
        <item m="1" x="1297"/>
        <item m="1" x="847"/>
        <item m="1" x="725"/>
        <item m="1" x="1082"/>
        <item m="1" x="695"/>
        <item m="1" x="1095"/>
        <item m="1" x="778"/>
        <item m="1" x="1165"/>
        <item m="1" x="1216"/>
        <item m="1" x="754"/>
        <item m="1" x="960"/>
        <item m="1" x="1135"/>
        <item m="1" x="1105"/>
        <item m="1" x="1010"/>
        <item m="1" x="1263"/>
        <item m="1" x="1004"/>
        <item m="1" x="680"/>
        <item m="1" x="1079"/>
        <item m="1" x="1046"/>
        <item m="1" x="1330"/>
        <item m="1" x="971"/>
        <item m="1" x="1142"/>
        <item m="1" x="842"/>
        <item m="1" x="1048"/>
        <item m="1" x="1317"/>
        <item m="1" x="1205"/>
        <item m="1" x="816"/>
        <item m="1" x="1047"/>
        <item m="1" x="1321"/>
        <item m="1" x="1350"/>
        <item m="1" x="689"/>
        <item m="1" x="827"/>
        <item m="1" x="769"/>
        <item m="1" x="1198"/>
        <item m="1" x="874"/>
        <item m="1" x="929"/>
        <item m="1" x="1002"/>
        <item m="1" x="1083"/>
        <item m="1" x="1140"/>
        <item m="1" x="1334"/>
        <item m="1" x="681"/>
        <item m="1" x="692"/>
        <item m="1" x="700"/>
        <item m="1" x="789"/>
        <item m="1" x="817"/>
        <item m="1" x="676"/>
        <item m="1" x="1312"/>
        <item m="1" x="1000"/>
        <item m="1" x="1037"/>
        <item m="1" x="1218"/>
        <item m="1" x="1229"/>
        <item m="1" x="939"/>
        <item m="1" x="1285"/>
        <item m="1" x="1119"/>
        <item m="1" x="797"/>
        <item m="1" x="824"/>
        <item m="1" x="836"/>
        <item m="1" x="885"/>
        <item m="1" x="1021"/>
        <item m="1" x="988"/>
        <item m="1" x="1189"/>
        <item m="1" x="741"/>
        <item m="1" x="1144"/>
        <item m="1" x="846"/>
        <item m="1" x="926"/>
        <item m="1" x="1215"/>
        <item m="1" x="672"/>
        <item m="1" x="992"/>
        <item m="1" x="1171"/>
        <item m="1" x="1181"/>
        <item m="1" x="1149"/>
        <item m="1" x="703"/>
        <item m="1" x="726"/>
        <item m="1" x="1244"/>
        <item m="1" x="1096"/>
        <item m="1" x="803"/>
        <item m="1" x="1311"/>
        <item m="1" x="1029"/>
        <item m="1" x="1166"/>
        <item m="1" x="1050"/>
        <item x="67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t="default"/>
      </items>
    </pivotField>
    <pivotField showAll="0"/>
    <pivotField showAll="0"/>
    <pivotField axis="axisRow" showAll="0" sortType="ascending">
      <items count="2952">
        <item m="1" x="1466"/>
        <item m="1" x="1471"/>
        <item m="1" x="1088"/>
        <item m="1" x="2734"/>
        <item m="1" x="804"/>
        <item m="1" x="1410"/>
        <item m="1" x="1368"/>
        <item m="1" x="2376"/>
        <item m="1" x="2547"/>
        <item m="1" x="2045"/>
        <item m="1" x="2809"/>
        <item m="1" x="1547"/>
        <item m="1" x="2168"/>
        <item m="1" x="2756"/>
        <item m="1" x="2635"/>
        <item sd="0" m="1" x="1028"/>
        <item m="1" x="960"/>
        <item m="1" x="2625"/>
        <item m="1" x="1937"/>
        <item sd="0" m="1" x="2710"/>
        <item m="1" x="2617"/>
        <item m="1" x="2339"/>
        <item m="1" x="1746"/>
        <item m="1" x="1516"/>
        <item m="1" x="1470"/>
        <item m="1" x="858"/>
        <item m="1" x="1404"/>
        <item m="1" x="1703"/>
        <item m="1" x="801"/>
        <item m="1" x="2419"/>
        <item m="1" x="2203"/>
        <item m="1" x="1286"/>
        <item x="655"/>
        <item x="662"/>
        <item x="660"/>
        <item x="656"/>
        <item x="661"/>
        <item x="658"/>
        <item x="659"/>
        <item x="657"/>
        <item m="1" x="1664"/>
        <item m="1" x="2715"/>
        <item m="1" x="1850"/>
        <item m="1" x="1134"/>
        <item m="1" x="1233"/>
        <item m="1" x="1957"/>
        <item sd="0" m="1" x="929"/>
        <item m="1" x="2882"/>
        <item m="1" x="2229"/>
        <item m="1" x="1670"/>
        <item m="1" x="1761"/>
        <item m="1" x="2884"/>
        <item m="1" x="2785"/>
        <item m="1" x="827"/>
        <item m="1" x="2055"/>
        <item m="1" x="2507"/>
        <item m="1" x="2721"/>
        <item m="1" x="2277"/>
        <item m="1" x="2068"/>
        <item m="1" x="1651"/>
        <item m="1" x="2706"/>
        <item m="1" x="2295"/>
        <item m="1" x="1087"/>
        <item m="1" x="1767"/>
        <item m="1" x="1513"/>
        <item m="1" x="2826"/>
        <item m="1" x="1683"/>
        <item m="1" x="991"/>
        <item m="1" x="953"/>
        <item m="1" x="1166"/>
        <item m="1" x="1523"/>
        <item m="1" x="1427"/>
        <item m="1" x="2444"/>
        <item m="1" x="1319"/>
        <item m="1" x="1869"/>
        <item m="1" x="1332"/>
        <item m="1" x="1162"/>
        <item m="1" x="2491"/>
        <item m="1" x="1696"/>
        <item m="1" x="1539"/>
        <item m="1" x="1478"/>
        <item m="1" x="921"/>
        <item m="1" x="811"/>
        <item m="1" x="2902"/>
        <item m="1" x="1938"/>
        <item m="1" x="1411"/>
        <item m="1" x="2940"/>
        <item m="1" x="1954"/>
        <item m="1" x="1284"/>
        <item m="1" x="2893"/>
        <item m="1" x="1557"/>
        <item m="1" x="769"/>
        <item m="1" x="1613"/>
        <item m="1" x="1415"/>
        <item m="1" x="843"/>
        <item m="1" x="2570"/>
        <item m="1" x="2627"/>
        <item m="1" x="1925"/>
        <item m="1" x="2793"/>
        <item m="1" x="878"/>
        <item m="1" x="2025"/>
        <item m="1" x="2541"/>
        <item m="1" x="2566"/>
        <item m="1" x="2645"/>
        <item m="1" x="1809"/>
        <item m="1" x="2481"/>
        <item m="1" x="1609"/>
        <item m="1" x="2946"/>
        <item m="1" x="1237"/>
        <item m="1" x="753"/>
        <item m="1" x="1374"/>
        <item m="1" x="2144"/>
        <item m="1" x="1375"/>
        <item m="1" x="1936"/>
        <item m="1" x="2199"/>
        <item m="1" x="1624"/>
        <item m="1" x="881"/>
        <item m="1" x="1560"/>
        <item m="1" x="2787"/>
        <item m="1" x="1422"/>
        <item m="1" x="2292"/>
        <item m="1" x="2080"/>
        <item m="1" x="1605"/>
        <item m="1" x="2801"/>
        <item m="1" x="1164"/>
        <item m="1" x="2407"/>
        <item m="1" x="2128"/>
        <item m="1" x="847"/>
        <item m="1" x="1710"/>
        <item m="1" x="2936"/>
        <item m="1" x="2537"/>
        <item m="1" x="2238"/>
        <item m="1" x="1617"/>
        <item m="1" x="1460"/>
        <item m="1" x="1990"/>
        <item m="1" x="876"/>
        <item m="1" x="2409"/>
        <item m="1" x="1469"/>
        <item m="1" x="1750"/>
        <item m="1" x="2719"/>
        <item m="1" x="1802"/>
        <item m="1" x="2297"/>
        <item m="1" x="2227"/>
        <item m="1" x="1116"/>
        <item m="1" x="2078"/>
        <item m="1" x="1047"/>
        <item m="1" x="1044"/>
        <item m="1" x="1835"/>
        <item m="1" x="1263"/>
        <item m="1" x="1911"/>
        <item m="1" x="2531"/>
        <item m="1" x="1575"/>
        <item m="1" x="794"/>
        <item m="1" x="1685"/>
        <item m="1" x="744"/>
        <item m="1" x="988"/>
        <item m="1" x="1448"/>
        <item m="1" x="1642"/>
        <item m="1" x="1205"/>
        <item m="1" x="2705"/>
        <item m="1" x="1194"/>
        <item m="1" x="1570"/>
        <item m="1" x="1386"/>
        <item m="1" x="2240"/>
        <item m="1" x="702"/>
        <item m="1" x="2291"/>
        <item m="1" x="1542"/>
        <item m="1" x="2346"/>
        <item m="1" x="1206"/>
        <item m="1" x="1842"/>
        <item m="1" x="2234"/>
        <item m="1" x="888"/>
        <item m="1" x="2001"/>
        <item m="1" x="2206"/>
        <item m="1" x="1105"/>
        <item m="1" x="1133"/>
        <item m="1" x="2797"/>
        <item m="1" x="903"/>
        <item m="1" x="1661"/>
        <item m="1" x="2653"/>
        <item m="1" x="1118"/>
        <item m="1" x="1241"/>
        <item m="1" x="2002"/>
        <item m="1" x="1326"/>
        <item m="1" x="822"/>
        <item m="1" x="1565"/>
        <item m="1" x="2483"/>
        <item m="1" x="898"/>
        <item m="1" x="2812"/>
        <item m="1" x="2367"/>
        <item m="1" x="1393"/>
        <item m="1" x="763"/>
        <item m="1" x="2579"/>
        <item m="1" x="1435"/>
        <item m="1" x="2160"/>
        <item m="1" x="791"/>
        <item m="1" x="1858"/>
        <item m="1" x="1793"/>
        <item m="1" x="1492"/>
        <item m="1" x="2381"/>
        <item m="1" x="1220"/>
        <item m="1" x="2568"/>
        <item m="1" x="784"/>
        <item m="1" x="2218"/>
        <item m="1" x="1932"/>
        <item m="1" x="1716"/>
        <item m="1" x="1418"/>
        <item m="1" x="933"/>
        <item m="1" x="2121"/>
        <item m="1" x="1274"/>
        <item m="1" x="2886"/>
        <item m="1" x="1132"/>
        <item m="1" x="1026"/>
        <item m="1" x="2822"/>
        <item m="1" x="883"/>
        <item m="1" x="1223"/>
        <item m="1" x="2093"/>
        <item m="1" x="1059"/>
        <item m="1" x="1142"/>
        <item m="1" x="2058"/>
        <item m="1" x="2559"/>
        <item m="1" x="1426"/>
        <item m="1" x="2154"/>
        <item m="1" x="1314"/>
        <item m="1" x="2615"/>
        <item m="1" x="1759"/>
        <item m="1" x="2693"/>
        <item m="1" x="2763"/>
        <item m="1" x="2115"/>
        <item m="1" x="1729"/>
        <item m="1" x="1633"/>
        <item m="1" x="1450"/>
        <item m="1" x="1275"/>
        <item m="1" x="1538"/>
        <item m="1" x="859"/>
        <item m="1" x="800"/>
        <item m="1" x="923"/>
        <item m="1" x="1960"/>
        <item m="1" x="2536"/>
        <item m="1" x="1110"/>
        <item m="1" x="748"/>
        <item m="1" x="1080"/>
        <item m="1" x="1352"/>
        <item m="1" x="1778"/>
        <item m="1" x="762"/>
        <item m="1" x="2159"/>
        <item m="1" x="819"/>
        <item m="1" x="1973"/>
        <item m="1" x="1291"/>
        <item m="1" x="1039"/>
        <item m="1" x="2788"/>
        <item m="1" x="1862"/>
        <item m="1" x="2700"/>
        <item m="1" x="1947"/>
        <item m="1" x="2451"/>
        <item m="1" x="872"/>
        <item m="1" x="1479"/>
        <item m="1" x="828"/>
        <item m="1" x="2410"/>
        <item m="1" x="1800"/>
        <item m="1" x="2522"/>
        <item m="1" x="709"/>
        <item m="1" x="912"/>
        <item m="1" x="2628"/>
        <item m="1" x="1454"/>
        <item m="1" x="2676"/>
        <item m="1" x="1780"/>
        <item m="1" x="1098"/>
        <item m="1" x="773"/>
        <item m="1" x="1357"/>
        <item m="1" x="1299"/>
        <item m="1" x="982"/>
        <item m="1" x="2343"/>
        <item m="1" x="1816"/>
        <item m="1" x="2433"/>
        <item m="1" x="1249"/>
        <item m="1" x="2237"/>
        <item m="1" x="2211"/>
        <item m="1" x="830"/>
        <item m="1" x="825"/>
        <item m="1" x="2253"/>
        <item m="1" x="2171"/>
        <item m="1" x="2384"/>
        <item m="1" x="2589"/>
        <item m="1" x="1574"/>
        <item m="1" x="2533"/>
        <item m="1" x="2331"/>
        <item m="1" x="1294"/>
        <item m="1" x="1603"/>
        <item m="1" x="2391"/>
        <item m="1" x="2588"/>
        <item m="1" x="1530"/>
        <item m="1" x="2724"/>
        <item m="1" x="2359"/>
        <item m="1" x="2332"/>
        <item m="1" x="1952"/>
        <item m="1" x="1261"/>
        <item m="1" x="2212"/>
        <item m="1" x="2077"/>
        <item m="1" x="1618"/>
        <item m="1" x="688"/>
        <item m="1" x="976"/>
        <item m="1" x="1392"/>
        <item m="1" x="1054"/>
        <item m="1" x="2733"/>
        <item m="1" x="1495"/>
        <item m="1" x="2486"/>
        <item m="1" x="2094"/>
        <item m="1" x="2392"/>
        <item m="1" x="2156"/>
        <item m="1" x="1034"/>
        <item m="1" x="684"/>
        <item m="1" x="2548"/>
        <item m="1" x="2549"/>
        <item m="1" x="1222"/>
        <item m="1" x="1534"/>
        <item m="1" x="1403"/>
        <item m="1" x="1686"/>
        <item m="1" x="1207"/>
        <item m="1" x="739"/>
        <item m="1" x="1682"/>
        <item m="1" x="1851"/>
        <item m="1" x="2354"/>
        <item m="1" x="1874"/>
        <item m="1" x="2233"/>
        <item m="1" x="853"/>
        <item m="1" x="1971"/>
        <item m="1" x="2107"/>
        <item m="1" x="2202"/>
        <item m="1" x="2311"/>
        <item m="1" x="2502"/>
        <item m="1" x="1760"/>
        <item m="1" x="1276"/>
        <item m="1" x="1280"/>
        <item m="1" x="2553"/>
        <item m="1" x="2052"/>
        <item m="1" x="2170"/>
        <item m="1" x="813"/>
        <item m="1" x="1707"/>
        <item m="1" x="1611"/>
        <item m="1" x="2201"/>
        <item m="1" x="1350"/>
        <item m="1" x="680"/>
        <item m="1" x="1417"/>
        <item m="1" x="1066"/>
        <item m="1" x="2915"/>
        <item m="1" x="2138"/>
        <item m="1" x="887"/>
        <item m="1" x="1811"/>
        <item m="1" x="1655"/>
        <item m="1" x="1518"/>
        <item m="1" x="2193"/>
        <item m="1" x="839"/>
        <item m="1" x="2060"/>
        <item m="1" x="968"/>
        <item m="1" x="1855"/>
        <item m="1" x="1362"/>
        <item m="1" x="2798"/>
        <item m="1" x="1070"/>
        <item m="1" x="2404"/>
        <item m="1" x="2712"/>
        <item m="1" x="2662"/>
        <item m="1" x="2586"/>
        <item m="1" x="1886"/>
        <item m="1" x="2935"/>
        <item m="1" x="1413"/>
        <item m="1" x="1790"/>
        <item m="1" x="1370"/>
        <item m="1" x="2231"/>
        <item m="1" x="842"/>
        <item m="1" x="1022"/>
        <item m="1" x="1493"/>
        <item m="1" x="704"/>
        <item m="1" x="2499"/>
        <item m="1" x="2310"/>
        <item m="1" x="2064"/>
        <item m="1" x="2649"/>
        <item m="1" x="2642"/>
        <item m="1" x="2312"/>
        <item m="1" x="1744"/>
        <item m="1" x="2646"/>
        <item m="1" x="728"/>
        <item m="1" x="1993"/>
        <item m="1" x="2794"/>
        <item m="1" x="2777"/>
        <item m="1" x="2922"/>
        <item m="1" x="2659"/>
        <item m="1" x="2414"/>
        <item m="1" x="2372"/>
        <item m="1" x="2386"/>
        <item m="1" x="1531"/>
        <item m="1" x="1606"/>
        <item m="1" x="2569"/>
        <item m="1" x="1861"/>
        <item m="1" x="782"/>
        <item m="1" x="2474"/>
        <item m="1" x="1058"/>
        <item m="1" x="2026"/>
        <item m="1" x="1185"/>
        <item m="1" x="1072"/>
        <item m="1" x="1669"/>
        <item m="1" x="1119"/>
        <item m="1" x="1681"/>
        <item m="1" x="1235"/>
        <item m="1" x="1598"/>
        <item m="1" x="947"/>
        <item m="1" x="1388"/>
        <item m="1" x="910"/>
        <item m="1" x="2818"/>
        <item m="1" x="1814"/>
        <item m="1" x="879"/>
        <item m="1" x="846"/>
        <item m="1" x="2530"/>
        <item m="1" x="938"/>
        <item m="1" x="2708"/>
        <item m="1" x="2151"/>
        <item m="1" x="2941"/>
        <item m="1" x="2934"/>
        <item m="1" x="758"/>
        <item m="1" x="851"/>
        <item m="1" x="1897"/>
        <item m="1" x="2523"/>
        <item m="1" x="989"/>
        <item m="1" x="2103"/>
        <item m="1" x="2872"/>
        <item m="1" x="1645"/>
        <item m="1" x="803"/>
        <item m="1" x="1215"/>
        <item m="1" x="1407"/>
        <item m="1" x="1144"/>
        <item m="1" x="2493"/>
        <item m="1" x="918"/>
        <item m="1" x="2651"/>
        <item sd="0" m="1" x="981"/>
        <item sd="0" m="1" x="2917"/>
        <item m="1" x="775"/>
        <item sd="0" m="1" x="1856"/>
        <item m="1" x="2443"/>
        <item sd="0" m="1" x="1029"/>
        <item sd="0" m="1" x="2092"/>
        <item sd="0" m="1" x="672"/>
        <item m="1" x="2920"/>
        <item m="1" x="1857"/>
        <item sd="0" m="1" x="1462"/>
        <item m="1" x="1279"/>
        <item m="1" x="2161"/>
        <item sd="0" m="1" x="2053"/>
        <item sd="0" m="1" x="759"/>
        <item sd="0" m="1" x="2182"/>
        <item m="1" x="2737"/>
        <item m="1" x="1302"/>
        <item m="1" x="2468"/>
        <item m="1" x="1693"/>
        <item m="1" x="1714"/>
        <item m="1" x="2916"/>
        <item sd="0" m="1" x="2230"/>
        <item m="1" x="2330"/>
        <item sd="0" m="1" x="1854"/>
        <item m="1" x="1996"/>
        <item m="1" x="2654"/>
        <item m="1" x="2800"/>
        <item m="1" x="2417"/>
        <item m="1" x="1170"/>
        <item sd="0" m="1" x="2000"/>
        <item sd="0" m="1" x="1455"/>
        <item sd="0" m="1" x="1182"/>
        <item sd="0" m="1" x="1900"/>
        <item sd="0" m="1" x="2881"/>
        <item sd="0" m="1" x="1988"/>
        <item m="1" x="2379"/>
        <item sd="0" m="1" x="1747"/>
        <item sd="0" m="1" x="2462"/>
        <item sd="0" m="1" x="1146"/>
        <item sd="0" m="1" x="1732"/>
        <item sd="0" m="1" x="2891"/>
        <item m="1" x="1676"/>
        <item m="1" x="2509"/>
        <item sd="0" m="1" x="1018"/>
        <item m="1" x="2718"/>
        <item sd="0" m="1" x="1943"/>
        <item m="1" x="2200"/>
        <item m="1" x="1757"/>
        <item m="1" x="1953"/>
        <item m="1" x="1626"/>
        <item m="1" x="1520"/>
        <item m="1" x="1615"/>
        <item m="1" x="1198"/>
        <item sd="0" m="1" x="2901"/>
        <item m="1" x="1515"/>
        <item m="1" x="1165"/>
        <item m="1" x="2640"/>
        <item m="1" x="1777"/>
        <item m="1" x="2581"/>
        <item sd="0" m="1" x="2790"/>
        <item m="1" x="2888"/>
        <item m="1" x="2791"/>
        <item m="1" x="1313"/>
        <item m="1" x="1559"/>
        <item m="1" x="1724"/>
        <item m="1" x="1100"/>
        <item sd="0" m="1" x="2848"/>
        <item m="1" x="880"/>
        <item m="1" x="1081"/>
        <item sd="0" m="1" x="1328"/>
        <item m="1" x="2757"/>
        <item m="1" x="1982"/>
        <item m="1" x="2926"/>
        <item m="1" x="2187"/>
        <item m="1" x="2397"/>
        <item m="1" x="1382"/>
        <item m="1" x="2186"/>
        <item m="1" x="1713"/>
        <item m="1" x="1695"/>
        <item m="1" x="2576"/>
        <item m="1" x="2611"/>
        <item m="1" x="911"/>
        <item m="1" x="1892"/>
        <item m="1" x="1173"/>
        <item m="1" x="2864"/>
        <item m="1" x="1853"/>
        <item m="1" x="2213"/>
        <item m="1" x="945"/>
        <item m="1" x="1928"/>
        <item m="1" x="1915"/>
        <item m="1" x="1958"/>
        <item m="1" x="2929"/>
        <item m="1" x="2309"/>
        <item m="1" x="2832"/>
        <item m="1" x="1445"/>
        <item m="1" x="2335"/>
        <item m="1" x="2428"/>
        <item m="1" x="2247"/>
        <item m="1" x="2147"/>
        <item m="1" x="788"/>
        <item m="1" x="1187"/>
        <item m="1" x="1677"/>
        <item m="1" x="1863"/>
        <item m="1" x="1635"/>
        <item m="1" x="2545"/>
        <item m="1" x="756"/>
        <item m="1" x="2191"/>
        <item m="1" x="1322"/>
        <item m="1" x="806"/>
        <item m="1" x="2716"/>
        <item m="1" x="1436"/>
        <item m="1" x="1782"/>
        <item m="1" x="738"/>
        <item m="1" x="1959"/>
        <item m="1" x="2217"/>
        <item m="1" x="2684"/>
        <item m="1" x="2254"/>
        <item m="1" x="1320"/>
        <item m="1" x="1255"/>
        <item m="1" x="2255"/>
        <item m="1" x="1808"/>
        <item m="1" x="2057"/>
        <item m="1" x="902"/>
        <item m="1" x="1501"/>
        <item m="1" x="1127"/>
        <item m="1" x="785"/>
        <item m="1" x="2485"/>
        <item m="1" x="1161"/>
        <item m="1" x="1107"/>
        <item m="1" x="1046"/>
        <item m="1" x="2647"/>
        <item m="1" x="1213"/>
        <item m="1" x="2550"/>
        <item m="1" x="671"/>
        <item m="1" x="904"/>
        <item m="1" x="1232"/>
        <item m="1" x="2142"/>
        <item m="1" x="1979"/>
        <item m="1" x="1684"/>
        <item m="1" x="2337"/>
        <item m="1" x="916"/>
        <item m="1" x="1186"/>
        <item m="1" x="717"/>
        <item m="1" x="1285"/>
        <item m="1" x="777"/>
        <item m="1" x="1931"/>
        <item m="1" x="1711"/>
        <item m="1" x="1801"/>
        <item m="1" x="1522"/>
        <item m="1" x="2385"/>
        <item m="1" x="2638"/>
        <item m="1" x="993"/>
        <item m="1" x="2136"/>
        <item m="1" x="2885"/>
        <item m="1" x="2668"/>
        <item m="1" x="2308"/>
        <item m="1" x="1992"/>
        <item m="1" x="2400"/>
        <item m="1" x="1136"/>
        <item m="1" x="1583"/>
        <item m="1" x="2575"/>
        <item m="1" x="2020"/>
        <item m="1" x="1955"/>
        <item m="1" x="2365"/>
        <item m="1" x="1126"/>
        <item m="1" x="2432"/>
        <item m="1" x="1652"/>
        <item m="1" x="812"/>
        <item m="1" x="2226"/>
        <item m="1" x="1373"/>
        <item m="1" x="2517"/>
        <item m="1" x="867"/>
        <item m="1" x="1917"/>
        <item m="1" x="1543"/>
        <item m="1" x="2132"/>
        <item m="1" x="1248"/>
        <item m="1" x="1446"/>
        <item m="1" x="2318"/>
        <item m="1" x="1297"/>
        <item m="1" x="1909"/>
        <item m="1" x="772"/>
        <item m="1" x="1679"/>
        <item m="1" x="1537"/>
        <item m="1" x="2707"/>
        <item m="1" x="2673"/>
        <item m="1" x="1646"/>
        <item m="1" x="1041"/>
        <item m="1" x="978"/>
        <item m="1" x="2289"/>
        <item m="1" x="2619"/>
        <item m="1" x="1507"/>
        <item m="1" x="2925"/>
        <item m="1" x="1798"/>
        <item m="1" x="2437"/>
        <item m="1" x="2005"/>
        <item m="1" x="2305"/>
        <item m="1" x="1103"/>
        <item m="1" x="2585"/>
        <item m="1" x="2880"/>
        <item m="1" x="752"/>
        <item m="1" x="1449"/>
        <item m="1" x="951"/>
        <item m="1" x="1091"/>
        <item m="1" x="1762"/>
        <item m="1" x="2265"/>
        <item m="1" x="741"/>
        <item m="1" x="1508"/>
        <item m="1" x="716"/>
        <item m="1" x="2106"/>
        <item m="1" x="1387"/>
        <item m="1" x="890"/>
        <item m="1" x="2406"/>
        <item m="1" x="1540"/>
        <item m="1" x="1490"/>
        <item m="1" x="2778"/>
        <item m="1" x="1476"/>
        <item m="1" x="1785"/>
        <item m="1" x="1873"/>
        <item m="1" x="2741"/>
        <item m="1" x="1815"/>
        <item m="1" x="2176"/>
        <item m="1" x="677"/>
        <item m="1" x="1878"/>
        <item m="1" x="2731"/>
        <item m="1" x="1316"/>
        <item m="1" x="1715"/>
        <item m="1" x="2657"/>
        <item m="1" x="1270"/>
        <item m="1" x="1754"/>
        <item m="1" x="1564"/>
        <item m="1" x="1494"/>
        <item m="1" x="2521"/>
        <item m="1" x="885"/>
        <item m="1" x="906"/>
        <item m="1" x="2072"/>
        <item m="1" x="1429"/>
        <item m="1" x="2373"/>
        <item m="1" x="1970"/>
        <item m="1" x="2061"/>
        <item m="1" x="764"/>
        <item m="1" x="1439"/>
        <item m="1" x="934"/>
        <item m="1" x="1057"/>
        <item m="1" x="2470"/>
        <item m="1" x="809"/>
        <item m="1" x="1592"/>
        <item m="1" x="1870"/>
        <item m="1" x="907"/>
        <item m="1" x="2725"/>
        <item m="1" x="937"/>
        <item m="1" x="2249"/>
        <item m="1" x="2030"/>
        <item m="1" x="1160"/>
        <item m="1" x="2655"/>
        <item m="1" x="2656"/>
        <item m="1" x="1512"/>
        <item m="1" x="2097"/>
        <item m="1" x="1356"/>
        <item m="1" x="815"/>
        <item m="1" x="1568"/>
        <item m="1" x="2573"/>
        <item m="1" x="870"/>
        <item m="1" x="1602"/>
        <item m="1" x="2105"/>
        <item m="1" x="1376"/>
        <item m="1" x="2759"/>
        <item m="1" x="832"/>
        <item m="1" x="2333"/>
        <item m="1" x="2018"/>
        <item m="1" x="2918"/>
        <item m="1" x="914"/>
        <item m="1" x="2574"/>
        <item m="1" x="2518"/>
        <item m="1" x="1525"/>
        <item m="1" x="1901"/>
        <item m="1" x="930"/>
        <item m="1" x="766"/>
        <item m="1" x="1924"/>
        <item m="1" x="1013"/>
        <item m="1" x="2717"/>
        <item m="1" x="2150"/>
        <item m="1" x="1689"/>
        <item m="1" x="1699"/>
        <item m="1" x="1720"/>
        <item m="1" x="2674"/>
        <item m="1" x="1627"/>
        <item m="1" x="877"/>
        <item m="1" x="1239"/>
        <item m="1" x="2357"/>
        <item m="1" x="2939"/>
        <item m="1" x="1584"/>
        <item m="1" x="939"/>
        <item m="1" x="2506"/>
        <item m="1" x="1196"/>
        <item m="1" x="917"/>
        <item m="1" x="2243"/>
        <item m="1" x="2411"/>
        <item m="1" x="2732"/>
        <item m="1" x="1056"/>
        <item m="1" x="1009"/>
        <item m="1" x="1296"/>
        <item m="1" x="971"/>
        <item m="1" x="2844"/>
        <item m="1" x="920"/>
        <item m="1" x="2351"/>
        <item m="1" x="747"/>
        <item m="1" x="1918"/>
        <item m="1" x="961"/>
        <item m="1" x="1289"/>
        <item m="1" x="2374"/>
        <item m="1" x="1428"/>
        <item m="1" x="1588"/>
        <item m="1" x="2140"/>
        <item m="1" x="1021"/>
        <item m="1" x="786"/>
        <item m="1" x="925"/>
        <item m="1" x="2781"/>
        <item m="1" x="2214"/>
        <item m="1" x="1612"/>
        <item m="1" x="1545"/>
        <item m="1" x="1871"/>
        <item m="1" x="2110"/>
        <item m="1" x="1433"/>
        <item m="1" x="1665"/>
        <item m="1" x="1944"/>
        <item m="1" x="2387"/>
        <item m="1" x="2340"/>
        <item m="1" x="2050"/>
        <item m="1" x="2843"/>
        <item m="1" x="2141"/>
        <item m="1" x="1872"/>
        <item m="1" x="1769"/>
        <item m="1" x="1483"/>
        <item m="1" x="1738"/>
        <item m="1" x="1504"/>
        <item m="1" x="1595"/>
        <item m="1" x="1985"/>
        <item m="1" x="2909"/>
        <item m="1" x="2729"/>
        <item m="1" x="2040"/>
        <item m="1" x="2288"/>
        <item m="1" x="1920"/>
        <item m="1" x="1610"/>
        <item m="1" x="1706"/>
        <item m="1" x="942"/>
        <item m="1" x="2554"/>
        <item m="1" x="1214"/>
        <item m="1" x="799"/>
        <item m="1" x="2349"/>
        <item m="1" x="2269"/>
        <item m="1" x="720"/>
        <item m="1" x="1758"/>
        <item m="1" x="2571"/>
        <item m="1" x="1394"/>
        <item m="1" x="1961"/>
        <item m="1" x="1400"/>
        <item m="1" x="2054"/>
        <item m="1" x="964"/>
        <item m="1" x="750"/>
        <item m="1" x="760"/>
        <item m="1" x="734"/>
        <item x="15"/>
        <item m="1" x="2257"/>
        <item m="1" x="2782"/>
        <item x="11"/>
        <item x="10"/>
        <item x="144"/>
        <item x="8"/>
        <item sd="0" m="1" x="1461"/>
        <item sd="0" x="27"/>
        <item sd="0" x="24"/>
        <item m="1" x="1459"/>
        <item m="1" x="1055"/>
        <item x="125"/>
        <item x="149"/>
        <item x="2"/>
        <item x="146"/>
        <item x="19"/>
        <item x="667"/>
        <item x="20"/>
        <item x="1"/>
        <item x="126"/>
        <item m="1" x="730"/>
        <item x="115"/>
        <item x="114"/>
        <item x="113"/>
        <item x="142"/>
        <item x="141"/>
        <item x="119"/>
        <item m="1" x="1246"/>
        <item x="58"/>
        <item x="120"/>
        <item x="102"/>
        <item m="1" x="2278"/>
        <item m="1" x="1896"/>
        <item x="78"/>
        <item m="1" x="1593"/>
        <item x="90"/>
        <item x="79"/>
        <item x="80"/>
        <item m="1" x="821"/>
        <item x="57"/>
        <item sd="0" m="1" x="1062"/>
        <item m="1" x="2598"/>
        <item m="1" x="2621"/>
        <item m="1" x="1069"/>
        <item x="56"/>
        <item x="59"/>
        <item x="617"/>
        <item m="1" x="1962"/>
        <item x="68"/>
        <item x="55"/>
        <item x="60"/>
        <item x="629"/>
        <item x="630"/>
        <item x="631"/>
        <item x="42"/>
        <item x="38"/>
        <item x="618"/>
        <item m="1" x="2124"/>
        <item x="564"/>
        <item m="1" x="1678"/>
        <item x="640"/>
        <item x="595"/>
        <item x="620"/>
        <item x="639"/>
        <item x="619"/>
        <item x="616"/>
        <item x="625"/>
        <item x="615"/>
        <item x="596"/>
        <item x="558"/>
        <item x="473"/>
        <item x="384"/>
        <item x="597"/>
        <item x="614"/>
        <item x="598"/>
        <item x="599"/>
        <item x="600"/>
        <item m="1" x="868"/>
        <item x="601"/>
        <item x="542"/>
        <item x="611"/>
        <item x="578"/>
        <item x="525"/>
        <item x="602"/>
        <item x="529"/>
        <item x="557"/>
        <item x="575"/>
        <item x="574"/>
        <item x="573"/>
        <item x="572"/>
        <item x="603"/>
        <item m="1" x="2235"/>
        <item m="1" x="2538"/>
        <item x="587"/>
        <item m="1" x="1040"/>
        <item x="571"/>
        <item x="570"/>
        <item x="527"/>
        <item x="569"/>
        <item m="1" x="694"/>
        <item x="556"/>
        <item x="545"/>
        <item x="568"/>
        <item m="1" x="861"/>
        <item m="1" x="705"/>
        <item m="1" x="2889"/>
        <item m="1" x="1179"/>
        <item x="586"/>
        <item m="1" x="2031"/>
        <item m="1" x="1487"/>
        <item m="1" x="2624"/>
        <item x="530"/>
        <item m="1" x="2650"/>
        <item m="1" x="1517"/>
        <item m="1" x="1692"/>
        <item m="1" x="1562"/>
        <item m="1" x="919"/>
        <item m="1" x="2210"/>
        <item m="1" x="1265"/>
        <item m="1" x="2323"/>
        <item m="1" x="1580"/>
        <item m="1" x="866"/>
        <item m="1" x="2726"/>
        <item m="1" x="1889"/>
        <item m="1" x="2610"/>
        <item m="1" x="795"/>
        <item m="1" x="1834"/>
        <item m="1" x="1569"/>
        <item m="1" x="719"/>
        <item m="1" x="2284"/>
        <item m="1" x="798"/>
        <item x="565"/>
        <item m="1" x="2535"/>
        <item m="1" x="2949"/>
        <item m="1" x="2208"/>
        <item m="1" x="802"/>
        <item m="1" x="703"/>
        <item m="1" x="2629"/>
        <item m="1" x="1623"/>
        <item m="1" x="2587"/>
        <item x="518"/>
        <item x="552"/>
        <item x="469"/>
        <item x="550"/>
        <item x="554"/>
        <item x="555"/>
        <item x="559"/>
        <item x="548"/>
        <item x="551"/>
        <item x="515"/>
        <item x="539"/>
        <item x="553"/>
        <item x="547"/>
        <item x="546"/>
        <item x="442"/>
        <item x="251"/>
        <item x="510"/>
        <item x="549"/>
        <item x="493"/>
        <item x="513"/>
        <item x="522"/>
        <item x="507"/>
        <item x="451"/>
        <item x="532"/>
        <item x="486"/>
        <item x="526"/>
        <item x="540"/>
        <item x="503"/>
        <item x="492"/>
        <item x="512"/>
        <item m="1" x="2145"/>
        <item x="501"/>
        <item x="543"/>
        <item x="520"/>
        <item x="504"/>
        <item x="534"/>
        <item x="533"/>
        <item x="535"/>
        <item x="536"/>
        <item x="489"/>
        <item x="537"/>
        <item x="538"/>
        <item x="541"/>
        <item x="528"/>
        <item x="531"/>
        <item x="521"/>
        <item m="1" x="1818"/>
        <item x="511"/>
        <item x="497"/>
        <item x="490"/>
        <item x="480"/>
        <item x="496"/>
        <item x="506"/>
        <item x="491"/>
        <item x="488"/>
        <item x="505"/>
        <item x="509"/>
        <item x="519"/>
        <item x="477"/>
        <item x="508"/>
        <item x="421"/>
        <item x="514"/>
        <item x="494"/>
        <item x="476"/>
        <item x="487"/>
        <item x="467"/>
        <item x="517"/>
        <item x="516"/>
        <item x="457"/>
        <item x="495"/>
        <item x="475"/>
        <item x="498"/>
        <item m="1" x="2123"/>
        <item x="502"/>
        <item x="485"/>
        <item x="478"/>
        <item m="1" x="1776"/>
        <item m="1" x="2396"/>
        <item m="1" x="2394"/>
        <item m="1" x="2510"/>
        <item m="1" x="2438"/>
        <item m="1" x="1307"/>
        <item m="1" x="1503"/>
        <item m="1" x="1124"/>
        <item x="474"/>
        <item x="483"/>
        <item x="444"/>
        <item x="202"/>
        <item x="445"/>
        <item m="1" x="1437"/>
        <item x="465"/>
        <item x="464"/>
        <item x="463"/>
        <item x="462"/>
        <item x="452"/>
        <item x="443"/>
        <item x="318"/>
        <item x="446"/>
        <item x="355"/>
        <item x="449"/>
        <item x="415"/>
        <item x="351"/>
        <item x="322"/>
        <item x="385"/>
        <item x="441"/>
        <item x="420"/>
        <item x="403"/>
        <item x="447"/>
        <item x="402"/>
        <item x="389"/>
        <item x="414"/>
        <item x="413"/>
        <item x="418"/>
        <item x="417"/>
        <item x="419"/>
        <item x="382"/>
        <item x="409"/>
        <item x="416"/>
        <item x="386"/>
        <item x="334"/>
        <item x="411"/>
        <item x="397"/>
        <item x="357"/>
        <item x="410"/>
        <item x="309"/>
        <item x="343"/>
        <item x="390"/>
        <item x="391"/>
        <item x="350"/>
        <item x="283"/>
        <item x="412"/>
        <item x="406"/>
        <item x="404"/>
        <item x="396"/>
        <item x="335"/>
        <item x="388"/>
        <item x="393"/>
        <item x="361"/>
        <item x="405"/>
        <item x="372"/>
        <item x="401"/>
        <item x="395"/>
        <item x="359"/>
        <item x="400"/>
        <item x="314"/>
        <item x="326"/>
        <item x="333"/>
        <item x="317"/>
        <item x="332"/>
        <item x="367"/>
        <item x="378"/>
        <item x="325"/>
        <item x="341"/>
        <item x="293"/>
        <item x="394"/>
        <item x="279"/>
        <item x="381"/>
        <item x="358"/>
        <item x="300"/>
        <item x="331"/>
        <item x="363"/>
        <item x="383"/>
        <item x="369"/>
        <item x="370"/>
        <item x="380"/>
        <item x="379"/>
        <item x="360"/>
        <item x="371"/>
        <item x="356"/>
        <item x="336"/>
        <item x="337"/>
        <item x="362"/>
        <item x="366"/>
        <item x="368"/>
        <item x="303"/>
        <item x="294"/>
        <item x="377"/>
        <item x="348"/>
        <item x="291"/>
        <item m="1" x="2358"/>
        <item x="307"/>
        <item x="373"/>
        <item x="365"/>
        <item x="364"/>
        <item x="346"/>
        <item x="323"/>
        <item x="352"/>
        <item x="275"/>
        <item x="349"/>
        <item x="266"/>
        <item x="290"/>
        <item x="344"/>
        <item x="295"/>
        <item x="292"/>
        <item x="345"/>
        <item x="327"/>
        <item x="347"/>
        <item x="342"/>
        <item x="340"/>
        <item m="1" x="1951"/>
        <item x="324"/>
        <item x="321"/>
        <item x="288"/>
        <item m="1" x="1242"/>
        <item x="311"/>
        <item x="310"/>
        <item x="329"/>
        <item x="254"/>
        <item x="320"/>
        <item x="304"/>
        <item x="306"/>
        <item x="297"/>
        <item x="308"/>
        <item x="315"/>
        <item x="276"/>
        <item x="302"/>
        <item x="305"/>
        <item x="278"/>
        <item x="281"/>
        <item x="267"/>
        <item x="257"/>
        <item x="246"/>
        <item x="285"/>
        <item x="286"/>
        <item x="296"/>
        <item x="298"/>
        <item x="263"/>
        <item x="277"/>
        <item x="245"/>
        <item x="261"/>
        <item x="260"/>
        <item x="272"/>
        <item x="252"/>
        <item x="265"/>
        <item x="269"/>
        <item x="268"/>
        <item x="256"/>
        <item x="274"/>
        <item x="270"/>
        <item x="273"/>
        <item x="264"/>
        <item x="262"/>
        <item x="271"/>
        <item x="248"/>
        <item x="239"/>
        <item x="238"/>
        <item x="229"/>
        <item x="235"/>
        <item x="234"/>
        <item x="236"/>
        <item x="232"/>
        <item x="221"/>
        <item x="224"/>
        <item x="223"/>
        <item x="215"/>
        <item x="214"/>
        <item m="1" x="729"/>
        <item x="216"/>
        <item x="217"/>
        <item x="201"/>
        <item x="205"/>
        <item x="209"/>
        <item x="206"/>
        <item x="195"/>
        <item x="192"/>
        <item x="188"/>
        <item x="189"/>
        <item x="190"/>
        <item x="194"/>
        <item x="183"/>
        <item x="185"/>
        <item x="186"/>
        <item m="1" x="2819"/>
        <item x="180"/>
        <item m="1" x="1614"/>
        <item x="181"/>
        <item x="178"/>
        <item x="182"/>
        <item x="179"/>
        <item x="167"/>
        <item x="172"/>
        <item x="175"/>
        <item x="177"/>
        <item x="173"/>
        <item x="170"/>
        <item x="171"/>
        <item x="168"/>
        <item x="169"/>
        <item x="668"/>
        <item x="166"/>
        <item m="1" x="2377"/>
        <item m="1" x="2098"/>
        <item m="1" x="1457"/>
        <item m="1" x="711"/>
        <item m="1" x="909"/>
        <item m="1" x="1390"/>
        <item m="1" x="1283"/>
        <item m="1" x="845"/>
        <item m="1" x="884"/>
        <item sd="0" m="1" x="2582"/>
        <item m="1" x="2623"/>
        <item m="1" x="2511"/>
        <item m="1" x="1008"/>
        <item m="1" x="1781"/>
        <item m="1" x="1894"/>
        <item m="1" x="2113"/>
        <item m="1" x="949"/>
        <item sd="0" m="1" x="2564"/>
        <item sd="0" m="1" x="855"/>
        <item sd="0" m="1" x="1217"/>
        <item m="1" x="1675"/>
        <item sd="0" m="1" x="2583"/>
        <item sd="0" m="1" x="2937"/>
        <item m="1" x="2767"/>
        <item sd="0" m="1" x="2609"/>
        <item sd="0" m="1" x="816"/>
        <item m="1" x="2125"/>
        <item m="1" x="1251"/>
        <item m="1" x="1653"/>
        <item sd="0" m="1" x="2701"/>
        <item m="1" x="1465"/>
        <item m="1" x="1430"/>
        <item m="1" x="1921"/>
        <item m="1" x="1748"/>
        <item m="1" x="2750"/>
        <item sd="0" m="1" x="1463"/>
        <item m="1" x="1942"/>
        <item m="1" x="970"/>
        <item sd="0" m="1" x="1141"/>
        <item m="1" x="1963"/>
        <item m="1" x="1260"/>
        <item m="1" x="2823"/>
        <item m="1" x="1409"/>
        <item m="1" x="724"/>
        <item m="1" x="1240"/>
        <item sd="0" m="1" x="1828"/>
        <item m="1" x="2181"/>
        <item sd="0" m="1" x="2897"/>
        <item m="1" x="1330"/>
        <item m="1" x="2155"/>
        <item sd="0" m="1" x="2076"/>
        <item sd="0" m="1" x="2225"/>
        <item m="1" x="2603"/>
        <item sd="0" m="1" x="998"/>
        <item sd="0" m="1" x="2120"/>
        <item m="1" x="2095"/>
        <item m="1" x="935"/>
        <item m="1" x="2792"/>
        <item m="1" x="2441"/>
        <item m="1" x="2692"/>
        <item m="1" x="2524"/>
        <item m="1" x="2529"/>
        <item m="1" x="2799"/>
        <item m="1" x="1827"/>
        <item m="1" x="2847"/>
        <item m="1" x="2471"/>
        <item m="1" x="1864"/>
        <item m="1" x="2062"/>
        <item m="1" x="2317"/>
        <item m="1" x="2839"/>
        <item m="1" x="2775"/>
        <item m="1" x="2852"/>
        <item m="1" x="740"/>
        <item m="1" x="2845"/>
        <item m="1" x="1571"/>
        <item m="1" x="1273"/>
        <item m="1" x="2246"/>
        <item m="1" x="1986"/>
        <item m="1" x="865"/>
        <item m="1" x="2164"/>
        <item m="1" x="1308"/>
        <item m="1" x="1347"/>
        <item m="1" x="755"/>
        <item m="1" x="1841"/>
        <item m="1" x="957"/>
        <item m="1" x="1084"/>
        <item m="1" x="1125"/>
        <item m="1" x="2038"/>
        <item m="1" x="2408"/>
        <item m="1" x="1630"/>
        <item m="1" x="1739"/>
        <item m="1" x="1566"/>
        <item m="1" x="2572"/>
        <item m="1" x="1023"/>
        <item m="1" x="2703"/>
        <item m="1" x="2307"/>
        <item m="1" x="1442"/>
        <item m="1" x="1073"/>
        <item m="1" x="2776"/>
        <item m="1" x="2223"/>
        <item m="1" x="2540"/>
        <item m="1" x="1883"/>
        <item m="1" x="1032"/>
        <item m="1" x="950"/>
        <item m="1" x="2063"/>
        <item m="1" x="1688"/>
        <item m="1" x="1999"/>
        <item m="1" x="2157"/>
        <item m="1" x="735"/>
        <item m="1" x="2356"/>
        <item m="1" x="789"/>
        <item m="1" x="2272"/>
        <item m="1" x="1987"/>
        <item m="1" x="1434"/>
        <item m="1" x="2282"/>
        <item m="1" x="2261"/>
        <item m="1" x="1521"/>
        <item m="1" x="2236"/>
        <item m="1" x="2947"/>
        <item m="1" x="1371"/>
        <item m="1" x="1345"/>
        <item m="1" x="2738"/>
        <item m="1" x="1898"/>
        <item m="1" x="2013"/>
        <item m="1" x="2017"/>
        <item m="1" x="963"/>
        <item m="1" x="1949"/>
        <item m="1" x="807"/>
        <item m="1" x="1969"/>
        <item m="1" x="841"/>
        <item m="1" x="1171"/>
        <item m="1" x="1306"/>
        <item m="1" x="2814"/>
        <item m="1" x="2923"/>
        <item m="1" x="824"/>
        <item m="1" x="2008"/>
        <item m="1" x="1153"/>
        <item m="1" x="2526"/>
        <item m="1" x="1209"/>
        <item m="1" x="2492"/>
        <item m="1" x="1412"/>
        <item m="1" x="2783"/>
        <item m="1" x="2853"/>
        <item m="1" x="2014"/>
        <item m="1" x="2122"/>
        <item m="1" x="1154"/>
        <item m="1" x="2421"/>
        <item m="1" x="1480"/>
        <item m="1" x="2500"/>
        <item m="1" x="2119"/>
        <item m="1" x="1012"/>
        <item m="1" x="2259"/>
        <item m="1" x="2769"/>
        <item m="1" x="1343"/>
        <item m="1" x="2458"/>
        <item m="1" x="681"/>
        <item m="1" x="749"/>
        <item m="1" x="2498"/>
        <item m="1" x="2450"/>
        <item m="1" x="2393"/>
        <item m="1" x="1482"/>
        <item m="1" x="1887"/>
        <item m="1" x="931"/>
        <item m="1" x="1093"/>
        <item m="1" x="1774"/>
        <item m="1" x="1903"/>
        <item m="1" x="1561"/>
        <item m="1" x="2334"/>
        <item m="1" x="1488"/>
        <item m="1" x="2942"/>
        <item m="1" x="2631"/>
        <item m="1" x="676"/>
        <item m="1" x="1027"/>
        <item m="1" x="2043"/>
        <item m="1" x="1002"/>
        <item m="1" x="2011"/>
        <item m="1" x="1085"/>
        <item m="1" x="2644"/>
        <item m="1" x="1514"/>
        <item m="1" x="2928"/>
        <item m="1" x="2840"/>
        <item m="1" x="2841"/>
        <item m="1" x="1550"/>
        <item m="1" x="2390"/>
        <item m="1" x="1825"/>
        <item m="1" x="2751"/>
        <item m="1" x="1805"/>
        <item m="1" x="2904"/>
        <item m="1" x="1810"/>
        <item m="1" x="1994"/>
        <item m="1" x="1637"/>
        <item m="1" x="767"/>
        <item m="1" x="2260"/>
        <item m="1" x="692"/>
        <item m="1" x="1109"/>
        <item m="1" x="1551"/>
        <item m="1" x="1586"/>
        <item m="1" x="754"/>
        <item m="1" x="2028"/>
        <item m="1" x="2730"/>
        <item m="1" x="1548"/>
        <item m="1" x="956"/>
        <item m="1" x="1933"/>
        <item m="1" x="1250"/>
        <item m="1" x="1365"/>
        <item m="1" x="2641"/>
        <item m="1" x="1036"/>
        <item m="1" x="2454"/>
        <item m="1" x="1225"/>
        <item m="1" x="2442"/>
        <item m="1" x="1397"/>
        <item m="1" x="2034"/>
        <item m="1" x="1408"/>
        <item m="1" x="1806"/>
        <item m="1" x="2766"/>
        <item m="1" x="1192"/>
        <item m="1" x="2188"/>
        <item m="1" x="1879"/>
        <item m="1" x="1484"/>
        <item m="1" x="673"/>
        <item m="1" x="2276"/>
        <item m="1" x="2166"/>
        <item m="1" x="2608"/>
        <item m="1" x="954"/>
        <item m="1" x="2565"/>
        <item m="1" x="1980"/>
        <item m="1" x="2745"/>
        <item m="1" x="913"/>
        <item m="1" x="2395"/>
        <item m="1" x="2111"/>
        <item m="1" x="2071"/>
        <item m="1" x="1888"/>
        <item m="1" x="1216"/>
        <item m="1" x="2143"/>
        <item m="1" x="2402"/>
        <item m="1" x="936"/>
        <item m="1" x="706"/>
        <item m="1" x="955"/>
        <item m="1" x="2167"/>
        <item m="1" x="986"/>
        <item m="1" x="897"/>
        <item m="1" x="1406"/>
        <item m="1" x="2950"/>
        <item m="1" x="2584"/>
        <item m="1" x="2482"/>
        <item m="1" x="1416"/>
        <item m="1" x="1064"/>
        <item m="1" x="2290"/>
        <item m="1" x="1424"/>
        <item m="1" x="1829"/>
        <item m="1" x="2056"/>
        <item m="1" x="1718"/>
        <item m="1" x="2299"/>
        <item m="1" x="2892"/>
        <item m="1" x="2412"/>
        <item m="1" x="2930"/>
        <item m="1" x="1150"/>
        <item m="1" x="797"/>
        <item m="1" x="2702"/>
        <item m="1" x="1600"/>
        <item m="1" x="2532"/>
        <item m="1" x="1964"/>
        <item m="1" x="1211"/>
        <item m="1" x="2612"/>
        <item m="1" x="2504"/>
        <item m="1" x="1135"/>
        <item m="1" x="2178"/>
        <item m="1" x="1838"/>
        <item m="1" x="2780"/>
        <item m="1" x="1941"/>
        <item m="1" x="1234"/>
        <item m="1" x="2578"/>
        <item m="1" x="2112"/>
        <item m="1" x="2860"/>
        <item m="1" x="1687"/>
        <item m="1" x="1268"/>
        <item m="1" x="1544"/>
        <item m="1" x="1090"/>
        <item m="1" x="818"/>
        <item m="1" x="2004"/>
        <item m="1" x="2044"/>
        <item m="1" x="1731"/>
        <item m="1" x="2369"/>
        <item m="1" x="701"/>
        <item m="1" x="2047"/>
        <item m="1" x="1604"/>
        <item m="1" x="1151"/>
        <item m="1" x="1152"/>
        <item m="1" x="2786"/>
        <item m="1" x="2905"/>
        <item m="1" x="698"/>
        <item m="1" x="1787"/>
        <item m="1" x="1891"/>
        <item m="1" x="721"/>
        <item m="1" x="1423"/>
        <item m="1" x="2420"/>
        <item m="1" x="1092"/>
        <item m="1" x="1644"/>
        <item m="1" x="1923"/>
        <item m="1" x="826"/>
        <item m="1" x="2177"/>
        <item m="1" x="1577"/>
        <item m="1" x="2027"/>
        <item m="1" x="1318"/>
        <item m="1" x="1128"/>
        <item m="1" x="2552"/>
        <item m="1" x="1399"/>
        <item m="1" x="1591"/>
        <item m="1" x="2827"/>
        <item m="1" x="2129"/>
        <item m="1" x="1735"/>
        <item sd="0" m="1" x="1290"/>
        <item sd="0" m="1" x="2487"/>
        <item m="1" x="2224"/>
        <item sd="0" m="1" x="2914"/>
        <item sd="0" m="1" x="1981"/>
        <item sd="0" m="1" x="2677"/>
        <item m="1" x="2898"/>
        <item m="1" x="1139"/>
        <item m="1" x="2024"/>
        <item m="1" x="1344"/>
        <item sd="0" m="1" x="2948"/>
        <item sd="0" m="1" x="1431"/>
        <item m="1" x="2513"/>
        <item sd="0" m="1" x="2633"/>
        <item sd="0" m="1" x="2342"/>
        <item sd="0" m="1" x="1398"/>
        <item sd="0" m="1" x="1010"/>
        <item m="1" x="2244"/>
        <item m="1" x="1287"/>
        <item m="1" x="1948"/>
        <item sd="0" m="1" x="833"/>
        <item sd="0" m="1" x="2666"/>
        <item m="1" x="2126"/>
        <item sd="0" m="1" x="1117"/>
        <item sd="0" m="1" x="1389"/>
        <item sd="0" m="1" x="977"/>
        <item m="1" x="2007"/>
        <item m="1" x="1420"/>
        <item sd="0" m="1" x="1298"/>
        <item sd="0" m="1" x="2403"/>
        <item sd="0" m="1" x="1997"/>
        <item m="1" x="1502"/>
        <item sd="0" m="1" x="2445"/>
        <item m="1" x="1329"/>
        <item sd="0" m="1" x="1935"/>
        <item m="1" x="2670"/>
        <item m="1" x="901"/>
        <item sd="0" m="1" x="751"/>
        <item sd="0" m="1" x="1000"/>
        <item sd="0" m="1" x="850"/>
        <item m="1" x="2691"/>
        <item sd="0" m="1" x="2362"/>
        <item m="1" x="1859"/>
        <item sd="0" m="1" x="2663"/>
        <item m="1" x="1940"/>
        <item sd="0" m="1" x="1978"/>
        <item sd="0" m="1" x="2501"/>
        <item sd="0" m="1" x="2446"/>
        <item sd="0" m="1" x="2302"/>
        <item m="1" x="2065"/>
        <item sd="0" m="1" x="2683"/>
        <item sd="0" m="1" x="1095"/>
        <item sd="0" m="1" x="1945"/>
        <item sd="0" m="1" x="1129"/>
        <item sd="0" m="1" x="1783"/>
        <item m="1" x="1866"/>
        <item m="1" x="2059"/>
        <item sd="0" m="1" x="691"/>
        <item sd="0" m="1" x="2836"/>
        <item sd="0" m="1" x="2760"/>
        <item sd="0" m="1" x="2789"/>
        <item m="1" x="1351"/>
        <item m="1" x="2735"/>
        <item sd="0" m="1" x="2127"/>
        <item sd="0" m="1" x="2542"/>
        <item sd="0" m="1" x="2285"/>
        <item m="1" x="2813"/>
        <item sd="0" m="1" x="2326"/>
        <item m="1" x="962"/>
        <item sd="0" m="1" x="2355"/>
        <item m="1" x="768"/>
        <item m="1" x="2747"/>
        <item sd="0" m="1" x="2215"/>
        <item sd="0" m="1" x="718"/>
        <item m="1" x="2560"/>
        <item m="1" x="1402"/>
        <item sd="0" m="1" x="2874"/>
        <item sd="0" m="1" x="2198"/>
        <item sd="0" m="1" x="1377"/>
        <item sd="0" m="1" x="2149"/>
        <item sd="0" m="1" x="746"/>
        <item sd="0" m="1" x="1939"/>
        <item sd="0" m="1" x="946"/>
        <item sd="0" m="1" x="1877"/>
        <item sd="0" m="1" x="1505"/>
        <item sd="0" m="1" x="1628"/>
        <item sd="0" m="1" x="1473"/>
        <item sd="0" m="1" x="2219"/>
        <item sd="0" m="1" x="1208"/>
        <item sd="0" m="1" x="1096"/>
        <item sd="0" m="1" x="1218"/>
        <item sd="0" m="1" x="1890"/>
        <item sd="0" m="1" x="2632"/>
        <item m="1" x="1837"/>
        <item sd="0" m="1" x="900"/>
        <item sd="0" m="1" x="1619"/>
        <item sd="0" m="1" x="2772"/>
        <item m="1" x="979"/>
        <item sd="0" m="1" x="2544"/>
        <item m="1" x="2148"/>
        <item sd="0" m="1" x="2022"/>
        <item sd="0" m="1" x="2815"/>
        <item sd="0" m="1" x="1006"/>
        <item sd="0" m="1" x="1188"/>
        <item m="1" x="2577"/>
        <item m="1" x="2728"/>
        <item sd="0" m="1" x="2221"/>
        <item sd="0" m="1" x="862"/>
        <item m="1" x="1396"/>
        <item m="1" x="2268"/>
        <item m="1" x="2472"/>
        <item sd="0" m="1" x="796"/>
        <item sd="0" m="1" x="1288"/>
        <item sd="0" m="1" x="2868"/>
        <item sd="0" m="1" x="1558"/>
        <item sd="0" m="1" x="1099"/>
        <item sd="0" m="1" x="2752"/>
        <item sd="0" m="1" x="2012"/>
        <item sd="0" m="1" x="1325"/>
        <item m="1" x="1658"/>
        <item m="1" x="1753"/>
        <item m="1" x="1907"/>
        <item sd="0" m="1" x="1803"/>
        <item sd="0" m="1" x="1535"/>
        <item sd="0" m="1" x="1341"/>
        <item sd="0" m="1" x="2820"/>
        <item sd="0" m="1" x="2837"/>
        <item sd="0" m="1" x="1367"/>
        <item sd="0" m="1" x="1035"/>
        <item sd="0" m="1" x="742"/>
        <item sd="0" m="1" x="2453"/>
        <item sd="0" m="1" x="1003"/>
        <item sd="0" m="1" x="1281"/>
        <item m="1" x="1497"/>
        <item sd="0" m="1" x="1968"/>
        <item sd="0" m="1" x="1919"/>
        <item m="1" x="1224"/>
        <item sd="0" m="1" x="2314"/>
        <item sd="0" m="1" x="1881"/>
        <item sd="0" m="1" x="1765"/>
        <item sd="0" m="1" x="1554"/>
        <item sd="0" m="1" x="679"/>
        <item sd="0" m="1" x="2838"/>
        <item m="1" x="1700"/>
        <item sd="0" m="1" x="1266"/>
        <item sd="0" m="1" x="2046"/>
        <item sd="0" m="1" x="686"/>
        <item sd="0" m="1" x="1157"/>
        <item sd="0" m="1" x="2298"/>
        <item sd="0" m="1" x="1876"/>
        <item sd="0" m="1" x="1277"/>
        <item m="1" x="2616"/>
        <item sd="0" m="1" x="1509"/>
        <item sd="0" m="1" x="2744"/>
        <item sd="0" m="1" x="1734"/>
        <item sd="0" m="1" x="2658"/>
        <item sd="0" m="1" x="2910"/>
        <item m="1" x="1014"/>
        <item sd="0" m="1" x="2347"/>
        <item sd="0" m="1" x="2220"/>
        <item sd="0" m="1" x="1549"/>
        <item sd="0" m="1" x="2388"/>
        <item sd="0" m="1" x="2722"/>
        <item sd="0" m="1" x="1305"/>
        <item sd="0" m="1" x="2806"/>
        <item m="1" x="2828"/>
        <item sd="0" m="1" x="1204"/>
        <item m="1" x="2353"/>
        <item sd="0" m="1" x="1594"/>
        <item sd="0" m="1" x="1147"/>
        <item sd="0" m="1" x="2280"/>
        <item sd="0" m="1" x="1690"/>
        <item sd="0" m="1" x="1867"/>
        <item m="1" x="1998"/>
        <item sd="0" m="1" x="2304"/>
        <item sd="0" m="1" x="1230"/>
        <item sd="0" m="1" x="2514"/>
        <item sd="0" m="1" x="2460"/>
        <item sd="0" m="1" x="1708"/>
        <item sd="0" m="1" x="2241"/>
        <item sd="0" m="1" x="1191"/>
        <item sd="0" m="1" x="1082"/>
        <item sd="0" m="1" x="2488"/>
        <item sd="0" m="1" x="2361"/>
        <item sd="0" m="1" x="1831"/>
        <item sd="0" m="1" x="1581"/>
        <item sd="0" m="1" x="2133"/>
        <item sd="0" m="1" x="2449"/>
        <item sd="0" m="1" x="2480"/>
        <item sd="0" m="1" x="1317"/>
        <item sd="0" m="1" x="2324"/>
        <item sd="0" m="1" x="985"/>
        <item sd="0" m="1" x="1335"/>
        <item sd="0" m="1" x="2015"/>
        <item m="1" x="1596"/>
        <item m="1" x="1181"/>
        <item m="1" x="2680"/>
        <item m="1" x="2035"/>
        <item m="1" x="2671"/>
        <item m="1" x="1797"/>
        <item sd="0" m="1" x="2748"/>
        <item sd="0" m="1" x="1030"/>
        <item m="1" x="1004"/>
        <item sd="0" m="1" x="1839"/>
        <item sd="0" m="1" x="1882"/>
        <item sd="0" m="1" x="1076"/>
        <item m="1" x="1823"/>
        <item sd="0" m="1" x="1425"/>
        <item sd="0" m="1" x="2618"/>
        <item sd="0" m="1" x="2183"/>
        <item sd="0" m="1" x="2271"/>
        <item sd="0" m="1" x="2066"/>
        <item sd="0" m="1" x="1079"/>
        <item sd="0" m="1" x="856"/>
        <item sd="0" m="1" x="1256"/>
        <item sd="0" m="1" x="2520"/>
        <item sd="0" m="1" x="1636"/>
        <item sd="0" m="1" x="1042"/>
        <item m="1" x="1922"/>
        <item sd="0" m="1" x="1138"/>
        <item sd="0" m="1" x="2382"/>
        <item m="1" x="781"/>
        <item sd="0" m="1" x="2184"/>
        <item sd="0" m="1" x="1071"/>
        <item m="1" x="974"/>
        <item m="1" x="2620"/>
        <item m="1" x="2895"/>
        <item m="1" x="2595"/>
        <item m="1" x="1190"/>
        <item m="1" x="1629"/>
        <item m="1" x="994"/>
        <item m="1" x="2476"/>
        <item m="1" x="1899"/>
        <item m="1" x="1526"/>
        <item m="1" x="1464"/>
        <item m="1" x="1847"/>
        <item m="1" x="1491"/>
        <item m="1" x="2899"/>
        <item m="1" x="1195"/>
        <item m="1" x="2051"/>
        <item m="1" x="2689"/>
        <item m="1" x="975"/>
        <item m="1" x="1337"/>
        <item m="1" x="2037"/>
        <item m="1" x="1327"/>
        <item m="1" x="1089"/>
        <item m="1" x="2515"/>
        <item m="1" x="2173"/>
        <item m="1" x="2622"/>
        <item m="1" x="1599"/>
        <item m="1" x="2313"/>
        <item m="1" x="2341"/>
        <item m="1" x="814"/>
        <item m="1" x="2459"/>
        <item m="1" x="2378"/>
        <item m="1" x="2389"/>
        <item m="1" x="722"/>
        <item m="1" x="1668"/>
        <item m="1" x="1264"/>
        <item m="1" x="1775"/>
        <item m="1" x="1728"/>
        <item m="1" x="2165"/>
        <item m="1" x="1905"/>
        <item m="1" x="1794"/>
        <item m="1" x="2551"/>
        <item m="1" x="1983"/>
        <item m="1" x="2865"/>
        <item m="1" x="2810"/>
        <item m="1" x="2834"/>
        <item m="1" x="1656"/>
        <item m="1" x="873"/>
        <item m="1" x="2690"/>
        <item m="1" x="2434"/>
        <item m="1" x="2714"/>
        <item m="1" x="2516"/>
        <item m="1" x="1334"/>
        <item m="1" x="1178"/>
        <item m="1" x="2286"/>
        <item m="1" x="2279"/>
        <item m="1" x="1155"/>
        <item m="1" x="2648"/>
        <item m="1" x="932"/>
        <item m="1" x="1974"/>
        <item m="1" x="1269"/>
        <item m="1" x="1812"/>
        <item m="1" x="1111"/>
        <item m="1" x="2630"/>
        <item m="1" x="1019"/>
        <item m="1" x="1168"/>
        <item m="1" x="2081"/>
        <item m="1" x="2082"/>
        <item m="1" x="1875"/>
        <item m="1" x="2401"/>
        <item m="1" x="743"/>
        <item m="1" x="980"/>
        <item m="1" x="2808"/>
        <item m="1" x="2686"/>
        <item m="1" x="2266"/>
        <item m="1" x="1639"/>
        <item m="1" x="987"/>
        <item m="1" x="2139"/>
        <item m="1" x="674"/>
        <item m="1" x="2525"/>
        <item x="16"/>
        <item sd="0" x="32"/>
        <item x="25"/>
        <item x="163"/>
        <item x="654"/>
        <item x="162"/>
        <item sd="0" x="33"/>
        <item x="154"/>
        <item x="14"/>
        <item x="161"/>
        <item x="159"/>
        <item x="81"/>
        <item sd="0" x="29"/>
        <item x="147"/>
        <item x="160"/>
        <item x="28"/>
        <item x="12"/>
        <item x="13"/>
        <item x="155"/>
        <item x="158"/>
        <item x="157"/>
        <item x="145"/>
        <item sd="0" x="22"/>
        <item x="152"/>
        <item x="18"/>
        <item x="151"/>
        <item x="150"/>
        <item sd="0" x="31"/>
        <item m="1" x="835"/>
        <item x="121"/>
        <item sd="0" x="26"/>
        <item sd="0" m="1" x="943"/>
        <item sd="0" x="23"/>
        <item x="635"/>
        <item x="5"/>
        <item x="9"/>
        <item x="156"/>
        <item x="35"/>
        <item x="153"/>
        <item x="148"/>
        <item x="133"/>
        <item x="91"/>
        <item x="0"/>
        <item sd="0" m="1" x="2303"/>
        <item sd="0" m="1" x="2101"/>
        <item sd="0" x="432"/>
        <item m="1" x="2604"/>
        <item x="580"/>
        <item sd="0" m="1" x="837"/>
        <item sd="0" m="1" x="2900"/>
        <item sd="0" m="1" x="1354"/>
        <item sd="0" m="1" x="2021"/>
        <item sd="0" m="1" x="1946"/>
        <item sd="0" x="429"/>
        <item sd="0" m="1" x="1130"/>
        <item sd="0" x="434"/>
        <item x="7"/>
        <item x="3"/>
        <item x="666"/>
        <item m="1" x="687"/>
        <item sd="0" x="21"/>
        <item x="6"/>
        <item sd="0" m="1" x="1784"/>
        <item sd="0" m="1" x="1499"/>
        <item sd="0" m="1" x="675"/>
        <item x="648"/>
        <item x="665"/>
        <item x="652"/>
        <item x="664"/>
        <item sd="0" m="1" x="693"/>
        <item sd="0" m="1" x="2242"/>
        <item x="4"/>
        <item x="563"/>
        <item sd="0" m="1" x="2761"/>
        <item sd="0" x="634"/>
        <item x="663"/>
        <item x="105"/>
        <item m="1" x="1353"/>
        <item x="651"/>
        <item x="104"/>
        <item x="118"/>
        <item x="143"/>
        <item x="137"/>
        <item x="138"/>
        <item x="117"/>
        <item x="134"/>
        <item sd="0" m="1" x="2216"/>
        <item sd="0" m="1" x="2413"/>
        <item sd="0" m="1" x="1893"/>
        <item x="647"/>
        <item x="139"/>
        <item x="140"/>
        <item sd="0" m="1" x="2875"/>
        <item sd="0" x="613"/>
        <item sd="0" m="1" x="1972"/>
        <item sd="0" m="1" x="1312"/>
        <item sd="0" m="1" x="2867"/>
        <item x="17"/>
        <item m="1" x="732"/>
        <item x="94"/>
        <item x="116"/>
        <item x="132"/>
        <item x="127"/>
        <item x="607"/>
        <item x="128"/>
        <item sd="0" m="1" x="1474"/>
        <item sd="0" m="1" x="771"/>
        <item sd="0" x="591"/>
        <item m="1" x="2431"/>
        <item m="1" x="723"/>
        <item m="1" x="1749"/>
        <item x="112"/>
        <item sd="0" m="1" x="776"/>
        <item sd="0" m="1" x="1956"/>
        <item m="1" x="2861"/>
        <item sd="0" m="1" x="1210"/>
        <item sd="0" x="641"/>
        <item sd="0" m="1" x="1247"/>
        <item sd="0" m="1" x="1097"/>
        <item sd="0" m="1" x="1243"/>
        <item sd="0" x="646"/>
        <item x="135"/>
        <item sd="0" m="1" x="1364"/>
        <item x="129"/>
        <item sd="0" x="566"/>
        <item x="653"/>
        <item m="1" x="1966"/>
        <item m="1" x="958"/>
        <item sd="0" m="1" x="1045"/>
        <item sd="0" x="642"/>
        <item x="593"/>
        <item x="560"/>
        <item sd="0" m="1" x="2023"/>
        <item sd="0" m="1" x="2685"/>
        <item sd="0" m="1" x="2075"/>
        <item sd="0" m="1" x="2258"/>
        <item sd="0" m="1" x="1007"/>
        <item sd="0" m="1" x="2049"/>
        <item x="643"/>
        <item sd="0" m="1" x="1199"/>
        <item sd="0" m="1" x="1189"/>
        <item sd="0" x="481"/>
        <item m="1" x="1616"/>
        <item m="1" x="2477"/>
        <item sd="0" m="1" x="2222"/>
        <item sd="0" x="633"/>
        <item sd="0" m="1" x="863"/>
        <item sd="0" m="1" x="924"/>
        <item m="1" x="2352"/>
        <item m="1" x="1519"/>
        <item m="1" x="1272"/>
        <item x="130"/>
        <item sd="0" m="1" x="2322"/>
        <item x="101"/>
        <item sd="0" m="1" x="2003"/>
        <item sd="0" m="1" x="959"/>
        <item x="103"/>
        <item x="111"/>
        <item x="93"/>
        <item sd="0" m="1" x="1913"/>
        <item m="1" x="1293"/>
        <item m="1" x="1563"/>
        <item sd="0" m="1" x="1804"/>
        <item sd="0" m="1" x="1361"/>
        <item sd="0" m="1" x="1536"/>
        <item sd="0" m="1" x="2283"/>
        <item sd="0" m="1" x="1342"/>
        <item sd="0" m="1" x="1822"/>
        <item sd="0" m="1" x="1927"/>
        <item sd="0" m="1" x="2329"/>
        <item sd="0" m="1" x="2906"/>
        <item sd="0" m="1" x="2273"/>
        <item x="627"/>
        <item m="1" x="1252"/>
        <item sd="0" m="1" x="1037"/>
        <item sd="0" x="626"/>
        <item sd="0" m="1" x="715"/>
        <item sd="0" m="1" x="1533"/>
        <item sd="0" m="1" x="1441"/>
        <item sd="0" m="1" x="1005"/>
        <item x="632"/>
        <item sd="0" m="1" x="2009"/>
        <item sd="0" m="1" x="1414"/>
        <item sd="0" m="1" x="1553"/>
        <item m="1" x="1597"/>
        <item sd="0" m="1" x="2116"/>
        <item sd="0" m="1" x="1673"/>
        <item m="1" x="725"/>
        <item m="1" x="2256"/>
        <item sd="0" m="1" x="1498"/>
        <item sd="0" x="426"/>
        <item m="1" x="1315"/>
        <item sd="0" m="1" x="2626"/>
        <item sd="0" m="1" x="1634"/>
        <item sd="0" m="1" x="2774"/>
        <item x="110"/>
        <item m="1" x="1704"/>
        <item sd="0" m="1" x="2315"/>
        <item sd="0" x="650"/>
        <item sd="0" m="1" x="1884"/>
        <item sd="0" x="609"/>
        <item sd="0" m="1" x="1766"/>
        <item sd="0" x="649"/>
        <item sd="0" m="1" x="1555"/>
        <item sd="0" m="1" x="905"/>
        <item m="1" x="915"/>
        <item sd="0" m="1" x="2464"/>
        <item sd="0" m="1" x="2907"/>
        <item sd="0" m="1" x="2274"/>
        <item m="1" x="1271"/>
        <item m="1" x="2802"/>
        <item x="109"/>
        <item sd="0" m="1" x="2807"/>
        <item sd="0" x="376"/>
        <item x="108"/>
        <item sd="0" m="1" x="941"/>
        <item m="1" x="1180"/>
        <item x="122"/>
        <item sd="0" m="1" x="2606"/>
        <item sd="0" m="1" x="2494"/>
        <item x="375"/>
        <item sd="0" m="1" x="1201"/>
        <item sd="0" x="576"/>
        <item sd="0" m="1" x="2248"/>
        <item sd="0" m="1" x="1278"/>
        <item sd="0" m="1" x="2301"/>
        <item sd="0" x="582"/>
        <item sd="0" m="1" x="1143"/>
        <item m="1" x="1578"/>
        <item sd="0" m="1" x="1510"/>
        <item sd="0" x="612"/>
        <item x="107"/>
        <item x="106"/>
        <item x="100"/>
        <item x="99"/>
        <item sd="0" m="1" x="2539"/>
        <item m="1" x="736"/>
        <item m="1" x="2913"/>
        <item m="1" x="2086"/>
        <item m="1" x="2672"/>
        <item m="1" x="2762"/>
        <item x="72"/>
        <item x="92"/>
        <item sd="0" m="1" x="2029"/>
        <item sd="0" m="1" x="1572"/>
        <item x="87"/>
        <item sd="0" m="1" x="2010"/>
        <item m="1" x="1033"/>
        <item m="1" x="2831"/>
        <item m="1" x="2945"/>
        <item sd="0" m="1" x="2083"/>
        <item sd="0" x="425"/>
        <item m="1" x="1528"/>
        <item sd="0" m="1" x="779"/>
        <item sd="0" m="1" x="2664"/>
        <item sd="0" m="1" x="1989"/>
        <item sd="0" m="1" x="2567"/>
        <item sd="0" m="1" x="678"/>
        <item sd="0" m="1" x="1366"/>
        <item sd="0" m="1" x="2205"/>
        <item sd="0" x="577"/>
        <item sd="0" m="1" x="1691"/>
        <item sd="0" m="1" x="2879"/>
        <item m="1" x="2816"/>
        <item sd="0" m="1" x="1358"/>
        <item sd="0" m="1" x="2817"/>
        <item m="1" x="1336"/>
        <item sd="0" m="1" x="1245"/>
        <item sd="0" m="1" x="896"/>
        <item sd="0" m="1" x="1292"/>
        <item sd="0" m="1" x="1359"/>
        <item sd="0" x="460"/>
        <item sd="0" m="1" x="2461"/>
        <item sd="0" m="1" x="1768"/>
        <item sd="0" m="1" x="2765"/>
        <item sd="0" m="1" x="2933"/>
        <item m="1" x="1017"/>
        <item sd="0" m="1" x="1158"/>
        <item sd="0" x="579"/>
        <item sd="0" m="1" x="2688"/>
        <item sd="0" m="1" x="2134"/>
        <item sd="0" m="1" x="1193"/>
        <item sd="0" x="562"/>
        <item sd="0" m="1" x="2251"/>
        <item sd="0" m="1" x="1083"/>
        <item sd="0" x="500"/>
        <item sd="0" m="1" x="1846"/>
        <item sd="0" m="1" x="2489"/>
        <item sd="0" x="439"/>
        <item sd="0" m="1" x="2039"/>
        <item sd="0" m="1" x="1832"/>
        <item sd="0" m="1" x="2239"/>
        <item sd="0" m="1" x="1582"/>
        <item sd="0" x="605"/>
        <item sd="0" m="1" x="2135"/>
        <item sd="0" m="1" x="1068"/>
        <item sd="0" x="583"/>
        <item sd="0" x="608"/>
        <item sd="0" x="589"/>
        <item x="98"/>
        <item sd="0" m="1" x="696"/>
        <item sd="0" m="1" x="1496"/>
        <item sd="0" m="1" x="2944"/>
        <item sd="0" m="1" x="2739"/>
        <item sd="0" x="567"/>
        <item x="77"/>
        <item x="88"/>
        <item x="89"/>
        <item x="76"/>
        <item x="82"/>
        <item x="71"/>
        <item sd="0" m="1" x="2749"/>
        <item sd="0" m="1" x="1031"/>
        <item sd="0" x="470"/>
        <item sd="0" m="1" x="1840"/>
        <item x="594"/>
        <item sd="0" m="1" x="1077"/>
        <item sd="0" m="1" x="1038"/>
        <item sd="0" m="1" x="1885"/>
        <item sd="0" m="1" x="1643"/>
        <item sd="0" m="1" x="1792"/>
        <item sd="0" m="1" x="1078"/>
        <item sd="0" m="1" x="892"/>
        <item sd="0" m="1" x="2418"/>
        <item x="83"/>
        <item sd="0" m="1" x="2825"/>
        <item x="255"/>
        <item sd="0" m="1" x="2185"/>
        <item sd="0" m="1" x="2784"/>
        <item x="637"/>
        <item sd="0" m="1" x="2067"/>
        <item sd="0" m="1" x="2465"/>
        <item x="628"/>
        <item sd="0" m="1" x="857"/>
        <item sd="0" x="636"/>
        <item sd="0" m="1" x="1257"/>
        <item sd="0" x="590"/>
        <item sd="0" m="1" x="2348"/>
        <item sd="0" m="1" x="1638"/>
        <item sd="0" x="606"/>
        <item x="638"/>
        <item x="604"/>
        <item x="592"/>
        <item x="54"/>
        <item x="454"/>
        <item x="39"/>
        <item m="1" x="1282"/>
        <item x="36"/>
        <item x="499"/>
        <item x="482"/>
        <item x="585"/>
        <item x="479"/>
        <item x="433"/>
        <item x="427"/>
        <item x="243"/>
        <item x="338"/>
        <item x="435"/>
        <item x="407"/>
        <item x="301"/>
        <item x="438"/>
        <item x="523"/>
        <item x="524"/>
        <item x="456"/>
        <item x="354"/>
        <item m="1" x="1541"/>
        <item x="436"/>
        <item m="1" x="2709"/>
        <item x="422"/>
        <item m="1" x="1902"/>
        <item x="461"/>
        <item x="374"/>
        <item x="430"/>
        <item x="466"/>
        <item x="207"/>
        <item x="459"/>
        <item x="428"/>
        <item x="316"/>
        <item x="453"/>
        <item x="437"/>
        <item x="431"/>
        <item x="339"/>
        <item x="440"/>
        <item m="1" x="1121"/>
        <item x="484"/>
        <item x="472"/>
        <item x="353"/>
        <item x="259"/>
        <item m="1" x="2903"/>
        <item x="471"/>
        <item x="455"/>
        <item x="423"/>
        <item x="287"/>
        <item x="424"/>
        <item x="250"/>
        <item x="399"/>
        <item x="448"/>
        <item x="387"/>
        <item x="398"/>
        <item x="204"/>
        <item x="312"/>
        <item x="289"/>
        <item x="319"/>
        <item x="330"/>
        <item x="328"/>
        <item x="313"/>
        <item x="284"/>
        <item x="258"/>
        <item x="299"/>
        <item x="253"/>
        <item x="249"/>
        <item x="240"/>
        <item x="247"/>
        <item x="244"/>
        <item x="231"/>
        <item x="225"/>
        <item x="241"/>
        <item x="237"/>
        <item x="222"/>
        <item x="220"/>
        <item x="208"/>
        <item x="669"/>
        <item x="230"/>
        <item x="233"/>
        <item m="1" x="1906"/>
        <item x="228"/>
        <item x="219"/>
        <item x="197"/>
        <item x="211"/>
        <item x="213"/>
        <item x="176"/>
        <item x="212"/>
        <item x="174"/>
        <item x="198"/>
        <item x="199"/>
        <item x="193"/>
        <item x="210"/>
        <item m="1" x="2096"/>
        <item x="187"/>
        <item x="203"/>
        <item x="200"/>
        <item x="191"/>
        <item x="196"/>
        <item x="184"/>
        <item m="1" x="849"/>
        <item x="165"/>
        <item m="1" x="757"/>
        <item m="1" x="792"/>
        <item m="1" x="1821"/>
        <item m="1" x="2495"/>
        <item m="1" x="2294"/>
        <item m="1" x="2546"/>
        <item m="1" x="2300"/>
        <item m="1" x="1995"/>
        <item m="1" x="2079"/>
        <item m="1" x="952"/>
        <item sd="0" m="1" x="2593"/>
        <item m="1" x="2636"/>
        <item m="1" x="1796"/>
        <item m="1" x="1011"/>
        <item m="1" x="714"/>
        <item m="1" x="2137"/>
        <item m="1" x="2275"/>
        <item m="1" x="2405"/>
        <item m="1" x="895"/>
        <item m="1" x="1640"/>
        <item sd="0" m="1" x="1219"/>
        <item m="1" x="2158"/>
        <item m="1" x="2590"/>
        <item m="1" x="2931"/>
        <item m="1" x="1532"/>
        <item m="1" x="1965"/>
        <item m="1" x="2887"/>
        <item m="1" x="1622"/>
        <item m="1" x="2883"/>
        <item m="1" x="2118"/>
        <item m="1" x="1172"/>
        <item m="1" x="2870"/>
        <item m="1" x="1131"/>
        <item m="1" x="2919"/>
        <item m="1" x="1844"/>
        <item m="1" x="2399"/>
        <item m="1" x="2851"/>
        <item m="1" x="1258"/>
        <item m="1" x="2447"/>
        <item m="1" x="1145"/>
        <item m="1" x="2252"/>
        <item m="1" x="2102"/>
        <item m="1" x="1405"/>
        <item m="1" x="1647"/>
        <item m="1" x="840"/>
        <item m="1" x="1880"/>
        <item m="1" x="2416"/>
        <item m="1" x="1506"/>
        <item m="1" x="1001"/>
        <item m="1" x="1101"/>
        <item m="1" x="1244"/>
        <item m="1" x="894"/>
        <item m="1" x="2490"/>
        <item m="1" x="2580"/>
        <item m="1" x="2921"/>
        <item m="1" x="2371"/>
        <item m="1" x="1321"/>
        <item m="1" x="745"/>
        <item m="1" x="1025"/>
        <item m="1" x="2758"/>
        <item m="1" x="2743"/>
        <item m="1" x="1773"/>
        <item m="1" x="1467"/>
        <item m="1" x="2042"/>
        <item m="1" x="1697"/>
        <item m="1" x="2924"/>
        <item m="1" x="2108"/>
        <item m="1" x="2338"/>
        <item m="1" x="2908"/>
        <item m="1" x="2849"/>
        <item m="1" x="2742"/>
        <item m="1" x="2169"/>
        <item m="1" x="1934"/>
        <item m="1" x="685"/>
        <item m="1" x="1259"/>
        <item m="1" x="2846"/>
        <item m="1" x="697"/>
        <item m="1" x="1043"/>
        <item m="1" x="731"/>
        <item m="1" x="1641"/>
        <item m="1" x="965"/>
        <item m="1" x="2430"/>
        <item m="1" x="1086"/>
        <item m="1" x="1726"/>
        <item m="1" x="2697"/>
        <item m="1" x="1323"/>
        <item m="1" x="2938"/>
        <item m="1" x="926"/>
        <item m="1" x="1527"/>
        <item m="1" x="1826"/>
        <item m="1" x="2350"/>
        <item m="1" x="2427"/>
        <item m="1" x="2033"/>
        <item m="1" x="1751"/>
        <item m="1" x="2100"/>
        <item m="1" x="1723"/>
        <item m="1" x="2117"/>
        <item m="1" x="2795"/>
        <item m="1" x="1763"/>
        <item m="1" x="1589"/>
        <item m="1" x="1384"/>
        <item m="1" x="1910"/>
        <item m="1" x="852"/>
        <item m="1" x="2753"/>
        <item m="1" x="695"/>
        <item m="1" x="1727"/>
        <item m="1" x="1309"/>
        <item m="1" x="1585"/>
        <item m="1" x="886"/>
        <item m="1" x="2448"/>
        <item m="1" x="2104"/>
        <item m="1" x="2694"/>
        <item m="1" x="1381"/>
        <item m="1" x="2858"/>
        <item m="1" x="2600"/>
        <item m="1" x="790"/>
        <item m="1" x="2562"/>
        <item m="1" x="1820"/>
        <item m="1" x="2803"/>
        <item m="1" x="1432"/>
        <item m="1" x="836"/>
        <item m="1" x="1167"/>
        <item m="1" x="2563"/>
        <item m="1" x="2328"/>
        <item m="1" x="1453"/>
        <item m="1" x="2152"/>
        <item m="1" x="1719"/>
        <item m="1" x="1579"/>
        <item m="1" x="2019"/>
        <item m="1" x="1355"/>
        <item m="1" x="2862"/>
        <item m="1" x="1755"/>
        <item m="1" x="1852"/>
        <item m="1" x="2190"/>
        <item m="1" x="2896"/>
        <item m="1" x="1378"/>
        <item m="1" x="1817"/>
        <item m="1" x="2478"/>
        <item m="1" x="2496"/>
        <item m="1" x="889"/>
        <item m="1" x="2773"/>
        <item m="1" x="2869"/>
        <item m="1" x="2768"/>
        <item m="1" x="844"/>
        <item m="1" x="2264"/>
        <item m="1" x="848"/>
        <item m="1" x="2877"/>
        <item m="1" x="2089"/>
        <item m="1" x="2344"/>
        <item m="1" x="2172"/>
        <item m="1" x="1052"/>
        <item m="1" x="1654"/>
        <item m="1" x="2713"/>
        <item m="1" x="2665"/>
        <item m="1" x="999"/>
        <item m="1" x="2163"/>
        <item m="1" x="1346"/>
        <item m="1" x="2469"/>
        <item m="1" x="2366"/>
        <item m="1" x="1663"/>
        <item m="1" x="2556"/>
        <item m="1" x="1379"/>
        <item m="1" x="2153"/>
        <item m="1" x="838"/>
        <item m="1" x="2601"/>
        <item m="1" x="1736"/>
        <item m="1" x="2466"/>
        <item m="1" x="1369"/>
        <item m="1" x="2854"/>
        <item m="1" x="2204"/>
        <item m="1" x="1475"/>
        <item m="1" x="1650"/>
        <item m="1" x="1674"/>
        <item m="1" x="1333"/>
        <item m="1" x="1672"/>
        <item m="1" x="2859"/>
        <item m="1" x="2293"/>
        <item m="1" x="1338"/>
        <item m="1" x="2232"/>
        <item m="1" x="2943"/>
        <item m="1" x="1788"/>
        <item m="1" x="1632"/>
        <item m="1" x="1573"/>
        <item m="1" x="1159"/>
        <item m="1" x="2197"/>
        <item m="1" x="1102"/>
        <item m="1" x="2602"/>
        <item m="1" x="1051"/>
        <item m="1" x="1301"/>
        <item m="1" x="2088"/>
        <item m="1" x="2835"/>
        <item m="1" x="2207"/>
        <item m="1" x="1743"/>
        <item m="1" x="2597"/>
        <item m="1" x="1106"/>
        <item m="1" x="2345"/>
        <item m="1" x="1443"/>
        <item m="1" x="2192"/>
        <item m="1" x="2894"/>
        <item m="1" x="2687"/>
        <item m="1" x="1438"/>
        <item m="1" x="2456"/>
        <item m="1" x="893"/>
        <item m="1" x="2857"/>
        <item m="1" x="2194"/>
        <item m="1" x="2196"/>
        <item m="1" x="2833"/>
        <item m="1" x="2605"/>
        <item m="1" x="1500"/>
        <item m="1" x="2426"/>
        <item m="1" x="1930"/>
        <item m="1" x="854"/>
        <item m="1" x="2850"/>
        <item m="1" x="2634"/>
        <item m="1" x="2528"/>
        <item m="1" x="2306"/>
        <item sd="0" m="1" x="1721"/>
        <item m="1" x="1789"/>
        <item m="1" x="927"/>
        <item m="1" x="1694"/>
        <item sd="0" m="1" x="1662"/>
        <item sd="0" m="1" x="2380"/>
        <item sd="0" m="1" x="780"/>
        <item sd="0" m="1" x="2740"/>
        <item sd="0" m="1" x="1383"/>
        <item sd="0" m="1" x="2508"/>
        <item m="1" x="2652"/>
        <item sd="0" m="1" x="1049"/>
        <item sd="0" m="1" x="831"/>
        <item m="1" x="2890"/>
        <item sd="0" m="1" x="1372"/>
        <item m="1" x="1304"/>
        <item sd="0" m="1" x="2423"/>
        <item sd="0" m="1" x="1824"/>
        <item sd="0" m="1" x="864"/>
        <item sd="0" m="1" x="1183"/>
        <item sd="0" m="1" x="2497"/>
        <item m="1" x="1456"/>
        <item sd="0" m="1" x="2368"/>
        <item sd="0" m="1" x="829"/>
        <item sd="0" m="1" x="2613"/>
        <item sd="0" m="1" x="2175"/>
        <item sd="0" m="1" x="683"/>
        <item sd="0" m="1" x="1772"/>
        <item sd="0" m="1" x="2085"/>
        <item sd="0" m="1" x="1836"/>
        <item m="1" x="984"/>
        <item sd="0" m="1" x="1231"/>
        <item sd="0" m="1" x="2829"/>
        <item m="1" x="2534"/>
        <item sd="0" m="1" x="1546"/>
        <item m="1" x="2436"/>
        <item m="1" x="712"/>
        <item sd="0" m="1" x="2736"/>
        <item sd="0" m="1" x="2383"/>
        <item m="1" x="1666"/>
        <item m="1" x="2543"/>
        <item sd="0" m="1" x="1722"/>
        <item sd="0" m="1" x="1587"/>
        <item m="1" x="2473"/>
        <item sd="0" m="1" x="770"/>
        <item sd="0" m="1" x="808"/>
        <item sd="0" m="1" x="992"/>
        <item sd="0" m="1" x="2131"/>
        <item sd="0" m="1" x="713"/>
        <item sd="0" m="1" x="1303"/>
        <item sd="0" m="1" x="834"/>
        <item sd="0" m="1" x="1197"/>
        <item sd="0" m="1" x="2245"/>
        <item sd="0" m="1" x="733"/>
        <item m="1" x="1621"/>
        <item sd="0" m="1" x="2250"/>
        <item sd="0" m="1" x="1843"/>
        <item sd="0" m="1" x="2467"/>
        <item m="1" x="2771"/>
        <item sd="0" m="1" x="1705"/>
        <item m="1" x="2699"/>
        <item sd="0" m="1" x="1709"/>
        <item sd="0" m="1" x="966"/>
        <item m="1" x="2006"/>
        <item sd="0" m="1" x="1620"/>
        <item sd="0" m="1" x="1741"/>
        <item m="1" x="2607"/>
        <item sd="0" m="1" x="1444"/>
        <item sd="0" m="1" x="707"/>
        <item m="1" x="2695"/>
        <item m="1" x="2811"/>
        <item m="1" x="1779"/>
        <item m="1" x="2527"/>
        <item m="1" x="1795"/>
        <item sd="0" m="1" x="1904"/>
        <item m="1" x="2016"/>
        <item m="1" x="778"/>
        <item m="1" x="1401"/>
        <item m="1" x="2195"/>
        <item m="1" x="1649"/>
        <item m="1" x="2479"/>
        <item sd="0" m="1" x="699"/>
        <item m="1" x="1868"/>
        <item m="1" x="2592"/>
        <item m="1" x="2682"/>
        <item m="1" x="2087"/>
        <item sd="0" m="1" x="2696"/>
        <item m="1" x="1024"/>
        <item m="1" x="2878"/>
        <item m="1" x="2661"/>
        <item m="1" x="2162"/>
        <item sd="0" m="1" x="2320"/>
        <item sd="0" m="1" x="2678"/>
        <item sd="0" m="1" x="1485"/>
        <item m="1" x="1140"/>
        <item m="1" x="1648"/>
        <item m="1" x="2267"/>
        <item m="1" x="2319"/>
        <item m="1" x="972"/>
        <item m="1" x="1295"/>
        <item m="1" x="1174"/>
        <item m="1" x="899"/>
        <item m="1" x="1226"/>
        <item m="1" x="1756"/>
        <item m="1" x="1737"/>
        <item m="1" x="1061"/>
        <item m="1" x="1104"/>
        <item m="1" x="2484"/>
        <item m="1" x="969"/>
        <item m="1" x="2805"/>
        <item m="1" x="2681"/>
        <item m="1" x="1452"/>
        <item m="1" x="2596"/>
        <item m="1" x="1950"/>
        <item m="1" x="2720"/>
        <item m="1" x="2364"/>
        <item m="1" x="874"/>
        <item m="1" x="1395"/>
        <item m="1" x="2336"/>
        <item m="1" x="1348"/>
        <item m="1" x="1163"/>
        <item m="1" x="1253"/>
        <item m="1" x="2475"/>
        <item m="1" x="1771"/>
        <item m="1" x="2424"/>
        <item sd="0" m="1" x="1115"/>
        <item m="1" x="1740"/>
        <item m="1" x="1730"/>
        <item m="1" x="2262"/>
        <item m="1" x="793"/>
        <item m="1" x="2519"/>
        <item m="1" x="2327"/>
        <item m="1" x="2455"/>
        <item m="1" x="973"/>
        <item m="1" x="1813"/>
        <item m="1" x="983"/>
        <item m="1" x="783"/>
        <item m="1" x="1331"/>
        <item m="1" x="689"/>
        <item m="1" x="2711"/>
        <item m="1" x="1926"/>
        <item m="1" x="2643"/>
        <item m="1" x="1421"/>
        <item m="1" x="1489"/>
        <item m="1" x="2746"/>
        <item m="1" x="2873"/>
        <item m="1" x="2754"/>
        <item m="1" x="2084"/>
        <item m="1" x="2599"/>
        <item m="1" x="774"/>
        <item m="1" x="1680"/>
        <item m="1" x="948"/>
        <item m="1" x="1447"/>
        <item m="1" x="1067"/>
        <item m="1" x="1725"/>
        <item m="1" x="2316"/>
        <item m="1" x="1524"/>
        <item m="1" x="805"/>
        <item m="1" x="1849"/>
        <item m="1" x="1175"/>
        <item m="1" x="2296"/>
        <item m="1" x="1833"/>
        <item m="1" x="891"/>
        <item m="1" x="1660"/>
        <item m="1" x="1625"/>
        <item m="1" x="787"/>
        <item m="1" x="1349"/>
        <item m="1" x="2074"/>
        <item m="1" x="1576"/>
        <item m="1" x="1786"/>
        <item m="1" x="2179"/>
        <item m="1" x="690"/>
        <item m="1" x="1094"/>
        <item m="1" x="2669"/>
        <item m="1" x="2099"/>
        <item m="1" x="2109"/>
        <item m="1" x="2704"/>
        <item m="1" x="2637"/>
        <item m="1" x="875"/>
        <item m="1" x="2830"/>
        <item m="1" x="1221"/>
        <item m="1" x="2360"/>
        <item m="1" x="2370"/>
        <item m="1" x="997"/>
        <item x="49"/>
        <item m="1" x="2764"/>
        <item x="48"/>
        <item x="53"/>
        <item m="1" x="1148"/>
        <item m="1" x="1053"/>
        <item m="1" x="2594"/>
        <item m="1" x="2779"/>
        <item sd="0" m="1" x="2363"/>
        <item sd="0" x="561"/>
        <item sd="0" m="1" x="727"/>
        <item sd="0" m="1" x="2863"/>
        <item sd="0" m="1" x="2440"/>
        <item sd="0" m="1" x="2130"/>
        <item sd="0" m="1" x="1607"/>
        <item sd="0" m="1" x="1203"/>
        <item x="30"/>
        <item sd="0" m="1" x="1238"/>
        <item sd="0" m="1" x="1567"/>
        <item sd="0" m="1" x="1860"/>
        <item sd="0" m="1" x="1590"/>
        <item m="1" x="1608"/>
        <item sd="0" m="1" x="820"/>
        <item sd="0" m="1" x="2667"/>
        <item sd="0" m="1" x="1717"/>
        <item sd="0" m="1" x="1075"/>
        <item sd="0" m="1" x="1063"/>
        <item sd="0" m="1" x="1701"/>
        <item sd="0" m="1" x="1184"/>
        <item sd="0" m="1" x="967"/>
        <item m="1" x="2804"/>
        <item sd="0" m="1" x="1967"/>
        <item x="34"/>
        <item sd="0" m="1" x="1311"/>
        <item sd="0" m="1" x="2429"/>
        <item sd="0" m="1" x="1020"/>
        <item m="1" x="2675"/>
        <item sd="0" m="1" x="1908"/>
        <item sd="0" m="1" x="871"/>
        <item sd="0" m="1" x="1202"/>
        <item sd="0" m="1" x="1845"/>
        <item sd="0" m="1" x="1262"/>
        <item sd="0" m="1" x="2932"/>
        <item sd="0" m="1" x="1015"/>
        <item sd="0" m="1" x="1120"/>
        <item sd="0" m="1" x="2146"/>
        <item sd="0" m="1" x="2180"/>
        <item m="1" x="1819"/>
        <item sd="0" m="1" x="2557"/>
        <item sd="0" m="1" x="2723"/>
        <item m="1" x="1671"/>
        <item sd="0" m="1" x="2398"/>
        <item m="1" x="810"/>
        <item sd="0" m="1" x="1016"/>
        <item m="1" x="1236"/>
        <item sd="0" m="1" x="1698"/>
        <item sd="0" m="1" x="2555"/>
        <item sd="0" m="1" x="2209"/>
        <item sd="0" m="1" x="1458"/>
        <item m="1" x="1267"/>
        <item m="1" x="1340"/>
        <item sd="0" m="1" x="1529"/>
        <item x="85"/>
        <item m="1" x="1742"/>
        <item sd="0" m="1" x="2660"/>
        <item sd="0" m="1" x="1065"/>
        <item sd="0" m="1" x="2041"/>
        <item sd="0" m="1" x="817"/>
        <item sd="0" m="1" x="1807"/>
        <item sd="0" m="1" x="2876"/>
        <item sd="0" m="1" x="1050"/>
        <item sd="0" m="1" x="1060"/>
        <item sd="0" m="1" x="1468"/>
        <item sd="0" m="1" x="1552"/>
        <item sd="0" m="1" x="2439"/>
        <item sd="0" x="622"/>
        <item sd="0" m="1" x="2856"/>
        <item sd="0" x="623"/>
        <item sd="0" m="1" x="1601"/>
        <item sd="0" m="1" x="2287"/>
        <item m="1" x="1916"/>
        <item sd="0" m="1" x="1764"/>
        <item sd="0" m="1" x="1631"/>
        <item sd="0" m="1" x="1048"/>
        <item sd="0" m="1" x="823"/>
        <item sd="0" m="1" x="1865"/>
        <item sd="0" m="1" x="2512"/>
        <item sd="0" m="1" x="1895"/>
        <item m="1" x="1770"/>
        <item sd="0" x="624"/>
        <item m="1" x="2457"/>
        <item sd="0" m="1" x="1511"/>
        <item sd="0" m="1" x="2821"/>
        <item x="280"/>
        <item sd="0" m="1" x="2855"/>
        <item x="47"/>
        <item m="1" x="1169"/>
        <item sd="0" m="1" x="2614"/>
        <item sd="0" m="1" x="765"/>
        <item m="1" x="869"/>
        <item x="124"/>
        <item x="136"/>
        <item x="70"/>
        <item x="131"/>
        <item sd="0" x="621"/>
        <item m="1" x="2281"/>
        <item sd="0" m="1" x="1929"/>
        <item x="645"/>
        <item sd="0" m="1" x="708"/>
        <item sd="0" x="282"/>
        <item m="1" x="1112"/>
        <item m="1" x="682"/>
        <item m="1" x="1419"/>
        <item m="1" x="1360"/>
        <item m="1" x="995"/>
        <item x="123"/>
        <item x="97"/>
        <item m="1" x="2263"/>
        <item x="96"/>
        <item m="1" x="1556"/>
        <item m="1" x="2755"/>
        <item m="1" x="2503"/>
        <item sd="0" m="1" x="700"/>
        <item sd="0" x="588"/>
        <item m="1" x="2435"/>
        <item x="95"/>
        <item m="1" x="2048"/>
        <item m="1" x="1451"/>
        <item sd="0" m="1" x="2698"/>
        <item sd="0" x="450"/>
        <item x="86"/>
        <item x="84"/>
        <item x="52"/>
        <item x="51"/>
        <item m="1" x="2069"/>
        <item sd="0" x="644"/>
        <item sd="0" m="1" x="2321"/>
        <item sd="0" x="544"/>
        <item sd="0" m="1" x="1229"/>
        <item sd="0" m="1" x="1975"/>
        <item sd="0" m="1" x="2796"/>
        <item sd="0" m="1" x="2375"/>
        <item sd="0" m="1" x="1149"/>
        <item sd="0" m="1" x="2824"/>
        <item sd="0" m="1" x="1976"/>
        <item sd="0" m="1" x="2561"/>
        <item m="1" x="2073"/>
        <item sd="0" m="1" x="1486"/>
        <item sd="0" x="242"/>
        <item x="69"/>
        <item x="73"/>
        <item m="1" x="2871"/>
        <item x="75"/>
        <item x="74"/>
        <item m="1" x="1657"/>
        <item m="1" x="1212"/>
        <item m="1" x="1799"/>
        <item m="1" x="1339"/>
        <item m="1" x="1440"/>
        <item m="1" x="2727"/>
        <item x="46"/>
        <item x="45"/>
        <item x="50"/>
        <item m="1" x="2679"/>
        <item x="67"/>
        <item m="1" x="1791"/>
        <item m="1" x="1108"/>
        <item x="65"/>
        <item x="66"/>
        <item m="1" x="2189"/>
        <item m="1" x="944"/>
        <item m="1" x="882"/>
        <item m="1" x="1391"/>
        <item m="1" x="710"/>
        <item x="64"/>
        <item m="1" x="1712"/>
        <item m="1" x="2325"/>
        <item x="63"/>
        <item m="1" x="2422"/>
        <item x="43"/>
        <item x="62"/>
        <item m="1" x="1200"/>
        <item x="61"/>
        <item m="1" x="2927"/>
        <item x="44"/>
        <item x="40"/>
        <item m="1" x="940"/>
        <item m="1" x="2911"/>
        <item m="1" x="860"/>
        <item m="1" x="2505"/>
        <item m="1" x="726"/>
        <item x="41"/>
        <item m="1" x="2912"/>
        <item x="37"/>
        <item m="1" x="2770"/>
        <item m="1" x="1977"/>
        <item m="1" x="2174"/>
        <item m="1" x="1324"/>
        <item m="1" x="1122"/>
        <item m="1" x="2091"/>
        <item x="408"/>
        <item m="1" x="1830"/>
        <item m="1" x="1114"/>
        <item x="581"/>
        <item x="610"/>
        <item m="1" x="1659"/>
        <item m="1" x="1914"/>
        <item m="1" x="1363"/>
        <item m="1" x="1984"/>
        <item m="1" x="1912"/>
        <item m="1" x="2842"/>
        <item m="1" x="2070"/>
        <item m="1" x="2558"/>
        <item m="1" x="922"/>
        <item m="1" x="2452"/>
        <item m="1" x="2591"/>
        <item m="1" x="2114"/>
        <item m="1" x="2415"/>
        <item m="1" x="2032"/>
        <item m="1" x="1733"/>
        <item m="1" x="1074"/>
        <item m="1" x="1481"/>
        <item m="1" x="928"/>
        <item m="1" x="908"/>
        <item m="1" x="2036"/>
        <item m="1" x="2090"/>
        <item m="1" x="1176"/>
        <item m="1" x="2425"/>
        <item m="1" x="2270"/>
        <item m="1" x="1228"/>
        <item m="1" x="2639"/>
        <item m="1" x="1254"/>
        <item m="1" x="761"/>
        <item m="1" x="2228"/>
        <item m="1" x="1991"/>
        <item m="1" x="1300"/>
        <item m="1" x="737"/>
        <item m="1" x="1477"/>
        <item x="584"/>
        <item m="1" x="1667"/>
        <item m="1" x="2866"/>
        <item m="1" x="1113"/>
        <item m="1" x="1745"/>
        <item m="1" x="1702"/>
        <item m="1" x="1472"/>
        <item m="1" x="990"/>
        <item m="1" x="1123"/>
        <item m="1" x="1752"/>
        <item m="1" x="1137"/>
        <item m="1" x="996"/>
        <item m="1" x="1310"/>
        <item m="1" x="1227"/>
        <item m="1" x="2463"/>
        <item m="1" x="1848"/>
        <item m="1" x="1385"/>
        <item m="1" x="1156"/>
        <item m="1" x="1177"/>
        <item m="1" x="1380"/>
        <item x="468"/>
        <item x="458"/>
        <item x="392"/>
        <item x="226"/>
        <item x="227"/>
        <item x="218"/>
        <item x="164"/>
        <item sd="0" x="670"/>
        <item t="default" sd="0"/>
      </items>
    </pivotField>
    <pivotField axis="axisPage" multipleItemSelectionAllowed="1" showAll="0">
      <items count="33">
        <item x="6"/>
        <item x="0"/>
        <item x="5"/>
        <item x="8"/>
        <item x="3"/>
        <item m="1" x="27"/>
        <item x="4"/>
        <item x="7"/>
        <item x="9"/>
        <item x="17"/>
        <item m="1" x="26"/>
        <item m="1" x="19"/>
        <item x="2"/>
        <item m="1" x="25"/>
        <item m="1" x="18"/>
        <item m="1" x="20"/>
        <item x="11"/>
        <item x="16"/>
        <item m="1" x="28"/>
        <item m="1" x="30"/>
        <item x="13"/>
        <item x="14"/>
        <item m="1" x="31"/>
        <item m="1" x="24"/>
        <item m="1" x="29"/>
        <item x="1"/>
        <item x="15"/>
        <item m="1" x="22"/>
        <item x="10"/>
        <item m="1" x="21"/>
        <item x="12"/>
        <item m="1" x="23"/>
        <item t="default"/>
      </items>
    </pivotField>
    <pivotField axis="axisPage" multipleItemSelectionAllowed="1" showAll="0">
      <items count="27">
        <item x="0"/>
        <item x="2"/>
        <item m="1" x="16"/>
        <item m="1" x="22"/>
        <item x="5"/>
        <item x="10"/>
        <item m="1" x="20"/>
        <item m="1" x="24"/>
        <item x="3"/>
        <item x="4"/>
        <item m="1" x="15"/>
        <item m="1" x="17"/>
        <item m="1" x="11"/>
        <item m="1" x="14"/>
        <item m="1" x="18"/>
        <item m="1" x="25"/>
        <item m="1" x="21"/>
        <item m="1" x="12"/>
        <item m="1" x="19"/>
        <item m="1" x="23"/>
        <item x="1"/>
        <item m="1" x="13"/>
        <item x="6"/>
        <item x="7"/>
        <item x="8"/>
        <item x="9"/>
        <item t="default"/>
      </items>
    </pivotField>
    <pivotField axis="axisPage" showAll="0">
      <items count="5188">
        <item m="1" x="3089"/>
        <item m="1" x="5160"/>
        <item m="1" x="3071"/>
        <item m="1" x="4526"/>
        <item m="1" x="4820"/>
        <item m="1" x="3035"/>
        <item m="1" x="3325"/>
        <item m="1" x="3528"/>
        <item m="1" x="3823"/>
        <item m="1" x="3977"/>
        <item m="1" x="2919"/>
        <item m="1" x="3785"/>
        <item m="1" x="4087"/>
        <item m="1" x="4227"/>
        <item m="1" x="4380"/>
        <item m="1" x="4517"/>
        <item m="1" x="4668"/>
        <item m="1" x="4812"/>
        <item m="1" x="4478"/>
        <item m="1" x="4631"/>
        <item m="1" x="3807"/>
        <item m="1" x="4906"/>
        <item m="1" x="4984"/>
        <item m="1" x="2903"/>
        <item m="1" x="3047"/>
        <item m="1" x="3265"/>
        <item m="1" x="3990"/>
        <item m="1" x="5010"/>
        <item m="1" x="5086"/>
        <item m="1" x="2859"/>
        <item m="1" x="2929"/>
        <item m="1" x="3004"/>
        <item m="1" x="3073"/>
        <item m="1" x="3144"/>
        <item m="1" x="3215"/>
        <item m="1" x="3291"/>
        <item m="1" x="3364"/>
        <item m="1" x="4167"/>
        <item m="1" x="4240"/>
        <item m="1" x="4314"/>
        <item m="1" x="4389"/>
        <item m="1" x="4822"/>
        <item m="1" x="4893"/>
        <item m="1" x="4970"/>
        <item m="1" x="5048"/>
        <item m="1" x="5123"/>
        <item m="1" x="2818"/>
        <item m="1" x="2890"/>
        <item m="1" x="2965"/>
        <item m="1" x="3466"/>
        <item m="1" x="3535"/>
        <item m="1" x="3616"/>
        <item m="1" x="3682"/>
        <item m="1" x="3756"/>
        <item m="1" x="3829"/>
        <item m="1" x="3908"/>
        <item m="1" x="3982"/>
        <item m="1" x="4058"/>
        <item m="1" x="4130"/>
        <item m="1" x="4201"/>
        <item m="1" x="4273"/>
        <item m="1" x="4351"/>
        <item m="1" x="4421"/>
        <item m="1" x="4490"/>
        <item m="1" x="4565"/>
        <item m="1" x="4641"/>
        <item m="1" x="5156"/>
        <item m="1" x="2925"/>
        <item m="1" x="3000"/>
        <item m="1" x="3068"/>
        <item m="1" x="3139"/>
        <item m="1" x="3211"/>
        <item m="1" x="3287"/>
        <item m="1" x="3358"/>
        <item m="1" x="3431"/>
        <item m="1" x="3495"/>
        <item m="1" x="3571"/>
        <item m="1" x="3649"/>
        <item m="1" x="3720"/>
        <item m="1" x="3790"/>
        <item m="1" x="3865"/>
        <item m="1" x="4017"/>
        <item m="1" x="4091"/>
        <item m="1" x="4163"/>
        <item m="1" x="4234"/>
        <item m="1" x="4312"/>
        <item m="1" x="4386"/>
        <item m="1" x="4453"/>
        <item m="1" x="4523"/>
        <item m="1" x="4674"/>
        <item m="1" x="4743"/>
        <item m="1" x="4817"/>
        <item m="1" x="2813"/>
        <item m="1" x="2885"/>
        <item m="1" x="2961"/>
        <item m="1" x="3033"/>
        <item m="1" x="3103"/>
        <item m="1" x="3902"/>
        <item m="1" x="3978"/>
        <item m="1" x="4053"/>
        <item m="1" x="4125"/>
        <item m="1" x="4485"/>
        <item m="1" x="4270"/>
        <item m="1" x="4637"/>
        <item m="1" x="4704"/>
        <item m="1" x="5152"/>
        <item m="1" x="2808"/>
        <item m="1" x="3135"/>
        <item m="1" x="2996"/>
        <item m="1" x="3206"/>
        <item m="1" x="3173"/>
        <item m="1" x="3063"/>
        <item m="1" x="2851"/>
        <item m="1" x="4318"/>
        <item m="1" x="3100"/>
        <item m="1" x="4414"/>
        <item m="1" x="2936"/>
        <item m="1" x="3595"/>
        <item m="1" x="4726"/>
        <item m="1" x="4689"/>
        <item m="1" x="2900"/>
        <item m="1" x="5110"/>
        <item m="1" x="4899"/>
        <item m="1" x="4966"/>
        <item m="1" x="4562"/>
        <item m="1" x="2811"/>
        <item m="1" x="3246"/>
        <item m="1" x="3284"/>
        <item m="1" x="4258"/>
        <item m="1" x="3763"/>
        <item m="1" x="3686"/>
        <item m="1" x="3354"/>
        <item m="1" x="2863"/>
        <item m="1" x="3530"/>
        <item m="1" x="3394"/>
        <item m="1" x="3248"/>
        <item m="1" x="3322"/>
        <item m="1" x="3427"/>
        <item m="1" x="3987"/>
        <item m="1" x="4276"/>
        <item m="1" x="4568"/>
        <item m="1" x="3393"/>
        <item m="1" x="3612"/>
        <item m="1" x="3677"/>
        <item m="1" x="4482"/>
        <item m="1" x="4088"/>
        <item m="1" x="4778"/>
        <item m="1" x="3748"/>
        <item m="1" x="2993"/>
        <item m="1" x="4257"/>
        <item m="1" x="4961"/>
        <item m="1" x="4050"/>
        <item m="1" x="4229"/>
        <item m="1" x="3029"/>
        <item m="1" x="4121"/>
        <item m="1" x="3900"/>
        <item m="1" x="3715"/>
        <item m="1" x="4765"/>
        <item m="1" x="4419"/>
        <item m="1" x="4519"/>
        <item m="1" x="2848"/>
        <item m="1" x="3787"/>
        <item m="1" x="5112"/>
        <item m="1" x="3859"/>
        <item m="1" x="4773"/>
        <item m="1" x="4382"/>
        <item m="1" x="3309"/>
        <item m="1" x="3975"/>
        <item m="1" x="4013"/>
        <item m="1" x="2954"/>
        <item m="1" x="3936"/>
        <item m="1" x="3170"/>
        <item m="1" x="3424"/>
        <item m="1" x="3457"/>
        <item m="1" x="3487"/>
        <item m="1" x="3388"/>
        <item m="1" x="3203"/>
        <item m="1" x="3242"/>
        <item m="1" x="3281"/>
        <item m="1" x="3316"/>
        <item m="1" x="3352"/>
        <item m="1" x="3525"/>
        <item m="1" x="3563"/>
        <item m="1" x="3607"/>
        <item m="1" x="3643"/>
        <item m="1" x="3673"/>
        <item m="1" x="3745"/>
        <item m="1" x="3783"/>
        <item m="1" x="3712"/>
        <item m="1" x="3818"/>
        <item m="1" x="3856"/>
        <item m="1" x="3897"/>
        <item m="1" x="3972"/>
        <item m="1" x="3934"/>
        <item m="1" x="4085"/>
        <item m="1" x="4010"/>
        <item m="1" x="4047"/>
        <item m="1" x="4333"/>
        <item m="1" x="4685"/>
        <item m="1" x="4154"/>
        <item m="1" x="4118"/>
        <item m="1" x="3175"/>
        <item m="1" x="4191"/>
        <item m="1" x="4265"/>
        <item m="1" x="4304"/>
        <item m="1" x="4225"/>
        <item m="1" x="4343"/>
        <item m="1" x="4378"/>
        <item m="1" x="4516"/>
        <item m="1" x="4555"/>
        <item m="1" x="4595"/>
        <item m="1" x="4444"/>
        <item m="1" x="4480"/>
        <item m="1" x="4412"/>
        <item m="1" x="4736"/>
        <item m="1" x="4775"/>
        <item m="1" x="4811"/>
        <item m="1" x="4848"/>
        <item m="1" x="4920"/>
        <item m="1" x="4883"/>
        <item m="1" x="4957"/>
        <item m="1" x="5074"/>
        <item m="1" x="4997"/>
        <item m="1" x="5034"/>
        <item m="1" x="5146"/>
        <item m="1" x="2845"/>
        <item m="1" x="5184"/>
        <item m="1" x="3025"/>
        <item m="1" x="3058"/>
        <item m="1" x="2877"/>
        <item m="1" x="2915"/>
        <item m="1" x="2951"/>
        <item m="1" x="3166"/>
        <item m="1" x="3131"/>
        <item m="1" x="3095"/>
        <item m="1" x="3200"/>
        <item m="1" x="3560"/>
        <item m="1" x="3239"/>
        <item m="1" x="3278"/>
        <item m="1" x="3603"/>
        <item m="1" x="3640"/>
        <item m="1" x="3670"/>
        <item m="1" x="3743"/>
        <item m="1" x="4044"/>
        <item m="1" x="3853"/>
        <item m="1" x="3931"/>
        <item m="1" x="4082"/>
        <item m="1" x="3780"/>
        <item m="1" x="4007"/>
        <item m="1" x="4115"/>
        <item m="1" x="3969"/>
        <item m="1" x="3893"/>
        <item m="1" x="4151"/>
        <item m="1" x="4341"/>
        <item m="1" x="4664"/>
        <item m="1" x="4699"/>
        <item m="1" x="4441"/>
        <item m="1" x="4592"/>
        <item m="1" x="4024"/>
        <item m="1" x="4373"/>
        <item m="1" x="4189"/>
        <item m="1" x="4552"/>
        <item m="1" x="3402"/>
        <item m="1" x="4477"/>
        <item m="1" x="4513"/>
        <item m="1" x="4629"/>
        <item m="1" x="4771"/>
        <item m="1" x="3053"/>
        <item m="1" x="4808"/>
        <item m="1" x="4845"/>
        <item m="1" x="4733"/>
        <item m="1" x="4880"/>
        <item m="1" x="3023"/>
        <item m="1" x="3093"/>
        <item m="1" x="3129"/>
        <item m="1" x="3236"/>
        <item m="1" x="3275"/>
        <item m="1" x="3312"/>
        <item m="1" x="3707"/>
        <item m="1" x="3740"/>
        <item m="1" x="2912"/>
        <item m="1" x="5106"/>
        <item m="1" x="3558"/>
        <item m="1" x="5143"/>
        <item m="1" x="3600"/>
        <item m="1" x="3383"/>
        <item m="1" x="3638"/>
        <item m="1" x="4916"/>
        <item m="1" x="4041"/>
        <item m="1" x="4079"/>
        <item m="1" x="5181"/>
        <item m="1" x="3777"/>
        <item m="1" x="4004"/>
        <item m="1" x="3849"/>
        <item m="1" x="3890"/>
        <item m="1" x="3814"/>
        <item m="1" x="4112"/>
        <item m="1" x="4148"/>
        <item m="1" x="3928"/>
        <item m="1" x="3967"/>
        <item m="1" x="4994"/>
        <item m="1" x="3420"/>
        <item m="1" x="5031"/>
        <item m="1" x="3453"/>
        <item m="1" x="5070"/>
        <item m="1" x="3484"/>
        <item m="1" x="2841"/>
        <item m="1" x="3199"/>
        <item m="1" x="4953"/>
        <item m="1" x="3520"/>
        <item m="1" x="4588"/>
        <item m="1" x="4186"/>
        <item m="1" x="4626"/>
        <item m="1" x="4474"/>
        <item m="1" x="4663"/>
        <item m="1" x="4261"/>
        <item m="1" x="4510"/>
        <item m="1" x="4336"/>
        <item m="1" x="4371"/>
        <item m="1" x="2910"/>
        <item m="1" x="2946"/>
        <item m="1" x="2839"/>
        <item m="1" x="2873"/>
        <item m="1" x="5140"/>
        <item m="1" x="5177"/>
        <item m="1" x="5027"/>
        <item m="1" x="4697"/>
        <item m="1" x="4877"/>
        <item m="1" x="4912"/>
        <item m="1" x="4949"/>
        <item m="1" x="4991"/>
        <item m="1" x="5103"/>
        <item m="1" x="5069"/>
        <item m="1" x="4768"/>
        <item m="1" x="4806"/>
        <item m="1" x="2988"/>
        <item m="1" x="4844"/>
        <item m="1" x="3021"/>
        <item m="1" x="3090"/>
        <item m="1" x="3161"/>
        <item m="1" x="3126"/>
        <item m="1" x="3349"/>
        <item m="1" x="3273"/>
        <item m="1" x="3234"/>
        <item m="1" x="3310"/>
        <item m="1" x="3381"/>
        <item m="1" x="3451"/>
        <item m="1" x="3483"/>
        <item m="1" x="3518"/>
        <item m="1" x="3557"/>
        <item m="1" x="3598"/>
        <item m="1" x="3739"/>
        <item m="1" x="3889"/>
        <item m="1" x="4259"/>
        <item m="1" x="4221"/>
        <item m="1" x="3964"/>
        <item m="1" x="4003"/>
        <item m="1" x="4040"/>
        <item m="1" x="4185"/>
        <item m="1" x="4110"/>
        <item m="1" x="4078"/>
        <item m="1" x="4147"/>
        <item m="1" x="4297"/>
        <item m="1" x="4335"/>
        <item m="1" x="4911"/>
        <item m="1" x="5176"/>
        <item m="1" x="2987"/>
        <item m="1" x="4805"/>
        <item m="1" x="4662"/>
        <item m="1" x="2838"/>
        <item m="1" x="4625"/>
        <item m="1" x="2872"/>
        <item m="1" x="5068"/>
        <item m="1" x="2945"/>
        <item m="1" x="4842"/>
        <item m="1" x="4875"/>
        <item m="1" x="4587"/>
        <item m="1" x="2909"/>
        <item m="1" x="5026"/>
        <item m="1" x="4767"/>
        <item m="1" x="4989"/>
        <item m="1" x="5138"/>
        <item m="1" x="5102"/>
        <item m="1" x="3020"/>
        <item m="1" x="3054"/>
        <item m="1" x="3088"/>
        <item m="1" x="3160"/>
        <item m="1" x="3125"/>
        <item m="1" x="3418"/>
        <item m="1" x="3196"/>
        <item m="1" x="3348"/>
        <item m="1" x="3482"/>
        <item m="1" x="3517"/>
        <item m="1" x="3738"/>
        <item m="1" x="3704"/>
        <item m="1" x="3665"/>
        <item m="1" x="3635"/>
        <item m="1" x="3556"/>
        <item m="1" x="3597"/>
        <item m="1" x="3774"/>
        <item m="1" x="3848"/>
        <item m="1" x="4039"/>
        <item m="1" x="3963"/>
        <item m="1" x="3811"/>
        <item m="1" x="3888"/>
        <item m="1" x="4002"/>
        <item m="1" x="3925"/>
        <item m="1" x="4407"/>
        <item m="1" x="4509"/>
        <item m="1" x="4439"/>
        <item m="1" x="4947"/>
        <item m="1" x="4473"/>
        <item m="1" x="4296"/>
        <item m="1" x="4334"/>
        <item m="1" x="4109"/>
        <item m="1" x="4369"/>
        <item m="1" x="4256"/>
        <item m="1" x="4547"/>
        <item m="1" x="2837"/>
        <item m="1" x="4076"/>
        <item m="1" x="4219"/>
        <item m="1" x="4730"/>
        <item m="1" x="4766"/>
        <item m="1" x="4804"/>
        <item m="1" x="4840"/>
        <item m="1" x="4874"/>
        <item m="1" x="4910"/>
        <item m="1" x="4184"/>
        <item m="1" x="4586"/>
        <item m="1" x="4660"/>
        <item m="1" x="4695"/>
        <item m="1" x="4146"/>
        <item m="1" x="3233"/>
        <item m="1" x="3159"/>
        <item m="1" x="3195"/>
        <item m="1" x="3272"/>
        <item m="1" x="3018"/>
        <item m="1" x="3124"/>
        <item m="1" x="2986"/>
        <item m="1" x="2870"/>
        <item m="1" x="2908"/>
        <item m="1" x="2944"/>
        <item m="1" x="3052"/>
        <item m="1" x="3308"/>
        <item m="1" x="3596"/>
        <item m="1" x="3450"/>
        <item m="1" x="3664"/>
        <item m="1" x="3736"/>
        <item m="1" x="3962"/>
        <item m="1" x="3703"/>
        <item m="1" x="4145"/>
        <item m="1" x="3924"/>
        <item m="1" x="3555"/>
        <item m="1" x="3347"/>
        <item m="1" x="3516"/>
        <item m="1" x="4001"/>
        <item m="1" x="4037"/>
        <item m="1" x="4183"/>
        <item m="1" x="4216"/>
        <item m="1" x="3887"/>
        <item m="1" x="3634"/>
        <item m="1" x="4075"/>
        <item m="1" x="4108"/>
        <item m="1" x="3380"/>
        <item m="1" x="3847"/>
        <item m="1" x="3481"/>
        <item m="1" x="3773"/>
        <item m="1" x="3417"/>
        <item m="1" x="3810"/>
        <item m="1" x="4801"/>
        <item m="1" x="4721"/>
        <item m="1" x="4486"/>
        <item m="1" x="4449"/>
        <item m="1" x="3821"/>
        <item m="1" x="4416"/>
        <item m="1" x="5000"/>
        <item m="1" x="3782"/>
        <item m="1" x="4377"/>
        <item m="1" x="4956"/>
        <item m="1" x="3165"/>
        <item m="1" x="4340"/>
        <item m="1" x="4915"/>
        <item m="1" x="3128"/>
        <item m="1" x="3706"/>
        <item m="1" x="4803"/>
        <item m="1" x="3017"/>
        <item m="1" x="4182"/>
        <item m="1" x="4763"/>
        <item m="1" x="3235"/>
        <item m="1" x="3229"/>
        <item m="1" x="3362"/>
        <item m="1" x="3653"/>
        <item m="1" x="3944"/>
        <item m="1" x="3675"/>
        <item m="1" x="3570"/>
        <item m="1" x="3863"/>
        <item m="1" x="4452"/>
        <item m="1" x="5041"/>
        <item m="1" x="3644"/>
        <item m="1" x="5134"/>
        <item m="1" x="2830"/>
        <item m="1" x="4918"/>
        <item m="1" x="5072"/>
        <item m="1" x="2843"/>
        <item m="1" x="3708"/>
        <item m="1" x="3851"/>
        <item m="1" x="4005"/>
        <item m="1" x="4149"/>
        <item m="1" x="4829"/>
        <item m="1" x="5062"/>
        <item m="1" x="4578"/>
        <item m="1" x="4975"/>
        <item m="1" x="5055"/>
        <item m="1" x="3086"/>
        <item m="1" x="4653"/>
        <item m="1" x="5128"/>
        <item m="1" x="2825"/>
        <item m="1" x="5029"/>
        <item m="1" x="3965"/>
        <item m="1" x="4111"/>
        <item m="1" x="4260"/>
        <item m="1" x="3519"/>
        <item m="1" x="4408"/>
        <item m="1" x="4549"/>
        <item m="1" x="4696"/>
        <item m="1" x="3812"/>
        <item m="1" x="4794"/>
        <item m="1" x="4099"/>
        <item m="1" x="4173"/>
        <item m="1" x="3232"/>
        <item m="1" x="3270"/>
        <item m="1" x="3307"/>
        <item m="1" x="4661"/>
        <item m="1" x="4948"/>
        <item m="1" x="3019"/>
        <item m="1" x="3416"/>
        <item m="1" x="3554"/>
        <item m="1" x="3702"/>
        <item m="1" x="3448"/>
        <item m="1" x="3917"/>
        <item m="1" x="3994"/>
        <item m="1" x="4068"/>
        <item m="1" x="5101"/>
        <item m="1" x="4738"/>
        <item m="1" x="3231"/>
        <item m="1" x="3696"/>
        <item m="1" x="3951"/>
        <item m="1" x="4029"/>
        <item m="1" x="4138"/>
        <item m="1" x="5016"/>
        <item m="1" x="4286"/>
        <item m="1" x="3799"/>
        <item m="1" x="4933"/>
        <item m="1" x="3500"/>
        <item m="1" x="3576"/>
        <item m="1" x="3751"/>
        <item m="1" x="3824"/>
        <item m="1" x="3463"/>
        <item m="1" x="5040"/>
        <item m="1" x="3133"/>
        <item m="1" x="4558"/>
        <item m="1" x="4597"/>
        <item m="1" x="4634"/>
        <item m="1" x="4814"/>
        <item m="1" x="4851"/>
        <item m="1" x="4885"/>
        <item m="1" x="5001"/>
        <item m="1" x="5077"/>
        <item m="1" x="5149"/>
        <item m="1" x="4302"/>
        <item m="1" x="5020"/>
        <item m="1" x="4178"/>
        <item m="1" x="3730"/>
        <item m="1" x="4942"/>
        <item m="1" x="3056"/>
        <item m="1" x="3163"/>
        <item m="1" x="3350"/>
        <item m="1" x="3886"/>
        <item m="1" x="4541"/>
        <item m="1" x="4982"/>
        <item m="1" x="3803"/>
        <item m="1" x="4241"/>
        <item m="1" x="3346"/>
        <item m="1" x="4581"/>
        <item m="1" x="4287"/>
        <item m="1" x="4795"/>
        <item m="1" x="4548"/>
        <item m="1" x="5066"/>
        <item m="1" x="3158"/>
        <item m="1" x="3593"/>
        <item m="1" x="3345"/>
        <item m="1" x="3189"/>
        <item m="1" x="3442"/>
        <item m="1" x="4752"/>
        <item m="1" x="3956"/>
        <item m="1" x="5170"/>
        <item m="1" x="3996"/>
        <item m="1" x="3334"/>
        <item m="1" x="4533"/>
        <item m="1" x="4729"/>
        <item m="1" x="4764"/>
        <item m="1" x="4802"/>
        <item m="1" x="4988"/>
        <item m="1" x="2906"/>
        <item m="1" x="2943"/>
        <item m="1" x="2984"/>
        <item m="1" x="4331"/>
        <item m="1" x="4367"/>
        <item m="1" x="4546"/>
        <item m="1" x="4583"/>
        <item m="1" x="3663"/>
        <item m="1" x="3771"/>
        <item m="1" x="4214"/>
        <item m="1" x="4365"/>
        <item m="1" x="4291"/>
        <item m="1" x="3230"/>
        <item m="1" x="4724"/>
        <item m="1" x="3549"/>
        <item m="1" x="4760"/>
        <item m="1" x="3591"/>
        <item m="1" x="4799"/>
        <item m="1" x="3630"/>
        <item m="1" x="4836"/>
        <item m="1" x="3660"/>
        <item m="1" x="4870"/>
        <item m="1" x="3699"/>
        <item m="1" x="4944"/>
        <item m="1" x="3769"/>
        <item m="1" x="3805"/>
        <item m="1" x="4192"/>
        <item m="1" x="4796"/>
        <item m="1" x="3028"/>
        <item m="1" x="3263"/>
        <item m="1" x="4205"/>
        <item m="1" x="3496"/>
        <item m="1" x="4706"/>
        <item m="1" x="4940"/>
        <item m="1" x="3506"/>
        <item m="1" x="5014"/>
        <item m="1" x="3838"/>
        <item m="1" x="4667"/>
        <item m="1" x="5059"/>
        <item m="1" x="3671"/>
        <item m="1" x="4284"/>
        <item m="1" x="4579"/>
        <item m="1" x="3444"/>
        <item m="1" x="4538"/>
        <item m="1" x="3372"/>
        <item m="1" x="3114"/>
        <item m="1" x="4322"/>
        <item m="1" x="3151"/>
        <item m="1" x="3145"/>
        <item m="1" x="4788"/>
        <item m="1" x="4423"/>
        <item m="1" x="5082"/>
        <item m="1" x="2999"/>
        <item m="1" x="4464"/>
        <item m="1" x="4500"/>
        <item m="1" x="4651"/>
        <item m="1" x="3147"/>
        <item m="1" x="4924"/>
        <item m="1" x="2827"/>
        <item m="1" x="3691"/>
        <item m="1" x="4301"/>
        <item m="1" x="4410"/>
        <item m="1" x="3585"/>
        <item m="1" x="4315"/>
        <item m="1" x="3255"/>
        <item m="1" x="4456"/>
        <item m="1" x="3108"/>
        <item m="1" x="4856"/>
        <item m="1" x="3684"/>
        <item m="1" x="4894"/>
        <item m="1" x="3181"/>
        <item m="1" x="3331"/>
        <item m="1" x="4790"/>
        <item m="1" x="3619"/>
        <item m="1" x="3470"/>
        <item m="1" x="3539"/>
        <item m="1" x="3687"/>
        <item m="1" x="3436"/>
        <item m="1" x="4644"/>
        <item m="1" x="4861"/>
        <item m="1" x="3218"/>
        <item m="1" x="3723"/>
        <item m="1" x="5087"/>
        <item m="1" x="3910"/>
        <item m="1" x="4242"/>
        <item m="1" x="3575"/>
        <item m="1" x="2963"/>
        <item m="1" x="3225"/>
        <item m="1" x="4687"/>
        <item m="1" x="4938"/>
        <item m="1" x="3043"/>
        <item m="1" x="4245"/>
        <item m="1" x="4531"/>
        <item m="1" x="4239"/>
        <item m="1" x="3070"/>
        <item m="1" x="4754"/>
        <item m="1" x="5058"/>
        <item m="1" x="5090"/>
        <item m="1" x="3914"/>
        <item m="1" x="4824"/>
        <item m="1" x="4064"/>
        <item m="1" x="3216"/>
        <item m="1" x="3543"/>
        <item m="1" x="3690"/>
        <item m="1" x="5051"/>
        <item m="1" x="3872"/>
        <item m="1" x="3623"/>
        <item m="1" x="2972"/>
        <item m="1" x="4171"/>
        <item m="1" x="4792"/>
        <item m="1" x="3007"/>
        <item m="1" x="4209"/>
        <item m="1" x="5124"/>
        <item m="1" x="3945"/>
        <item m="1" x="5159"/>
        <item m="1" x="4863"/>
        <item m="1" x="4027"/>
        <item m="1" x="2861"/>
        <item m="1" x="3582"/>
        <item m="1" x="5056"/>
        <item m="1" x="3876"/>
        <item m="1" x="4900"/>
        <item m="1" x="5166"/>
        <item m="1" x="3220"/>
        <item m="1" x="4426"/>
        <item m="1" x="4248"/>
        <item m="1" x="4536"/>
        <item m="1" x="4281"/>
        <item m="1" x="3112"/>
        <item m="1" x="3079"/>
        <item m="1" x="3370"/>
        <item m="1" x="3077"/>
        <item m="1" x="3832"/>
        <item m="1" x="3295"/>
        <item m="1" x="4574"/>
        <item m="1" x="4715"/>
        <item m="1" x="5013"/>
        <item m="1" x="3836"/>
        <item m="1" x="4133"/>
        <item m="1" x="4606"/>
        <item m="1" x="3367"/>
        <item m="1" x="3869"/>
        <item m="1" x="5084"/>
        <item m="1" x="3580"/>
        <item m="1" x="4973"/>
        <item m="1" x="3796"/>
        <item m="1" x="3369"/>
        <item m="1" x="4572"/>
        <item m="1" x="3405"/>
        <item m="1" x="3986"/>
        <item m="1" x="3143"/>
        <item m="1" x="4643"/>
        <item m="1" x="3110"/>
        <item m="1" x="4458"/>
        <item m="1" x="3469"/>
        <item m="1" x="4681"/>
        <item m="1" x="4060"/>
        <item m="1" x="5008"/>
        <item m="1" x="3831"/>
        <item m="1" x="5049"/>
        <item m="1" x="3655"/>
        <item m="1" x="4858"/>
        <item m="1" x="3434"/>
        <item m="1" x="3984"/>
        <item m="1" x="3256"/>
        <item m="1" x="3501"/>
        <item m="1" x="4710"/>
        <item m="1" x="4355"/>
        <item m="1" x="4393"/>
        <item m="1" x="3365"/>
        <item m="1" x="4569"/>
        <item m="1" x="4827"/>
        <item m="1" x="4280"/>
        <item m="1" x="5126"/>
        <item m="1" x="3947"/>
        <item m="1" x="4789"/>
        <item m="1" x="4895"/>
        <item m="1" x="5125"/>
        <item m="1" x="3107"/>
        <item m="1" x="4604"/>
        <item m="1" x="4063"/>
        <item m="1" x="3294"/>
        <item m="1" x="3292"/>
        <item m="1" x="3400"/>
        <item m="1" x="4962"/>
        <item m="1" x="3995"/>
        <item m="1" x="4596"/>
        <item m="1" x="2829"/>
        <item m="1" x="4420"/>
        <item m="1" x="4564"/>
        <item m="1" x="4928"/>
        <item m="1" x="3754"/>
        <item m="1" x="3685"/>
        <item m="1" x="3537"/>
        <item m="1" x="4021"/>
        <item m="1" x="2812"/>
        <item m="1" x="4015"/>
        <item m="1" x="4169"/>
        <item m="1" x="3005"/>
        <item m="1" x="3074"/>
        <item m="1" x="3618"/>
        <item m="1" x="4823"/>
        <item m="1" x="3654"/>
        <item m="1" x="4391"/>
        <item m="1" x="3290"/>
        <item m="1" x="4528"/>
        <item m="1" x="3038"/>
        <item m="1" x="3036"/>
        <item m="1" x="3465"/>
        <item m="1" x="4275"/>
        <item m="1" x="4758"/>
        <item m="1" x="2994"/>
        <item m="1" x="3590"/>
        <item m="1" x="3759"/>
        <item m="1" x="4745"/>
        <item m="1" x="3324"/>
        <item m="1" x="3572"/>
        <item m="1" x="5161"/>
        <item m="1" x="2893"/>
        <item m="1" x="4529"/>
        <item m="1" x="4353"/>
        <item m="1" x="5118"/>
        <item m="1" x="3940"/>
        <item m="1" x="3538"/>
        <item m="1" x="3468"/>
        <item m="1" x="4680"/>
        <item m="1" x="3499"/>
        <item m="1" x="3577"/>
        <item m="1" x="4567"/>
        <item m="1" x="4971"/>
        <item m="1" x="4274"/>
        <item m="1" x="3497"/>
        <item m="1" x="5009"/>
        <item m="1" x="4390"/>
        <item m="1" x="3214"/>
        <item m="1" x="3254"/>
        <item m="1" x="5050"/>
        <item m="1" x="4932"/>
        <item m="1" x="3758"/>
        <item m="1" x="3142"/>
        <item m="1" x="4018"/>
        <item m="1" x="2855"/>
        <item m="1" x="2891"/>
        <item m="1" x="4095"/>
        <item m="1" x="3213"/>
        <item m="1" x="4352"/>
        <item m="1" x="3397"/>
        <item m="1" x="3433"/>
        <item m="1" x="3141"/>
        <item m="1" x="4642"/>
        <item m="1" x="4819"/>
        <item m="1" x="3651"/>
        <item m="1" x="4931"/>
        <item m="1" x="3757"/>
        <item m="1" x="4059"/>
        <item m="1" x="4094"/>
        <item m="1" x="4056"/>
        <item m="1" x="3250"/>
        <item m="1" x="2854"/>
        <item m="1" x="4055"/>
        <item m="1" x="4566"/>
        <item m="1" x="4707"/>
        <item m="1" x="3534"/>
        <item m="1" x="3755"/>
        <item m="1" x="2814"/>
        <item m="1" x="4016"/>
        <item m="1" x="3681"/>
        <item m="1" x="5007"/>
        <item m="1" x="3359"/>
        <item m="1" x="3614"/>
        <item m="1" x="5120"/>
        <item m="1" x="3941"/>
        <item m="1" x="4129"/>
        <item m="1" x="3432"/>
        <item m="1" x="3650"/>
        <item m="1" x="2857"/>
        <item m="1" x="4057"/>
        <item m="1" x="3176"/>
        <item m="1" x="4744"/>
        <item m="1" x="4854"/>
        <item m="1" x="3680"/>
        <item m="1" x="2888"/>
        <item m="1" x="4093"/>
        <item m="1" x="3069"/>
        <item m="1" x="4891"/>
        <item m="1" x="4092"/>
        <item m="1" x="2924"/>
        <item m="1" x="4164"/>
        <item m="1" x="3533"/>
        <item m="1" x="4236"/>
        <item m="1" x="3288"/>
        <item m="1" x="2962"/>
        <item m="1" x="4162"/>
        <item m="1" x="3251"/>
        <item m="1" x="4454"/>
        <item m="1" x="4524"/>
        <item m="1" x="4199"/>
        <item m="1" x="3971"/>
        <item m="1" x="4577"/>
        <item m="1" x="4676"/>
        <item m="1" x="5045"/>
        <item m="1" x="3430"/>
        <item m="1" x="5004"/>
        <item m="1" x="5154"/>
        <item m="1" x="3980"/>
        <item m="1" x="2886"/>
        <item m="1" x="2923"/>
        <item m="1" x="4127"/>
        <item m="1" x="3389"/>
        <item m="1" x="4235"/>
        <item m="1" x="3067"/>
        <item m="1" x="3679"/>
        <item m="1" x="4927"/>
        <item m="1" x="3753"/>
        <item m="1" x="3105"/>
        <item m="1" x="3661"/>
        <item m="1" x="3960"/>
        <item m="1" x="4890"/>
        <item m="1" x="3789"/>
        <item m="1" x="3208"/>
        <item m="1" x="4103"/>
        <item m="1" x="4702"/>
        <item m="1" x="2935"/>
        <item m="1" x="3264"/>
        <item m="1" x="3857"/>
        <item m="1" x="4941"/>
        <item m="1" x="3262"/>
        <item m="1" x="3855"/>
        <item m="1" x="4263"/>
        <item m="1" x="3384"/>
        <item m="1" x="3991"/>
        <item m="1" x="2960"/>
        <item m="1" x="3462"/>
        <item m="1" x="2920"/>
        <item m="1" x="3512"/>
        <item m="1" x="3565"/>
        <item m="1" x="4779"/>
        <item m="1" x="3013"/>
        <item m="1" x="3826"/>
        <item m="1" x="5044"/>
        <item m="1" x="3034"/>
        <item m="1" x="4967"/>
        <item m="1" x="4198"/>
        <item m="1" x="4126"/>
        <item m="1" x="4159"/>
        <item m="1" x="3085"/>
        <item m="1" x="5079"/>
        <item m="1" x="4051"/>
        <item m="1" x="3532"/>
        <item m="1" x="3904"/>
        <item m="1" x="5117"/>
        <item m="1" x="3938"/>
        <item m="1" x="4782"/>
        <item m="1" x="3065"/>
        <item m="1" x="4347"/>
        <item m="1" x="3901"/>
        <item m="1" x="4658"/>
        <item m="1" x="4638"/>
        <item m="1" x="2998"/>
        <item m="1" x="4740"/>
        <item m="1" x="4964"/>
        <item m="1" x="4309"/>
        <item m="1" x="5173"/>
        <item m="1" x="3283"/>
        <item m="1" x="4600"/>
        <item m="1" x="4160"/>
        <item m="1" x="3064"/>
        <item m="1" x="4561"/>
        <item m="1" x="3321"/>
        <item m="1" x="4672"/>
        <item m="1" x="3492"/>
        <item m="1" x="2883"/>
        <item m="1" x="4124"/>
        <item m="1" x="3392"/>
        <item m="1" x="3678"/>
        <item m="1" x="3137"/>
        <item m="1" x="3717"/>
        <item m="1" x="4521"/>
        <item m="1" x="2884"/>
        <item m="1" x="3174"/>
        <item m="1" x="4692"/>
        <item m="1" x="4122"/>
        <item m="1" x="3613"/>
        <item m="1" x="4271"/>
        <item m="1" x="3750"/>
        <item m="1" x="5136"/>
        <item m="1" x="4816"/>
        <item m="1" x="3102"/>
        <item m="1" x="4887"/>
        <item m="1" x="3922"/>
        <item m="1" x="3997"/>
        <item m="1" x="4886"/>
        <item m="1" x="5002"/>
        <item m="1" x="4310"/>
        <item m="1" x="3101"/>
        <item m="1" x="3207"/>
        <item m="1" x="3491"/>
        <item m="1" x="4232"/>
        <item m="1" x="3356"/>
        <item m="1" x="4231"/>
        <item m="1" x="3355"/>
        <item m="1" x="2997"/>
        <item m="1" x="3121"/>
        <item m="1" x="3031"/>
        <item m="1" x="3631"/>
        <item m="1" x="4670"/>
        <item m="1" x="2905"/>
        <item m="1" x="4106"/>
        <item m="1" x="3062"/>
        <item m="1" x="3060"/>
        <item m="1" x="3201"/>
        <item m="1" x="4196"/>
        <item m="1" x="3428"/>
        <item m="1" x="4035"/>
        <item m="1" x="3611"/>
        <item m="1" x="3674"/>
        <item m="1" x="3860"/>
        <item m="1" x="4725"/>
        <item m="1" x="3714"/>
        <item m="1" x="3303"/>
        <item m="1" x="4515"/>
        <item m="1" x="3710"/>
        <item m="1" x="2876"/>
        <item m="1" x="4518"/>
        <item m="1" x="5133"/>
        <item m="1" x="3353"/>
        <item m="1" x="3647"/>
        <item m="1" x="5023"/>
        <item m="1" x="3461"/>
        <item m="1" x="4074"/>
        <item m="1" x="3676"/>
        <item m="1" x="4450"/>
        <item m="1" x="4636"/>
        <item m="1" x="2868"/>
        <item m="1" x="3240"/>
        <item m="1" x="4925"/>
        <item m="1" x="4739"/>
        <item m="1" x="5114"/>
        <item m="1" x="3477"/>
        <item m="1" x="4086"/>
        <item m="1" x="3529"/>
        <item m="1" x="3172"/>
        <item m="1" x="3770"/>
        <item m="1" x="4383"/>
        <item m="1" x="4177"/>
        <item m="1" x="4777"/>
        <item m="1" x="3012"/>
        <item m="1" x="4753"/>
        <item m="1" x="2991"/>
        <item m="1" x="3583"/>
        <item m="1" x="3247"/>
        <item m="1" x="4599"/>
        <item m="1" x="2834"/>
        <item m="1" x="2852"/>
        <item m="1" x="2941"/>
        <item m="1" x="4963"/>
        <item m="1" x="4622"/>
        <item m="1" x="4052"/>
        <item m="1" x="3527"/>
        <item m="1" x="4472"/>
        <item m="1" x="3447"/>
        <item m="1" x="4090"/>
        <item m="1" x="3567"/>
        <item m="1" x="3269"/>
        <item m="1" x="2956"/>
        <item m="1" x="3899"/>
        <item m="1" x="3282"/>
        <item m="1" x="3881"/>
        <item m="1" x="4379"/>
        <item m="1" x="4559"/>
        <item m="1" x="5171"/>
        <item m="1" x="3390"/>
        <item m="1" x="3032"/>
        <item m="1" x="4671"/>
        <item m="1" x="4230"/>
        <item m="1" x="4837"/>
        <item m="1" x="2958"/>
        <item m="1" x="3935"/>
        <item m="1" x="3243"/>
        <item m="1" x="3841"/>
        <item m="1" x="2922"/>
        <item m="1" x="4253"/>
        <item m="1" x="4545"/>
        <item m="1" x="2850"/>
        <item m="1" x="3843"/>
        <item m="1" x="3030"/>
        <item m="1" x="3629"/>
        <item m="1" x="4228"/>
        <item m="1" x="4484"/>
        <item m="1" x="5099"/>
        <item m="1" x="3716"/>
        <item m="1" x="3305"/>
        <item m="1" x="3480"/>
        <item m="1" x="4292"/>
        <item m="1" x="3550"/>
        <item m="1" x="4158"/>
        <item m="1" x="2849"/>
        <item m="1" x="4481"/>
        <item m="1" x="5095"/>
        <item m="1" x="3285"/>
        <item m="1" x="4330"/>
        <item m="1" x="4508"/>
        <item m="1" x="4089"/>
        <item m="1" x="4142"/>
        <item m="1" x="3050"/>
        <item m="1" x="3592"/>
        <item m="1" x="4195"/>
        <item m="1" x="4800"/>
        <item m="1" x="4864"/>
        <item m="1" x="4556"/>
        <item m="1" x="2977"/>
        <item m="1" x="3781"/>
        <item m="1" x="4504"/>
        <item m="1" x="3802"/>
        <item m="1" x="4413"/>
        <item m="1" x="3486"/>
        <item m="1" x="5185"/>
        <item m="1" x="3409"/>
        <item m="1" x="4009"/>
        <item m="1" x="4417"/>
        <item m="1" x="2918"/>
        <item m="1" x="5076"/>
        <item m="1" x="5018"/>
        <item m="1" x="3241"/>
        <item m="1" x="4852"/>
        <item m="1" x="4542"/>
        <item m="1" x="3134"/>
        <item m="1" x="3731"/>
        <item m="1" x="5021"/>
        <item m="1" x="3459"/>
        <item m="1" x="4072"/>
        <item m="1" x="5078"/>
        <item m="1" x="3244"/>
        <item m="1" x="5060"/>
        <item m="1" x="3953"/>
        <item m="1" x="4399"/>
        <item m="1" x="4998"/>
        <item m="1" x="3898"/>
        <item m="1" x="4720"/>
        <item m="1" x="2953"/>
        <item m="1" x="4100"/>
        <item m="1" x="5183"/>
        <item m="1" x="3407"/>
        <item m="1" x="3976"/>
        <item m="1" x="2810"/>
        <item m="1" x="4761"/>
        <item m="1" x="2995"/>
        <item m="1" x="4849"/>
        <item m="1" x="4137"/>
        <item m="1" x="4735"/>
        <item m="1" x="3385"/>
        <item m="1" x="5151"/>
        <item m="1" x="4346"/>
        <item m="1" x="4520"/>
        <item m="1" x="3228"/>
        <item m="1" x="4266"/>
        <item m="1" x="3317"/>
        <item m="1" x="3918"/>
        <item m="1" x="4633"/>
        <item m="1" x="4737"/>
        <item m="1" x="5092"/>
        <item m="1" x="4882"/>
        <item m="1" x="4434"/>
        <item m="1" x="5038"/>
        <item m="1" x="3489"/>
        <item m="1" x="4101"/>
        <item m="1" x="4701"/>
        <item m="1" x="2934"/>
        <item m="1" x="2867"/>
        <item m="1" x="4049"/>
        <item m="1" x="3204"/>
        <item m="1" x="3804"/>
        <item m="1" x="3609"/>
        <item m="1" x="3786"/>
        <item m="1" x="4402"/>
        <item m="1" x="4582"/>
        <item m="1" x="3205"/>
        <item m="1" x="3920"/>
        <item m="1" x="4306"/>
        <item m="1" x="3099"/>
        <item m="1" x="4308"/>
        <item m="1" x="4635"/>
        <item m="1" x="4869"/>
        <item m="1" x="3098"/>
        <item m="1" x="3698"/>
        <item m="1" x="4448"/>
        <item m="1" x="3820"/>
        <item m="1" x="4432"/>
        <item m="1" x="5037"/>
        <item m="1" x="5097"/>
        <item m="1" x="3267"/>
        <item m="1" x="3858"/>
        <item m="1" x="4469"/>
        <item m="1" x="4483"/>
        <item m="1" x="3376"/>
        <item m="1" x="4446"/>
        <item m="1" x="5061"/>
        <item m="1" x="4580"/>
        <item m="1" x="4834"/>
        <item m="1" x="3061"/>
        <item m="1" x="3659"/>
        <item m="1" x="3955"/>
        <item m="1" x="4557"/>
        <item m="1" x="5169"/>
        <item m="1" x="4867"/>
        <item m="1" x="3097"/>
        <item m="1" x="3695"/>
        <item m="1" x="5111"/>
        <item m="1" x="3626"/>
        <item m="1" x="4226"/>
        <item m="1" x="4832"/>
        <item m="1" x="2938"/>
        <item m="1" x="3446"/>
        <item m="1" x="4415"/>
        <item m="1" x="5019"/>
        <item m="1" x="4290"/>
        <item m="1" x="4506"/>
        <item m="1" x="4344"/>
        <item m="1" x="4943"/>
        <item m="1" x="3974"/>
        <item m="1" x="2809"/>
        <item m="1" x="4619"/>
        <item m="1" x="4905"/>
        <item m="1" x="4669"/>
        <item m="1" x="4190"/>
        <item m="1" x="4810"/>
        <item m="1" x="3045"/>
        <item m="1" x="3485"/>
        <item m="1" x="3970"/>
        <item m="1" x="4575"/>
        <item m="1" x="4815"/>
        <item m="1" x="3412"/>
        <item m="1" x="4012"/>
        <item m="1" x="4691"/>
        <item m="1" x="3645"/>
        <item m="1" x="3117"/>
        <item m="1" x="3713"/>
        <item m="1" x="4326"/>
        <item m="1" x="3608"/>
        <item m="1" x="2897"/>
        <item m="1" x="3337"/>
        <item m="1" x="4613"/>
        <item m="1" x="4117"/>
        <item m="1" x="3586"/>
        <item m="1" x="4554"/>
        <item m="1" x="5167"/>
        <item m="1" x="3120"/>
        <item m="1" x="5150"/>
        <item m="1" x="4193"/>
        <item m="1" x="4798"/>
        <item m="1" x="4923"/>
        <item m="1" x="5113"/>
        <item m="1" x="3171"/>
        <item m="1" x="3768"/>
        <item m="1" x="3747"/>
        <item m="1" x="3344"/>
        <item m="1" x="4381"/>
        <item m="1" x="4983"/>
        <item m="1" x="2881"/>
        <item m="1" x="3564"/>
        <item m="1" x="5148"/>
        <item m="1" x="2847"/>
        <item m="1" x="4960"/>
        <item m="1" x="4067"/>
        <item m="1" x="3226"/>
        <item m="1" x="5035"/>
        <item m="1" x="5064"/>
        <item m="1" x="3458"/>
        <item m="1" x="4070"/>
        <item m="1" x="2902"/>
        <item m="1" x="4922"/>
        <item m="1" x="3507"/>
        <item m="1" x="4649"/>
        <item m="1" x="4065"/>
        <item m="1" x="4665"/>
        <item m="1" x="4212"/>
        <item m="1" x="4813"/>
        <item m="1" x="3046"/>
        <item m="1" x="5032"/>
        <item m="1" x="3260"/>
        <item m="1" x="3852"/>
        <item m="1" x="3523"/>
        <item m="1" x="2844"/>
        <item m="1" x="3441"/>
        <item m="1" x="4045"/>
        <item m="1" x="4850"/>
        <item m="1" x="4288"/>
        <item m="1" x="4655"/>
        <item m="1" x="2880"/>
        <item m="1" x="2899"/>
        <item m="1" x="3932"/>
        <item m="1" x="4537"/>
        <item m="1" x="5145"/>
        <item m="1" x="4539"/>
        <item m="1" x="4084"/>
        <item m="1" x="3386"/>
        <item m="1" x="4008"/>
        <item m="1" x="3746"/>
        <item m="1" x="4363"/>
        <item m="1" x="3445"/>
        <item m="1" x="4048"/>
        <item m="1" x="3784"/>
        <item m="1" x="3765"/>
        <item m="1" x="3299"/>
        <item m="1" x="3896"/>
        <item m="1" x="4999"/>
        <item m="1" x="3301"/>
        <item m="1" x="3341"/>
        <item m="1" x="4540"/>
        <item m="1" x="3524"/>
        <item m="1" x="4958"/>
        <item m="1" x="3187"/>
        <item m="1" x="3819"/>
        <item m="1" x="4467"/>
        <item m="1" x="4011"/>
        <item m="1" x="4617"/>
        <item m="1" x="5036"/>
        <item m="1" x="3410"/>
        <item m="1" x="3509"/>
        <item m="1" x="4119"/>
        <item m="1" x="3374"/>
        <item m="1" x="3973"/>
        <item m="1" x="4155"/>
        <item m="1" x="4756"/>
        <item m="1" x="5186"/>
        <item m="1" x="3547"/>
        <item m="1" x="3817"/>
        <item m="1" x="4429"/>
        <item m="1" x="2917"/>
        <item m="1" x="4176"/>
        <item m="1" x="4285"/>
        <item m="1" x="4884"/>
        <item m="1" x="3169"/>
        <item m="1" x="3351"/>
        <item m="1" x="3154"/>
        <item m="1" x="4465"/>
        <item m="1" x="3879"/>
        <item m="1" x="4996"/>
        <item m="1" x="3223"/>
        <item m="1" x="5073"/>
        <item m="1" x="3474"/>
        <item m="1" x="3606"/>
        <item m="1" x="4501"/>
        <item m="1" x="4376"/>
        <item m="1" x="4978"/>
        <item m="1" x="2865"/>
        <item m="1" x="3642"/>
        <item m="1" x="5147"/>
        <item m="1" x="3801"/>
        <item m="1" x="4411"/>
        <item m="1" x="4445"/>
        <item m="1" x="5168"/>
        <item m="1" x="3562"/>
        <item m="1" x="4324"/>
        <item m="1" x="4921"/>
        <item m="1" x="5093"/>
        <item m="1" x="3315"/>
        <item m="1" x="3116"/>
        <item m="1" x="3711"/>
        <item m="1" x="2846"/>
        <item m="1" x="4995"/>
        <item m="1" x="4534"/>
        <item m="1" x="5144"/>
        <item m="1" x="4862"/>
        <item m="1" x="4898"/>
        <item m="1" x="4776"/>
        <item m="1" x="3933"/>
        <item m="1" x="4342"/>
        <item m="1" x="4939"/>
        <item m="1" x="3387"/>
        <item m="1" x="3011"/>
        <item m="1" x="3744"/>
        <item m="1" x="5075"/>
        <item m="1" x="2828"/>
        <item m="1" x="3010"/>
        <item m="1" x="3604"/>
        <item m="1" x="4211"/>
        <item m="1" x="4030"/>
        <item m="1" x="4652"/>
        <item m="1" x="4902"/>
        <item m="1" x="3132"/>
        <item m="1" x="4632"/>
        <item m="1" x="4463"/>
        <item m="1" x="3894"/>
        <item m="1" x="3373"/>
        <item m="1" x="4615"/>
        <item m="1" x="2916"/>
        <item m="1" x="3296"/>
        <item m="1" x="5015"/>
        <item m="1" x="3878"/>
        <item m="1" x="4479"/>
        <item m="1" x="3546"/>
        <item m="1" x="4153"/>
        <item m="1" x="4755"/>
        <item m="1" x="5109"/>
        <item m="1" x="3059"/>
        <item m="1" x="4443"/>
        <item m="1" x="3314"/>
        <item m="1" x="4152"/>
        <item m="1" x="3672"/>
        <item m="1" x="4361"/>
        <item m="1" x="3339"/>
        <item m="1" x="2862"/>
        <item m="1" x="3455"/>
        <item m="1" x="2952"/>
        <item m="1" x="3916"/>
        <item m="1" x="3641"/>
        <item m="1" x="4249"/>
        <item m="1" x="4793"/>
        <item m="1" x="4264"/>
        <item m="1" x="2975"/>
        <item m="1" x="3561"/>
        <item m="1" x="4175"/>
        <item m="1" x="3026"/>
        <item m="1" x="3624"/>
        <item m="1" x="5131"/>
        <item m="1" x="3952"/>
        <item m="1" x="4847"/>
        <item m="1" x="3544"/>
        <item m="1" x="3313"/>
        <item m="1" x="4593"/>
        <item m="1" x="4830"/>
        <item m="1" x="3839"/>
        <item m="1" x="3279"/>
        <item m="1" x="3080"/>
        <item m="1" x="3505"/>
        <item m="1" x="3915"/>
        <item m="1" x="3221"/>
        <item m="1" x="3816"/>
        <item m="1" x="4427"/>
        <item m="1" x="3456"/>
        <item m="1" x="5071"/>
        <item m="1" x="3581"/>
        <item m="1" x="4791"/>
        <item m="1" x="3024"/>
        <item m="1" x="4224"/>
        <item m="1" x="4114"/>
        <item m="1" x="2990"/>
        <item m="1" x="4828"/>
        <item m="1" x="3057"/>
        <item m="1" x="5107"/>
        <item m="1" x="2913"/>
        <item m="1" x="3913"/>
        <item m="1" x="2970"/>
        <item m="1" x="4594"/>
        <item m="1" x="4116"/>
        <item m="1" x="4716"/>
        <item m="1" x="2950"/>
        <item m="1" x="3423"/>
        <item m="1" x="2864"/>
        <item m="1" x="3115"/>
        <item m="1" x="2914"/>
        <item m="1" x="4666"/>
        <item m="1" x="4323"/>
        <item m="1" x="4919"/>
        <item m="1" x="3152"/>
        <item m="1" x="4359"/>
        <item m="1" x="4955"/>
        <item m="1" x="4499"/>
        <item m="1" x="5108"/>
        <item m="1" x="5033"/>
        <item m="1" x="3261"/>
        <item m="1" x="3854"/>
        <item m="1" x="2973"/>
        <item m="1" x="3559"/>
        <item m="1" x="2842"/>
        <item m="1" x="2875"/>
        <item m="1" x="4428"/>
        <item m="1" x="4374"/>
        <item m="1" x="4028"/>
        <item m="1" x="4630"/>
        <item m="1" x="3875"/>
        <item m="1" x="3454"/>
        <item m="1" x="4770"/>
        <item m="1" x="3727"/>
        <item m="1" x="4461"/>
        <item m="1" x="4648"/>
        <item m="1" x="3503"/>
        <item m="1" x="3622"/>
        <item m="1" x="4339"/>
        <item m="1" x="4303"/>
        <item m="1" x="4901"/>
        <item m="1" x="3522"/>
        <item m="1" x="3438"/>
        <item m="1" x="4081"/>
        <item m="1" x="4497"/>
        <item m="1" x="4714"/>
        <item m="1" x="5089"/>
        <item m="1" x="3421"/>
        <item m="1" x="3521"/>
        <item m="1" x="4936"/>
        <item m="1" x="4442"/>
        <item m="1" x="3150"/>
        <item m="1" x="4006"/>
        <item m="1" x="4684"/>
        <item m="1" x="4553"/>
        <item m="1" x="3639"/>
        <item m="1" x="4246"/>
        <item m="1" x="4846"/>
        <item m="1" x="3798"/>
        <item m="1" x="4809"/>
        <item m="1" x="3669"/>
        <item m="1" x="4610"/>
        <item m="1" x="4935"/>
        <item m="1" x="3238"/>
        <item m="1" x="3837"/>
        <item m="1" x="5057"/>
        <item m="1" x="5130"/>
        <item m="1" x="3422"/>
        <item m="1" x="3335"/>
        <item m="1" x="3930"/>
        <item m="1" x="3164"/>
        <item m="1" x="4628"/>
        <item m="1" x="4356"/>
        <item m="1" x="4951"/>
        <item m="1" x="3182"/>
        <item m="1" x="3741"/>
        <item m="1" x="3185"/>
        <item m="1" x="3779"/>
        <item m="1" x="4396"/>
        <item m="1" x="4357"/>
        <item m="1" x="4954"/>
        <item m="1" x="4573"/>
        <item m="1" x="4188"/>
        <item m="1" x="3657"/>
        <item m="1" x="3950"/>
        <item m="1" x="3130"/>
        <item m="1" x="4476"/>
        <item m="1" x="4025"/>
        <item m="1" x="4732"/>
        <item m="1" x="4172"/>
        <item m="1" x="4772"/>
        <item m="1" x="3008"/>
        <item m="1" x="3709"/>
        <item m="1" x="4320"/>
        <item m="1" x="4917"/>
        <item m="1" x="4734"/>
        <item m="1" x="4210"/>
        <item m="1" x="3602"/>
        <item m="1" x="5182"/>
        <item m="1" x="3406"/>
        <item m="1" x="3044"/>
        <item m="1" x="3078"/>
        <item m="1" x="4043"/>
        <item m="1" x="3473"/>
        <item m="1" x="4282"/>
        <item m="1" x="4881"/>
        <item m="1" x="3113"/>
        <item m="1" x="2949"/>
        <item m="1" x="4750"/>
        <item m="1" x="5054"/>
        <item m="1" x="4551"/>
        <item m="1" x="3006"/>
        <item m="1" x="3237"/>
        <item m="1" x="3835"/>
        <item m="1" x="3276"/>
        <item m="1" x="4512"/>
        <item m="1" x="4136"/>
        <item m="1" x="3797"/>
        <item m="1" x="3948"/>
        <item m="1" x="5165"/>
        <item m="1" x="4591"/>
        <item m="1" x="4879"/>
        <item m="1" x="2895"/>
        <item m="1" x="4098"/>
        <item m="1" x="3148"/>
        <item m="1" x="3778"/>
        <item m="1" x="4394"/>
        <item m="1" x="2931"/>
        <item m="1" x="4317"/>
        <item m="1" x="4914"/>
        <item m="1" x="3257"/>
        <item m="1" x="5105"/>
        <item m="1" x="3332"/>
        <item m="1" x="4993"/>
        <item m="1" x="5030"/>
        <item m="1" x="4459"/>
        <item m="1" x="5142"/>
        <item m="1" x="3219"/>
        <item m="1" x="4532"/>
        <item m="1" x="3850"/>
        <item m="1" x="3929"/>
        <item m="1" x="3891"/>
        <item m="1" x="3488"/>
        <item m="1" x="3926"/>
        <item m="1" x="4077"/>
        <item m="1" x="3737"/>
        <item m="1" x="3157"/>
        <item m="1" x="4535"/>
        <item m="1" x="4611"/>
        <item m="1" x="3895"/>
        <item m="1" x="4590"/>
        <item m="1" x="3636"/>
        <item m="1" x="3775"/>
        <item m="1" x="4843"/>
        <item m="1" x="4990"/>
        <item m="1" x="5139"/>
        <item m="1" x="3197"/>
        <item m="1" x="5067"/>
        <item m="1" x="2836"/>
        <item m="1" x="2985"/>
        <item m="1" x="3342"/>
        <item m="1" x="3478"/>
        <item m="1" x="3472"/>
        <item m="1" x="3541"/>
        <item m="1" x="4711"/>
        <item m="1" x="3700"/>
        <item m="1" x="4073"/>
        <item m="1" x="4757"/>
        <item m="1" x="3589"/>
        <item m="1" x="4797"/>
        <item m="1" x="2940"/>
        <item m="1" x="4141"/>
        <item m="1" x="2981"/>
        <item m="1" x="4180"/>
        <item m="1" x="3014"/>
        <item m="1" x="3049"/>
        <item m="1" x="2955"/>
        <item m="1" x="3548"/>
        <item m="1" x="4156"/>
        <item m="1" x="4987"/>
        <item m="1" x="2831"/>
        <item m="1" x="4139"/>
        <item m="1" x="2980"/>
        <item m="1" x="4833"/>
        <item m="1" x="3880"/>
        <item m="1" x="5005"/>
        <item m="1" x="3735"/>
        <item m="1" x="4505"/>
        <item m="1" x="4873"/>
        <item m="1" x="3701"/>
        <item m="1" x="5100"/>
        <item m="1" x="3411"/>
        <item m="1" x="4425"/>
        <item m="1" x="3578"/>
        <item m="1" x="3363"/>
        <item m="1" x="3464"/>
        <item m="1" x="5135"/>
        <item m="1" x="3752"/>
        <item m="1" x="4965"/>
        <item m="1" x="3510"/>
        <item m="1" x="4283"/>
        <item m="1" x="3076"/>
        <item m="1" x="5163"/>
        <item m="1" x="3988"/>
        <item m="1" x="4329"/>
        <item m="1" x="5091"/>
        <item m="1" x="3414"/>
        <item m="1" x="4014"/>
        <item m="1" x="4466"/>
        <item m="1" x="4503"/>
        <item m="1" x="3475"/>
        <item m="1" x="3300"/>
        <item m="1" x="3340"/>
        <item m="1" x="3729"/>
        <item m="1" x="3764"/>
        <item m="1" x="3227"/>
        <item m="1" x="5017"/>
        <item m="1" x="3408"/>
        <item m="1" x="4614"/>
        <item m="1" x="4277"/>
        <item m="1" x="4969"/>
        <item m="1" x="3998"/>
        <item m="1" x="3440"/>
        <item m="1" x="3866"/>
        <item m="1" x="3906"/>
        <item m="1" x="5003"/>
        <item m="1" x="4433"/>
        <item m="1" x="3788"/>
        <item m="1" x="4406"/>
        <item m="1" x="3193"/>
        <item m="1" x="3119"/>
        <item m="1" x="4181"/>
        <item m="1" x="2904"/>
        <item m="1" x="3725"/>
        <item m="1" x="4787"/>
        <item m="1" x="4237"/>
        <item m="1" x="4069"/>
        <item m="1" x="2901"/>
        <item m="1" x="4293"/>
        <item m="1" x="3514"/>
        <item m="1" x="4022"/>
        <item m="1" x="2835"/>
        <item m="1" x="5175"/>
        <item m="1" x="3087"/>
        <item m="1" x="3594"/>
        <item m="1" x="3772"/>
        <item m="1" x="4507"/>
        <item m="1" x="3983"/>
        <item m="1" x="3122"/>
        <item m="1" x="3515"/>
        <item m="1" x="3553"/>
        <item m="1" x="3809"/>
        <item m="1" x="4471"/>
        <item m="1" x="4946"/>
        <item m="1" x="4295"/>
        <item m="1" x="3923"/>
        <item m="1" x="3961"/>
        <item m="1" x="3304"/>
        <item m="1" x="3625"/>
        <item m="1" x="4368"/>
        <item m="1" x="4327"/>
        <item m="1" x="3632"/>
        <item m="1" x="4544"/>
        <item m="1" x="3191"/>
        <item m="1" x="4616"/>
        <item m="1" x="4498"/>
        <item m="1" x="4319"/>
        <item m="1" x="3149"/>
        <item m="1" x="2907"/>
        <item m="1" x="3732"/>
        <item m="1" x="3734"/>
        <item m="1" x="4945"/>
        <item m="1" x="5172"/>
        <item m="1" x="4621"/>
        <item m="1" x="3343"/>
        <item m="1" x="3375"/>
        <item m="1" x="4525"/>
        <item m="1" x="4677"/>
        <item m="1" x="4200"/>
        <item m="1" x="3648"/>
        <item m="1" x="4853"/>
        <item m="1" x="4838"/>
        <item m="1" x="3844"/>
        <item m="1" x="3429"/>
        <item m="1" x="4431"/>
        <item m="1" x="3658"/>
        <item m="1" x="4325"/>
        <item m="1" x="4623"/>
        <item m="1" x="3921"/>
        <item m="1" x="5063"/>
        <item m="1" x="3919"/>
        <item m="1" x="4104"/>
        <item m="1" x="3266"/>
        <item m="1" x="3628"/>
        <item m="1" x="5094"/>
        <item m="1" x="5132"/>
        <item m="1" x="3954"/>
        <item m="1" x="4362"/>
        <item m="1" x="3511"/>
        <item m="1" x="4120"/>
        <item m="1" x="4723"/>
        <item m="1" x="3051"/>
        <item m="1" x="3379"/>
        <item m="1" x="2869"/>
        <item m="1" x="2937"/>
        <item m="1" x="3329"/>
        <item m="1" x="2815"/>
        <item m="1" x="5025"/>
        <item m="1" x="3479"/>
        <item m="1" x="3184"/>
        <item m="1" x="4395"/>
        <item m="1" x="3882"/>
        <item m="1" x="5096"/>
        <item m="1" x="4364"/>
        <item m="1" x="3298"/>
        <item m="1" x="4358"/>
        <item m="1" x="3186"/>
        <item m="1" x="4398"/>
        <item m="1" x="3508"/>
        <item m="1" x="4866"/>
        <item m="1" x="3694"/>
        <item m="1" x="4903"/>
        <item m="1" x="4719"/>
        <item m="1" x="4495"/>
        <item m="1" x="3368"/>
        <item m="1" x="4215"/>
        <item m="1" x="4659"/>
        <item m="1" x="4694"/>
        <item m="1" x="5137"/>
        <item m="1" x="4255"/>
        <item m="1" x="4405"/>
        <item m="1" x="3083"/>
        <item m="1" x="4036"/>
        <item m="1" x="4404"/>
        <item m="1" x="3156"/>
        <item m="1" x="4032"/>
        <item m="1" x="3048"/>
        <item m="1" x="3082"/>
        <item m="1" x="4831"/>
        <item m="1" x="4585"/>
        <item m="1" x="4839"/>
        <item m="1" x="3415"/>
        <item m="1" x="3449"/>
        <item m="1" x="4762"/>
        <item m="1" x="4871"/>
        <item m="1" x="4107"/>
        <item m="1" x="4143"/>
        <item m="1" x="4250"/>
        <item m="1" x="4422"/>
        <item m="1" x="3252"/>
        <item m="1" x="4455"/>
        <item m="1" x="4688"/>
        <item m="1" x="4976"/>
        <item m="1" x="5129"/>
        <item m="1" x="3949"/>
        <item m="1" x="4717"/>
        <item m="1" x="3761"/>
        <item m="1" x="4977"/>
        <item m="1" x="3545"/>
        <item m="1" x="3800"/>
        <item m="1" x="4496"/>
        <item m="1" x="3084"/>
        <item m="1" x="3268"/>
        <item m="1" x="2866"/>
        <item m="1" x="4254"/>
        <item m="1" x="4438"/>
        <item m="1" x="2858"/>
        <item m="1" x="5157"/>
        <item m="1" x="4268"/>
        <item m="1" x="3094"/>
        <item m="1" x="4332"/>
        <item m="1" x="4289"/>
        <item m="1" x="4693"/>
        <item m="1" x="3959"/>
        <item m="1" x="3259"/>
        <item m="1" x="4460"/>
        <item m="1" x="4690"/>
        <item m="1" x="4868"/>
        <item m="1" x="3697"/>
        <item m="1" x="4904"/>
        <item m="1" x="4436"/>
        <item m="1" x="3104"/>
        <item m="1" x="4311"/>
        <item m="1" x="4909"/>
        <item m="1" x="3016"/>
        <item m="1" x="2833"/>
        <item m="1" x="4034"/>
        <item m="1" x="3377"/>
        <item m="1" x="3842"/>
        <item m="1" x="4401"/>
        <item m="1" x="5065"/>
        <item m="1" x="4657"/>
        <item m="1" x="4071"/>
        <item m="1" x="4468"/>
        <item m="1" x="3617"/>
        <item m="1" x="4640"/>
        <item m="1" x="3194"/>
        <item m="1" x="4213"/>
        <item m="1" x="4251"/>
        <item m="1" x="3302"/>
        <item m="1" x="4607"/>
        <item m="1" x="4709"/>
        <item m="1" x="4748"/>
        <item m="1" x="3867"/>
        <item m="1" x="4618"/>
        <item m="1" x="4722"/>
        <item m="1" x="4979"/>
        <item m="1" x="4494"/>
        <item m="1" x="3399"/>
        <item m="1" x="3289"/>
        <item m="1" x="3652"/>
        <item m="1" x="5122"/>
        <item m="1" x="3943"/>
        <item m="1" x="3719"/>
        <item m="1" x="4974"/>
        <item m="1" x="3601"/>
        <item m="1" x="3504"/>
        <item m="1" x="2930"/>
        <item m="1" x="4134"/>
        <item m="1" x="2968"/>
        <item m="1" x="4208"/>
        <item m="1" x="4749"/>
        <item m="1" x="4492"/>
        <item m="1" x="5155"/>
        <item m="1" x="3845"/>
        <item m="1" x="4985"/>
        <item m="1" x="4673"/>
        <item m="1" x="4624"/>
        <item m="1" x="4656"/>
        <item m="1" x="2978"/>
        <item m="1" x="2976"/>
        <item m="1" x="3338"/>
        <item m="1" x="4576"/>
        <item m="1" x="3587"/>
        <item m="1" x="2974"/>
        <item m="1" x="4174"/>
        <item m="1" x="3009"/>
        <item m="1" x="4645"/>
        <item m="1" x="4682"/>
        <item m="1" x="4825"/>
        <item m="1" x="4784"/>
        <item m="1" x="3722"/>
        <item m="1" x="4930"/>
        <item m="1" x="3828"/>
        <item m="1" x="4603"/>
        <item m="1" x="4818"/>
        <item m="1" x="4375"/>
        <item m="1" x="4298"/>
        <item m="1" x="4972"/>
        <item m="1" x="3795"/>
        <item m="1" x="2822"/>
        <item m="1" x="2819"/>
        <item m="1" x="2892"/>
        <item m="1" x="2928"/>
        <item m="1" x="3136"/>
        <item m="1" x="3443"/>
        <item m="1" x="4046"/>
        <item m="1" x="4387"/>
        <item m="1" x="3210"/>
        <item m="1" x="3825"/>
        <item m="1" x="5042"/>
        <item m="1" x="3862"/>
        <item m="1" x="3957"/>
        <item m="1" x="4980"/>
        <item m="1" x="2878"/>
        <item m="1" x="3096"/>
        <item m="1" x="3693"/>
        <item m="1" x="3467"/>
        <item m="1" x="4678"/>
        <item m="1" x="4020"/>
        <item m="1" x="4233"/>
        <item m="1" x="3066"/>
        <item m="1" x="4272"/>
        <item m="1" x="5053"/>
        <item m="1" x="3874"/>
        <item m="1" x="3864"/>
        <item m="1" x="4349"/>
        <item m="1" x="3871"/>
        <item m="1" x="4313"/>
        <item m="1" x="3286"/>
        <item m="1" x="4487"/>
        <item m="1" x="3323"/>
        <item m="1" x="3683"/>
        <item m="1" x="3212"/>
        <item m="1" x="3937"/>
        <item m="1" x="5153"/>
        <item m="1" x="3979"/>
        <item m="1" x="5085"/>
        <item m="1" x="3498"/>
        <item m="1" x="4708"/>
        <item m="1" x="3536"/>
        <item m="1" x="4746"/>
        <item m="1" x="3138"/>
        <item m="1" x="4742"/>
        <item m="1" x="3569"/>
        <item m="1" x="4132"/>
        <item m="1" x="2966"/>
        <item m="1" x="4166"/>
        <item m="1" x="3002"/>
        <item m="1" x="4203"/>
        <item m="1" x="4128"/>
        <item m="1" x="4385"/>
        <item m="1" x="3209"/>
        <item m="1" x="3249"/>
        <item m="1" x="4131"/>
        <item m="1" x="2964"/>
        <item m="1" x="2926"/>
        <item m="1" x="2853"/>
        <item m="1" x="4986"/>
        <item m="1" x="3425"/>
        <item m="1" x="4031"/>
        <item m="1" x="4384"/>
        <item m="1" x="4781"/>
        <item m="1" x="3885"/>
        <item m="1" x="3999"/>
        <item m="1" x="3526"/>
        <item m="1" x="3167"/>
        <item m="1" x="3762"/>
        <item m="1" x="3633"/>
        <item m="1" x="3767"/>
        <item m="1" x="4165"/>
        <item m="1" x="3001"/>
        <item m="1" x="4202"/>
        <item m="1" x="5046"/>
        <item m="1" x="3806"/>
        <item m="1" x="3192"/>
        <item m="1" x="3328"/>
        <item m="1" x="4527"/>
        <item m="1" x="3361"/>
        <item m="1" x="3493"/>
        <item m="1" x="4705"/>
        <item m="1" x="3531"/>
        <item m="1" x="3830"/>
        <item m="1" x="5047"/>
        <item m="1" x="3868"/>
        <item m="1" x="2889"/>
        <item m="1" x="4388"/>
        <item m="1" x="4019"/>
        <item m="1" x="3573"/>
        <item m="1" x="4786"/>
        <item m="1" x="3792"/>
        <item m="1" x="3721"/>
        <item m="1" x="3791"/>
        <item m="1" x="3981"/>
        <item m="1" x="4888"/>
        <item m="1" x="5080"/>
        <item m="1" x="3903"/>
        <item m="1" x="5115"/>
        <item m="1" x="3140"/>
        <item m="1" x="4350"/>
        <item m="1" x="2887"/>
        <item m="1" x="4700"/>
        <item m="1" x="2932"/>
        <item m="1" x="4774"/>
        <item m="1" x="4083"/>
        <item m="1" x="4686"/>
        <item m="1" x="3692"/>
        <item m="1" x="3992"/>
        <item m="1" x="2826"/>
        <item m="1" x="4491"/>
        <item m="1" x="4892"/>
        <item m="1" x="3177"/>
        <item m="1" x="2816"/>
        <item m="1" x="3827"/>
        <item m="1" x="4097"/>
        <item m="1" x="4168"/>
        <item m="1" x="3003"/>
        <item m="1" x="4204"/>
        <item m="1" x="3039"/>
        <item m="1" x="3326"/>
        <item m="1" x="3360"/>
        <item m="1" x="3396"/>
        <item m="1" x="4968"/>
        <item m="1" x="3718"/>
        <item m="1" x="4926"/>
        <item m="1" x="3574"/>
        <item m="1" x="3793"/>
        <item m="1" x="2817"/>
        <item m="1" x="2927"/>
        <item m="1" x="4598"/>
        <item m="1" x="2832"/>
        <item m="1" x="3426"/>
        <item m="1" x="4522"/>
        <item m="1" x="3568"/>
        <item m="1" x="2992"/>
        <item m="1" x="3588"/>
        <item m="1" x="3749"/>
        <item m="1" x="3542"/>
        <item m="1" x="4150"/>
        <item m="1" x="3815"/>
        <item m="1" x="4489"/>
        <item m="1" x="4639"/>
        <item m="1" x="3357"/>
        <item m="1" x="4563"/>
        <item m="1" x="3395"/>
        <item m="1" x="3985"/>
        <item m="1" x="3245"/>
        <item m="1" x="4650"/>
        <item m="1" x="4937"/>
        <item m="1" x="3202"/>
        <item m="1" x="4435"/>
        <item m="1" x="3439"/>
        <item m="1" x="3726"/>
        <item m="1" x="4609"/>
        <item m="1" x="4897"/>
        <item m="1" x="2824"/>
        <item m="1" x="3188"/>
        <item m="1" x="4026"/>
        <item m="1" x="2933"/>
        <item m="1" x="3224"/>
        <item m="1" x="3297"/>
        <item m="1" x="5179"/>
        <item m="1" x="2947"/>
        <item m="1" x="3091"/>
        <item m="1" x="3605"/>
        <item m="1" x="4220"/>
        <item m="1" x="4370"/>
        <item m="1" x="4294"/>
        <item m="1" x="3118"/>
        <item m="1" x="4751"/>
        <item m="1" x="4409"/>
        <item m="1" x="4727"/>
        <item m="1" x="3551"/>
        <item m="1" x="3155"/>
        <item m="1" x="4654"/>
        <item m="1" x="2820"/>
        <item m="1" x="3318"/>
        <item m="1" x="3277"/>
        <item m="1" x="3662"/>
        <item m="1" x="3668"/>
        <item m="1" x="4907"/>
        <item m="1" x="3336"/>
        <item m="1" x="3942"/>
        <item m="1" x="4876"/>
        <item m="1" x="5121"/>
        <item m="1" x="3666"/>
        <item m="1" x="3615"/>
        <item m="1" x="3907"/>
        <item m="1" x="3846"/>
        <item m="1" x="4328"/>
        <item m="1" x="4403"/>
        <item m="1" x="4470"/>
        <item m="1" x="4000"/>
        <item m="1" x="3513"/>
        <item m="1" x="4179"/>
        <item m="1" x="4252"/>
        <item m="1" x="5174"/>
        <item m="1" x="4718"/>
        <item m="1" x="2896"/>
        <item m="1" x="2971"/>
        <item m="1" x="4144"/>
        <item m="1" x="3306"/>
        <item m="1" x="4033"/>
        <item m="1" x="4105"/>
        <item m="1" x="4493"/>
        <item m="1" x="4570"/>
        <item m="1" x="5162"/>
        <item m="1" x="4140"/>
        <item m="1" x="4102"/>
        <item m="1" x="5081"/>
        <item m="1" x="3861"/>
        <item m="1" x="4451"/>
        <item m="1" x="5039"/>
        <item m="1" x="4952"/>
        <item m="1" x="4647"/>
        <item m="1" x="4338"/>
        <item m="1" x="4244"/>
        <item m="1" x="4038"/>
        <item m="1" x="3378"/>
        <item m="1" x="3884"/>
        <item m="1" x="3958"/>
        <item m="1" x="2942"/>
        <item m="1" x="4543"/>
        <item m="1" x="4135"/>
        <item m="1" x="4207"/>
        <item m="1" x="3015"/>
        <item m="1" x="3042"/>
        <item m="1" x="3111"/>
        <item m="1" x="3435"/>
        <item m="1" x="3766"/>
        <item m="1" x="3840"/>
        <item m="1" x="3081"/>
        <item m="1" x="3153"/>
        <item m="1" x="4859"/>
        <item m="1" x="5043"/>
        <item m="1" x="5158"/>
        <item m="1" x="4299"/>
        <item m="1" x="4959"/>
        <item m="1" x="3552"/>
        <item m="1" x="4981"/>
        <item m="1" x="4857"/>
        <item m="1" x="4400"/>
        <item m="1" x="3476"/>
        <item m="1" x="4238"/>
        <item m="1" x="4488"/>
        <item m="1" x="4741"/>
        <item m="1" x="2959"/>
        <item m="1" x="4437"/>
        <item m="1" x="4584"/>
        <item m="1" x="4783"/>
        <item m="1" x="4123"/>
        <item m="1" x="2979"/>
        <item m="1" x="4728"/>
        <item m="1" x="4502"/>
        <item m="1" x="3912"/>
        <item m="1" x="4560"/>
        <item m="1" x="3190"/>
        <item m="1" x="3627"/>
        <item m="1" x="4321"/>
        <item m="1" x="4062"/>
        <item m="1" x="4872"/>
        <item m="1" x="4865"/>
        <item m="1" x="4397"/>
        <item m="1" x="4462"/>
        <item m="1" x="4605"/>
        <item m="1" x="4679"/>
        <item m="1" x="4747"/>
        <item m="1" x="5024"/>
        <item m="1" x="3733"/>
        <item m="1" x="4620"/>
        <item m="1" x="3183"/>
        <item m="1" x="3258"/>
        <item m="1" x="3584"/>
        <item m="1" x="4247"/>
        <item m="1" x="3760"/>
        <item m="1" x="3834"/>
        <item m="1" x="4354"/>
        <item m="1" x="4424"/>
        <item m="1" x="3728"/>
        <item m="1" x="4279"/>
        <item m="1" x="4731"/>
        <item m="1" x="2871"/>
        <item m="1" x="3123"/>
        <item m="1" x="3271"/>
        <item m="1" x="2898"/>
        <item m="1" x="5098"/>
        <item m="1" x="4612"/>
        <item m="1" x="3909"/>
        <item m="1" x="4602"/>
        <item m="1" x="3320"/>
        <item m="1" x="4703"/>
        <item m="1" x="4514"/>
        <item m="1" x="5022"/>
        <item m="1" x="4908"/>
        <item m="1" x="3808"/>
        <item m="1" x="2967"/>
        <item m="1" x="4675"/>
        <item m="1" x="3494"/>
        <item m="1" x="4222"/>
        <item m="1" x="3222"/>
        <item m="1" x="4821"/>
        <item m="1" x="4366"/>
        <item m="1" x="3413"/>
        <item m="1" x="4712"/>
        <item m="1" x="3072"/>
        <item m="1" x="3179"/>
        <item m="1" x="4054"/>
        <item m="1" x="3883"/>
        <item m="1" x="4305"/>
        <item m="1" x="3280"/>
        <item m="1" x="3877"/>
        <item m="1" x="3993"/>
        <item m="1" x="3892"/>
        <item m="1" x="5012"/>
        <item m="1" x="2860"/>
        <item m="1" x="3041"/>
        <item m="1" x="2821"/>
        <item m="1" x="4066"/>
        <item m="1" x="4360"/>
        <item m="1" x="3742"/>
        <item m="1" x="5116"/>
        <item m="1" x="4161"/>
        <item m="1" x="4269"/>
        <item m="1" x="2939"/>
        <item m="1" x="2879"/>
        <item m="1" x="3027"/>
        <item m="1" x="3168"/>
        <item m="1" x="4759"/>
        <item m="1" x="4835"/>
        <item m="1" x="3333"/>
        <item m="1" x="3404"/>
        <item m="1" x="4430"/>
        <item m="1" x="3371"/>
        <item m="1" x="3621"/>
        <item m="1" x="3689"/>
        <item m="1" x="4307"/>
        <item m="1" x="4345"/>
        <item m="1" x="3870"/>
        <item m="1" x="3946"/>
        <item m="1" x="3794"/>
        <item m="1" x="2856"/>
        <item m="1" x="4096"/>
        <item m="1" x="4785"/>
        <item m="1" x="5006"/>
        <item m="1" x="5083"/>
        <item m="1" x="4855"/>
        <item m="1" x="4929"/>
        <item m="1" x="4197"/>
        <item m="1" x="4348"/>
        <item m="1" x="3037"/>
        <item m="1" x="3106"/>
        <item m="1" x="3178"/>
        <item m="1" x="3253"/>
        <item m="1" x="3327"/>
        <item m="1" x="3398"/>
        <item m="1" x="3939"/>
        <item m="1" x="4601"/>
        <item m="1" x="4889"/>
        <item m="1" x="4780"/>
        <item m="1" x="2882"/>
        <item m="1" x="2921"/>
        <item m="1" x="2957"/>
        <item m="1" x="3319"/>
        <item m="1" x="3391"/>
        <item m="1" x="3460"/>
        <item m="1" x="3490"/>
        <item m="1" x="3566"/>
        <item m="1" x="3610"/>
        <item m="1" x="3646"/>
        <item m="1" x="3822"/>
        <item m="1" x="4157"/>
        <item m="1" x="4194"/>
        <item m="1" x="4267"/>
        <item m="1" x="4447"/>
        <item m="1" x="4217"/>
        <item m="1" x="5119"/>
        <item m="1" x="2982"/>
        <item m="1" x="3968"/>
        <item m="1" x="4713"/>
        <item m="1" x="4826"/>
        <item m="1" x="3055"/>
        <item m="1" x="4934"/>
        <item m="1" x="4571"/>
        <item m="1" x="4223"/>
        <item m="1" x="3198"/>
        <item m="1" x="4627"/>
        <item m="1" x="3656"/>
        <item m="1" x="4262"/>
        <item m="1" x="4896"/>
        <item m="1" x="3403"/>
        <item m="1" x="4042"/>
        <item m="1" x="2874"/>
        <item m="1" x="5180"/>
        <item m="1" x="3540"/>
        <item m="1" x="4646"/>
        <item m="1" x="3471"/>
        <item m="1" x="4608"/>
        <item m="1" x="2840"/>
        <item m="1" x="3437"/>
        <item m="1" x="3502"/>
        <item m="1" x="3127"/>
        <item m="1" x="3724"/>
        <item m="1" x="2911"/>
        <item m="1" x="2948"/>
        <item m="1" x="2989"/>
        <item m="1" x="3579"/>
        <item m="1" x="4372"/>
        <item m="1" x="3274"/>
        <item m="1" x="3382"/>
        <item m="1" x="4023"/>
        <item m="1" x="3620"/>
        <item m="1" x="3162"/>
        <item m="1" x="3311"/>
        <item m="1" x="4550"/>
        <item m="1" x="3022"/>
        <item m="1" x="4337"/>
        <item m="1" x="5052"/>
        <item m="1" x="3873"/>
        <item m="1" x="5088"/>
        <item m="1" x="5011"/>
        <item m="1" x="4440"/>
        <item m="1" x="3911"/>
        <item m="1" x="5164"/>
        <item m="1" x="3833"/>
        <item m="1" x="4475"/>
        <item m="1" x="3989"/>
        <item m="1" x="3419"/>
        <item m="1" x="4080"/>
        <item m="1" x="4589"/>
        <item m="1" x="2823"/>
        <item m="1" x="4683"/>
        <item m="1" x="4187"/>
        <item m="1" x="4300"/>
        <item m="1" x="3905"/>
        <item m="1" x="4113"/>
        <item m="1" x="4511"/>
        <item m="1" x="5127"/>
        <item m="1" x="4860"/>
        <item m="1" x="3092"/>
        <item m="1" x="3688"/>
        <item m="1" x="2969"/>
        <item m="1" x="4170"/>
        <item m="1" x="4769"/>
        <item m="1" x="4698"/>
        <item m="1" x="3452"/>
        <item m="1" x="4061"/>
        <item m="1" x="2894"/>
        <item m="1" x="4418"/>
        <item m="1" x="3293"/>
        <item m="1" x="3667"/>
        <item m="1" x="4316"/>
        <item m="1" x="4913"/>
        <item m="1" x="4278"/>
        <item m="1" x="3146"/>
        <item m="1" x="4206"/>
        <item m="1" x="4807"/>
        <item m="1" x="4243"/>
        <item m="1" x="3109"/>
        <item m="1" x="3705"/>
        <item m="1" x="4878"/>
        <item m="1" x="3075"/>
        <item m="1" x="4950"/>
        <item m="1" x="5028"/>
        <item m="1" x="4457"/>
        <item m="1" x="5104"/>
        <item m="1" x="4841"/>
        <item m="1" x="4218"/>
        <item m="1" x="2983"/>
        <item m="1" x="3217"/>
        <item m="1" x="3813"/>
        <item m="1" x="3599"/>
        <item m="1" x="3180"/>
        <item m="1" x="3776"/>
        <item m="1" x="3040"/>
        <item m="1" x="3637"/>
        <item m="1" x="4392"/>
        <item m="1" x="4992"/>
        <item m="1" x="5178"/>
        <item m="1" x="3330"/>
        <item m="1" x="3927"/>
        <item m="1" x="4530"/>
        <item m="1" x="3401"/>
        <item m="1" x="5141"/>
        <item m="1" x="3366"/>
        <item m="1" x="3966"/>
        <item x="280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axis="axisRow" showAll="0" sortType="ascending" defaultSubtotal="0">
      <items count="26">
        <item sd="0" m="1" x="23"/>
        <item m="1" x="25"/>
        <item x="3"/>
        <item x="2"/>
        <item sd="0" x="7"/>
        <item sd="0" x="0"/>
        <item sd="0" m="1" x="24"/>
        <item sd="0" x="1"/>
        <item sd="0" x="15"/>
        <item sd="0" x="17"/>
        <item sd="0" x="16"/>
        <item sd="0" x="10"/>
        <item sd="0" x="14"/>
        <item sd="0" x="13"/>
        <item sd="0" x="12"/>
        <item sd="0" x="9"/>
        <item sd="0" x="11"/>
        <item sd="0" x="8"/>
        <item sd="0" x="6"/>
        <item x="5"/>
        <item x="4"/>
        <item sd="0" x="21"/>
        <item sd="0" x="20"/>
        <item sd="0" x="19"/>
        <item sd="0" x="18"/>
        <item x="22"/>
      </items>
    </pivotField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axis="axisRow" showAll="0" defaultSubtotal="0">
      <items count="12">
        <item x="1"/>
        <item sd="0" m="1" x="7"/>
        <item sd="0" m="1" x="10"/>
        <item x="0"/>
        <item sd="0" m="1" x="8"/>
        <item m="1" x="11"/>
        <item x="2"/>
        <item x="3"/>
        <item x="4"/>
        <item m="1" x="9"/>
        <item x="5"/>
        <item m="1" x="6"/>
      </items>
    </pivotField>
    <pivotField axis="axisRow" showAll="0" defaultSubtotal="0">
      <items count="30">
        <item sd="0" x="1"/>
        <item sd="0" x="3"/>
        <item sd="0" m="1" x="23"/>
        <item m="1" x="14"/>
        <item x="2"/>
        <item sd="0" x="9"/>
        <item x="8"/>
        <item sd="0" m="1" x="22"/>
        <item sd="0" m="1" x="25"/>
        <item sd="0" m="1" x="16"/>
        <item sd="0" m="1" x="11"/>
        <item sd="0" m="1" x="21"/>
        <item sd="0" m="1" x="28"/>
        <item sd="0" m="1" x="27"/>
        <item sd="0" m="1" x="19"/>
        <item sd="0" m="1" x="20"/>
        <item sd="0" m="1" x="29"/>
        <item x="5"/>
        <item x="7"/>
        <item sd="0" x="4"/>
        <item sd="0" x="0"/>
        <item x="6"/>
        <item x="10"/>
        <item m="1" x="13"/>
        <item m="1" x="15"/>
        <item m="1" x="26"/>
        <item m="1" x="17"/>
        <item m="1" x="18"/>
        <item m="1" x="24"/>
        <item m="1" x="12"/>
      </items>
    </pivotField>
    <pivotField showAll="0" defaultSubtotal="0"/>
    <pivotField axis="axisRow" showAll="0" sortType="ascending" defaultSubtotal="0">
      <items count="8000">
        <item m="1" x="6668"/>
        <item x="2614"/>
        <item x="2413"/>
        <item x="2216"/>
        <item x="2193"/>
        <item x="2144"/>
        <item x="2026"/>
        <item x="1864"/>
        <item x="1799"/>
        <item x="1797"/>
        <item x="1761"/>
        <item x="1652"/>
        <item x="1499"/>
        <item x="1466"/>
        <item x="988"/>
        <item m="1" x="5629"/>
        <item m="1" x="7577"/>
        <item m="1" x="4116"/>
        <item m="1" x="6385"/>
        <item m="1" x="6122"/>
        <item m="1" x="4191"/>
        <item m="1" x="5345"/>
        <item m="1" x="3387"/>
        <item m="1" x="3985"/>
        <item m="1" x="3932"/>
        <item x="99"/>
        <item x="2478"/>
        <item x="2456"/>
        <item x="2453"/>
        <item x="2451"/>
        <item x="2131"/>
        <item x="1554"/>
        <item x="829"/>
        <item m="1" x="3087"/>
        <item m="1" x="7764"/>
        <item m="1" x="4328"/>
        <item x="2569"/>
        <item x="2199"/>
        <item m="1" x="5387"/>
        <item m="1" x="5010"/>
        <item m="1" x="5637"/>
        <item m="1" x="4308"/>
        <item m="1" x="6059"/>
        <item m="1" x="7423"/>
        <item x="2589"/>
        <item x="2541"/>
        <item x="2221"/>
        <item x="1962"/>
        <item x="1792"/>
        <item x="1764"/>
        <item x="1557"/>
        <item x="2339"/>
        <item x="1512"/>
        <item x="1223"/>
        <item x="1121"/>
        <item x="1035"/>
        <item x="971"/>
        <item x="949"/>
        <item m="1" x="4187"/>
        <item m="1" x="6938"/>
        <item m="1" x="4557"/>
        <item m="1" x="3822"/>
        <item m="1" x="6392"/>
        <item m="1" x="2886"/>
        <item m="1" x="3106"/>
        <item m="1" x="7296"/>
        <item x="2701"/>
        <item x="2587"/>
        <item x="2586"/>
        <item x="2442"/>
        <item x="2412"/>
        <item x="2410"/>
        <item x="2227"/>
        <item x="2207"/>
        <item x="2187"/>
        <item x="1925"/>
        <item x="1920"/>
        <item x="1825"/>
        <item x="1824"/>
        <item x="1115"/>
        <item x="1081"/>
        <item m="1" x="5341"/>
        <item m="1" x="6841"/>
        <item m="1" x="6251"/>
        <item m="1" x="5481"/>
        <item m="1" x="6624"/>
        <item m="1" x="6620"/>
        <item m="1" x="4577"/>
        <item m="1" x="5414"/>
        <item m="1" x="3624"/>
        <item x="37"/>
        <item x="136"/>
        <item x="135"/>
        <item x="134"/>
        <item x="2641"/>
        <item x="2625"/>
        <item x="2610"/>
        <item x="2560"/>
        <item x="2552"/>
        <item x="1907"/>
        <item x="1905"/>
        <item x="903"/>
        <item x="876"/>
        <item x="833"/>
        <item x="663"/>
        <item m="1" x="5885"/>
        <item m="1" x="5402"/>
        <item m="1" x="5301"/>
        <item m="1" x="7136"/>
        <item m="1" x="4578"/>
        <item m="1" x="4315"/>
        <item m="1" x="6152"/>
        <item m="1" x="7347"/>
        <item x="2599"/>
        <item m="1" x="4282"/>
        <item x="2747"/>
        <item x="2749"/>
        <item m="1" x="4213"/>
        <item x="2568"/>
        <item x="2540"/>
        <item m="1" x="5133"/>
        <item m="1" x="5201"/>
        <item m="1" x="3519"/>
        <item x="1763"/>
        <item x="1621"/>
        <item x="1538"/>
        <item m="1" x="6691"/>
        <item x="5"/>
        <item x="471"/>
        <item x="1034"/>
        <item x="962"/>
        <item x="959"/>
        <item x="952"/>
        <item x="948"/>
        <item x="945"/>
        <item x="749"/>
        <item m="1" x="6548"/>
        <item m="1" x="4225"/>
        <item m="1" x="5469"/>
        <item m="1" x="5088"/>
        <item x="2477"/>
        <item x="2400"/>
        <item x="2275"/>
        <item x="2274"/>
        <item x="2108"/>
        <item x="1933"/>
        <item x="1930"/>
        <item x="1928"/>
        <item x="1811"/>
        <item m="1" x="3251"/>
        <item x="1793"/>
        <item x="1731"/>
        <item x="1721"/>
        <item x="1673"/>
        <item m="1" x="3614"/>
        <item m="1" x="3953"/>
        <item m="1" x="3031"/>
        <item m="1" x="7408"/>
        <item x="118"/>
        <item x="2155"/>
        <item x="877"/>
        <item x="868"/>
        <item m="1" x="7628"/>
        <item m="1" x="7343"/>
        <item x="455"/>
        <item x="451"/>
        <item x="244"/>
        <item x="232"/>
        <item m="1" x="6907"/>
        <item m="1" x="4851"/>
        <item m="1" x="6286"/>
        <item m="1" x="6964"/>
        <item m="1" x="5213"/>
        <item m="1" x="7990"/>
        <item m="1" x="6606"/>
        <item m="1" x="7770"/>
        <item x="1995"/>
        <item x="1762"/>
        <item x="1593"/>
        <item x="2333"/>
        <item x="1678"/>
        <item m="1" x="4393"/>
        <item x="1591"/>
        <item x="1033"/>
        <item x="947"/>
        <item x="746"/>
        <item m="1" x="6596"/>
        <item m="1" x="4669"/>
        <item m="1" x="7911"/>
        <item m="1" x="3834"/>
        <item m="1" x="7956"/>
        <item m="1" x="3010"/>
        <item m="1" x="6613"/>
        <item m="1" x="7002"/>
        <item m="1" x="4269"/>
        <item m="1" x="7144"/>
        <item m="1" x="2914"/>
        <item x="2728"/>
        <item x="2727"/>
        <item x="2718"/>
        <item x="2710"/>
        <item x="2705"/>
        <item x="2704"/>
        <item x="2742"/>
        <item x="2732"/>
        <item x="2696"/>
        <item x="408"/>
        <item x="2637"/>
        <item x="2635"/>
        <item x="2588"/>
        <item x="2454"/>
        <item x="2256"/>
        <item x="2137"/>
        <item x="1719"/>
        <item x="1687"/>
        <item x="1495"/>
        <item x="1089"/>
        <item x="994"/>
        <item m="1" x="5899"/>
        <item m="1" x="6849"/>
        <item m="1" x="3297"/>
        <item m="1" x="3112"/>
        <item m="1" x="7368"/>
        <item x="122"/>
        <item x="121"/>
        <item x="729"/>
        <item m="1" x="6281"/>
        <item m="1" x="4001"/>
        <item m="1" x="5138"/>
        <item m="1" x="5477"/>
        <item x="1574"/>
        <item x="1899"/>
        <item x="1788"/>
        <item m="1" x="4075"/>
        <item x="756"/>
        <item x="2663"/>
        <item x="2648"/>
        <item x="2627"/>
        <item x="2585"/>
        <item x="2547"/>
        <item x="2546"/>
        <item x="2484"/>
        <item x="2389"/>
        <item x="2382"/>
        <item x="2380"/>
        <item x="2347"/>
        <item x="2291"/>
        <item x="2290"/>
        <item x="2289"/>
        <item m="1" x="6063"/>
        <item x="2287"/>
        <item x="2266"/>
        <item x="2262"/>
        <item x="2252"/>
        <item x="2245"/>
        <item x="2244"/>
        <item x="2242"/>
        <item x="2212"/>
        <item x="2209"/>
        <item x="2200"/>
        <item x="2181"/>
        <item x="2179"/>
        <item x="2162"/>
        <item x="2161"/>
        <item x="2158"/>
        <item x="2156"/>
        <item x="2133"/>
        <item x="2130"/>
        <item x="2121"/>
        <item x="2075"/>
        <item x="2072"/>
        <item x="2069"/>
        <item x="2020"/>
        <item x="1957"/>
        <item x="1932"/>
        <item x="1887"/>
        <item x="1870"/>
        <item x="1856"/>
        <item x="1853"/>
        <item x="1823"/>
        <item x="1800"/>
        <item x="1773"/>
        <item x="1760"/>
        <item x="1754"/>
        <item x="1738"/>
        <item x="1717"/>
        <item x="1589"/>
        <item x="1555"/>
        <item x="1545"/>
        <item x="1527"/>
        <item x="1498"/>
        <item x="1432"/>
        <item x="1428"/>
        <item x="1424"/>
        <item x="1416"/>
        <item x="1415"/>
        <item x="1143"/>
        <item x="1114"/>
        <item x="1102"/>
        <item x="1101"/>
        <item x="1075"/>
        <item x="1068"/>
        <item x="990"/>
        <item x="986"/>
        <item m="1" x="3187"/>
        <item m="1" x="3136"/>
        <item m="1" x="4664"/>
        <item m="1" x="6853"/>
        <item m="1" x="3373"/>
        <item m="1" x="4538"/>
        <item m="1" x="6080"/>
        <item m="1" x="3036"/>
        <item m="1" x="5119"/>
        <item m="1" x="5323"/>
        <item m="1" x="3665"/>
        <item m="1" x="4737"/>
        <item m="1" x="5959"/>
        <item m="1" x="4366"/>
        <item m="1" x="5784"/>
        <item m="1" x="3062"/>
        <item m="1" x="3483"/>
        <item m="1" x="7302"/>
        <item m="1" x="7713"/>
        <item m="1" x="6578"/>
        <item m="1" x="2915"/>
        <item m="1" x="7467"/>
        <item m="1" x="3315"/>
        <item m="1" x="7275"/>
        <item m="1" x="7790"/>
        <item m="1" x="6364"/>
        <item m="1" x="3244"/>
        <item m="1" x="7751"/>
        <item m="1" x="5153"/>
        <item m="1" x="3584"/>
        <item m="1" x="4758"/>
        <item m="1" x="2799"/>
        <item m="1" x="7660"/>
        <item m="1" x="6468"/>
        <item m="1" x="3305"/>
        <item x="105"/>
        <item x="102"/>
        <item x="94"/>
        <item x="548"/>
        <item x="88"/>
        <item x="82"/>
        <item x="81"/>
        <item x="80"/>
        <item x="76"/>
        <item x="72"/>
        <item x="62"/>
        <item x="61"/>
        <item x="2567"/>
        <item x="2452"/>
        <item x="2378"/>
        <item x="2346"/>
        <item x="2243"/>
        <item x="2145"/>
        <item x="2132"/>
        <item x="2124"/>
        <item x="1865"/>
        <item x="891"/>
        <item m="1" x="7752"/>
        <item m="1" x="7435"/>
        <item m="1" x="5338"/>
        <item x="93"/>
        <item x="2583"/>
        <item x="2545"/>
        <item x="2529"/>
        <item x="2527"/>
        <item x="2475"/>
        <item x="2455"/>
        <item x="2355"/>
        <item x="2277"/>
        <item x="1785"/>
        <item m="1" x="3390"/>
        <item m="1" x="5458"/>
        <item m="1" x="6637"/>
        <item m="1" x="5463"/>
        <item m="1" x="4889"/>
        <item m="1" x="5283"/>
        <item m="1" x="4284"/>
        <item m="1" x="7453"/>
        <item m="1" x="4849"/>
        <item m="1" x="4904"/>
        <item m="1" x="7857"/>
        <item m="1" x="4325"/>
        <item m="1" x="6642"/>
        <item m="1" x="7572"/>
        <item m="1" x="5457"/>
        <item m="1" x="5171"/>
        <item m="1" x="7935"/>
        <item m="1" x="7743"/>
        <item m="1" x="5294"/>
        <item m="1" x="4453"/>
        <item m="1" x="5836"/>
        <item m="1" x="4891"/>
        <item m="1" x="7032"/>
        <item m="1" x="4816"/>
        <item m="1" x="5635"/>
        <item m="1" x="7877"/>
        <item m="1" x="7979"/>
        <item m="1" x="6463"/>
        <item m="1" x="3579"/>
        <item m="1" x="6762"/>
        <item m="1" x="5589"/>
        <item m="1" x="7882"/>
        <item m="1" x="6202"/>
        <item m="1" x="5431"/>
        <item m="1" x="3735"/>
        <item m="1" x="5703"/>
        <item m="1" x="6619"/>
        <item m="1" x="3952"/>
        <item m="1" x="7937"/>
        <item m="1" x="5920"/>
        <item m="1" x="5619"/>
        <item m="1" x="3144"/>
        <item m="1" x="5755"/>
        <item m="1" x="6186"/>
        <item m="1" x="6107"/>
        <item m="1" x="7879"/>
        <item m="1" x="7807"/>
        <item m="1" x="6046"/>
        <item m="1" x="5437"/>
        <item m="1" x="3066"/>
        <item m="1" x="5705"/>
        <item m="1" x="3065"/>
        <item m="1" x="3892"/>
        <item m="1" x="7904"/>
        <item m="1" x="3575"/>
        <item m="1" x="3975"/>
        <item m="1" x="2911"/>
        <item m="1" x="3282"/>
        <item m="1" x="5780"/>
        <item m="1" x="7908"/>
        <item m="1" x="5967"/>
        <item m="1" x="3651"/>
        <item m="1" x="3966"/>
        <item m="1" x="6817"/>
        <item m="1" x="7014"/>
        <item m="1" x="3890"/>
        <item m="1" x="3916"/>
        <item m="1" x="5199"/>
        <item m="1" x="7433"/>
        <item m="1" x="7987"/>
        <item m="1" x="7943"/>
        <item m="1" x="5821"/>
        <item m="1" x="4529"/>
        <item m="1" x="3497"/>
        <item m="1" x="3117"/>
        <item m="1" x="7926"/>
        <item m="1" x="6568"/>
        <item m="1" x="7208"/>
        <item m="1" x="4071"/>
        <item m="1" x="3158"/>
        <item m="1" x="6169"/>
        <item m="1" x="4632"/>
        <item m="1" x="4807"/>
        <item m="1" x="5272"/>
        <item m="1" x="4433"/>
        <item m="1" x="5816"/>
        <item m="1" x="3425"/>
        <item m="1" x="7583"/>
        <item m="1" x="6493"/>
        <item m="1" x="7731"/>
        <item m="1" x="3704"/>
        <item m="1" x="2807"/>
        <item m="1" x="7948"/>
        <item m="1" x="6211"/>
        <item m="1" x="4349"/>
        <item m="1" x="6095"/>
        <item m="1" x="3474"/>
        <item m="1" x="3545"/>
        <item m="1" x="5862"/>
        <item m="1" x="7742"/>
        <item m="1" x="5124"/>
        <item m="1" x="5935"/>
        <item m="1" x="5942"/>
        <item m="1" x="6958"/>
        <item m="1" x="4739"/>
        <item m="1" x="7641"/>
        <item m="1" x="3810"/>
        <item m="1" x="3944"/>
        <item m="1" x="4369"/>
        <item m="1" x="5258"/>
        <item m="1" x="7709"/>
        <item m="1" x="6838"/>
        <item m="1" x="7172"/>
        <item m="1" x="7821"/>
        <item m="1" x="3468"/>
        <item m="1" x="7003"/>
        <item m="1" x="2800"/>
        <item m="1" x="6855"/>
        <item m="1" x="7704"/>
        <item m="1" x="4050"/>
        <item m="1" x="3376"/>
        <item m="1" x="4051"/>
        <item m="1" x="7502"/>
        <item m="1" x="6265"/>
        <item m="1" x="3524"/>
        <item m="1" x="3061"/>
        <item m="1" x="6217"/>
        <item m="1" x="6994"/>
        <item m="1" x="3817"/>
        <item m="1" x="3008"/>
        <item m="1" x="5049"/>
        <item m="1" x="6449"/>
        <item m="1" x="6750"/>
        <item m="1" x="7409"/>
        <item m="1" x="6650"/>
        <item m="1" x="5766"/>
        <item m="1" x="4039"/>
        <item m="1" x="4795"/>
        <item m="1" x="7233"/>
        <item m="1" x="5308"/>
        <item m="1" x="6681"/>
        <item m="1" x="5244"/>
        <item m="1" x="7833"/>
        <item m="1" x="7189"/>
        <item m="1" x="2954"/>
        <item m="1" x="6067"/>
        <item m="1" x="7565"/>
        <item m="1" x="6408"/>
        <item m="1" x="6087"/>
        <item m="1" x="3266"/>
        <item m="1" x="6373"/>
        <item m="1" x="5756"/>
        <item m="1" x="4421"/>
        <item m="1" x="4808"/>
        <item m="1" x="6316"/>
        <item m="1" x="4304"/>
        <item m="1" x="5383"/>
        <item m="1" x="6106"/>
        <item m="1" x="3904"/>
        <item m="1" x="4616"/>
        <item m="1" x="6214"/>
        <item m="1" x="5650"/>
        <item m="1" x="5353"/>
        <item m="1" x="6457"/>
        <item m="1" x="3181"/>
        <item m="1" x="7474"/>
        <item m="1" x="5331"/>
        <item m="1" x="2958"/>
        <item m="1" x="5029"/>
        <item m="1" x="7569"/>
        <item m="1" x="6771"/>
        <item m="1" x="5919"/>
        <item m="1" x="6622"/>
        <item m="1" x="7803"/>
        <item m="1" x="3127"/>
        <item m="1" x="7256"/>
        <item m="1" x="5075"/>
        <item m="1" x="7648"/>
        <item m="1" x="4506"/>
        <item m="1" x="3009"/>
        <item m="1" x="5256"/>
        <item m="1" x="4614"/>
        <item m="1" x="5904"/>
        <item m="1" x="7596"/>
        <item m="1" x="5922"/>
        <item m="1" x="6164"/>
        <item m="1" x="4717"/>
        <item m="1" x="5151"/>
        <item m="1" x="3536"/>
        <item m="1" x="6360"/>
        <item m="1" x="4043"/>
        <item m="1" x="5321"/>
        <item m="1" x="5704"/>
        <item m="1" x="4011"/>
        <item m="1" x="6259"/>
        <item m="1" x="4689"/>
        <item m="1" x="2979"/>
        <item m="1" x="3981"/>
        <item m="1" x="6151"/>
        <item m="1" x="3142"/>
        <item m="1" x="3617"/>
        <item m="1" x="6585"/>
        <item m="1" x="4507"/>
        <item m="1" x="2956"/>
        <item m="1" x="3231"/>
        <item m="1" x="5697"/>
        <item m="1" x="6800"/>
        <item m="1" x="3839"/>
        <item m="1" x="5429"/>
        <item m="1" x="2957"/>
        <item m="1" x="7073"/>
        <item m="1" x="5807"/>
        <item m="1" x="6276"/>
        <item m="1" x="4413"/>
        <item m="1" x="5426"/>
        <item m="1" x="3188"/>
        <item m="1" x="7402"/>
        <item m="1" x="4997"/>
        <item m="1" x="3683"/>
        <item m="1" x="3130"/>
        <item m="1" x="5818"/>
        <item m="1" x="3212"/>
        <item m="1" x="5673"/>
        <item m="1" x="3039"/>
        <item m="1" x="7797"/>
        <item m="1" x="2863"/>
        <item x="44"/>
        <item x="41"/>
        <item x="530"/>
        <item x="508"/>
        <item x="503"/>
        <item x="491"/>
        <item x="488"/>
        <item x="425"/>
        <item x="415"/>
        <item x="413"/>
        <item x="411"/>
        <item x="403"/>
        <item x="402"/>
        <item x="400"/>
        <item x="397"/>
        <item x="392"/>
        <item x="389"/>
        <item x="384"/>
        <item x="351"/>
        <item x="349"/>
        <item x="336"/>
        <item x="321"/>
        <item x="320"/>
        <item x="303"/>
        <item x="298"/>
        <item x="291"/>
        <item x="288"/>
        <item x="286"/>
        <item x="277"/>
        <item x="269"/>
        <item x="265"/>
        <item x="254"/>
        <item x="2603"/>
        <item x="2591"/>
        <item x="2590"/>
        <item x="2572"/>
        <item x="2571"/>
        <item x="2570"/>
        <item x="2556"/>
        <item x="2550"/>
        <item m="1" x="3973"/>
        <item x="2532"/>
        <item x="2530"/>
        <item x="2524"/>
        <item x="2509"/>
        <item x="2507"/>
        <item x="2497"/>
        <item x="2481"/>
        <item x="2476"/>
        <item x="2450"/>
        <item x="2430"/>
        <item x="2429"/>
        <item x="2419"/>
        <item x="2399"/>
        <item x="2397"/>
        <item x="2396"/>
        <item x="2395"/>
        <item x="2387"/>
        <item x="2363"/>
        <item x="2362"/>
        <item x="2343"/>
        <item x="2330"/>
        <item x="2329"/>
        <item x="2328"/>
        <item x="2327"/>
        <item x="2326"/>
        <item x="2302"/>
        <item x="2293"/>
        <item x="2265"/>
        <item x="2240"/>
        <item x="2215"/>
        <item x="2214"/>
        <item x="2208"/>
        <item x="2203"/>
        <item x="2189"/>
        <item x="2186"/>
        <item x="2176"/>
        <item x="2175"/>
        <item x="2173"/>
        <item x="2172"/>
        <item x="2152"/>
        <item x="2148"/>
        <item x="2142"/>
        <item x="2118"/>
        <item x="2117"/>
        <item x="2112"/>
        <item x="2103"/>
        <item x="2096"/>
        <item x="2095"/>
        <item x="2091"/>
        <item x="2081"/>
        <item x="2080"/>
        <item x="2079"/>
        <item x="2078"/>
        <item x="2077"/>
        <item x="2076"/>
        <item x="2067"/>
        <item x="2061"/>
        <item x="2058"/>
        <item x="2054"/>
        <item x="2052"/>
        <item x="2051"/>
        <item x="2048"/>
        <item x="2046"/>
        <item x="2043"/>
        <item x="2042"/>
        <item x="2041"/>
        <item x="2040"/>
        <item x="2039"/>
        <item x="2038"/>
        <item x="2037"/>
        <item x="2036"/>
        <item x="2035"/>
        <item x="1997"/>
        <item x="1994"/>
        <item x="1991"/>
        <item x="1983"/>
        <item x="1982"/>
        <item x="1977"/>
        <item x="1976"/>
        <item x="1974"/>
        <item x="1973"/>
        <item x="1972"/>
        <item x="1971"/>
        <item x="1970"/>
        <item x="1969"/>
        <item x="1968"/>
        <item x="1963"/>
        <item x="1961"/>
        <item x="1954"/>
        <item x="1939"/>
        <item x="1934"/>
        <item x="1903"/>
        <item x="1896"/>
        <item x="1877"/>
        <item x="1875"/>
        <item x="1867"/>
        <item x="1860"/>
        <item x="1852"/>
        <item x="1849"/>
        <item x="1844"/>
        <item x="1842"/>
        <item x="1836"/>
        <item x="1831"/>
        <item x="1818"/>
        <item x="1817"/>
        <item x="1816"/>
        <item x="1795"/>
        <item x="1780"/>
        <item x="1768"/>
        <item x="1750"/>
        <item x="1742"/>
        <item x="1741"/>
        <item m="1" x="6501"/>
        <item x="1740"/>
        <item x="1739"/>
        <item x="1727"/>
        <item x="1723"/>
        <item x="1713"/>
        <item x="1708"/>
        <item x="1700"/>
        <item x="1661"/>
        <item x="1654"/>
        <item x="1647"/>
        <item x="1646"/>
        <item x="1644"/>
        <item x="1643"/>
        <item x="1634"/>
        <item x="1627"/>
        <item x="1622"/>
        <item x="1620"/>
        <item x="1617"/>
        <item x="1613"/>
        <item x="1606"/>
        <item x="1588"/>
        <item x="1585"/>
        <item x="1582"/>
        <item x="1572"/>
        <item x="1571"/>
        <item x="1568"/>
        <item x="1567"/>
        <item x="1565"/>
        <item x="1560"/>
        <item x="1558"/>
        <item x="1534"/>
        <item x="1530"/>
        <item x="1525"/>
        <item x="1524"/>
        <item x="1522"/>
        <item x="726"/>
        <item x="7"/>
        <item x="51"/>
        <item x="2517"/>
        <item x="2516"/>
        <item x="2515"/>
        <item x="2514"/>
        <item x="2511"/>
        <item x="2504"/>
        <item x="2495"/>
        <item x="2493"/>
        <item x="2491"/>
        <item x="2488"/>
        <item x="2486"/>
        <item x="2444"/>
        <item x="2438"/>
        <item x="2401"/>
        <item x="2351"/>
        <item x="2345"/>
        <item x="2342"/>
        <item x="2341"/>
        <item x="2337"/>
        <item x="2335"/>
        <item x="2332"/>
        <item x="2317"/>
        <item x="2204"/>
        <item x="1878"/>
        <item x="1863"/>
        <item x="1857"/>
        <item x="1854"/>
        <item x="1707"/>
        <item x="1649"/>
        <item x="1346"/>
        <item x="1098"/>
        <item x="803"/>
        <item x="793"/>
        <item m="1" x="7613"/>
        <item m="1" x="3987"/>
        <item m="1" x="5928"/>
        <item m="1" x="3831"/>
        <item m="1" x="5386"/>
        <item m="1" x="6875"/>
        <item m="1" x="3897"/>
        <item m="1" x="3618"/>
        <item m="1" x="6876"/>
        <item m="1" x="7846"/>
        <item m="1" x="5184"/>
        <item m="1" x="4811"/>
        <item m="1" x="3408"/>
        <item m="1" x="7741"/>
        <item m="1" x="2949"/>
        <item m="1" x="6388"/>
        <item m="1" x="3561"/>
        <item m="1" x="5226"/>
        <item m="1" x="6469"/>
        <item x="604"/>
        <item x="603"/>
        <item x="602"/>
        <item x="601"/>
        <item x="31"/>
        <item x="599"/>
        <item x="28"/>
        <item x="24"/>
        <item x="20"/>
        <item x="581"/>
        <item x="578"/>
        <item x="574"/>
        <item x="573"/>
        <item x="16"/>
        <item x="108"/>
        <item x="570"/>
        <item x="568"/>
        <item x="12"/>
        <item x="106"/>
        <item x="567"/>
        <item x="566"/>
        <item x="101"/>
        <item x="100"/>
        <item x="96"/>
        <item x="555"/>
        <item x="95"/>
        <item x="91"/>
        <item x="87"/>
        <item x="74"/>
        <item x="67"/>
        <item x="58"/>
        <item x="53"/>
        <item x="4"/>
        <item x="511"/>
        <item x="472"/>
        <item x="470"/>
        <item x="304"/>
        <item x="268"/>
        <item x="2645"/>
        <item x="201"/>
        <item x="196"/>
        <item x="193"/>
        <item x="192"/>
        <item x="2604"/>
        <item x="2598"/>
        <item x="185"/>
        <item x="179"/>
        <item x="176"/>
        <item x="2575"/>
        <item x="154"/>
        <item x="2518"/>
        <item x="2439"/>
        <item x="2374"/>
        <item x="2371"/>
        <item x="2350"/>
        <item x="2068"/>
        <item x="1775"/>
        <item x="1728"/>
        <item x="1710"/>
        <item x="1614"/>
        <item x="1598"/>
        <item x="1569"/>
        <item x="1564"/>
        <item x="1559"/>
        <item x="1533"/>
        <item x="1528"/>
        <item x="1523"/>
        <item x="1520"/>
        <item x="1494"/>
        <item x="1491"/>
        <item x="1490"/>
        <item x="1488"/>
        <item x="1486"/>
        <item x="1484"/>
        <item x="1480"/>
        <item x="1478"/>
        <item x="1461"/>
        <item x="1441"/>
        <item x="1429"/>
        <item x="1427"/>
        <item x="1423"/>
        <item x="1404"/>
        <item x="1403"/>
        <item x="1398"/>
        <item x="1392"/>
        <item x="1389"/>
        <item x="1374"/>
        <item x="1371"/>
        <item x="1366"/>
        <item x="1365"/>
        <item x="1364"/>
        <item x="1363"/>
        <item x="1362"/>
        <item x="1361"/>
        <item x="1360"/>
        <item x="1359"/>
        <item x="1356"/>
        <item x="1355"/>
        <item x="1352"/>
        <item x="1351"/>
        <item x="1350"/>
        <item x="1343"/>
        <item x="1335"/>
        <item x="1332"/>
        <item x="1329"/>
        <item x="1328"/>
        <item x="1301"/>
        <item x="1298"/>
        <item x="1294"/>
        <item x="1289"/>
        <item x="1285"/>
        <item x="1281"/>
        <item x="1280"/>
        <item x="1276"/>
        <item x="1272"/>
        <item x="1271"/>
        <item x="1266"/>
        <item x="1258"/>
        <item x="1257"/>
        <item x="1255"/>
        <item x="1254"/>
        <item x="1253"/>
        <item x="1248"/>
        <item x="1246"/>
        <item m="1" x="5212"/>
        <item x="1231"/>
        <item x="1226"/>
        <item x="1219"/>
        <item x="1215"/>
        <item x="1213"/>
        <item x="1200"/>
        <item x="1199"/>
        <item x="1198"/>
        <item x="1197"/>
        <item x="1190"/>
        <item x="1186"/>
        <item x="1183"/>
        <item x="1182"/>
        <item x="1180"/>
        <item x="1179"/>
        <item x="1177"/>
        <item x="1175"/>
        <item x="1174"/>
        <item x="1148"/>
        <item x="1146"/>
        <item x="1145"/>
        <item x="1139"/>
        <item x="1132"/>
        <item x="1131"/>
        <item x="1130"/>
        <item x="1129"/>
        <item x="1128"/>
        <item x="1125"/>
        <item x="1122"/>
        <item x="1100"/>
        <item x="1099"/>
        <item x="1092"/>
        <item x="1090"/>
        <item x="1082"/>
        <item x="1079"/>
        <item x="1078"/>
        <item x="1077"/>
        <item x="1076"/>
        <item x="1071"/>
        <item x="1067"/>
        <item x="1053"/>
        <item x="1049"/>
        <item x="1048"/>
        <item x="1045"/>
        <item x="1042"/>
        <item x="1026"/>
        <item x="1016"/>
        <item x="1011"/>
        <item x="1004"/>
        <item x="993"/>
        <item x="979"/>
        <item x="976"/>
        <item x="975"/>
        <item x="972"/>
        <item x="968"/>
        <item x="965"/>
        <item x="964"/>
        <item x="963"/>
        <item x="960"/>
        <item x="957"/>
        <item x="955"/>
        <item x="953"/>
        <item x="950"/>
        <item x="946"/>
        <item x="939"/>
        <item x="926"/>
        <item x="913"/>
        <item x="910"/>
        <item x="887"/>
        <item x="886"/>
        <item x="885"/>
        <item x="884"/>
        <item x="883"/>
        <item x="878"/>
        <item x="853"/>
        <item x="852"/>
        <item x="843"/>
        <item x="836"/>
        <item x="835"/>
        <item x="834"/>
        <item x="828"/>
        <item x="821"/>
        <item x="820"/>
        <item x="818"/>
        <item x="817"/>
        <item x="816"/>
        <item x="815"/>
        <item x="805"/>
        <item x="795"/>
        <item x="790"/>
        <item x="788"/>
        <item x="787"/>
        <item x="770"/>
        <item x="765"/>
        <item x="764"/>
        <item x="761"/>
        <item m="1" x="7863"/>
        <item x="760"/>
        <item x="758"/>
        <item x="739"/>
        <item x="736"/>
        <item x="727"/>
        <item x="725"/>
        <item x="724"/>
        <item x="722"/>
        <item x="713"/>
        <item x="711"/>
        <item x="701"/>
        <item x="698"/>
        <item x="697"/>
        <item x="694"/>
        <item x="693"/>
        <item x="692"/>
        <item x="691"/>
        <item x="677"/>
        <item m="1" x="6878"/>
        <item x="674"/>
        <item x="666"/>
        <item x="661"/>
        <item x="660"/>
        <item x="649"/>
        <item x="648"/>
        <item x="646"/>
        <item x="645"/>
        <item x="644"/>
        <item x="631"/>
        <item x="625"/>
        <item x="623"/>
        <item x="620"/>
        <item x="616"/>
        <item x="615"/>
        <item m="1" x="6760"/>
        <item m="1" x="6939"/>
        <item m="1" x="5868"/>
        <item m="1" x="3125"/>
        <item m="1" x="5037"/>
        <item m="1" x="5489"/>
        <item m="1" x="7498"/>
        <item m="1" x="4128"/>
        <item m="1" x="7358"/>
        <item m="1" x="5076"/>
        <item m="1" x="3642"/>
        <item m="1" x="4599"/>
        <item m="1" x="5418"/>
        <item m="1" x="7216"/>
        <item m="1" x="4533"/>
        <item m="1" x="3120"/>
        <item m="1" x="7702"/>
        <item m="1" x="4729"/>
        <item m="1" x="7278"/>
        <item m="1" x="5792"/>
        <item m="1" x="7033"/>
        <item m="1" x="7349"/>
        <item m="1" x="6539"/>
        <item m="1" x="7782"/>
        <item m="1" x="7333"/>
        <item m="1" x="3445"/>
        <item m="1" x="4467"/>
        <item m="1" x="4207"/>
        <item m="1" x="6049"/>
        <item m="1" x="7361"/>
        <item m="1" x="5980"/>
        <item m="1" x="4060"/>
        <item m="1" x="5510"/>
        <item m="1" x="7324"/>
        <item m="1" x="4389"/>
        <item m="1" x="3532"/>
        <item m="1" x="3324"/>
        <item m="1" x="6995"/>
        <item m="1" x="7404"/>
        <item m="1" x="6156"/>
        <item m="1" x="6341"/>
        <item m="1" x="6870"/>
        <item m="1" x="6791"/>
        <item m="1" x="2815"/>
        <item m="1" x="4998"/>
        <item m="1" x="4199"/>
        <item m="1" x="3465"/>
        <item m="1" x="5729"/>
        <item m="1" x="4733"/>
        <item m="1" x="4180"/>
        <item m="1" x="4130"/>
        <item m="1" x="3836"/>
        <item m="1" x="3745"/>
        <item m="1" x="5214"/>
        <item m="1" x="7419"/>
        <item m="1" x="5497"/>
        <item m="1" x="5185"/>
        <item m="1" x="4812"/>
        <item m="1" x="3346"/>
        <item m="1" x="7200"/>
        <item m="1" x="3258"/>
        <item m="1" x="5273"/>
        <item m="1" x="7445"/>
        <item m="1" x="6289"/>
        <item m="1" x="5865"/>
        <item m="1" x="6159"/>
        <item m="1" x="4594"/>
        <item m="1" x="3989"/>
        <item m="1" x="6064"/>
        <item m="1" x="3166"/>
        <item m="1" x="5266"/>
        <item m="1" x="4937"/>
        <item m="1" x="4016"/>
        <item m="1" x="3177"/>
        <item m="1" x="4019"/>
        <item m="1" x="5960"/>
        <item m="1" x="3119"/>
        <item m="1" x="4994"/>
        <item m="1" x="6309"/>
        <item m="1" x="3460"/>
        <item m="1" x="6337"/>
        <item m="1" x="3779"/>
        <item m="1" x="5129"/>
        <item m="1" x="4240"/>
        <item m="1" x="7157"/>
        <item m="1" x="6136"/>
        <item m="1" x="4895"/>
        <item m="1" x="4055"/>
        <item m="1" x="7352"/>
        <item m="1" x="5594"/>
        <item m="1" x="5249"/>
        <item m="1" x="6185"/>
        <item m="1" x="4727"/>
        <item m="1" x="7753"/>
        <item m="1" x="5318"/>
        <item m="1" x="7773"/>
        <item m="1" x="3284"/>
        <item m="1" x="5479"/>
        <item m="1" x="5672"/>
        <item m="1" x="5998"/>
        <item m="1" x="7514"/>
        <item m="1" x="3190"/>
        <item m="1" x="4748"/>
        <item m="1" x="2924"/>
        <item m="1" x="3441"/>
        <item m="1" x="4065"/>
        <item m="1" x="4939"/>
        <item m="1" x="6034"/>
        <item m="1" x="6081"/>
        <item m="1" x="6686"/>
        <item m="1" x="3893"/>
        <item m="1" x="5459"/>
        <item m="1" x="6321"/>
        <item m="1" x="3189"/>
        <item m="1" x="4831"/>
        <item m="1" x="4099"/>
        <item m="1" x="7555"/>
        <item m="1" x="5048"/>
        <item m="1" x="6860"/>
        <item m="1" x="7728"/>
        <item m="1" x="4449"/>
        <item m="1" x="3456"/>
        <item m="1" x="2983"/>
        <item m="1" x="5222"/>
        <item m="1" x="5984"/>
        <item m="1" x="3092"/>
        <item m="1" x="6110"/>
        <item m="1" x="4829"/>
        <item m="1" x="4475"/>
        <item m="1" x="3865"/>
        <item m="1" x="6406"/>
        <item m="1" x="6784"/>
        <item m="1" x="7481"/>
        <item m="1" x="4226"/>
        <item m="1" x="4742"/>
        <item m="1" x="3331"/>
        <item m="1" x="5160"/>
        <item m="1" x="4133"/>
        <item m="1" x="4943"/>
        <item m="1" x="5828"/>
        <item m="1" x="3729"/>
        <item m="1" x="4332"/>
        <item m="1" x="7197"/>
        <item m="1" x="5905"/>
        <item m="1" x="4309"/>
        <item m="1" x="3636"/>
        <item m="1" x="4343"/>
        <item m="1" x="4624"/>
        <item m="1" x="5284"/>
        <item m="1" x="7614"/>
        <item m="1" x="7125"/>
        <item m="1" x="7113"/>
        <item m="1" x="6006"/>
        <item m="1" x="7041"/>
        <item m="1" x="4202"/>
        <item m="1" x="7682"/>
        <item m="1" x="4466"/>
        <item m="1" x="7578"/>
        <item m="1" x="7693"/>
        <item m="1" x="6970"/>
        <item m="1" x="5233"/>
        <item m="1" x="7540"/>
        <item m="1" x="5042"/>
        <item m="1" x="5287"/>
        <item m="1" x="3598"/>
        <item m="1" x="6661"/>
        <item m="1" x="5322"/>
        <item m="1" x="7263"/>
        <item m="1" x="4676"/>
        <item m="1" x="3996"/>
        <item m="1" x="3976"/>
        <item m="1" x="7767"/>
        <item m="1" x="6266"/>
        <item m="1" x="5123"/>
        <item m="1" x="4072"/>
        <item m="1" x="7608"/>
        <item m="1" x="6444"/>
        <item m="1" x="5339"/>
        <item m="1" x="6618"/>
        <item m="1" x="4841"/>
        <item m="1" x="6165"/>
        <item m="1" x="4476"/>
        <item m="1" x="5370"/>
        <item m="1" x="3086"/>
        <item m="1" x="5646"/>
        <item m="1" x="6130"/>
        <item m="1" x="6396"/>
        <item m="1" x="4517"/>
        <item m="1" x="3461"/>
        <item m="1" x="4275"/>
        <item m="1" x="4231"/>
        <item m="1" x="3169"/>
        <item m="1" x="6983"/>
        <item m="1" x="6378"/>
        <item m="1" x="5530"/>
        <item m="1" x="3666"/>
        <item m="1" x="4504"/>
        <item x="533"/>
        <item x="523"/>
        <item x="522"/>
        <item x="515"/>
        <item x="505"/>
        <item x="501"/>
        <item x="500"/>
        <item x="497"/>
        <item x="485"/>
        <item x="467"/>
        <item x="446"/>
        <item x="444"/>
        <item x="443"/>
        <item x="441"/>
        <item x="439"/>
        <item x="432"/>
        <item x="429"/>
        <item x="428"/>
        <item x="426"/>
        <item x="418"/>
        <item x="414"/>
        <item x="404"/>
        <item x="401"/>
        <item x="399"/>
        <item x="347"/>
        <item x="2687"/>
        <item x="333"/>
        <item x="325"/>
        <item x="249"/>
        <item x="219"/>
        <item x="204"/>
        <item x="2364"/>
        <item x="2359"/>
        <item x="2300"/>
        <item x="2299"/>
        <item x="2296"/>
        <item x="2205"/>
        <item x="2157"/>
        <item x="1965"/>
        <item x="1493"/>
        <item x="1485"/>
        <item x="1483"/>
        <item x="1482"/>
        <item x="1481"/>
        <item x="1434"/>
        <item x="1407"/>
        <item x="1340"/>
        <item x="1091"/>
        <item m="1" x="5844"/>
        <item m="1" x="7475"/>
        <item m="1" x="3553"/>
        <item m="1" x="4292"/>
        <item m="1" x="5667"/>
        <item m="1" x="2955"/>
        <item m="1" x="7553"/>
        <item m="1" x="6814"/>
        <item m="1" x="3121"/>
        <item m="1" x="3273"/>
        <item m="1" x="6503"/>
        <item m="1" x="6297"/>
        <item m="1" x="6527"/>
        <item m="1" x="4250"/>
        <item m="1" x="7323"/>
        <item m="1" x="7384"/>
        <item m="1" x="7325"/>
        <item m="1" x="6623"/>
        <item m="1" x="6374"/>
        <item m="1" x="6724"/>
        <item m="1" x="4638"/>
        <item m="1" x="7092"/>
        <item m="1" x="7434"/>
        <item m="1" x="5117"/>
        <item m="1" x="3950"/>
        <item m="1" x="4786"/>
        <item m="1" x="6839"/>
        <item m="1" x="5520"/>
        <item m="1" x="5631"/>
        <item m="1" x="5840"/>
        <item m="1" x="6162"/>
        <item m="1" x="6147"/>
        <item m="1" x="5929"/>
        <item m="1" x="7168"/>
        <item m="1" x="6387"/>
        <item m="1" x="3577"/>
        <item m="1" x="4188"/>
        <item m="1" x="3829"/>
        <item m="1" x="7340"/>
        <item m="1" x="4295"/>
        <item x="45"/>
        <item m="1" x="3830"/>
        <item x="2746"/>
        <item x="38"/>
        <item m="1" x="7169"/>
        <item m="1" x="5483"/>
        <item x="2707"/>
        <item x="2698"/>
        <item x="2697"/>
        <item m="1" x="4296"/>
        <item x="2694"/>
        <item m="1" x="7337"/>
        <item m="1" x="3088"/>
        <item x="2611"/>
        <item x="2535"/>
        <item m="1" x="4034"/>
        <item m="1" x="5388"/>
        <item x="142"/>
        <item x="25"/>
        <item x="17"/>
        <item x="115"/>
        <item x="109"/>
        <item x="2736"/>
        <item x="2735"/>
        <item x="90"/>
        <item x="2693"/>
        <item x="2683"/>
        <item x="2666"/>
        <item x="2657"/>
        <item x="2644"/>
        <item x="2628"/>
        <item x="2621"/>
        <item x="2616"/>
        <item x="2609"/>
        <item x="2607"/>
        <item x="2592"/>
        <item x="2561"/>
        <item x="2559"/>
        <item x="2533"/>
        <item x="2531"/>
        <item x="2528"/>
        <item x="2512"/>
        <item x="2448"/>
        <item x="2445"/>
        <item x="2435"/>
        <item x="2426"/>
        <item x="2423"/>
        <item x="2388"/>
        <item m="1" x="7009"/>
        <item x="2384"/>
        <item x="2383"/>
        <item x="2368"/>
        <item x="2367"/>
        <item x="2361"/>
        <item x="2286"/>
        <item x="2264"/>
        <item x="2213"/>
        <item x="2182"/>
        <item x="2153"/>
        <item x="2151"/>
        <item x="2122"/>
        <item x="2119"/>
        <item x="2094"/>
        <item x="2053"/>
        <item x="2045"/>
        <item x="1990"/>
        <item x="1986"/>
        <item x="1953"/>
        <item x="1942"/>
        <item x="1941"/>
        <item x="1885"/>
        <item x="1884"/>
        <item x="1883"/>
        <item x="1882"/>
        <item x="1827"/>
        <item x="1826"/>
        <item x="1819"/>
        <item x="1813"/>
        <item x="1810"/>
        <item x="1806"/>
        <item x="1798"/>
        <item x="1791"/>
        <item x="1787"/>
        <item x="1783"/>
        <item x="1782"/>
        <item x="1778"/>
        <item x="1724"/>
        <item x="1716"/>
        <item x="1712"/>
        <item x="1665"/>
        <item x="1663"/>
        <item x="1655"/>
        <item x="1562"/>
        <item x="1553"/>
        <item x="1535"/>
        <item x="1518"/>
        <item x="1508"/>
        <item x="1496"/>
        <item x="1474"/>
        <item x="1463"/>
        <item x="1418"/>
        <item x="1411"/>
        <item x="1395"/>
        <item x="1393"/>
        <item x="1388"/>
        <item x="1387"/>
        <item x="1367"/>
        <item x="1347"/>
        <item x="1282"/>
        <item x="1273"/>
        <item x="1264"/>
        <item x="1252"/>
        <item x="1236"/>
        <item x="1214"/>
        <item x="1212"/>
        <item x="1211"/>
        <item x="1204"/>
        <item x="1196"/>
        <item x="1195"/>
        <item x="1189"/>
        <item x="1178"/>
        <item x="1164"/>
        <item x="1147"/>
        <item x="1085"/>
        <item x="1083"/>
        <item x="1080"/>
        <item x="1046"/>
        <item x="1007"/>
        <item x="1002"/>
        <item x="1000"/>
        <item x="977"/>
        <item x="943"/>
        <item x="774"/>
        <item x="709"/>
        <item m="1" x="5484"/>
        <item m="1" x="5007"/>
        <item m="1" x="6922"/>
        <item m="1" x="7162"/>
        <item m="1" x="5793"/>
        <item m="1" x="4686"/>
        <item m="1" x="4636"/>
        <item m="1" x="6399"/>
        <item m="1" x="5464"/>
        <item m="1" x="2971"/>
        <item m="1" x="3369"/>
        <item m="1" x="3795"/>
        <item m="1" x="4734"/>
        <item m="1" x="4918"/>
        <item m="1" x="5034"/>
        <item m="1" x="4975"/>
        <item m="1" x="5333"/>
        <item m="1" x="4579"/>
        <item m="1" x="4089"/>
        <item m="1" x="7638"/>
        <item m="1" x="6234"/>
        <item m="1" x="4227"/>
        <item m="1" x="7544"/>
        <item m="1" x="2876"/>
        <item m="1" x="6255"/>
        <item m="1" x="4364"/>
        <item m="1" x="4832"/>
        <item m="1" x="4316"/>
        <item m="1" x="3004"/>
        <item m="1" x="3915"/>
        <item m="1" x="6919"/>
        <item m="1" x="7499"/>
        <item m="1" x="6349"/>
        <item m="1" x="3812"/>
        <item m="1" x="7611"/>
        <item m="1" x="4473"/>
        <item m="1" x="4385"/>
        <item m="1" x="5105"/>
        <item m="1" x="3731"/>
        <item m="1" x="4083"/>
        <item m="1" x="7330"/>
        <item m="1" x="5252"/>
        <item m="1" x="6553"/>
        <item m="1" x="4411"/>
        <item m="1" x="3728"/>
        <item m="1" x="3703"/>
        <item m="1" x="4853"/>
        <item m="1" x="6302"/>
        <item m="1" x="5112"/>
        <item m="1" x="4299"/>
        <item m="1" x="5834"/>
        <item m="1" x="3447"/>
        <item m="1" x="3537"/>
        <item m="1" x="6712"/>
        <item m="1" x="5021"/>
        <item m="1" x="4718"/>
        <item m="1" x="5937"/>
        <item m="1" x="5313"/>
        <item m="1" x="4826"/>
        <item m="1" x="4857"/>
        <item m="1" x="6144"/>
        <item m="1" x="4626"/>
        <item m="1" x="7258"/>
        <item m="1" x="5540"/>
        <item x="149"/>
        <item x="143"/>
        <item x="140"/>
        <item x="139"/>
        <item x="130"/>
        <item x="127"/>
        <item x="125"/>
        <item x="123"/>
        <item x="107"/>
        <item x="13"/>
        <item x="97"/>
        <item x="8"/>
        <item x="92"/>
        <item x="89"/>
        <item x="64"/>
        <item x="59"/>
        <item x="55"/>
        <item x="52"/>
        <item x="2703"/>
        <item x="2679"/>
        <item x="2677"/>
        <item x="2642"/>
        <item x="2640"/>
        <item x="2638"/>
        <item x="2636"/>
        <item x="2630"/>
        <item x="2617"/>
        <item x="2615"/>
        <item x="2602"/>
        <item x="2601"/>
        <item x="2600"/>
        <item x="2597"/>
        <item x="2596"/>
        <item x="2594"/>
        <item x="2593"/>
        <item x="2558"/>
        <item x="2557"/>
        <item x="2551"/>
        <item x="2548"/>
        <item x="2544"/>
        <item x="2543"/>
        <item x="2538"/>
        <item x="2537"/>
        <item x="2536"/>
        <item x="2519"/>
        <item x="2510"/>
        <item x="2482"/>
        <item x="2479"/>
        <item x="2473"/>
        <item x="2449"/>
        <item x="2447"/>
        <item x="2446"/>
        <item x="2437"/>
        <item x="2421"/>
        <item x="2404"/>
        <item x="2398"/>
        <item x="2385"/>
        <item x="2381"/>
        <item x="2354"/>
        <item x="2348"/>
        <item x="2325"/>
        <item x="2303"/>
        <item x="2263"/>
        <item x="2258"/>
        <item x="2257"/>
        <item x="2255"/>
        <item x="2254"/>
        <item x="2239"/>
        <item x="2192"/>
        <item x="2163"/>
        <item x="2149"/>
        <item x="2127"/>
        <item x="2123"/>
        <item x="2113"/>
        <item x="2111"/>
        <item x="2107"/>
        <item x="1985"/>
        <item x="1980"/>
        <item x="1936"/>
        <item x="1935"/>
        <item x="1931"/>
        <item x="1909"/>
        <item x="1894"/>
        <item x="1893"/>
        <item x="1892"/>
        <item x="1802"/>
        <item x="1796"/>
        <item x="1758"/>
        <item x="1718"/>
        <item x="1669"/>
        <item x="1658"/>
        <item x="1573"/>
        <item x="1430"/>
        <item x="1394"/>
        <item x="1023"/>
        <item x="987"/>
        <item x="970"/>
        <item x="921"/>
        <item x="918"/>
        <item x="914"/>
        <item x="911"/>
        <item x="908"/>
        <item x="898"/>
        <item x="897"/>
        <item x="880"/>
        <item x="872"/>
        <item x="858"/>
        <item x="854"/>
        <item x="846"/>
        <item x="845"/>
        <item x="841"/>
        <item x="840"/>
        <item x="832"/>
        <item x="808"/>
        <item x="794"/>
        <item x="769"/>
        <item x="763"/>
        <item x="762"/>
        <item x="750"/>
        <item x="741"/>
        <item x="733"/>
        <item x="732"/>
        <item x="723"/>
        <item x="702"/>
        <item x="700"/>
        <item x="699"/>
        <item x="696"/>
        <item x="695"/>
        <item x="665"/>
        <item x="662"/>
        <item x="652"/>
        <item x="647"/>
        <item x="632"/>
        <item x="624"/>
        <item x="611"/>
        <item x="610"/>
        <item m="1" x="3552"/>
        <item m="1" x="5925"/>
        <item m="1" x="6459"/>
        <item m="1" x="3549"/>
        <item m="1" x="2851"/>
        <item m="1" x="6969"/>
        <item m="1" x="3180"/>
        <item m="1" x="3089"/>
        <item m="1" x="5981"/>
        <item m="1" x="5662"/>
        <item m="1" x="5367"/>
        <item m="1" x="6854"/>
        <item m="1" x="5805"/>
        <item m="1" x="4088"/>
        <item m="1" x="4120"/>
        <item m="1" x="4947"/>
        <item m="1" x="5494"/>
        <item m="1" x="6851"/>
        <item m="1" x="4706"/>
        <item m="1" x="5691"/>
        <item m="1" x="6174"/>
        <item m="1" x="6175"/>
        <item m="1" x="4754"/>
        <item m="1" x="6287"/>
        <item m="1" x="4486"/>
        <item m="1" x="4481"/>
        <item m="1" x="7612"/>
        <item m="1" x="6532"/>
        <item m="1" x="6074"/>
        <item m="1" x="6250"/>
        <item m="1" x="3054"/>
        <item m="1" x="4888"/>
        <item m="1" x="3543"/>
        <item m="1" x="6139"/>
        <item m="1" x="4169"/>
        <item m="1" x="4139"/>
        <item m="1" x="6436"/>
        <item m="1" x="4958"/>
        <item m="1" x="3030"/>
        <item m="1" x="4192"/>
        <item m="1" x="3132"/>
        <item m="1" x="7048"/>
        <item m="1" x="6932"/>
        <item m="1" x="5068"/>
        <item m="1" x="6325"/>
        <item m="1" x="6326"/>
        <item m="1" x="4515"/>
        <item m="1" x="6680"/>
        <item m="1" x="3969"/>
        <item m="1" x="7504"/>
        <item m="1" x="6386"/>
        <item m="1" x="7831"/>
        <item m="1" x="6716"/>
        <item m="1" x="6215"/>
        <item m="1" x="3583"/>
        <item m="1" x="2792"/>
        <item m="1" x="6554"/>
        <item m="1" x="7459"/>
        <item m="1" x="2916"/>
        <item m="1" x="2937"/>
        <item m="1" x="4079"/>
        <item m="1" x="5086"/>
        <item m="1" x="4949"/>
        <item m="1" x="5585"/>
        <item x="126"/>
        <item x="124"/>
        <item x="2618"/>
        <item x="2606"/>
        <item x="2605"/>
        <item x="2539"/>
        <item x="2443"/>
        <item x="2428"/>
        <item x="2408"/>
        <item x="2360"/>
        <item x="2344"/>
        <item x="2276"/>
        <item x="2238"/>
        <item x="2143"/>
        <item x="2114"/>
        <item x="1993"/>
        <item x="1955"/>
        <item x="1477"/>
        <item x="1422"/>
        <item x="998"/>
        <item x="997"/>
        <item x="892"/>
        <item x="819"/>
        <item x="789"/>
        <item x="771"/>
        <item x="768"/>
        <item x="686"/>
        <item x="667"/>
        <item x="628"/>
        <item m="1" x="3151"/>
        <item m="1" x="4397"/>
        <item m="1" x="5548"/>
        <item m="1" x="7004"/>
        <item m="1" x="3696"/>
        <item m="1" x="4465"/>
        <item m="1" x="5718"/>
        <item m="1" x="3760"/>
        <item m="1" x="5282"/>
        <item x="2748"/>
        <item m="1" x="5575"/>
        <item m="1" x="4115"/>
        <item m="1" x="4165"/>
        <item x="2744"/>
        <item x="2741"/>
        <item x="2706"/>
        <item x="2692"/>
        <item x="2682"/>
        <item x="2669"/>
        <item x="2662"/>
        <item x="2661"/>
        <item m="1" x="5576"/>
        <item m="1" x="4166"/>
        <item m="1" x="7030"/>
        <item m="1" x="3003"/>
        <item m="1" x="3292"/>
        <item x="151"/>
        <item x="148"/>
        <item x="147"/>
        <item x="141"/>
        <item x="2731"/>
        <item x="2702"/>
        <item x="2650"/>
        <item x="1804"/>
        <item x="867"/>
        <item m="1" x="3656"/>
        <item m="1" x="6384"/>
        <item x="517"/>
        <item x="2670"/>
        <item m="1" x="7236"/>
        <item m="1" x="7891"/>
        <item m="1" x="3550"/>
        <item m="1" x="6424"/>
        <item m="1" x="4032"/>
        <item m="1" x="7558"/>
        <item m="1" x="7020"/>
        <item m="1" x="6684"/>
        <item m="1" x="4233"/>
        <item m="1" x="6927"/>
        <item m="1" x="7910"/>
        <item m="1" x="6658"/>
        <item m="1" x="6660"/>
        <item m="1" x="4815"/>
        <item m="1" x="3994"/>
        <item m="1" x="5089"/>
        <item m="1" x="7976"/>
        <item m="1" x="4906"/>
        <item m="1" x="6609"/>
        <item m="1" x="3653"/>
        <item m="1" x="7887"/>
        <item m="1" x="7871"/>
        <item m="1" x="4437"/>
        <item m="1" x="6869"/>
        <item m="1" x="4902"/>
        <item m="1" x="4784"/>
        <item m="1" x="7834"/>
        <item m="1" x="5038"/>
        <item m="1" x="7854"/>
        <item m="1" x="7657"/>
        <item m="1" x="7651"/>
        <item m="1" x="7997"/>
        <item m="1" x="6775"/>
        <item m="1" x="5894"/>
        <item m="1" x="6844"/>
        <item m="1" x="7279"/>
        <item m="1" x="2834"/>
        <item m="1" x="3686"/>
        <item m="1" x="7449"/>
        <item m="1" x="5043"/>
        <item m="1" x="7914"/>
        <item m="1" x="7994"/>
        <item m="1" x="4362"/>
        <item m="1" x="5658"/>
        <item m="1" x="3933"/>
        <item m="1" x="5826"/>
        <item m="1" x="3845"/>
        <item m="1" x="2790"/>
        <item m="1" x="6552"/>
        <item m="1" x="7898"/>
        <item m="1" x="7127"/>
        <item m="1" x="5411"/>
        <item m="1" x="3599"/>
        <item m="1" x="5078"/>
        <item m="1" x="3299"/>
        <item m="1" x="6292"/>
        <item m="1" x="7385"/>
        <item m="1" x="4773"/>
        <item m="1" x="4637"/>
        <item m="1" x="7991"/>
        <item m="1" x="3619"/>
        <item m="1" x="7870"/>
        <item m="1" x="6225"/>
        <item m="1" x="7303"/>
        <item m="1" x="7431"/>
        <item m="1" x="7365"/>
        <item m="1" x="6543"/>
        <item m="1" x="7247"/>
        <item m="1" x="5839"/>
        <item m="1" x="7842"/>
        <item m="1" x="7922"/>
        <item m="1" x="4334"/>
        <item m="1" x="6148"/>
        <item m="1" x="7934"/>
        <item m="1" x="4327"/>
        <item m="1" x="4633"/>
        <item m="1" x="7625"/>
        <item m="1" x="5145"/>
        <item m="1" x="4135"/>
        <item m="1" x="4932"/>
        <item m="1" x="7523"/>
        <item m="1" x="7858"/>
        <item m="1" x="7978"/>
        <item m="1" x="5866"/>
        <item m="1" x="5634"/>
        <item m="1" x="7965"/>
        <item m="1" x="3203"/>
        <item m="1" x="5603"/>
        <item m="1" x="3430"/>
        <item m="1" x="7405"/>
        <item m="1" x="4398"/>
        <item m="1" x="7966"/>
        <item m="1" x="5612"/>
        <item m="1" x="4148"/>
        <item m="1" x="6146"/>
        <item m="1" x="6801"/>
        <item m="1" x="6426"/>
        <item m="1" x="3530"/>
        <item m="1" x="3676"/>
        <item m="1" x="3898"/>
        <item m="1" x="3034"/>
        <item m="1" x="7909"/>
        <item m="1" x="6430"/>
        <item m="1" x="3260"/>
        <item m="1" x="7883"/>
        <item m="1" x="2787"/>
        <item m="1" x="7885"/>
        <item m="1" x="7665"/>
        <item m="1" x="6617"/>
        <item m="1" x="6345"/>
        <item m="1" x="7869"/>
        <item m="1" x="7099"/>
        <item m="1" x="7179"/>
        <item m="1" x="6427"/>
        <item m="1" x="7998"/>
        <item m="1" x="6654"/>
        <item m="1" x="7980"/>
        <item m="1" x="3616"/>
        <item m="1" x="3159"/>
        <item m="1" x="6805"/>
        <item m="1" x="6422"/>
        <item m="1" x="5873"/>
        <item m="1" x="7026"/>
        <item m="1" x="4459"/>
        <item m="1" x="3351"/>
        <item m="1" x="6588"/>
        <item m="1" x="7791"/>
        <item m="1" x="4929"/>
        <item m="1" x="4716"/>
        <item m="1" x="6313"/>
        <item m="1" x="4107"/>
        <item m="1" x="2980"/>
        <item m="1" x="7856"/>
        <item m="1" x="5006"/>
        <item m="1" x="3245"/>
        <item m="1" x="7159"/>
        <item m="1" x="3182"/>
        <item m="1" x="2840"/>
        <item m="1" x="4559"/>
        <item m="1" x="7582"/>
        <item m="1" x="6026"/>
        <item m="1" x="7968"/>
        <item m="1" x="3691"/>
        <item m="1" x="7916"/>
        <item m="1" x="4909"/>
        <item m="1" x="4687"/>
        <item m="1" x="4020"/>
        <item m="1" x="4040"/>
        <item m="1" x="7850"/>
        <item m="1" x="4596"/>
        <item m="1" x="4406"/>
        <item m="1" x="6213"/>
        <item m="1" x="6035"/>
        <item m="1" x="4171"/>
        <item m="1" x="6232"/>
        <item m="1" x="3767"/>
        <item m="1" x="7895"/>
        <item m="1" x="5887"/>
        <item m="1" x="5999"/>
        <item m="1" x="3785"/>
        <item m="1" x="3333"/>
        <item m="1" x="7085"/>
        <item m="1" x="4625"/>
        <item m="1" x="5332"/>
        <item m="1" x="6778"/>
        <item m="1" x="6101"/>
        <item m="1" x="7927"/>
        <item m="1" x="4076"/>
        <item m="1" x="5324"/>
        <item m="1" x="7386"/>
        <item m="1" x="7901"/>
        <item m="1" x="3559"/>
        <item m="1" x="6747"/>
        <item m="1" x="7559"/>
        <item m="1" x="2938"/>
        <item m="1" x="6440"/>
        <item m="1" x="4961"/>
        <item m="1" x="4870"/>
        <item m="1" x="7077"/>
        <item m="1" x="6118"/>
        <item m="1" x="7878"/>
        <item m="1" x="3184"/>
        <item m="1" x="4322"/>
        <item m="1" x="7145"/>
        <item m="1" x="7141"/>
        <item m="1" x="3116"/>
        <item m="1" x="3049"/>
        <item m="1" x="4241"/>
        <item m="1" x="4992"/>
        <item m="1" x="7655"/>
        <item m="1" x="6036"/>
        <item m="1" x="6128"/>
        <item m="1" x="7662"/>
        <item m="1" x="3641"/>
        <item m="1" x="5837"/>
        <item m="1" x="4208"/>
        <item m="1" x="5350"/>
        <item m="1" x="3157"/>
        <item m="1" x="7715"/>
        <item m="1" x="5385"/>
        <item m="1" x="3217"/>
        <item m="1" x="5979"/>
        <item m="1" x="3587"/>
        <item m="1" x="4157"/>
        <item m="1" x="6242"/>
        <item m="1" x="7203"/>
        <item m="1" x="7527"/>
        <item m="1" x="3056"/>
        <item m="1" x="6383"/>
        <item m="1" x="4005"/>
        <item m="1" x="7546"/>
        <item m="1" x="5392"/>
        <item m="1" x="4246"/>
        <item m="1" x="5227"/>
        <item m="1" x="4142"/>
        <item m="1" x="5719"/>
        <item m="1" x="6663"/>
        <item m="1" x="5825"/>
        <item m="1" x="6737"/>
        <item m="1" x="4375"/>
        <item m="1" x="3844"/>
        <item m="1" x="3298"/>
        <item m="1" x="5216"/>
        <item m="1" x="3682"/>
        <item m="1" x="3256"/>
        <item m="1" x="4167"/>
        <item m="1" x="4388"/>
        <item m="1" x="3763"/>
        <item m="1" x="7556"/>
        <item m="1" x="7267"/>
        <item m="1" x="6818"/>
        <item m="1" x="3301"/>
        <item m="1" x="6555"/>
        <item m="1" x="4973"/>
        <item m="1" x="2921"/>
        <item m="1" x="6432"/>
        <item m="1" x="3692"/>
        <item m="1" x="7698"/>
        <item m="1" x="5896"/>
        <item m="1" x="7771"/>
        <item m="1" x="5093"/>
        <item m="1" x="3000"/>
        <item m="1" x="6494"/>
        <item m="1" x="4252"/>
        <item m="1" x="7690"/>
        <item m="1" x="7202"/>
        <item m="1" x="7732"/>
        <item m="1" x="3586"/>
        <item m="1" x="3047"/>
        <item m="1" x="6466"/>
        <item m="1" x="6180"/>
        <item m="1" x="5087"/>
        <item m="1" x="7706"/>
        <item m="1" x="6365"/>
        <item m="1" x="4684"/>
        <item m="1" x="4244"/>
        <item m="1" x="3967"/>
        <item m="1" x="3869"/>
        <item m="1" x="7198"/>
        <item m="1" x="3657"/>
        <item m="1" x="7615"/>
        <item m="1" x="4126"/>
        <item m="1" x="6900"/>
        <item m="1" x="5765"/>
        <item m="1" x="3259"/>
        <item m="1" x="7401"/>
        <item m="1" x="3404"/>
        <item m="1" x="7132"/>
        <item m="1" x="5529"/>
        <item m="1" x="7430"/>
        <item m="1" x="7616"/>
        <item m="1" x="3591"/>
        <item m="1" x="4053"/>
        <item m="1" x="6228"/>
        <item m="1" x="4066"/>
        <item m="1" x="5106"/>
        <item m="1" x="7552"/>
        <item m="1" x="4500"/>
        <item m="1" x="5005"/>
        <item m="1" x="5725"/>
        <item m="1" x="3875"/>
        <item m="1" x="3006"/>
        <item m="1" x="3048"/>
        <item m="1" x="2867"/>
        <item m="1" x="3995"/>
        <item m="1" x="4108"/>
        <item m="1" x="4423"/>
        <item m="1" x="4893"/>
        <item m="1" x="3219"/>
        <item m="1" x="2831"/>
        <item m="1" x="5001"/>
        <item m="1" x="5930"/>
        <item m="1" x="6715"/>
        <item m="1" x="4190"/>
        <item m="1" x="7452"/>
        <item m="1" x="4492"/>
        <item m="1" x="5591"/>
        <item m="1" x="4197"/>
        <item m="1" x="2994"/>
        <item m="1" x="4450"/>
        <item m="1" x="6703"/>
        <item m="1" x="6921"/>
        <item m="1" x="6807"/>
        <item m="1" x="4045"/>
        <item m="1" x="6705"/>
        <item m="1" x="3366"/>
        <item m="1" x="4972"/>
        <item m="1" x="4425"/>
        <item m="1" x="6391"/>
        <item m="1" x="4143"/>
        <item m="1" x="3360"/>
        <item m="1" x="5945"/>
        <item m="1" x="7658"/>
        <item m="1" x="6051"/>
        <item m="1" x="4384"/>
        <item m="1" x="3935"/>
        <item m="1" x="4416"/>
        <item m="1" x="5915"/>
        <item m="1" x="7304"/>
        <item m="1" x="5002"/>
        <item m="1" x="4067"/>
        <item m="1" x="4938"/>
        <item m="1" x="7676"/>
        <item m="1" x="6646"/>
        <item m="1" x="2946"/>
        <item m="1" x="4534"/>
        <item m="1" x="6395"/>
        <item m="1" x="6445"/>
        <item m="1" x="6247"/>
        <item m="1" x="7686"/>
        <item m="1" x="6129"/>
        <item m="1" x="3098"/>
        <item m="1" x="6137"/>
        <item m="1" x="3823"/>
        <item x="43"/>
        <item x="40"/>
        <item x="564"/>
        <item x="562"/>
        <item x="560"/>
        <item x="559"/>
        <item x="557"/>
        <item x="554"/>
        <item x="552"/>
        <item x="550"/>
        <item x="547"/>
        <item x="545"/>
        <item x="542"/>
        <item x="539"/>
        <item x="537"/>
        <item x="535"/>
        <item x="528"/>
        <item x="527"/>
        <item x="521"/>
        <item x="520"/>
        <item x="513"/>
        <item x="510"/>
        <item x="507"/>
        <item x="496"/>
        <item x="490"/>
        <item x="487"/>
        <item x="484"/>
        <item x="481"/>
        <item x="479"/>
        <item x="477"/>
        <item x="466"/>
        <item x="464"/>
        <item x="438"/>
        <item x="436"/>
        <item x="434"/>
        <item x="431"/>
        <item x="423"/>
        <item x="396"/>
        <item x="394"/>
        <item x="388"/>
        <item x="386"/>
        <item x="383"/>
        <item x="382"/>
        <item x="380"/>
        <item x="378"/>
        <item x="376"/>
        <item x="374"/>
        <item x="372"/>
        <item x="370"/>
        <item x="368"/>
        <item x="366"/>
        <item x="364"/>
        <item x="362"/>
        <item x="360"/>
        <item x="358"/>
        <item x="356"/>
        <item x="353"/>
        <item x="344"/>
        <item x="342"/>
        <item x="340"/>
        <item x="338"/>
        <item x="335"/>
        <item x="331"/>
        <item x="324"/>
        <item x="306"/>
        <item x="302"/>
        <item x="300"/>
        <item x="297"/>
        <item x="295"/>
        <item x="293"/>
        <item x="290"/>
        <item x="285"/>
        <item x="271"/>
        <item x="267"/>
        <item x="264"/>
        <item x="262"/>
        <item x="260"/>
        <item x="258"/>
        <item x="256"/>
        <item x="253"/>
        <item x="241"/>
        <item x="240"/>
        <item x="235"/>
        <item x="198"/>
        <item x="197"/>
        <item x="191"/>
        <item x="190"/>
        <item x="189"/>
        <item x="187"/>
        <item x="186"/>
        <item x="2595"/>
        <item x="169"/>
        <item x="2582"/>
        <item x="168"/>
        <item x="2581"/>
        <item x="167"/>
        <item x="166"/>
        <item x="165"/>
        <item x="164"/>
        <item x="163"/>
        <item x="162"/>
        <item x="161"/>
        <item x="160"/>
        <item x="159"/>
        <item x="156"/>
        <item x="2555"/>
        <item x="2549"/>
        <item m="1" x="2823"/>
        <item x="2526"/>
        <item x="2523"/>
        <item x="2508"/>
        <item x="2506"/>
        <item x="2496"/>
        <item x="2480"/>
        <item x="2474"/>
        <item x="2467"/>
        <item x="2462"/>
        <item x="2460"/>
        <item x="2458"/>
        <item x="2441"/>
        <item x="2434"/>
        <item x="2433"/>
        <item x="2432"/>
        <item x="2431"/>
        <item x="2414"/>
        <item x="2411"/>
        <item x="2394"/>
        <item x="2393"/>
        <item x="2392"/>
        <item x="2391"/>
        <item x="2390"/>
        <item x="2377"/>
        <item x="2376"/>
        <item x="2358"/>
        <item x="2357"/>
        <item x="2349"/>
        <item x="2322"/>
        <item x="2305"/>
        <item x="2304"/>
        <item x="2297"/>
        <item x="2295"/>
        <item x="2285"/>
        <item x="2283"/>
        <item x="2278"/>
        <item x="2268"/>
        <item x="2267"/>
        <item x="2246"/>
        <item x="2237"/>
        <item x="2224"/>
        <item x="2223"/>
        <item x="2222"/>
        <item x="2211"/>
        <item x="2202"/>
        <item x="2198"/>
        <item x="2191"/>
        <item x="2188"/>
        <item x="2185"/>
        <item x="2183"/>
        <item x="2147"/>
        <item x="2141"/>
        <item x="2139"/>
        <item x="2136"/>
        <item x="2126"/>
        <item x="2125"/>
        <item x="2102"/>
        <item x="2100"/>
        <item x="2090"/>
        <item x="2089"/>
        <item x="2086"/>
        <item x="2084"/>
        <item x="2083"/>
        <item x="2074"/>
        <item x="2071"/>
        <item x="2066"/>
        <item x="2060"/>
        <item x="2057"/>
        <item x="2034"/>
        <item x="2032"/>
        <item x="2030"/>
        <item x="2028"/>
        <item x="2025"/>
        <item x="2023"/>
        <item x="2021"/>
        <item x="2019"/>
        <item x="2018"/>
        <item x="2016"/>
        <item x="2014"/>
        <item x="2012"/>
        <item x="2011"/>
        <item x="2009"/>
        <item x="2007"/>
        <item x="2005"/>
        <item x="2003"/>
        <item x="2001"/>
        <item x="1999"/>
        <item x="1996"/>
        <item x="1989"/>
        <item x="1960"/>
        <item x="1958"/>
        <item x="1951"/>
        <item x="1949"/>
        <item x="1947"/>
        <item x="1945"/>
        <item x="1943"/>
        <item x="1938"/>
        <item x="1923"/>
        <item x="1921"/>
        <item x="1919"/>
        <item x="1915"/>
        <item x="1913"/>
        <item x="1911"/>
        <item x="1874"/>
        <item x="1869"/>
        <item x="1866"/>
        <item x="1862"/>
        <item x="1859"/>
        <item x="1851"/>
        <item x="1848"/>
        <item x="1841"/>
        <item x="1839"/>
        <item x="1835"/>
        <item x="1822"/>
        <item x="1820"/>
        <item x="1814"/>
        <item x="1774"/>
        <item x="1757"/>
        <item x="1755"/>
        <item x="1753"/>
        <item x="1747"/>
        <item x="1737"/>
        <item x="1734"/>
        <item x="1733"/>
        <item x="1711"/>
        <item m="1" x="4659"/>
        <item x="1709"/>
        <item x="1706"/>
        <item x="1705"/>
        <item x="1704"/>
        <item x="1702"/>
        <item x="1694"/>
        <item x="1691"/>
        <item x="1690"/>
        <item x="1686"/>
        <item x="1682"/>
        <item x="1680"/>
        <item x="1675"/>
        <item x="1671"/>
        <item x="1651"/>
        <item x="1645"/>
        <item x="1642"/>
        <item x="1640"/>
        <item x="1638"/>
        <item x="1636"/>
        <item x="1633"/>
        <item x="1631"/>
        <item x="1626"/>
        <item x="1619"/>
        <item x="1616"/>
        <item x="1612"/>
        <item x="1609"/>
        <item x="1607"/>
        <item x="1605"/>
        <item x="1603"/>
        <item x="1594"/>
        <item x="1592"/>
        <item x="1587"/>
        <item x="1584"/>
        <item x="1581"/>
        <item x="1579"/>
        <item x="1549"/>
        <item x="1548"/>
        <item x="1546"/>
        <item x="1541"/>
        <item x="1532"/>
        <item x="1531"/>
        <item x="1529"/>
        <item x="1526"/>
        <item x="1507"/>
        <item x="1505"/>
        <item x="1503"/>
        <item x="1501"/>
        <item x="1433"/>
        <item x="857"/>
        <item x="796"/>
        <item x="719"/>
        <item x="79"/>
        <item x="2465"/>
        <item m="1" x="2846"/>
        <item x="30"/>
        <item x="27"/>
        <item x="23"/>
        <item x="19"/>
        <item x="15"/>
        <item x="11"/>
        <item x="104"/>
        <item x="98"/>
        <item x="86"/>
        <item x="84"/>
        <item x="71"/>
        <item x="69"/>
        <item x="66"/>
        <item x="63"/>
        <item x="57"/>
        <item x="3"/>
        <item x="48"/>
        <item x="473"/>
        <item x="445"/>
        <item x="407"/>
        <item x="2688"/>
        <item x="332"/>
        <item x="326"/>
        <item x="200"/>
        <item x="195"/>
        <item x="184"/>
        <item x="181"/>
        <item x="178"/>
        <item x="175"/>
        <item x="173"/>
        <item x="171"/>
        <item x="2574"/>
        <item x="155"/>
        <item x="153"/>
        <item x="2472"/>
        <item x="2471"/>
        <item x="2470"/>
        <item x="2468"/>
        <item x="2466"/>
        <item x="2464"/>
        <item x="2463"/>
        <item x="2373"/>
        <item x="2370"/>
        <item x="2340"/>
        <item x="2306"/>
        <item x="2292"/>
        <item x="2288"/>
        <item x="2273"/>
        <item x="2272"/>
        <item x="2271"/>
        <item x="2269"/>
        <item x="1784"/>
        <item x="1683"/>
        <item x="1597"/>
        <item x="1590"/>
        <item x="1479"/>
        <item x="1476"/>
        <item x="1473"/>
        <item x="1470"/>
        <item x="1468"/>
        <item x="1465"/>
        <item x="1460"/>
        <item x="1451"/>
        <item x="1450"/>
        <item x="1445"/>
        <item x="1443"/>
        <item x="1440"/>
        <item x="1426"/>
        <item x="1410"/>
        <item x="1409"/>
        <item x="1402"/>
        <item x="1397"/>
        <item x="1391"/>
        <item x="1385"/>
        <item x="1378"/>
        <item x="1373"/>
        <item x="1370"/>
        <item x="1354"/>
        <item x="1353"/>
        <item x="1345"/>
        <item x="1342"/>
        <item x="1337"/>
        <item x="1334"/>
        <item x="1331"/>
        <item x="1327"/>
        <item x="1323"/>
        <item x="1321"/>
        <item x="1319"/>
        <item x="1317"/>
        <item x="1315"/>
        <item x="1313"/>
        <item x="1311"/>
        <item x="1309"/>
        <item x="1307"/>
        <item x="1305"/>
        <item x="1303"/>
        <item x="1300"/>
        <item x="1297"/>
        <item x="1293"/>
        <item x="1291"/>
        <item x="1288"/>
        <item x="1284"/>
        <item x="1279"/>
        <item x="1275"/>
        <item x="1270"/>
        <item x="1250"/>
        <item x="1245"/>
        <item x="1242"/>
        <item x="1240"/>
        <item x="1238"/>
        <item x="1235"/>
        <item x="1233"/>
        <item x="1230"/>
        <item x="1228"/>
        <item x="1225"/>
        <item x="1222"/>
        <item x="1218"/>
        <item x="1209"/>
        <item x="1207"/>
        <item x="1185"/>
        <item x="1181"/>
        <item x="1172"/>
        <item x="1170"/>
        <item x="1168"/>
        <item x="1166"/>
        <item x="1165"/>
        <item x="1163"/>
        <item x="1160"/>
        <item x="1158"/>
        <item m="1" x="3215"/>
        <item x="1157"/>
        <item x="1154"/>
        <item x="1150"/>
        <item x="1138"/>
        <item x="1134"/>
        <item x="1124"/>
        <item x="1113"/>
        <item x="1112"/>
        <item x="1110"/>
        <item x="1108"/>
        <item m="1" x="5897"/>
        <item x="1106"/>
        <item x="1104"/>
        <item x="1096"/>
        <item x="1094"/>
        <item x="1093"/>
        <item m="1" x="5890"/>
        <item x="1088"/>
        <item x="1086"/>
        <item x="1073"/>
        <item x="1070"/>
        <item x="1066"/>
        <item x="1064"/>
        <item x="1062"/>
        <item x="1060"/>
        <item x="1059"/>
        <item x="1058"/>
        <item x="1055"/>
        <item x="1052"/>
        <item x="1044"/>
        <item x="1041"/>
        <item x="1040"/>
        <item x="1038"/>
        <item x="1036"/>
        <item x="1032"/>
        <item x="1030"/>
        <item x="1025"/>
        <item x="1020"/>
        <item x="1015"/>
        <item x="1010"/>
        <item x="985"/>
        <item x="983"/>
        <item x="981"/>
        <item x="974"/>
        <item x="967"/>
        <item x="954"/>
        <item x="938"/>
        <item x="936"/>
        <item x="933"/>
        <item x="931"/>
        <item x="930"/>
        <item x="929"/>
        <item x="928"/>
        <item x="927"/>
        <item x="920"/>
        <item x="916"/>
        <item x="909"/>
        <item x="906"/>
        <item x="901"/>
        <item x="900"/>
        <item x="882"/>
        <item x="881"/>
        <item x="879"/>
        <item x="875"/>
        <item x="874"/>
        <item x="873"/>
        <item x="870"/>
        <item x="851"/>
        <item x="849"/>
        <item x="838"/>
        <item x="830"/>
        <item x="827"/>
        <item x="825"/>
        <item x="824"/>
        <item x="813"/>
        <item x="811"/>
        <item x="807"/>
        <item x="804"/>
        <item x="802"/>
        <item m="1" x="3802"/>
        <item x="798"/>
        <item x="785"/>
        <item x="784"/>
        <item x="783"/>
        <item x="782"/>
        <item x="778"/>
        <item x="776"/>
        <item x="772"/>
        <item x="757"/>
        <item m="1" x="3243"/>
        <item x="755"/>
        <item x="753"/>
        <item x="747"/>
        <item x="745"/>
        <item x="738"/>
        <item x="735"/>
        <item x="720"/>
        <item x="718"/>
        <item x="714"/>
        <item x="710"/>
        <item x="708"/>
        <item x="706"/>
        <item x="689"/>
        <item x="688"/>
        <item x="685"/>
        <item x="683"/>
        <item x="681"/>
        <item x="679"/>
        <item x="676"/>
        <item x="672"/>
        <item x="670"/>
        <item x="659"/>
        <item x="657"/>
        <item x="655"/>
        <item x="643"/>
        <item x="642"/>
        <item x="641"/>
        <item x="640"/>
        <item x="639"/>
        <item x="630"/>
        <item x="622"/>
        <item x="619"/>
        <item x="614"/>
        <item x="612"/>
        <item m="1" x="5654"/>
        <item m="1" x="7576"/>
        <item m="1" x="6795"/>
        <item m="1" x="4058"/>
        <item m="1" x="4370"/>
        <item m="1" x="4660"/>
        <item m="1" x="3139"/>
        <item m="1" x="5265"/>
        <item m="1" x="3699"/>
        <item m="1" x="5179"/>
        <item m="1" x="3874"/>
        <item m="1" x="5726"/>
        <item m="1" x="4379"/>
        <item m="1" x="3620"/>
        <item m="1" x="4574"/>
        <item m="1" x="6355"/>
        <item m="1" x="7799"/>
        <item m="1" x="7533"/>
        <item m="1" x="4182"/>
        <item m="1" x="4542"/>
        <item m="1" x="3300"/>
        <item m="1" x="6594"/>
        <item m="1" x="6238"/>
        <item m="1" x="4976"/>
        <item m="1" x="3218"/>
        <item m="1" x="2923"/>
        <item m="1" x="3037"/>
        <item m="1" x="5168"/>
        <item m="1" x="6625"/>
        <item m="1" x="4000"/>
        <item m="1" x="7443"/>
        <item m="1" x="4335"/>
        <item m="1" x="4438"/>
        <item m="1" x="5831"/>
        <item m="1" x="5850"/>
        <item m="1" x="6173"/>
        <item m="1" x="3828"/>
        <item m="1" x="6403"/>
        <item m="1" x="3566"/>
        <item m="1" x="5804"/>
        <item m="1" x="3713"/>
        <item m="1" x="5126"/>
        <item m="1" x="2861"/>
        <item m="1" x="2847"/>
        <item m="1" x="5924"/>
        <item m="1" x="6707"/>
        <item m="1" x="5656"/>
        <item m="1" x="7564"/>
        <item m="1" x="7479"/>
        <item m="1" x="6312"/>
        <item m="1" x="4407"/>
        <item m="1" x="7027"/>
        <item m="1" x="7248"/>
        <item m="1" x="4587"/>
        <item m="1" x="7411"/>
        <item m="1" x="5111"/>
        <item m="1" x="5195"/>
        <item m="1" x="2945"/>
        <item m="1" x="5957"/>
        <item m="1" x="5465"/>
        <item m="1" x="7840"/>
        <item m="1" x="3442"/>
        <item m="1" x="6402"/>
        <item m="1" x="4735"/>
        <item m="1" x="2788"/>
        <item m="1" x="4782"/>
        <item m="1" x="5471"/>
        <item m="1" x="7570"/>
        <item m="1" x="6021"/>
        <item m="1" x="5380"/>
        <item m="1" x="3428"/>
        <item m="1" x="4228"/>
        <item m="1" x="5196"/>
        <item m="1" x="4839"/>
        <item m="1" x="5572"/>
        <item m="1" x="7587"/>
        <item m="1" x="4575"/>
        <item m="1" x="3960"/>
        <item m="1" x="2991"/>
        <item m="1" x="2985"/>
        <item m="1" x="6695"/>
        <item m="1" x="6394"/>
        <item m="1" x="4085"/>
        <item m="1" x="6052"/>
        <item m="1" x="4018"/>
        <item m="1" x="4552"/>
        <item m="1" x="3905"/>
        <item m="1" x="4403"/>
        <item m="1" x="5651"/>
        <item m="1" x="3755"/>
        <item m="1" x="4688"/>
        <item m="1" x="5990"/>
        <item m="1" x="3707"/>
        <item m="1" x="3363"/>
        <item m="1" x="4234"/>
        <item m="1" x="3446"/>
        <item m="1" x="4355"/>
        <item m="1" x="7318"/>
        <item m="1" x="3423"/>
        <item m="1" x="6305"/>
        <item m="1" x="7776"/>
        <item m="1" x="7209"/>
        <item m="1" x="6290"/>
        <item m="1" x="3075"/>
        <item m="1" x="6062"/>
        <item m="1" x="6477"/>
        <item m="1" x="5232"/>
        <item m="1" x="3752"/>
        <item m="1" x="4940"/>
        <item m="1" x="5224"/>
        <item m="1" x="7222"/>
        <item m="1" x="5276"/>
        <item m="1" x="3710"/>
        <item m="1" x="3761"/>
        <item m="1" x="6785"/>
        <item m="1" x="3873"/>
        <item m="1" x="4920"/>
        <item m="1" x="7095"/>
        <item m="1" x="4150"/>
        <item m="1" x="3055"/>
        <item m="1" x="7717"/>
        <item m="1" x="7815"/>
        <item m="1" x="3560"/>
        <item m="1" x="7364"/>
        <item m="1" x="6581"/>
        <item m="1" x="7814"/>
        <item m="1" x="7545"/>
        <item m="1" x="6644"/>
        <item m="1" x="6097"/>
        <item m="1" x="5362"/>
        <item m="1" x="3145"/>
        <item m="1" x="2932"/>
        <item m="1" x="3940"/>
        <item m="1" x="3399"/>
        <item m="1" x="4035"/>
        <item m="1" x="6460"/>
        <item m="1" x="5528"/>
        <item m="1" x="5854"/>
        <item m="1" x="6132"/>
        <item m="1" x="4235"/>
        <item m="1" x="7210"/>
        <item m="1" x="3780"/>
        <item m="1" x="6804"/>
        <item m="1" x="4170"/>
        <item m="1" x="7656"/>
        <item m="1" x="4373"/>
        <item m="1" x="2793"/>
        <item m="1" x="3473"/>
        <item m="1" x="5533"/>
        <item m="1" x="4518"/>
        <item m="1" x="3160"/>
        <item m="1" x="4670"/>
        <item m="1" x="4415"/>
        <item m="1" x="4232"/>
        <item m="1" x="4942"/>
        <item m="1" x="7494"/>
        <item m="1" x="6071"/>
        <item m="1" x="7808"/>
        <item m="1" x="5169"/>
        <item m="1" x="7285"/>
        <item m="1" x="6579"/>
        <item m="1" x="6628"/>
        <item m="1" x="3424"/>
        <item m="1" x="3368"/>
        <item m="1" x="4512"/>
        <item m="1" x="6706"/>
        <item m="1" x="7664"/>
        <item m="1" x="5157"/>
        <item m="1" x="3595"/>
        <item m="1" x="3684"/>
        <item m="1" x="5689"/>
        <item m="1" x="3685"/>
        <item m="1" x="3108"/>
        <item m="1" x="3959"/>
        <item m="1" x="3198"/>
        <item m="1" x="4934"/>
        <item m="1" x="7005"/>
        <item m="1" x="5624"/>
        <item m="1" x="6766"/>
        <item m="1" x="3109"/>
        <item m="1" x="6885"/>
        <item m="1" x="5368"/>
        <item m="1" x="6893"/>
        <item m="1" x="5532"/>
        <item m="1" x="7476"/>
        <item m="1" x="5632"/>
        <item m="1" x="2982"/>
        <item m="1" x="7605"/>
        <item m="1" x="4003"/>
        <item m="1" x="6434"/>
        <item m="1" x="5198"/>
        <item m="1" x="5573"/>
        <item m="1" x="3968"/>
        <item m="1" x="6248"/>
        <item m="1" x="5661"/>
        <item m="1" x="6135"/>
        <item m="1" x="7341"/>
        <item m="1" x="5128"/>
        <item m="1" x="4468"/>
        <item m="1" x="6877"/>
        <item m="1" x="5234"/>
        <item m="1" x="3992"/>
        <item m="1" x="4103"/>
        <item m="1" x="7249"/>
        <item m="1" x="6025"/>
        <item m="1" x="4033"/>
        <item m="1" x="4310"/>
        <item m="1" x="4762"/>
        <item m="1" x="7812"/>
        <item m="1" x="3521"/>
        <item m="1" x="6207"/>
        <item m="1" x="4536"/>
        <item m="1" x="2990"/>
        <item m="1" x="6001"/>
        <item m="1" x="7515"/>
        <item m="1" x="3135"/>
        <item m="1" x="4928"/>
        <item m="1" x="5056"/>
        <item m="1" x="6786"/>
        <item m="1" x="6675"/>
        <item m="1" x="6920"/>
        <item m="1" x="4581"/>
        <item m="1" x="4243"/>
        <item m="1" x="5819"/>
        <item x="50"/>
        <item x="248"/>
        <item x="218"/>
        <item x="203"/>
        <item x="2320"/>
        <item x="2270"/>
        <item x="2129"/>
        <item x="1868"/>
        <item x="1624"/>
        <item x="1472"/>
        <item x="1471"/>
        <item x="1469"/>
        <item x="1467"/>
        <item x="1438"/>
        <item x="1436"/>
        <item x="1406"/>
        <item x="1339"/>
        <item x="1220"/>
        <item x="1141"/>
        <item x="1054"/>
        <item m="1" x="4576"/>
        <item m="1" x="4127"/>
        <item m="1" x="3336"/>
        <item m="1" x="6176"/>
        <item m="1" x="7331"/>
        <item m="1" x="7754"/>
        <item m="1" x="6550"/>
        <item m="1" x="7158"/>
        <item m="1" x="7244"/>
        <item m="1" x="4821"/>
        <item m="1" x="5412"/>
        <item x="145"/>
        <item x="600"/>
        <item x="597"/>
        <item x="593"/>
        <item x="589"/>
        <item x="21"/>
        <item x="586"/>
        <item x="585"/>
        <item x="120"/>
        <item x="575"/>
        <item x="571"/>
        <item x="569"/>
        <item x="531"/>
        <item x="529"/>
        <item x="524"/>
        <item x="516"/>
        <item x="504"/>
        <item x="499"/>
        <item x="498"/>
        <item x="493"/>
        <item x="482"/>
        <item x="469"/>
        <item x="468"/>
        <item x="459"/>
        <item x="454"/>
        <item x="450"/>
        <item x="448"/>
        <item x="421"/>
        <item x="420"/>
        <item x="417"/>
        <item x="391"/>
        <item x="390"/>
        <item x="350"/>
        <item x="2686"/>
        <item x="2685"/>
        <item x="318"/>
        <item x="2664"/>
        <item x="281"/>
        <item x="278"/>
        <item x="276"/>
        <item x="2656"/>
        <item x="2655"/>
        <item x="2654"/>
        <item x="2653"/>
        <item x="2652"/>
        <item x="250"/>
        <item x="220"/>
        <item x="2565"/>
        <item x="2564"/>
        <item x="2563"/>
        <item x="2520"/>
        <item x="2513"/>
        <item x="2436"/>
        <item x="2416"/>
        <item x="2405"/>
        <item x="2402"/>
        <item x="2379"/>
        <item x="2365"/>
        <item x="2356"/>
        <item x="2279"/>
        <item x="2259"/>
        <item x="2253"/>
        <item x="2251"/>
        <item x="2250"/>
        <item x="2249"/>
        <item x="2248"/>
        <item x="2241"/>
        <item x="2235"/>
        <item x="2234"/>
        <item x="2233"/>
        <item x="2232"/>
        <item x="2231"/>
        <item x="2230"/>
        <item x="2229"/>
        <item x="2228"/>
        <item x="2226"/>
        <item x="2225"/>
        <item x="2220"/>
        <item x="2219"/>
        <item x="2218"/>
        <item x="2217"/>
        <item x="2210"/>
        <item x="2180"/>
        <item x="2174"/>
        <item x="2160"/>
        <item x="2159"/>
        <item x="2150"/>
        <item x="2120"/>
        <item x="2109"/>
        <item x="2099"/>
        <item x="2097"/>
        <item x="2093"/>
        <item x="2092"/>
        <item x="2064"/>
        <item x="2063"/>
        <item x="2062"/>
        <item x="2050"/>
        <item x="2047"/>
        <item x="1992"/>
        <item x="1984"/>
        <item x="1981"/>
        <item x="1979"/>
        <item x="1978"/>
        <item x="1975"/>
        <item x="1966"/>
        <item x="1956"/>
        <item x="1929"/>
        <item x="1927"/>
        <item x="1926"/>
        <item x="1916"/>
        <item x="1908"/>
        <item x="1904"/>
        <item x="1902"/>
        <item x="1900"/>
        <item x="1873"/>
        <item x="1845"/>
        <item x="1829"/>
        <item x="1808"/>
        <item x="1789"/>
        <item x="1786"/>
        <item x="1779"/>
        <item x="1776"/>
        <item x="1759"/>
        <item x="1751"/>
        <item x="1748"/>
        <item x="1745"/>
        <item x="1743"/>
        <item x="1735"/>
        <item x="1729"/>
        <item x="1726"/>
        <item x="1714"/>
        <item x="1692"/>
        <item x="1672"/>
        <item x="1668"/>
        <item x="1667"/>
        <item x="1659"/>
        <item x="1653"/>
        <item x="1610"/>
        <item x="1608"/>
        <item x="1601"/>
        <item x="1600"/>
        <item x="1599"/>
        <item x="1596"/>
        <item x="1595"/>
        <item x="1577"/>
        <item x="1575"/>
        <item x="1570"/>
        <item x="1566"/>
        <item x="1561"/>
        <item x="1552"/>
        <item x="1551"/>
        <item x="1550"/>
        <item x="1547"/>
        <item x="1544"/>
        <item x="1543"/>
        <item x="1542"/>
        <item x="1540"/>
        <item x="1539"/>
        <item x="1537"/>
        <item x="1536"/>
        <item x="1521"/>
        <item m="1" x="3462"/>
        <item x="1519"/>
        <item x="1489"/>
        <item x="1487"/>
        <item x="1464"/>
        <item x="1462"/>
        <item x="1417"/>
        <item x="1413"/>
        <item x="1412"/>
        <item x="1399"/>
        <item x="1384"/>
        <item x="1382"/>
        <item x="1381"/>
        <item x="1380"/>
        <item x="1349"/>
        <item x="1277"/>
        <item x="1259"/>
        <item x="1247"/>
        <item x="1202"/>
        <item x="1191"/>
        <item m="1" x="4967"/>
        <item x="1176"/>
        <item x="1136"/>
        <item x="1118"/>
        <item m="1" x="7726"/>
        <item x="1097"/>
        <item x="1084"/>
        <item x="1074"/>
        <item x="1047"/>
        <item x="1001"/>
        <item x="999"/>
        <item x="995"/>
        <item x="978"/>
        <item x="969"/>
        <item m="1" x="4963"/>
        <item m="1" x="4129"/>
        <item m="1" x="5869"/>
        <item m="1" x="6582"/>
        <item m="1" x="5077"/>
        <item m="1" x="4952"/>
        <item m="1" x="6500"/>
        <item m="1" x="4600"/>
        <item m="1" x="7217"/>
        <item m="1" x="3122"/>
        <item m="1" x="7280"/>
        <item m="1" x="6757"/>
        <item m="1" x="5516"/>
        <item m="1" x="6763"/>
        <item m="1" x="7783"/>
        <item m="1" x="5511"/>
        <item m="1" x="6050"/>
        <item m="1" x="6540"/>
        <item m="1" x="7307"/>
        <item m="1" x="6282"/>
        <item m="1" x="5595"/>
        <item m="1" x="3050"/>
        <item m="1" x="4621"/>
        <item m="1" x="3730"/>
        <item m="1" x="4432"/>
        <item m="1" x="4347"/>
        <item m="1" x="3501"/>
        <item m="1" x="4573"/>
        <item m="1" x="3249"/>
        <item m="1" x="5302"/>
        <item m="1" x="4224"/>
        <item m="1" x="6352"/>
        <item m="1" x="3099"/>
        <item m="1" x="6017"/>
        <item m="1" x="4474"/>
        <item m="1" x="5566"/>
        <item m="1" x="6928"/>
        <item m="1" x="7212"/>
        <item m="1" x="5407"/>
        <item m="1" x="3800"/>
        <item m="1" x="3736"/>
        <item m="1" x="7629"/>
        <item m="1" x="7094"/>
        <item m="1" x="3906"/>
        <item m="1" x="2789"/>
        <item m="1" x="4168"/>
        <item m="1" x="6037"/>
        <item m="1" x="6291"/>
        <item m="1" x="3289"/>
        <item m="1" x="4046"/>
        <item m="1" x="6690"/>
        <item m="1" x="5977"/>
        <item m="1" x="2795"/>
        <item m="1" x="5997"/>
        <item m="1" x="7724"/>
        <item m="1" x="4062"/>
        <item m="1" x="7010"/>
        <item m="1" x="6027"/>
        <item m="1" x="6433"/>
        <item m="1" x="4791"/>
        <item m="1" x="5389"/>
        <item m="1" x="3482"/>
        <item m="1" x="7554"/>
        <item m="1" x="4770"/>
        <item m="1" x="4285"/>
        <item m="1" x="7359"/>
        <item m="1" x="7201"/>
        <item m="1" x="3214"/>
        <item m="1" x="5622"/>
        <item m="1" x="4008"/>
        <item m="1" x="5752"/>
        <item m="1" x="5090"/>
        <item m="1" x="5505"/>
        <item m="1" x="3894"/>
        <item m="1" x="4429"/>
        <item m="1" x="6431"/>
        <item m="1" x="6725"/>
        <item m="1" x="3277"/>
        <item m="1" x="5886"/>
        <item m="1" x="3332"/>
        <item m="1" x="6846"/>
        <item m="1" x="4627"/>
        <item m="1" x="3115"/>
        <item m="1" x="3986"/>
        <item m="1" x="3278"/>
        <item m="1" x="4830"/>
        <item m="1" x="7253"/>
        <item m="1" x="6308"/>
        <item m="1" x="3988"/>
        <item m="1" x="4597"/>
        <item m="1" x="5994"/>
        <item m="1" x="2822"/>
        <item m="1" x="3038"/>
        <item m="1" x="6787"/>
        <item m="1" x="7163"/>
        <item m="1" x="3949"/>
        <item m="1" x="5944"/>
        <item m="1" x="7838"/>
        <item m="1" x="3909"/>
        <item m="1" x="5512"/>
        <item m="1" x="3210"/>
        <item m="1" x="5898"/>
        <item m="1" x="6380"/>
        <item m="1" x="7712"/>
        <item m="1" x="6236"/>
        <item m="1" x="5180"/>
        <item m="1" x="2981"/>
        <item m="1" x="4558"/>
        <item m="1" x="4204"/>
        <item m="1" x="3250"/>
        <item x="596"/>
        <item x="595"/>
        <item x="594"/>
        <item x="592"/>
        <item x="133"/>
        <item x="591"/>
        <item x="590"/>
        <item x="588"/>
        <item x="587"/>
        <item x="129"/>
        <item x="584"/>
        <item x="583"/>
        <item x="582"/>
        <item x="114"/>
        <item x="113"/>
        <item x="572"/>
        <item x="540"/>
        <item x="532"/>
        <item x="514"/>
        <item x="54"/>
        <item x="502"/>
        <item x="458"/>
        <item x="457"/>
        <item x="449"/>
        <item x="440"/>
        <item x="424"/>
        <item x="419"/>
        <item x="412"/>
        <item x="406"/>
        <item x="405"/>
        <item x="348"/>
        <item x="346"/>
        <item x="345"/>
        <item x="329"/>
        <item x="328"/>
        <item x="322"/>
        <item x="319"/>
        <item x="315"/>
        <item x="313"/>
        <item x="312"/>
        <item x="311"/>
        <item x="310"/>
        <item x="309"/>
        <item x="308"/>
        <item x="287"/>
        <item x="282"/>
        <item x="279"/>
        <item x="273"/>
        <item x="272"/>
        <item x="270"/>
        <item x="2651"/>
        <item x="251"/>
        <item x="246"/>
        <item x="245"/>
        <item x="242"/>
        <item x="236"/>
        <item x="231"/>
        <item x="228"/>
        <item x="225"/>
        <item x="224"/>
        <item x="221"/>
        <item x="217"/>
        <item x="214"/>
        <item x="212"/>
        <item x="208"/>
        <item x="205"/>
        <item x="188"/>
        <item x="2578"/>
        <item x="2576"/>
        <item x="2562"/>
        <item x="2554"/>
        <item x="2553"/>
        <item x="2522"/>
        <item x="2521"/>
        <item x="2418"/>
        <item x="2417"/>
        <item x="2206"/>
        <item x="2190"/>
        <item x="2154"/>
        <item x="1891"/>
        <item x="1888"/>
        <item x="1803"/>
        <item x="942"/>
        <item x="941"/>
        <item x="912"/>
        <item x="893"/>
        <item x="890"/>
        <item x="888"/>
        <item x="842"/>
        <item x="839"/>
        <item x="809"/>
        <item x="792"/>
        <item x="786"/>
        <item x="743"/>
        <item x="730"/>
        <item x="721"/>
        <item x="704"/>
        <item x="703"/>
        <item x="653"/>
        <item x="651"/>
        <item x="650"/>
        <item x="634"/>
        <item x="626"/>
        <item m="1" x="6400"/>
        <item m="1" x="7111"/>
        <item m="1" x="7735"/>
        <item m="1" x="6744"/>
        <item m="1" x="4031"/>
        <item m="1" x="5039"/>
        <item m="1" x="3126"/>
        <item m="1" x="5309"/>
        <item m="1" x="3485"/>
        <item m="1" x="7334"/>
        <item m="1" x="4469"/>
        <item m="1" x="3607"/>
        <item m="1" x="6229"/>
        <item m="1" x="5852"/>
        <item m="1" x="3797"/>
        <item m="1" x="3918"/>
        <item m="1" x="6803"/>
        <item m="1" x="6170"/>
        <item m="1" x="4314"/>
        <item m="1" x="4556"/>
        <item m="1" x="6443"/>
        <item m="1" x="6019"/>
        <item m="1" x="4122"/>
        <item m="1" x="4263"/>
        <item m="1" x="4528"/>
        <item m="1" x="6252"/>
        <item m="1" x="3032"/>
        <item m="1" x="3372"/>
        <item m="1" x="3891"/>
        <item m="1" x="6641"/>
        <item m="1" x="3608"/>
        <item m="1" x="6264"/>
        <item m="1" x="5741"/>
        <item m="1" x="6223"/>
        <item m="1" x="6636"/>
        <item m="1" x="4673"/>
        <item m="1" x="7103"/>
        <item m="1" x="6204"/>
        <item m="1" x="6379"/>
        <item m="1" x="4619"/>
        <item m="1" x="3439"/>
        <item m="1" x="4408"/>
        <item m="1" x="7535"/>
        <item m="1" x="4900"/>
        <item m="1" x="7696"/>
        <item m="1" x="2883"/>
        <item m="1" x="7348"/>
        <item m="1" x="4879"/>
        <item m="1" x="3544"/>
        <item m="1" x="6742"/>
        <item m="1" x="4919"/>
        <item x="492"/>
        <item x="456"/>
        <item x="453"/>
        <item x="452"/>
        <item x="447"/>
        <item x="427"/>
        <item x="416"/>
        <item x="330"/>
        <item x="327"/>
        <item x="317"/>
        <item x="316"/>
        <item x="314"/>
        <item x="307"/>
        <item x="283"/>
        <item x="280"/>
        <item x="275"/>
        <item x="274"/>
        <item x="243"/>
        <item x="239"/>
        <item x="238"/>
        <item x="237"/>
        <item x="234"/>
        <item x="230"/>
        <item x="229"/>
        <item x="227"/>
        <item x="226"/>
        <item x="223"/>
        <item x="222"/>
        <item x="216"/>
        <item x="215"/>
        <item x="213"/>
        <item x="211"/>
        <item x="210"/>
        <item x="209"/>
        <item x="207"/>
        <item x="206"/>
        <item x="2566"/>
        <item x="2116"/>
        <item x="2115"/>
        <item x="1881"/>
        <item m="1" x="6528"/>
        <item m="1" x="6504"/>
        <item m="1" x="7519"/>
        <item m="1" x="3334"/>
        <item m="1" x="4454"/>
        <item m="1" x="7220"/>
        <item m="1" x="6393"/>
        <item m="1" x="7424"/>
        <item m="1" x="7102"/>
        <item m="1" x="5356"/>
        <item m="1" x="5620"/>
        <item m="1" x="4333"/>
        <item m="1" x="5369"/>
        <item m="1" x="2960"/>
        <item m="1" x="7038"/>
        <item m="1" x="3311"/>
        <item m="1" x="5355"/>
        <item m="1" x="5330"/>
        <item m="1" x="7592"/>
        <item m="1" x="7382"/>
        <item m="1" x="3563"/>
        <item m="1" x="7350"/>
        <item m="1" x="5607"/>
        <item m="1" x="3493"/>
        <item m="1" x="5035"/>
        <item m="1" x="3464"/>
        <item m="1" x="6188"/>
        <item m="1" x="7864"/>
        <item m="1" x="6435"/>
        <item m="1" x="4827"/>
        <item m="1" x="7954"/>
        <item m="1" x="4605"/>
        <item m="1" x="2913"/>
        <item m="1" x="6377"/>
        <item m="1" x="5130"/>
        <item m="1" x="4584"/>
        <item m="1" x="4804"/>
        <item m="1" x="6296"/>
        <item m="1" x="6584"/>
        <item m="1" x="5789"/>
        <item m="1" x="7867"/>
        <item m="1" x="3451"/>
        <item m="1" x="4818"/>
        <item m="1" x="4603"/>
        <item m="1" x="5320"/>
        <item m="1" x="7496"/>
        <item m="1" x="5304"/>
        <item m="1" x="3621"/>
        <item m="1" x="4814"/>
        <item m="1" x="5243"/>
        <item m="1" x="6664"/>
        <item m="1" x="6354"/>
        <item m="1" x="5596"/>
        <item m="1" x="3803"/>
        <item m="1" x="4805"/>
        <item m="1" x="6779"/>
        <item m="1" x="6279"/>
        <item m="1" x="2928"/>
        <item m="1" x="3246"/>
        <item m="1" x="7892"/>
        <item m="1" x="7918"/>
        <item m="1" x="3531"/>
        <item m="1" x="5813"/>
        <item m="1" x="7961"/>
        <item m="1" x="2908"/>
        <item m="1" x="6088"/>
        <item m="1" x="4662"/>
        <item m="1" x="6659"/>
        <item m="1" x="4483"/>
        <item m="1" x="4276"/>
        <item m="1" x="3083"/>
        <item m="1" x="3167"/>
        <item m="1" x="6611"/>
        <item m="1" x="5158"/>
        <item m="1" x="7705"/>
        <item m="1" x="7906"/>
        <item m="1" x="7859"/>
        <item m="1" x="7984"/>
        <item m="1" x="7860"/>
        <item m="1" x="7508"/>
        <item m="1" x="7996"/>
        <item m="1" x="7977"/>
        <item m="1" x="3698"/>
        <item m="1" x="7044"/>
        <item m="1" x="7958"/>
        <item m="1" x="7936"/>
        <item m="1" x="4498"/>
        <item m="1" x="5433"/>
        <item m="1" x="5493"/>
        <item m="1" x="3929"/>
        <item m="1" x="3165"/>
        <item m="1" x="4336"/>
        <item m="1" x="4548"/>
        <item m="1" x="3841"/>
        <item m="1" x="6338"/>
        <item m="1" x="5451"/>
        <item m="1" x="4917"/>
        <item m="1" x="7342"/>
        <item m="1" x="7167"/>
        <item m="1" x="7362"/>
        <item m="1" x="4526"/>
        <item m="1" x="7040"/>
        <item m="1" x="4856"/>
        <item m="1" x="7967"/>
        <item m="1" x="7855"/>
        <item m="1" x="7530"/>
        <item m="1" x="4480"/>
        <item m="1" x="4059"/>
        <item m="1" x="6781"/>
        <item m="1" x="5424"/>
        <item m="1" x="6679"/>
        <item m="1" x="5946"/>
        <item m="1" x="5503"/>
        <item m="1" x="6912"/>
        <item m="1" x="2968"/>
        <item m="1" x="3338"/>
        <item m="1" x="3529"/>
        <item m="1" x="7668"/>
        <item m="1" x="6926"/>
        <item m="1" x="4868"/>
        <item m="1" x="3179"/>
        <item m="1" x="6825"/>
        <item m="1" x="7282"/>
        <item m="1" x="4444"/>
        <item m="1" x="3571"/>
        <item m="1" x="3033"/>
        <item m="1" x="5023"/>
        <item m="1" x="5788"/>
        <item m="1" x="3517"/>
        <item m="1" x="4927"/>
        <item m="1" x="5428"/>
        <item m="1" x="3183"/>
        <item m="1" x="6357"/>
        <item m="1" x="6414"/>
        <item m="1" x="5033"/>
        <item m="1" x="3022"/>
        <item m="1" x="3768"/>
        <item m="1" x="5649"/>
        <item m="1" x="4274"/>
        <item m="1" x="5504"/>
        <item m="1" x="4344"/>
        <item m="1" x="6774"/>
        <item m="1" x="3605"/>
        <item m="1" x="3977"/>
        <item m="1" x="6041"/>
        <item m="1" x="6098"/>
        <item m="1" x="3632"/>
        <item m="1" x="6425"/>
        <item m="1" x="5410"/>
        <item m="1" x="7828"/>
        <item m="1" x="6458"/>
        <item m="1" x="3029"/>
        <item m="1" x="4461"/>
        <item m="1" x="5962"/>
        <item m="1" x="3945"/>
        <item m="1" x="3412"/>
        <item m="1" x="3431"/>
        <item m="1" x="4980"/>
        <item m="1" x="2942"/>
        <item m="1" x="3264"/>
        <item m="1" x="2910"/>
        <item m="1" x="2802"/>
        <item m="1" x="3824"/>
        <item m="1" x="7260"/>
        <item m="1" x="5067"/>
        <item m="1" x="2877"/>
        <item m="1" x="4698"/>
        <item m="1" x="6951"/>
        <item m="1" x="6934"/>
        <item m="1" x="4052"/>
        <item m="1" x="3128"/>
        <item m="1" x="3161"/>
        <item m="1" x="3016"/>
        <item m="1" x="3640"/>
        <item m="1" x="3173"/>
        <item m="1" x="7196"/>
        <item m="1" x="6831"/>
        <item x="39"/>
        <item x="563"/>
        <item x="561"/>
        <item x="558"/>
        <item x="556"/>
        <item x="553"/>
        <item x="551"/>
        <item x="549"/>
        <item x="546"/>
        <item x="544"/>
        <item x="543"/>
        <item x="541"/>
        <item x="538"/>
        <item x="536"/>
        <item x="534"/>
        <item x="526"/>
        <item x="525"/>
        <item x="519"/>
        <item x="518"/>
        <item x="512"/>
        <item x="509"/>
        <item x="506"/>
        <item x="495"/>
        <item x="489"/>
        <item x="486"/>
        <item x="483"/>
        <item x="480"/>
        <item x="478"/>
        <item x="476"/>
        <item x="465"/>
        <item x="463"/>
        <item x="437"/>
        <item x="435"/>
        <item x="433"/>
        <item x="430"/>
        <item x="422"/>
        <item x="395"/>
        <item x="393"/>
        <item x="387"/>
        <item x="385"/>
        <item x="381"/>
        <item x="379"/>
        <item x="377"/>
        <item x="375"/>
        <item x="373"/>
        <item x="371"/>
        <item x="369"/>
        <item x="367"/>
        <item x="365"/>
        <item x="363"/>
        <item x="361"/>
        <item x="359"/>
        <item x="357"/>
        <item x="355"/>
        <item x="354"/>
        <item x="352"/>
        <item x="343"/>
        <item x="341"/>
        <item x="339"/>
        <item x="337"/>
        <item x="334"/>
        <item x="323"/>
        <item x="305"/>
        <item x="301"/>
        <item x="299"/>
        <item x="296"/>
        <item x="294"/>
        <item x="292"/>
        <item x="289"/>
        <item x="266"/>
        <item x="263"/>
        <item x="261"/>
        <item x="259"/>
        <item x="257"/>
        <item x="255"/>
        <item x="252"/>
        <item m="1" x="4422"/>
        <item x="2525"/>
        <item x="2505"/>
        <item x="2461"/>
        <item x="2457"/>
        <item x="2440"/>
        <item x="2427"/>
        <item x="2425"/>
        <item x="2424"/>
        <item x="2422"/>
        <item x="2420"/>
        <item x="2321"/>
        <item x="2314"/>
        <item x="2311"/>
        <item x="2309"/>
        <item x="2308"/>
        <item x="2184"/>
        <item x="2166"/>
        <item x="2106"/>
        <item x="2105"/>
        <item x="2104"/>
        <item x="2101"/>
        <item x="2088"/>
        <item x="2059"/>
        <item x="2033"/>
        <item x="2031"/>
        <item x="2022"/>
        <item x="2013"/>
        <item x="2010"/>
        <item x="2004"/>
        <item x="2002"/>
        <item x="2000"/>
        <item x="1998"/>
        <item x="1988"/>
        <item x="1952"/>
        <item x="1937"/>
        <item x="1922"/>
        <item x="1918"/>
        <item x="1914"/>
        <item x="1872"/>
        <item x="1858"/>
        <item x="1850"/>
        <item x="1847"/>
        <item x="1840"/>
        <item x="1834"/>
        <item x="1821"/>
        <item x="1699"/>
        <item x="1698"/>
        <item m="1" x="4287"/>
        <item x="1697"/>
        <item x="1695"/>
        <item x="1693"/>
        <item x="1677"/>
        <item x="1674"/>
        <item x="1586"/>
        <item x="716"/>
        <item x="1344"/>
        <item m="1" x="2993"/>
        <item x="49"/>
        <item x="2626"/>
        <item x="2577"/>
        <item x="2503"/>
        <item x="2502"/>
        <item x="2501"/>
        <item x="2500"/>
        <item x="2499"/>
        <item x="2498"/>
        <item x="2494"/>
        <item x="2492"/>
        <item x="2490"/>
        <item x="2489"/>
        <item x="2487"/>
        <item x="2485"/>
        <item x="2338"/>
        <item x="2336"/>
        <item x="2334"/>
        <item x="2331"/>
        <item x="2324"/>
        <item x="2323"/>
        <item x="2318"/>
        <item x="2301"/>
        <item x="2284"/>
        <item x="2282"/>
        <item x="2281"/>
        <item x="2201"/>
        <item x="2197"/>
        <item x="2196"/>
        <item x="2195"/>
        <item x="2194"/>
        <item x="2178"/>
        <item x="2177"/>
        <item x="2146"/>
        <item x="2134"/>
        <item x="1861"/>
        <item x="1855"/>
        <item x="1772"/>
        <item x="1771"/>
        <item x="1770"/>
        <item x="1769"/>
        <item x="1767"/>
        <item x="1766"/>
        <item x="1765"/>
        <item x="1725"/>
        <item x="1688"/>
        <item x="1685"/>
        <item x="1681"/>
        <item x="705"/>
        <item m="1" x="3941"/>
        <item m="1" x="3908"/>
        <item m="1" x="6909"/>
        <item m="1" x="3348"/>
        <item m="1" x="5278"/>
        <item m="1" x="7018"/>
        <item m="1" x="6826"/>
        <item m="1" x="4173"/>
        <item m="1" x="3827"/>
        <item m="1" x="3938"/>
        <item m="1" x="4838"/>
        <item m="1" x="3811"/>
        <item m="1" x="3339"/>
        <item m="1" x="6390"/>
        <item m="1" x="7389"/>
        <item m="1" x="5467"/>
        <item m="1" x="5026"/>
        <item m="1" x="7522"/>
        <item m="1" x="6863"/>
        <item m="1" x="3881"/>
        <item m="1" x="4696"/>
        <item m="1" x="6942"/>
        <item m="1" x="5468"/>
        <item m="1" x="5543"/>
        <item m="1" x="6802"/>
        <item m="1" x="4697"/>
        <item m="1" x="3149"/>
        <item m="1" x="6310"/>
        <item m="1" x="4239"/>
        <item m="1" x="3749"/>
        <item x="42"/>
        <item x="29"/>
        <item x="26"/>
        <item x="22"/>
        <item x="18"/>
        <item x="14"/>
        <item x="10"/>
        <item x="103"/>
        <item x="85"/>
        <item x="83"/>
        <item x="78"/>
        <item x="77"/>
        <item x="70"/>
        <item x="68"/>
        <item x="65"/>
        <item x="56"/>
        <item x="2"/>
        <item x="47"/>
        <item x="199"/>
        <item x="194"/>
        <item x="183"/>
        <item x="180"/>
        <item x="177"/>
        <item x="174"/>
        <item x="172"/>
        <item x="170"/>
        <item x="2579"/>
        <item x="2573"/>
        <item x="152"/>
        <item x="2469"/>
        <item x="2459"/>
        <item x="2372"/>
        <item x="2352"/>
        <item x="2319"/>
        <item x="2316"/>
        <item x="2315"/>
        <item x="2313"/>
        <item x="2312"/>
        <item x="2310"/>
        <item x="2307"/>
        <item x="2236"/>
        <item x="2171"/>
        <item x="2170"/>
        <item x="2169"/>
        <item x="2168"/>
        <item x="2167"/>
        <item x="2165"/>
        <item x="2164"/>
        <item x="2140"/>
        <item x="2138"/>
        <item x="2128"/>
        <item x="2098"/>
        <item x="2087"/>
        <item x="2085"/>
        <item x="2082"/>
        <item x="2073"/>
        <item x="2070"/>
        <item x="2065"/>
        <item x="2056"/>
        <item x="2044"/>
        <item x="2029"/>
        <item x="2027"/>
        <item x="2024"/>
        <item x="2017"/>
        <item x="2015"/>
        <item x="2008"/>
        <item x="2006"/>
        <item x="1959"/>
        <item x="1950"/>
        <item x="1948"/>
        <item x="1946"/>
        <item x="1944"/>
        <item x="1917"/>
        <item x="1912"/>
        <item x="1910"/>
        <item x="1838"/>
        <item x="1833"/>
        <item x="1832"/>
        <item x="1756"/>
        <item x="1746"/>
        <item x="1701"/>
        <item x="1696"/>
        <item x="1689"/>
        <item x="1679"/>
        <item x="1676"/>
        <item x="1670"/>
        <item x="1650"/>
        <item x="1641"/>
        <item x="1639"/>
        <item x="1637"/>
        <item x="1635"/>
        <item x="1632"/>
        <item x="1630"/>
        <item x="1629"/>
        <item x="1628"/>
        <item x="1625"/>
        <item x="1623"/>
        <item x="1618"/>
        <item x="1615"/>
        <item x="1611"/>
        <item x="1604"/>
        <item x="1602"/>
        <item x="1583"/>
        <item x="1580"/>
        <item x="1578"/>
        <item x="1516"/>
        <item x="1515"/>
        <item x="1514"/>
        <item x="1513"/>
        <item x="1511"/>
        <item x="1510"/>
        <item x="1509"/>
        <item x="1506"/>
        <item x="1504"/>
        <item x="1502"/>
        <item x="1500"/>
        <item x="1497"/>
        <item x="1459"/>
        <item x="1458"/>
        <item x="1457"/>
        <item x="1455"/>
        <item x="1454"/>
        <item x="1449"/>
        <item x="1448"/>
        <item x="1446"/>
        <item x="1444"/>
        <item x="1442"/>
        <item x="1439"/>
        <item x="1425"/>
        <item x="1401"/>
        <item x="1390"/>
        <item x="1379"/>
        <item x="1377"/>
        <item x="1376"/>
        <item x="1375"/>
        <item x="1372"/>
        <item x="1369"/>
        <item x="1368"/>
        <item x="1348"/>
        <item x="1341"/>
        <item x="1338"/>
        <item x="1336"/>
        <item x="1333"/>
        <item x="1330"/>
        <item x="1326"/>
        <item x="1325"/>
        <item x="1324"/>
        <item x="1322"/>
        <item x="1320"/>
        <item x="1318"/>
        <item x="1316"/>
        <item x="1314"/>
        <item x="1312"/>
        <item x="1310"/>
        <item x="1308"/>
        <item x="1306"/>
        <item x="1304"/>
        <item x="1302"/>
        <item x="1299"/>
        <item x="1296"/>
        <item x="1292"/>
        <item x="1290"/>
        <item x="1286"/>
        <item x="1283"/>
        <item x="1278"/>
        <item x="1274"/>
        <item x="1269"/>
        <item x="1244"/>
        <item x="1243"/>
        <item x="1241"/>
        <item x="1239"/>
        <item x="1237"/>
        <item x="1234"/>
        <item x="1232"/>
        <item x="1229"/>
        <item x="1227"/>
        <item x="1224"/>
        <item x="1221"/>
        <item x="1217"/>
        <item x="1208"/>
        <item x="1206"/>
        <item x="1184"/>
        <item x="1171"/>
        <item x="1169"/>
        <item x="1167"/>
        <item x="1162"/>
        <item x="1161"/>
        <item x="1159"/>
        <item m="1" x="5290"/>
        <item x="1156"/>
        <item x="1155"/>
        <item x="1153"/>
        <item x="1152"/>
        <item x="1151"/>
        <item x="1149"/>
        <item x="1137"/>
        <item x="1133"/>
        <item x="1123"/>
        <item x="1111"/>
        <item x="1109"/>
        <item x="1107"/>
        <item m="1" x="3040"/>
        <item x="1105"/>
        <item x="1103"/>
        <item x="1095"/>
        <item m="1" x="6595"/>
        <item x="1087"/>
        <item x="1072"/>
        <item x="1069"/>
        <item x="1065"/>
        <item x="1063"/>
        <item x="1061"/>
        <item x="1057"/>
        <item x="1056"/>
        <item x="1051"/>
        <item x="1043"/>
        <item x="1039"/>
        <item x="1037"/>
        <item x="1031"/>
        <item x="1029"/>
        <item x="1028"/>
        <item x="1027"/>
        <item x="1024"/>
        <item x="1021"/>
        <item x="1019"/>
        <item x="1018"/>
        <item x="1017"/>
        <item x="1014"/>
        <item x="1013"/>
        <item x="1012"/>
        <item x="1009"/>
        <item x="984"/>
        <item x="982"/>
        <item x="980"/>
        <item x="973"/>
        <item x="966"/>
        <item x="961"/>
        <item x="958"/>
        <item x="951"/>
        <item x="944"/>
        <item x="937"/>
        <item x="935"/>
        <item x="932"/>
        <item x="925"/>
        <item x="924"/>
        <item x="923"/>
        <item x="922"/>
        <item x="915"/>
        <item x="907"/>
        <item x="905"/>
        <item x="904"/>
        <item x="899"/>
        <item x="896"/>
        <item x="895"/>
        <item x="866"/>
        <item x="865"/>
        <item x="864"/>
        <item x="863"/>
        <item x="862"/>
        <item x="861"/>
        <item x="860"/>
        <item x="856"/>
        <item x="850"/>
        <item x="848"/>
        <item x="837"/>
        <item x="831"/>
        <item x="826"/>
        <item x="823"/>
        <item x="822"/>
        <item x="814"/>
        <item x="812"/>
        <item x="806"/>
        <item x="801"/>
        <item x="800"/>
        <item x="799"/>
        <item x="797"/>
        <item x="781"/>
        <item x="780"/>
        <item x="779"/>
        <item x="775"/>
        <item x="773"/>
        <item x="767"/>
        <item x="766"/>
        <item x="754"/>
        <item x="752"/>
        <item x="751"/>
        <item x="748"/>
        <item x="744"/>
        <item x="737"/>
        <item x="734"/>
        <item x="717"/>
        <item x="715"/>
        <item x="712"/>
        <item x="707"/>
        <item x="687"/>
        <item x="684"/>
        <item x="682"/>
        <item x="680"/>
        <item x="678"/>
        <item x="675"/>
        <item x="671"/>
        <item m="1" x="4871"/>
        <item x="669"/>
        <item x="658"/>
        <item x="656"/>
        <item x="654"/>
        <item x="638"/>
        <item x="637"/>
        <item x="629"/>
        <item x="621"/>
        <item x="618"/>
        <item x="613"/>
        <item m="1" x="6258"/>
        <item m="1" x="4220"/>
        <item m="1" x="3664"/>
        <item m="1" x="6935"/>
        <item m="1" x="5187"/>
        <item m="1" x="7687"/>
        <item m="1" x="5877"/>
        <item m="1" x="5515"/>
        <item m="1" x="6780"/>
        <item m="1" x="6776"/>
        <item m="1" x="6376"/>
        <item m="1" x="7609"/>
        <item m="1" x="6375"/>
        <item m="1" x="7800"/>
        <item m="1" x="4198"/>
        <item m="1" x="3172"/>
        <item m="1" x="4149"/>
        <item m="1" x="7537"/>
        <item m="1" x="3118"/>
        <item m="1" x="6324"/>
        <item m="1" x="4848"/>
        <item m="1" x="2970"/>
        <item m="1" x="2866"/>
        <item m="1" x="4070"/>
        <item m="1" x="3652"/>
        <item m="1" x="3927"/>
        <item m="1" x="6551"/>
        <item m="1" x="6288"/>
        <item m="1" x="3979"/>
        <item m="1" x="6906"/>
        <item m="1" x="6911"/>
        <item m="1" x="5860"/>
        <item m="1" x="3281"/>
        <item m="1" x="3663"/>
        <item m="1" x="4094"/>
        <item m="1" x="6687"/>
        <item m="1" x="6488"/>
        <item m="1" x="4532"/>
        <item m="1" x="6789"/>
        <item m="1" x="2904"/>
        <item m="1" x="4887"/>
        <item m="1" x="7001"/>
        <item m="1" x="4738"/>
        <item m="1" x="3594"/>
        <item m="1" x="7093"/>
        <item m="1" x="7309"/>
        <item m="1" x="6881"/>
        <item m="1" x="6171"/>
        <item m="1" x="6755"/>
        <item m="1" x="5779"/>
        <item m="1" x="5311"/>
        <item m="1" x="6534"/>
        <item m="1" x="4551"/>
        <item m="1" x="6108"/>
        <item m="1" x="6848"/>
        <item m="1" x="4656"/>
        <item m="1" x="6790"/>
        <item m="1" x="7143"/>
        <item m="1" x="2888"/>
        <item m="1" x="4894"/>
        <item m="1" x="2813"/>
        <item m="1" x="4960"/>
        <item m="1" x="5909"/>
        <item m="1" x="7761"/>
        <item m="1" x="7016"/>
        <item m="1" x="7290"/>
        <item m="1" x="6702"/>
        <item m="1" x="7019"/>
        <item m="1" x="3308"/>
        <item m="1" x="7428"/>
        <item m="1" x="3411"/>
        <item m="1" x="3209"/>
        <item m="1" x="4850"/>
        <item m="1" x="6845"/>
        <item m="1" x="6163"/>
        <item m="1" x="6442"/>
        <item m="1" x="7447"/>
        <item m="1" x="4840"/>
        <item m="1" x="3796"/>
        <item m="1" x="3043"/>
        <item m="1" x="2999"/>
        <item m="1" x="6000"/>
        <item m="1" x="7360"/>
        <item m="1" x="3833"/>
        <item m="1" x="5079"/>
        <item m="1" x="7109"/>
        <item m="1" x="5513"/>
        <item m="1" x="4695"/>
        <item m="1" x="4944"/>
        <item m="1" x="5373"/>
        <item m="1" x="6114"/>
        <item m="1" x="3850"/>
        <item m="1" x="6871"/>
        <item m="1" x="7039"/>
        <item m="1" x="6547"/>
        <item m="1" x="6989"/>
        <item m="1" x="2849"/>
        <item m="1" x="4668"/>
        <item m="1" x="3907"/>
        <item m="1" x="4950"/>
        <item m="1" x="5319"/>
        <item m="1" x="6451"/>
        <item m="1" x="3717"/>
        <item m="1" x="2864"/>
        <item m="1" x="4813"/>
        <item m="1" x="3168"/>
        <item m="1" x="3193"/>
        <item m="1" x="5482"/>
        <item m="1" x="3825"/>
        <item m="1" x="6498"/>
        <item m="1" x="3687"/>
        <item m="1" x="4736"/>
        <item m="1" x="4749"/>
        <item m="1" x="3930"/>
        <item m="1" x="7729"/>
        <item m="1" x="5847"/>
        <item m="1" x="5521"/>
        <item m="1" x="7843"/>
        <item m="1" x="3153"/>
        <item m="1" x="4386"/>
        <item m="1" x="3021"/>
        <item m="1" x="6439"/>
        <item m="1" x="3611"/>
        <item m="1" x="5884"/>
        <item m="1" x="6461"/>
        <item m="1" x="6271"/>
        <item m="1" x="5841"/>
        <item m="1" x="5820"/>
        <item m="1" x="4553"/>
        <item m="1" x="3939"/>
        <item m="1" x="4350"/>
        <item m="1" x="7396"/>
        <item m="1" x="5638"/>
        <item m="1" x="6092"/>
        <item m="1" x="6113"/>
        <item m="1" x="4074"/>
        <item m="1" x="3095"/>
        <item m="1" x="3314"/>
        <item m="1" x="6363"/>
        <item m="1" x="5154"/>
        <item m="1" x="4540"/>
        <item m="1" x="4303"/>
        <item m="1" x="6856"/>
        <item m="1" x="3854"/>
        <item m="1" x="4602"/>
        <item m="1" x="7457"/>
        <item m="1" x="6111"/>
        <item m="1" x="2812"/>
        <item m="1" x="4993"/>
        <item m="1" x="7336"/>
        <item m="1" x="5261"/>
        <item m="1" x="6193"/>
        <item m="1" x="7156"/>
        <item m="1" x="5440"/>
        <item m="1" x="6018"/>
        <item m="1" x="5616"/>
        <item m="1" x="5186"/>
        <item m="1" x="3286"/>
        <item m="1" x="3453"/>
        <item m="1" x="5593"/>
        <item m="1" x="4527"/>
        <item m="1" x="6502"/>
        <item m="1" x="4897"/>
        <item m="1" x="5895"/>
        <item m="1" x="5155"/>
        <item m="1" x="2797"/>
        <item m="1" x="5247"/>
        <item m="1" x="6143"/>
        <item m="1" x="5182"/>
        <item m="1" x="6872"/>
        <item m="1" x="3695"/>
        <item m="1" x="5277"/>
        <item m="1" x="5228"/>
        <item m="1" x="6972"/>
        <item m="1" x="3883"/>
        <item m="1" x="5295"/>
        <item m="1" x="2939"/>
        <item m="1" x="6203"/>
        <item m="1" x="6105"/>
        <item m="1" x="7547"/>
        <item m="1" x="6915"/>
        <item m="1" x="3347"/>
        <item m="1" x="2929"/>
        <item m="1" x="6496"/>
        <item m="1" x="5993"/>
        <item m="1" x="4179"/>
        <item m="1" x="3014"/>
        <item m="1" x="6692"/>
        <item m="1" x="5500"/>
        <item m="1" x="5761"/>
        <item m="1" x="7734"/>
        <item m="1" x="5838"/>
        <item m="1" x="4945"/>
        <item m="1" x="4101"/>
        <item m="1" x="5501"/>
        <item m="1" x="4223"/>
        <item m="1" x="4156"/>
        <item m="1" x="5083"/>
        <item m="1" x="3090"/>
        <item m="1" x="6576"/>
        <item m="1" x="7315"/>
        <item x="247"/>
        <item x="202"/>
        <item x="182"/>
        <item x="2369"/>
        <item x="2294"/>
        <item x="2135"/>
        <item x="1456"/>
        <item x="1453"/>
        <item x="1452"/>
        <item x="1447"/>
        <item x="1437"/>
        <item x="1435"/>
        <item x="1405"/>
        <item x="1210"/>
        <item x="1140"/>
        <item x="1022"/>
        <item m="1" x="3380"/>
        <item m="1" x="7271"/>
        <item m="1" x="6616"/>
        <item m="1" x="7031"/>
        <item m="1" x="2907"/>
        <item m="1" x="7205"/>
        <item m="1" x="3705"/>
        <item m="1" x="5008"/>
        <item m="1" x="6209"/>
        <item m="1" x="5720"/>
        <item m="1" x="5181"/>
        <item m="1" x="5288"/>
        <item m="1" x="5246"/>
        <item m="1" x="3241"/>
        <item m="1" x="5289"/>
        <item m="1" x="3272"/>
        <item m="1" x="7959"/>
        <item m="1" x="3046"/>
        <item m="1" x="7960"/>
        <item m="1" x="2885"/>
        <item m="1" x="7739"/>
        <item m="1" x="5415"/>
        <item m="1" x="4629"/>
        <item m="1" x="5480"/>
        <item m="1" x="2943"/>
        <item m="1" x="2839"/>
        <item m="1" x="7986"/>
        <item m="1" x="3637"/>
        <item m="1" x="3429"/>
        <item m="1" x="2987"/>
        <item m="1" x="7446"/>
        <item m="1" x="7305"/>
        <item m="1" x="3609"/>
        <item m="1" x="7301"/>
        <item m="1" x="4257"/>
        <item m="1" x="7778"/>
        <item m="1" x="7805"/>
        <item m="1" x="3980"/>
        <item m="1" x="2798"/>
        <item x="2745"/>
        <item x="2743"/>
        <item m="1" x="4550"/>
        <item m="1" x="5608"/>
        <item m="1" x="5050"/>
        <item m="1" x="5814"/>
        <item m="1" x="7272"/>
        <item m="1" x="3498"/>
        <item x="2729"/>
        <item x="2726"/>
        <item x="2725"/>
        <item x="2724"/>
        <item x="2722"/>
        <item x="2720"/>
        <item x="2719"/>
        <item x="2717"/>
        <item x="2716"/>
        <item x="2715"/>
        <item x="2714"/>
        <item x="2713"/>
        <item m="1" x="4258"/>
        <item x="2711"/>
        <item m="1" x="7779"/>
        <item x="2709"/>
        <item x="2708"/>
        <item x="475"/>
        <item x="474"/>
        <item x="462"/>
        <item x="461"/>
        <item x="442"/>
        <item x="398"/>
        <item x="2695"/>
        <item m="1" x="6243"/>
        <item x="565"/>
        <item x="1203"/>
        <item m="1" x="5626"/>
        <item x="36"/>
        <item x="34"/>
        <item x="144"/>
        <item x="580"/>
        <item x="579"/>
        <item x="2739"/>
        <item x="577"/>
        <item x="576"/>
        <item x="116"/>
        <item x="2738"/>
        <item x="2734"/>
        <item x="2733"/>
        <item x="494"/>
        <item x="2700"/>
        <item x="2699"/>
        <item x="410"/>
        <item x="409"/>
        <item x="2691"/>
        <item x="2681"/>
        <item x="284"/>
        <item x="2647"/>
        <item x="2646"/>
        <item x="2634"/>
        <item x="2633"/>
        <item x="2613"/>
        <item x="2584"/>
        <item x="2580"/>
        <item x="2534"/>
        <item x="2483"/>
        <item x="2406"/>
        <item x="2403"/>
        <item x="2353"/>
        <item x="2298"/>
        <item x="2280"/>
        <item x="2260"/>
        <item x="2247"/>
        <item x="2055"/>
        <item x="2049"/>
        <item x="1964"/>
        <item x="1879"/>
        <item x="1837"/>
        <item x="1703"/>
        <item x="1684"/>
        <item x="1666"/>
        <item x="1664"/>
        <item x="1662"/>
        <item x="1414"/>
        <item x="1400"/>
        <item x="1396"/>
        <item x="1357"/>
        <item x="1295"/>
        <item x="1267"/>
        <item x="1262"/>
        <item x="1261"/>
        <item x="1256"/>
        <item x="1251"/>
        <item x="1249"/>
        <item x="1201"/>
        <item x="1192"/>
        <item x="1144"/>
        <item x="1142"/>
        <item m="1" x="5983"/>
        <item x="1127"/>
        <item x="1126"/>
        <item x="996"/>
        <item x="991"/>
        <item m="1" x="5762"/>
        <item m="1" x="3603"/>
        <item m="1" x="7414"/>
        <item m="1" x="5609"/>
        <item m="1" x="6615"/>
        <item m="1" x="3499"/>
        <item m="1" x="6984"/>
        <item m="1" x="4368"/>
        <item m="1" x="3878"/>
        <item m="1" x="4653"/>
        <item m="1" x="6701"/>
        <item m="1" x="6847"/>
        <item m="1" x="3919"/>
        <item m="1" x="3748"/>
        <item m="1" x="3806"/>
        <item m="1" x="7310"/>
        <item m="1" x="7034"/>
        <item m="1" x="5131"/>
        <item m="1" x="5615"/>
        <item m="1" x="3229"/>
        <item m="1" x="4321"/>
        <item m="1" x="3964"/>
        <item m="1" x="5723"/>
        <item m="1" x="7602"/>
        <item m="1" x="4959"/>
        <item m="1" x="4671"/>
        <item m="1" x="5074"/>
        <item m="1" x="5544"/>
        <item m="1" x="6745"/>
        <item m="1" x="6541"/>
        <item m="1" x="6418"/>
        <item m="1" x="6565"/>
        <item m="1" x="7755"/>
        <item m="1" x="6512"/>
        <item m="1" x="5298"/>
        <item m="1" x="3321"/>
        <item m="1" x="6381"/>
        <item m="1" x="5891"/>
        <item m="1" x="3911"/>
        <item m="1" x="7568"/>
        <item m="1" x="5604"/>
        <item x="33"/>
        <item x="32"/>
        <item x="138"/>
        <item x="132"/>
        <item x="131"/>
        <item x="128"/>
        <item x="117"/>
        <item x="2737"/>
        <item x="2721"/>
        <item x="73"/>
        <item x="60"/>
        <item x="460"/>
        <item x="2690"/>
        <item x="2689"/>
        <item x="2673"/>
        <item x="2624"/>
        <item x="2622"/>
        <item x="158"/>
        <item x="157"/>
        <item x="2409"/>
        <item x="2407"/>
        <item x="1886"/>
        <item x="1660"/>
        <item x="1657"/>
        <item x="1656"/>
        <item x="1576"/>
        <item x="1050"/>
        <item x="989"/>
        <item x="871"/>
        <item x="859"/>
        <item x="731"/>
        <item x="690"/>
        <item x="635"/>
        <item x="617"/>
        <item m="1" x="3475"/>
        <item m="1" x="5577"/>
        <item m="1" x="5815"/>
        <item m="1" x="7134"/>
        <item m="1" x="5806"/>
        <item m="1" x="5630"/>
        <item m="1" x="3629"/>
        <item m="1" x="7488"/>
        <item m="1" x="5420"/>
        <item m="1" x="4006"/>
        <item m="1" x="3007"/>
        <item m="1" x="4962"/>
        <item m="1" x="6524"/>
        <item m="1" x="3200"/>
        <item m="1" x="7737"/>
        <item m="1" x="3496"/>
        <item m="1" x="6086"/>
        <item m="1" x="4181"/>
        <item m="1" x="5073"/>
        <item m="1" x="5057"/>
        <item m="1" x="6294"/>
        <item x="606"/>
        <item x="605"/>
        <item x="35"/>
        <item x="2671"/>
        <item x="2667"/>
        <item x="233"/>
        <item x="2415"/>
        <item x="2375"/>
        <item x="2261"/>
        <item x="2110"/>
        <item x="1967"/>
        <item x="1880"/>
        <item x="1876"/>
        <item x="1517"/>
        <item x="1216"/>
        <item x="810"/>
        <item m="1" x="6167"/>
        <item m="1" x="6382"/>
        <item m="1" x="6280"/>
        <item m="1" x="6196"/>
        <item m="1" x="6667"/>
        <item m="1" x="6499"/>
        <item m="1" x="4628"/>
        <item m="1" x="7448"/>
        <item m="1" x="6245"/>
        <item m="1" x="6806"/>
        <item m="1" x="7875"/>
        <item m="1" x="7091"/>
        <item m="1" x="4562"/>
        <item m="1" x="3951"/>
        <item m="1" x="5748"/>
        <item m="1" x="3401"/>
        <item m="1" x="7861"/>
        <item m="1" x="5466"/>
        <item m="1" x="3233"/>
        <item m="1" x="3983"/>
        <item m="1" x="7985"/>
        <item m="1" x="5683"/>
        <item m="1" x="6031"/>
        <item m="1" x="6133"/>
        <item m="1" x="7372"/>
        <item m="1" x="4445"/>
        <item m="1" x="3928"/>
        <item m="1" x="3910"/>
        <item m="1" x="6842"/>
        <item m="1" x="6796"/>
        <item m="1" x="3675"/>
        <item m="1" x="6916"/>
        <item m="1" x="2892"/>
        <item m="1" x="4427"/>
        <item m="1" x="7122"/>
        <item m="1" x="7606"/>
        <item m="1" x="4694"/>
        <item m="1" x="6999"/>
        <item m="1" x="4077"/>
        <item m="1" x="5642"/>
        <item m="1" x="3592"/>
        <item m="1" x="6369"/>
        <item m="1" x="3934"/>
        <item m="1" x="2855"/>
        <item x="2680"/>
        <item m="1" x="7008"/>
        <item x="598"/>
        <item x="2740"/>
        <item x="2684"/>
        <item x="2676"/>
        <item x="2672"/>
        <item x="2668"/>
        <item x="2665"/>
        <item x="2660"/>
        <item x="2659"/>
        <item x="2649"/>
        <item x="2632"/>
        <item x="2631"/>
        <item x="2623"/>
        <item x="2620"/>
        <item x="2608"/>
        <item x="2542"/>
        <item x="2386"/>
        <item x="2366"/>
        <item x="1987"/>
        <item x="1898"/>
        <item x="1897"/>
        <item x="1889"/>
        <item x="1871"/>
        <item x="1846"/>
        <item x="1830"/>
        <item x="1828"/>
        <item x="1812"/>
        <item x="1809"/>
        <item x="1807"/>
        <item x="1801"/>
        <item m="1" x="7862"/>
        <item x="1794"/>
        <item x="1790"/>
        <item x="1781"/>
        <item x="1777"/>
        <item x="1752"/>
        <item x="1749"/>
        <item x="1744"/>
        <item x="1736"/>
        <item x="1732"/>
        <item x="1730"/>
        <item x="1722"/>
        <item x="1720"/>
        <item x="1715"/>
        <item x="1648"/>
        <item x="1563"/>
        <item x="1556"/>
        <item x="1492"/>
        <item x="1475"/>
        <item x="1431"/>
        <item x="1421"/>
        <item x="1420"/>
        <item x="1419"/>
        <item x="1408"/>
        <item x="1386"/>
        <item x="1268"/>
        <item x="1265"/>
        <item x="1263"/>
        <item x="1260"/>
        <item x="1205"/>
        <item x="1193"/>
        <item x="1188"/>
        <item x="1187"/>
        <item x="1173"/>
        <item x="1135"/>
        <item x="1120"/>
        <item x="1119"/>
        <item x="1117"/>
        <item x="1116"/>
        <item x="1008"/>
        <item x="1006"/>
        <item x="1005"/>
        <item x="1003"/>
        <item x="992"/>
        <item m="1" x="3542"/>
        <item m="1" x="4194"/>
        <item m="1" x="6562"/>
        <item m="1" x="4675"/>
        <item m="1" x="6093"/>
        <item m="1" x="5340"/>
        <item m="1" x="4004"/>
        <item m="1" x="3867"/>
        <item m="1" x="3565"/>
        <item m="1" x="7403"/>
        <item m="1" x="3100"/>
        <item m="1" x="5664"/>
        <item m="1" x="7493"/>
        <item m="1" x="4544"/>
        <item m="1" x="4794"/>
        <item m="1" x="6450"/>
        <item m="1" x="5582"/>
        <item m="1" x="5855"/>
        <item m="1" x="5044"/>
        <item m="1" x="7463"/>
        <item m="1" x="5571"/>
        <item m="1" x="3646"/>
        <item m="1" x="7223"/>
        <item m="1" x="4755"/>
        <item m="1" x="3855"/>
        <item m="1" x="5883"/>
        <item m="1" x="3961"/>
        <item m="1" x="2875"/>
        <item m="1" x="3383"/>
        <item m="1" x="4007"/>
        <item m="1" x="7437"/>
        <item m="1" x="5916"/>
        <item m="1" x="3358"/>
        <item m="1" x="5257"/>
        <item m="1" x="6060"/>
        <item m="1" x="5851"/>
        <item m="1" x="6053"/>
        <item m="1" x="5961"/>
        <item m="1" x="3596"/>
        <item m="1" x="4356"/>
        <item m="1" x="4203"/>
        <item m="1" x="5724"/>
        <item m="1" x="4646"/>
        <item x="150"/>
        <item x="146"/>
        <item x="137"/>
        <item m="1" x="2826"/>
        <item x="2678"/>
        <item x="2658"/>
        <item x="2643"/>
        <item x="2639"/>
        <item x="2619"/>
        <item m="1" x="7930"/>
        <item x="1924"/>
        <item x="1906"/>
        <item x="1901"/>
        <item x="1895"/>
        <item x="1843"/>
        <item x="1383"/>
        <item x="1358"/>
        <item x="1287"/>
        <item x="1194"/>
        <item x="956"/>
        <item x="940"/>
        <item x="934"/>
        <item x="919"/>
        <item x="917"/>
        <item x="902"/>
        <item x="894"/>
        <item x="889"/>
        <item x="869"/>
        <item x="855"/>
        <item x="847"/>
        <item x="844"/>
        <item x="791"/>
        <item x="777"/>
        <item x="759"/>
        <item x="742"/>
        <item x="740"/>
        <item x="728"/>
        <item x="673"/>
        <item x="664"/>
        <item x="636"/>
        <item m="1" x="7775"/>
        <item m="1" x="5400"/>
        <item m="1" x="4214"/>
        <item m="1" x="6370"/>
        <item m="1" x="2856"/>
        <item m="1" x="2857"/>
        <item m="1" x="5853"/>
        <item m="1" x="6627"/>
        <item m="1" x="7299"/>
        <item m="1" x="7300"/>
        <item m="1" x="2917"/>
        <item m="1" x="5669"/>
        <item m="1" x="3884"/>
        <item m="1" x="3626"/>
        <item m="1" x="2853"/>
        <item m="1" x="3042"/>
        <item m="1" x="4012"/>
        <item m="1" x="6455"/>
        <item m="1" x="6544"/>
        <item m="1" x="4863"/>
        <item m="1" x="4750"/>
        <item x="1940"/>
        <item x="1815"/>
        <item m="1" x="4064"/>
        <item x="2723"/>
        <item x="2712"/>
        <item m="1" x="5285"/>
        <item x="2730"/>
        <item x="2675"/>
        <item x="2674"/>
        <item x="2629"/>
        <item m="1" x="5496"/>
        <item m="1" x="5498"/>
        <item m="1" x="6103"/>
        <item m="1" x="5848"/>
        <item x="1890"/>
        <item x="1805"/>
        <item m="1" x="6966"/>
        <item m="1" x="3051"/>
        <item m="1" x="3427"/>
        <item m="1" x="6222"/>
        <item m="1" x="4630"/>
        <item m="1" x="6166"/>
        <item m="1" x="4496"/>
        <item m="1" x="7298"/>
        <item m="1" x="7235"/>
        <item m="1" x="7124"/>
        <item m="1" x="5636"/>
        <item m="1" x="6416"/>
        <item m="1" x="3486"/>
        <item m="1" x="6415"/>
        <item m="1" x="3604"/>
        <item m="1" x="2830"/>
        <item m="1" x="7251"/>
        <item m="1" x="4323"/>
        <item m="1" x="7239"/>
        <item m="1" x="5763"/>
        <item m="1" x="5495"/>
        <item m="1" x="7806"/>
        <item m="1" x="4447"/>
        <item m="1" x="4968"/>
        <item m="1" x="4837"/>
        <item m="1" x="4635"/>
        <item m="1" x="6895"/>
        <item m="1" x="5167"/>
        <item m="1" x="3885"/>
        <item m="1" x="6936"/>
        <item m="1" x="6874"/>
        <item m="1" x="6905"/>
        <item m="1" x="3211"/>
        <item m="1" x="2977"/>
        <item m="1" x="4672"/>
        <item m="1" x="6070"/>
        <item m="1" x="6014"/>
        <item m="1" x="4238"/>
        <item m="1" x="3613"/>
        <item m="1" x="7255"/>
        <item m="1" x="5559"/>
        <item m="1" x="3815"/>
        <item m="1" x="3737"/>
        <item m="1" x="4772"/>
        <item m="1" x="4305"/>
        <item m="1" x="4306"/>
        <item m="1" x="3500"/>
        <item m="1" x="4131"/>
        <item m="1" x="7053"/>
        <item m="1" x="7847"/>
        <item m="1" x="2791"/>
        <item m="1" x="6016"/>
        <item m="1" x="5551"/>
        <item m="1" x="3084"/>
        <item m="1" x="3085"/>
        <item m="1" x="6882"/>
        <item m="1" x="6883"/>
        <item m="1" x="3349"/>
        <item m="1" x="2992"/>
        <item m="1" x="3174"/>
        <item m="1" x="6235"/>
        <item m="1" x="5708"/>
        <item m="1" x="2860"/>
        <item m="1" x="3538"/>
        <item m="1" x="5709"/>
        <item m="1" x="5710"/>
        <item m="1" x="5711"/>
        <item m="1" x="5712"/>
        <item m="1" x="6015"/>
        <item m="1" x="3625"/>
        <item m="1" x="5229"/>
        <item m="1" x="6850"/>
        <item m="1" x="4017"/>
        <item m="1" x="4267"/>
        <item m="1" x="3069"/>
        <item m="1" x="3304"/>
        <item m="1" x="2909"/>
        <item m="1" x="6530"/>
        <item m="1" x="4436"/>
        <item m="1" x="5384"/>
        <item m="1" x="3668"/>
        <item m="1" x="6317"/>
        <item m="1" x="3547"/>
        <item m="1" x="5958"/>
        <item m="1" x="4892"/>
        <item m="1" x="3670"/>
        <item m="1" x="5794"/>
        <item m="1" x="4063"/>
        <item m="1" x="4261"/>
        <item m="1" x="3257"/>
        <item m="1" x="7317"/>
        <item m="1" x="5242"/>
        <item m="1" x="4069"/>
        <item m="1" x="5682"/>
        <item m="1" x="6423"/>
        <item m="1" x="6726"/>
        <item m="1" x="5845"/>
        <item m="1" x="7801"/>
        <item m="1" x="4428"/>
        <item m="1" x="5580"/>
        <item m="1" x="7379"/>
        <item m="1" x="7380"/>
        <item m="1" x="4146"/>
        <item m="1" x="4147"/>
        <item m="1" x="6867"/>
        <item m="1" x="3291"/>
        <item m="1" x="5786"/>
        <item m="1" x="4759"/>
        <item m="1" x="4374"/>
        <item m="1" x="7155"/>
        <item m="1" x="4885"/>
        <item m="1" x="3175"/>
        <item m="1" x="2912"/>
        <item m="1" x="6633"/>
        <item m="1" x="6634"/>
        <item m="1" x="7410"/>
        <item m="1" x="3615"/>
        <item m="1" x="4095"/>
        <item m="1" x="4096"/>
        <item m="1" x="7762"/>
        <item m="1" x="4665"/>
        <item m="1" x="7101"/>
        <item m="1" x="7763"/>
        <item m="1" x="3263"/>
        <item m="1" x="5297"/>
        <item m="1" x="5099"/>
        <item m="1" x="4134"/>
        <item m="1" x="4412"/>
        <item m="1" x="7356"/>
        <item m="1" x="4555"/>
        <item m="1" x="4084"/>
        <item m="1" x="2930"/>
        <item m="1" x="5379"/>
        <item m="1" x="7185"/>
        <item m="1" x="6094"/>
        <item m="1" x="3697"/>
        <item m="1" x="5058"/>
        <item m="1" x="5262"/>
        <item m="1" x="6996"/>
        <item m="1" x="7082"/>
        <item m="1" x="3146"/>
        <item x="627"/>
        <item x="609"/>
        <item m="1" x="4097"/>
        <item m="1" x="7392"/>
        <item m="1" x="7363"/>
        <item m="1" x="4312"/>
        <item m="1" x="2988"/>
        <item m="1" x="7462"/>
        <item m="1" x="5371"/>
        <item m="1" x="5372"/>
        <item m="1" x="6868"/>
        <item m="1" x="4580"/>
        <item m="1" x="4452"/>
        <item m="1" x="3080"/>
        <item m="1" x="5583"/>
        <item m="1" x="3762"/>
        <item m="1" x="6933"/>
        <item m="1" x="6484"/>
        <item m="1" x="7694"/>
        <item m="1" x="3261"/>
        <item m="1" x="6513"/>
        <item m="1" x="7789"/>
        <item m="1" x="3152"/>
        <item m="1" x="6908"/>
        <item m="1" x="4753"/>
        <item m="1" x="6629"/>
        <item m="1" x="5299"/>
        <item m="1" x="6096"/>
        <item m="1" x="5190"/>
        <item m="1" x="4783"/>
        <item m="1" x="7781"/>
        <item m="1" x="7873"/>
        <item m="1" x="4796"/>
        <item m="1" x="2934"/>
        <item m="1" x="6643"/>
        <item m="1" x="2902"/>
        <item x="633"/>
        <item m="1" x="5100"/>
        <item m="1" x="4509"/>
        <item m="1" x="5027"/>
        <item m="1" x="3835"/>
        <item m="1" x="7711"/>
        <item m="1" x="7367"/>
        <item m="1" x="6083"/>
        <item m="1" x="7011"/>
        <item m="1" x="4286"/>
        <item m="1" x="7574"/>
        <item m="1" x="3509"/>
        <item m="1" x="6269"/>
        <item m="1" x="5605"/>
        <item m="1" x="6525"/>
        <item x="668"/>
        <item m="1" x="6084"/>
        <item m="1" x="7012"/>
        <item m="1" x="6526"/>
        <item m="1" x="6047"/>
        <item m="1" x="2998"/>
        <item m="1" x="4995"/>
        <item m="1" x="5115"/>
        <item m="1" x="3023"/>
        <item m="1" x="6736"/>
        <item m="1" x="4858"/>
        <item m="1" x="5351"/>
        <item m="1" x="7575"/>
        <item m="1" x="3554"/>
        <item m="1" x="7081"/>
        <item m="1" x="7006"/>
        <item m="1" x="6270"/>
        <item m="1" x="7072"/>
        <item m="1" x="7513"/>
        <item m="1" x="4822"/>
        <item m="1" x="3202"/>
        <item m="1" x="3148"/>
        <item m="1" x="6085"/>
        <item m="1" x="6153"/>
        <item m="1" x="4383"/>
        <item m="1" x="3330"/>
        <item m="1" x="3556"/>
        <item m="1" x="5328"/>
        <item m="1" x="3690"/>
        <item m="1" x="7946"/>
        <item m="1" x="6607"/>
        <item x="0"/>
        <item m="1" x="4497"/>
        <item m="1" x="6303"/>
        <item m="1" x="3027"/>
        <item m="1" x="3325"/>
        <item m="1" x="3842"/>
        <item m="1" x="7326"/>
        <item m="1" x="4175"/>
        <item m="1" x="6200"/>
        <item m="1" x="2843"/>
        <item m="1" x="3649"/>
        <item m="1" x="6591"/>
        <item m="1" x="6782"/>
        <item m="1" x="4611"/>
        <item m="1" x="7589"/>
        <item m="1" x="5679"/>
        <item m="1" x="6109"/>
        <item m="1" x="7460"/>
        <item m="1" x="7940"/>
        <item m="1" x="7142"/>
        <item m="1" x="6592"/>
        <item m="1" x="4612"/>
        <item m="1" x="2878"/>
        <item m="1" x="3444"/>
        <item m="1" x="4774"/>
        <item m="1" x="2838"/>
        <item m="1" x="3590"/>
        <item m="1" x="3931"/>
        <item m="1" x="4797"/>
        <item m="1" x="3364"/>
        <item m="1" x="5239"/>
        <item m="1" x="3355"/>
        <item m="1" x="5363"/>
        <item m="1" x="5995"/>
        <item m="1" x="4642"/>
        <item m="1" x="5470"/>
        <item m="1" x="5405"/>
        <item m="1" x="7054"/>
        <item m="1" x="2842"/>
        <item m="1" x="2821"/>
        <item m="1" x="7680"/>
        <item m="1" x="3581"/>
        <item m="1" x="6957"/>
        <item x="608"/>
        <item m="1" x="5296"/>
        <item m="1" x="3861"/>
        <item m="1" x="5680"/>
        <item m="1" x="2844"/>
        <item m="1" x="5681"/>
        <item m="1" x="7021"/>
        <item m="1" x="5342"/>
        <item m="1" x="4715"/>
        <item m="1" x="3957"/>
        <item m="1" x="5948"/>
        <item m="1" x="4489"/>
        <item m="1" x="4726"/>
        <item m="1" x="5861"/>
        <item m="1" x="3650"/>
        <item m="1" x="4828"/>
        <item m="1" x="6020"/>
        <item m="1" x="5830"/>
        <item m="1" x="3612"/>
        <item m="1" x="2837"/>
        <item m="1" x="7627"/>
        <item m="1" x="7037"/>
        <item m="1" x="6311"/>
        <item m="1" x="4485"/>
        <item m="1" x="2806"/>
        <item m="1" x="5606"/>
        <item m="1" x="5829"/>
        <item x="2778"/>
        <item x="2767"/>
        <item x="2765"/>
        <item x="2773"/>
        <item x="2770"/>
        <item x="2761"/>
        <item x="2752"/>
        <item x="2781"/>
        <item x="2783"/>
        <item x="2776"/>
        <item x="2757"/>
        <item x="2755"/>
        <item x="2750"/>
        <item x="2751"/>
        <item m="1" x="6945"/>
        <item x="2764"/>
        <item x="2779"/>
        <item x="2768"/>
        <item x="2766"/>
        <item x="2774"/>
        <item x="2771"/>
        <item x="2762"/>
        <item x="2753"/>
        <item x="2782"/>
        <item x="2784"/>
        <item x="2777"/>
        <item x="2758"/>
        <item x="2756"/>
        <item x="2780"/>
        <item x="2769"/>
        <item x="2775"/>
        <item x="2772"/>
        <item x="2763"/>
        <item x="2754"/>
        <item x="2785"/>
        <item x="2759"/>
        <item x="2760"/>
        <item x="112"/>
        <item m="1" x="4823"/>
        <item m="1" x="5653"/>
        <item m="1" x="6181"/>
        <item m="1" x="7780"/>
        <item m="1" x="7562"/>
        <item m="1" x="5152"/>
        <item m="1" x="3017"/>
        <item m="1" x="4174"/>
        <item m="1" x="5880"/>
        <item m="1" x="6446"/>
        <item x="110"/>
        <item m="1" x="5307"/>
        <item m="1" x="4086"/>
        <item m="1" x="5361"/>
        <item m="1" x="5144"/>
        <item m="1" x="7104"/>
        <item m="1" x="6104"/>
        <item m="1" x="3886"/>
        <item m="1" x="7470"/>
        <item m="1" x="6577"/>
        <item m="1" x="6208"/>
        <item m="1" x="2965"/>
        <item m="1" x="4825"/>
        <item m="1" x="3783"/>
        <item m="1" x="6447"/>
        <item m="1" x="7262"/>
        <item m="1" x="7663"/>
        <item m="1" x="4775"/>
        <item m="1" x="3770"/>
        <item m="1" x="7727"/>
        <item m="1" x="7672"/>
        <item x="6"/>
        <item m="1" x="5347"/>
        <item m="1" x="2948"/>
        <item m="1" x="3471"/>
        <item m="1" x="5996"/>
        <item m="1" x="7604"/>
        <item m="1" x="6822"/>
        <item m="1" x="3105"/>
        <item m="1" x="6293"/>
        <item m="1" x="3005"/>
        <item m="1" x="5586"/>
        <item m="1" x="7137"/>
        <item m="1" x="3170"/>
        <item m="1" x="3937"/>
        <item m="1" x="3523"/>
        <item m="1" x="2835"/>
        <item m="1" x="2829"/>
        <item m="1" x="5688"/>
        <item m="1" x="2931"/>
        <item m="1" x="7750"/>
        <item m="1" x="6304"/>
        <item m="1" x="3706"/>
        <item m="1" x="4457"/>
        <item m="1" x="3896"/>
        <item m="1" x="7444"/>
        <item m="1" x="6142"/>
        <item m="1" x="3866"/>
        <item m="1" x="3978"/>
        <item x="9"/>
        <item x="46"/>
        <item x="2612"/>
        <item m="1" x="4645"/>
        <item m="1" x="5022"/>
        <item m="1" x="3476"/>
        <item m="1" x="6333"/>
        <item m="1" x="3222"/>
        <item m="1" x="7184"/>
        <item m="1" x="3600"/>
        <item m="1" x="2865"/>
        <item m="1" x="4685"/>
        <item x="607"/>
        <item m="1" x="6237"/>
        <item m="1" x="4132"/>
        <item m="1" x="6708"/>
        <item m="1" x="7517"/>
        <item x="119"/>
        <item m="1" x="6275"/>
        <item m="1" x="3026"/>
        <item m="1" x="4787"/>
        <item m="1" x="4049"/>
        <item m="1" x="6979"/>
        <item m="1" x="3572"/>
        <item m="1" x="5842"/>
        <item m="1" x="3268"/>
        <item m="1" x="3223"/>
        <item m="1" x="4788"/>
        <item x="111"/>
        <item m="1" x="5442"/>
        <item m="1" x="6980"/>
        <item m="1" x="7659"/>
        <item m="1" x="3224"/>
        <item m="1" x="3340"/>
        <item m="1" x="4654"/>
        <item m="1" x="6038"/>
        <item m="1" x="7175"/>
        <item m="1" x="3527"/>
        <item x="75"/>
        <item m="1" x="5698"/>
        <item m="1" x="5303"/>
        <item m="1" x="3073"/>
        <item m="1" x="5843"/>
        <item m="1" x="6351"/>
        <item m="1" x="7291"/>
        <item m="1" x="5473"/>
        <item m="1" x="5474"/>
        <item m="1" x="6710"/>
        <item m="1" x="7215"/>
        <item m="1" x="5279"/>
        <item m="1" x="6441"/>
        <item m="1" x="3044"/>
        <item m="1" x="7047"/>
        <item m="1" x="4189"/>
        <item m="1" x="2854"/>
        <item m="1" x="5570"/>
        <item m="1" x="6886"/>
        <item m="1" x="7642"/>
        <item m="1" x="7719"/>
        <item m="1" x="7273"/>
        <item m="1" x="7989"/>
        <item m="1" x="3405"/>
        <item m="1" x="5413"/>
        <item m="1" x="5798"/>
        <item m="1" x="4705"/>
        <item m="1" x="4109"/>
        <item m="1" x="7088"/>
        <item m="1" x="7995"/>
        <item m="1" x="3534"/>
        <item m="1" x="4172"/>
        <item m="1" x="5556"/>
        <item m="1" x="4631"/>
        <item m="1" x="5560"/>
        <item m="1" x="6998"/>
        <item m="1" x="5602"/>
        <item m="1" x="5627"/>
        <item m="1" x="4124"/>
        <item m="1" x="6350"/>
        <item m="1" x="3606"/>
        <item m="1" x="4537"/>
        <item m="1" x="4430"/>
        <item m="1" x="5020"/>
        <item m="1" x="7975"/>
        <item m="1" x="5293"/>
        <item m="1" x="3208"/>
        <item m="1" x="7284"/>
        <item m="1" x="6549"/>
        <item m="1" x="7720"/>
        <item m="1" x="7071"/>
        <item m="1" x="6272"/>
        <item m="1" x="6473"/>
        <item m="1" x="6023"/>
        <item m="1" x="6816"/>
        <item m="1" x="6120"/>
        <item m="1" x="4907"/>
        <item m="1" x="4592"/>
        <item m="1" x="5549"/>
        <item m="1" x="7166"/>
        <item m="1" x="6002"/>
        <item m="1" x="7669"/>
        <item m="1" x="4725"/>
        <item m="1" x="2881"/>
        <item m="1" x="7354"/>
        <item m="1" x="7738"/>
        <item m="1" x="3794"/>
        <item m="1" x="5116"/>
        <item m="1" x="4502"/>
        <item m="1" x="5564"/>
        <item m="1" x="7757"/>
        <item m="1" x="5541"/>
        <item m="1" x="7292"/>
        <item m="1" x="5204"/>
        <item m="1" x="4674"/>
        <item m="1" x="7485"/>
        <item m="1" x="6197"/>
        <item m="1" x="5165"/>
        <item m="1" x="7689"/>
        <item m="1" x="7383"/>
        <item m="1" x="7261"/>
        <item m="1" x="7626"/>
        <item m="1" x="6241"/>
        <item m="1" x="3958"/>
        <item m="1" x="2944"/>
        <item m="1" x="6134"/>
        <item m="1" x="6670"/>
        <item m="1" x="7695"/>
        <item m="1" x="6857"/>
        <item m="1" x="6917"/>
        <item m="1" x="3539"/>
        <item m="1" x="6178"/>
        <item m="1" x="7824"/>
        <item m="1" x="6819"/>
        <item m="1" x="5238"/>
        <item m="1" x="3889"/>
        <item m="1" x="4618"/>
        <item m="1" x="3053"/>
        <item m="1" x="7528"/>
        <item m="1" x="7176"/>
        <item m="1" x="5633"/>
        <item m="1" x="7667"/>
        <item m="1" x="3402"/>
        <item m="1" x="4345"/>
        <item m="1" x="7228"/>
        <item m="1" x="6489"/>
        <item m="1" x="5000"/>
        <item m="1" x="4400"/>
        <item m="1" x="3491"/>
        <item m="1" x="6464"/>
        <item m="1" x="5012"/>
        <item m="1" x="5197"/>
        <item m="1" x="3103"/>
        <item m="1" x="5610"/>
        <item m="1" x="4779"/>
        <item m="1" x="3882"/>
        <item m="1" x="6150"/>
        <item m="1" x="3739"/>
        <item m="1" x="5051"/>
        <item m="1" x="6865"/>
        <item m="1" x="4090"/>
        <item m="1" x="6515"/>
        <item m="1" x="6956"/>
        <item m="1" x="4655"/>
        <item m="1" x="6389"/>
        <item m="1" x="3814"/>
        <item m="1" x="3876"/>
        <item m="1" x="3094"/>
        <item m="1" x="6199"/>
        <item m="1" x="3309"/>
        <item m="1" x="3440"/>
        <item m="1" x="4290"/>
        <item m="1" x="4641"/>
        <item m="1" x="3494"/>
        <item m="1" x="6589"/>
        <item m="1" x="7595"/>
        <item m="1" x="6419"/>
        <item m="1" x="3868"/>
        <item m="1" x="3787"/>
        <item m="1" x="6590"/>
        <item m="1" x="3067"/>
        <item m="1" x="7355"/>
        <item m="1" x="6711"/>
        <item m="1" x="7617"/>
        <item m="1" x="3302"/>
        <item m="1" x="5382"/>
        <item m="1" x="6765"/>
        <item m="1" x="5706"/>
        <item m="1" x="3436"/>
        <item m="1" x="6693"/>
        <item m="1" x="3133"/>
        <item m="1" x="3123"/>
        <item m="1" x="4434"/>
        <item m="1" x="7520"/>
        <item m="1" x="6864"/>
        <item m="1" x="7679"/>
        <item m="1" x="7319"/>
        <item m="1" x="3410"/>
        <item m="1" x="2950"/>
        <item m="1" x="5668"/>
        <item m="1" x="6721"/>
        <item m="1" x="7353"/>
        <item m="1" x="5707"/>
        <item m="1" x="5343"/>
        <item m="1" x="5453"/>
        <item m="1" x="5900"/>
        <item m="1" x="6887"/>
        <item m="1" x="7700"/>
        <item m="1" x="3693"/>
        <item m="1" x="3248"/>
        <item m="1" x="5230"/>
        <item m="1" x="4549"/>
        <item m="1" x="7338"/>
        <item m="1" x="7839"/>
        <item m="1" x="5911"/>
        <item m="1" x="3819"/>
        <item m="1" x="5438"/>
        <item m="1" x="7265"/>
        <item m="1" x="6694"/>
        <item m="1" x="6056"/>
        <item m="1" x="6560"/>
        <item m="1" x="4211"/>
        <item m="1" x="3385"/>
        <item m="1" x="5964"/>
        <item m="1" x="5750"/>
        <item m="1" x="3406"/>
        <item m="1" x="6740"/>
        <item m="1" x="4567"/>
        <item m="1" x="7187"/>
        <item m="1" x="4490"/>
        <item m="1" x="4690"/>
        <item m="1" x="7177"/>
        <item m="1" x="4140"/>
        <item m="1" x="4723"/>
        <item m="1" x="3622"/>
        <item m="1" x="5162"/>
        <item m="1" x="3375"/>
        <item m="1" x="4880"/>
        <item m="1" x="7066"/>
        <item m="1" x="7221"/>
        <item m="1" x="3743"/>
        <item m="1" x="6621"/>
        <item m="1" x="4117"/>
        <item m="1" x="5764"/>
        <item m="1" x="5872"/>
        <item m="1" x="5506"/>
        <item m="1" x="5721"/>
        <item m="1" x="4326"/>
        <item m="1" x="5908"/>
        <item m="1" x="7397"/>
        <item m="1" x="5599"/>
        <item m="1" x="3548"/>
        <item m="1" x="7357"/>
        <item m="1" x="3104"/>
        <item m="1" x="4141"/>
        <item m="1" x="5163"/>
        <item m="1" x="6561"/>
        <item m="1" x="4212"/>
        <item m="1" x="3386"/>
        <item m="1" x="5751"/>
        <item m="1" x="3407"/>
        <item m="1" x="6741"/>
        <item m="1" x="3434"/>
        <item m="1" x="4042"/>
        <item m="1" x="7188"/>
        <item m="1" x="4479"/>
        <item m="1" x="5692"/>
        <item m="1" x="4491"/>
        <item m="1" x="6158"/>
        <item m="1" x="4691"/>
        <item m="1" x="2868"/>
        <item m="1" x="6448"/>
        <item m="1" x="7178"/>
        <item m="1" x="4724"/>
        <item m="1" x="7473"/>
        <item m="1" x="4358"/>
        <item m="1" x="4503"/>
        <item m="1" x="5193"/>
        <item m="1" x="2900"/>
        <item m="1" x="6420"/>
        <item m="1" x="3782"/>
        <item m="1" x="6739"/>
        <item m="1" x="2989"/>
        <item m="1" x="6649"/>
        <item m="1" x="3362"/>
        <item m="1" x="4254"/>
        <item m="1" x="2841"/>
        <item m="1" x="7816"/>
        <item m="1" x="4873"/>
        <item m="1" x="4833"/>
        <item m="1" x="3400"/>
        <item m="1" x="5731"/>
        <item m="1" x="5702"/>
        <item m="1" x="7281"/>
        <item m="1" x="3328"/>
        <item m="1" x="6638"/>
        <item m="1" x="7067"/>
        <item m="1" x="6421"/>
        <item m="1" x="5881"/>
        <item m="1" x="5931"/>
        <item m="1" x="5065"/>
        <item m="1" x="7541"/>
        <item m="1" x="7497"/>
        <item m="1" x="5406"/>
        <item m="1" x="4472"/>
        <item m="1" x="4953"/>
        <item m="1" x="6314"/>
        <item m="1" x="6179"/>
        <item m="1" x="5066"/>
        <item m="1" x="7542"/>
        <item m="1" x="6529"/>
        <item m="1" x="5932"/>
        <item m="1" x="3071"/>
        <item m="1" x="4954"/>
        <item m="1" x="7809"/>
        <item m="1" x="3365"/>
        <item m="1" x="3648"/>
        <item m="1" x="4110"/>
        <item m="1" x="6965"/>
        <item m="1" x="6505"/>
        <item m="1" x="5084"/>
        <item m="1" x="4242"/>
        <item m="1" x="6262"/>
        <item m="1" x="5902"/>
        <item m="1" x="5509"/>
        <item m="1" x="3942"/>
        <item m="1" x="3201"/>
        <item m="1" x="5517"/>
        <item m="1" x="3455"/>
        <item m="1" x="3437"/>
        <item m="1" x="4442"/>
        <item m="1" x="6470"/>
        <item m="1" x="7316"/>
        <item m="1" x="5522"/>
        <item m="1" x="5938"/>
        <item m="1" x="4054"/>
        <item m="1" x="4522"/>
        <item m="1" x="4405"/>
        <item m="1" x="3671"/>
        <item m="1" x="5933"/>
        <item m="1" x="3293"/>
        <item m="1" x="3072"/>
        <item m="1" x="4955"/>
        <item m="1" x="6346"/>
        <item m="1" x="4346"/>
        <item m="1" x="5354"/>
        <item m="1" x="5425"/>
        <item m="1" x="7521"/>
        <item m="1" x="5102"/>
        <item m="1" x="7219"/>
        <item m="1" x="3984"/>
        <item m="1" x="5579"/>
        <item m="1" x="5397"/>
        <item m="1" x="6651"/>
        <item m="1" x="4903"/>
        <item m="1" x="6116"/>
        <item m="1" x="6372"/>
        <item m="1" x="4921"/>
        <item m="1" x="3757"/>
        <item m="1" x="4595"/>
        <item m="1" x="6124"/>
        <item m="1" x="3220"/>
        <item m="1" x="6284"/>
        <item m="1" x="7413"/>
        <item m="1" x="6125"/>
        <item m="1" x="5518"/>
        <item m="1" x="5584"/>
        <item m="1" x="5767"/>
        <item m="1" x="6253"/>
        <item m="1" x="5183"/>
        <item m="1" x="6239"/>
        <item m="1" x="5248"/>
        <item m="1" x="4402"/>
        <item m="1" x="4789"/>
        <item m="1" x="5132"/>
        <item m="1" x="7917"/>
        <item m="1" x="5592"/>
        <item m="1" x="5914"/>
        <item m="1" x="3490"/>
        <item m="1" x="3510"/>
        <item m="1" x="6852"/>
        <item m="1" x="6665"/>
        <item m="1" x="5255"/>
        <item m="1" x="3921"/>
        <item m="1" x="5490"/>
        <item m="1" x="6042"/>
        <item m="1" x="6653"/>
        <item m="1" x="4744"/>
        <item m="1" x="3093"/>
        <item m="1" x="7607"/>
        <item m="1" x="4951"/>
        <item m="1" x="7740"/>
        <item m="1" x="5552"/>
        <item m="1" x="6300"/>
        <item m="1" x="3280"/>
        <item m="1" x="6260"/>
        <item m="1" x="2850"/>
        <item m="1" x="7603"/>
        <item m="1" x="3962"/>
        <item m="1" x="7944"/>
        <item m="1" x="4589"/>
        <item m="1" x="6298"/>
        <item m="1" x="7907"/>
        <item m="1" x="6901"/>
        <item m="1" x="5325"/>
        <item m="1" x="5192"/>
        <item m="1" x="5879"/>
        <item m="1" x="3344"/>
        <item m="1" x="6812"/>
        <item m="1" x="5280"/>
        <item m="1" x="4741"/>
        <item m="1" x="6518"/>
        <item m="1" x="6299"/>
        <item m="1" x="4160"/>
        <item m="1" x="7722"/>
        <item m="1" x="4644"/>
        <item m="1" x="4862"/>
        <item m="1" x="7988"/>
        <item m="1" x="5562"/>
        <item m="1" x="5889"/>
        <item m="1" x="3540"/>
        <item m="1" x="7825"/>
        <item m="1" x="5107"/>
        <item m="1" x="6835"/>
        <item m="1" x="3677"/>
        <item m="1" x="4291"/>
        <item m="1" x="6319"/>
        <item m="1" x="4176"/>
        <item m="1" x="7539"/>
        <item m="1" x="3925"/>
        <item m="1" x="6356"/>
        <item m="1" x="3140"/>
        <item m="1" x="5744"/>
        <item m="1" x="6823"/>
        <item m="1" x="3409"/>
        <item m="1" x="5149"/>
        <item m="1" x="5118"/>
        <item m="1" x="6884"/>
        <item m="1" x="5893"/>
        <item m="1" x="5098"/>
        <item m="1" x="4111"/>
        <item m="1" x="4922"/>
        <item m="1" x="3813"/>
        <item m="1" x="6456"/>
        <item m="1" x="7787"/>
        <item m="1" x="7950"/>
        <item m="1" x="7886"/>
        <item m="1" x="4288"/>
        <item m="1" x="7868"/>
        <item m="1" x="4300"/>
        <item m="1" x="7897"/>
        <item m="1" x="4604"/>
        <item m="1" x="5085"/>
        <item m="1" x="3943"/>
        <item m="1" x="7557"/>
        <item m="1" x="3714"/>
        <item m="1" x="4535"/>
        <item m="1" x="7817"/>
        <item m="1" x="4874"/>
        <item m="1" x="5173"/>
        <item m="1" x="5713"/>
        <item m="1" x="5809"/>
        <item m="1" x="5344"/>
        <item m="1" x="5901"/>
        <item m="1" x="7429"/>
        <item m="1" x="7339"/>
        <item m="1" x="5439"/>
        <item m="1" x="7636"/>
        <item m="1" x="4834"/>
        <item m="1" x="6639"/>
        <item m="1" x="6677"/>
        <item m="1" x="4563"/>
        <item m="1" x="3163"/>
        <item m="1" x="7673"/>
        <item m="1" x="5628"/>
        <item m="1" x="4125"/>
        <item m="1" x="4382"/>
        <item m="1" x="5127"/>
        <item m="1" x="4417"/>
        <item m="1" x="4138"/>
        <item m="1" x="6323"/>
        <item m="1" x="3742"/>
        <item m="1" x="7992"/>
        <item m="1" x="6472"/>
        <item m="1" x="5561"/>
        <item m="1" x="7955"/>
        <item m="1" x="6722"/>
        <item m="1" x="7567"/>
        <item m="1" x="7957"/>
        <item m="1" x="7259"/>
        <item m="1" x="5817"/>
        <item m="1" x="5921"/>
        <item m="1" x="7973"/>
        <item m="1" x="5717"/>
        <item m="1" x="4440"/>
        <item m="1" x="6761"/>
        <item m="1" x="7945"/>
        <item m="1" x="7529"/>
        <item m="1" x="5040"/>
        <item m="1" x="3506"/>
        <item m="1" x="2801"/>
        <item m="1" x="7490"/>
        <item m="1" x="4013"/>
        <item m="1" x="4568"/>
        <item m="1" x="5430"/>
        <item m="1" x="5742"/>
        <item m="1" x="4936"/>
        <item m="1" x="4647"/>
        <item m="1" x="6295"/>
        <item m="1" x="6798"/>
        <item m="1" x="7905"/>
        <item m="1" x="3804"/>
        <item m="1" x="3143"/>
        <item m="1" x="3448"/>
        <item m="1" x="6840"/>
        <item m="1" x="3171"/>
        <item m="1" x="7947"/>
        <item m="1" x="6029"/>
        <item m="1" x="5063"/>
        <item m="1" x="7733"/>
        <item m="1" x="5947"/>
        <item m="1" x="6198"/>
        <item m="1" x="7983"/>
        <item m="1" x="5859"/>
        <item m="1" x="3588"/>
        <item m="1" x="5082"/>
        <item m="1" x="3433"/>
        <item m="1" x="2997"/>
        <item m="1" x="5747"/>
        <item m="1" x="7534"/>
        <item m="1" x="5874"/>
        <item m="1" x="5274"/>
        <item m="1" x="4047"/>
        <item m="1" x="6328"/>
        <item m="1" x="6768"/>
        <item m="1" x="4399"/>
        <item m="1" x="7792"/>
        <item m="1" x="7837"/>
        <item m="1" x="7070"/>
        <item m="1" x="6861"/>
        <item m="1" x="7164"/>
        <item m="1" x="3234"/>
        <item m="1" x="5260"/>
        <item m="1" x="7371"/>
        <item m="1" x="2820"/>
        <item m="1" x="3798"/>
        <item m="1" x="5364"/>
        <item m="1" x="6556"/>
        <item m="1" x="4683"/>
        <item m="1" x="6182"/>
        <item m="1" x="7199"/>
        <item m="1" x="3335"/>
        <item m="1" x="5539"/>
        <item m="1" x="5701"/>
        <item m="1" x="2901"/>
        <item m="1" x="6709"/>
        <item m="1" x="2870"/>
        <item m="1" x="5553"/>
        <item m="1" x="5281"/>
        <item m="1" x="3963"/>
        <item m="1" x="7744"/>
        <item m="1" x="3903"/>
        <item m="1" x="2817"/>
        <item m="1" x="6704"/>
        <item m="1" x="7229"/>
        <item m="1" x="7531"/>
        <item m="1" x="6511"/>
        <item m="1" x="7718"/>
        <item m="1" x="6888"/>
        <item m="1" x="4740"/>
        <item m="1" x="7204"/>
        <item m="1" x="5263"/>
        <item m="1" x="6542"/>
        <item m="1" x="7697"/>
        <item m="1" x="4155"/>
        <item m="1" x="6482"/>
        <item m="1" x="7820"/>
        <item m="1" x="3317"/>
        <item m="1" x="5003"/>
        <item m="1" x="4793"/>
        <item m="1" x="3296"/>
        <item m="1" x="3582"/>
        <item m="1" x="6154"/>
        <item m="1" x="3971"/>
        <item m="1" x="6131"/>
        <item m="1" x="7640"/>
        <item m="1" x="6231"/>
        <item m="1" x="7432"/>
        <item m="1" x="4030"/>
        <item m="1" x="5968"/>
        <item m="1" x="2947"/>
        <item m="1" x="3020"/>
        <item m="1" x="5398"/>
        <item m="1" x="3786"/>
        <item m="1" x="6495"/>
        <item m="1" x="5455"/>
        <item m="1" x="5219"/>
        <item m="1" x="4974"/>
        <item m="1" x="6729"/>
        <item m="1" x="5492"/>
        <item m="1" x="4946"/>
        <item m="1" x="5191"/>
        <item m="1" x="6635"/>
        <item m="1" x="6946"/>
        <item m="1" x="6117"/>
        <item m="1" x="3772"/>
        <item m="1" x="2953"/>
        <item m="1" x="4598"/>
        <item m="1" x="3267"/>
        <item m="1" x="6986"/>
        <item m="1" x="3511"/>
        <item m="1" x="5803"/>
        <item m="1" x="6244"/>
        <item m="1" x="7129"/>
        <item m="1" x="6522"/>
        <item m="1" x="7683"/>
        <item m="1" x="4803"/>
        <item m="1" x="4914"/>
        <item m="1" x="7483"/>
        <item m="1" x="3097"/>
        <item m="1" x="5716"/>
        <item m="1" x="3628"/>
        <item m="1" x="6022"/>
        <item m="1" x="5760"/>
        <item m="1" x="7412"/>
        <item m="1" x="7114"/>
        <item m="1" x="5639"/>
        <item m="1" x="6438"/>
        <item m="1" x="4087"/>
        <item m="1" x="7425"/>
        <item m="1" x="3255"/>
        <item m="1" x="6608"/>
        <item m="1" x="5188"/>
        <item m="1" x="4414"/>
        <item m="1" x="6404"/>
        <item m="1" x="6465"/>
        <item m="1" x="5172"/>
        <item m="1" x="4387"/>
        <item m="1" x="6141"/>
        <item m="1" x="4790"/>
        <item m="1" x="3518"/>
        <item m="1" x="4230"/>
        <item m="1" x="4643"/>
        <item m="1" x="4913"/>
        <item m="1" x="4206"/>
        <item m="1" x="6688"/>
        <item m="1" x="3367"/>
        <item m="1" x="4435"/>
        <item m="1" x="5799"/>
        <item m="1" x="3466"/>
        <item m="1" x="7685"/>
        <item m="1" x="6756"/>
        <item m="1" x="7500"/>
        <item m="1" x="7710"/>
        <item m="1" x="4890"/>
        <item m="1" x="7416"/>
        <item m="1" x="5245"/>
        <item m="1" x="7563"/>
        <item m="1" x="4418"/>
        <item m="1" x="6754"/>
        <item m="1" x="7714"/>
        <item m="1" x="5401"/>
        <item m="1" x="3750"/>
        <item m="1" x="5139"/>
        <item m="1" x="6353"/>
        <item m="1" x="4002"/>
        <item m="1" x="4661"/>
        <item m="1" x="7090"/>
        <item m="1" x="3138"/>
        <item m="1" x="5156"/>
        <item m="1" x="3688"/>
        <item m="1" x="7387"/>
        <item m="1" x="2976"/>
        <item m="1" x="7028"/>
        <item m="1" x="7884"/>
        <item m="1" x="6892"/>
        <item m="1" x="4102"/>
        <item m="1" x="4639"/>
        <item m="1" x="5978"/>
        <item m="1" x="3134"/>
        <item m="1" x="5936"/>
        <item m="1" x="5746"/>
        <item m="1" x="7287"/>
        <item m="1" x="7969"/>
        <item m="1" x="6797"/>
        <item m="1" x="4359"/>
        <item m="1" x="3633"/>
        <item m="1" x="7723"/>
        <item m="1" x="7876"/>
        <item m="1" x="4756"/>
        <item m="1" x="7594"/>
        <item m="1" x="3262"/>
        <item m="1" x="4663"/>
        <item m="1" x="5208"/>
        <item m="1" x="7015"/>
        <item m="1" x="2825"/>
        <item m="1" x="2869"/>
        <item m="1" x="6820"/>
        <item m="1" x="7335"/>
        <item m="1" x="5251"/>
        <item m="1" x="5565"/>
        <item m="1" x="5047"/>
        <item m="1" x="6301"/>
        <item m="1" x="7982"/>
        <item m="1" x="7999"/>
        <item m="1" x="7758"/>
        <item m="1" x="6368"/>
        <item m="1" x="4583"/>
        <item m="1" x="3131"/>
        <item m="1" x="6788"/>
        <item m="1" x="5064"/>
        <item m="1" x="3374"/>
        <item m="1" x="7226"/>
        <item m="1" x="4365"/>
        <item m="1" x="4752"/>
        <item m="1" x="2836"/>
        <item m="1" x="5166"/>
        <item m="1" x="6268"/>
        <item m="1" x="3350"/>
        <item m="1" x="4541"/>
        <item m="1" x="6090"/>
        <item m="1" x="4615"/>
        <item m="1" x="5422"/>
        <item m="1" x="6598"/>
        <item m="1" x="5965"/>
        <item m="1" x="2827"/>
        <item m="1" x="4979"/>
        <item m="1" x="4781"/>
        <item m="1" x="7903"/>
        <item m="1" x="2828"/>
        <item m="1" x="7630"/>
        <item m="1" x="3912"/>
        <item m="1" x="7486"/>
        <item m="1" x="7923"/>
        <item m="1" x="3068"/>
        <item m="1" x="5547"/>
        <item m="1" x="4780"/>
        <item m="1" x="3751"/>
        <item m="1" x="6960"/>
        <item m="1" x="3111"/>
        <item m="1" x="3709"/>
        <item m="1" x="3438"/>
        <item m="1" x="5113"/>
        <item m="1" x="7872"/>
        <item m="1" x="5381"/>
        <item m="1" x="7924"/>
        <item m="1" x="7241"/>
        <item m="1" x="6274"/>
        <item m="1" x="7972"/>
        <item m="1" x="6597"/>
        <item m="1" x="7896"/>
        <item m="1" x="4456"/>
        <item m="1" x="3643"/>
        <item m="1" x="5975"/>
        <item m="1" x="7756"/>
        <item m="1" x="7511"/>
        <item m="1" x="3661"/>
        <item m="1" x="7512"/>
        <item m="1" x="5391"/>
        <item m="1" x="3028"/>
        <item m="1" x="5454"/>
        <item m="1" x="7701"/>
        <item m="1" x="5534"/>
        <item m="1" x="3156"/>
        <item m="1" x="6327"/>
        <item m="1" x="5231"/>
        <item m="1" x="4311"/>
        <item m="1" x="4441"/>
        <item m="1" x="5478"/>
        <item m="1" x="3508"/>
        <item m="1" x="6013"/>
        <item m="1" x="7795"/>
        <item m="1" x="7586"/>
        <item m="1" x="3185"/>
        <item m="1" x="7874"/>
        <item m="1" x="7759"/>
        <item m="1" x="5531"/>
        <item m="1" x="3252"/>
        <item m="1" x="7506"/>
        <item m="1" x="6813"/>
        <item m="1" x="3078"/>
        <item m="1" x="5271"/>
        <item m="1" x="7029"/>
        <item m="1" x="6263"/>
        <item m="1" x="4317"/>
        <item m="1" x="7126"/>
        <item m="1" x="4443"/>
        <item m="1" x="6471"/>
        <item m="1" x="3489"/>
        <item m="1" x="6172"/>
        <item m="1" x="6873"/>
        <item m="1" x="3589"/>
        <item m="1" x="7931"/>
        <item m="1" x="7952"/>
        <item m="1" x="2896"/>
        <item m="1" x="3922"/>
        <item m="1" x="6397"/>
        <item m="1" x="4036"/>
        <item m="1" x="4730"/>
        <item m="1" x="7637"/>
        <item m="1" x="4177"/>
        <item m="1" x="7920"/>
        <item m="1" x="3394"/>
        <item m="1" x="7024"/>
        <item m="1" x="4798"/>
        <item m="1" x="3852"/>
        <item m="1" x="7963"/>
        <item m="1" x="3601"/>
        <item m="1" x="3678"/>
        <item m="1" x="4702"/>
        <item m="1" x="7912"/>
        <item m="1" x="3700"/>
        <item m="1" x="7590"/>
        <item m="1" x="5811"/>
        <item m="1" x="5121"/>
        <item m="1" x="3079"/>
        <item m="1" x="7941"/>
        <item m="1" x="4272"/>
        <item m="1" x="7768"/>
        <item m="1" x="6947"/>
        <item m="1" x="6220"/>
        <item m="1" x="4221"/>
        <item m="1" x="4569"/>
        <item m="1" x="4876"/>
        <item m="1" x="4835"/>
        <item m="1" x="6358"/>
        <item m="1" x="5357"/>
        <item m="1" x="3421"/>
        <item m="1" x="4293"/>
        <item m="1" x="5832"/>
        <item m="1" x="3820"/>
        <item m="1" x="4585"/>
        <item m="1" x="6640"/>
        <item m="1" x="7288"/>
        <item m="1" x="4380"/>
        <item m="1" x="4513"/>
        <item m="1" x="3870"/>
        <item m="1" x="5507"/>
        <item m="1" x="7852"/>
        <item m="1" x="6032"/>
        <item m="1" x="6507"/>
        <item m="1" x="3391"/>
        <item m="1" x="3862"/>
        <item m="1" x="7477"/>
        <item m="1" x="4648"/>
        <item m="1" x="7970"/>
        <item m="1" x="3326"/>
        <item m="1" x="7893"/>
        <item m="1" x="7888"/>
        <item m="1" x="6004"/>
        <item m="1" x="7068"/>
        <item m="1" x="7083"/>
        <item m="1" x="3718"/>
        <item m="1" x="7928"/>
        <item m="1" x="5732"/>
        <item m="1" x="7835"/>
        <item m="1" x="4666"/>
        <item m="1" x="5988"/>
        <item m="1" x="6277"/>
        <item m="1" x="3913"/>
        <item m="1" x="7152"/>
        <item m="1" x="3504"/>
        <item m="1" x="7406"/>
        <item m="1" x="3101"/>
        <item m="1" x="3573"/>
        <item m="1" x="5334"/>
        <item m="1" x="3719"/>
        <item m="1" x="6306"/>
        <item m="1" x="5348"/>
        <item m="1" x="7865"/>
        <item m="1" x="3397"/>
        <item m="1" x="5926"/>
        <item m="1" x="6226"/>
        <item m="1" x="7634"/>
        <item m="1" x="5670"/>
        <item m="1" x="6535"/>
        <item m="1" x="5365"/>
        <item m="1" x="3059"/>
        <item m="1" x="6967"/>
        <item m="1" x="5523"/>
        <item m="1" x="5939"/>
        <item m="1" x="7524"/>
        <item m="1" x="6409"/>
        <item m="1" x="4523"/>
        <item m="1" x="5314"/>
        <item m="1" x="6361"/>
        <item m="1" x="3672"/>
        <item m="1" x="3294"/>
        <item m="1" x="5684"/>
        <item m="1" x="6218"/>
        <item m="1" x="4319"/>
        <item m="1" x="5797"/>
        <item m="1" x="4771"/>
        <item m="1" x="7131"/>
        <item m="1" x="2794"/>
        <item m="1" x="4455"/>
        <item m="1" x="5399"/>
        <item m="1" x="6149"/>
        <item m="1" x="5849"/>
        <item m="1" x="3096"/>
        <item m="1" x="4965"/>
        <item m="1" x="5827"/>
        <item m="1" x="7703"/>
        <item m="1" x="3454"/>
        <item m="1" x="5028"/>
        <item m="1" x="6487"/>
        <item m="1" x="7932"/>
        <item m="1" x="7953"/>
        <item m="1" x="2897"/>
        <item m="1" x="3923"/>
        <item m="1" x="6398"/>
        <item m="1" x="4037"/>
        <item m="1" x="4731"/>
        <item m="1" x="4178"/>
        <item m="1" x="4861"/>
        <item m="1" x="7921"/>
        <item m="1" x="3395"/>
        <item m="1" x="6696"/>
        <item m="1" x="7025"/>
        <item m="1" x="6834"/>
        <item m="1" x="4799"/>
        <item m="1" x="3853"/>
        <item m="1" x="7964"/>
        <item m="1" x="3602"/>
        <item m="1" x="3679"/>
        <item m="1" x="4703"/>
        <item m="1" x="7913"/>
        <item m="1" x="3701"/>
        <item m="1" x="7591"/>
        <item m="1" x="5812"/>
        <item m="1" x="5122"/>
        <item m="1" x="7942"/>
        <item m="1" x="4273"/>
        <item m="1" x="7769"/>
        <item m="1" x="6948"/>
        <item m="1" x="6221"/>
        <item m="1" x="4222"/>
        <item m="1" x="7818"/>
        <item m="1" x="4570"/>
        <item m="1" x="4875"/>
        <item m="1" x="4877"/>
        <item m="1" x="6359"/>
        <item m="1" x="5358"/>
        <item m="1" x="5174"/>
        <item m="1" x="3422"/>
        <item m="1" x="4294"/>
        <item m="1" x="5833"/>
        <item m="1" x="3821"/>
        <item m="1" x="4586"/>
        <item m="1" x="7289"/>
        <item m="1" x="4381"/>
        <item m="1" x="4514"/>
        <item m="1" x="5508"/>
        <item m="1" x="7853"/>
        <item m="1" x="6033"/>
        <item m="1" x="6508"/>
        <item m="1" x="3392"/>
        <item m="1" x="3863"/>
        <item m="1" x="7478"/>
        <item m="1" x="4649"/>
        <item m="1" x="7971"/>
        <item m="1" x="3327"/>
        <item m="1" x="4923"/>
        <item m="1" x="5714"/>
        <item m="1" x="7894"/>
        <item m="1" x="7889"/>
        <item m="1" x="6005"/>
        <item m="1" x="7069"/>
        <item m="1" x="7084"/>
        <item m="1" x="3720"/>
        <item m="1" x="7929"/>
        <item m="1" x="7836"/>
        <item m="1" x="4667"/>
        <item m="1" x="5989"/>
        <item m="1" x="6278"/>
        <item m="1" x="3914"/>
        <item m="1" x="5810"/>
        <item m="1" x="7153"/>
        <item m="1" x="3505"/>
        <item m="1" x="7407"/>
        <item m="1" x="3102"/>
        <item m="1" x="3574"/>
        <item m="1" x="5335"/>
        <item m="1" x="3721"/>
        <item m="1" x="6307"/>
        <item m="1" x="5349"/>
        <item m="1" x="7866"/>
        <item m="1" x="3398"/>
        <item m="1" x="5927"/>
        <item m="1" x="6227"/>
        <item m="1" x="7635"/>
        <item m="1" x="5671"/>
        <item m="1" x="6536"/>
        <item m="1" x="5366"/>
        <item m="1" x="3060"/>
        <item m="1" x="6968"/>
        <item m="1" x="5524"/>
        <item m="1" x="5940"/>
        <item m="1" x="7525"/>
        <item m="1" x="6410"/>
        <item m="1" x="4524"/>
        <item m="1" x="5315"/>
        <item m="1" x="6362"/>
        <item m="1" x="3673"/>
        <item m="1" x="3295"/>
        <item m="1" x="5685"/>
        <item m="1" x="6219"/>
        <item m="1" x="4320"/>
        <item m="1" x="3837"/>
        <item m="1" x="7933"/>
        <item m="1" x="6194"/>
        <item m="1" x="6783"/>
        <item m="1" x="2974"/>
        <item m="1" x="6537"/>
        <item m="1" x="6048"/>
        <item m="1" x="6089"/>
        <item m="1" x="4582"/>
        <item m="1" x="6483"/>
        <item m="1" x="7881"/>
        <item m="1" x="7949"/>
        <item m="1" x="6533"/>
        <item m="1" x="7182"/>
        <item m="1" x="6224"/>
        <item m="1" x="5676"/>
        <item m="1" x="3356"/>
        <item m="1" x="4081"/>
        <item m="1" x="3662"/>
        <item m="1" x="4068"/>
        <item m="1" x="2814"/>
        <item m="1" x="7760"/>
        <item m="1" x="5923"/>
        <item m="1" x="5647"/>
        <item m="1" x="7962"/>
        <item m="1" x="3769"/>
        <item m="1" x="3689"/>
        <item m="1" x="3379"/>
        <item m="1" x="7993"/>
        <item m="1" x="5217"/>
        <item m="1" x="5175"/>
        <item m="1" x="5715"/>
        <item m="1" x="6003"/>
        <item m="1" x="7919"/>
        <item m="1" x="3452"/>
        <item m="1" x="6091"/>
        <item m="1" x="7573"/>
        <item m="1" x="6112"/>
        <item m="1" x="5966"/>
        <item m="1" x="6478"/>
        <item m="1" x="7844"/>
        <item m="1" x="5434"/>
        <item m="1" x="5743"/>
        <item m="1" x="7890"/>
        <item m="1" x="5864"/>
        <item m="1" x="3801"/>
        <item m="1" x="5148"/>
        <item m="1" x="7951"/>
        <item m="1" x="7234"/>
        <item m="1" x="5161"/>
        <item m="1" x="5878"/>
        <item m="1" x="7784"/>
        <item m="1" x="5910"/>
        <item m="1" x="3213"/>
        <item m="1" x="3936"/>
        <item m="1" x="5985"/>
        <item m="1" x="5550"/>
        <item m="1" x="4852"/>
        <item m="1" x="3974"/>
        <item m="1" x="7845"/>
        <item m="1" x="6320"/>
        <item m="1" x="6669"/>
        <item m="1" x="6030"/>
        <item m="1" x="5409"/>
        <item m="1" x="7674"/>
        <item m="1" x="7469"/>
        <item m="1" x="6371"/>
        <item m="1" x="5623"/>
        <item m="1" x="5987"/>
        <item m="1" x="5031"/>
        <item m="1" x="5461"/>
        <item m="1" x="7830"/>
        <item m="1" x="3997"/>
        <item m="1" x="2879"/>
        <item m="1" x="7649"/>
        <item m="1" x="2880"/>
        <item m="1" x="2894"/>
        <item m="1" x="7829"/>
        <item m="1" x="5758"/>
        <item m="1" x="6240"/>
        <item m="1" x="5189"/>
        <item m="1" x="7107"/>
        <item m="1" x="5557"/>
        <item m="1" x="7052"/>
        <item m="1" x="6720"/>
        <item m="1" x="5759"/>
        <item m="1" x="4193"/>
        <item m="1" x="7624"/>
        <item m="1" x="3771"/>
        <item m="1" x="4564"/>
        <item m="1" x="3680"/>
        <item m="1" x="5757"/>
        <item m="1" x="4728"/>
        <item m="1" x="6330"/>
        <item m="1" x="7484"/>
        <item m="1" x="5108"/>
        <item m="1" x="5109"/>
        <item m="1" x="7415"/>
        <item m="1" x="6233"/>
        <item m="1" x="3784"/>
        <item m="1" x="6201"/>
        <item m="1" x="6959"/>
        <item m="1" x="3681"/>
        <item m="1" x="7080"/>
        <item m="1" x="7677"/>
        <item m="1" x="7115"/>
        <item m="1" x="4933"/>
        <item m="1" x="7610"/>
        <item m="1" x="7974"/>
        <item m="1" x="5264"/>
        <item m="1" x="7938"/>
        <item m="1" x="7939"/>
        <item m="1" x="6506"/>
        <item m="1" x="3920"/>
        <item m="1" x="3578"/>
        <item m="1" x="5394"/>
        <item m="1" x="5768"/>
        <item m="1" x="4277"/>
        <item m="1" x="6475"/>
        <item m="1" x="5423"/>
        <item m="1" x="3472"/>
        <item m="1" x="6256"/>
        <item m="1" x="7793"/>
        <item m="1" x="5194"/>
        <item m="1" x="5563"/>
        <item m="1" x="7650"/>
        <item m="1" x="6918"/>
        <item m="1" x="6257"/>
        <item m="1" x="7794"/>
        <item m="1" x="3242"/>
        <item m="1" x="3639"/>
        <item m="1" x="5525"/>
        <item m="1" x="5941"/>
        <item m="1" x="4525"/>
        <item m="1" x="3674"/>
        <item m="1" x="7841"/>
        <item m="1" x="7075"/>
        <item m="1" x="6531"/>
        <item m="1" x="7915"/>
        <item m="1" x="7042"/>
        <item m="1" x="4588"/>
        <item m="1" x="6559"/>
        <item m="1" x="3712"/>
        <item m="1" x="2936"/>
        <item m="1" x="5783"/>
        <item m="1" x="6497"/>
        <item m="1" x="6155"/>
        <item m="1" x="3195"/>
        <item m="1" x="5558"/>
        <item m="1" x="4872"/>
        <item m="1" x="4714"/>
        <item m="1" x="5535"/>
        <item m="1" x="5205"/>
        <item m="1" x="4247"/>
        <item m="1" x="7377"/>
        <item m="1" x="3283"/>
        <item m="1" x="7045"/>
        <item m="1" x="3322"/>
        <item m="1" x="3323"/>
        <item m="1" x="4713"/>
        <item m="1" x="7785"/>
        <item m="1" x="6177"/>
        <item m="1" x="5856"/>
        <item m="1" x="6054"/>
        <item m="1" x="5991"/>
        <item m="1" x="4593"/>
        <item m="1" x="4248"/>
        <item m="1" x="4249"/>
        <item m="1" x="7378"/>
        <item m="1" x="7046"/>
        <item m="1" x="6827"/>
        <item m="1" x="7438"/>
        <item m="1" x="7257"/>
        <item m="1" x="3247"/>
        <item m="1" x="5785"/>
        <item m="1" x="6119"/>
        <item m="1" x="6666"/>
        <item m="1" x="4392"/>
        <item m="1" x="7206"/>
        <item m="1" x="7283"/>
        <item m="1" x="3254"/>
        <item m="1" x="5395"/>
        <item m="1" x="2832"/>
        <item m="1" x="7495"/>
        <item m="1" x="5421"/>
        <item m="1" x="5903"/>
        <item m="1" x="6689"/>
        <item m="1" x="4348"/>
        <item m="1" x="2978"/>
        <item m="1" x="5969"/>
        <item m="1" x="7560"/>
        <item m="1" x="5015"/>
        <item m="1" x="4865"/>
        <item m="1" x="4151"/>
        <item m="1" x="7242"/>
        <item m="1" x="5268"/>
        <item m="1" x="3658"/>
        <item m="1" x="4651"/>
        <item m="1" x="5235"/>
        <item m="1" x="7268"/>
        <item m="1" x="4845"/>
        <item m="1" x="3871"/>
        <item m="1" x="7426"/>
        <item m="1" x="4721"/>
        <item m="1" x="5753"/>
        <item m="1" x="4023"/>
        <item m="1" x="3269"/>
        <item m="1" x="3887"/>
        <item m="1" x="6923"/>
        <item m="1" x="7116"/>
        <item m="1" x="7600"/>
        <item m="1" x="5955"/>
        <item m="1" x="3225"/>
        <item m="1" x="2918"/>
        <item m="1" x="2898"/>
        <item m="1" x="2972"/>
        <item m="1" x="3018"/>
        <item m="1" x="4136"/>
        <item m="1" x="2873"/>
        <item m="1" x="4056"/>
        <item m="1" x="4843"/>
        <item m="1" x="6009"/>
        <item m="1" x="3946"/>
        <item m="1" x="7652"/>
        <item m="1" x="3715"/>
        <item m="1" x="6889"/>
        <item m="1" x="5693"/>
        <item m="1" x="7848"/>
        <item m="1" x="6602"/>
        <item m="1" x="5640"/>
        <item m="1" x="5790"/>
        <item m="1" x="5674"/>
        <item m="1" x="5912"/>
        <item m="1" x="6828"/>
        <item m="1" x="5617"/>
        <item m="1" x="7631"/>
        <item m="1" x="6961"/>
        <item m="1" x="6717"/>
        <item m="1" x="7180"/>
        <item m="1" x="4217"/>
        <item m="1" x="6940"/>
        <item m="1" x="5013"/>
        <item m="1" x="3630"/>
        <item m="1" x="2995"/>
        <item m="1" x="4390"/>
        <item m="1" x="5801"/>
        <item m="1" x="5568"/>
        <item m="1" x="4021"/>
        <item m="1" x="3312"/>
        <item m="1" x="3775"/>
        <item m="1" x="7078"/>
        <item m="1" x="6545"/>
        <item m="1" x="6485"/>
        <item m="1" x="6076"/>
        <item m="1" x="3746"/>
        <item m="1" x="7224"/>
        <item m="1" x="2803"/>
        <item m="1" x="5080"/>
        <item m="1" x="6519"/>
        <item m="1" x="5091"/>
        <item m="1" x="4493"/>
        <item m="1" x="3954"/>
        <item m="1" x="5316"/>
        <item m="1" x="7746"/>
        <item m="1" x="3807"/>
        <item m="1" x="6792"/>
        <item m="1" x="5052"/>
        <item m="1" x="4800"/>
        <item m="1" x="3227"/>
        <item m="1" x="3318"/>
        <item m="1" x="6334"/>
        <item m="1" x="4546"/>
        <item m="1" x="5305"/>
        <item m="1" x="3788"/>
        <item m="1" x="5071"/>
        <item m="1" x="5176"/>
        <item m="1" x="5769"/>
        <item m="1" x="7096"/>
        <item m="1" x="5822"/>
        <item m="1" x="4898"/>
        <item m="1" x="6189"/>
        <item m="1" x="6190"/>
        <item m="1" x="6191"/>
        <item m="1" x="7321"/>
        <item m="1" x="6254"/>
        <item m="1" x="3722"/>
        <item m="1" x="7421"/>
        <item m="1" x="5135"/>
        <item m="1" x="6943"/>
        <item m="1" x="6772"/>
        <item m="1" x="3512"/>
        <item m="1" x="6902"/>
        <item m="1" x="7022"/>
        <item m="1" x="6699"/>
        <item m="1" x="4854"/>
        <item m="1" x="3196"/>
        <item m="1" x="5934"/>
        <item m="1" x="5209"/>
        <item m="1" x="4278"/>
        <item m="1" x="7086"/>
        <item m="1" x="4236"/>
        <item m="1" x="6192"/>
        <item m="1" x="3449"/>
        <item m="1" x="5211"/>
        <item m="1" x="7417"/>
        <item m="1" x="3764"/>
        <item m="1" x="6099"/>
        <item m="1" x="3035"/>
        <item m="1" x="3879"/>
        <item m="1" x="4215"/>
        <item m="1" x="2966"/>
        <item m="1" x="3857"/>
        <item m="1" x="5336"/>
        <item m="1" x="7454"/>
        <item m="1" x="4185"/>
        <item m="1" x="3024"/>
        <item m="1" x="5738"/>
        <item m="1" x="3370"/>
        <item m="1" x="4409"/>
        <item m="1" x="4969"/>
        <item m="1" x="7691"/>
        <item m="1" x="6205"/>
        <item m="1" x="3644"/>
        <item m="1" x="7471"/>
        <item m="1" x="5485"/>
        <item m="1" x="7306"/>
        <item m="1" x="4104"/>
        <item m="1" x="6523"/>
        <item m="1" x="3789"/>
        <item m="1" x="5060"/>
        <item m="1" x="6057"/>
        <item m="1" x="6913"/>
        <item m="1" x="7548"/>
        <item m="1" x="7344"/>
        <item m="1" x="6347"/>
        <item m="1" x="4606"/>
        <item m="1" x="5140"/>
        <item m="1" x="4881"/>
        <item m="1" x="5613"/>
        <item m="1" x="7170"/>
        <item m="1" x="6952"/>
        <item m="1" x="7645"/>
        <item m="1" x="5581"/>
        <item m="1" x="3732"/>
        <item m="1" x="3480"/>
        <item m="1" x="5770"/>
        <item m="1" x="5600"/>
        <item m="1" x="5625"/>
        <item m="1" x="7328"/>
        <item m="1" x="6283"/>
        <item m="1" x="6570"/>
        <item m="1" x="4763"/>
        <item m="1" x="7618"/>
        <item m="1" x="4981"/>
        <item m="1" x="4707"/>
        <item m="1" x="5443"/>
        <item m="1" x="6973"/>
        <item m="1" x="4764"/>
        <item m="1" x="4982"/>
        <item m="1" x="3413"/>
        <item m="1" x="4983"/>
        <item m="1" x="7311"/>
        <item m="1" x="4650"/>
        <item m="1" x="6832"/>
        <item m="1" x="5808"/>
        <item m="1" x="3832"/>
        <item m="1" x="7266"/>
        <item m="1" x="7526"/>
        <item m="1" x="4699"/>
        <item m="1" x="7681"/>
        <item m="1" x="7707"/>
        <item m="1" x="7390"/>
        <item m="1" x="3403"/>
        <item m="1" x="7619"/>
        <item m="1" x="5374"/>
        <item m="1" x="4984"/>
        <item m="1" x="4819"/>
        <item m="1" x="2940"/>
        <item m="1" x="3726"/>
        <item m="1" x="4681"/>
        <item m="1" x="7804"/>
        <item m="1" x="4112"/>
        <item m="1" x="4482"/>
        <item m="1" x="5032"/>
        <item m="1" x="7798"/>
        <item m="1" x="5403"/>
        <item m="1" x="3711"/>
        <item m="1" x="5291"/>
        <item m="1" x="5800"/>
        <item m="1" x="6412"/>
        <item m="1" x="6183"/>
        <item m="1" x="6082"/>
        <item m="1" x="7213"/>
        <item m="1" x="5867"/>
        <item m="1" x="5359"/>
        <item m="1" x="6516"/>
        <item m="1" x="6580"/>
        <item m="1" x="2824"/>
        <item m="1" x="7482"/>
        <item m="1" x="7192"/>
        <item m="1" x="5787"/>
        <item m="1" x="3926"/>
        <item m="1" x="6896"/>
        <item m="1" x="6407"/>
        <item m="1" x="3851"/>
        <item m="1" x="4462"/>
        <item m="1" x="7730"/>
        <item m="1" x="5360"/>
        <item m="1" x="7633"/>
        <item m="1" x="2922"/>
        <item m="1" x="5396"/>
        <item m="1" x="4545"/>
        <item m="1" x="6833"/>
        <item m="1" x="7489"/>
        <item m="1" x="3847"/>
        <item m="1" x="6929"/>
        <item m="1" x="5114"/>
        <item m="1" x="5863"/>
        <item m="1" x="7661"/>
        <item m="1" x="4901"/>
        <item m="1" x="6073"/>
        <item m="1" x="6401"/>
        <item m="1" x="4318"/>
        <item m="1" x="6115"/>
        <item m="1" x="7516"/>
        <item m="1" x="5452"/>
        <item m="1" x="4268"/>
        <item m="1" x="6008"/>
        <item m="1" x="3551"/>
        <item m="1" x="2941"/>
        <item m="1" x="5070"/>
        <item m="1" x="2852"/>
        <item m="1" x="6342"/>
        <item m="1" x="4378"/>
        <item m="1" x="6897"/>
        <item m="1" x="3860"/>
        <item m="1" x="7140"/>
        <item m="1" x="4342"/>
        <item m="1" x="6746"/>
        <item m="1" x="5976"/>
        <item m="1" x="7851"/>
        <item m="1" x="5030"/>
        <item m="1" x="4634"/>
        <item m="1" x="6007"/>
        <item m="1" x="4121"/>
        <item m="1" x="3899"/>
        <item m="1" x="4957"/>
        <item m="1" x="3352"/>
        <item m="1" x="5053"/>
        <item m="1" x="3279"/>
        <item m="1" x="4264"/>
        <item m="1" x="6329"/>
        <item m="1" x="7491"/>
        <item m="1" x="4824"/>
        <item m="1" x="6631"/>
        <item m="1" x="6898"/>
        <item m="1" x="4341"/>
        <item m="1" x="7293"/>
        <item m="1" x="7721"/>
        <item m="1" x="5202"/>
        <item m="1" x="6632"/>
        <item m="1" x="3525"/>
        <item m="1" x="4956"/>
        <item m="1" x="3758"/>
        <item m="1" x="5377"/>
        <item m="1" x="6858"/>
        <item m="1" x="3124"/>
        <item m="1" x="3759"/>
        <item m="1" x="4298"/>
        <item m="1" x="7227"/>
        <item m="1" x="4720"/>
        <item m="1" x="3567"/>
        <item m="1" x="3848"/>
        <item m="1" x="4265"/>
        <item m="1" x="2871"/>
        <item m="1" x="7186"/>
        <item m="1" x="5009"/>
        <item m="1" x="3777"/>
        <item m="1" x="2809"/>
        <item m="1" x="5728"/>
        <item m="1" x="2862"/>
        <item m="1" x="7146"/>
        <item m="1" x="6953"/>
        <item m="1" x="4910"/>
        <item m="1" x="4719"/>
        <item m="1" x="3514"/>
        <item m="1" x="7327"/>
        <item m="1" x="6743"/>
        <item m="1" x="7035"/>
        <item m="1" x="4470"/>
        <item m="1" x="5686"/>
        <item m="1" x="6987"/>
        <item m="1" x="5536"/>
        <item m="1" x="3479"/>
        <item m="1" x="4765"/>
        <item m="1" x="5094"/>
        <item m="1" x="7055"/>
        <item m="1" x="5444"/>
        <item m="1" x="3341"/>
        <item m="1" x="7398"/>
        <item m="1" x="6490"/>
        <item m="1" x="4766"/>
        <item m="1" x="5095"/>
        <item m="1" x="3342"/>
        <item m="1" x="5949"/>
        <item m="1" x="4905"/>
        <item m="1" x="3107"/>
        <item m="1" x="3457"/>
        <item m="1" x="6102"/>
        <item m="1" x="5795"/>
        <item m="1" x="7252"/>
        <item m="1" x="7725"/>
        <item m="1" x="4499"/>
        <item m="1" x="6332"/>
        <item m="1" x="6249"/>
        <item m="1" x="6713"/>
        <item m="1" x="7678"/>
        <item m="1" x="3774"/>
        <item m="1" x="5727"/>
        <item m="1" x="4324"/>
        <item m="1" x="5590"/>
        <item m="1" x="6462"/>
        <item m="1" x="3917"/>
        <item m="1" x="3194"/>
        <item m="1" x="5236"/>
        <item m="1" x="6195"/>
        <item m="1" x="6753"/>
        <item m="1" x="5103"/>
        <item m="1" x="7138"/>
        <item m="1" x="7819"/>
        <item m="1" x="7766"/>
        <item m="1" x="4463"/>
        <item m="1" x="4161"/>
        <item m="1" x="6331"/>
        <item m="1" x="6614"/>
        <item m="1" x="3377"/>
        <item m="1" x="3924"/>
        <item m="1" x="6417"/>
        <item m="1" x="6010"/>
        <item m="1" x="6157"/>
        <item m="1" x="5159"/>
        <item m="1" x="6072"/>
        <item m="1" x="6645"/>
        <item m="1" x="6593"/>
        <item m="1" x="7388"/>
        <item m="1" x="6671"/>
        <item m="1" x="5735"/>
        <item m="1" x="7238"/>
        <item m="1" x="6273"/>
        <item m="1" x="6569"/>
        <item m="1" x="5150"/>
        <item m="1" x="3129"/>
        <item m="1" x="4353"/>
        <item m="1" x="5259"/>
        <item m="1" x="7518"/>
        <item m="1" x="4501"/>
        <item m="1" x="7487"/>
        <item m="1" x="3740"/>
        <item m="1" x="6985"/>
        <item m="1" x="4864"/>
        <item m="1" x="6476"/>
        <item m="1" x="4360"/>
        <item m="1" x="7536"/>
        <item m="1" x="3150"/>
        <item m="1" x="5943"/>
        <item m="1" x="3484"/>
        <item m="1" x="3393"/>
        <item m="1" x="5739"/>
        <item m="1" x="7549"/>
        <item m="1" x="7345"/>
        <item m="1" x="4924"/>
        <item m="1" x="6230"/>
        <item m="1" x="6479"/>
        <item m="1" x="7643"/>
        <item m="1" x="4255"/>
        <item m="1" x="6343"/>
        <item m="1" x="4424"/>
        <item m="1" x="4571"/>
        <item m="1" x="5104"/>
        <item m="1" x="4566"/>
        <item m="1" x="3357"/>
        <item m="1" x="5519"/>
        <item m="1" x="4842"/>
        <item m="1" x="3192"/>
        <item m="1" x="6647"/>
        <item m="1" x="5992"/>
        <item m="1" x="5146"/>
        <item m="1" x="7376"/>
        <item m="1" x="5045"/>
        <item m="1" x="4339"/>
        <item m="1" x="3382"/>
        <item m="1" x="2951"/>
        <item m="1" x="4093"/>
        <item m="1" x="3276"/>
        <item m="1" x="5270"/>
        <item m="1" x="4446"/>
        <item m="1" x="5526"/>
        <item m="1" x="4229"/>
        <item m="1" x="5655"/>
        <item m="1" x="6731"/>
        <item m="1" x="7532"/>
        <item m="1" x="4025"/>
        <item m="1" x="3230"/>
        <item m="1" x="7772"/>
        <item m="1" x="6770"/>
        <item m="1" x="6043"/>
        <item m="1" x="7468"/>
        <item m="1" x="7123"/>
        <item m="1" x="5907"/>
        <item m="1" x="5699"/>
        <item m="1" x="3002"/>
        <item m="1" x="4073"/>
        <item m="1" x="4704"/>
        <item m="1" x="7118"/>
        <item m="1" x="7076"/>
        <item m="1" x="3354"/>
        <item m="1" x="5141"/>
        <item m="1" x="7597"/>
        <item m="1" x="3533"/>
        <item m="1" x="5554"/>
        <item m="1" x="6937"/>
        <item m="1" x="2884"/>
        <item m="1" x="7381"/>
        <item m="1" x="6315"/>
        <item m="1" x="4543"/>
        <item m="1" x="6452"/>
        <item m="1" x="4977"/>
        <item m="1" x="6168"/>
        <item m="1" x="7620"/>
        <item m="1" x="5445"/>
        <item m="1" x="4708"/>
        <item m="1" x="4985"/>
        <item m="1" x="7056"/>
        <item m="1" x="3414"/>
        <item m="1" x="3343"/>
        <item m="1" x="5446"/>
        <item m="1" x="7057"/>
        <item m="1" x="5970"/>
        <item m="1" x="7058"/>
        <item m="1" x="5041"/>
        <item m="1" x="4014"/>
        <item m="1" x="7294"/>
        <item m="1" x="5203"/>
        <item m="1" x="4471"/>
        <item m="1" x="5687"/>
        <item m="1" x="5870"/>
        <item m="1" x="4340"/>
        <item m="1" x="4145"/>
        <item m="1" x="4010"/>
        <item m="1" x="7351"/>
        <item m="1" x="4700"/>
        <item m="1" x="7097"/>
        <item m="1" x="4313"/>
        <item m="1" x="4869"/>
        <item m="1" x="3137"/>
        <item m="1" x="6437"/>
        <item m="1" x="4677"/>
        <item m="1" x="7621"/>
        <item m="1" x="7492"/>
        <item m="1" x="6672"/>
        <item m="1" x="3864"/>
        <item m="1" x="7436"/>
        <item m="1" x="3290"/>
        <item m="1" x="7193"/>
        <item m="1" x="6925"/>
        <item m="1" x="5215"/>
        <item m="1" x="7264"/>
        <item m="1" x="6521"/>
        <item m="1" x="3178"/>
        <item m="1" x="6971"/>
        <item m="1" x="4530"/>
        <item m="1" x="7139"/>
        <item m="1" x="2952"/>
        <item m="1" x="3840"/>
        <item m="1" x="2887"/>
        <item m="1" x="7147"/>
        <item m="1" x="7194"/>
        <item m="1" x="7813"/>
        <item m="1" x="4367"/>
        <item m="1" x="4210"/>
        <item m="1" x="4113"/>
        <item m="1" x="3724"/>
        <item m="1" x="2925"/>
        <item m="1" x="7585"/>
        <item m="1" x="7195"/>
        <item m="1" x="5472"/>
        <item m="1" x="4106"/>
        <item m="1" x="2919"/>
        <item m="1" x="7098"/>
        <item m="1" x="3081"/>
        <item m="1" x="5390"/>
        <item m="1" x="3463"/>
        <item m="1" x="6012"/>
        <item m="1" x="3546"/>
        <item m="1" x="5292"/>
        <item m="1" x="6078"/>
        <item m="1" x="5677"/>
        <item m="1" x="3955"/>
        <item m="1" x="3015"/>
        <item m="1" x="5986"/>
        <item m="1" x="6065"/>
        <item m="1" x="5567"/>
        <item m="1" x="4519"/>
        <item m="1" x="3972"/>
        <item m="1" x="4114"/>
        <item m="1" x="5101"/>
        <item m="1" x="4712"/>
        <item m="1" x="3235"/>
        <item m="1" x="5749"/>
        <item m="1" x="4396"/>
        <item m="1" x="6769"/>
        <item m="1" x="3487"/>
        <item m="1" x="7173"/>
        <item m="1" x="3458"/>
        <item m="1" x="2986"/>
        <item m="1" x="7149"/>
        <item m="1" x="6738"/>
        <item m="1" x="6145"/>
        <item m="1" x="4847"/>
        <item m="1" x="5882"/>
        <item m="1" x="3114"/>
        <item m="1" x="6066"/>
        <item m="1" x="3285"/>
        <item m="1" x="3012"/>
        <item m="1" x="6318"/>
        <item m="1" x="6339"/>
        <item m="1" x="5069"/>
        <item m="1" x="4590"/>
        <item m="1" x="4701"/>
        <item m="1" x="3667"/>
        <item m="1" x="6123"/>
        <item m="1" x="7788"/>
        <item m="1" x="4658"/>
        <item m="1" x="2959"/>
        <item m="1" x="7150"/>
        <item m="1" x="4123"/>
        <item m="1" x="3826"/>
        <item m="1" x="7699"/>
        <item m="1" x="2882"/>
        <item m="1" x="4289"/>
        <item m="1" x="6732"/>
        <item m="1" x="5061"/>
        <item m="1" x="3778"/>
        <item m="1" x="6764"/>
        <item m="1" x="6648"/>
        <item m="1" x="4158"/>
        <item m="1" x="7747"/>
        <item m="1" x="6759"/>
        <item m="1" x="6480"/>
        <item m="1" x="6599"/>
        <item m="1" x="3765"/>
        <item m="1" x="4464"/>
        <item m="1" x="6728"/>
        <item m="1" x="3522"/>
        <item m="1" x="4609"/>
        <item m="1" x="6121"/>
        <item m="1" x="4820"/>
        <item m="1" x="5982"/>
        <item m="1" x="5578"/>
        <item m="1" x="3110"/>
        <item m="1" x="5643"/>
        <item m="1" x="4297"/>
        <item m="1" x="5660"/>
        <item m="1" x="3113"/>
        <item m="1" x="3058"/>
        <item m="1" x="4048"/>
        <item m="1" x="5537"/>
        <item m="1" x="7013"/>
        <item m="1" x="3654"/>
        <item m="1" x="5587"/>
        <item m="1" x="7207"/>
        <item m="1" x="5771"/>
        <item m="1" x="4200"/>
        <item m="1" x="3353"/>
        <item m="1" x="3013"/>
        <item m="1" x="3176"/>
        <item m="1" x="4620"/>
        <item m="1" x="7688"/>
        <item m="1" x="4253"/>
        <item m="1" x="6752"/>
        <item m="1" x="5597"/>
        <item m="1" x="6216"/>
        <item m="1" x="6727"/>
        <item m="1" x="3057"/>
        <item m="1" x="5574"/>
        <item m="1" x="7670"/>
        <item m="1" x="6366"/>
        <item m="1" x="4745"/>
        <item m="1" x="4078"/>
        <item m="1" x="7119"/>
        <item m="1" x="4419"/>
        <item m="1" x="7765"/>
        <item m="1" x="3515"/>
        <item m="1" x="5286"/>
        <item m="1" x="6600"/>
        <item m="1" x="5250"/>
        <item m="1" x="4810"/>
        <item m="1" x="7295"/>
        <item m="1" x="4996"/>
        <item m="1" x="5555"/>
        <item m="1" x="6138"/>
        <item m="1" x="3478"/>
        <item m="1" x="7593"/>
        <item m="1" x="6859"/>
        <item m="1" x="3568"/>
        <item m="1" x="5147"/>
        <item m="1" x="3849"/>
        <item m="1" x="3320"/>
        <item m="1" x="2872"/>
        <item m="1" x="4930"/>
        <item m="1" x="3415"/>
        <item m="1" x="4767"/>
        <item m="1" x="5447"/>
        <item m="1" x="7059"/>
        <item m="1" x="6028"/>
        <item m="1" x="5950"/>
        <item m="1" x="5096"/>
        <item m="1" x="6039"/>
        <item m="1" x="5448"/>
        <item m="1" x="3416"/>
        <item m="1" x="3417"/>
        <item m="1" x="5449"/>
        <item m="1" x="6491"/>
        <item m="1" x="3418"/>
        <item m="1" x="5871"/>
        <item m="1" x="6481"/>
        <item m="1" x="5225"/>
        <item m="1" x="3580"/>
        <item m="1" x="5143"/>
        <item m="1" x="7465"/>
        <item m="1" x="3204"/>
        <item m="1" x="4966"/>
        <item m="1" x="4477"/>
        <item m="1" x="4162"/>
        <item m="1" x="4610"/>
        <item m="1" x="3205"/>
        <item m="1" x="4262"/>
        <item m="1" x="5206"/>
        <item m="1" x="4439"/>
        <item m="1" x="4931"/>
        <item m="1" x="5441"/>
        <item m="1" x="4144"/>
        <item m="1" x="4163"/>
        <item m="1" x="6748"/>
        <item m="1" x="3164"/>
        <item m="1" x="6963"/>
        <item m="1" x="3725"/>
        <item m="1" x="2893"/>
        <item m="1" x="3001"/>
        <item m="1" x="6879"/>
        <item m="1" x="3221"/>
        <item m="1" x="7366"/>
        <item m="1" x="7461"/>
        <item m="1" x="5694"/>
        <item m="1" x="5644"/>
        <item m="1" x="7375"/>
        <item m="1" x="4038"/>
        <item m="1" x="7653"/>
        <item m="1" x="7214"/>
        <item m="1" x="7332"/>
        <item m="1" x="4259"/>
        <item m="1" x="2926"/>
        <item m="1" x="4926"/>
        <item m="1" x="7237"/>
        <item m="1" x="7074"/>
        <item m="1" x="3627"/>
        <item m="1" x="4792"/>
        <item m="1" x="3576"/>
        <item m="1" x="5621"/>
        <item m="1" x="6767"/>
        <item m="1" x="3528"/>
        <item m="1" x="6061"/>
        <item m="1" x="4508"/>
        <item m="1" x="4591"/>
        <item m="1" x="6821"/>
        <item m="1" x="5267"/>
        <item m="1" x="3052"/>
        <item m="1" x="5427"/>
        <item m="1" x="2903"/>
        <item m="1" x="3520"/>
        <item m="1" x="4743"/>
        <item m="1" x="3345"/>
        <item m="1" x="7106"/>
        <item m="1" x="5408"/>
        <item m="1" x="3492"/>
        <item m="1" x="7065"/>
        <item m="1" x="6583"/>
        <item m="1" x="5419"/>
        <item m="1" x="6575"/>
        <item m="1" x="4092"/>
        <item m="1" x="4886"/>
        <item m="1" x="4776"/>
        <item m="1" x="7320"/>
        <item m="1" x="4376"/>
        <item m="1" x="7777"/>
        <item m="1" x="6467"/>
        <item m="1" x="3477"/>
        <item m="1" x="4271"/>
        <item m="1" x="7393"/>
        <item m="1" x="4159"/>
        <item m="1" x="7439"/>
        <item m="1" x="6586"/>
        <item m="1" x="6673"/>
        <item m="1" x="3274"/>
        <item m="1" x="3998"/>
        <item m="1" x="6697"/>
        <item m="1" x="4363"/>
        <item m="1" x="3253"/>
        <item m="1" x="4209"/>
        <item m="1" x="3655"/>
        <item m="1" x="3694"/>
        <item m="1" x="5588"/>
        <item m="1" x="3727"/>
        <item m="1" x="4201"/>
        <item m="1" x="6652"/>
        <item m="1" x="7579"/>
        <item m="1" x="2848"/>
        <item m="1" x="4510"/>
        <item m="1" x="3965"/>
        <item m="1" x="4601"/>
        <item m="1" x="6751"/>
        <item m="1" x="7464"/>
        <item m="1" x="3555"/>
        <item m="1" x="6612"/>
        <item m="1" x="6564"/>
        <item m="1" x="3999"/>
        <item m="1" x="5011"/>
        <item m="1" x="5207"/>
        <item m="1" x="4026"/>
        <item m="1" x="4377"/>
        <item m="1" x="2935"/>
        <item m="1" x="6891"/>
        <item m="1" x="7112"/>
        <item m="1" x="7566"/>
        <item m="1" x="6187"/>
        <item m="1" x="4329"/>
        <item m="1" x="7191"/>
        <item m="1" x="7647"/>
        <item m="1" x="7105"/>
        <item m="1" x="6605"/>
        <item m="1" x="6184"/>
        <item m="1" x="3154"/>
        <item m="1" x="7373"/>
        <item m="1" x="7584"/>
        <item m="1" x="5781"/>
        <item m="1" x="4372"/>
        <item m="1" x="3232"/>
        <item m="1" x="4948"/>
        <item m="1" x="3638"/>
        <item m="1" x="7802"/>
        <item m="1" x="6079"/>
        <item m="1" x="5888"/>
        <item m="1" x="3495"/>
        <item m="1" x="7274"/>
        <item m="1" x="7190"/>
        <item m="1" x="7458"/>
        <item m="1" x="5858"/>
        <item m="1" x="7440"/>
        <item m="1" x="7832"/>
        <item m="1" x="7639"/>
        <item m="1" x="6566"/>
        <item m="1" x="7550"/>
        <item m="1" x="3634"/>
        <item m="1" x="6474"/>
        <item m="1" x="7675"/>
        <item m="1" x="2975"/>
        <item m="1" x="3045"/>
        <item m="1" x="4640"/>
        <item m="1" x="4015"/>
        <item m="1" x="3516"/>
        <item m="1" x="7598"/>
        <item m="1" x="7120"/>
        <item m="1" x="4520"/>
        <item m="1" x="4911"/>
        <item m="1" x="5772"/>
        <item m="1" x="5218"/>
        <item m="1" x="6981"/>
        <item m="1" x="2905"/>
        <item m="1" x="2816"/>
        <item m="1" x="4266"/>
        <item m="1" x="6733"/>
        <item m="1" x="5097"/>
        <item m="1" x="7399"/>
        <item m="1" x="5951"/>
        <item m="1" x="7622"/>
        <item m="1" x="7135"/>
        <item m="1" x="7060"/>
        <item m="1" x="4678"/>
        <item m="1" x="7400"/>
        <item m="1" x="4986"/>
        <item m="1" x="4709"/>
        <item m="1" x="5375"/>
        <item m="1" x="5971"/>
        <item m="1" x="7561"/>
        <item m="1" x="5016"/>
        <item m="1" x="4866"/>
        <item m="1" x="4152"/>
        <item m="1" x="7243"/>
        <item m="1" x="5269"/>
        <item m="1" x="3659"/>
        <item m="1" x="4652"/>
        <item m="1" x="5237"/>
        <item m="1" x="7269"/>
        <item m="1" x="4846"/>
        <item m="1" x="3872"/>
        <item m="1" x="7427"/>
        <item m="1" x="4751"/>
        <item m="1" x="4722"/>
        <item m="1" x="6322"/>
        <item m="1" x="5754"/>
        <item m="1" x="2808"/>
        <item m="1" x="4024"/>
        <item m="1" x="3270"/>
        <item m="1" x="3888"/>
        <item m="1" x="6924"/>
        <item m="1" x="7117"/>
        <item m="1" x="7601"/>
        <item m="1" x="5956"/>
        <item m="1" x="3226"/>
        <item m="1" x="2920"/>
        <item m="1" x="2899"/>
        <item m="1" x="2973"/>
        <item m="1" x="3019"/>
        <item m="1" x="4137"/>
        <item m="1" x="2874"/>
        <item m="1" x="4057"/>
        <item m="1" x="4844"/>
        <item m="1" x="6011"/>
        <item m="1" x="3947"/>
        <item m="1" x="7654"/>
        <item m="1" x="3716"/>
        <item m="1" x="6890"/>
        <item m="1" x="5695"/>
        <item m="1" x="7849"/>
        <item m="1" x="6603"/>
        <item m="1" x="5641"/>
        <item m="1" x="5791"/>
        <item m="1" x="5675"/>
        <item m="1" x="5913"/>
        <item m="1" x="6829"/>
        <item m="1" x="5618"/>
        <item m="1" x="7632"/>
        <item m="1" x="6962"/>
        <item m="1" x="6718"/>
        <item m="1" x="7181"/>
        <item m="1" x="4218"/>
        <item m="1" x="6941"/>
        <item m="1" x="5014"/>
        <item m="1" x="3631"/>
        <item m="1" x="2996"/>
        <item m="1" x="4391"/>
        <item m="1" x="5802"/>
        <item m="1" x="5569"/>
        <item m="1" x="4022"/>
        <item m="1" x="3313"/>
        <item m="1" x="3776"/>
        <item m="1" x="7079"/>
        <item m="1" x="6546"/>
        <item m="1" x="6486"/>
        <item m="1" x="6077"/>
        <item m="1" x="3747"/>
        <item m="1" x="7225"/>
        <item m="1" x="2804"/>
        <item m="1" x="5081"/>
        <item m="1" x="6520"/>
        <item m="1" x="5092"/>
        <item m="1" x="4494"/>
        <item m="1" x="3956"/>
        <item m="1" x="5317"/>
        <item m="1" x="7230"/>
        <item m="1" x="7748"/>
        <item m="1" x="3808"/>
        <item m="1" x="6793"/>
        <item m="1" x="5054"/>
        <item m="1" x="4801"/>
        <item m="1" x="3228"/>
        <item m="1" x="3319"/>
        <item m="1" x="6836"/>
        <item m="1" x="6335"/>
        <item m="1" x="4547"/>
        <item m="1" x="5306"/>
        <item m="1" x="3790"/>
        <item m="1" x="5072"/>
        <item m="1" x="5177"/>
        <item m="1" x="4196"/>
        <item m="1" x="5773"/>
        <item m="1" x="5823"/>
        <item m="1" x="4899"/>
        <item m="1" x="7322"/>
        <item m="1" x="3197"/>
        <item m="1" x="3991"/>
        <item m="1" x="5136"/>
        <item m="1" x="5486"/>
        <item m="1" x="7551"/>
        <item m="1" x="7346"/>
        <item m="1" x="6773"/>
        <item m="1" x="3513"/>
        <item m="1" x="6903"/>
        <item m="1" x="4964"/>
        <item m="1" x="7023"/>
        <item m="1" x="6700"/>
        <item m="1" x="4855"/>
        <item m="1" x="3744"/>
        <item m="1" x="3186"/>
        <item m="1" x="5210"/>
        <item m="1" x="4279"/>
        <item m="1" x="7087"/>
        <item m="1" x="4237"/>
        <item m="1" x="3450"/>
        <item m="1" x="7418"/>
        <item m="1" x="3766"/>
        <item m="1" x="6100"/>
        <item m="1" x="3880"/>
        <item m="1" x="4216"/>
        <item m="1" x="2967"/>
        <item m="1" x="3858"/>
        <item m="1" x="5337"/>
        <item m="1" x="7455"/>
        <item m="1" x="3723"/>
        <item m="1" x="7422"/>
        <item m="1" x="4186"/>
        <item m="1" x="5326"/>
        <item m="1" x="3063"/>
        <item m="1" x="3025"/>
        <item m="1" x="5740"/>
        <item m="1" x="3371"/>
        <item m="1" x="4410"/>
        <item m="1" x="4970"/>
        <item m="1" x="7692"/>
        <item m="1" x="6991"/>
        <item m="1" x="6206"/>
        <item m="1" x="3645"/>
        <item m="1" x="7472"/>
        <item m="1" x="5487"/>
        <item m="1" x="4105"/>
        <item m="1" x="3791"/>
        <item m="1" x="6058"/>
        <item m="1" x="6914"/>
        <item m="1" x="7509"/>
        <item m="1" x="6348"/>
        <item m="1" x="4607"/>
        <item m="1" x="6944"/>
        <item m="1" x="5142"/>
        <item m="1" x="4882"/>
        <item m="1" x="5614"/>
        <item m="1" x="7171"/>
        <item m="1" x="6954"/>
        <item m="1" x="7646"/>
        <item m="1" x="3733"/>
        <item m="1" x="5488"/>
        <item m="1" x="3481"/>
        <item m="1" x="5774"/>
        <item m="1" x="5601"/>
        <item m="1" x="6571"/>
        <item m="1" x="4768"/>
        <item m="1" x="7623"/>
        <item m="1" x="4987"/>
        <item m="1" x="4710"/>
        <item m="1" x="5450"/>
        <item m="1" x="6974"/>
        <item m="1" x="4769"/>
        <item m="1" x="4988"/>
        <item m="1" x="3419"/>
        <item m="1" x="4989"/>
        <item m="1" x="7312"/>
        <item m="1" x="6794"/>
        <item m="1" x="4561"/>
        <item m="1" x="5310"/>
        <item m="1" x="6714"/>
        <item m="1" x="5657"/>
        <item m="1" x="5110"/>
        <item m="1" x="6992"/>
        <item m="1" x="4153"/>
        <item m="1" x="6044"/>
        <item m="1" x="7749"/>
        <item m="1" x="4836"/>
        <item m="1" x="3426"/>
        <item m="1" x="5055"/>
        <item m="1" x="7480"/>
        <item m="1" x="4460"/>
        <item m="1" x="6055"/>
        <item m="1" x="4941"/>
        <item m="1" x="3792"/>
        <item m="1" x="3562"/>
        <item m="1" x="3432"/>
        <item m="1" x="7297"/>
        <item m="1" x="7441"/>
        <item m="1" x="7588"/>
        <item m="1" x="5775"/>
        <item m="1" x="7391"/>
        <item m="1" x="7671"/>
        <item m="1" x="4896"/>
        <item m="1" x="6978"/>
        <item m="1" x="5778"/>
        <item m="1" x="4357"/>
        <item m="1" x="7232"/>
        <item m="1" x="4251"/>
        <item m="1" x="6930"/>
        <item m="1" x="3623"/>
        <item m="1" x="4082"/>
        <item m="1" x="5137"/>
        <item m="1" x="5745"/>
        <item m="1" x="3809"/>
        <item m="1" x="7308"/>
        <item m="1" x="4802"/>
        <item m="1" x="6336"/>
        <item m="1" x="5300"/>
        <item m="1" x="5178"/>
        <item m="1" x="5170"/>
        <item m="1" x="5134"/>
        <item m="1" x="7089"/>
        <item m="1" x="4330"/>
        <item m="1" x="5678"/>
        <item m="1" x="3310"/>
        <item m="1" x="6662"/>
        <item m="1" x="4281"/>
        <item m="1" x="7151"/>
        <item m="1" x="4371"/>
        <item m="1" x="4478"/>
        <item m="1" x="4219"/>
        <item m="1" x="4495"/>
        <item m="1" x="6862"/>
        <item m="1" x="6340"/>
        <item m="1" x="7313"/>
        <item m="1" x="3420"/>
        <item m="1" x="3275"/>
        <item m="1" x="5776"/>
        <item m="1" x="4912"/>
        <item m="1" x="6212"/>
        <item m="1" x="5666"/>
        <item m="1" x="4458"/>
        <item m="1" x="6075"/>
        <item m="1" x="6824"/>
        <item m="1" x="7538"/>
        <item m="1" x="5378"/>
        <item m="1" x="5722"/>
        <item m="1" x="5696"/>
        <item m="1" x="2927"/>
        <item m="1" x="3147"/>
        <item m="1" x="4041"/>
        <item m="1" x="3206"/>
        <item m="1" x="4747"/>
        <item m="1" x="4426"/>
        <item m="1" x="6517"/>
        <item m="1" x="3199"/>
        <item m="1" x="5598"/>
        <item m="1" x="3155"/>
        <item m="1" x="2962"/>
        <item m="1" x="3329"/>
        <item m="1" x="3859"/>
        <item m="1" x="6894"/>
        <item m="1" x="4260"/>
        <item m="1" x="6749"/>
        <item m="1" x="3207"/>
        <item m="1" x="3557"/>
        <item m="1" x="5223"/>
        <item m="1" x="3337"/>
        <item m="1" x="2969"/>
        <item m="1" x="3877"/>
        <item m="1" x="6413"/>
        <item m="1" x="3738"/>
        <item m="1" x="3781"/>
        <item m="1" x="6990"/>
        <item m="1" x="3041"/>
        <item m="1" x="3660"/>
        <item m="1" x="6160"/>
        <item m="1" x="4100"/>
        <item m="1" x="6682"/>
        <item m="1" x="5514"/>
        <item m="1" x="7108"/>
        <item m="1" x="5835"/>
        <item m="1" x="3818"/>
        <item m="1" x="7276"/>
        <item m="1" x="5460"/>
        <item m="1" x="7810"/>
        <item m="1" x="3141"/>
        <item m="1" x="6777"/>
        <item m="1" x="5665"/>
        <item m="1" x="5432"/>
        <item m="1" x="7270"/>
        <item m="1" x="4302"/>
        <item m="1" x="6405"/>
        <item m="1" x="4608"/>
        <item m="1" x="7133"/>
        <item m="1" x="3541"/>
        <item m="1" x="4860"/>
        <item m="1" x="5545"/>
        <item m="1" x="4613"/>
        <item m="1" x="6799"/>
        <item m="1" x="4925"/>
        <item m="1" x="4916"/>
        <item m="1" x="6734"/>
        <item m="1" x="5036"/>
        <item m="1" x="4080"/>
        <item m="1" x="6674"/>
        <item m="1" x="4572"/>
        <item m="1" x="6997"/>
        <item m="1" x="7708"/>
        <item m="1" x="4404"/>
        <item m="1" x="7442"/>
        <item m="1" x="5737"/>
        <item m="1" x="5700"/>
        <item m="1" x="7254"/>
        <item m="1" x="3564"/>
        <item m="1" x="7736"/>
        <item m="1" x="2796"/>
        <item m="1" x="5462"/>
        <item m="1" x="3610"/>
        <item m="1" x="5659"/>
        <item m="1" x="4657"/>
        <item m="1" x="5857"/>
        <item m="1" x="3384"/>
        <item m="1" x="3635"/>
        <item m="1" x="5327"/>
        <item m="1" x="7644"/>
        <item m="1" x="5527"/>
        <item m="1" x="4256"/>
        <item m="1" x="7451"/>
        <item m="1" x="2810"/>
        <item m="1" x="4154"/>
        <item m="1" x="3378"/>
        <item m="1" x="6344"/>
        <item m="1" x="4301"/>
        <item m="1" x="5824"/>
        <item m="1" x="5046"/>
        <item m="1" x="5456"/>
        <item m="1" x="3597"/>
        <item m="1" x="3076"/>
        <item m="1" x="5846"/>
        <item m="1" x="4451"/>
        <item m="1" x="6411"/>
        <item m="1" x="4484"/>
        <item m="1" x="7064"/>
        <item m="1" x="3307"/>
        <item m="1" x="4971"/>
        <item m="1" x="6955"/>
        <item m="1" x="4757"/>
        <item m="1" x="6735"/>
        <item m="1" x="5062"/>
        <item m="1" x="5611"/>
        <item m="1" x="2811"/>
        <item m="1" x="7394"/>
        <item m="1" x="6045"/>
        <item m="1" x="7231"/>
        <item m="1" x="3741"/>
        <item m="1" x="4521"/>
        <item m="1" x="4420"/>
        <item m="1" x="2895"/>
        <item m="1" x="4883"/>
        <item m="1" x="7121"/>
        <item m="1" x="4539"/>
        <item m="1" x="4280"/>
        <item m="1" x="4027"/>
        <item m="1" x="7580"/>
        <item m="1" x="7466"/>
        <item m="1" x="4511"/>
        <item m="1" x="5782"/>
        <item m="1" x="4283"/>
        <item m="1" x="6040"/>
        <item m="1" x="7061"/>
        <item m="1" x="6572"/>
        <item m="1" x="5017"/>
        <item m="1" x="5952"/>
        <item m="1" x="4990"/>
        <item m="1" x="7062"/>
        <item m="1" x="6573"/>
        <item m="1" x="5953"/>
        <item m="1" x="5018"/>
        <item m="1" x="5019"/>
        <item m="1" x="5954"/>
        <item m="1" x="4679"/>
        <item m="1" x="4867"/>
        <item m="1" x="5417"/>
        <item m="1" x="3316"/>
        <item m="1" x="2890"/>
        <item m="1" x="7505"/>
        <item m="1" x="5734"/>
        <item m="1" x="3856"/>
        <item m="1" x="2891"/>
        <item m="1" x="6676"/>
        <item m="1" x="4361"/>
        <item m="1" x="5892"/>
        <item m="1" x="7218"/>
        <item m="1" x="4098"/>
        <item m="1" x="7774"/>
        <item m="1" x="3895"/>
        <item m="1" x="7822"/>
        <item m="1" x="3846"/>
        <item m="1" x="6563"/>
        <item m="1" x="7786"/>
        <item m="1" x="3388"/>
        <item m="1" x="6719"/>
        <item m="1" x="4760"/>
        <item m="1" x="7823"/>
        <item m="1" x="4761"/>
        <item m="1" x="6261"/>
        <item m="1" x="4431"/>
        <item m="1" x="7128"/>
        <item m="1" x="3011"/>
        <item m="1" x="4395"/>
        <item m="1" x="3669"/>
        <item m="1" x="5416"/>
        <item m="1" x="7510"/>
        <item m="1" x="3507"/>
        <item m="1" x="5733"/>
        <item m="1" x="4711"/>
        <item m="1" x="4195"/>
        <item m="1" x="3982"/>
        <item m="1" x="4331"/>
        <item m="1" x="6815"/>
        <item m="1" x="3948"/>
        <item m="1" x="7745"/>
        <item m="1" x="7063"/>
        <item m="1" x="5538"/>
        <item m="1" x="3306"/>
        <item m="1" x="3162"/>
        <item m="1" x="2961"/>
        <item m="1" x="3993"/>
        <item m="1" x="6837"/>
        <item m="1" x="6567"/>
        <item m="1" x="6685"/>
        <item m="1" x="3074"/>
        <item m="1" x="4245"/>
        <item m="1" x="3082"/>
        <item m="1" x="6678"/>
        <item m="1" x="7666"/>
        <item m="1" x="7148"/>
        <item m="1" x="4531"/>
        <item m="1" x="4915"/>
        <item m="1" x="5875"/>
        <item m="1" x="5393"/>
        <item m="1" x="6655"/>
        <item m="1" x="7000"/>
        <item m="1" x="6904"/>
        <item m="1" x="6285"/>
        <item m="1" x="4009"/>
        <item m="1" x="4505"/>
        <item m="1" x="2933"/>
        <item m="1" x="4091"/>
        <item m="1" x="6246"/>
        <item m="1" x="2984"/>
        <item m="1" x="6950"/>
        <item m="1" x="4622"/>
        <item m="1" x="4617"/>
        <item m="1" x="5004"/>
        <item m="1" x="4999"/>
        <item m="1" x="2833"/>
        <item m="1" x="5120"/>
        <item m="1" x="6514"/>
        <item m="1" x="3077"/>
        <item m="1" x="6993"/>
        <item m="1" x="4817"/>
        <item m="1" x="3793"/>
        <item m="1" x="7240"/>
        <item m="1" x="6509"/>
        <item m="1" x="6538"/>
        <item m="1" x="6758"/>
        <item m="1" x="4732"/>
        <item m="1" x="5499"/>
        <item m="1" x="4978"/>
        <item m="1" x="7017"/>
        <item m="1" x="5404"/>
        <item m="1" x="3535"/>
        <item m="1" x="6587"/>
        <item m="1" x="4044"/>
        <item m="1" x="3389"/>
        <item m="1" x="6510"/>
        <item m="1" x="5736"/>
        <item m="1" x="2845"/>
        <item m="1" x="2858"/>
        <item m="1" x="5491"/>
        <item m="1" x="3459"/>
        <item m="1" x="4785"/>
        <item m="1" x="4554"/>
        <item m="1" x="4565"/>
        <item m="1" x="6899"/>
        <item m="1" x="5312"/>
        <item m="1" x="7420"/>
        <item m="1" x="4307"/>
        <item m="1" x="4337"/>
        <item m="1" x="7049"/>
        <item m="1" x="7154"/>
        <item m="1" x="5663"/>
        <item m="1" x="5730"/>
        <item m="1" x="6657"/>
        <item m="1" x="6843"/>
        <item m="1" x="3070"/>
        <item m="1" x="5329"/>
        <item m="1" x="7450"/>
        <item m="1" x="5275"/>
        <item m="1" x="7051"/>
        <item m="1" x="7501"/>
        <item m="1" x="5648"/>
        <item m="1" x="3467"/>
        <item m="1" x="7165"/>
        <item m="1" x="5906"/>
        <item m="1" x="4338"/>
        <item m="1" x="3702"/>
        <item m="1" x="3773"/>
        <item m="1" x="4884"/>
        <item m="1" x="4448"/>
        <item m="1" x="3990"/>
        <item m="1" x="7571"/>
        <item m="1" x="5059"/>
        <item m="1" x="7599"/>
        <item m="1" x="4205"/>
        <item m="1" x="3570"/>
        <item m="1" x="5777"/>
        <item m="1" x="6866"/>
        <item m="1" x="2859"/>
        <item m="1" x="4908"/>
        <item m="1" x="6931"/>
        <item m="1" x="3799"/>
        <item m="1" x="3191"/>
        <item m="1" x="6656"/>
        <item m="1" x="4991"/>
        <item m="1" x="4680"/>
        <item m="1" x="6975"/>
        <item m="1" x="5972"/>
        <item m="1" x="5376"/>
        <item m="1" x="6574"/>
        <item m="1" x="6492"/>
        <item m="1" x="4935"/>
        <item m="1" x="5973"/>
        <item m="1" x="3271"/>
        <item m="1" x="7314"/>
        <item m="1" x="6976"/>
        <item m="1" x="6977"/>
        <item m="1" x="5974"/>
        <item m="1" x="5502"/>
        <item m="1" x="3396"/>
        <item m="1" x="4028"/>
        <item m="1" x="3900"/>
        <item m="1" x="7110"/>
        <item m="1" x="6068"/>
        <item m="1" x="3838"/>
        <item m="1" x="3435"/>
        <item m="1" x="4118"/>
        <item m="1" x="4692"/>
        <item m="1" x="7036"/>
        <item m="1" x="5253"/>
        <item m="1" x="3287"/>
        <item m="1" x="6698"/>
        <item m="1" x="3901"/>
        <item m="1" x="6069"/>
        <item m="1" x="4693"/>
        <item m="1" x="5254"/>
        <item m="1" x="3288"/>
        <item m="1" x="4119"/>
        <item m="1" x="6140"/>
        <item m="1" x="4394"/>
        <item m="1" x="3753"/>
        <item m="1" x="5690"/>
        <item m="1" x="4487"/>
        <item m="1" x="6808"/>
        <item m="1" x="3502"/>
        <item m="1" x="7507"/>
        <item m="1" x="7245"/>
        <item m="1" x="7246"/>
        <item m="1" x="3754"/>
        <item m="1" x="6809"/>
        <item m="1" x="3503"/>
        <item m="1" x="4488"/>
        <item m="1" x="7183"/>
        <item m="1" x="4061"/>
        <item m="1" x="2889"/>
        <item m="1" x="3359"/>
        <item m="1" x="7796"/>
        <item m="1" x="5220"/>
        <item m="1" x="2819"/>
        <item m="1" x="2805"/>
        <item m="1" x="5240"/>
        <item m="1" x="7826"/>
        <item m="1" x="7827"/>
        <item m="1" x="5346"/>
        <item m="1" x="5221"/>
        <item m="1" x="5241"/>
        <item m="1" x="3265"/>
        <item m="1" x="3902"/>
        <item m="1" x="2906"/>
        <item m="1" x="6161"/>
        <item m="1" x="4777"/>
        <item m="1" x="7543"/>
        <item m="1" x="6210"/>
        <item m="1" x="4164"/>
        <item m="1" x="3558"/>
        <item m="1" x="5546"/>
        <item m="1" x="3970"/>
        <item m="1" x="3091"/>
        <item m="1" x="6949"/>
        <item m="1" x="4809"/>
        <item m="1" x="6988"/>
        <item m="1" x="7581"/>
        <item m="1" x="3443"/>
        <item m="1" x="6024"/>
        <item m="1" x="3805"/>
        <item m="1" x="6630"/>
        <item m="1" x="2818"/>
        <item m="1" x="4401"/>
        <item m="1" x="4859"/>
        <item m="1" x="3843"/>
        <item m="1" x="4746"/>
        <item m="1" x="6557"/>
        <item m="1" x="6558"/>
        <item m="1" x="5542"/>
        <item m="1" x="7684"/>
        <item m="1" x="3526"/>
        <item m="1" x="6880"/>
        <item m="1" x="3816"/>
        <item m="1" x="5164"/>
        <item m="1" x="6982"/>
        <item m="1" x="4778"/>
        <item m="1" x="3216"/>
        <item m="1" x="4623"/>
        <item m="1" x="5963"/>
        <item m="1" x="7503"/>
        <item m="1" x="5200"/>
        <item m="1" x="5917"/>
        <item m="1" x="6604"/>
        <item m="1" x="4183"/>
        <item m="1" x="4354"/>
        <item m="1" x="6730"/>
        <item m="1" x="5435"/>
        <item m="1" x="5475"/>
        <item m="1" x="6453"/>
        <item m="1" x="3569"/>
        <item m="1" x="7880"/>
        <item m="1" x="5024"/>
        <item m="1" x="5918"/>
        <item m="1" x="5352"/>
        <item m="1" x="4184"/>
        <item m="1" x="5796"/>
        <item m="1" x="4351"/>
        <item m="1" x="7329"/>
        <item m="1" x="7277"/>
        <item m="1" x="4352"/>
        <item m="1" x="5436"/>
        <item m="1" x="5476"/>
        <item m="1" x="7211"/>
        <item m="1" x="6454"/>
        <item m="1" x="4516"/>
        <item m="1" x="7811"/>
        <item m="1" x="7160"/>
        <item m="1" x="6428"/>
        <item m="1" x="7374"/>
        <item m="1" x="6683"/>
        <item m="1" x="3303"/>
        <item m="1" x="6910"/>
        <item m="1" x="7899"/>
        <item m="1" x="4560"/>
        <item m="1" x="7900"/>
        <item m="1" x="7007"/>
        <item m="1" x="5645"/>
        <item m="1" x="3708"/>
        <item m="1" x="4878"/>
        <item m="1" x="7100"/>
        <item m="1" x="5025"/>
        <item m="1" x="5876"/>
        <item m="1" x="6830"/>
        <item m="1" x="7161"/>
        <item m="1" x="3064"/>
        <item m="1" x="6429"/>
        <item m="1" x="4029"/>
        <item m="1" x="6601"/>
        <item m="1" x="4682"/>
        <item m="1" x="7716"/>
        <item m="1" x="7050"/>
        <item m="1" x="6267"/>
        <item m="1" x="3488"/>
        <item m="1" x="7456"/>
        <item m="1" x="7250"/>
        <item m="1" x="3470"/>
        <item m="1" x="7981"/>
        <item m="1" x="6626"/>
        <item m="1" x="7902"/>
        <item m="1" x="7925"/>
        <item m="1" x="3381"/>
        <item m="1" x="5125"/>
        <item m="1" x="7174"/>
        <item m="1" x="3469"/>
        <item m="1" x="3593"/>
        <item m="1" x="7043"/>
        <item m="1" x="6723"/>
        <item m="1" x="7286"/>
        <item m="1" x="6367"/>
        <item m="1" x="4806"/>
        <item m="1" x="7130"/>
        <item m="1" x="6810"/>
        <item m="1" x="3236"/>
        <item m="1" x="6126"/>
        <item m="1" x="3237"/>
        <item m="1" x="3238"/>
        <item m="1" x="3239"/>
        <item m="1" x="3240"/>
        <item m="1" x="2963"/>
        <item m="1" x="7369"/>
        <item m="1" x="2964"/>
        <item m="1" x="7370"/>
        <item m="1" x="3585"/>
        <item m="1" x="6610"/>
        <item m="1" x="4270"/>
        <item m="1" x="3647"/>
        <item m="1" x="3361"/>
        <item m="1" x="5652"/>
        <item m="1" x="6811"/>
        <item m="1" x="6127"/>
        <item m="1" x="7395"/>
        <item m="1" x="3734"/>
        <item m="1" x="3756"/>
        <item x="1"/>
        <item x="2786"/>
      </items>
    </pivotField>
    <pivotField dataField="1" showAll="0" defaultSubtotal="0"/>
    <pivotField dataField="1" showAll="0" defaultSubtotal="0"/>
    <pivotField dataField="1"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</pivotFields>
  <rowFields count="6">
    <field x="22"/>
    <field x="43"/>
    <field x="5"/>
    <field x="44"/>
    <field x="11"/>
    <field x="46"/>
  </rowFields>
  <rowItems count="15">
    <i>
      <x v="2"/>
    </i>
    <i r="1">
      <x v="3"/>
    </i>
    <i r="2">
      <x v="120"/>
    </i>
    <i r="2">
      <x v="122"/>
    </i>
    <i r="2">
      <x v="123"/>
    </i>
    <i r="2">
      <x v="124"/>
    </i>
    <i r="2">
      <x v="125"/>
    </i>
    <i>
      <x v="3"/>
    </i>
    <i r="1">
      <x v="3"/>
    </i>
    <i r="2">
      <x v="120"/>
    </i>
    <i r="2">
      <x v="123"/>
    </i>
    <i r="2">
      <x v="124"/>
    </i>
    <i r="2">
      <x v="143"/>
    </i>
    <i>
      <x v="5"/>
    </i>
    <i t="grand">
      <x/>
    </i>
  </rowItems>
  <colFields count="1">
    <field x="-2"/>
  </colFields>
  <colItems count="1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</colItems>
  <pageFields count="10">
    <pageField fld="0" item="13" hier="-1"/>
    <pageField fld="3" hier="-1"/>
    <pageField fld="1" hier="-1"/>
    <pageField fld="2" hier="-1"/>
    <pageField fld="6" hier="-1"/>
    <pageField fld="7" hier="-1"/>
    <pageField fld="8" hier="-1"/>
    <pageField fld="13" hier="-1"/>
    <pageField fld="12" hier="-1"/>
    <pageField fld="14" hier="-1"/>
  </pageFields>
  <dataFields count="18">
    <dataField name="Progress" fld="49" baseField="5" baseItem="4" numFmtId="10"/>
    <dataField name="Demands" fld="40" baseField="5" baseItem="0" numFmtId="1"/>
    <dataField name="Features / Bugs" fld="39" baseField="5" baseItem="0" numFmtId="1"/>
    <dataField name="Activities" fld="41" baseField="5" baseItem="2"/>
    <dataField name="Ballpark" fld="33" baseField="0" baseItem="0" numFmtId="167"/>
    <dataField name="Ballpark %" fld="52" baseField="5" baseItem="37" numFmtId="9"/>
    <dataField name="Planned" fld="34" baseField="0" baseItem="0" numFmtId="167"/>
    <dataField name="Planned%" fld="51" baseField="5" baseItem="37" numFmtId="9"/>
    <dataField name="Backlog" fld="31" baseField="0" baseItem="0" numFmtId="167"/>
    <dataField name="Done" fld="35" baseField="11" baseItem="56" numFmtId="167"/>
    <dataField name="Total Scope" fld="29" baseField="0" baseItem="0" numFmtId="167"/>
    <dataField name="Doing" fld="38" baseField="0" baseItem="0"/>
    <dataField name="_Done" fld="37" baseField="22" baseItem="0" numFmtId="165"/>
    <dataField name="Total" fld="23" baseField="5" baseItem="8" numFmtId="167"/>
    <dataField name="_EEP" fld="50" baseField="0" baseItem="0" numFmtId="169"/>
    <dataField name="_Wrong Worklog" fld="24" subtotal="max" baseField="5" baseItem="8" numFmtId="167"/>
    <dataField name="Bug Estimate" fld="47" baseField="5" baseItem="8" numFmtId="167"/>
    <dataField name="Bug Worklog" fld="48" baseField="5" baseItem="8" numFmtId="167"/>
  </dataFields>
  <formats count="23">
    <format dxfId="131">
      <pivotArea field="22" type="button" dataOnly="0" labelOnly="1" outline="0" axis="axisRow" fieldPosition="0"/>
    </format>
    <format dxfId="130">
      <pivotArea dataOnly="0" labelOnly="1" outline="0" fieldPosition="0">
        <references count="1">
          <reference field="4294967294" count="15">
            <x v="0"/>
            <x v="1"/>
            <x v="2"/>
            <x v="3"/>
            <x v="4"/>
            <x v="5"/>
            <x v="6"/>
            <x v="7"/>
            <x v="8"/>
            <x v="9"/>
            <x v="10"/>
            <x v="13"/>
            <x v="15"/>
            <x v="16"/>
            <x v="17"/>
          </reference>
        </references>
      </pivotArea>
    </format>
    <format dxfId="129">
      <pivotArea outline="0" collapsedLevelsAreSubtotals="1" fieldPosition="0">
        <references count="1">
          <reference field="4294967294" count="3" selected="0">
            <x v="1"/>
            <x v="2"/>
            <x v="3"/>
          </reference>
        </references>
      </pivotArea>
    </format>
    <format dxfId="128">
      <pivotArea dataOnly="0" labelOnly="1" outline="0" fieldPosition="0">
        <references count="1">
          <reference field="4294967294" count="3">
            <x v="1"/>
            <x v="2"/>
            <x v="3"/>
          </reference>
        </references>
      </pivotArea>
    </format>
    <format dxfId="127">
      <pivotArea outline="0" collapsedLevelsAreSubtotals="1" fieldPosition="0">
        <references count="1">
          <reference field="4294967294" count="4" selected="0">
            <x v="4"/>
            <x v="5"/>
            <x v="6"/>
            <x v="7"/>
          </reference>
        </references>
      </pivotArea>
    </format>
    <format dxfId="126">
      <pivotArea dataOnly="0" labelOnly="1" outline="0" fieldPosition="0">
        <references count="1">
          <reference field="4294967294" count="4">
            <x v="4"/>
            <x v="5"/>
            <x v="6"/>
            <x v="7"/>
          </reference>
        </references>
      </pivotArea>
    </format>
    <format dxfId="125">
      <pivotArea outline="0" collapsedLevelsAreSubtotals="1" fieldPosition="0">
        <references count="1">
          <reference field="4294967294" count="3" selected="0">
            <x v="8"/>
            <x v="9"/>
            <x v="10"/>
          </reference>
        </references>
      </pivotArea>
    </format>
    <format dxfId="124">
      <pivotArea dataOnly="0" labelOnly="1" outline="0" fieldPosition="0">
        <references count="1">
          <reference field="4294967294" count="3">
            <x v="8"/>
            <x v="9"/>
            <x v="10"/>
          </reference>
        </references>
      </pivotArea>
    </format>
    <format dxfId="123">
      <pivotArea outline="0" collapsedLevelsAreSubtotals="1" fieldPosition="0">
        <references count="1">
          <reference field="4294967294" count="2" selected="0">
            <x v="16"/>
            <x v="17"/>
          </reference>
        </references>
      </pivotArea>
    </format>
    <format dxfId="122">
      <pivotArea dataOnly="0" labelOnly="1" outline="0" fieldPosition="0">
        <references count="1">
          <reference field="4294967294" count="2">
            <x v="16"/>
            <x v="17"/>
          </reference>
        </references>
      </pivotArea>
    </format>
    <format dxfId="121">
      <pivotArea outline="0" collapsedLevelsAreSubtotals="1" fieldPosition="0">
        <references count="1">
          <reference field="4294967294" count="7" selected="0">
            <x v="8"/>
            <x v="9"/>
            <x v="10"/>
            <x v="13"/>
            <x v="15"/>
            <x v="16"/>
            <x v="17"/>
          </reference>
        </references>
      </pivotArea>
    </format>
    <format dxfId="120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119">
      <pivotArea outline="0" collapsedLevelsAreSubtotals="1" fieldPosition="0">
        <references count="1">
          <reference field="4294967294" count="1" selected="0">
            <x v="6"/>
          </reference>
        </references>
      </pivotArea>
    </format>
    <format dxfId="118">
      <pivotArea outline="0" collapsedLevelsAreSubtotals="1" fieldPosition="0">
        <references count="1">
          <reference field="4294967294" count="3" selected="0">
            <x v="1"/>
            <x v="2"/>
            <x v="3"/>
          </reference>
        </references>
      </pivotArea>
    </format>
    <format dxfId="117">
      <pivotArea outline="0" fieldPosition="0">
        <references count="1">
          <reference field="4294967294" count="1">
            <x v="14"/>
          </reference>
        </references>
      </pivotArea>
    </format>
    <format dxfId="116">
      <pivotArea dataOnly="0" labelOnly="1" outline="0" fieldPosition="0">
        <references count="1">
          <reference field="4294967294" count="1">
            <x v="14"/>
          </reference>
        </references>
      </pivotArea>
    </format>
    <format dxfId="115">
      <pivotArea dataOnly="0" labelOnly="1" outline="0" fieldPosition="0">
        <references count="1">
          <reference field="4294967294" count="15">
            <x v="1"/>
            <x v="2"/>
            <x v="3"/>
            <x v="4"/>
            <x v="5"/>
            <x v="6"/>
            <x v="7"/>
            <x v="8"/>
            <x v="9"/>
            <x v="10"/>
            <x v="13"/>
            <x v="14"/>
            <x v="15"/>
            <x v="16"/>
            <x v="17"/>
          </reference>
        </references>
      </pivotArea>
    </format>
    <format dxfId="114">
      <pivotArea dataOnly="0" labelOnly="1" outline="0" fieldPosition="0">
        <references count="1">
          <reference field="4294967294" count="1">
            <x v="12"/>
          </reference>
        </references>
      </pivotArea>
    </format>
    <format dxfId="113">
      <pivotArea outline="0" fieldPosition="0">
        <references count="1">
          <reference field="4294967294" count="1">
            <x v="12"/>
          </reference>
        </references>
      </pivotArea>
    </format>
    <format dxfId="112">
      <pivotArea outline="0" fieldPosition="0">
        <references count="1">
          <reference field="4294967294" count="1">
            <x v="12"/>
          </reference>
        </references>
      </pivotArea>
    </format>
    <format dxfId="111">
      <pivotArea collapsedLevelsAreSubtotals="1" fieldPosition="0">
        <references count="2">
          <reference field="4294967294" count="1" selected="0">
            <x v="1"/>
          </reference>
          <reference field="22" count="1">
            <x v="11"/>
          </reference>
        </references>
      </pivotArea>
    </format>
    <format dxfId="110">
      <pivotArea collapsedLevelsAreSubtotals="1" fieldPosition="0">
        <references count="2">
          <reference field="4294967294" count="1" selected="0">
            <x v="1"/>
          </reference>
          <reference field="22" count="1">
            <x v="11"/>
          </reference>
        </references>
      </pivotArea>
    </format>
    <format dxfId="109">
      <pivotArea dataOnly="0" labelOnly="1" outline="0" fieldPosition="0">
        <references count="1">
          <reference field="4294967294" count="1">
            <x v="11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Dark6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Gantt" cacheId="2" applyNumberFormats="0" applyBorderFormats="0" applyFontFormats="0" applyPatternFormats="0" applyAlignmentFormats="0" applyWidthHeightFormats="1" dataCaption="Values" updatedVersion="6" minRefreshableVersion="3" useAutoFormatting="1" itemPrintTitles="1" mergeItem="1" createdVersion="6" indent="0" outline="1" outlineData="1">
  <location ref="A5:E27" firstHeaderRow="1" firstDataRow="2" firstDataCol="1" rowPageCount="3" colPageCount="1"/>
  <pivotFields count="18">
    <pivotField axis="axisRow" showAll="0" defaultSubtotal="0">
      <items count="24">
        <item sd="0" m="1" x="20"/>
        <item sd="0" m="1" x="14"/>
        <item sd="0" m="1" x="8"/>
        <item m="1" x="9"/>
        <item sd="0" x="3"/>
        <item sd="0" m="1" x="22"/>
        <item sd="0" m="1" x="6"/>
        <item sd="0" m="1" x="23"/>
        <item sd="0" m="1" x="19"/>
        <item sd="0" m="1" x="16"/>
        <item sd="0" m="1" x="13"/>
        <item sd="0" m="1" x="4"/>
        <item sd="0" m="1" x="18"/>
        <item sd="0" m="1" x="15"/>
        <item sd="0" m="1" x="11"/>
        <item sd="0" m="1" x="7"/>
        <item sd="0" m="1" x="21"/>
        <item sd="0" m="1" x="10"/>
        <item sd="0" m="1" x="5"/>
        <item sd="0" m="1" x="17"/>
        <item sd="0" m="1" x="12"/>
        <item x="1"/>
        <item x="0"/>
        <item x="2"/>
      </items>
    </pivotField>
    <pivotField axis="axisRow" showAll="0" defaultSubtotal="0">
      <items count="57">
        <item m="1" x="12"/>
        <item sd="0" m="1" x="55"/>
        <item sd="0" m="1" x="52"/>
        <item m="1" x="50"/>
        <item m="1" x="22"/>
        <item x="5"/>
        <item m="1" x="46"/>
        <item m="1" x="33"/>
        <item m="1" x="27"/>
        <item m="1" x="48"/>
        <item m="1" x="35"/>
        <item m="1" x="24"/>
        <item m="1" x="44"/>
        <item m="1" x="47"/>
        <item m="1" x="16"/>
        <item m="1" x="23"/>
        <item m="1" x="43"/>
        <item m="1" x="26"/>
        <item m="1" x="53"/>
        <item m="1" x="20"/>
        <item m="1" x="17"/>
        <item m="1" x="14"/>
        <item m="1" x="18"/>
        <item m="1" x="37"/>
        <item m="1" x="30"/>
        <item m="1" x="28"/>
        <item m="1" x="39"/>
        <item m="1" x="40"/>
        <item m="1" x="6"/>
        <item m="1" x="29"/>
        <item m="1" x="32"/>
        <item m="1" x="51"/>
        <item m="1" x="38"/>
        <item m="1" x="31"/>
        <item m="1" x="9"/>
        <item m="1" x="42"/>
        <item m="1" x="13"/>
        <item m="1" x="45"/>
        <item m="1" x="21"/>
        <item m="1" x="11"/>
        <item m="1" x="41"/>
        <item m="1" x="25"/>
        <item m="1" x="8"/>
        <item m="1" x="56"/>
        <item m="1" x="49"/>
        <item m="1" x="10"/>
        <item m="1" x="19"/>
        <item m="1" x="15"/>
        <item m="1" x="7"/>
        <item m="1" x="34"/>
        <item m="1" x="36"/>
        <item sd="0" x="2"/>
        <item sd="0" x="0"/>
        <item sd="0" x="4"/>
        <item m="1" x="54"/>
        <item sd="0" x="1"/>
        <item sd="0" x="3"/>
      </items>
    </pivotField>
    <pivotField axis="axisRow" showAll="0" sortType="ascending" defaultSubtotal="0">
      <items count="401">
        <item m="1" x="44"/>
        <item m="1" x="251"/>
        <item m="1" x="88"/>
        <item m="1" x="241"/>
        <item m="1" x="215"/>
        <item m="1" x="87"/>
        <item m="1" x="17"/>
        <item m="1" x="152"/>
        <item m="1" x="58"/>
        <item m="1" x="317"/>
        <item m="1" x="141"/>
        <item m="1" x="385"/>
        <item m="1" x="97"/>
        <item m="1" x="355"/>
        <item m="1" x="348"/>
        <item m="1" x="119"/>
        <item m="1" x="137"/>
        <item m="1" x="301"/>
        <item m="1" x="14"/>
        <item m="1" x="297"/>
        <item m="1" x="315"/>
        <item m="1" x="99"/>
        <item m="1" x="40"/>
        <item m="1" x="243"/>
        <item m="1" x="339"/>
        <item m="1" x="233"/>
        <item m="1" x="234"/>
        <item m="1" x="50"/>
        <item m="1" x="91"/>
        <item m="1" x="96"/>
        <item m="1" x="223"/>
        <item m="1" x="155"/>
        <item m="1" x="400"/>
        <item m="1" x="16"/>
        <item m="1" x="343"/>
        <item m="1" x="346"/>
        <item m="1" x="20"/>
        <item m="1" x="396"/>
        <item m="1" x="359"/>
        <item m="1" x="128"/>
        <item m="1" x="107"/>
        <item m="1" x="46"/>
        <item m="1" x="176"/>
        <item m="1" x="257"/>
        <item m="1" x="270"/>
        <item m="1" x="68"/>
        <item m="1" x="171"/>
        <item m="1" x="109"/>
        <item m="1" x="89"/>
        <item m="1" x="264"/>
        <item m="1" x="32"/>
        <item m="1" x="159"/>
        <item m="1" x="350"/>
        <item m="1" x="283"/>
        <item m="1" x="224"/>
        <item m="1" x="253"/>
        <item m="1" x="212"/>
        <item m="1" x="246"/>
        <item m="1" x="259"/>
        <item m="1" x="261"/>
        <item m="1" x="254"/>
        <item m="1" x="56"/>
        <item m="1" x="377"/>
        <item m="1" x="62"/>
        <item m="1" x="245"/>
        <item m="1" x="158"/>
        <item m="1" x="345"/>
        <item m="1" x="388"/>
        <item m="1" x="13"/>
        <item m="1" x="295"/>
        <item m="1" x="183"/>
        <item m="1" x="130"/>
        <item m="1" x="189"/>
        <item m="1" x="12"/>
        <item m="1" x="194"/>
        <item m="1" x="232"/>
        <item m="1" x="272"/>
        <item m="1" x="83"/>
        <item m="1" x="387"/>
        <item m="1" x="391"/>
        <item m="1" x="285"/>
        <item m="1" x="340"/>
        <item m="1" x="184"/>
        <item m="1" x="318"/>
        <item m="1" x="210"/>
        <item m="1" x="116"/>
        <item m="1" x="360"/>
        <item m="1" x="380"/>
        <item m="1" x="22"/>
        <item m="1" x="148"/>
        <item m="1" x="395"/>
        <item m="1" x="71"/>
        <item m="1" x="300"/>
        <item m="1" x="266"/>
        <item m="1" x="197"/>
        <item m="1" x="191"/>
        <item m="1" x="70"/>
        <item m="1" x="77"/>
        <item m="1" x="267"/>
        <item m="1" x="236"/>
        <item m="1" x="132"/>
        <item m="1" x="162"/>
        <item m="1" x="163"/>
        <item m="1" x="204"/>
        <item m="1" x="352"/>
        <item m="1" x="95"/>
        <item m="1" x="79"/>
        <item m="1" x="47"/>
        <item m="1" x="353"/>
        <item m="1" x="364"/>
        <item m="1" x="228"/>
        <item m="1" x="73"/>
        <item m="1" x="336"/>
        <item m="1" x="374"/>
        <item m="1" x="25"/>
        <item m="1" x="275"/>
        <item m="1" x="227"/>
        <item m="1" x="85"/>
        <item m="1" x="190"/>
        <item m="1" x="286"/>
        <item m="1" x="35"/>
        <item m="1" x="180"/>
        <item m="1" x="235"/>
        <item m="1" x="61"/>
        <item m="1" x="361"/>
        <item m="1" x="75"/>
        <item m="1" x="63"/>
        <item m="1" x="252"/>
        <item m="1" x="366"/>
        <item m="1" x="24"/>
        <item m="1" x="156"/>
        <item m="1" x="216"/>
        <item m="1" x="225"/>
        <item m="1" x="262"/>
        <item m="1" x="296"/>
        <item m="1" x="244"/>
        <item m="1" x="370"/>
        <item m="1" x="127"/>
        <item m="1" x="168"/>
        <item m="1" x="378"/>
        <item m="1" x="229"/>
        <item m="1" x="304"/>
        <item m="1" x="147"/>
        <item m="1" x="258"/>
        <item m="1" x="90"/>
        <item m="1" x="239"/>
        <item m="1" x="379"/>
        <item m="1" x="36"/>
        <item m="1" x="118"/>
        <item sd="0" m="1" x="373"/>
        <item sd="0" m="1" x="112"/>
        <item sd="0" m="1" x="172"/>
        <item sd="0" m="1" x="51"/>
        <item sd="0" m="1" x="74"/>
        <item sd="0" m="1" x="41"/>
        <item sd="0" m="1" x="265"/>
        <item sd="0" m="1" x="29"/>
        <item sd="0" m="1" x="23"/>
        <item sd="0" m="1" x="263"/>
        <item m="1" x="192"/>
        <item m="1" x="145"/>
        <item sd="0" m="1" x="382"/>
        <item sd="0" m="1" x="324"/>
        <item m="1" x="135"/>
        <item m="1" x="365"/>
        <item m="1" x="120"/>
        <item sd="0" m="1" x="226"/>
        <item m="1" x="49"/>
        <item m="1" x="166"/>
        <item m="1" x="375"/>
        <item m="1" x="303"/>
        <item m="1" x="133"/>
        <item sd="0" m="1" x="277"/>
        <item m="1" x="76"/>
        <item m="1" x="344"/>
        <item sd="0" m="1" x="142"/>
        <item m="1" x="66"/>
        <item m="1" x="113"/>
        <item m="1" x="43"/>
        <item sd="0" m="1" x="389"/>
        <item m="1" x="27"/>
        <item m="1" x="187"/>
        <item m="1" x="335"/>
        <item sd="0" m="1" x="240"/>
        <item m="1" x="309"/>
        <item m="1" x="393"/>
        <item sd="0" m="1" x="98"/>
        <item m="1" x="178"/>
        <item m="1" x="173"/>
        <item sd="0" m="1" x="205"/>
        <item m="1" x="278"/>
        <item m="1" x="138"/>
        <item sd="0" m="1" x="273"/>
        <item m="1" x="42"/>
        <item m="1" x="175"/>
        <item m="1" x="80"/>
        <item m="1" x="284"/>
        <item m="1" x="218"/>
        <item m="1" x="248"/>
        <item m="1" x="59"/>
        <item m="1" x="11"/>
        <item m="1" x="199"/>
        <item m="1" x="174"/>
        <item m="1" x="188"/>
        <item m="1" x="186"/>
        <item m="1" x="9"/>
        <item m="1" x="290"/>
        <item m="1" x="222"/>
        <item m="1" x="357"/>
        <item m="1" x="57"/>
        <item m="1" x="157"/>
        <item m="1" x="313"/>
        <item m="1" x="376"/>
        <item m="1" x="356"/>
        <item m="1" x="331"/>
        <item m="1" x="39"/>
        <item m="1" x="280"/>
        <item m="1" x="219"/>
        <item m="1" x="341"/>
        <item m="1" x="121"/>
        <item m="1" x="125"/>
        <item m="1" x="310"/>
        <item m="1" x="214"/>
        <item m="1" x="319"/>
        <item m="1" x="144"/>
        <item m="1" x="328"/>
        <item m="1" x="289"/>
        <item m="1" x="21"/>
        <item m="1" x="26"/>
        <item m="1" x="72"/>
        <item m="1" x="54"/>
        <item m="1" x="105"/>
        <item m="1" x="207"/>
        <item m="1" x="386"/>
        <item m="1" x="293"/>
        <item m="1" x="126"/>
        <item m="1" x="94"/>
        <item m="1" x="363"/>
        <item m="1" x="149"/>
        <item m="1" x="53"/>
        <item m="1" x="37"/>
        <item m="1" x="209"/>
        <item m="1" x="305"/>
        <item m="1" x="185"/>
        <item m="1" x="302"/>
        <item m="1" x="397"/>
        <item m="1" x="291"/>
        <item m="1" x="329"/>
        <item m="1" x="333"/>
        <item m="1" x="347"/>
        <item m="1" x="282"/>
        <item m="1" x="164"/>
        <item m="1" x="143"/>
        <item m="1" x="101"/>
        <item m="1" x="30"/>
        <item m="1" x="67"/>
        <item m="1" x="177"/>
        <item m="1" x="34"/>
        <item m="1" x="146"/>
        <item m="1" x="399"/>
        <item m="1" x="238"/>
        <item m="1" x="390"/>
        <item m="1" x="332"/>
        <item m="1" x="383"/>
        <item m="1" x="354"/>
        <item m="1" x="256"/>
        <item m="1" x="78"/>
        <item m="1" x="124"/>
        <item m="1" x="392"/>
        <item m="1" x="167"/>
        <item m="1" x="134"/>
        <item m="1" x="206"/>
        <item m="1" x="342"/>
        <item m="1" x="28"/>
        <item m="1" x="181"/>
        <item m="1" x="249"/>
        <item m="1" x="165"/>
        <item m="1" x="242"/>
        <item m="1" x="202"/>
        <item m="1" x="294"/>
        <item m="1" x="38"/>
        <item m="1" x="60"/>
        <item m="1" x="279"/>
        <item m="1" x="169"/>
        <item m="1" x="136"/>
        <item m="1" x="139"/>
        <item m="1" x="281"/>
        <item m="1" x="371"/>
        <item m="1" x="276"/>
        <item m="1" x="268"/>
        <item m="1" x="358"/>
        <item m="1" x="81"/>
        <item m="1" x="213"/>
        <item m="1" x="231"/>
        <item m="1" x="45"/>
        <item m="1" x="321"/>
        <item m="1" x="320"/>
        <item m="1" x="287"/>
        <item m="1" x="327"/>
        <item m="1" x="129"/>
        <item m="1" x="84"/>
        <item m="1" x="269"/>
        <item m="1" x="86"/>
        <item m="1" x="369"/>
        <item m="1" x="195"/>
        <item m="1" x="160"/>
        <item m="1" x="106"/>
        <item m="1" x="351"/>
        <item m="1" x="15"/>
        <item m="1" x="123"/>
        <item m="1" x="326"/>
        <item m="1" x="93"/>
        <item m="1" x="114"/>
        <item m="1" x="64"/>
        <item m="1" x="19"/>
        <item m="1" x="316"/>
        <item m="1" x="260"/>
        <item m="1" x="100"/>
        <item m="1" x="314"/>
        <item m="1" x="299"/>
        <item m="1" x="18"/>
        <item m="1" x="161"/>
        <item m="1" x="349"/>
        <item m="1" x="198"/>
        <item m="1" x="10"/>
        <item m="1" x="325"/>
        <item m="1" x="337"/>
        <item m="1" x="323"/>
        <item m="1" x="108"/>
        <item m="1" x="104"/>
        <item sd="0" m="1" x="217"/>
        <item sd="0" x="6"/>
        <item sd="0" m="1" x="381"/>
        <item sd="0" m="1" x="384"/>
        <item sd="0" m="1" x="196"/>
        <item sd="0" x="5"/>
        <item sd="0" x="0"/>
        <item sd="0" m="1" x="274"/>
        <item sd="0" m="1" x="250"/>
        <item sd="0" x="2"/>
        <item sd="0" x="1"/>
        <item sd="0" x="4"/>
        <item x="7"/>
        <item sd="0" m="1" x="306"/>
        <item sd="0" m="1" x="55"/>
        <item m="1" x="334"/>
        <item m="1" x="131"/>
        <item sd="0" m="1" x="220"/>
        <item m="1" x="255"/>
        <item sd="0" m="1" x="203"/>
        <item m="1" x="237"/>
        <item m="1" x="368"/>
        <item m="1" x="367"/>
        <item m="1" x="200"/>
        <item m="1" x="115"/>
        <item m="1" x="307"/>
        <item m="1" x="298"/>
        <item m="1" x="288"/>
        <item m="1" x="182"/>
        <item m="1" x="33"/>
        <item m="1" x="271"/>
        <item m="1" x="372"/>
        <item m="1" x="211"/>
        <item m="1" x="362"/>
        <item m="1" x="102"/>
        <item m="1" x="247"/>
        <item m="1" x="65"/>
        <item m="1" x="140"/>
        <item m="1" x="230"/>
        <item m="1" x="312"/>
        <item m="1" x="193"/>
        <item m="1" x="150"/>
        <item m="1" x="154"/>
        <item m="1" x="394"/>
        <item m="1" x="221"/>
        <item m="1" x="110"/>
        <item m="1" x="151"/>
        <item m="1" x="117"/>
        <item m="1" x="179"/>
        <item m="1" x="330"/>
        <item m="1" x="338"/>
        <item m="1" x="170"/>
        <item m="1" x="153"/>
        <item m="1" x="31"/>
        <item m="1" x="103"/>
        <item m="1" x="48"/>
        <item m="1" x="398"/>
        <item m="1" x="308"/>
        <item m="1" x="311"/>
        <item m="1" x="92"/>
        <item m="1" x="52"/>
        <item m="1" x="111"/>
        <item m="1" x="122"/>
        <item m="1" x="201"/>
        <item m="1" x="208"/>
        <item m="1" x="292"/>
        <item m="1" x="82"/>
        <item m="1" x="69"/>
        <item m="1" x="322"/>
        <item x="3"/>
        <item x="8"/>
      </items>
    </pivotField>
    <pivotField axis="axisRow" showAll="0" defaultSubtotal="0">
      <items count="934">
        <item m="1" x="145"/>
        <item m="1" x="103"/>
        <item m="1" x="508"/>
        <item m="1" x="226"/>
        <item sd="0" m="1" x="551"/>
        <item m="1" x="177"/>
        <item m="1" x="369"/>
        <item m="1" x="375"/>
        <item m="1" x="601"/>
        <item m="1" x="85"/>
        <item m="1" x="49"/>
        <item m="1" x="306"/>
        <item m="1" x="763"/>
        <item m="1" x="478"/>
        <item m="1" x="846"/>
        <item m="1" x="307"/>
        <item m="1" x="465"/>
        <item m="1" x="308"/>
        <item sd="0" m="1" x="66"/>
        <item m="1" x="377"/>
        <item m="1" x="89"/>
        <item m="1" x="73"/>
        <item m="1" x="719"/>
        <item m="1" x="549"/>
        <item m="1" x="76"/>
        <item m="1" x="84"/>
        <item m="1" x="544"/>
        <item m="1" x="558"/>
        <item m="1" x="208"/>
        <item m="1" x="149"/>
        <item m="1" x="666"/>
        <item m="1" x="466"/>
        <item x="14"/>
        <item m="1" x="232"/>
        <item m="1" x="842"/>
        <item m="1" x="86"/>
        <item m="1" x="55"/>
        <item m="1" x="216"/>
        <item m="1" x="147"/>
        <item m="1" x="21"/>
        <item m="1" x="151"/>
        <item m="1" x="420"/>
        <item m="1" x="25"/>
        <item m="1" x="659"/>
        <item m="1" x="624"/>
        <item m="1" x="230"/>
        <item m="1" x="15"/>
        <item m="1" x="334"/>
        <item m="1" x="29"/>
        <item m="1" x="399"/>
        <item m="1" x="135"/>
        <item m="1" x="836"/>
        <item m="1" x="886"/>
        <item m="1" x="340"/>
        <item m="1" x="246"/>
        <item m="1" x="221"/>
        <item m="1" x="325"/>
        <item m="1" x="855"/>
        <item m="1" x="922"/>
        <item m="1" x="460"/>
        <item m="1" x="304"/>
        <item m="1" x="398"/>
        <item m="1" x="143"/>
        <item m="1" x="734"/>
        <item m="1" x="856"/>
        <item m="1" x="727"/>
        <item m="1" x="484"/>
        <item m="1" x="384"/>
        <item m="1" x="526"/>
        <item m="1" x="648"/>
        <item m="1" x="762"/>
        <item m="1" x="841"/>
        <item m="1" x="828"/>
        <item m="1" x="330"/>
        <item m="1" x="501"/>
        <item m="1" x="749"/>
        <item m="1" x="548"/>
        <item m="1" x="217"/>
        <item m="1" x="204"/>
        <item m="1" x="690"/>
        <item m="1" x="258"/>
        <item m="1" x="625"/>
        <item m="1" x="301"/>
        <item m="1" x="579"/>
        <item m="1" x="183"/>
        <item m="1" x="201"/>
        <item m="1" x="393"/>
        <item m="1" x="847"/>
        <item m="1" x="167"/>
        <item m="1" x="664"/>
        <item m="1" x="312"/>
        <item m="1" x="631"/>
        <item m="1" x="726"/>
        <item m="1" x="806"/>
        <item m="1" x="470"/>
        <item m="1" x="540"/>
        <item m="1" x="17"/>
        <item m="1" x="237"/>
        <item m="1" x="139"/>
        <item m="1" x="525"/>
        <item m="1" x="647"/>
        <item m="1" x="882"/>
        <item m="1" x="265"/>
        <item m="1" x="822"/>
        <item m="1" x="683"/>
        <item m="1" x="255"/>
        <item m="1" x="689"/>
        <item m="1" x="342"/>
        <item m="1" x="351"/>
        <item m="1" x="33"/>
        <item m="1" x="138"/>
        <item m="1" x="173"/>
        <item m="1" x="235"/>
        <item m="1" x="113"/>
        <item m="1" x="300"/>
        <item m="1" x="562"/>
        <item m="1" x="344"/>
        <item m="1" x="523"/>
        <item m="1" x="907"/>
        <item m="1" x="174"/>
        <item m="1" x="370"/>
        <item m="1" x="854"/>
        <item m="1" x="454"/>
        <item m="1" x="873"/>
        <item m="1" x="418"/>
        <item m="1" x="419"/>
        <item m="1" x="493"/>
        <item m="1" x="877"/>
        <item m="1" x="827"/>
        <item m="1" x="788"/>
        <item m="1" x="604"/>
        <item m="1" x="83"/>
        <item m="1" x="594"/>
        <item m="1" x="748"/>
        <item m="1" x="547"/>
        <item m="1" x="904"/>
        <item m="1" x="582"/>
        <item m="1" x="405"/>
        <item m="1" x="203"/>
        <item m="1" x="700"/>
        <item m="1" x="504"/>
        <item m="1" x="18"/>
        <item m="1" x="678"/>
        <item m="1" x="44"/>
        <item m="1" x="520"/>
        <item m="1" x="485"/>
        <item m="1" x="229"/>
        <item m="1" x="397"/>
        <item m="1" x="853"/>
        <item m="1" x="194"/>
        <item m="1" x="676"/>
        <item m="1" x="786"/>
        <item m="1" x="675"/>
        <item m="1" x="185"/>
        <item m="1" x="849"/>
        <item m="1" x="122"/>
        <item m="1" x="696"/>
        <item m="1" x="436"/>
        <item m="1" x="778"/>
        <item m="1" x="281"/>
        <item m="1" x="612"/>
        <item m="1" x="22"/>
        <item m="1" x="667"/>
        <item m="1" x="668"/>
        <item m="1" x="606"/>
        <item m="1" x="630"/>
        <item m="1" x="309"/>
        <item m="1" x="721"/>
        <item m="1" x="271"/>
        <item m="1" x="722"/>
        <item m="1" x="36"/>
        <item m="1" x="345"/>
        <item m="1" x="923"/>
        <item m="1" x="563"/>
        <item m="1" x="638"/>
        <item m="1" x="761"/>
        <item m="1" x="905"/>
        <item m="1" x="77"/>
        <item m="1" x="110"/>
        <item m="1" x="753"/>
        <item m="1" x="108"/>
        <item m="1" x="346"/>
        <item m="1" x="75"/>
        <item m="1" x="769"/>
        <item m="1" x="851"/>
        <item m="1" x="486"/>
        <item m="1" x="574"/>
        <item m="1" x="341"/>
        <item m="1" x="495"/>
        <item m="1" x="629"/>
        <item m="1" x="427"/>
        <item m="1" x="628"/>
        <item m="1" x="94"/>
        <item m="1" x="168"/>
        <item m="1" x="414"/>
        <item m="1" x="19"/>
        <item m="1" x="637"/>
        <item m="1" x="71"/>
        <item m="1" x="165"/>
        <item m="1" x="339"/>
        <item m="1" x="385"/>
        <item m="1" x="299"/>
        <item m="1" x="467"/>
        <item m="1" x="267"/>
        <item m="1" x="61"/>
        <item m="1" x="391"/>
        <item m="1" x="402"/>
        <item m="1" x="492"/>
        <item m="1" x="157"/>
        <item m="1" x="695"/>
        <item m="1" x="560"/>
        <item m="1" x="273"/>
        <item m="1" x="107"/>
        <item m="1" x="524"/>
        <item m="1" x="39"/>
        <item m="1" x="70"/>
        <item m="1" x="765"/>
        <item m="1" x="735"/>
        <item m="1" x="863"/>
        <item m="1" x="872"/>
        <item m="1" x="27"/>
        <item m="1" x="652"/>
        <item m="1" x="191"/>
        <item m="1" x="431"/>
        <item m="1" x="875"/>
        <item m="1" x="133"/>
        <item m="1" x="279"/>
        <item m="1" x="451"/>
        <item m="1" x="200"/>
        <item m="1" x="800"/>
        <item m="1" x="441"/>
        <item m="1" x="718"/>
        <item m="1" x="528"/>
        <item m="1" x="45"/>
        <item m="1" x="406"/>
        <item m="1" x="910"/>
        <item m="1" x="125"/>
        <item m="1" x="711"/>
        <item m="1" x="878"/>
        <item m="1" x="333"/>
        <item m="1" x="743"/>
        <item m="1" x="326"/>
        <item m="1" x="603"/>
        <item m="1" x="54"/>
        <item m="1" x="728"/>
        <item m="1" x="759"/>
        <item m="1" x="590"/>
        <item m="1" x="223"/>
        <item m="1" x="88"/>
        <item m="1" x="205"/>
        <item m="1" x="919"/>
        <item m="1" x="72"/>
        <item m="1" x="834"/>
        <item m="1" x="592"/>
        <item m="1" x="350"/>
        <item m="1" x="26"/>
        <item m="1" x="65"/>
        <item m="1" x="160"/>
        <item m="1" x="645"/>
        <item m="1" x="43"/>
        <item m="1" x="175"/>
        <item m="1" x="890"/>
        <item m="1" x="715"/>
        <item m="1" x="607"/>
        <item m="1" x="473"/>
        <item m="1" x="123"/>
        <item m="1" x="358"/>
        <item m="1" x="275"/>
        <item m="1" x="114"/>
        <item m="1" x="34"/>
        <item m="1" x="95"/>
        <item m="1" x="60"/>
        <item m="1" x="927"/>
        <item m="1" x="270"/>
        <item m="1" x="357"/>
        <item m="1" x="895"/>
        <item m="1" x="706"/>
        <item m="1" x="50"/>
        <item m="1" x="109"/>
        <item m="1" x="74"/>
        <item m="1" x="415"/>
        <item m="1" x="278"/>
        <item m="1" x="573"/>
        <item m="1" x="209"/>
        <item m="1" x="106"/>
        <item m="1" x="87"/>
        <item m="1" x="316"/>
        <item m="1" x="627"/>
        <item m="1" x="688"/>
        <item m="1" x="79"/>
        <item m="1" x="211"/>
        <item m="1" x="321"/>
        <item m="1" x="93"/>
        <item m="1" x="475"/>
        <item m="1" x="586"/>
        <item m="1" x="593"/>
        <item m="1" x="35"/>
        <item m="1" x="338"/>
        <item m="1" x="30"/>
        <item m="1" x="354"/>
        <item m="1" x="426"/>
        <item m="1" x="894"/>
        <item m="1" x="831"/>
        <item m="1" x="411"/>
        <item m="1" x="387"/>
        <item m="1" x="764"/>
        <item m="1" x="335"/>
        <item m="1" x="602"/>
        <item m="1" x="144"/>
        <item m="1" x="294"/>
        <item m="1" x="767"/>
        <item m="1" x="826"/>
        <item m="1" x="159"/>
        <item m="1" x="754"/>
        <item m="1" x="833"/>
        <item m="1" x="681"/>
        <item m="1" x="251"/>
        <item m="1" x="469"/>
        <item m="1" x="181"/>
        <item m="1" x="623"/>
        <item m="1" x="736"/>
        <item m="1" x="673"/>
        <item m="1" x="584"/>
        <item m="1" x="202"/>
        <item m="1" x="660"/>
        <item m="1" x="48"/>
        <item m="1" x="170"/>
        <item m="1" x="516"/>
        <item m="1" x="541"/>
        <item m="1" x="98"/>
        <item m="1" x="158"/>
        <item m="1" x="634"/>
        <item m="1" x="738"/>
        <item m="1" x="600"/>
        <item m="1" x="901"/>
        <item m="1" x="236"/>
        <item m="1" x="771"/>
        <item m="1" x="737"/>
        <item m="1" x="81"/>
        <item m="1" x="507"/>
        <item m="1" x="248"/>
        <item m="1" x="207"/>
        <item m="1" x="733"/>
        <item m="1" x="610"/>
        <item m="1" x="421"/>
        <item m="1" x="555"/>
        <item m="1" x="287"/>
        <item m="1" x="729"/>
        <item m="1" x="517"/>
        <item m="1" x="437"/>
        <item m="1" x="801"/>
        <item m="1" x="745"/>
        <item m="1" x="313"/>
        <item m="1" x="124"/>
        <item m="1" x="557"/>
        <item m="1" x="464"/>
        <item m="1" x="256"/>
        <item m="1" x="152"/>
        <item m="1" x="817"/>
        <item m="1" x="386"/>
        <item m="1" x="896"/>
        <item m="1" x="559"/>
        <item m="1" x="58"/>
        <item m="1" x="809"/>
        <item m="1" x="163"/>
        <item m="1" x="677"/>
        <item m="1" x="141"/>
        <item m="1" x="577"/>
        <item m="1" x="453"/>
        <item m="1" x="38"/>
        <item m="1" x="80"/>
        <item m="1" x="888"/>
        <item m="1" x="244"/>
        <item m="1" x="62"/>
        <item m="1" x="97"/>
        <item m="1" x="911"/>
        <item m="1" x="303"/>
        <item m="1" x="840"/>
        <item m="1" x="701"/>
        <item m="1" x="760"/>
        <item m="1" x="450"/>
        <item m="1" x="510"/>
        <item m="1" x="694"/>
        <item m="1" x="527"/>
        <item m="1" x="348"/>
        <item m="1" x="67"/>
        <item m="1" x="222"/>
        <item m="1" x="635"/>
        <item m="1" x="245"/>
        <item m="1" x="283"/>
        <item m="1" x="288"/>
        <item m="1" x="889"/>
        <item m="1" x="591"/>
        <item m="1" x="456"/>
        <item m="1" x="461"/>
        <item m="1" x="378"/>
        <item m="1" x="483"/>
        <item m="1" x="522"/>
        <item m="1" x="617"/>
        <item m="1" x="747"/>
        <item m="1" x="618"/>
        <item m="1" x="649"/>
        <item m="1" x="353"/>
        <item m="1" x="331"/>
        <item m="1" x="118"/>
        <item m="1" x="880"/>
        <item m="1" x="373"/>
        <item m="1" x="532"/>
        <item m="1" x="372"/>
        <item m="1" x="531"/>
        <item m="1" x="215"/>
        <item m="1" x="536"/>
        <item m="1" x="442"/>
        <item m="1" x="569"/>
        <item m="1" x="241"/>
        <item m="1" x="146"/>
        <item m="1" x="404"/>
        <item m="1" x="692"/>
        <item m="1" x="774"/>
        <item m="1" x="571"/>
        <item m="1" x="131"/>
        <item m="1" x="616"/>
        <item m="1" x="730"/>
        <item m="1" x="716"/>
        <item m="1" x="598"/>
        <item m="1" x="519"/>
        <item m="1" x="231"/>
        <item m="1" x="438"/>
        <item m="1" x="680"/>
        <item m="1" x="490"/>
        <item m="1" x="589"/>
        <item m="1" x="355"/>
        <item m="1" x="188"/>
        <item m="1" x="403"/>
        <item m="1" x="347"/>
        <item m="1" x="870"/>
        <item m="1" x="280"/>
        <item m="1" x="261"/>
        <item m="1" x="457"/>
        <item m="1" x="599"/>
        <item m="1" x="320"/>
        <item m="1" x="78"/>
        <item m="1" x="197"/>
        <item m="1" x="328"/>
        <item m="1" x="401"/>
        <item m="1" x="400"/>
        <item m="1" x="766"/>
        <item m="1" x="119"/>
        <item m="1" x="691"/>
        <item m="1" x="773"/>
        <item m="1" x="164"/>
        <item m="1" x="570"/>
        <item m="1" x="142"/>
        <item m="1" x="105"/>
        <item m="1" x="51"/>
        <item m="1" x="553"/>
        <item m="1" x="91"/>
        <item m="1" x="757"/>
        <item m="1" x="565"/>
        <item m="1" x="383"/>
        <item m="1" x="611"/>
        <item m="1" x="543"/>
        <item m="1" x="672"/>
        <item m="1" x="365"/>
        <item m="1" x="663"/>
        <item m="1" x="871"/>
        <item m="1" x="134"/>
        <item m="1" x="447"/>
        <item m="1" x="263"/>
        <item m="1" x="820"/>
        <item m="1" x="791"/>
        <item m="1" x="790"/>
        <item m="1" x="646"/>
        <item m="1" x="262"/>
        <item m="1" x="266"/>
        <item m="1" x="511"/>
        <item m="1" x="918"/>
        <item m="1" x="104"/>
        <item m="1" x="552"/>
        <item m="1" x="90"/>
        <item m="1" x="756"/>
        <item m="1" x="564"/>
        <item m="1" x="382"/>
        <item m="1" x="53"/>
        <item m="1" x="282"/>
        <item m="1" x="542"/>
        <item m="1" x="671"/>
        <item m="1" x="837"/>
        <item m="1" x="364"/>
        <item m="1" x="662"/>
        <item m="1" x="838"/>
        <item m="1" x="596"/>
        <item m="1" x="839"/>
        <item m="1" x="425"/>
        <item m="1" x="787"/>
        <item m="1" x="893"/>
        <item m="1" x="909"/>
        <item m="1" x="670"/>
        <item m="1" x="505"/>
        <item m="1" x="665"/>
        <item m="1" x="608"/>
        <item m="1" x="521"/>
        <item m="1" x="775"/>
        <item m="1" x="468"/>
        <item m="1" x="867"/>
        <item m="1" x="789"/>
        <item m="1" x="768"/>
        <item m="1" x="924"/>
        <item m="1" x="707"/>
        <item m="1" x="581"/>
        <item m="1" x="908"/>
        <item m="1" x="830"/>
        <item m="1" x="731"/>
        <item m="1" x="770"/>
        <item m="1" x="693"/>
        <item m="1" x="272"/>
        <item m="1" x="929"/>
        <item m="1" x="858"/>
        <item m="1" x="776"/>
        <item m="1" x="186"/>
        <item m="1" x="368"/>
        <item m="1" x="805"/>
        <item m="1" x="920"/>
        <item m="1" x="704"/>
        <item m="1" x="82"/>
        <item m="1" x="819"/>
        <item m="1" x="228"/>
        <item m="1" x="64"/>
        <item m="1" x="130"/>
        <item m="1" x="588"/>
        <item m="1" x="148"/>
        <item m="1" x="741"/>
        <item m="1" x="669"/>
        <item m="1" x="636"/>
        <item m="1" x="580"/>
        <item m="1" x="931"/>
        <item m="1" x="424"/>
        <item m="1" x="651"/>
        <item m="1" x="928"/>
        <item m="1" x="932"/>
        <item m="1" x="360"/>
        <item m="1" x="213"/>
        <item m="1" x="866"/>
        <item m="1" x="59"/>
        <item m="1" x="640"/>
        <item m="1" x="744"/>
        <item m="1" x="439"/>
        <item m="1" x="679"/>
        <item m="1" x="154"/>
        <item m="1" x="96"/>
        <item m="1" x="699"/>
        <item m="1" x="498"/>
        <item m="1" x="535"/>
        <item m="1" x="302"/>
        <item m="1" x="816"/>
        <item m="1" x="389"/>
        <item m="1" x="812"/>
        <item m="1" x="445"/>
        <item m="1" x="705"/>
        <item m="1" x="257"/>
        <item m="1" x="161"/>
        <item m="1" x="797"/>
        <item m="1" x="546"/>
        <item m="1" x="317"/>
        <item m="1" x="422"/>
        <item m="1" x="371"/>
        <item m="1" x="260"/>
        <item m="1" x="903"/>
        <item m="1" x="362"/>
        <item m="1" x="857"/>
        <item m="1" x="481"/>
        <item m="1" x="92"/>
        <item m="1" x="459"/>
        <item m="1" x="206"/>
        <item m="1" x="458"/>
        <item m="1" x="289"/>
        <item m="1" x="674"/>
        <item m="1" x="240"/>
        <item m="1" x="810"/>
        <item m="1" x="750"/>
        <item m="1" x="199"/>
        <item m="1" x="433"/>
        <item m="1" x="529"/>
        <item m="1" x="655"/>
        <item m="1" x="390"/>
        <item m="1" x="869"/>
        <item m="1" x="925"/>
        <item m="1" x="37"/>
        <item m="1" x="650"/>
        <item m="1" x="848"/>
        <item m="1" x="568"/>
        <item m="1" x="327"/>
        <item m="1" x="480"/>
        <item m="1" x="417"/>
        <item m="1" x="821"/>
        <item m="1" x="917"/>
        <item m="1" x="835"/>
        <item m="1" x="126"/>
        <item m="1" x="198"/>
        <item m="1" x="394"/>
        <item m="1" x="843"/>
        <item m="1" x="171"/>
        <item m="1" x="314"/>
        <item m="1" x="463"/>
        <item m="1" x="818"/>
        <item m="1" x="24"/>
        <item m="1" x="359"/>
        <item m="1" x="410"/>
        <item m="1" x="795"/>
        <item m="1" x="52"/>
        <item m="1" x="844"/>
        <item m="1" x="792"/>
        <item m="1" x="539"/>
        <item m="1" x="32"/>
        <item m="1" x="430"/>
        <item m="1" x="824"/>
        <item m="1" x="575"/>
        <item m="1" x="212"/>
        <item m="1" x="619"/>
        <item m="1" x="915"/>
        <item m="1" x="116"/>
        <item m="1" x="852"/>
        <item m="1" x="609"/>
        <item m="1" x="595"/>
        <item m="1" x="859"/>
        <item m="1" x="489"/>
        <item m="1" x="799"/>
        <item m="1" x="898"/>
        <item m="1" x="291"/>
        <item m="1" x="150"/>
        <item m="1" x="423"/>
        <item m="1" x="249"/>
        <item m="1" x="297"/>
        <item m="1" x="845"/>
        <item m="1" x="56"/>
        <item m="1" x="180"/>
        <item m="1" x="658"/>
        <item m="1" x="274"/>
        <item m="1" x="518"/>
        <item m="1" x="497"/>
        <item m="1" x="253"/>
        <item m="1" x="210"/>
        <item m="1" x="31"/>
        <item m="1" x="868"/>
        <item m="1" x="717"/>
        <item m="1" x="487"/>
        <item m="1" x="891"/>
        <item m="1" x="443"/>
        <item m="1" x="472"/>
        <item m="1" x="725"/>
        <item m="1" x="392"/>
        <item m="1" x="277"/>
        <item m="1" x="367"/>
        <item m="1" x="409"/>
        <item m="1" x="488"/>
        <item m="1" x="566"/>
        <item m="1" x="190"/>
        <item m="1" x="187"/>
        <item m="1" x="798"/>
        <item m="1" x="897"/>
        <item m="1" x="290"/>
        <item m="1" x="179"/>
        <item m="1" x="657"/>
        <item m="1" x="556"/>
        <item m="1" x="374"/>
        <item m="1" x="739"/>
        <item m="1" x="881"/>
        <item m="1" x="811"/>
        <item m="1" x="28"/>
        <item m="1" x="184"/>
        <item m="1" x="803"/>
        <item m="1" x="491"/>
        <item m="1" x="16"/>
        <item m="1" x="376"/>
        <item m="1" x="567"/>
        <item m="1" x="804"/>
        <item m="1" x="120"/>
        <item m="1" x="408"/>
        <item m="1" x="243"/>
        <item m="1" x="703"/>
        <item m="1" x="515"/>
        <item m="1" x="503"/>
        <item m="1" x="709"/>
        <item m="1" x="496"/>
        <item m="1" x="252"/>
        <item m="1" x="396"/>
        <item m="1" x="813"/>
        <item m="1" x="435"/>
        <item m="1" x="68"/>
        <item m="1" x="779"/>
        <item m="1" x="102"/>
        <item m="1" x="782"/>
        <item m="1" x="349"/>
        <item m="1" x="356"/>
        <item m="1" x="724"/>
        <item m="1" x="781"/>
        <item m="1" x="153"/>
        <item m="1" x="474"/>
        <item m="1" x="101"/>
        <item m="1" x="860"/>
        <item m="1" x="268"/>
        <item m="1" x="388"/>
        <item m="1" x="132"/>
        <item m="1" x="900"/>
        <item m="1" x="413"/>
        <item m="1" x="189"/>
        <item m="1" x="429"/>
        <item m="1" x="710"/>
        <item m="1" x="802"/>
        <item m="1" x="182"/>
        <item m="1" x="538"/>
        <item m="1" x="166"/>
        <item m="1" x="883"/>
        <item m="1" x="654"/>
        <item m="1" x="777"/>
        <item m="1" x="884"/>
        <item m="1" x="343"/>
        <item m="1" x="514"/>
        <item m="1" x="502"/>
        <item m="1" x="702"/>
        <item m="1" x="379"/>
        <item m="1" x="395"/>
        <item m="1" x="732"/>
        <item m="1" x="808"/>
        <item m="1" x="509"/>
        <item m="1" x="366"/>
        <item m="1" x="121"/>
        <item m="1" x="783"/>
        <item m="1" x="172"/>
        <item m="1" x="807"/>
        <item m="1" x="412"/>
        <item m="1" x="293"/>
        <item m="1" x="861"/>
        <item m="1" x="530"/>
        <item m="1" x="162"/>
        <item m="1" x="440"/>
        <item m="1" x="714"/>
        <item m="1" x="723"/>
        <item m="1" x="698"/>
        <item m="1" x="178"/>
        <item m="1" x="892"/>
        <item m="1" x="865"/>
        <item m="1" x="684"/>
        <item m="1" x="219"/>
        <item m="1" x="587"/>
        <item m="1" x="57"/>
        <item m="1" x="214"/>
        <item m="1" x="534"/>
        <item m="1" x="742"/>
        <item m="1" x="512"/>
        <item m="1" x="322"/>
        <item m="1" x="169"/>
        <item m="1" x="129"/>
        <item m="1" x="578"/>
        <item m="1" x="264"/>
        <item m="1" x="479"/>
        <item m="1" x="352"/>
        <item m="1" x="292"/>
        <item m="1" x="407"/>
        <item m="1" x="234"/>
        <item m="1" x="639"/>
        <item m="1" x="876"/>
        <item m="1" x="926"/>
        <item m="1" x="785"/>
        <item m="1" x="751"/>
        <item m="1" x="112"/>
        <item m="1" x="550"/>
        <item m="1" x="63"/>
        <item m="1" x="653"/>
        <item m="1" x="572"/>
        <item m="1" x="752"/>
        <item m="1" x="23"/>
        <item m="1" x="626"/>
        <item m="1" x="361"/>
        <item m="1" x="242"/>
        <item m="1" x="755"/>
        <item m="1" x="933"/>
        <item m="1" x="930"/>
        <item m="1" x="336"/>
        <item m="1" x="902"/>
        <item m="1" x="137"/>
        <item m="1" x="247"/>
        <item m="1" x="218"/>
        <item m="1" x="554"/>
        <item m="1" x="746"/>
        <item m="1" x="887"/>
        <item m="1" x="46"/>
        <item m="1" x="323"/>
        <item m="1" x="47"/>
        <item m="1" x="825"/>
        <item m="1" x="224"/>
        <item m="1" x="254"/>
        <item m="1" x="621"/>
        <item m="1" x="225"/>
        <item m="1" x="324"/>
        <item m="1" x="99"/>
        <item m="1" x="583"/>
        <item m="1" x="310"/>
        <item m="1" x="864"/>
        <item m="1" x="912"/>
        <item m="1" x="40"/>
        <item m="1" x="906"/>
        <item m="1" x="434"/>
        <item m="1" x="117"/>
        <item m="1" x="576"/>
        <item m="1" x="176"/>
        <item m="1" x="259"/>
        <item m="1" x="687"/>
        <item m="1" x="462"/>
        <item m="1" x="482"/>
        <item m="1" x="128"/>
        <item m="1" x="311"/>
        <item m="1" x="100"/>
        <item m="1" x="913"/>
        <item m="1" x="41"/>
        <item m="1" x="195"/>
        <item m="1" x="220"/>
        <item m="1" x="452"/>
        <item m="1" x="879"/>
        <item m="1" x="69"/>
        <item m="1" x="500"/>
        <item m="1" x="874"/>
        <item m="1" x="499"/>
        <item m="1" x="708"/>
        <item m="1" x="196"/>
        <item m="1" x="682"/>
        <item m="1" x="561"/>
        <item m="1" x="444"/>
        <item m="1" x="720"/>
        <item m="1" x="298"/>
        <item m="1" x="814"/>
        <item m="1" x="533"/>
        <item m="1" x="506"/>
        <item m="1" x="233"/>
        <item m="1" x="862"/>
        <item m="1" x="432"/>
        <item m="1" x="537"/>
        <item m="1" x="476"/>
        <item m="1" x="471"/>
        <item m="1" x="914"/>
        <item m="1" x="597"/>
        <item m="1" x="832"/>
        <item x="10"/>
        <item m="1" x="656"/>
        <item m="1" x="42"/>
        <item m="1" x="622"/>
        <item m="1" x="428"/>
        <item m="1" x="284"/>
        <item m="1" x="823"/>
        <item m="1" x="794"/>
        <item m="1" x="643"/>
        <item m="1" x="227"/>
        <item m="1" x="238"/>
        <item m="1" x="585"/>
        <item m="1" x="285"/>
        <item m="1" x="644"/>
        <item m="1" x="239"/>
        <item m="1" x="318"/>
        <item m="1" x="448"/>
        <item m="1" x="319"/>
        <item m="1" x="337"/>
        <item m="1" x="685"/>
        <item m="1" x="661"/>
        <item m="1" x="381"/>
        <item m="1" x="780"/>
        <item m="1" x="276"/>
        <item m="1" x="850"/>
        <item m="1" x="793"/>
        <item m="1" x="620"/>
        <item m="1" x="380"/>
        <item m="1" x="111"/>
        <item m="1" x="916"/>
        <item m="1" x="449"/>
        <item m="1" x="686"/>
        <item m="1" x="713"/>
        <item m="1" x="115"/>
        <item m="1" x="712"/>
        <item m="1" x="155"/>
        <item m="1" x="740"/>
        <item m="1" x="513"/>
        <item x="7"/>
        <item m="1" x="250"/>
        <item m="1" x="156"/>
        <item m="1" x="614"/>
        <item m="1" x="296"/>
        <item m="1" x="613"/>
        <item m="1" x="796"/>
        <item m="1" x="697"/>
        <item m="1" x="295"/>
        <item m="1" x="632"/>
        <item m="1" x="192"/>
        <item m="1" x="363"/>
        <item m="1" x="633"/>
        <item m="1" x="193"/>
        <item m="1" x="305"/>
        <item m="1" x="545"/>
        <item m="1" x="885"/>
        <item m="1" x="329"/>
        <item m="1" x="615"/>
        <item m="1" x="416"/>
        <item x="1"/>
        <item m="1" x="286"/>
        <item x="6"/>
        <item m="1" x="315"/>
        <item m="1" x="641"/>
        <item x="8"/>
        <item m="1" x="921"/>
        <item m="1" x="829"/>
        <item m="1" x="455"/>
        <item m="1" x="494"/>
        <item m="1" x="899"/>
        <item x="11"/>
        <item m="1" x="815"/>
        <item m="1" x="446"/>
        <item m="1" x="332"/>
        <item m="1" x="136"/>
        <item m="1" x="772"/>
        <item m="1" x="758"/>
        <item m="1" x="784"/>
        <item m="1" x="140"/>
        <item m="1" x="269"/>
        <item m="1" x="477"/>
        <item m="1" x="20"/>
        <item m="1" x="605"/>
        <item m="1" x="642"/>
        <item x="3"/>
        <item m="1" x="127"/>
        <item x="0"/>
        <item x="2"/>
        <item x="4"/>
        <item x="5"/>
        <item x="9"/>
        <item x="12"/>
        <item x="13"/>
      </items>
    </pivotField>
    <pivotField axis="axisRow" showAll="0" defaultSubtotal="0">
      <items count="7">
        <item x="0"/>
        <item m="1" x="6"/>
        <item x="2"/>
        <item m="1" x="4"/>
        <item m="1" x="3"/>
        <item x="1"/>
        <item m="1" x="5"/>
      </items>
    </pivotField>
    <pivotField axis="axisPage" showAll="0" defaultSubtotal="0">
      <items count="20">
        <item m="1" x="8"/>
        <item m="1" x="16"/>
        <item m="1" x="19"/>
        <item m="1" x="9"/>
        <item m="1" x="17"/>
        <item x="5"/>
        <item x="7"/>
        <item m="1" x="13"/>
        <item x="0"/>
        <item x="3"/>
        <item x="4"/>
        <item x="6"/>
        <item m="1" x="14"/>
        <item m="1" x="10"/>
        <item x="1"/>
        <item m="1" x="11"/>
        <item m="1" x="12"/>
        <item x="2"/>
        <item m="1" x="18"/>
        <item m="1" x="15"/>
      </items>
    </pivotField>
    <pivotField axis="axisPage" showAll="0" defaultSubtotal="0">
      <items count="4">
        <item x="0"/>
        <item x="2"/>
        <item m="1" x="3"/>
        <item x="1"/>
      </items>
    </pivotField>
    <pivotField showAll="0" defaultSubtotal="0"/>
    <pivotField showAll="0" defaultSubtotal="0"/>
    <pivotField showAll="0" defaultSubtotal="0"/>
    <pivotField showAll="0" defaultSubtotal="0"/>
    <pivotField axis="axisPage" showAll="0" defaultSubtotal="0">
      <items count="8">
        <item x="1"/>
        <item x="0"/>
        <item x="3"/>
        <item m="1" x="6"/>
        <item m="1" x="5"/>
        <item m="1" x="7"/>
        <item m="1" x="4"/>
        <item x="2"/>
      </items>
    </pivotField>
    <pivotField axis="axisCol" showAll="0" defaultSubtotal="0">
      <items count="50">
        <item x="2"/>
        <item m="1" x="7"/>
        <item m="1" x="4"/>
        <item m="1" x="3"/>
        <item m="1" x="48"/>
        <item m="1" x="36"/>
        <item m="1" x="34"/>
        <item m="1" x="33"/>
        <item m="1" x="31"/>
        <item m="1" x="32"/>
        <item m="1" x="30"/>
        <item m="1" x="28"/>
        <item m="1" x="26"/>
        <item m="1" x="21"/>
        <item m="1" x="18"/>
        <item m="1" x="14"/>
        <item m="1" x="10"/>
        <item m="1" x="23"/>
        <item m="1" x="22"/>
        <item m="1" x="19"/>
        <item m="1" x="15"/>
        <item m="1" x="11"/>
        <item m="1" x="46"/>
        <item m="1" x="43"/>
        <item x="0"/>
        <item x="1"/>
        <item m="1" x="49"/>
        <item m="1" x="47"/>
        <item m="1" x="44"/>
        <item m="1" x="40"/>
        <item m="1" x="38"/>
        <item m="1" x="29"/>
        <item m="1" x="27"/>
        <item m="1" x="25"/>
        <item m="1" x="24"/>
        <item m="1" x="16"/>
        <item m="1" x="12"/>
        <item m="1" x="8"/>
        <item m="1" x="5"/>
        <item m="1" x="20"/>
        <item m="1" x="17"/>
        <item m="1" x="13"/>
        <item m="1" x="9"/>
        <item m="1" x="6"/>
        <item m="1" x="41"/>
        <item m="1" x="39"/>
        <item m="1" x="37"/>
        <item m="1" x="35"/>
        <item m="1" x="45"/>
        <item m="1" x="42"/>
      </items>
    </pivotField>
    <pivotField showAll="0" defaultSubtotal="0"/>
    <pivotField dataField="1" showAll="0" defaultSubtotal="0"/>
    <pivotField showAll="0" defaultSubtotal="0"/>
    <pivotField showAll="0" defaultSubtotal="0"/>
    <pivotField showAll="0" defaultSubtotal="0"/>
  </pivotFields>
  <rowFields count="5">
    <field x="0"/>
    <field x="4"/>
    <field x="1"/>
    <field x="2"/>
    <field x="3"/>
  </rowFields>
  <rowItems count="21">
    <i>
      <x v="4"/>
    </i>
    <i>
      <x v="21"/>
    </i>
    <i r="1">
      <x/>
    </i>
    <i r="2">
      <x v="51"/>
    </i>
    <i r="1">
      <x v="5"/>
    </i>
    <i r="2">
      <x v="51"/>
    </i>
    <i r="2">
      <x v="56"/>
    </i>
    <i>
      <x v="22"/>
    </i>
    <i r="1">
      <x/>
    </i>
    <i r="2">
      <x v="52"/>
    </i>
    <i r="2">
      <x v="53"/>
    </i>
    <i r="2">
      <x v="55"/>
    </i>
    <i r="1">
      <x v="5"/>
    </i>
    <i r="2">
      <x v="51"/>
    </i>
    <i r="2">
      <x v="52"/>
    </i>
    <i>
      <x v="23"/>
    </i>
    <i r="1">
      <x v="5"/>
    </i>
    <i r="2">
      <x v="5"/>
    </i>
    <i r="3">
      <x v="342"/>
    </i>
    <i r="4">
      <x v="933"/>
    </i>
    <i t="grand">
      <x/>
    </i>
  </rowItems>
  <colFields count="1">
    <field x="12"/>
  </colFields>
  <colItems count="4">
    <i>
      <x/>
    </i>
    <i>
      <x v="24"/>
    </i>
    <i>
      <x v="25"/>
    </i>
    <i t="grand">
      <x/>
    </i>
  </colItems>
  <pageFields count="3">
    <pageField fld="5" hier="-1"/>
    <pageField fld="6" hier="-1"/>
    <pageField fld="11" hier="-1"/>
  </pageFields>
  <dataFields count="1">
    <dataField name="_Days" fld="14" baseField="0" baseItem="0" numFmtId="165"/>
  </dataFields>
  <formats count="56">
    <format dxfId="83">
      <pivotArea dataOnly="0" labelOnly="1" grandCol="1" outline="0" fieldPosition="0"/>
    </format>
    <format dxfId="82">
      <pivotArea dataOnly="0" labelOnly="1" grandCol="1" outline="0" fieldPosition="0"/>
    </format>
    <format dxfId="81">
      <pivotArea dataOnly="0" labelOnly="1" grandCol="1" outline="0" fieldPosition="0"/>
    </format>
    <format dxfId="80">
      <pivotArea dataOnly="0" labelOnly="1" grandCol="1" outline="0" fieldPosition="0"/>
    </format>
    <format dxfId="79">
      <pivotArea dataOnly="0" labelOnly="1" grandCol="1" outline="0" fieldPosition="0"/>
    </format>
    <format dxfId="78">
      <pivotArea dataOnly="0" labelOnly="1" grandCol="1" outline="0" fieldPosition="0"/>
    </format>
    <format dxfId="77">
      <pivotArea dataOnly="0" labelOnly="1" grandCol="1" outline="0" fieldPosition="0"/>
    </format>
    <format dxfId="76">
      <pivotArea dataOnly="0" labelOnly="1" grandCol="1" outline="0" fieldPosition="0"/>
    </format>
    <format dxfId="75">
      <pivotArea type="origin" dataOnly="0" labelOnly="1" outline="0" fieldPosition="0"/>
    </format>
    <format dxfId="74">
      <pivotArea type="topRight" dataOnly="0" labelOnly="1" outline="0" fieldPosition="0"/>
    </format>
    <format dxfId="73">
      <pivotArea type="origin" dataOnly="0" labelOnly="1" outline="0" fieldPosition="0"/>
    </format>
    <format dxfId="72">
      <pivotArea type="topRight" dataOnly="0" labelOnly="1" outline="0" fieldPosition="0"/>
    </format>
    <format dxfId="71">
      <pivotArea type="origin" dataOnly="0" labelOnly="1" outline="0" fieldPosition="0"/>
    </format>
    <format dxfId="70">
      <pivotArea type="topRight" dataOnly="0" labelOnly="1" outline="0" fieldPosition="0"/>
    </format>
    <format dxfId="69">
      <pivotArea type="origin" dataOnly="0" labelOnly="1" outline="0" fieldPosition="0"/>
    </format>
    <format dxfId="68">
      <pivotArea type="topRight" dataOnly="0" labelOnly="1" outline="0" fieldPosition="0"/>
    </format>
    <format dxfId="67">
      <pivotArea field="0" type="button" dataOnly="0" labelOnly="1" outline="0" axis="axisRow" fieldPosition="0"/>
    </format>
    <format dxfId="66">
      <pivotArea dataOnly="0" labelOnly="1" fieldPosition="0">
        <references count="1">
          <reference field="12" count="0"/>
        </references>
      </pivotArea>
    </format>
    <format dxfId="65">
      <pivotArea dataOnly="0" labelOnly="1" grandCol="1" outline="0" fieldPosition="0"/>
    </format>
    <format dxfId="64">
      <pivotArea field="0" type="button" dataOnly="0" labelOnly="1" outline="0" axis="axisRow" fieldPosition="0"/>
    </format>
    <format dxfId="63">
      <pivotArea dataOnly="0" labelOnly="1" fieldPosition="0">
        <references count="1">
          <reference field="12" count="0"/>
        </references>
      </pivotArea>
    </format>
    <format dxfId="62">
      <pivotArea dataOnly="0" labelOnly="1" grandCol="1" outline="0" fieldPosition="0"/>
    </format>
    <format dxfId="61">
      <pivotArea field="0" type="button" dataOnly="0" labelOnly="1" outline="0" axis="axisRow" fieldPosition="0"/>
    </format>
    <format dxfId="60">
      <pivotArea dataOnly="0" labelOnly="1" fieldPosition="0">
        <references count="1">
          <reference field="12" count="0"/>
        </references>
      </pivotArea>
    </format>
    <format dxfId="59">
      <pivotArea dataOnly="0" labelOnly="1" grandCol="1" outline="0" fieldPosition="0"/>
    </format>
    <format dxfId="58">
      <pivotArea outline="0" fieldPosition="0">
        <references count="1">
          <reference field="4294967294" count="1">
            <x v="0"/>
          </reference>
        </references>
      </pivotArea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Dark6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K3:L25" firstHeaderRow="1" firstDataRow="1" firstDataCol="1" rowPageCount="1" colPageCount="1"/>
  <pivotFields count="9">
    <pivotField axis="axisPage" showAll="0">
      <items count="4">
        <item m="1" x="2"/>
        <item m="1" x="1"/>
        <item x="0"/>
        <item t="default"/>
      </items>
    </pivotField>
    <pivotField axis="axisRow" showAll="0" defaultSubtotal="0">
      <items count="2">
        <item x="0"/>
        <item x="1"/>
      </items>
    </pivotField>
    <pivotField axis="axisRow" showAll="0">
      <items count="24">
        <item sd="0" x="8"/>
        <item sd="0" x="9"/>
        <item sd="0" x="10"/>
        <item sd="0" x="0"/>
        <item sd="0" x="1"/>
        <item sd="0" x="2"/>
        <item sd="0" x="3"/>
        <item sd="0" x="4"/>
        <item sd="0" x="5"/>
        <item sd="0" x="6"/>
        <item sd="0" x="7"/>
        <item sd="0" m="1" x="22"/>
        <item sd="0" x="11"/>
        <item sd="0" x="12"/>
        <item sd="0" x="13"/>
        <item sd="0" x="14"/>
        <item sd="0" x="15"/>
        <item sd="0" x="16"/>
        <item sd="0" x="17"/>
        <item sd="0" x="18"/>
        <item sd="0" m="1" x="19"/>
        <item sd="0" m="1" x="21"/>
        <item sd="0" m="1" x="20"/>
        <item t="default" sd="0"/>
      </items>
    </pivotField>
    <pivotField axis="axisRow" showAll="0">
      <items count="8">
        <item sd="0" x="0"/>
        <item sd="0" m="1" x="5"/>
        <item sd="0" x="1"/>
        <item sd="0" m="1" x="4"/>
        <item m="1" x="2"/>
        <item m="1" x="6"/>
        <item m="1" x="3"/>
        <item t="default"/>
      </items>
    </pivotField>
    <pivotField numFmtId="9" showAll="0"/>
    <pivotField numFmtId="9" showAll="0"/>
    <pivotField numFmtId="164" showAll="0" defaultSubtotal="0"/>
    <pivotField numFmtId="164" showAll="0" defaultSubtotal="0"/>
    <pivotField dataField="1" numFmtId="9" showAll="0" defaultSubtotal="0"/>
  </pivotFields>
  <rowFields count="3">
    <field x="1"/>
    <field x="2"/>
    <field x="3"/>
  </rowFields>
  <rowItems count="22">
    <i>
      <x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1"/>
    </i>
    <i r="1">
      <x/>
    </i>
    <i r="1">
      <x v="1"/>
    </i>
    <i r="1">
      <x v="2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t="grand">
      <x/>
    </i>
  </rowItems>
  <colItems count="1">
    <i/>
  </colItems>
  <pageFields count="1">
    <pageField fld="0" item="2" hier="-1"/>
  </pageFields>
  <dataFields count="1">
    <dataField name="Sum of Group %" fld="8" baseField="0" baseItem="0" numFmtId="10"/>
  </dataFields>
  <formats count="14">
    <format dxfId="57">
      <pivotArea type="all" dataOnly="0" outline="0" fieldPosition="0"/>
    </format>
    <format dxfId="56">
      <pivotArea outline="0" collapsedLevelsAreSubtotals="1" fieldPosition="0"/>
    </format>
    <format dxfId="55">
      <pivotArea field="1" type="button" dataOnly="0" labelOnly="1" outline="0" axis="axisRow" fieldPosition="0"/>
    </format>
    <format dxfId="54">
      <pivotArea dataOnly="0" labelOnly="1" outline="0" axis="axisValues" fieldPosition="0"/>
    </format>
    <format dxfId="53">
      <pivotArea dataOnly="0" labelOnly="1" fieldPosition="0">
        <references count="1">
          <reference field="1" count="0"/>
        </references>
      </pivotArea>
    </format>
    <format dxfId="52">
      <pivotArea dataOnly="0" labelOnly="1" grandRow="1" outline="0" fieldPosition="0"/>
    </format>
    <format dxfId="51">
      <pivotArea dataOnly="0" labelOnly="1" outline="0" axis="axisValues" fieldPosition="0"/>
    </format>
    <format dxfId="50">
      <pivotArea type="all" dataOnly="0" outline="0" fieldPosition="0"/>
    </format>
    <format dxfId="49">
      <pivotArea outline="0" collapsedLevelsAreSubtotals="1" fieldPosition="0"/>
    </format>
    <format dxfId="48">
      <pivotArea field="1" type="button" dataOnly="0" labelOnly="1" outline="0" axis="axisRow" fieldPosition="0"/>
    </format>
    <format dxfId="47">
      <pivotArea dataOnly="0" labelOnly="1" outline="0" axis="axisValues" fieldPosition="0"/>
    </format>
    <format dxfId="46">
      <pivotArea dataOnly="0" labelOnly="1" fieldPosition="0">
        <references count="1">
          <reference field="1" count="0"/>
        </references>
      </pivotArea>
    </format>
    <format dxfId="45">
      <pivotArea dataOnly="0" labelOnly="1" grandRow="1" outline="0" fieldPosition="0"/>
    </format>
    <format dxfId="44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name="jira all_issues_1" backgroundRefresh="0" connectionId="1" autoFormatId="16" applyNumberFormats="0" applyBorderFormats="0" applyFontFormats="0" applyPatternFormats="0" applyAlignmentFormats="0" applyWidthHeightFormats="0">
  <queryTableRefresh nextId="98" unboundColumnsRight="20">
    <queryTableFields count="49">
      <queryTableField id="1" name="project" tableColumnId="1"/>
      <queryTableField id="2" name="demand_type" tableColumnId="2"/>
      <queryTableField id="3" name="demand_status" tableColumnId="3"/>
      <queryTableField id="4" name="demand_num" tableColumnId="4"/>
      <queryTableField id="5" name="demand_summary" tableColumnId="5"/>
      <queryTableField id="6" name="demand_description" tableColumnId="6"/>
      <queryTableField id="8" name="task_type" tableColumnId="8"/>
      <queryTableField id="9" name="task_status" tableColumnId="9"/>
      <queryTableField id="10" name="task_num" tableColumnId="10"/>
      <queryTableField id="11" name="task_summary" tableColumnId="11"/>
      <queryTableField id="12" name="task_description" tableColumnId="12"/>
      <queryTableField id="13" name="task_full_description" tableColumnId="13"/>
      <queryTableField id="15" name="subtask_type" tableColumnId="15"/>
      <queryTableField id="16" name="subtask_status" tableColumnId="16"/>
      <queryTableField id="17" name="subtask_num" tableColumnId="17"/>
      <queryTableField id="18" name="subtask_summary" tableColumnId="18"/>
      <queryTableField id="19" name="subtask_description" tableColumnId="19"/>
      <queryTableField id="20" name="subtask_full_description" tableColumnId="20"/>
      <queryTableField id="61" name="demand_id" tableColumnId="23"/>
      <queryTableField id="62" name="task_id" tableColumnId="32"/>
      <queryTableField id="72" name="subtask_id" tableColumnId="59"/>
      <queryTableField id="73" name="planning_type" tableColumnId="50"/>
      <queryTableField id="74" name="task_release" tableColumnId="7"/>
      <queryTableField id="77" name="worklog" tableColumnId="22"/>
      <queryTableField id="83" name="wrong_worklog" tableColumnId="33"/>
      <queryTableField id="85" name="Demand_ballpark" tableColumnId="35"/>
      <queryTableField id="86" name="Task_ballpark" tableColumnId="39"/>
      <queryTableField id="87" name="tshirt_size" tableColumnId="40"/>
      <queryTableField id="92" name="Query_Type" tableColumnId="41"/>
      <queryTableField id="78" dataBound="0" tableColumnId="24"/>
      <queryTableField id="84" dataBound="0" tableColumnId="26"/>
      <queryTableField id="88" dataBound="0" tableColumnId="14"/>
      <queryTableField id="93" dataBound="0" tableColumnId="48"/>
      <queryTableField id="52" dataBound="0" tableColumnId="31"/>
      <queryTableField id="51" dataBound="0" tableColumnId="30"/>
      <queryTableField id="25" dataBound="0" tableColumnId="25"/>
      <queryTableField id="94" dataBound="0" tableColumnId="49"/>
      <queryTableField id="96" dataBound="0" tableColumnId="21"/>
      <queryTableField id="97" dataBound="0" tableColumnId="27"/>
      <queryTableField id="37" dataBound="0" tableColumnId="37"/>
      <queryTableField id="36" dataBound="0" tableColumnId="36"/>
      <queryTableField id="38" dataBound="0" tableColumnId="38"/>
      <queryTableField id="34" dataBound="0" tableColumnId="34"/>
      <queryTableField id="43" dataBound="0" tableColumnId="42"/>
      <queryTableField id="44" dataBound="0" tableColumnId="43"/>
      <queryTableField id="45" dataBound="0" tableColumnId="44"/>
      <queryTableField id="46" dataBound="0" tableColumnId="45"/>
      <queryTableField id="57" dataBound="0" tableColumnId="46"/>
      <queryTableField id="58" dataBound="0" tableColumnId="47"/>
    </queryTableFields>
  </queryTableRefresh>
</queryTable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4" name="Holydays" displayName="Holydays" ref="K1:L4" totalsRowShown="0" dataDxfId="108">
  <autoFilter ref="K1:L4"/>
  <tableColumns count="2">
    <tableColumn id="1" name="Holyday" dataDxfId="107"/>
    <tableColumn id="2" name="Date" dataDxfId="106"/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id="5" name="Releases" displayName="Releases" ref="N1:P10" totalsRowShown="0" dataDxfId="105">
  <autoFilter ref="N1:P10"/>
  <tableColumns count="3">
    <tableColumn id="1" name="Release Date" dataDxfId="104"/>
    <tableColumn id="3" name="Week" dataDxfId="103">
      <calculatedColumnFormula>Releases[[#This Row],[Release Date]]-WEEKDAY(Releases[[#This Row],[Release Date]],3)</calculatedColumnFormula>
    </tableColumn>
    <tableColumn id="2" name="Release Name" dataDxfId="102"/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id="7" name="Timeline" displayName="Timeline" ref="A9:I16" totalsRowCount="1" headerRowDxfId="101">
  <tableColumns count="9">
    <tableColumn id="1" name="Role" totalsRowLabel="Grand Total"/>
    <tableColumn id="2" name="People" totalsRowFunction="sum" dataDxfId="100" totalsRowDxfId="99"/>
    <tableColumn id="3" name="Individual Daily Effort (net)" dataDxfId="98" totalsRowDxfId="97"/>
    <tableColumn id="4" name="Team Daily Capability" totalsRowFunction="sum" dataDxfId="96" totalsRowDxfId="95"/>
    <tableColumn id="5" name="Cycle Hours  on Backlog" totalsRowFunction="sum" dataDxfId="94" totalsRowDxfId="93"/>
    <tableColumn id="6" name="Risk" totalsRowFunction="sum" dataDxfId="92" totalsRowDxfId="91">
      <calculatedColumnFormula>Timeline[[#This Row],[Cycle Hours  on Backlog]]*$B$1</calculatedColumnFormula>
    </tableColumn>
    <tableColumn id="7" name="Total" totalsRowFunction="sum" dataDxfId="90" totalsRowDxfId="89">
      <calculatedColumnFormula>Timeline[[#This Row],[Cycle Hours  on Backlog]]+Timeline[[#This Row],[Risk]]</calculatedColumnFormula>
    </tableColumn>
    <tableColumn id="11" name="Working Days" totalsRowFunction="max" dataDxfId="88" totalsRowDxfId="87">
      <calculatedColumnFormula>IF(D10=0,0,G10/D10)</calculatedColumnFormula>
    </tableColumn>
    <tableColumn id="12" name="Last Day of Work" totalsRowFunction="max" dataDxfId="86" totalsRowDxfId="85">
      <calculatedColumnFormula>IF(Timeline[[#This Row],[People]]&lt;=0,"",WORKDAY($B$2,Timeline[[#This Row],[Working Days]],Holydays[Holyday]))</calculatedColumnFormula>
    </tableColumn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id="2" name="IssueTypeVsRoleMapping" displayName="IssueTypeVsRoleMapping" ref="A1:I32" totalsRowCount="1" headerRowDxfId="43" dataDxfId="42" totalsRowDxfId="41">
  <sortState ref="A2:H36">
    <sortCondition ref="B2:B36"/>
    <sortCondition ref="C2:C36"/>
    <sortCondition ref="D2:D36"/>
  </sortState>
  <tableColumns count="9">
    <tableColumn id="1" name="Project" totalsRowLabel="Total" dataDxfId="40" totalsRowDxfId="39"/>
    <tableColumn id="2" name="Group" totalsRowFunction="count" dataDxfId="38" totalsRowDxfId="37">
      <calculatedColumnFormula>IF(ISERROR(FIND("Ballpark",C2)), "Plan", "Ballpark")</calculatedColumnFormula>
    </tableColumn>
    <tableColumn id="4" name="Issue Type" dataDxfId="36" totalsRowDxfId="35"/>
    <tableColumn id="5" name="Role" dataDxfId="34" totalsRowDxfId="33"/>
    <tableColumn id="3" name="Role Allocation" dataDxfId="32" totalsRowDxfId="31"/>
    <tableColumn id="6" name="Issue Type Allocation" dataDxfId="30" totalsRowDxfId="29">
      <calculatedColumnFormula>SUMIFS(IssueTypeVsRoleMapping[Role Allocation],IssueTypeVsRoleMapping[Issue Type],IssueTypeVsRoleMapping[[#This Row],[Issue Type]])</calculatedColumnFormula>
    </tableColumn>
    <tableColumn id="9" name="Cycle on Backlog" totalsRowFunction="sum" dataDxfId="28" totalsRowDxfId="27">
      <calculatedColumnFormula>SUMIFS(AllIssues[CycleOnBacklog],AllIssues[project],'Progress by Demand'!$B$3,AllIssues[SUBTASK_TYPE],IssueTypeVsRoleMapping[[#This Row],[Issue Type]])*IssueTypeVsRoleMapping[[#This Row],[Role Allocation]]</calculatedColumnFormula>
    </tableColumn>
    <tableColumn id="7" name="Effort on Backlog" totalsRowFunction="sum" dataDxfId="26" totalsRowDxfId="25">
      <calculatedColumnFormula>SUMIFS(AllIssues[EffortOnBacklog],AllIssues[project],'Progress by Demand'!$B$3,AllIssues[SUBTASK_TYPE],IssueTypeVsRoleMapping[[#This Row],[Issue Type]])*IssueTypeVsRoleMapping[[#This Row],[Role Allocation]]</calculatedColumnFormula>
    </tableColumn>
    <tableColumn id="8" name="Group %" dataDxfId="24" totalsRowDxfId="23">
      <calculatedColumnFormula>SUMIFS(IssueTypeVsRoleMapping[Effort on Backlog],IssueTypeVsRoleMapping[Issue Type],IssueTypeVsRoleMapping[Issue Type])/SUMIFS(IssueTypeVsRoleMapping[Effort on Backlog],IssueTypeVsRoleMapping[Group],IssueTypeVsRoleMapping[Group])</calculatedColumnFormula>
    </tableColumn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id="6" name="EffortDistribution" displayName="EffortDistribution" ref="G1:J22" totalsRowShown="0">
  <autoFilter ref="G1:J22"/>
  <sortState ref="G2:J22">
    <sortCondition ref="G2:G22"/>
    <sortCondition ref="H2:H22"/>
    <sortCondition descending="1" ref="I2:I22"/>
  </sortState>
  <tableColumns count="4">
    <tableColumn id="3" name="Group"/>
    <tableColumn id="1" name="IssueType"/>
    <tableColumn id="2" name="Distribution"/>
    <tableColumn id="4" name="Total Distribution">
      <calculatedColumnFormula>SUMIFS(EffortDistribution[Distribution],EffortDistribution[Group],EffortDistribution[Group])</calculatedColumnFormula>
    </tableColumn>
  </tableColumns>
  <tableStyleInfo name="TableStyleMedium13" showFirstColumn="0" showLastColumn="0" showRowStripes="1" showColumnStripes="0"/>
</table>
</file>

<file path=xl/tables/table6.xml><?xml version="1.0" encoding="utf-8"?>
<table xmlns="http://schemas.openxmlformats.org/spreadsheetml/2006/main" id="8" name="Clusters" displayName="Clusters" ref="A1:E101" totalsRowShown="0" headerRowDxfId="22">
  <autoFilter ref="A1:E101"/>
  <sortState ref="A2:E55">
    <sortCondition ref="A2:A55"/>
    <sortCondition ref="D2:D55"/>
  </sortState>
  <tableColumns count="5">
    <tableColumn id="2" name="Cluster Name"/>
    <tableColumn id="3" name="T-Shirt Size"/>
    <tableColumn id="5" name="Type"/>
    <tableColumn id="4" name="Effort" dataDxfId="21"/>
    <tableColumn id="1" name="Cycle" dataDxfId="20">
      <calculatedColumnFormula>Clusters[[#This Row],[Effort]]*1.2</calculatedColumnFormula>
    </tableColumn>
  </tableColumns>
  <tableStyleInfo name="TableStyleMedium13" showFirstColumn="0" showLastColumn="0" showRowStripes="1" showColumnStripes="0"/>
</table>
</file>

<file path=xl/tables/table7.xml><?xml version="1.0" encoding="utf-8"?>
<table xmlns="http://schemas.openxmlformats.org/spreadsheetml/2006/main" id="1" name="AllIssues" displayName="AllIssues" ref="A1:AW3665" tableType="queryTable" totalsRowShown="0">
  <autoFilter ref="A1:AW3665"/>
  <tableColumns count="49">
    <tableColumn id="1" uniqueName="1" name="project" queryTableFieldId="1"/>
    <tableColumn id="2" uniqueName="2" name="demand_type" queryTableFieldId="2"/>
    <tableColumn id="3" uniqueName="3" name="demand_status" queryTableFieldId="3"/>
    <tableColumn id="4" uniqueName="4" name="demand_num" queryTableFieldId="4"/>
    <tableColumn id="5" uniqueName="5" name="DEMAND_SUMMARY" queryTableFieldId="5"/>
    <tableColumn id="6" uniqueName="6" name="demand_description" queryTableFieldId="6"/>
    <tableColumn id="8" uniqueName="8" name="TASK_TYPE" queryTableFieldId="8"/>
    <tableColumn id="9" uniqueName="9" name="TASK_STATUS" queryTableFieldId="9"/>
    <tableColumn id="10" uniqueName="10" name="TASK_NUM" queryTableFieldId="10"/>
    <tableColumn id="11" uniqueName="11" name="TASK_SUMMARY" queryTableFieldId="11"/>
    <tableColumn id="12" uniqueName="12" name="TASK_DESCRIPTION" queryTableFieldId="12"/>
    <tableColumn id="13" uniqueName="13" name="TASK_FULL_DESCRIPTION" queryTableFieldId="13"/>
    <tableColumn id="15" uniqueName="15" name="SUBTASK_TYPE" queryTableFieldId="15"/>
    <tableColumn id="16" uniqueName="16" name="SUBTASK_STATUS" queryTableFieldId="16"/>
    <tableColumn id="17" uniqueName="17" name="SUBTASK_NUM" queryTableFieldId="17"/>
    <tableColumn id="18" uniqueName="18" name="SUBTASK_SUMMARY" queryTableFieldId="18"/>
    <tableColumn id="19" uniqueName="19" name="SUBTASK_DESCRIPTION" queryTableFieldId="19"/>
    <tableColumn id="20" uniqueName="20" name="SUBTASK_FULL_DESCRIPTION" queryTableFieldId="20"/>
    <tableColumn id="23" uniqueName="23" name="DEMAND_ID" queryTableFieldId="61"/>
    <tableColumn id="32" uniqueName="32" name="TASK_ID" queryTableFieldId="62"/>
    <tableColumn id="59" uniqueName="59" name="SUBTASK_ID" queryTableFieldId="72"/>
    <tableColumn id="50" uniqueName="50" name="planning_type" queryTableFieldId="73"/>
    <tableColumn id="7" uniqueName="7" name="task_release" queryTableFieldId="74"/>
    <tableColumn id="22" uniqueName="22" name="worklog" queryTableFieldId="77"/>
    <tableColumn id="33" uniqueName="33" name="wrong_worklog" queryTableFieldId="83"/>
    <tableColumn id="35" uniqueName="35" name="Demand_ballpark" queryTableFieldId="85"/>
    <tableColumn id="39" uniqueName="39" name="TASK_BALLPARK" queryTableFieldId="86"/>
    <tableColumn id="40" uniqueName="40" name="tshirt_size" queryTableFieldId="87"/>
    <tableColumn id="41" uniqueName="41" name="Query_Type" queryTableFieldId="92"/>
    <tableColumn id="24" uniqueName="24" name="EffortEstimate" queryTableFieldId="78" dataDxfId="19"/>
    <tableColumn id="26" uniqueName="26" name="CycleEstimate" queryTableFieldId="84" dataDxfId="18"/>
    <tableColumn id="14" uniqueName="14" name="EffortOnBacklog" queryTableFieldId="88" dataDxfId="17"/>
    <tableColumn id="48" uniqueName="48" name="CycleOnBacklog" queryTableFieldId="93" dataDxfId="16"/>
    <tableColumn id="31" uniqueName="31" name="BallparkEffort" queryTableFieldId="52" dataDxfId="15"/>
    <tableColumn id="30" uniqueName="30" name="PlannedEffort" queryTableFieldId="51" dataDxfId="14"/>
    <tableColumn id="25" uniqueName="25" name="EffortDone" queryTableFieldId="25" dataDxfId="13"/>
    <tableColumn id="49" uniqueName="49" name="CycleDone" queryTableFieldId="94" dataDxfId="12"/>
    <tableColumn id="21" uniqueName="21" name="WorklogDone" queryTableFieldId="96" dataDxfId="11"/>
    <tableColumn id="27" uniqueName="27" name="WorklogDoing" queryTableFieldId="97" dataDxfId="10"/>
    <tableColumn id="37" uniqueName="37" name="CountTasks" queryTableFieldId="37" dataDxfId="9"/>
    <tableColumn id="36" uniqueName="36" name="CountDemands" queryTableFieldId="36" dataDxfId="8"/>
    <tableColumn id="38" uniqueName="38" name="CountSubtasks" queryTableFieldId="38" dataDxfId="7"/>
    <tableColumn id="34" uniqueName="34" name="SubtaskEstimativeForEEPCalculation" queryTableFieldId="34" dataDxfId="6"/>
    <tableColumn id="42" uniqueName="42" name="DemandOrderedStatus" queryTableFieldId="43" dataDxfId="5"/>
    <tableColumn id="43" uniqueName="43" name="TaskOrderedStatus" queryTableFieldId="44" dataDxfId="4"/>
    <tableColumn id="44" uniqueName="44" name="SubtaskOrderedStatus" queryTableFieldId="45" dataDxfId="3"/>
    <tableColumn id="45" uniqueName="45" name="SubtaskOrderedFullDescription" queryTableFieldId="46" dataDxfId="2"/>
    <tableColumn id="46" uniqueName="46" name="PlannedEffortOnBug" queryTableFieldId="57" dataDxfId="1"/>
    <tableColumn id="47" uniqueName="47" name="WorklogOnBug" queryTableFieldId="58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3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2060"/>
  </sheetPr>
  <dimension ref="A1:G837"/>
  <sheetViews>
    <sheetView tabSelected="1" zoomScaleNormal="100" zoomScalePageLayoutView="130" workbookViewId="0">
      <selection activeCell="J12" sqref="J12"/>
    </sheetView>
  </sheetViews>
  <sheetFormatPr defaultColWidth="10.7109375" defaultRowHeight="15" x14ac:dyDescent="0.25"/>
  <cols>
    <col min="1" max="1" width="44.140625" customWidth="1"/>
    <col min="2" max="2" width="25.28515625" style="38" bestFit="1" customWidth="1"/>
    <col min="3" max="3" width="7.28515625" style="38" customWidth="1"/>
    <col min="4" max="4" width="5.5703125" style="38" customWidth="1"/>
    <col min="5" max="7" width="11.28515625" style="38" customWidth="1"/>
    <col min="8" max="8" width="11.28515625" bestFit="1" customWidth="1"/>
    <col min="9" max="9" width="11.28515625" customWidth="1"/>
    <col min="10" max="10" width="10.7109375" bestFit="1" customWidth="1"/>
    <col min="11" max="11" width="11.28515625" bestFit="1" customWidth="1"/>
    <col min="12" max="12" width="36.140625" bestFit="1" customWidth="1"/>
    <col min="13" max="13" width="17.7109375" bestFit="1" customWidth="1"/>
    <col min="14" max="14" width="66.85546875" bestFit="1" customWidth="1"/>
    <col min="15" max="15" width="43.85546875" bestFit="1" customWidth="1"/>
    <col min="16" max="17" width="57.42578125" bestFit="1" customWidth="1"/>
    <col min="18" max="18" width="63.42578125" bestFit="1" customWidth="1"/>
    <col min="19" max="19" width="72.42578125" bestFit="1" customWidth="1"/>
    <col min="20" max="20" width="46.7109375" bestFit="1" customWidth="1"/>
    <col min="21" max="21" width="52.42578125" bestFit="1" customWidth="1"/>
    <col min="22" max="22" width="50.85546875" bestFit="1" customWidth="1"/>
    <col min="23" max="23" width="51.85546875" bestFit="1" customWidth="1"/>
    <col min="24" max="24" width="63.42578125" bestFit="1" customWidth="1"/>
    <col min="25" max="25" width="54.85546875" bestFit="1" customWidth="1"/>
    <col min="26" max="26" width="40" bestFit="1" customWidth="1"/>
    <col min="27" max="27" width="62.85546875" bestFit="1" customWidth="1"/>
    <col min="28" max="28" width="68.85546875" bestFit="1" customWidth="1"/>
    <col min="29" max="29" width="54.28515625" bestFit="1" customWidth="1"/>
    <col min="30" max="30" width="55.42578125" bestFit="1" customWidth="1"/>
    <col min="31" max="31" width="67.140625" bestFit="1" customWidth="1"/>
    <col min="32" max="32" width="58.28515625" bestFit="1" customWidth="1"/>
    <col min="33" max="33" width="43.42578125" bestFit="1" customWidth="1"/>
    <col min="34" max="34" width="66.28515625" bestFit="1" customWidth="1"/>
    <col min="35" max="35" width="72.28515625" bestFit="1" customWidth="1"/>
    <col min="36" max="36" width="64.85546875" bestFit="1" customWidth="1"/>
    <col min="37" max="37" width="57.7109375" bestFit="1" customWidth="1"/>
    <col min="38" max="38" width="65.42578125" bestFit="1" customWidth="1"/>
    <col min="39" max="39" width="60.140625" bestFit="1" customWidth="1"/>
    <col min="40" max="40" width="73.140625" bestFit="1" customWidth="1"/>
    <col min="41" max="41" width="61.42578125" bestFit="1" customWidth="1"/>
    <col min="42" max="42" width="53.28515625" bestFit="1" customWidth="1"/>
    <col min="43" max="43" width="52.85546875" bestFit="1" customWidth="1"/>
    <col min="44" max="44" width="56.28515625" bestFit="1" customWidth="1"/>
    <col min="45" max="45" width="40.42578125" bestFit="1" customWidth="1"/>
    <col min="46" max="46" width="35.42578125" bestFit="1" customWidth="1"/>
    <col min="47" max="47" width="40.28515625" bestFit="1" customWidth="1"/>
    <col min="48" max="48" width="6.42578125" bestFit="1" customWidth="1"/>
    <col min="49" max="49" width="10" bestFit="1" customWidth="1"/>
  </cols>
  <sheetData>
    <row r="1" spans="1:7" x14ac:dyDescent="0.25">
      <c r="A1" s="1" t="s">
        <v>0</v>
      </c>
      <c r="B1" s="125" t="s">
        <v>182</v>
      </c>
    </row>
    <row r="2" spans="1:7" x14ac:dyDescent="0.25">
      <c r="A2" s="1" t="s">
        <v>44</v>
      </c>
      <c r="B2" s="125" t="s">
        <v>244</v>
      </c>
    </row>
    <row r="4" spans="1:7" x14ac:dyDescent="0.25">
      <c r="A4" s="39" t="s">
        <v>132</v>
      </c>
      <c r="B4" s="39" t="s">
        <v>139</v>
      </c>
      <c r="C4" s="125"/>
      <c r="D4" s="125"/>
      <c r="E4" s="125"/>
      <c r="F4" s="125"/>
      <c r="G4"/>
    </row>
    <row r="5" spans="1:7" x14ac:dyDescent="0.25">
      <c r="A5" s="39" t="s">
        <v>246</v>
      </c>
      <c r="B5" s="33" t="s">
        <v>58</v>
      </c>
      <c r="C5" s="33" t="s">
        <v>245</v>
      </c>
      <c r="D5" s="33" t="s">
        <v>243</v>
      </c>
      <c r="E5" s="33" t="s">
        <v>126</v>
      </c>
      <c r="F5" s="33" t="s">
        <v>3</v>
      </c>
      <c r="G5"/>
    </row>
    <row r="6" spans="1:7" x14ac:dyDescent="0.25">
      <c r="A6" s="2" t="s">
        <v>211</v>
      </c>
      <c r="B6" s="40">
        <v>1</v>
      </c>
      <c r="C6" s="40">
        <v>76</v>
      </c>
      <c r="D6" s="40">
        <v>6</v>
      </c>
      <c r="E6" s="40">
        <v>7</v>
      </c>
      <c r="F6" s="40">
        <v>90</v>
      </c>
      <c r="G6"/>
    </row>
    <row r="7" spans="1:7" x14ac:dyDescent="0.25">
      <c r="A7" s="118" t="s">
        <v>218</v>
      </c>
      <c r="B7" s="40">
        <v>1</v>
      </c>
      <c r="C7" s="40">
        <v>36</v>
      </c>
      <c r="D7" s="40">
        <v>3</v>
      </c>
      <c r="E7" s="40">
        <v>0</v>
      </c>
      <c r="F7" s="40">
        <v>40</v>
      </c>
      <c r="G7"/>
    </row>
    <row r="8" spans="1:7" x14ac:dyDescent="0.25">
      <c r="A8" s="118" t="s">
        <v>239</v>
      </c>
      <c r="B8" s="40">
        <v>0</v>
      </c>
      <c r="C8" s="40">
        <v>11</v>
      </c>
      <c r="D8" s="40">
        <v>0</v>
      </c>
      <c r="E8" s="40">
        <v>0</v>
      </c>
      <c r="F8" s="40">
        <v>11</v>
      </c>
      <c r="G8"/>
    </row>
    <row r="9" spans="1:7" x14ac:dyDescent="0.25">
      <c r="A9" s="118" t="s">
        <v>222</v>
      </c>
      <c r="B9" s="40">
        <v>0</v>
      </c>
      <c r="C9" s="40">
        <v>11</v>
      </c>
      <c r="D9" s="40">
        <v>1</v>
      </c>
      <c r="E9" s="40">
        <v>0</v>
      </c>
      <c r="F9" s="40">
        <v>12</v>
      </c>
      <c r="G9"/>
    </row>
    <row r="10" spans="1:7" x14ac:dyDescent="0.25">
      <c r="A10" s="118" t="s">
        <v>224</v>
      </c>
      <c r="B10" s="40">
        <v>0</v>
      </c>
      <c r="C10" s="40">
        <v>12</v>
      </c>
      <c r="D10" s="40">
        <v>0</v>
      </c>
      <c r="E10" s="40">
        <v>5</v>
      </c>
      <c r="F10" s="40">
        <v>17</v>
      </c>
      <c r="G10"/>
    </row>
    <row r="11" spans="1:7" x14ac:dyDescent="0.25">
      <c r="A11" s="118" t="s">
        <v>226</v>
      </c>
      <c r="B11" s="40">
        <v>0</v>
      </c>
      <c r="C11" s="40">
        <v>6</v>
      </c>
      <c r="D11" s="40">
        <v>2</v>
      </c>
      <c r="E11" s="40">
        <v>2</v>
      </c>
      <c r="F11" s="40">
        <v>10</v>
      </c>
      <c r="G11"/>
    </row>
    <row r="12" spans="1:7" x14ac:dyDescent="0.25">
      <c r="A12" s="2" t="s">
        <v>212</v>
      </c>
      <c r="B12" s="40">
        <v>15</v>
      </c>
      <c r="C12" s="40">
        <v>2</v>
      </c>
      <c r="D12" s="40">
        <v>4</v>
      </c>
      <c r="E12" s="40">
        <v>0</v>
      </c>
      <c r="F12" s="40">
        <v>21</v>
      </c>
      <c r="G12"/>
    </row>
    <row r="13" spans="1:7" x14ac:dyDescent="0.25">
      <c r="A13" s="118" t="s">
        <v>218</v>
      </c>
      <c r="B13" s="40">
        <v>3</v>
      </c>
      <c r="C13" s="40">
        <v>1</v>
      </c>
      <c r="D13" s="40">
        <v>3</v>
      </c>
      <c r="E13" s="40">
        <v>0</v>
      </c>
      <c r="F13" s="40">
        <v>7</v>
      </c>
      <c r="G13"/>
    </row>
    <row r="14" spans="1:7" x14ac:dyDescent="0.25">
      <c r="A14" s="118" t="s">
        <v>222</v>
      </c>
      <c r="B14" s="40">
        <v>1</v>
      </c>
      <c r="C14" s="40">
        <v>0</v>
      </c>
      <c r="D14" s="40">
        <v>0</v>
      </c>
      <c r="E14" s="40">
        <v>0</v>
      </c>
      <c r="F14" s="40">
        <v>1</v>
      </c>
      <c r="G14"/>
    </row>
    <row r="15" spans="1:7" x14ac:dyDescent="0.25">
      <c r="A15" s="118" t="s">
        <v>224</v>
      </c>
      <c r="B15" s="40">
        <v>4</v>
      </c>
      <c r="C15" s="40">
        <v>1</v>
      </c>
      <c r="D15" s="40">
        <v>1</v>
      </c>
      <c r="E15" s="40">
        <v>0</v>
      </c>
      <c r="F15" s="40">
        <v>6</v>
      </c>
      <c r="G15"/>
    </row>
    <row r="16" spans="1:7" x14ac:dyDescent="0.25">
      <c r="A16" s="118" t="s">
        <v>228</v>
      </c>
      <c r="B16" s="40">
        <v>7</v>
      </c>
      <c r="C16" s="40">
        <v>0</v>
      </c>
      <c r="D16" s="40">
        <v>0</v>
      </c>
      <c r="E16" s="40">
        <v>0</v>
      </c>
      <c r="F16" s="40">
        <v>7</v>
      </c>
      <c r="G16"/>
    </row>
    <row r="17" spans="1:7" x14ac:dyDescent="0.25">
      <c r="A17" s="2" t="s">
        <v>231</v>
      </c>
      <c r="B17" s="40">
        <v>3</v>
      </c>
      <c r="C17" s="40">
        <v>15</v>
      </c>
      <c r="D17" s="40">
        <v>3</v>
      </c>
      <c r="E17" s="40">
        <v>0</v>
      </c>
      <c r="F17" s="40">
        <v>21</v>
      </c>
      <c r="G17"/>
    </row>
    <row r="18" spans="1:7" x14ac:dyDescent="0.25">
      <c r="A18" s="118" t="s">
        <v>242</v>
      </c>
      <c r="B18" s="40">
        <v>3</v>
      </c>
      <c r="C18" s="40">
        <v>15</v>
      </c>
      <c r="D18" s="40">
        <v>3</v>
      </c>
      <c r="E18" s="40">
        <v>0</v>
      </c>
      <c r="F18" s="40">
        <v>21</v>
      </c>
      <c r="G18"/>
    </row>
    <row r="19" spans="1:7" x14ac:dyDescent="0.25">
      <c r="A19" s="2" t="s">
        <v>3</v>
      </c>
      <c r="B19" s="40">
        <v>19</v>
      </c>
      <c r="C19" s="40">
        <v>93</v>
      </c>
      <c r="D19" s="40">
        <v>13</v>
      </c>
      <c r="E19" s="40">
        <v>7</v>
      </c>
      <c r="F19" s="40">
        <v>132</v>
      </c>
      <c r="G19"/>
    </row>
    <row r="20" spans="1:7" x14ac:dyDescent="0.25">
      <c r="B20"/>
      <c r="C20"/>
      <c r="D20"/>
      <c r="E20"/>
      <c r="F20"/>
      <c r="G20"/>
    </row>
    <row r="21" spans="1:7" x14ac:dyDescent="0.25">
      <c r="B21"/>
      <c r="C21"/>
      <c r="D21"/>
      <c r="E21"/>
      <c r="F21"/>
      <c r="G21"/>
    </row>
    <row r="22" spans="1:7" x14ac:dyDescent="0.25">
      <c r="B22"/>
      <c r="C22"/>
      <c r="D22"/>
      <c r="E22"/>
      <c r="F22"/>
      <c r="G22"/>
    </row>
    <row r="23" spans="1:7" x14ac:dyDescent="0.25">
      <c r="B23"/>
      <c r="C23"/>
      <c r="D23"/>
      <c r="E23"/>
      <c r="F23"/>
      <c r="G23"/>
    </row>
    <row r="24" spans="1:7" x14ac:dyDescent="0.25">
      <c r="B24"/>
      <c r="C24"/>
      <c r="D24"/>
      <c r="E24"/>
      <c r="F24"/>
      <c r="G24"/>
    </row>
    <row r="25" spans="1:7" x14ac:dyDescent="0.25">
      <c r="B25"/>
      <c r="C25"/>
      <c r="D25"/>
      <c r="E25"/>
      <c r="F25"/>
      <c r="G25"/>
    </row>
    <row r="26" spans="1:7" x14ac:dyDescent="0.25">
      <c r="B26"/>
      <c r="C26"/>
      <c r="D26"/>
      <c r="E26"/>
      <c r="F26"/>
      <c r="G26"/>
    </row>
    <row r="27" spans="1:7" x14ac:dyDescent="0.25">
      <c r="B27"/>
      <c r="C27"/>
      <c r="D27"/>
      <c r="E27"/>
      <c r="F27"/>
      <c r="G27"/>
    </row>
    <row r="28" spans="1:7" x14ac:dyDescent="0.25">
      <c r="B28"/>
      <c r="C28"/>
      <c r="D28"/>
      <c r="E28"/>
      <c r="F28"/>
      <c r="G28"/>
    </row>
    <row r="29" spans="1:7" x14ac:dyDescent="0.25">
      <c r="B29"/>
      <c r="C29"/>
      <c r="D29"/>
      <c r="E29"/>
      <c r="F29"/>
      <c r="G29"/>
    </row>
    <row r="30" spans="1:7" x14ac:dyDescent="0.25">
      <c r="B30"/>
      <c r="C30"/>
      <c r="D30"/>
      <c r="E30"/>
      <c r="F30"/>
      <c r="G30"/>
    </row>
    <row r="31" spans="1:7" x14ac:dyDescent="0.25">
      <c r="B31"/>
      <c r="C31"/>
      <c r="D31"/>
      <c r="E31"/>
      <c r="F31"/>
      <c r="G31"/>
    </row>
    <row r="32" spans="1:7" x14ac:dyDescent="0.25">
      <c r="B32"/>
      <c r="C32"/>
      <c r="D32"/>
      <c r="E32"/>
      <c r="F32"/>
      <c r="G32"/>
    </row>
    <row r="33" spans="2:7" x14ac:dyDescent="0.25">
      <c r="B33"/>
      <c r="C33"/>
      <c r="D33"/>
      <c r="E33"/>
      <c r="F33"/>
      <c r="G33"/>
    </row>
    <row r="34" spans="2:7" x14ac:dyDescent="0.25">
      <c r="B34"/>
      <c r="C34"/>
      <c r="D34"/>
      <c r="E34"/>
      <c r="F34"/>
      <c r="G34"/>
    </row>
    <row r="35" spans="2:7" x14ac:dyDescent="0.25">
      <c r="B35"/>
      <c r="C35"/>
      <c r="D35"/>
      <c r="E35"/>
      <c r="F35"/>
      <c r="G35"/>
    </row>
    <row r="36" spans="2:7" x14ac:dyDescent="0.25">
      <c r="B36"/>
      <c r="C36"/>
      <c r="D36"/>
      <c r="E36"/>
      <c r="F36"/>
      <c r="G36"/>
    </row>
    <row r="37" spans="2:7" x14ac:dyDescent="0.25">
      <c r="B37"/>
      <c r="C37"/>
      <c r="D37"/>
      <c r="E37"/>
      <c r="F37"/>
      <c r="G37"/>
    </row>
    <row r="38" spans="2:7" x14ac:dyDescent="0.25">
      <c r="B38"/>
      <c r="C38"/>
      <c r="D38"/>
      <c r="E38"/>
      <c r="F38"/>
      <c r="G38"/>
    </row>
    <row r="39" spans="2:7" x14ac:dyDescent="0.25">
      <c r="B39"/>
      <c r="C39"/>
      <c r="D39"/>
      <c r="E39"/>
      <c r="F39"/>
      <c r="G39"/>
    </row>
    <row r="40" spans="2:7" x14ac:dyDescent="0.25">
      <c r="B40"/>
      <c r="C40"/>
      <c r="D40"/>
      <c r="E40"/>
      <c r="F40"/>
      <c r="G40"/>
    </row>
    <row r="41" spans="2:7" x14ac:dyDescent="0.25">
      <c r="B41"/>
      <c r="C41"/>
      <c r="D41"/>
      <c r="E41"/>
      <c r="F41"/>
      <c r="G41"/>
    </row>
    <row r="42" spans="2:7" x14ac:dyDescent="0.25">
      <c r="B42"/>
      <c r="C42"/>
      <c r="D42"/>
      <c r="E42"/>
      <c r="F42"/>
      <c r="G42"/>
    </row>
    <row r="43" spans="2:7" x14ac:dyDescent="0.25">
      <c r="B43"/>
      <c r="C43"/>
      <c r="D43"/>
      <c r="E43"/>
      <c r="F43"/>
      <c r="G43"/>
    </row>
    <row r="44" spans="2:7" x14ac:dyDescent="0.25">
      <c r="B44"/>
      <c r="C44"/>
      <c r="D44"/>
      <c r="E44"/>
      <c r="F44"/>
      <c r="G44"/>
    </row>
    <row r="45" spans="2:7" x14ac:dyDescent="0.25">
      <c r="B45"/>
      <c r="C45"/>
      <c r="D45"/>
      <c r="E45"/>
      <c r="F45"/>
      <c r="G45"/>
    </row>
    <row r="46" spans="2:7" x14ac:dyDescent="0.25">
      <c r="B46"/>
      <c r="C46"/>
      <c r="D46"/>
      <c r="E46"/>
      <c r="F46"/>
      <c r="G46"/>
    </row>
    <row r="47" spans="2:7" x14ac:dyDescent="0.25">
      <c r="B47"/>
      <c r="C47"/>
      <c r="D47"/>
      <c r="E47"/>
      <c r="F47"/>
      <c r="G47"/>
    </row>
    <row r="48" spans="2:7" x14ac:dyDescent="0.25">
      <c r="B48"/>
      <c r="C48"/>
      <c r="D48"/>
      <c r="E48"/>
      <c r="F48"/>
      <c r="G48"/>
    </row>
    <row r="49" spans="2:7" x14ac:dyDescent="0.25">
      <c r="B49"/>
      <c r="C49"/>
      <c r="D49"/>
      <c r="E49"/>
      <c r="F49"/>
      <c r="G49"/>
    </row>
    <row r="50" spans="2:7" x14ac:dyDescent="0.25">
      <c r="B50"/>
      <c r="C50"/>
      <c r="D50"/>
      <c r="E50"/>
      <c r="F50"/>
      <c r="G50"/>
    </row>
    <row r="51" spans="2:7" x14ac:dyDescent="0.25">
      <c r="B51"/>
      <c r="C51"/>
      <c r="D51"/>
      <c r="E51"/>
      <c r="F51"/>
      <c r="G51"/>
    </row>
    <row r="52" spans="2:7" x14ac:dyDescent="0.25">
      <c r="B52"/>
      <c r="C52"/>
      <c r="D52"/>
      <c r="E52"/>
      <c r="F52"/>
      <c r="G52"/>
    </row>
    <row r="53" spans="2:7" x14ac:dyDescent="0.25">
      <c r="B53"/>
      <c r="C53"/>
      <c r="D53"/>
      <c r="E53"/>
      <c r="F53"/>
      <c r="G53"/>
    </row>
    <row r="54" spans="2:7" x14ac:dyDescent="0.25">
      <c r="B54"/>
      <c r="C54"/>
      <c r="D54"/>
      <c r="E54"/>
      <c r="F54"/>
      <c r="G54"/>
    </row>
    <row r="55" spans="2:7" x14ac:dyDescent="0.25">
      <c r="B55"/>
      <c r="C55"/>
      <c r="D55"/>
      <c r="E55"/>
      <c r="F55"/>
      <c r="G55"/>
    </row>
    <row r="56" spans="2:7" x14ac:dyDescent="0.25">
      <c r="B56"/>
      <c r="C56"/>
      <c r="D56"/>
      <c r="E56"/>
      <c r="F56"/>
      <c r="G56"/>
    </row>
    <row r="57" spans="2:7" x14ac:dyDescent="0.25">
      <c r="B57"/>
      <c r="C57"/>
      <c r="D57"/>
      <c r="E57"/>
      <c r="F57"/>
      <c r="G57"/>
    </row>
    <row r="58" spans="2:7" x14ac:dyDescent="0.25">
      <c r="B58"/>
      <c r="C58"/>
      <c r="D58"/>
      <c r="E58"/>
      <c r="F58"/>
      <c r="G58"/>
    </row>
    <row r="59" spans="2:7" x14ac:dyDescent="0.25">
      <c r="B59"/>
      <c r="C59"/>
      <c r="D59"/>
      <c r="E59"/>
      <c r="F59"/>
      <c r="G59"/>
    </row>
    <row r="60" spans="2:7" x14ac:dyDescent="0.25">
      <c r="B60"/>
      <c r="C60"/>
      <c r="D60"/>
      <c r="E60"/>
      <c r="F60"/>
      <c r="G60"/>
    </row>
    <row r="61" spans="2:7" x14ac:dyDescent="0.25">
      <c r="B61"/>
      <c r="C61"/>
      <c r="D61"/>
      <c r="E61"/>
      <c r="F61"/>
      <c r="G61"/>
    </row>
    <row r="62" spans="2:7" x14ac:dyDescent="0.25">
      <c r="B62"/>
      <c r="C62"/>
      <c r="D62"/>
      <c r="E62"/>
      <c r="F62"/>
      <c r="G62"/>
    </row>
    <row r="63" spans="2:7" x14ac:dyDescent="0.25">
      <c r="B63"/>
      <c r="C63"/>
      <c r="D63"/>
      <c r="E63"/>
      <c r="F63"/>
      <c r="G63"/>
    </row>
    <row r="64" spans="2:7" x14ac:dyDescent="0.25">
      <c r="B64"/>
      <c r="C64"/>
      <c r="D64"/>
      <c r="E64"/>
      <c r="F64"/>
      <c r="G64"/>
    </row>
    <row r="65" spans="2:7" x14ac:dyDescent="0.25">
      <c r="B65"/>
      <c r="C65"/>
      <c r="D65"/>
      <c r="E65"/>
      <c r="F65"/>
      <c r="G65"/>
    </row>
    <row r="66" spans="2:7" x14ac:dyDescent="0.25">
      <c r="B66"/>
      <c r="C66"/>
      <c r="D66"/>
      <c r="E66"/>
      <c r="F66"/>
      <c r="G66"/>
    </row>
    <row r="67" spans="2:7" x14ac:dyDescent="0.25">
      <c r="B67"/>
      <c r="C67"/>
      <c r="D67"/>
      <c r="E67"/>
      <c r="F67"/>
      <c r="G67"/>
    </row>
    <row r="68" spans="2:7" x14ac:dyDescent="0.25">
      <c r="B68"/>
      <c r="C68"/>
      <c r="D68"/>
      <c r="E68"/>
      <c r="F68"/>
      <c r="G68"/>
    </row>
    <row r="69" spans="2:7" x14ac:dyDescent="0.25">
      <c r="B69"/>
      <c r="C69"/>
      <c r="D69"/>
      <c r="E69"/>
      <c r="F69"/>
      <c r="G69"/>
    </row>
    <row r="70" spans="2:7" x14ac:dyDescent="0.25">
      <c r="B70"/>
      <c r="C70"/>
      <c r="D70"/>
      <c r="E70"/>
      <c r="F70"/>
      <c r="G70"/>
    </row>
    <row r="71" spans="2:7" x14ac:dyDescent="0.25">
      <c r="B71"/>
      <c r="C71"/>
      <c r="D71"/>
      <c r="E71"/>
      <c r="F71"/>
      <c r="G71"/>
    </row>
    <row r="72" spans="2:7" x14ac:dyDescent="0.25">
      <c r="B72"/>
      <c r="C72"/>
      <c r="D72"/>
      <c r="E72"/>
      <c r="F72"/>
      <c r="G72"/>
    </row>
    <row r="73" spans="2:7" x14ac:dyDescent="0.25">
      <c r="B73"/>
      <c r="C73"/>
      <c r="D73"/>
      <c r="E73"/>
      <c r="F73"/>
      <c r="G73"/>
    </row>
    <row r="74" spans="2:7" x14ac:dyDescent="0.25">
      <c r="B74"/>
      <c r="C74"/>
      <c r="D74"/>
      <c r="E74"/>
      <c r="F74"/>
      <c r="G74"/>
    </row>
    <row r="75" spans="2:7" x14ac:dyDescent="0.25">
      <c r="B75"/>
      <c r="C75"/>
      <c r="D75"/>
      <c r="E75"/>
      <c r="F75"/>
      <c r="G75"/>
    </row>
    <row r="76" spans="2:7" x14ac:dyDescent="0.25">
      <c r="B76"/>
      <c r="C76"/>
      <c r="D76"/>
      <c r="E76"/>
      <c r="F76"/>
      <c r="G76"/>
    </row>
    <row r="77" spans="2:7" x14ac:dyDescent="0.25">
      <c r="B77"/>
      <c r="C77"/>
      <c r="D77"/>
      <c r="E77"/>
      <c r="F77"/>
      <c r="G77"/>
    </row>
    <row r="78" spans="2:7" x14ac:dyDescent="0.25">
      <c r="B78"/>
      <c r="C78"/>
      <c r="D78"/>
      <c r="E78"/>
      <c r="F78"/>
      <c r="G78"/>
    </row>
    <row r="79" spans="2:7" x14ac:dyDescent="0.25">
      <c r="B79"/>
      <c r="C79"/>
      <c r="D79"/>
      <c r="E79"/>
      <c r="F79"/>
      <c r="G79"/>
    </row>
    <row r="80" spans="2:7" x14ac:dyDescent="0.25">
      <c r="B80"/>
      <c r="C80"/>
      <c r="D80"/>
      <c r="E80"/>
      <c r="F80"/>
      <c r="G80"/>
    </row>
    <row r="81" spans="2:7" x14ac:dyDescent="0.25">
      <c r="B81"/>
      <c r="C81"/>
      <c r="D81"/>
      <c r="E81"/>
      <c r="F81"/>
      <c r="G81"/>
    </row>
    <row r="82" spans="2:7" x14ac:dyDescent="0.25">
      <c r="B82"/>
      <c r="C82"/>
      <c r="D82"/>
      <c r="E82"/>
      <c r="F82"/>
      <c r="G82"/>
    </row>
    <row r="83" spans="2:7" x14ac:dyDescent="0.25">
      <c r="B83"/>
      <c r="C83"/>
      <c r="D83"/>
      <c r="E83"/>
      <c r="F83"/>
      <c r="G83"/>
    </row>
    <row r="84" spans="2:7" x14ac:dyDescent="0.25">
      <c r="B84"/>
      <c r="C84"/>
      <c r="D84"/>
      <c r="E84"/>
      <c r="F84"/>
      <c r="G84"/>
    </row>
    <row r="85" spans="2:7" x14ac:dyDescent="0.25">
      <c r="B85"/>
      <c r="C85"/>
      <c r="D85"/>
      <c r="E85"/>
      <c r="F85"/>
      <c r="G85"/>
    </row>
    <row r="86" spans="2:7" x14ac:dyDescent="0.25">
      <c r="B86"/>
      <c r="C86"/>
      <c r="D86"/>
      <c r="E86"/>
      <c r="F86"/>
      <c r="G86"/>
    </row>
    <row r="87" spans="2:7" x14ac:dyDescent="0.25">
      <c r="B87"/>
      <c r="C87"/>
      <c r="D87"/>
      <c r="E87"/>
      <c r="F87"/>
      <c r="G87"/>
    </row>
    <row r="88" spans="2:7" x14ac:dyDescent="0.25">
      <c r="B88"/>
      <c r="C88"/>
      <c r="D88"/>
      <c r="E88"/>
      <c r="F88"/>
      <c r="G88"/>
    </row>
    <row r="89" spans="2:7" x14ac:dyDescent="0.25">
      <c r="B89"/>
      <c r="C89"/>
      <c r="D89"/>
      <c r="E89"/>
      <c r="F89"/>
      <c r="G89"/>
    </row>
    <row r="90" spans="2:7" x14ac:dyDescent="0.25">
      <c r="B90"/>
      <c r="C90"/>
      <c r="D90"/>
      <c r="E90"/>
      <c r="F90"/>
      <c r="G90"/>
    </row>
    <row r="91" spans="2:7" x14ac:dyDescent="0.25">
      <c r="B91"/>
      <c r="C91"/>
      <c r="D91"/>
      <c r="E91"/>
      <c r="F91"/>
      <c r="G91"/>
    </row>
    <row r="92" spans="2:7" x14ac:dyDescent="0.25">
      <c r="B92"/>
      <c r="C92"/>
      <c r="D92"/>
      <c r="E92"/>
      <c r="F92"/>
      <c r="G92"/>
    </row>
    <row r="93" spans="2:7" x14ac:dyDescent="0.25">
      <c r="B93"/>
      <c r="C93"/>
      <c r="D93"/>
      <c r="E93"/>
      <c r="F93"/>
      <c r="G93"/>
    </row>
    <row r="94" spans="2:7" x14ac:dyDescent="0.25">
      <c r="B94"/>
      <c r="C94"/>
      <c r="D94"/>
      <c r="E94"/>
      <c r="F94"/>
      <c r="G94"/>
    </row>
    <row r="95" spans="2:7" x14ac:dyDescent="0.25">
      <c r="B95"/>
      <c r="C95"/>
      <c r="D95"/>
      <c r="E95"/>
      <c r="F95"/>
      <c r="G95"/>
    </row>
    <row r="96" spans="2:7" x14ac:dyDescent="0.25">
      <c r="B96"/>
      <c r="C96"/>
      <c r="D96"/>
      <c r="E96"/>
      <c r="F96"/>
      <c r="G96"/>
    </row>
    <row r="97" spans="2:7" x14ac:dyDescent="0.25">
      <c r="B97"/>
      <c r="C97"/>
      <c r="D97"/>
      <c r="E97"/>
      <c r="F97"/>
      <c r="G97"/>
    </row>
    <row r="98" spans="2:7" x14ac:dyDescent="0.25">
      <c r="B98"/>
      <c r="C98"/>
      <c r="D98"/>
      <c r="E98"/>
      <c r="F98"/>
      <c r="G98"/>
    </row>
    <row r="99" spans="2:7" x14ac:dyDescent="0.25">
      <c r="B99"/>
      <c r="C99"/>
      <c r="D99"/>
      <c r="E99"/>
      <c r="F99"/>
      <c r="G99"/>
    </row>
    <row r="100" spans="2:7" x14ac:dyDescent="0.25">
      <c r="B100"/>
      <c r="C100"/>
      <c r="D100"/>
      <c r="E100"/>
      <c r="F100"/>
      <c r="G100"/>
    </row>
    <row r="101" spans="2:7" x14ac:dyDescent="0.25">
      <c r="B101"/>
      <c r="C101"/>
      <c r="D101"/>
      <c r="E101"/>
      <c r="F101"/>
      <c r="G101"/>
    </row>
    <row r="102" spans="2:7" x14ac:dyDescent="0.25">
      <c r="B102"/>
      <c r="C102"/>
      <c r="D102"/>
      <c r="E102"/>
      <c r="F102"/>
      <c r="G102"/>
    </row>
    <row r="103" spans="2:7" x14ac:dyDescent="0.25">
      <c r="B103"/>
      <c r="C103"/>
      <c r="D103"/>
      <c r="E103"/>
      <c r="F103"/>
      <c r="G103"/>
    </row>
    <row r="104" spans="2:7" x14ac:dyDescent="0.25">
      <c r="B104"/>
      <c r="C104"/>
      <c r="D104"/>
      <c r="E104"/>
      <c r="F104"/>
      <c r="G104"/>
    </row>
    <row r="105" spans="2:7" x14ac:dyDescent="0.25">
      <c r="B105"/>
      <c r="C105"/>
      <c r="D105"/>
      <c r="E105"/>
      <c r="F105"/>
      <c r="G105"/>
    </row>
    <row r="106" spans="2:7" x14ac:dyDescent="0.25">
      <c r="B106"/>
      <c r="C106"/>
      <c r="D106"/>
      <c r="E106"/>
      <c r="F106"/>
      <c r="G106"/>
    </row>
    <row r="107" spans="2:7" x14ac:dyDescent="0.25">
      <c r="B107"/>
      <c r="C107"/>
      <c r="D107"/>
      <c r="E107"/>
      <c r="F107"/>
      <c r="G107"/>
    </row>
    <row r="108" spans="2:7" x14ac:dyDescent="0.25">
      <c r="B108"/>
      <c r="C108"/>
      <c r="D108"/>
      <c r="E108"/>
      <c r="F108"/>
      <c r="G108"/>
    </row>
    <row r="109" spans="2:7" x14ac:dyDescent="0.25">
      <c r="B109"/>
      <c r="C109"/>
      <c r="D109"/>
      <c r="E109"/>
      <c r="F109"/>
      <c r="G109"/>
    </row>
    <row r="110" spans="2:7" x14ac:dyDescent="0.25">
      <c r="B110"/>
      <c r="C110"/>
      <c r="D110"/>
      <c r="E110"/>
      <c r="F110"/>
      <c r="G110"/>
    </row>
    <row r="111" spans="2:7" x14ac:dyDescent="0.25">
      <c r="B111"/>
      <c r="C111"/>
      <c r="D111"/>
      <c r="E111"/>
      <c r="F111"/>
      <c r="G111"/>
    </row>
    <row r="112" spans="2:7" x14ac:dyDescent="0.25">
      <c r="B112"/>
      <c r="C112"/>
      <c r="D112"/>
      <c r="E112"/>
      <c r="F112"/>
      <c r="G112"/>
    </row>
    <row r="113" spans="2:7" x14ac:dyDescent="0.25">
      <c r="B113"/>
      <c r="C113"/>
      <c r="D113"/>
      <c r="E113"/>
      <c r="F113"/>
      <c r="G113"/>
    </row>
    <row r="114" spans="2:7" x14ac:dyDescent="0.25">
      <c r="B114"/>
      <c r="C114"/>
      <c r="D114"/>
      <c r="E114"/>
      <c r="F114"/>
      <c r="G114"/>
    </row>
    <row r="115" spans="2:7" x14ac:dyDescent="0.25">
      <c r="B115"/>
      <c r="C115"/>
      <c r="D115"/>
      <c r="E115"/>
      <c r="F115"/>
      <c r="G115"/>
    </row>
    <row r="116" spans="2:7" x14ac:dyDescent="0.25">
      <c r="B116"/>
      <c r="C116"/>
      <c r="D116"/>
      <c r="E116"/>
      <c r="F116"/>
      <c r="G116"/>
    </row>
    <row r="117" spans="2:7" x14ac:dyDescent="0.25">
      <c r="B117"/>
      <c r="C117"/>
      <c r="D117"/>
      <c r="E117"/>
      <c r="F117"/>
      <c r="G117"/>
    </row>
    <row r="118" spans="2:7" x14ac:dyDescent="0.25">
      <c r="B118"/>
      <c r="C118"/>
      <c r="D118"/>
      <c r="E118"/>
      <c r="F118"/>
      <c r="G118"/>
    </row>
    <row r="119" spans="2:7" x14ac:dyDescent="0.25">
      <c r="B119"/>
      <c r="C119"/>
      <c r="D119"/>
      <c r="E119"/>
      <c r="F119"/>
      <c r="G119"/>
    </row>
    <row r="120" spans="2:7" x14ac:dyDescent="0.25">
      <c r="B120"/>
      <c r="C120"/>
      <c r="D120"/>
      <c r="E120"/>
      <c r="F120"/>
      <c r="G120"/>
    </row>
    <row r="121" spans="2:7" x14ac:dyDescent="0.25">
      <c r="B121"/>
      <c r="C121"/>
      <c r="D121"/>
      <c r="E121"/>
      <c r="F121"/>
      <c r="G121"/>
    </row>
    <row r="122" spans="2:7" x14ac:dyDescent="0.25">
      <c r="B122"/>
      <c r="C122"/>
      <c r="D122"/>
      <c r="E122"/>
      <c r="F122"/>
      <c r="G122"/>
    </row>
    <row r="123" spans="2:7" x14ac:dyDescent="0.25">
      <c r="B123"/>
      <c r="C123"/>
      <c r="D123"/>
      <c r="E123"/>
      <c r="F123"/>
      <c r="G123"/>
    </row>
    <row r="124" spans="2:7" x14ac:dyDescent="0.25">
      <c r="B124"/>
      <c r="C124"/>
      <c r="D124"/>
      <c r="E124"/>
      <c r="F124"/>
      <c r="G124"/>
    </row>
    <row r="125" spans="2:7" x14ac:dyDescent="0.25">
      <c r="B125"/>
      <c r="C125"/>
      <c r="D125"/>
      <c r="E125"/>
      <c r="F125"/>
      <c r="G125"/>
    </row>
    <row r="126" spans="2:7" x14ac:dyDescent="0.25">
      <c r="B126"/>
      <c r="C126"/>
      <c r="D126"/>
      <c r="E126"/>
      <c r="F126"/>
      <c r="G126"/>
    </row>
    <row r="127" spans="2:7" x14ac:dyDescent="0.25">
      <c r="B127"/>
      <c r="C127"/>
      <c r="D127"/>
      <c r="E127"/>
      <c r="F127"/>
      <c r="G127"/>
    </row>
    <row r="128" spans="2:7" x14ac:dyDescent="0.25">
      <c r="B128"/>
      <c r="C128"/>
      <c r="D128"/>
      <c r="E128"/>
      <c r="F128"/>
      <c r="G128"/>
    </row>
    <row r="129" spans="2:7" x14ac:dyDescent="0.25">
      <c r="B129"/>
      <c r="C129"/>
      <c r="D129"/>
      <c r="E129"/>
      <c r="F129"/>
      <c r="G129"/>
    </row>
    <row r="130" spans="2:7" x14ac:dyDescent="0.25">
      <c r="B130"/>
      <c r="C130"/>
      <c r="D130"/>
      <c r="E130"/>
      <c r="F130"/>
      <c r="G130"/>
    </row>
    <row r="131" spans="2:7" x14ac:dyDescent="0.25">
      <c r="B131"/>
      <c r="C131"/>
      <c r="D131"/>
      <c r="E131"/>
      <c r="F131"/>
      <c r="G131"/>
    </row>
    <row r="132" spans="2:7" x14ac:dyDescent="0.25">
      <c r="B132"/>
      <c r="C132"/>
      <c r="D132"/>
      <c r="E132"/>
      <c r="F132"/>
      <c r="G132"/>
    </row>
    <row r="133" spans="2:7" x14ac:dyDescent="0.25">
      <c r="B133"/>
      <c r="C133"/>
      <c r="D133"/>
      <c r="E133"/>
      <c r="F133"/>
      <c r="G133"/>
    </row>
    <row r="134" spans="2:7" x14ac:dyDescent="0.25">
      <c r="B134"/>
      <c r="C134"/>
      <c r="D134"/>
      <c r="E134"/>
      <c r="F134"/>
      <c r="G134"/>
    </row>
    <row r="135" spans="2:7" x14ac:dyDescent="0.25">
      <c r="B135"/>
      <c r="C135"/>
      <c r="D135"/>
      <c r="E135"/>
      <c r="F135"/>
      <c r="G135"/>
    </row>
    <row r="136" spans="2:7" x14ac:dyDescent="0.25">
      <c r="B136"/>
      <c r="C136"/>
      <c r="D136"/>
      <c r="E136"/>
      <c r="F136"/>
      <c r="G136"/>
    </row>
    <row r="137" spans="2:7" x14ac:dyDescent="0.25">
      <c r="B137"/>
      <c r="C137"/>
      <c r="D137"/>
      <c r="E137"/>
      <c r="F137"/>
      <c r="G137"/>
    </row>
    <row r="138" spans="2:7" x14ac:dyDescent="0.25">
      <c r="B138"/>
      <c r="C138"/>
      <c r="D138"/>
      <c r="E138"/>
      <c r="F138"/>
      <c r="G138"/>
    </row>
    <row r="139" spans="2:7" x14ac:dyDescent="0.25">
      <c r="B139"/>
      <c r="C139"/>
      <c r="D139"/>
      <c r="E139"/>
      <c r="F139"/>
      <c r="G139"/>
    </row>
    <row r="140" spans="2:7" x14ac:dyDescent="0.25">
      <c r="B140"/>
      <c r="C140"/>
      <c r="D140"/>
      <c r="E140"/>
      <c r="F140"/>
      <c r="G140"/>
    </row>
    <row r="141" spans="2:7" x14ac:dyDescent="0.25">
      <c r="B141"/>
      <c r="C141"/>
      <c r="D141"/>
      <c r="E141"/>
      <c r="F141"/>
      <c r="G141"/>
    </row>
    <row r="142" spans="2:7" x14ac:dyDescent="0.25">
      <c r="B142"/>
      <c r="C142"/>
      <c r="D142"/>
      <c r="E142"/>
      <c r="F142"/>
      <c r="G142"/>
    </row>
    <row r="143" spans="2:7" x14ac:dyDescent="0.25">
      <c r="B143"/>
      <c r="C143"/>
      <c r="D143"/>
      <c r="E143"/>
      <c r="F143"/>
      <c r="G143"/>
    </row>
    <row r="144" spans="2:7" x14ac:dyDescent="0.25">
      <c r="B144"/>
      <c r="C144"/>
      <c r="D144"/>
      <c r="E144"/>
      <c r="F144"/>
      <c r="G144"/>
    </row>
    <row r="145" spans="2:7" x14ac:dyDescent="0.25">
      <c r="B145"/>
      <c r="C145"/>
      <c r="D145"/>
      <c r="E145"/>
      <c r="F145"/>
      <c r="G145"/>
    </row>
    <row r="146" spans="2:7" x14ac:dyDescent="0.25">
      <c r="B146"/>
      <c r="C146"/>
      <c r="D146"/>
      <c r="E146"/>
      <c r="F146"/>
      <c r="G146"/>
    </row>
    <row r="147" spans="2:7" x14ac:dyDescent="0.25">
      <c r="B147"/>
      <c r="C147"/>
      <c r="D147"/>
      <c r="E147"/>
      <c r="F147"/>
      <c r="G147"/>
    </row>
    <row r="148" spans="2:7" x14ac:dyDescent="0.25">
      <c r="B148"/>
      <c r="C148"/>
      <c r="D148"/>
      <c r="E148"/>
      <c r="F148"/>
      <c r="G148"/>
    </row>
    <row r="149" spans="2:7" x14ac:dyDescent="0.25">
      <c r="B149"/>
      <c r="C149"/>
      <c r="D149"/>
      <c r="E149"/>
      <c r="F149"/>
      <c r="G149"/>
    </row>
    <row r="150" spans="2:7" x14ac:dyDescent="0.25">
      <c r="B150"/>
      <c r="C150"/>
      <c r="D150"/>
      <c r="E150"/>
      <c r="F150"/>
      <c r="G150"/>
    </row>
    <row r="151" spans="2:7" x14ac:dyDescent="0.25">
      <c r="B151"/>
      <c r="C151"/>
      <c r="D151"/>
      <c r="E151"/>
      <c r="F151"/>
      <c r="G151"/>
    </row>
    <row r="152" spans="2:7" x14ac:dyDescent="0.25">
      <c r="B152"/>
      <c r="C152"/>
      <c r="D152"/>
      <c r="E152"/>
      <c r="F152"/>
      <c r="G152"/>
    </row>
    <row r="153" spans="2:7" x14ac:dyDescent="0.25">
      <c r="B153"/>
      <c r="C153"/>
      <c r="D153"/>
      <c r="E153"/>
      <c r="F153"/>
      <c r="G153"/>
    </row>
    <row r="154" spans="2:7" x14ac:dyDescent="0.25">
      <c r="B154"/>
      <c r="C154"/>
      <c r="D154"/>
      <c r="E154"/>
      <c r="F154"/>
      <c r="G154"/>
    </row>
    <row r="155" spans="2:7" x14ac:dyDescent="0.25">
      <c r="B155"/>
      <c r="C155"/>
      <c r="D155"/>
      <c r="E155"/>
      <c r="F155"/>
      <c r="G155"/>
    </row>
    <row r="156" spans="2:7" x14ac:dyDescent="0.25">
      <c r="B156"/>
      <c r="C156"/>
      <c r="D156"/>
      <c r="E156"/>
      <c r="F156"/>
      <c r="G156"/>
    </row>
    <row r="157" spans="2:7" x14ac:dyDescent="0.25">
      <c r="B157"/>
      <c r="C157"/>
      <c r="D157"/>
      <c r="E157"/>
      <c r="F157"/>
      <c r="G157"/>
    </row>
    <row r="158" spans="2:7" x14ac:dyDescent="0.25">
      <c r="B158"/>
      <c r="C158"/>
      <c r="D158"/>
      <c r="E158"/>
      <c r="F158"/>
      <c r="G158"/>
    </row>
    <row r="159" spans="2:7" x14ac:dyDescent="0.25">
      <c r="B159"/>
      <c r="C159"/>
      <c r="D159"/>
      <c r="E159"/>
      <c r="F159"/>
      <c r="G159"/>
    </row>
    <row r="160" spans="2:7" x14ac:dyDescent="0.25">
      <c r="B160"/>
      <c r="C160"/>
      <c r="D160"/>
      <c r="E160"/>
      <c r="F160"/>
      <c r="G160"/>
    </row>
    <row r="161" spans="2:7" x14ac:dyDescent="0.25">
      <c r="B161"/>
      <c r="C161"/>
      <c r="D161"/>
      <c r="E161"/>
      <c r="F161"/>
      <c r="G161"/>
    </row>
    <row r="162" spans="2:7" x14ac:dyDescent="0.25">
      <c r="B162"/>
      <c r="C162"/>
      <c r="D162"/>
      <c r="E162"/>
      <c r="F162"/>
      <c r="G162"/>
    </row>
    <row r="163" spans="2:7" x14ac:dyDescent="0.25">
      <c r="B163"/>
      <c r="C163"/>
      <c r="D163"/>
      <c r="E163"/>
      <c r="F163"/>
      <c r="G163"/>
    </row>
    <row r="164" spans="2:7" x14ac:dyDescent="0.25">
      <c r="B164"/>
      <c r="C164"/>
      <c r="D164"/>
      <c r="E164"/>
      <c r="F164"/>
      <c r="G164"/>
    </row>
    <row r="165" spans="2:7" x14ac:dyDescent="0.25">
      <c r="B165"/>
      <c r="C165"/>
      <c r="D165"/>
      <c r="E165"/>
      <c r="F165"/>
      <c r="G165"/>
    </row>
    <row r="166" spans="2:7" x14ac:dyDescent="0.25">
      <c r="B166"/>
      <c r="C166"/>
      <c r="D166"/>
      <c r="E166"/>
      <c r="F166"/>
      <c r="G166"/>
    </row>
    <row r="167" spans="2:7" x14ac:dyDescent="0.25">
      <c r="B167"/>
      <c r="C167"/>
      <c r="D167"/>
      <c r="E167"/>
      <c r="F167"/>
      <c r="G167"/>
    </row>
    <row r="168" spans="2:7" x14ac:dyDescent="0.25">
      <c r="B168"/>
      <c r="C168"/>
      <c r="D168"/>
      <c r="E168"/>
      <c r="F168"/>
      <c r="G168"/>
    </row>
    <row r="169" spans="2:7" x14ac:dyDescent="0.25">
      <c r="B169"/>
      <c r="C169"/>
      <c r="D169"/>
      <c r="E169"/>
      <c r="F169"/>
      <c r="G169"/>
    </row>
    <row r="170" spans="2:7" x14ac:dyDescent="0.25">
      <c r="B170"/>
      <c r="C170"/>
      <c r="D170"/>
      <c r="E170"/>
      <c r="F170"/>
      <c r="G170"/>
    </row>
    <row r="171" spans="2:7" x14ac:dyDescent="0.25">
      <c r="B171"/>
      <c r="C171"/>
      <c r="D171"/>
      <c r="E171"/>
      <c r="F171"/>
      <c r="G171"/>
    </row>
    <row r="172" spans="2:7" x14ac:dyDescent="0.25">
      <c r="B172"/>
      <c r="C172"/>
      <c r="D172"/>
      <c r="E172"/>
      <c r="F172"/>
      <c r="G172"/>
    </row>
    <row r="173" spans="2:7" x14ac:dyDescent="0.25">
      <c r="B173"/>
      <c r="C173"/>
      <c r="D173"/>
      <c r="E173"/>
      <c r="F173"/>
      <c r="G173"/>
    </row>
    <row r="174" spans="2:7" x14ac:dyDescent="0.25">
      <c r="B174"/>
      <c r="C174"/>
      <c r="D174"/>
      <c r="E174"/>
      <c r="F174"/>
      <c r="G174"/>
    </row>
    <row r="175" spans="2:7" x14ac:dyDescent="0.25">
      <c r="B175"/>
      <c r="C175"/>
      <c r="D175"/>
      <c r="E175"/>
      <c r="F175"/>
      <c r="G175"/>
    </row>
    <row r="176" spans="2:7" x14ac:dyDescent="0.25">
      <c r="B176"/>
      <c r="C176"/>
      <c r="D176"/>
      <c r="E176"/>
      <c r="F176"/>
      <c r="G176"/>
    </row>
    <row r="177" spans="2:7" x14ac:dyDescent="0.25">
      <c r="B177"/>
      <c r="C177"/>
      <c r="D177"/>
      <c r="E177"/>
      <c r="F177"/>
      <c r="G177"/>
    </row>
    <row r="178" spans="2:7" x14ac:dyDescent="0.25">
      <c r="B178"/>
      <c r="C178"/>
      <c r="D178"/>
      <c r="E178"/>
      <c r="F178"/>
      <c r="G178"/>
    </row>
    <row r="179" spans="2:7" x14ac:dyDescent="0.25">
      <c r="B179"/>
      <c r="C179"/>
      <c r="D179"/>
      <c r="E179"/>
      <c r="F179"/>
      <c r="G179"/>
    </row>
    <row r="180" spans="2:7" x14ac:dyDescent="0.25">
      <c r="B180"/>
      <c r="C180"/>
      <c r="D180"/>
      <c r="E180"/>
      <c r="F180"/>
      <c r="G180"/>
    </row>
    <row r="181" spans="2:7" x14ac:dyDescent="0.25">
      <c r="B181"/>
      <c r="C181"/>
      <c r="D181"/>
      <c r="E181"/>
      <c r="F181"/>
      <c r="G181"/>
    </row>
    <row r="182" spans="2:7" x14ac:dyDescent="0.25">
      <c r="B182"/>
      <c r="C182"/>
      <c r="D182"/>
      <c r="E182"/>
      <c r="F182"/>
      <c r="G182"/>
    </row>
    <row r="183" spans="2:7" x14ac:dyDescent="0.25">
      <c r="B183"/>
      <c r="C183"/>
      <c r="D183"/>
      <c r="E183"/>
      <c r="F183"/>
      <c r="G183"/>
    </row>
    <row r="184" spans="2:7" x14ac:dyDescent="0.25">
      <c r="B184"/>
      <c r="C184"/>
      <c r="D184"/>
      <c r="E184"/>
      <c r="F184"/>
      <c r="G184"/>
    </row>
    <row r="185" spans="2:7" x14ac:dyDescent="0.25">
      <c r="B185"/>
      <c r="C185"/>
      <c r="D185"/>
      <c r="E185"/>
      <c r="F185"/>
      <c r="G185"/>
    </row>
    <row r="186" spans="2:7" x14ac:dyDescent="0.25">
      <c r="B186"/>
      <c r="C186"/>
      <c r="D186"/>
      <c r="E186"/>
      <c r="F186"/>
      <c r="G186"/>
    </row>
    <row r="187" spans="2:7" x14ac:dyDescent="0.25">
      <c r="B187"/>
      <c r="C187"/>
      <c r="D187"/>
      <c r="E187"/>
      <c r="F187"/>
      <c r="G187"/>
    </row>
    <row r="188" spans="2:7" x14ac:dyDescent="0.25">
      <c r="B188"/>
      <c r="C188"/>
      <c r="D188"/>
      <c r="E188"/>
      <c r="F188"/>
      <c r="G188"/>
    </row>
    <row r="189" spans="2:7" x14ac:dyDescent="0.25">
      <c r="B189"/>
      <c r="C189"/>
      <c r="D189"/>
      <c r="E189"/>
      <c r="F189"/>
      <c r="G189"/>
    </row>
    <row r="190" spans="2:7" x14ac:dyDescent="0.25">
      <c r="B190"/>
      <c r="C190"/>
      <c r="D190"/>
      <c r="E190"/>
      <c r="F190"/>
      <c r="G190"/>
    </row>
    <row r="191" spans="2:7" x14ac:dyDescent="0.25">
      <c r="B191"/>
      <c r="C191"/>
      <c r="D191"/>
      <c r="E191"/>
      <c r="F191"/>
      <c r="G191"/>
    </row>
    <row r="192" spans="2:7" x14ac:dyDescent="0.25">
      <c r="B192"/>
      <c r="C192"/>
      <c r="D192"/>
      <c r="E192"/>
      <c r="F192"/>
      <c r="G192"/>
    </row>
    <row r="193" spans="2:7" x14ac:dyDescent="0.25">
      <c r="B193"/>
      <c r="C193"/>
      <c r="D193"/>
      <c r="E193"/>
      <c r="F193"/>
      <c r="G193"/>
    </row>
    <row r="194" spans="2:7" x14ac:dyDescent="0.25">
      <c r="B194"/>
      <c r="C194"/>
      <c r="D194"/>
      <c r="E194"/>
      <c r="F194"/>
      <c r="G194"/>
    </row>
    <row r="195" spans="2:7" x14ac:dyDescent="0.25">
      <c r="B195"/>
      <c r="C195"/>
      <c r="D195"/>
      <c r="E195"/>
      <c r="F195"/>
      <c r="G195"/>
    </row>
    <row r="196" spans="2:7" x14ac:dyDescent="0.25">
      <c r="B196"/>
      <c r="C196"/>
      <c r="D196"/>
      <c r="E196"/>
      <c r="F196"/>
      <c r="G196"/>
    </row>
    <row r="197" spans="2:7" x14ac:dyDescent="0.25">
      <c r="B197"/>
      <c r="C197"/>
      <c r="D197"/>
      <c r="E197"/>
      <c r="F197"/>
      <c r="G197"/>
    </row>
    <row r="198" spans="2:7" x14ac:dyDescent="0.25">
      <c r="B198"/>
      <c r="C198"/>
      <c r="D198"/>
      <c r="E198"/>
      <c r="F198"/>
      <c r="G198"/>
    </row>
    <row r="199" spans="2:7" x14ac:dyDescent="0.25">
      <c r="B199"/>
      <c r="C199"/>
      <c r="D199"/>
      <c r="E199"/>
      <c r="F199"/>
      <c r="G199"/>
    </row>
    <row r="200" spans="2:7" x14ac:dyDescent="0.25">
      <c r="B200"/>
      <c r="C200"/>
      <c r="D200"/>
      <c r="E200"/>
      <c r="F200"/>
      <c r="G200"/>
    </row>
    <row r="201" spans="2:7" x14ac:dyDescent="0.25">
      <c r="B201"/>
      <c r="C201"/>
      <c r="D201"/>
      <c r="E201"/>
      <c r="F201"/>
      <c r="G201"/>
    </row>
    <row r="202" spans="2:7" x14ac:dyDescent="0.25">
      <c r="B202"/>
      <c r="C202"/>
      <c r="D202"/>
      <c r="E202"/>
      <c r="F202"/>
      <c r="G202"/>
    </row>
    <row r="203" spans="2:7" x14ac:dyDescent="0.25">
      <c r="B203"/>
      <c r="C203"/>
      <c r="D203"/>
      <c r="E203"/>
      <c r="F203"/>
      <c r="G203"/>
    </row>
    <row r="204" spans="2:7" x14ac:dyDescent="0.25">
      <c r="B204"/>
      <c r="C204"/>
      <c r="D204"/>
      <c r="E204"/>
      <c r="F204"/>
      <c r="G204"/>
    </row>
    <row r="205" spans="2:7" x14ac:dyDescent="0.25">
      <c r="B205"/>
      <c r="C205"/>
      <c r="D205"/>
      <c r="E205"/>
      <c r="F205"/>
      <c r="G205"/>
    </row>
    <row r="206" spans="2:7" x14ac:dyDescent="0.25">
      <c r="B206"/>
      <c r="C206"/>
      <c r="D206"/>
      <c r="E206"/>
      <c r="F206"/>
      <c r="G206"/>
    </row>
    <row r="207" spans="2:7" x14ac:dyDescent="0.25">
      <c r="B207"/>
      <c r="C207"/>
      <c r="D207"/>
      <c r="E207"/>
      <c r="F207"/>
      <c r="G207"/>
    </row>
    <row r="208" spans="2:7" x14ac:dyDescent="0.25">
      <c r="B208"/>
      <c r="C208"/>
      <c r="D208"/>
      <c r="E208"/>
      <c r="F208"/>
      <c r="G208"/>
    </row>
    <row r="209" spans="2:7" x14ac:dyDescent="0.25">
      <c r="B209"/>
      <c r="C209"/>
      <c r="D209"/>
      <c r="E209"/>
      <c r="F209"/>
      <c r="G209"/>
    </row>
    <row r="210" spans="2:7" x14ac:dyDescent="0.25">
      <c r="B210"/>
      <c r="C210"/>
      <c r="D210"/>
      <c r="E210"/>
      <c r="F210"/>
      <c r="G210"/>
    </row>
    <row r="211" spans="2:7" x14ac:dyDescent="0.25">
      <c r="B211"/>
      <c r="C211"/>
      <c r="D211"/>
      <c r="E211"/>
      <c r="F211"/>
      <c r="G211"/>
    </row>
    <row r="212" spans="2:7" x14ac:dyDescent="0.25">
      <c r="B212"/>
      <c r="C212"/>
      <c r="D212"/>
      <c r="E212"/>
      <c r="F212"/>
      <c r="G212"/>
    </row>
    <row r="213" spans="2:7" x14ac:dyDescent="0.25">
      <c r="B213"/>
      <c r="C213"/>
      <c r="D213"/>
      <c r="E213"/>
      <c r="F213"/>
      <c r="G213"/>
    </row>
    <row r="214" spans="2:7" x14ac:dyDescent="0.25">
      <c r="B214"/>
      <c r="C214"/>
      <c r="D214"/>
      <c r="E214"/>
      <c r="F214"/>
      <c r="G214"/>
    </row>
    <row r="215" spans="2:7" x14ac:dyDescent="0.25">
      <c r="B215"/>
      <c r="C215"/>
      <c r="D215"/>
      <c r="E215"/>
      <c r="F215"/>
      <c r="G215"/>
    </row>
    <row r="216" spans="2:7" x14ac:dyDescent="0.25">
      <c r="B216"/>
      <c r="C216"/>
      <c r="D216"/>
      <c r="E216"/>
      <c r="F216"/>
      <c r="G216"/>
    </row>
    <row r="217" spans="2:7" x14ac:dyDescent="0.25">
      <c r="B217"/>
      <c r="C217"/>
      <c r="D217"/>
      <c r="E217"/>
      <c r="F217"/>
      <c r="G217"/>
    </row>
    <row r="218" spans="2:7" x14ac:dyDescent="0.25">
      <c r="B218"/>
      <c r="C218"/>
      <c r="D218"/>
      <c r="E218"/>
      <c r="F218"/>
      <c r="G218"/>
    </row>
    <row r="219" spans="2:7" x14ac:dyDescent="0.25">
      <c r="B219"/>
      <c r="C219"/>
      <c r="D219"/>
      <c r="E219"/>
      <c r="F219"/>
      <c r="G219"/>
    </row>
    <row r="220" spans="2:7" x14ac:dyDescent="0.25">
      <c r="B220"/>
      <c r="C220"/>
      <c r="D220"/>
      <c r="E220"/>
      <c r="F220"/>
      <c r="G220"/>
    </row>
    <row r="221" spans="2:7" x14ac:dyDescent="0.25">
      <c r="B221"/>
      <c r="C221"/>
      <c r="D221"/>
      <c r="E221"/>
      <c r="F221"/>
      <c r="G221"/>
    </row>
    <row r="222" spans="2:7" x14ac:dyDescent="0.25">
      <c r="B222"/>
      <c r="C222"/>
      <c r="D222"/>
      <c r="E222"/>
      <c r="F222"/>
      <c r="G222"/>
    </row>
    <row r="223" spans="2:7" x14ac:dyDescent="0.25">
      <c r="B223"/>
      <c r="C223"/>
      <c r="D223"/>
      <c r="E223"/>
      <c r="F223"/>
      <c r="G223"/>
    </row>
    <row r="224" spans="2:7" x14ac:dyDescent="0.25">
      <c r="B224"/>
      <c r="C224"/>
      <c r="D224"/>
      <c r="E224"/>
      <c r="F224"/>
      <c r="G224"/>
    </row>
    <row r="225" spans="2:7" x14ac:dyDescent="0.25">
      <c r="B225"/>
      <c r="C225"/>
      <c r="D225"/>
      <c r="E225"/>
      <c r="F225"/>
      <c r="G225"/>
    </row>
    <row r="226" spans="2:7" x14ac:dyDescent="0.25">
      <c r="B226"/>
      <c r="C226"/>
      <c r="D226"/>
      <c r="E226"/>
      <c r="F226"/>
      <c r="G226"/>
    </row>
    <row r="227" spans="2:7" x14ac:dyDescent="0.25">
      <c r="B227"/>
      <c r="C227"/>
      <c r="D227"/>
      <c r="E227"/>
      <c r="F227"/>
      <c r="G227"/>
    </row>
    <row r="228" spans="2:7" x14ac:dyDescent="0.25">
      <c r="B228"/>
      <c r="C228"/>
      <c r="D228"/>
      <c r="E228"/>
      <c r="F228"/>
      <c r="G228"/>
    </row>
    <row r="229" spans="2:7" x14ac:dyDescent="0.25">
      <c r="B229"/>
      <c r="C229"/>
      <c r="D229"/>
      <c r="E229"/>
      <c r="F229"/>
      <c r="G229"/>
    </row>
    <row r="230" spans="2:7" x14ac:dyDescent="0.25">
      <c r="B230"/>
      <c r="C230"/>
      <c r="D230"/>
      <c r="E230"/>
      <c r="F230"/>
      <c r="G230"/>
    </row>
    <row r="231" spans="2:7" x14ac:dyDescent="0.25">
      <c r="B231"/>
      <c r="C231"/>
      <c r="D231"/>
      <c r="E231"/>
      <c r="F231"/>
      <c r="G231"/>
    </row>
    <row r="232" spans="2:7" x14ac:dyDescent="0.25">
      <c r="B232"/>
      <c r="C232"/>
      <c r="D232"/>
      <c r="E232"/>
      <c r="F232"/>
      <c r="G232"/>
    </row>
    <row r="233" spans="2:7" x14ac:dyDescent="0.25">
      <c r="B233"/>
      <c r="C233"/>
      <c r="D233"/>
      <c r="E233"/>
      <c r="F233"/>
      <c r="G233"/>
    </row>
    <row r="234" spans="2:7" x14ac:dyDescent="0.25">
      <c r="B234"/>
      <c r="C234"/>
      <c r="D234"/>
      <c r="E234"/>
      <c r="F234"/>
      <c r="G234"/>
    </row>
    <row r="235" spans="2:7" x14ac:dyDescent="0.25">
      <c r="B235"/>
      <c r="C235"/>
      <c r="D235"/>
      <c r="E235"/>
      <c r="F235"/>
      <c r="G235"/>
    </row>
    <row r="236" spans="2:7" x14ac:dyDescent="0.25">
      <c r="B236"/>
      <c r="C236"/>
      <c r="D236"/>
      <c r="E236"/>
      <c r="F236"/>
      <c r="G236"/>
    </row>
    <row r="237" spans="2:7" x14ac:dyDescent="0.25">
      <c r="B237"/>
      <c r="C237"/>
      <c r="D237"/>
      <c r="E237"/>
      <c r="F237"/>
      <c r="G237"/>
    </row>
    <row r="238" spans="2:7" x14ac:dyDescent="0.25">
      <c r="B238"/>
      <c r="C238"/>
      <c r="D238"/>
      <c r="E238"/>
      <c r="F238"/>
      <c r="G238"/>
    </row>
    <row r="239" spans="2:7" x14ac:dyDescent="0.25">
      <c r="B239"/>
      <c r="C239"/>
      <c r="D239"/>
      <c r="E239"/>
      <c r="F239"/>
      <c r="G239"/>
    </row>
    <row r="240" spans="2:7" x14ac:dyDescent="0.25">
      <c r="B240"/>
      <c r="C240"/>
      <c r="D240"/>
      <c r="E240"/>
      <c r="F240"/>
      <c r="G240"/>
    </row>
    <row r="241" spans="2:7" x14ac:dyDescent="0.25">
      <c r="B241"/>
      <c r="C241"/>
      <c r="D241"/>
      <c r="E241"/>
      <c r="F241"/>
      <c r="G241"/>
    </row>
    <row r="242" spans="2:7" x14ac:dyDescent="0.25">
      <c r="B242"/>
      <c r="C242"/>
      <c r="D242"/>
      <c r="E242"/>
      <c r="F242"/>
      <c r="G242"/>
    </row>
    <row r="243" spans="2:7" x14ac:dyDescent="0.25">
      <c r="B243"/>
      <c r="C243"/>
      <c r="D243"/>
      <c r="E243"/>
      <c r="F243"/>
      <c r="G243"/>
    </row>
    <row r="244" spans="2:7" x14ac:dyDescent="0.25">
      <c r="B244"/>
      <c r="C244"/>
      <c r="D244"/>
      <c r="E244"/>
      <c r="F244"/>
      <c r="G244"/>
    </row>
    <row r="245" spans="2:7" x14ac:dyDescent="0.25">
      <c r="B245"/>
      <c r="C245"/>
      <c r="D245"/>
      <c r="E245"/>
      <c r="F245"/>
      <c r="G245"/>
    </row>
    <row r="246" spans="2:7" x14ac:dyDescent="0.25">
      <c r="B246"/>
      <c r="C246"/>
      <c r="D246"/>
      <c r="E246"/>
      <c r="F246"/>
      <c r="G246"/>
    </row>
    <row r="247" spans="2:7" x14ac:dyDescent="0.25">
      <c r="B247"/>
      <c r="C247"/>
      <c r="D247"/>
      <c r="E247"/>
      <c r="F247"/>
      <c r="G247"/>
    </row>
    <row r="248" spans="2:7" x14ac:dyDescent="0.25">
      <c r="B248"/>
      <c r="C248"/>
      <c r="D248"/>
      <c r="E248"/>
      <c r="F248"/>
      <c r="G248"/>
    </row>
    <row r="249" spans="2:7" x14ac:dyDescent="0.25">
      <c r="B249"/>
      <c r="C249"/>
      <c r="D249"/>
      <c r="E249"/>
      <c r="F249"/>
      <c r="G249"/>
    </row>
    <row r="250" spans="2:7" x14ac:dyDescent="0.25">
      <c r="B250"/>
      <c r="C250"/>
      <c r="D250"/>
      <c r="E250"/>
      <c r="F250"/>
      <c r="G250"/>
    </row>
    <row r="251" spans="2:7" x14ac:dyDescent="0.25">
      <c r="B251"/>
      <c r="C251"/>
      <c r="D251"/>
      <c r="E251"/>
      <c r="F251"/>
      <c r="G251"/>
    </row>
    <row r="252" spans="2:7" x14ac:dyDescent="0.25">
      <c r="B252"/>
      <c r="C252"/>
      <c r="D252"/>
      <c r="E252"/>
      <c r="F252"/>
      <c r="G252"/>
    </row>
    <row r="253" spans="2:7" x14ac:dyDescent="0.25">
      <c r="B253"/>
      <c r="C253"/>
      <c r="D253"/>
      <c r="E253"/>
      <c r="F253"/>
      <c r="G253"/>
    </row>
    <row r="254" spans="2:7" x14ac:dyDescent="0.25">
      <c r="B254"/>
      <c r="C254"/>
      <c r="D254"/>
      <c r="E254"/>
      <c r="F254"/>
      <c r="G254"/>
    </row>
    <row r="255" spans="2:7" x14ac:dyDescent="0.25">
      <c r="B255"/>
      <c r="C255"/>
      <c r="D255"/>
      <c r="E255"/>
      <c r="F255"/>
      <c r="G255"/>
    </row>
    <row r="256" spans="2:7" x14ac:dyDescent="0.25">
      <c r="B256"/>
      <c r="C256"/>
      <c r="D256"/>
      <c r="E256"/>
      <c r="F256"/>
      <c r="G256"/>
    </row>
    <row r="257" spans="2:7" x14ac:dyDescent="0.25">
      <c r="B257"/>
      <c r="C257"/>
      <c r="D257"/>
      <c r="E257"/>
      <c r="F257"/>
      <c r="G257"/>
    </row>
    <row r="258" spans="2:7" x14ac:dyDescent="0.25">
      <c r="B258"/>
      <c r="C258"/>
      <c r="D258"/>
      <c r="E258"/>
      <c r="F258"/>
      <c r="G258"/>
    </row>
    <row r="259" spans="2:7" x14ac:dyDescent="0.25">
      <c r="B259"/>
      <c r="C259"/>
      <c r="D259"/>
      <c r="E259"/>
      <c r="F259"/>
      <c r="G259"/>
    </row>
    <row r="260" spans="2:7" x14ac:dyDescent="0.25">
      <c r="B260"/>
      <c r="C260"/>
      <c r="D260"/>
      <c r="E260"/>
      <c r="F260"/>
      <c r="G260"/>
    </row>
    <row r="261" spans="2:7" x14ac:dyDescent="0.25">
      <c r="B261"/>
      <c r="C261"/>
      <c r="D261"/>
      <c r="E261"/>
      <c r="F261"/>
      <c r="G261"/>
    </row>
    <row r="262" spans="2:7" x14ac:dyDescent="0.25">
      <c r="B262"/>
      <c r="C262"/>
      <c r="D262"/>
      <c r="E262"/>
      <c r="F262"/>
      <c r="G262"/>
    </row>
    <row r="263" spans="2:7" x14ac:dyDescent="0.25">
      <c r="B263"/>
      <c r="C263"/>
      <c r="D263"/>
      <c r="E263"/>
      <c r="F263"/>
      <c r="G263"/>
    </row>
    <row r="264" spans="2:7" x14ac:dyDescent="0.25">
      <c r="B264"/>
      <c r="C264"/>
      <c r="D264"/>
      <c r="E264"/>
      <c r="F264"/>
      <c r="G264"/>
    </row>
    <row r="265" spans="2:7" x14ac:dyDescent="0.25">
      <c r="B265"/>
      <c r="C265"/>
      <c r="D265"/>
      <c r="E265"/>
      <c r="F265"/>
      <c r="G265"/>
    </row>
    <row r="266" spans="2:7" x14ac:dyDescent="0.25">
      <c r="B266"/>
      <c r="C266"/>
      <c r="D266"/>
      <c r="E266"/>
      <c r="F266"/>
      <c r="G266"/>
    </row>
    <row r="267" spans="2:7" x14ac:dyDescent="0.25">
      <c r="B267"/>
      <c r="C267"/>
      <c r="D267"/>
      <c r="E267"/>
      <c r="F267"/>
      <c r="G267"/>
    </row>
    <row r="268" spans="2:7" x14ac:dyDescent="0.25">
      <c r="B268"/>
      <c r="C268"/>
      <c r="D268"/>
      <c r="E268"/>
      <c r="F268"/>
      <c r="G268"/>
    </row>
    <row r="269" spans="2:7" x14ac:dyDescent="0.25">
      <c r="B269"/>
      <c r="C269"/>
      <c r="D269"/>
      <c r="E269"/>
      <c r="F269"/>
      <c r="G269"/>
    </row>
    <row r="270" spans="2:7" x14ac:dyDescent="0.25">
      <c r="B270"/>
      <c r="C270"/>
      <c r="D270"/>
      <c r="E270"/>
      <c r="F270"/>
      <c r="G270"/>
    </row>
    <row r="271" spans="2:7" x14ac:dyDescent="0.25">
      <c r="B271"/>
      <c r="C271"/>
      <c r="D271"/>
      <c r="E271"/>
      <c r="F271"/>
      <c r="G271"/>
    </row>
    <row r="272" spans="2:7" x14ac:dyDescent="0.25">
      <c r="B272"/>
      <c r="C272"/>
      <c r="D272"/>
      <c r="E272"/>
      <c r="F272"/>
      <c r="G272"/>
    </row>
    <row r="273" spans="2:7" x14ac:dyDescent="0.25">
      <c r="B273"/>
      <c r="C273"/>
      <c r="D273"/>
      <c r="E273"/>
      <c r="F273"/>
      <c r="G273"/>
    </row>
    <row r="274" spans="2:7" x14ac:dyDescent="0.25">
      <c r="B274"/>
      <c r="C274"/>
      <c r="D274"/>
      <c r="E274"/>
      <c r="F274"/>
      <c r="G274"/>
    </row>
    <row r="275" spans="2:7" x14ac:dyDescent="0.25">
      <c r="B275"/>
      <c r="C275"/>
      <c r="D275"/>
      <c r="E275"/>
      <c r="F275"/>
      <c r="G275"/>
    </row>
    <row r="276" spans="2:7" x14ac:dyDescent="0.25">
      <c r="B276"/>
      <c r="C276"/>
      <c r="D276"/>
      <c r="E276"/>
      <c r="F276"/>
      <c r="G276"/>
    </row>
    <row r="277" spans="2:7" x14ac:dyDescent="0.25">
      <c r="B277"/>
      <c r="C277"/>
      <c r="D277"/>
      <c r="E277"/>
      <c r="F277"/>
      <c r="G277"/>
    </row>
    <row r="278" spans="2:7" x14ac:dyDescent="0.25">
      <c r="B278"/>
      <c r="C278"/>
      <c r="D278"/>
      <c r="E278"/>
      <c r="F278"/>
      <c r="G278"/>
    </row>
    <row r="279" spans="2:7" x14ac:dyDescent="0.25">
      <c r="B279"/>
      <c r="C279"/>
      <c r="D279"/>
      <c r="E279"/>
      <c r="F279"/>
      <c r="G279"/>
    </row>
    <row r="280" spans="2:7" x14ac:dyDescent="0.25">
      <c r="B280"/>
      <c r="C280"/>
      <c r="D280"/>
      <c r="E280"/>
      <c r="F280"/>
      <c r="G280"/>
    </row>
    <row r="281" spans="2:7" x14ac:dyDescent="0.25">
      <c r="B281"/>
      <c r="C281"/>
      <c r="D281"/>
      <c r="E281"/>
      <c r="F281"/>
      <c r="G281"/>
    </row>
    <row r="282" spans="2:7" x14ac:dyDescent="0.25">
      <c r="B282"/>
      <c r="C282"/>
      <c r="D282"/>
      <c r="E282"/>
      <c r="F282"/>
      <c r="G282"/>
    </row>
    <row r="283" spans="2:7" x14ac:dyDescent="0.25">
      <c r="B283"/>
      <c r="C283"/>
      <c r="D283"/>
      <c r="E283"/>
      <c r="F283"/>
      <c r="G283"/>
    </row>
    <row r="284" spans="2:7" x14ac:dyDescent="0.25">
      <c r="B284"/>
      <c r="C284"/>
      <c r="D284"/>
      <c r="E284"/>
      <c r="F284"/>
      <c r="G284"/>
    </row>
    <row r="285" spans="2:7" x14ac:dyDescent="0.25">
      <c r="B285"/>
      <c r="C285"/>
      <c r="D285"/>
      <c r="E285"/>
      <c r="F285"/>
      <c r="G285"/>
    </row>
    <row r="286" spans="2:7" x14ac:dyDescent="0.25">
      <c r="B286"/>
      <c r="C286"/>
      <c r="D286"/>
      <c r="E286"/>
      <c r="F286"/>
      <c r="G286"/>
    </row>
    <row r="287" spans="2:7" x14ac:dyDescent="0.25">
      <c r="B287"/>
      <c r="C287"/>
      <c r="D287"/>
      <c r="E287"/>
      <c r="F287"/>
      <c r="G287"/>
    </row>
    <row r="288" spans="2:7" x14ac:dyDescent="0.25">
      <c r="B288"/>
      <c r="C288"/>
      <c r="D288"/>
      <c r="E288"/>
      <c r="F288"/>
      <c r="G288"/>
    </row>
    <row r="289" spans="2:7" x14ac:dyDescent="0.25">
      <c r="B289"/>
      <c r="C289"/>
      <c r="D289"/>
      <c r="E289"/>
      <c r="F289"/>
      <c r="G289"/>
    </row>
    <row r="290" spans="2:7" x14ac:dyDescent="0.25">
      <c r="B290"/>
      <c r="C290"/>
      <c r="D290"/>
      <c r="E290"/>
      <c r="F290"/>
      <c r="G290"/>
    </row>
    <row r="291" spans="2:7" x14ac:dyDescent="0.25">
      <c r="B291"/>
      <c r="C291"/>
      <c r="D291"/>
      <c r="E291"/>
      <c r="F291"/>
      <c r="G291"/>
    </row>
    <row r="292" spans="2:7" x14ac:dyDescent="0.25">
      <c r="B292"/>
      <c r="C292"/>
      <c r="D292"/>
      <c r="E292"/>
      <c r="F292"/>
      <c r="G292"/>
    </row>
    <row r="293" spans="2:7" x14ac:dyDescent="0.25">
      <c r="B293"/>
      <c r="C293"/>
      <c r="D293"/>
      <c r="E293"/>
      <c r="F293"/>
      <c r="G293"/>
    </row>
    <row r="294" spans="2:7" x14ac:dyDescent="0.25">
      <c r="B294"/>
      <c r="C294"/>
      <c r="D294"/>
      <c r="E294"/>
      <c r="F294"/>
      <c r="G294"/>
    </row>
    <row r="295" spans="2:7" x14ac:dyDescent="0.25">
      <c r="B295"/>
      <c r="C295"/>
      <c r="D295"/>
      <c r="E295"/>
      <c r="F295"/>
      <c r="G295"/>
    </row>
    <row r="296" spans="2:7" x14ac:dyDescent="0.25">
      <c r="B296"/>
      <c r="C296"/>
      <c r="D296"/>
      <c r="E296"/>
      <c r="F296"/>
      <c r="G296"/>
    </row>
    <row r="297" spans="2:7" x14ac:dyDescent="0.25">
      <c r="B297"/>
      <c r="C297"/>
      <c r="D297"/>
      <c r="E297"/>
      <c r="F297"/>
      <c r="G297"/>
    </row>
    <row r="298" spans="2:7" x14ac:dyDescent="0.25">
      <c r="B298"/>
      <c r="C298"/>
      <c r="D298"/>
      <c r="E298"/>
      <c r="F298"/>
      <c r="G298"/>
    </row>
    <row r="299" spans="2:7" x14ac:dyDescent="0.25">
      <c r="B299"/>
      <c r="C299"/>
      <c r="D299"/>
      <c r="E299"/>
      <c r="F299"/>
      <c r="G299"/>
    </row>
    <row r="300" spans="2:7" x14ac:dyDescent="0.25">
      <c r="B300"/>
      <c r="C300"/>
      <c r="D300"/>
      <c r="E300"/>
      <c r="F300"/>
      <c r="G300"/>
    </row>
    <row r="301" spans="2:7" x14ac:dyDescent="0.25">
      <c r="B301"/>
      <c r="C301"/>
      <c r="D301"/>
      <c r="E301"/>
      <c r="F301"/>
      <c r="G301"/>
    </row>
    <row r="302" spans="2:7" x14ac:dyDescent="0.25">
      <c r="B302"/>
      <c r="C302"/>
      <c r="D302"/>
      <c r="E302"/>
      <c r="F302"/>
      <c r="G302"/>
    </row>
    <row r="303" spans="2:7" x14ac:dyDescent="0.25">
      <c r="B303"/>
      <c r="C303"/>
      <c r="D303"/>
      <c r="E303"/>
      <c r="F303"/>
      <c r="G303"/>
    </row>
    <row r="304" spans="2:7" x14ac:dyDescent="0.25">
      <c r="B304"/>
      <c r="C304"/>
      <c r="D304"/>
      <c r="E304"/>
      <c r="F304"/>
      <c r="G304"/>
    </row>
    <row r="305" spans="2:7" x14ac:dyDescent="0.25">
      <c r="B305"/>
      <c r="C305"/>
      <c r="D305"/>
      <c r="E305"/>
      <c r="F305"/>
      <c r="G305"/>
    </row>
    <row r="306" spans="2:7" x14ac:dyDescent="0.25">
      <c r="B306"/>
      <c r="C306"/>
      <c r="D306"/>
      <c r="E306"/>
      <c r="F306"/>
      <c r="G306"/>
    </row>
    <row r="307" spans="2:7" x14ac:dyDescent="0.25">
      <c r="B307"/>
      <c r="C307"/>
      <c r="D307"/>
      <c r="E307"/>
      <c r="F307"/>
      <c r="G307"/>
    </row>
    <row r="308" spans="2:7" x14ac:dyDescent="0.25">
      <c r="B308"/>
      <c r="C308"/>
      <c r="D308"/>
      <c r="E308"/>
      <c r="F308"/>
      <c r="G308"/>
    </row>
    <row r="309" spans="2:7" x14ac:dyDescent="0.25">
      <c r="B309"/>
      <c r="C309"/>
      <c r="D309"/>
      <c r="E309"/>
      <c r="F309"/>
      <c r="G309"/>
    </row>
    <row r="310" spans="2:7" x14ac:dyDescent="0.25">
      <c r="B310"/>
      <c r="C310"/>
      <c r="D310"/>
      <c r="E310"/>
      <c r="F310"/>
      <c r="G310"/>
    </row>
    <row r="311" spans="2:7" x14ac:dyDescent="0.25">
      <c r="B311"/>
      <c r="C311"/>
      <c r="D311"/>
      <c r="E311"/>
      <c r="F311"/>
      <c r="G311"/>
    </row>
    <row r="312" spans="2:7" x14ac:dyDescent="0.25">
      <c r="B312"/>
      <c r="C312"/>
      <c r="D312"/>
      <c r="E312"/>
      <c r="F312"/>
      <c r="G312"/>
    </row>
    <row r="313" spans="2:7" x14ac:dyDescent="0.25">
      <c r="B313"/>
      <c r="C313"/>
      <c r="D313"/>
      <c r="E313"/>
      <c r="F313"/>
      <c r="G313"/>
    </row>
    <row r="314" spans="2:7" x14ac:dyDescent="0.25">
      <c r="B314"/>
      <c r="C314"/>
      <c r="D314"/>
      <c r="E314"/>
      <c r="F314"/>
      <c r="G314"/>
    </row>
    <row r="315" spans="2:7" x14ac:dyDescent="0.25">
      <c r="B315"/>
      <c r="C315"/>
      <c r="D315"/>
      <c r="E315"/>
      <c r="F315"/>
      <c r="G315"/>
    </row>
    <row r="316" spans="2:7" x14ac:dyDescent="0.25">
      <c r="B316"/>
      <c r="C316"/>
      <c r="D316"/>
      <c r="E316"/>
      <c r="F316"/>
      <c r="G316"/>
    </row>
    <row r="317" spans="2:7" x14ac:dyDescent="0.25">
      <c r="B317"/>
      <c r="C317"/>
      <c r="D317"/>
      <c r="E317"/>
      <c r="F317"/>
      <c r="G317"/>
    </row>
    <row r="318" spans="2:7" x14ac:dyDescent="0.25">
      <c r="B318"/>
      <c r="C318"/>
      <c r="D318"/>
      <c r="E318"/>
      <c r="F318"/>
      <c r="G318"/>
    </row>
    <row r="319" spans="2:7" x14ac:dyDescent="0.25">
      <c r="B319"/>
      <c r="C319"/>
      <c r="D319"/>
      <c r="E319"/>
      <c r="F319"/>
      <c r="G319"/>
    </row>
    <row r="320" spans="2:7" x14ac:dyDescent="0.25">
      <c r="B320"/>
      <c r="C320"/>
      <c r="D320"/>
      <c r="E320"/>
      <c r="F320"/>
      <c r="G320"/>
    </row>
    <row r="321" spans="2:7" x14ac:dyDescent="0.25">
      <c r="B321"/>
      <c r="C321"/>
      <c r="D321"/>
      <c r="E321"/>
      <c r="F321"/>
      <c r="G321"/>
    </row>
    <row r="322" spans="2:7" x14ac:dyDescent="0.25">
      <c r="B322"/>
      <c r="C322"/>
      <c r="D322"/>
      <c r="E322"/>
      <c r="F322"/>
      <c r="G322"/>
    </row>
    <row r="323" spans="2:7" x14ac:dyDescent="0.25">
      <c r="B323"/>
      <c r="C323"/>
      <c r="D323"/>
      <c r="E323"/>
      <c r="F323"/>
      <c r="G323"/>
    </row>
    <row r="324" spans="2:7" x14ac:dyDescent="0.25">
      <c r="B324"/>
      <c r="C324"/>
      <c r="D324"/>
      <c r="E324"/>
      <c r="F324"/>
      <c r="G324"/>
    </row>
    <row r="325" spans="2:7" x14ac:dyDescent="0.25">
      <c r="B325"/>
      <c r="C325"/>
      <c r="D325"/>
      <c r="E325"/>
      <c r="F325"/>
      <c r="G325"/>
    </row>
    <row r="326" spans="2:7" x14ac:dyDescent="0.25">
      <c r="B326"/>
      <c r="C326"/>
      <c r="D326"/>
      <c r="E326"/>
      <c r="F326"/>
      <c r="G326"/>
    </row>
    <row r="327" spans="2:7" x14ac:dyDescent="0.25">
      <c r="B327"/>
      <c r="C327"/>
      <c r="D327"/>
      <c r="E327"/>
      <c r="F327"/>
      <c r="G327"/>
    </row>
    <row r="328" spans="2:7" x14ac:dyDescent="0.25">
      <c r="B328"/>
      <c r="C328"/>
      <c r="D328"/>
      <c r="E328"/>
      <c r="F328"/>
      <c r="G328"/>
    </row>
    <row r="329" spans="2:7" x14ac:dyDescent="0.25">
      <c r="B329"/>
      <c r="C329"/>
      <c r="D329"/>
      <c r="E329"/>
      <c r="F329"/>
      <c r="G329"/>
    </row>
    <row r="330" spans="2:7" x14ac:dyDescent="0.25">
      <c r="B330"/>
      <c r="C330"/>
      <c r="D330"/>
      <c r="E330"/>
      <c r="F330"/>
      <c r="G330"/>
    </row>
    <row r="331" spans="2:7" x14ac:dyDescent="0.25">
      <c r="B331"/>
      <c r="C331"/>
      <c r="D331"/>
      <c r="E331"/>
      <c r="F331"/>
      <c r="G331"/>
    </row>
    <row r="332" spans="2:7" x14ac:dyDescent="0.25">
      <c r="B332"/>
      <c r="C332"/>
      <c r="D332"/>
      <c r="E332"/>
      <c r="F332"/>
      <c r="G332"/>
    </row>
    <row r="333" spans="2:7" x14ac:dyDescent="0.25">
      <c r="B333"/>
      <c r="C333"/>
      <c r="D333"/>
      <c r="E333"/>
      <c r="F333"/>
      <c r="G333"/>
    </row>
    <row r="334" spans="2:7" x14ac:dyDescent="0.25">
      <c r="B334"/>
      <c r="C334"/>
      <c r="D334"/>
      <c r="E334"/>
      <c r="F334"/>
      <c r="G334"/>
    </row>
    <row r="335" spans="2:7" x14ac:dyDescent="0.25">
      <c r="B335"/>
      <c r="C335"/>
      <c r="D335"/>
      <c r="E335"/>
      <c r="F335"/>
      <c r="G335"/>
    </row>
    <row r="336" spans="2:7" x14ac:dyDescent="0.25">
      <c r="B336"/>
      <c r="C336"/>
      <c r="D336"/>
      <c r="E336"/>
      <c r="F336"/>
      <c r="G336"/>
    </row>
    <row r="337" spans="2:7" x14ac:dyDescent="0.25">
      <c r="B337"/>
      <c r="C337"/>
      <c r="D337"/>
      <c r="E337"/>
      <c r="F337"/>
      <c r="G337"/>
    </row>
    <row r="338" spans="2:7" x14ac:dyDescent="0.25">
      <c r="B338"/>
      <c r="C338"/>
      <c r="D338"/>
      <c r="E338"/>
      <c r="F338"/>
      <c r="G338"/>
    </row>
    <row r="339" spans="2:7" x14ac:dyDescent="0.25">
      <c r="B339"/>
      <c r="C339"/>
      <c r="D339"/>
      <c r="E339"/>
      <c r="F339"/>
      <c r="G339"/>
    </row>
    <row r="340" spans="2:7" x14ac:dyDescent="0.25">
      <c r="B340"/>
      <c r="C340"/>
      <c r="D340"/>
      <c r="E340"/>
      <c r="F340"/>
      <c r="G340"/>
    </row>
    <row r="341" spans="2:7" x14ac:dyDescent="0.25">
      <c r="B341"/>
      <c r="C341"/>
      <c r="D341"/>
      <c r="E341"/>
      <c r="F341"/>
      <c r="G341"/>
    </row>
    <row r="342" spans="2:7" x14ac:dyDescent="0.25">
      <c r="B342"/>
      <c r="C342"/>
      <c r="D342"/>
      <c r="E342"/>
      <c r="F342"/>
      <c r="G342"/>
    </row>
    <row r="343" spans="2:7" x14ac:dyDescent="0.25">
      <c r="B343"/>
      <c r="C343"/>
      <c r="D343"/>
      <c r="E343"/>
      <c r="F343"/>
      <c r="G343"/>
    </row>
    <row r="344" spans="2:7" x14ac:dyDescent="0.25">
      <c r="B344"/>
      <c r="C344"/>
      <c r="D344"/>
      <c r="E344"/>
      <c r="F344"/>
      <c r="G344"/>
    </row>
    <row r="345" spans="2:7" x14ac:dyDescent="0.25">
      <c r="B345"/>
      <c r="C345"/>
      <c r="D345"/>
      <c r="E345"/>
      <c r="F345"/>
      <c r="G345"/>
    </row>
    <row r="346" spans="2:7" x14ac:dyDescent="0.25">
      <c r="B346"/>
      <c r="C346"/>
      <c r="D346"/>
      <c r="E346"/>
      <c r="F346"/>
      <c r="G346"/>
    </row>
    <row r="347" spans="2:7" x14ac:dyDescent="0.25">
      <c r="B347"/>
      <c r="C347"/>
      <c r="D347"/>
      <c r="E347"/>
      <c r="F347"/>
      <c r="G347"/>
    </row>
    <row r="348" spans="2:7" x14ac:dyDescent="0.25">
      <c r="B348"/>
      <c r="C348"/>
      <c r="D348"/>
      <c r="E348"/>
      <c r="F348"/>
      <c r="G348"/>
    </row>
    <row r="349" spans="2:7" x14ac:dyDescent="0.25">
      <c r="B349"/>
      <c r="C349"/>
      <c r="D349"/>
      <c r="E349"/>
      <c r="F349"/>
      <c r="G349"/>
    </row>
    <row r="350" spans="2:7" x14ac:dyDescent="0.25">
      <c r="B350"/>
      <c r="C350"/>
      <c r="D350"/>
      <c r="E350"/>
      <c r="F350"/>
      <c r="G350"/>
    </row>
    <row r="351" spans="2:7" x14ac:dyDescent="0.25">
      <c r="B351"/>
      <c r="C351"/>
      <c r="D351"/>
      <c r="E351"/>
      <c r="F351"/>
      <c r="G351"/>
    </row>
    <row r="352" spans="2:7" x14ac:dyDescent="0.25">
      <c r="B352"/>
      <c r="C352"/>
      <c r="D352"/>
      <c r="E352"/>
      <c r="F352"/>
      <c r="G352"/>
    </row>
    <row r="353" spans="2:7" x14ac:dyDescent="0.25">
      <c r="B353"/>
      <c r="C353"/>
      <c r="D353"/>
      <c r="E353"/>
      <c r="F353"/>
      <c r="G353"/>
    </row>
    <row r="354" spans="2:7" x14ac:dyDescent="0.25">
      <c r="B354"/>
      <c r="C354"/>
      <c r="D354"/>
      <c r="E354"/>
      <c r="F354"/>
      <c r="G354"/>
    </row>
    <row r="355" spans="2:7" x14ac:dyDescent="0.25">
      <c r="B355"/>
      <c r="C355"/>
      <c r="D355"/>
      <c r="E355"/>
      <c r="F355"/>
      <c r="G355"/>
    </row>
    <row r="356" spans="2:7" x14ac:dyDescent="0.25">
      <c r="B356"/>
      <c r="C356"/>
      <c r="D356"/>
      <c r="E356"/>
      <c r="F356"/>
      <c r="G356"/>
    </row>
    <row r="357" spans="2:7" x14ac:dyDescent="0.25">
      <c r="B357"/>
      <c r="C357"/>
      <c r="D357"/>
      <c r="E357"/>
      <c r="F357"/>
      <c r="G357"/>
    </row>
    <row r="358" spans="2:7" x14ac:dyDescent="0.25">
      <c r="B358"/>
      <c r="C358"/>
      <c r="D358"/>
      <c r="E358"/>
      <c r="F358"/>
      <c r="G358"/>
    </row>
    <row r="359" spans="2:7" x14ac:dyDescent="0.25">
      <c r="B359"/>
      <c r="C359"/>
      <c r="D359"/>
      <c r="E359"/>
      <c r="F359"/>
      <c r="G359"/>
    </row>
    <row r="360" spans="2:7" x14ac:dyDescent="0.25">
      <c r="B360"/>
      <c r="C360"/>
      <c r="D360"/>
      <c r="E360"/>
      <c r="F360"/>
      <c r="G360"/>
    </row>
    <row r="361" spans="2:7" x14ac:dyDescent="0.25">
      <c r="B361"/>
      <c r="C361"/>
      <c r="D361"/>
      <c r="E361"/>
      <c r="F361"/>
      <c r="G361"/>
    </row>
    <row r="362" spans="2:7" x14ac:dyDescent="0.25">
      <c r="B362"/>
      <c r="C362"/>
      <c r="D362"/>
      <c r="E362"/>
      <c r="F362"/>
      <c r="G362"/>
    </row>
    <row r="363" spans="2:7" x14ac:dyDescent="0.25">
      <c r="B363"/>
      <c r="C363"/>
      <c r="D363"/>
      <c r="E363"/>
      <c r="F363"/>
      <c r="G363"/>
    </row>
    <row r="364" spans="2:7" x14ac:dyDescent="0.25">
      <c r="B364"/>
      <c r="C364"/>
      <c r="D364"/>
      <c r="E364"/>
      <c r="F364"/>
      <c r="G364"/>
    </row>
    <row r="365" spans="2:7" x14ac:dyDescent="0.25">
      <c r="B365"/>
      <c r="C365"/>
      <c r="D365"/>
      <c r="E365"/>
      <c r="F365"/>
      <c r="G365"/>
    </row>
    <row r="366" spans="2:7" x14ac:dyDescent="0.25">
      <c r="B366"/>
      <c r="C366"/>
      <c r="D366"/>
      <c r="E366"/>
      <c r="F366"/>
      <c r="G366"/>
    </row>
    <row r="367" spans="2:7" x14ac:dyDescent="0.25">
      <c r="B367"/>
      <c r="C367"/>
      <c r="D367"/>
      <c r="E367"/>
      <c r="F367"/>
      <c r="G367"/>
    </row>
    <row r="368" spans="2:7" x14ac:dyDescent="0.25">
      <c r="B368"/>
      <c r="C368"/>
      <c r="D368"/>
      <c r="E368"/>
      <c r="F368"/>
      <c r="G368"/>
    </row>
    <row r="369" spans="2:7" x14ac:dyDescent="0.25">
      <c r="B369"/>
      <c r="C369"/>
      <c r="D369"/>
      <c r="E369"/>
      <c r="F369"/>
      <c r="G369"/>
    </row>
    <row r="370" spans="2:7" x14ac:dyDescent="0.25">
      <c r="B370"/>
      <c r="C370"/>
      <c r="D370"/>
      <c r="E370"/>
      <c r="F370"/>
      <c r="G370"/>
    </row>
    <row r="371" spans="2:7" x14ac:dyDescent="0.25">
      <c r="B371"/>
      <c r="C371"/>
      <c r="D371"/>
      <c r="E371"/>
      <c r="F371"/>
      <c r="G371"/>
    </row>
    <row r="372" spans="2:7" x14ac:dyDescent="0.25">
      <c r="B372"/>
      <c r="C372"/>
      <c r="D372"/>
      <c r="E372"/>
      <c r="F372"/>
      <c r="G372"/>
    </row>
    <row r="373" spans="2:7" x14ac:dyDescent="0.25">
      <c r="B373"/>
      <c r="C373"/>
      <c r="D373"/>
      <c r="E373"/>
      <c r="F373"/>
      <c r="G373"/>
    </row>
    <row r="374" spans="2:7" x14ac:dyDescent="0.25">
      <c r="B374"/>
      <c r="C374"/>
      <c r="D374"/>
      <c r="E374"/>
      <c r="F374"/>
      <c r="G374"/>
    </row>
    <row r="375" spans="2:7" x14ac:dyDescent="0.25">
      <c r="B375"/>
      <c r="C375"/>
      <c r="D375"/>
      <c r="E375"/>
      <c r="F375"/>
      <c r="G375"/>
    </row>
    <row r="376" spans="2:7" x14ac:dyDescent="0.25">
      <c r="B376"/>
      <c r="C376"/>
      <c r="D376"/>
      <c r="E376"/>
      <c r="F376"/>
      <c r="G376"/>
    </row>
    <row r="377" spans="2:7" x14ac:dyDescent="0.25">
      <c r="B377"/>
      <c r="C377"/>
      <c r="D377"/>
      <c r="E377"/>
      <c r="F377"/>
      <c r="G377"/>
    </row>
    <row r="378" spans="2:7" x14ac:dyDescent="0.25">
      <c r="B378"/>
      <c r="C378"/>
      <c r="D378"/>
      <c r="E378"/>
      <c r="F378"/>
      <c r="G378"/>
    </row>
    <row r="379" spans="2:7" x14ac:dyDescent="0.25">
      <c r="B379"/>
      <c r="C379"/>
      <c r="D379"/>
      <c r="E379"/>
      <c r="F379"/>
      <c r="G379"/>
    </row>
    <row r="380" spans="2:7" x14ac:dyDescent="0.25">
      <c r="B380"/>
      <c r="C380"/>
      <c r="D380"/>
      <c r="E380"/>
      <c r="F380"/>
      <c r="G380"/>
    </row>
    <row r="381" spans="2:7" x14ac:dyDescent="0.25">
      <c r="B381"/>
      <c r="C381"/>
      <c r="D381"/>
      <c r="E381"/>
      <c r="F381"/>
      <c r="G381"/>
    </row>
    <row r="382" spans="2:7" x14ac:dyDescent="0.25">
      <c r="B382"/>
      <c r="C382"/>
      <c r="D382"/>
      <c r="E382"/>
      <c r="F382"/>
      <c r="G382"/>
    </row>
    <row r="383" spans="2:7" x14ac:dyDescent="0.25">
      <c r="B383"/>
      <c r="C383"/>
      <c r="D383"/>
      <c r="E383"/>
      <c r="F383"/>
      <c r="G383"/>
    </row>
    <row r="384" spans="2:7" x14ac:dyDescent="0.25">
      <c r="B384"/>
      <c r="C384"/>
      <c r="D384"/>
      <c r="E384"/>
      <c r="F384"/>
      <c r="G384"/>
    </row>
    <row r="385" spans="2:7" x14ac:dyDescent="0.25">
      <c r="B385"/>
      <c r="C385"/>
      <c r="D385"/>
      <c r="E385"/>
      <c r="F385"/>
      <c r="G385"/>
    </row>
    <row r="386" spans="2:7" x14ac:dyDescent="0.25">
      <c r="B386"/>
      <c r="C386"/>
      <c r="D386"/>
      <c r="E386"/>
      <c r="F386"/>
      <c r="G386"/>
    </row>
    <row r="387" spans="2:7" x14ac:dyDescent="0.25">
      <c r="B387"/>
      <c r="C387"/>
      <c r="D387"/>
      <c r="E387"/>
      <c r="F387"/>
      <c r="G387"/>
    </row>
    <row r="388" spans="2:7" x14ac:dyDescent="0.25">
      <c r="B388"/>
      <c r="C388"/>
      <c r="D388"/>
      <c r="E388"/>
      <c r="F388"/>
      <c r="G388"/>
    </row>
    <row r="389" spans="2:7" x14ac:dyDescent="0.25">
      <c r="B389"/>
      <c r="C389"/>
      <c r="D389"/>
      <c r="E389"/>
      <c r="F389"/>
      <c r="G389"/>
    </row>
    <row r="390" spans="2:7" x14ac:dyDescent="0.25">
      <c r="B390"/>
      <c r="C390"/>
      <c r="D390"/>
      <c r="E390"/>
      <c r="F390"/>
      <c r="G390"/>
    </row>
    <row r="391" spans="2:7" x14ac:dyDescent="0.25">
      <c r="B391"/>
      <c r="C391"/>
      <c r="D391"/>
      <c r="E391"/>
      <c r="F391"/>
      <c r="G391"/>
    </row>
    <row r="392" spans="2:7" x14ac:dyDescent="0.25">
      <c r="B392"/>
      <c r="C392"/>
      <c r="D392"/>
      <c r="E392"/>
      <c r="F392"/>
      <c r="G392"/>
    </row>
    <row r="393" spans="2:7" x14ac:dyDescent="0.25">
      <c r="B393"/>
      <c r="C393"/>
      <c r="D393"/>
      <c r="E393"/>
      <c r="F393"/>
      <c r="G393"/>
    </row>
    <row r="394" spans="2:7" x14ac:dyDescent="0.25">
      <c r="B394"/>
      <c r="C394"/>
      <c r="D394"/>
      <c r="E394"/>
      <c r="F394"/>
      <c r="G394"/>
    </row>
    <row r="395" spans="2:7" x14ac:dyDescent="0.25">
      <c r="B395"/>
      <c r="C395"/>
      <c r="D395"/>
      <c r="E395"/>
      <c r="F395"/>
      <c r="G395"/>
    </row>
    <row r="396" spans="2:7" x14ac:dyDescent="0.25">
      <c r="B396"/>
      <c r="C396"/>
      <c r="D396"/>
      <c r="E396"/>
      <c r="F396"/>
      <c r="G396"/>
    </row>
    <row r="397" spans="2:7" x14ac:dyDescent="0.25">
      <c r="B397"/>
      <c r="C397"/>
      <c r="D397"/>
      <c r="E397"/>
      <c r="F397"/>
      <c r="G397"/>
    </row>
    <row r="398" spans="2:7" x14ac:dyDescent="0.25">
      <c r="B398"/>
      <c r="C398"/>
      <c r="D398"/>
      <c r="E398"/>
      <c r="F398"/>
      <c r="G398"/>
    </row>
    <row r="399" spans="2:7" x14ac:dyDescent="0.25">
      <c r="B399"/>
      <c r="C399"/>
      <c r="D399"/>
      <c r="E399"/>
      <c r="F399"/>
      <c r="G399"/>
    </row>
    <row r="400" spans="2:7" x14ac:dyDescent="0.25">
      <c r="B400"/>
      <c r="C400"/>
      <c r="D400"/>
      <c r="E400"/>
      <c r="F400"/>
      <c r="G400"/>
    </row>
    <row r="401" spans="2:7" x14ac:dyDescent="0.25">
      <c r="B401"/>
      <c r="C401"/>
      <c r="D401"/>
      <c r="E401"/>
      <c r="F401"/>
      <c r="G401"/>
    </row>
    <row r="402" spans="2:7" x14ac:dyDescent="0.25">
      <c r="B402"/>
      <c r="C402"/>
      <c r="D402"/>
      <c r="E402"/>
      <c r="F402"/>
      <c r="G402"/>
    </row>
    <row r="403" spans="2:7" x14ac:dyDescent="0.25">
      <c r="B403"/>
      <c r="C403"/>
      <c r="D403"/>
      <c r="E403"/>
      <c r="F403"/>
      <c r="G403"/>
    </row>
    <row r="404" spans="2:7" x14ac:dyDescent="0.25">
      <c r="B404"/>
      <c r="C404"/>
      <c r="D404"/>
      <c r="E404"/>
      <c r="F404"/>
      <c r="G404"/>
    </row>
    <row r="405" spans="2:7" x14ac:dyDescent="0.25">
      <c r="B405"/>
      <c r="C405"/>
      <c r="D405"/>
      <c r="E405"/>
      <c r="F405"/>
      <c r="G405"/>
    </row>
    <row r="406" spans="2:7" x14ac:dyDescent="0.25">
      <c r="B406"/>
      <c r="C406"/>
      <c r="D406"/>
      <c r="E406"/>
      <c r="F406"/>
      <c r="G406"/>
    </row>
    <row r="407" spans="2:7" x14ac:dyDescent="0.25">
      <c r="B407"/>
      <c r="C407"/>
      <c r="D407"/>
      <c r="E407"/>
      <c r="F407"/>
      <c r="G407"/>
    </row>
    <row r="408" spans="2:7" x14ac:dyDescent="0.25">
      <c r="B408"/>
      <c r="C408"/>
      <c r="D408"/>
      <c r="E408"/>
      <c r="F408"/>
      <c r="G408"/>
    </row>
    <row r="409" spans="2:7" x14ac:dyDescent="0.25">
      <c r="B409"/>
      <c r="C409"/>
      <c r="D409"/>
      <c r="E409"/>
      <c r="F409"/>
      <c r="G409"/>
    </row>
    <row r="410" spans="2:7" x14ac:dyDescent="0.25">
      <c r="B410"/>
      <c r="C410"/>
      <c r="D410"/>
      <c r="E410"/>
      <c r="F410"/>
      <c r="G410"/>
    </row>
    <row r="411" spans="2:7" x14ac:dyDescent="0.25">
      <c r="B411"/>
      <c r="C411"/>
      <c r="D411"/>
      <c r="E411"/>
      <c r="F411"/>
      <c r="G411"/>
    </row>
    <row r="412" spans="2:7" x14ac:dyDescent="0.25">
      <c r="B412"/>
      <c r="C412"/>
      <c r="D412"/>
      <c r="E412"/>
      <c r="F412"/>
      <c r="G412"/>
    </row>
    <row r="413" spans="2:7" x14ac:dyDescent="0.25">
      <c r="B413"/>
      <c r="C413"/>
      <c r="D413"/>
      <c r="E413"/>
      <c r="F413"/>
      <c r="G413"/>
    </row>
    <row r="414" spans="2:7" x14ac:dyDescent="0.25">
      <c r="B414"/>
      <c r="C414"/>
      <c r="D414"/>
      <c r="E414"/>
      <c r="F414"/>
      <c r="G414"/>
    </row>
    <row r="415" spans="2:7" x14ac:dyDescent="0.25">
      <c r="B415"/>
      <c r="C415"/>
      <c r="D415"/>
      <c r="E415"/>
      <c r="F415"/>
      <c r="G415"/>
    </row>
    <row r="416" spans="2:7" x14ac:dyDescent="0.25">
      <c r="B416"/>
      <c r="C416"/>
      <c r="D416"/>
      <c r="E416"/>
      <c r="F416"/>
      <c r="G416"/>
    </row>
    <row r="417" spans="2:7" x14ac:dyDescent="0.25">
      <c r="B417"/>
      <c r="C417"/>
      <c r="D417"/>
      <c r="E417"/>
      <c r="F417"/>
      <c r="G417"/>
    </row>
    <row r="418" spans="2:7" x14ac:dyDescent="0.25">
      <c r="B418"/>
      <c r="C418"/>
      <c r="D418"/>
      <c r="E418"/>
      <c r="F418"/>
      <c r="G418"/>
    </row>
    <row r="419" spans="2:7" x14ac:dyDescent="0.25">
      <c r="B419"/>
      <c r="C419"/>
      <c r="D419"/>
      <c r="E419"/>
      <c r="F419"/>
      <c r="G419"/>
    </row>
    <row r="420" spans="2:7" x14ac:dyDescent="0.25">
      <c r="B420"/>
      <c r="C420"/>
      <c r="D420"/>
      <c r="E420"/>
      <c r="F420"/>
      <c r="G420"/>
    </row>
    <row r="421" spans="2:7" x14ac:dyDescent="0.25">
      <c r="B421"/>
      <c r="C421"/>
      <c r="D421"/>
      <c r="E421"/>
      <c r="F421"/>
      <c r="G421"/>
    </row>
    <row r="422" spans="2:7" x14ac:dyDescent="0.25">
      <c r="B422"/>
      <c r="C422"/>
      <c r="D422"/>
      <c r="E422"/>
      <c r="F422"/>
      <c r="G422"/>
    </row>
    <row r="423" spans="2:7" x14ac:dyDescent="0.25">
      <c r="B423"/>
      <c r="C423"/>
      <c r="D423"/>
      <c r="E423"/>
      <c r="F423"/>
      <c r="G423"/>
    </row>
    <row r="424" spans="2:7" x14ac:dyDescent="0.25">
      <c r="B424"/>
      <c r="C424"/>
      <c r="D424"/>
      <c r="E424"/>
      <c r="F424"/>
      <c r="G424"/>
    </row>
    <row r="425" spans="2:7" x14ac:dyDescent="0.25">
      <c r="B425"/>
      <c r="C425"/>
      <c r="D425"/>
      <c r="E425"/>
      <c r="F425"/>
      <c r="G425"/>
    </row>
    <row r="426" spans="2:7" x14ac:dyDescent="0.25">
      <c r="B426"/>
      <c r="C426"/>
      <c r="D426"/>
      <c r="E426"/>
      <c r="F426"/>
      <c r="G426"/>
    </row>
    <row r="427" spans="2:7" x14ac:dyDescent="0.25">
      <c r="B427"/>
      <c r="C427"/>
      <c r="D427"/>
      <c r="E427"/>
      <c r="F427"/>
      <c r="G427"/>
    </row>
    <row r="428" spans="2:7" x14ac:dyDescent="0.25">
      <c r="B428"/>
      <c r="C428"/>
      <c r="D428"/>
      <c r="E428"/>
      <c r="F428"/>
      <c r="G428"/>
    </row>
    <row r="429" spans="2:7" x14ac:dyDescent="0.25">
      <c r="B429"/>
      <c r="C429"/>
      <c r="D429"/>
      <c r="E429"/>
      <c r="F429"/>
      <c r="G429"/>
    </row>
    <row r="430" spans="2:7" x14ac:dyDescent="0.25">
      <c r="B430"/>
      <c r="C430"/>
      <c r="D430"/>
      <c r="E430"/>
      <c r="F430"/>
      <c r="G430"/>
    </row>
    <row r="431" spans="2:7" x14ac:dyDescent="0.25">
      <c r="B431"/>
      <c r="C431"/>
      <c r="D431"/>
      <c r="E431"/>
      <c r="F431"/>
      <c r="G431"/>
    </row>
    <row r="432" spans="2:7" x14ac:dyDescent="0.25">
      <c r="B432"/>
      <c r="C432"/>
      <c r="D432"/>
      <c r="E432"/>
      <c r="F432"/>
      <c r="G432"/>
    </row>
    <row r="433" spans="2:7" x14ac:dyDescent="0.25">
      <c r="B433"/>
      <c r="C433"/>
      <c r="D433"/>
      <c r="E433"/>
      <c r="F433"/>
      <c r="G433"/>
    </row>
    <row r="434" spans="2:7" x14ac:dyDescent="0.25">
      <c r="B434"/>
      <c r="C434"/>
      <c r="D434"/>
      <c r="E434"/>
      <c r="F434"/>
      <c r="G434"/>
    </row>
    <row r="435" spans="2:7" x14ac:dyDescent="0.25">
      <c r="B435"/>
      <c r="C435"/>
      <c r="D435"/>
      <c r="E435"/>
      <c r="F435"/>
      <c r="G435"/>
    </row>
    <row r="436" spans="2:7" x14ac:dyDescent="0.25">
      <c r="B436"/>
      <c r="C436"/>
      <c r="D436"/>
      <c r="E436"/>
      <c r="F436"/>
      <c r="G436"/>
    </row>
    <row r="437" spans="2:7" x14ac:dyDescent="0.25">
      <c r="B437"/>
      <c r="C437"/>
      <c r="D437"/>
      <c r="E437"/>
      <c r="F437"/>
      <c r="G437"/>
    </row>
    <row r="438" spans="2:7" x14ac:dyDescent="0.25">
      <c r="B438"/>
      <c r="C438"/>
      <c r="D438"/>
      <c r="E438"/>
      <c r="F438"/>
      <c r="G438"/>
    </row>
    <row r="439" spans="2:7" x14ac:dyDescent="0.25">
      <c r="B439"/>
      <c r="C439"/>
      <c r="D439"/>
      <c r="E439"/>
      <c r="F439"/>
      <c r="G439"/>
    </row>
    <row r="440" spans="2:7" x14ac:dyDescent="0.25">
      <c r="B440"/>
      <c r="C440"/>
      <c r="D440"/>
      <c r="E440"/>
      <c r="F440"/>
      <c r="G440"/>
    </row>
    <row r="441" spans="2:7" x14ac:dyDescent="0.25">
      <c r="B441"/>
      <c r="C441"/>
      <c r="D441"/>
      <c r="E441"/>
      <c r="F441"/>
      <c r="G441"/>
    </row>
    <row r="442" spans="2:7" x14ac:dyDescent="0.25">
      <c r="B442"/>
      <c r="C442"/>
      <c r="D442"/>
      <c r="E442"/>
      <c r="F442"/>
      <c r="G442"/>
    </row>
    <row r="443" spans="2:7" x14ac:dyDescent="0.25">
      <c r="B443"/>
      <c r="C443"/>
      <c r="D443"/>
      <c r="E443"/>
      <c r="F443"/>
      <c r="G443"/>
    </row>
    <row r="444" spans="2:7" x14ac:dyDescent="0.25">
      <c r="B444"/>
      <c r="C444"/>
      <c r="D444"/>
      <c r="E444"/>
      <c r="F444"/>
      <c r="G444"/>
    </row>
    <row r="445" spans="2:7" x14ac:dyDescent="0.25">
      <c r="B445"/>
      <c r="C445"/>
      <c r="D445"/>
      <c r="E445"/>
      <c r="F445"/>
      <c r="G445"/>
    </row>
    <row r="446" spans="2:7" x14ac:dyDescent="0.25">
      <c r="B446"/>
      <c r="C446"/>
      <c r="D446"/>
      <c r="E446"/>
      <c r="F446"/>
      <c r="G446"/>
    </row>
    <row r="447" spans="2:7" x14ac:dyDescent="0.25">
      <c r="B447"/>
      <c r="C447"/>
      <c r="D447"/>
      <c r="E447"/>
      <c r="F447"/>
      <c r="G447"/>
    </row>
    <row r="448" spans="2:7" x14ac:dyDescent="0.25">
      <c r="B448"/>
      <c r="C448"/>
      <c r="D448"/>
      <c r="E448"/>
      <c r="F448"/>
      <c r="G448"/>
    </row>
    <row r="449" spans="2:7" x14ac:dyDescent="0.25">
      <c r="B449"/>
      <c r="C449"/>
      <c r="D449"/>
      <c r="E449"/>
      <c r="F449"/>
      <c r="G449"/>
    </row>
    <row r="450" spans="2:7" x14ac:dyDescent="0.25">
      <c r="B450"/>
      <c r="C450"/>
      <c r="D450"/>
      <c r="E450"/>
      <c r="F450"/>
      <c r="G450"/>
    </row>
    <row r="451" spans="2:7" x14ac:dyDescent="0.25">
      <c r="B451"/>
      <c r="C451"/>
      <c r="D451"/>
      <c r="E451"/>
      <c r="F451"/>
      <c r="G451"/>
    </row>
    <row r="452" spans="2:7" x14ac:dyDescent="0.25">
      <c r="B452"/>
      <c r="C452"/>
      <c r="D452"/>
      <c r="E452"/>
      <c r="F452"/>
      <c r="G452"/>
    </row>
    <row r="453" spans="2:7" x14ac:dyDescent="0.25">
      <c r="B453"/>
      <c r="C453"/>
      <c r="D453"/>
      <c r="E453"/>
      <c r="F453"/>
      <c r="G453"/>
    </row>
    <row r="454" spans="2:7" x14ac:dyDescent="0.25">
      <c r="B454"/>
      <c r="C454"/>
      <c r="D454"/>
      <c r="E454"/>
      <c r="F454"/>
      <c r="G454"/>
    </row>
    <row r="455" spans="2:7" x14ac:dyDescent="0.25">
      <c r="B455"/>
      <c r="C455"/>
      <c r="D455"/>
      <c r="E455"/>
      <c r="F455"/>
      <c r="G455"/>
    </row>
    <row r="456" spans="2:7" x14ac:dyDescent="0.25">
      <c r="B456"/>
      <c r="C456"/>
      <c r="D456"/>
      <c r="E456"/>
      <c r="F456"/>
      <c r="G456"/>
    </row>
    <row r="457" spans="2:7" x14ac:dyDescent="0.25">
      <c r="B457"/>
      <c r="C457"/>
      <c r="D457"/>
      <c r="E457"/>
      <c r="F457"/>
      <c r="G457"/>
    </row>
    <row r="458" spans="2:7" x14ac:dyDescent="0.25">
      <c r="B458"/>
      <c r="C458"/>
      <c r="D458"/>
      <c r="E458"/>
      <c r="F458"/>
      <c r="G458"/>
    </row>
    <row r="459" spans="2:7" x14ac:dyDescent="0.25">
      <c r="B459"/>
      <c r="C459"/>
      <c r="D459"/>
      <c r="E459"/>
      <c r="F459"/>
      <c r="G459"/>
    </row>
    <row r="460" spans="2:7" x14ac:dyDescent="0.25">
      <c r="B460"/>
      <c r="C460"/>
      <c r="D460"/>
      <c r="E460"/>
      <c r="F460"/>
      <c r="G460"/>
    </row>
    <row r="461" spans="2:7" x14ac:dyDescent="0.25">
      <c r="B461"/>
      <c r="C461"/>
      <c r="D461"/>
      <c r="E461"/>
      <c r="F461"/>
      <c r="G461"/>
    </row>
    <row r="462" spans="2:7" x14ac:dyDescent="0.25">
      <c r="B462"/>
      <c r="C462"/>
      <c r="D462"/>
      <c r="E462"/>
      <c r="F462"/>
      <c r="G462"/>
    </row>
    <row r="463" spans="2:7" x14ac:dyDescent="0.25">
      <c r="B463"/>
      <c r="C463"/>
      <c r="D463"/>
      <c r="E463"/>
      <c r="F463"/>
      <c r="G463"/>
    </row>
    <row r="464" spans="2:7" x14ac:dyDescent="0.25">
      <c r="B464"/>
      <c r="C464"/>
      <c r="D464"/>
      <c r="E464"/>
      <c r="F464"/>
      <c r="G464"/>
    </row>
    <row r="465" spans="2:7" x14ac:dyDescent="0.25">
      <c r="B465"/>
      <c r="C465"/>
      <c r="D465"/>
      <c r="E465"/>
      <c r="F465"/>
      <c r="G465"/>
    </row>
    <row r="466" spans="2:7" x14ac:dyDescent="0.25">
      <c r="B466"/>
      <c r="C466"/>
      <c r="D466"/>
      <c r="E466"/>
      <c r="F466"/>
      <c r="G466"/>
    </row>
    <row r="467" spans="2:7" x14ac:dyDescent="0.25">
      <c r="B467"/>
      <c r="C467"/>
      <c r="D467"/>
      <c r="E467"/>
      <c r="F467"/>
      <c r="G467"/>
    </row>
    <row r="468" spans="2:7" x14ac:dyDescent="0.25">
      <c r="B468"/>
      <c r="C468"/>
      <c r="D468"/>
      <c r="E468"/>
      <c r="F468"/>
      <c r="G468"/>
    </row>
    <row r="469" spans="2:7" x14ac:dyDescent="0.25">
      <c r="B469"/>
      <c r="C469"/>
      <c r="D469"/>
      <c r="E469"/>
      <c r="F469"/>
      <c r="G469"/>
    </row>
    <row r="470" spans="2:7" x14ac:dyDescent="0.25">
      <c r="B470"/>
      <c r="C470"/>
      <c r="D470"/>
      <c r="E470"/>
      <c r="F470"/>
      <c r="G470"/>
    </row>
    <row r="471" spans="2:7" x14ac:dyDescent="0.25">
      <c r="B471"/>
      <c r="C471"/>
      <c r="D471"/>
      <c r="E471"/>
      <c r="F471"/>
      <c r="G471"/>
    </row>
    <row r="472" spans="2:7" x14ac:dyDescent="0.25">
      <c r="B472"/>
      <c r="C472"/>
      <c r="D472"/>
      <c r="E472"/>
      <c r="F472"/>
      <c r="G472"/>
    </row>
    <row r="473" spans="2:7" x14ac:dyDescent="0.25">
      <c r="B473"/>
      <c r="C473"/>
      <c r="D473"/>
      <c r="E473"/>
      <c r="F473"/>
      <c r="G473"/>
    </row>
    <row r="474" spans="2:7" x14ac:dyDescent="0.25">
      <c r="B474"/>
      <c r="C474"/>
      <c r="D474"/>
      <c r="E474"/>
      <c r="F474"/>
      <c r="G474"/>
    </row>
    <row r="475" spans="2:7" x14ac:dyDescent="0.25">
      <c r="B475"/>
      <c r="C475"/>
      <c r="D475"/>
      <c r="E475"/>
      <c r="F475"/>
      <c r="G475"/>
    </row>
    <row r="476" spans="2:7" x14ac:dyDescent="0.25">
      <c r="B476"/>
      <c r="C476"/>
      <c r="D476"/>
      <c r="E476"/>
      <c r="F476"/>
      <c r="G476"/>
    </row>
    <row r="477" spans="2:7" x14ac:dyDescent="0.25">
      <c r="B477"/>
      <c r="C477"/>
      <c r="D477"/>
      <c r="E477"/>
      <c r="F477"/>
      <c r="G477"/>
    </row>
    <row r="478" spans="2:7" x14ac:dyDescent="0.25">
      <c r="B478"/>
      <c r="C478"/>
      <c r="D478"/>
      <c r="E478"/>
      <c r="F478"/>
      <c r="G478"/>
    </row>
    <row r="479" spans="2:7" x14ac:dyDescent="0.25">
      <c r="B479"/>
      <c r="C479"/>
      <c r="D479"/>
      <c r="E479"/>
      <c r="F479"/>
      <c r="G479"/>
    </row>
    <row r="480" spans="2:7" x14ac:dyDescent="0.25">
      <c r="B480"/>
      <c r="C480"/>
      <c r="D480"/>
      <c r="E480"/>
      <c r="F480"/>
      <c r="G480"/>
    </row>
    <row r="481" spans="2:7" x14ac:dyDescent="0.25">
      <c r="B481"/>
      <c r="C481"/>
      <c r="D481"/>
      <c r="E481"/>
      <c r="F481"/>
      <c r="G481"/>
    </row>
    <row r="482" spans="2:7" x14ac:dyDescent="0.25">
      <c r="B482"/>
      <c r="C482"/>
      <c r="D482"/>
      <c r="E482"/>
      <c r="F482"/>
      <c r="G482"/>
    </row>
    <row r="483" spans="2:7" x14ac:dyDescent="0.25">
      <c r="B483"/>
      <c r="C483"/>
      <c r="D483"/>
      <c r="E483"/>
      <c r="F483"/>
      <c r="G483"/>
    </row>
    <row r="484" spans="2:7" x14ac:dyDescent="0.25">
      <c r="B484"/>
      <c r="C484"/>
      <c r="D484"/>
      <c r="E484"/>
      <c r="F484"/>
      <c r="G484"/>
    </row>
    <row r="485" spans="2:7" x14ac:dyDescent="0.25">
      <c r="B485"/>
      <c r="C485"/>
      <c r="D485"/>
      <c r="E485"/>
      <c r="F485"/>
      <c r="G485"/>
    </row>
    <row r="486" spans="2:7" x14ac:dyDescent="0.25">
      <c r="B486"/>
      <c r="C486"/>
      <c r="D486"/>
      <c r="E486"/>
      <c r="F486"/>
      <c r="G486"/>
    </row>
    <row r="487" spans="2:7" x14ac:dyDescent="0.25">
      <c r="B487"/>
      <c r="C487"/>
      <c r="D487"/>
      <c r="E487"/>
      <c r="F487"/>
      <c r="G487"/>
    </row>
    <row r="488" spans="2:7" x14ac:dyDescent="0.25">
      <c r="B488"/>
      <c r="C488"/>
      <c r="D488"/>
      <c r="E488"/>
      <c r="F488"/>
      <c r="G488"/>
    </row>
    <row r="489" spans="2:7" x14ac:dyDescent="0.25">
      <c r="B489"/>
      <c r="C489"/>
      <c r="D489"/>
      <c r="E489"/>
      <c r="F489"/>
      <c r="G489"/>
    </row>
    <row r="490" spans="2:7" x14ac:dyDescent="0.25">
      <c r="B490"/>
      <c r="C490"/>
      <c r="D490"/>
      <c r="E490"/>
      <c r="F490"/>
      <c r="G490"/>
    </row>
    <row r="491" spans="2:7" x14ac:dyDescent="0.25">
      <c r="B491"/>
      <c r="C491"/>
      <c r="D491"/>
      <c r="E491"/>
      <c r="F491"/>
      <c r="G491"/>
    </row>
    <row r="492" spans="2:7" x14ac:dyDescent="0.25">
      <c r="B492"/>
      <c r="C492"/>
      <c r="D492"/>
      <c r="E492"/>
      <c r="F492"/>
      <c r="G492"/>
    </row>
    <row r="493" spans="2:7" x14ac:dyDescent="0.25">
      <c r="B493"/>
      <c r="C493"/>
      <c r="D493"/>
      <c r="E493"/>
      <c r="F493"/>
      <c r="G493"/>
    </row>
    <row r="494" spans="2:7" x14ac:dyDescent="0.25">
      <c r="B494"/>
      <c r="C494"/>
      <c r="D494"/>
      <c r="E494"/>
      <c r="F494"/>
      <c r="G494"/>
    </row>
    <row r="495" spans="2:7" x14ac:dyDescent="0.25">
      <c r="B495"/>
      <c r="C495"/>
      <c r="D495"/>
      <c r="E495"/>
      <c r="F495"/>
      <c r="G495"/>
    </row>
    <row r="496" spans="2:7" x14ac:dyDescent="0.25">
      <c r="B496"/>
      <c r="C496"/>
      <c r="D496"/>
      <c r="E496"/>
      <c r="F496"/>
      <c r="G496"/>
    </row>
    <row r="497" spans="2:7" x14ac:dyDescent="0.25">
      <c r="B497"/>
      <c r="C497"/>
      <c r="D497"/>
      <c r="E497"/>
      <c r="F497"/>
      <c r="G497"/>
    </row>
    <row r="498" spans="2:7" x14ac:dyDescent="0.25">
      <c r="B498"/>
      <c r="C498"/>
      <c r="D498"/>
      <c r="E498"/>
      <c r="F498"/>
      <c r="G498"/>
    </row>
    <row r="499" spans="2:7" x14ac:dyDescent="0.25">
      <c r="B499"/>
      <c r="C499"/>
      <c r="D499"/>
      <c r="E499"/>
      <c r="F499"/>
      <c r="G499"/>
    </row>
    <row r="500" spans="2:7" x14ac:dyDescent="0.25">
      <c r="B500"/>
      <c r="C500"/>
      <c r="D500"/>
      <c r="E500"/>
      <c r="F500"/>
      <c r="G500"/>
    </row>
    <row r="501" spans="2:7" x14ac:dyDescent="0.25">
      <c r="B501"/>
      <c r="C501"/>
      <c r="D501"/>
      <c r="E501"/>
      <c r="F501"/>
      <c r="G501"/>
    </row>
    <row r="502" spans="2:7" x14ac:dyDescent="0.25">
      <c r="B502"/>
      <c r="C502"/>
      <c r="D502"/>
      <c r="E502"/>
      <c r="F502"/>
      <c r="G502"/>
    </row>
    <row r="503" spans="2:7" x14ac:dyDescent="0.25">
      <c r="B503"/>
      <c r="C503"/>
      <c r="D503"/>
      <c r="E503"/>
      <c r="F503"/>
      <c r="G503"/>
    </row>
    <row r="504" spans="2:7" x14ac:dyDescent="0.25">
      <c r="B504"/>
      <c r="C504"/>
      <c r="D504"/>
      <c r="E504"/>
      <c r="F504"/>
      <c r="G504"/>
    </row>
    <row r="505" spans="2:7" x14ac:dyDescent="0.25">
      <c r="B505"/>
      <c r="C505"/>
      <c r="D505"/>
      <c r="E505"/>
      <c r="F505"/>
      <c r="G505"/>
    </row>
    <row r="506" spans="2:7" x14ac:dyDescent="0.25">
      <c r="B506"/>
      <c r="C506"/>
      <c r="D506"/>
      <c r="E506"/>
      <c r="F506"/>
      <c r="G506"/>
    </row>
    <row r="507" spans="2:7" x14ac:dyDescent="0.25">
      <c r="B507"/>
      <c r="C507"/>
      <c r="D507"/>
      <c r="E507"/>
      <c r="F507"/>
      <c r="G507"/>
    </row>
    <row r="508" spans="2:7" x14ac:dyDescent="0.25">
      <c r="B508"/>
      <c r="C508"/>
      <c r="D508"/>
      <c r="E508"/>
      <c r="F508"/>
      <c r="G508"/>
    </row>
    <row r="509" spans="2:7" x14ac:dyDescent="0.25">
      <c r="B509"/>
      <c r="C509"/>
      <c r="D509"/>
      <c r="E509"/>
      <c r="F509"/>
      <c r="G509"/>
    </row>
    <row r="510" spans="2:7" x14ac:dyDescent="0.25">
      <c r="B510"/>
      <c r="C510"/>
      <c r="D510"/>
      <c r="E510"/>
      <c r="F510"/>
      <c r="G510"/>
    </row>
    <row r="511" spans="2:7" x14ac:dyDescent="0.25">
      <c r="B511"/>
      <c r="C511"/>
      <c r="D511"/>
      <c r="E511"/>
      <c r="F511"/>
      <c r="G511"/>
    </row>
    <row r="512" spans="2:7" x14ac:dyDescent="0.25">
      <c r="B512"/>
      <c r="C512"/>
      <c r="D512"/>
      <c r="E512"/>
      <c r="F512"/>
      <c r="G512"/>
    </row>
    <row r="513" spans="2:7" x14ac:dyDescent="0.25">
      <c r="B513"/>
      <c r="C513"/>
      <c r="D513"/>
      <c r="E513"/>
      <c r="F513"/>
      <c r="G513"/>
    </row>
    <row r="514" spans="2:7" x14ac:dyDescent="0.25">
      <c r="B514"/>
      <c r="C514"/>
      <c r="D514"/>
      <c r="E514"/>
      <c r="F514"/>
      <c r="G514"/>
    </row>
    <row r="515" spans="2:7" x14ac:dyDescent="0.25">
      <c r="B515"/>
      <c r="C515"/>
      <c r="D515"/>
      <c r="E515"/>
      <c r="F515"/>
      <c r="G515"/>
    </row>
    <row r="516" spans="2:7" x14ac:dyDescent="0.25">
      <c r="B516"/>
      <c r="C516"/>
      <c r="D516"/>
      <c r="E516"/>
      <c r="F516"/>
      <c r="G516"/>
    </row>
    <row r="517" spans="2:7" x14ac:dyDescent="0.25">
      <c r="B517"/>
      <c r="C517"/>
      <c r="D517"/>
      <c r="E517"/>
      <c r="F517"/>
      <c r="G517"/>
    </row>
    <row r="518" spans="2:7" x14ac:dyDescent="0.25">
      <c r="B518"/>
      <c r="C518"/>
      <c r="D518"/>
      <c r="E518"/>
      <c r="F518"/>
      <c r="G518"/>
    </row>
    <row r="519" spans="2:7" x14ac:dyDescent="0.25">
      <c r="B519"/>
      <c r="C519"/>
      <c r="D519"/>
      <c r="E519"/>
      <c r="F519"/>
      <c r="G519"/>
    </row>
    <row r="520" spans="2:7" x14ac:dyDescent="0.25">
      <c r="B520"/>
      <c r="C520"/>
      <c r="D520"/>
      <c r="E520"/>
      <c r="F520"/>
      <c r="G520"/>
    </row>
    <row r="521" spans="2:7" x14ac:dyDescent="0.25">
      <c r="B521"/>
      <c r="C521"/>
      <c r="D521"/>
      <c r="E521"/>
      <c r="F521"/>
      <c r="G521"/>
    </row>
    <row r="522" spans="2:7" x14ac:dyDescent="0.25">
      <c r="B522"/>
      <c r="C522"/>
      <c r="D522"/>
      <c r="E522"/>
      <c r="F522"/>
      <c r="G522"/>
    </row>
    <row r="523" spans="2:7" x14ac:dyDescent="0.25">
      <c r="B523"/>
      <c r="C523"/>
      <c r="D523"/>
      <c r="E523"/>
      <c r="F523"/>
      <c r="G523"/>
    </row>
    <row r="524" spans="2:7" x14ac:dyDescent="0.25">
      <c r="B524"/>
      <c r="C524"/>
      <c r="D524"/>
      <c r="E524"/>
      <c r="F524"/>
      <c r="G524"/>
    </row>
    <row r="525" spans="2:7" x14ac:dyDescent="0.25">
      <c r="B525"/>
      <c r="C525"/>
      <c r="D525"/>
      <c r="E525"/>
      <c r="F525"/>
      <c r="G525"/>
    </row>
    <row r="526" spans="2:7" x14ac:dyDescent="0.25">
      <c r="B526"/>
      <c r="C526"/>
      <c r="D526"/>
      <c r="E526"/>
      <c r="F526"/>
      <c r="G526"/>
    </row>
    <row r="527" spans="2:7" x14ac:dyDescent="0.25">
      <c r="B527"/>
      <c r="C527"/>
      <c r="D527"/>
      <c r="E527"/>
      <c r="F527"/>
      <c r="G527"/>
    </row>
    <row r="528" spans="2:7" x14ac:dyDescent="0.25">
      <c r="B528"/>
      <c r="C528"/>
      <c r="D528"/>
      <c r="E528"/>
      <c r="F528"/>
      <c r="G528"/>
    </row>
    <row r="529" spans="2:7" x14ac:dyDescent="0.25">
      <c r="B529"/>
      <c r="C529"/>
      <c r="D529"/>
      <c r="E529"/>
      <c r="F529"/>
      <c r="G529"/>
    </row>
    <row r="530" spans="2:7" x14ac:dyDescent="0.25">
      <c r="B530"/>
      <c r="C530"/>
      <c r="D530"/>
      <c r="E530"/>
      <c r="F530"/>
      <c r="G530"/>
    </row>
    <row r="531" spans="2:7" x14ac:dyDescent="0.25">
      <c r="B531"/>
      <c r="C531"/>
      <c r="D531"/>
      <c r="E531"/>
      <c r="F531"/>
      <c r="G531"/>
    </row>
    <row r="532" spans="2:7" x14ac:dyDescent="0.25">
      <c r="B532"/>
      <c r="C532"/>
      <c r="D532"/>
      <c r="E532"/>
      <c r="F532"/>
      <c r="G532"/>
    </row>
    <row r="533" spans="2:7" x14ac:dyDescent="0.25">
      <c r="B533"/>
      <c r="C533"/>
      <c r="D533"/>
      <c r="E533"/>
      <c r="F533"/>
      <c r="G533"/>
    </row>
    <row r="534" spans="2:7" x14ac:dyDescent="0.25">
      <c r="B534"/>
      <c r="C534"/>
      <c r="D534"/>
      <c r="E534"/>
      <c r="F534"/>
      <c r="G534"/>
    </row>
    <row r="535" spans="2:7" x14ac:dyDescent="0.25">
      <c r="B535"/>
      <c r="C535"/>
      <c r="D535"/>
      <c r="E535"/>
      <c r="F535"/>
      <c r="G535"/>
    </row>
    <row r="536" spans="2:7" x14ac:dyDescent="0.25">
      <c r="B536"/>
      <c r="C536"/>
      <c r="D536"/>
      <c r="E536"/>
      <c r="F536"/>
      <c r="G536"/>
    </row>
    <row r="537" spans="2:7" x14ac:dyDescent="0.25">
      <c r="B537"/>
      <c r="C537"/>
      <c r="D537"/>
      <c r="E537"/>
      <c r="F537"/>
      <c r="G537"/>
    </row>
    <row r="538" spans="2:7" x14ac:dyDescent="0.25">
      <c r="B538"/>
      <c r="C538"/>
      <c r="D538"/>
      <c r="E538"/>
      <c r="F538"/>
      <c r="G538"/>
    </row>
    <row r="539" spans="2:7" x14ac:dyDescent="0.25">
      <c r="B539"/>
      <c r="C539"/>
      <c r="D539"/>
      <c r="E539"/>
      <c r="F539"/>
      <c r="G539"/>
    </row>
    <row r="540" spans="2:7" x14ac:dyDescent="0.25">
      <c r="B540"/>
      <c r="C540"/>
      <c r="D540"/>
      <c r="E540"/>
      <c r="F540"/>
      <c r="G540"/>
    </row>
    <row r="541" spans="2:7" x14ac:dyDescent="0.25">
      <c r="B541"/>
      <c r="C541"/>
      <c r="D541"/>
      <c r="E541"/>
      <c r="F541"/>
      <c r="G541"/>
    </row>
    <row r="542" spans="2:7" x14ac:dyDescent="0.25">
      <c r="B542"/>
      <c r="C542"/>
      <c r="D542"/>
      <c r="E542"/>
      <c r="F542"/>
      <c r="G542"/>
    </row>
    <row r="543" spans="2:7" x14ac:dyDescent="0.25">
      <c r="B543"/>
      <c r="C543"/>
      <c r="D543"/>
      <c r="E543"/>
      <c r="F543"/>
      <c r="G543"/>
    </row>
    <row r="544" spans="2:7" x14ac:dyDescent="0.25">
      <c r="B544"/>
      <c r="C544"/>
      <c r="D544"/>
      <c r="E544"/>
      <c r="F544"/>
      <c r="G544"/>
    </row>
    <row r="545" spans="2:7" x14ac:dyDescent="0.25">
      <c r="B545"/>
      <c r="C545"/>
      <c r="D545"/>
      <c r="E545"/>
      <c r="F545"/>
      <c r="G545"/>
    </row>
    <row r="546" spans="2:7" x14ac:dyDescent="0.25">
      <c r="B546"/>
      <c r="C546"/>
      <c r="D546"/>
      <c r="E546"/>
      <c r="F546"/>
      <c r="G546"/>
    </row>
    <row r="547" spans="2:7" x14ac:dyDescent="0.25">
      <c r="B547"/>
      <c r="C547"/>
      <c r="D547"/>
      <c r="E547"/>
      <c r="F547"/>
      <c r="G547"/>
    </row>
    <row r="548" spans="2:7" x14ac:dyDescent="0.25">
      <c r="B548"/>
      <c r="C548"/>
      <c r="D548"/>
      <c r="E548"/>
      <c r="F548"/>
      <c r="G548"/>
    </row>
    <row r="549" spans="2:7" x14ac:dyDescent="0.25">
      <c r="B549"/>
      <c r="C549"/>
      <c r="D549"/>
      <c r="E549"/>
      <c r="F549"/>
      <c r="G549"/>
    </row>
    <row r="550" spans="2:7" x14ac:dyDescent="0.25">
      <c r="B550"/>
      <c r="C550"/>
      <c r="D550"/>
      <c r="E550"/>
      <c r="F550"/>
      <c r="G550"/>
    </row>
    <row r="551" spans="2:7" x14ac:dyDescent="0.25">
      <c r="B551"/>
      <c r="C551"/>
      <c r="D551"/>
      <c r="E551"/>
      <c r="F551"/>
      <c r="G551"/>
    </row>
    <row r="552" spans="2:7" x14ac:dyDescent="0.25">
      <c r="B552"/>
      <c r="C552"/>
      <c r="D552"/>
      <c r="E552"/>
      <c r="F552"/>
      <c r="G552"/>
    </row>
    <row r="553" spans="2:7" x14ac:dyDescent="0.25">
      <c r="B553"/>
      <c r="C553"/>
      <c r="D553"/>
      <c r="E553"/>
      <c r="F553"/>
      <c r="G553"/>
    </row>
    <row r="554" spans="2:7" x14ac:dyDescent="0.25">
      <c r="B554"/>
      <c r="C554"/>
      <c r="D554"/>
      <c r="E554"/>
      <c r="F554"/>
      <c r="G554"/>
    </row>
    <row r="555" spans="2:7" x14ac:dyDescent="0.25">
      <c r="B555"/>
      <c r="C555"/>
      <c r="D555"/>
      <c r="E555"/>
      <c r="F555"/>
      <c r="G555"/>
    </row>
    <row r="556" spans="2:7" x14ac:dyDescent="0.25">
      <c r="B556"/>
      <c r="C556"/>
      <c r="D556"/>
      <c r="E556"/>
      <c r="F556"/>
      <c r="G556"/>
    </row>
    <row r="557" spans="2:7" x14ac:dyDescent="0.25">
      <c r="B557"/>
      <c r="C557"/>
      <c r="D557"/>
      <c r="E557"/>
      <c r="F557"/>
      <c r="G557"/>
    </row>
    <row r="558" spans="2:7" x14ac:dyDescent="0.25">
      <c r="B558"/>
      <c r="C558"/>
      <c r="D558"/>
      <c r="E558"/>
      <c r="F558"/>
      <c r="G558"/>
    </row>
    <row r="559" spans="2:7" x14ac:dyDescent="0.25">
      <c r="B559"/>
      <c r="C559"/>
      <c r="D559"/>
      <c r="E559"/>
      <c r="F559"/>
      <c r="G559"/>
    </row>
    <row r="560" spans="2:7" x14ac:dyDescent="0.25">
      <c r="B560"/>
      <c r="C560"/>
      <c r="D560"/>
      <c r="E560"/>
      <c r="F560"/>
      <c r="G560"/>
    </row>
    <row r="561" spans="2:7" x14ac:dyDescent="0.25">
      <c r="B561"/>
      <c r="C561"/>
      <c r="D561"/>
      <c r="E561"/>
      <c r="F561"/>
      <c r="G561"/>
    </row>
    <row r="562" spans="2:7" x14ac:dyDescent="0.25">
      <c r="B562"/>
      <c r="C562"/>
      <c r="D562"/>
      <c r="E562"/>
      <c r="F562"/>
      <c r="G562"/>
    </row>
    <row r="563" spans="2:7" x14ac:dyDescent="0.25">
      <c r="B563"/>
      <c r="C563"/>
      <c r="D563"/>
      <c r="E563"/>
      <c r="F563"/>
      <c r="G563"/>
    </row>
    <row r="564" spans="2:7" x14ac:dyDescent="0.25">
      <c r="B564"/>
      <c r="C564"/>
      <c r="D564"/>
      <c r="E564"/>
      <c r="F564"/>
      <c r="G564"/>
    </row>
    <row r="565" spans="2:7" x14ac:dyDescent="0.25">
      <c r="B565"/>
      <c r="C565"/>
      <c r="D565"/>
      <c r="E565"/>
      <c r="F565"/>
      <c r="G565"/>
    </row>
    <row r="566" spans="2:7" x14ac:dyDescent="0.25">
      <c r="B566"/>
      <c r="C566"/>
      <c r="D566"/>
      <c r="E566"/>
      <c r="F566"/>
      <c r="G566"/>
    </row>
    <row r="567" spans="2:7" x14ac:dyDescent="0.25">
      <c r="B567"/>
      <c r="C567"/>
      <c r="D567"/>
      <c r="E567"/>
      <c r="F567"/>
      <c r="G567"/>
    </row>
    <row r="568" spans="2:7" x14ac:dyDescent="0.25">
      <c r="B568"/>
      <c r="C568"/>
      <c r="D568"/>
      <c r="E568"/>
      <c r="F568"/>
      <c r="G568"/>
    </row>
    <row r="569" spans="2:7" x14ac:dyDescent="0.25">
      <c r="B569"/>
      <c r="C569"/>
      <c r="D569"/>
      <c r="E569"/>
      <c r="F569"/>
      <c r="G569"/>
    </row>
    <row r="570" spans="2:7" x14ac:dyDescent="0.25">
      <c r="B570"/>
      <c r="C570"/>
      <c r="D570"/>
      <c r="E570"/>
      <c r="F570"/>
      <c r="G570"/>
    </row>
    <row r="571" spans="2:7" x14ac:dyDescent="0.25">
      <c r="B571"/>
      <c r="C571"/>
      <c r="D571"/>
      <c r="E571"/>
      <c r="F571"/>
      <c r="G571"/>
    </row>
    <row r="572" spans="2:7" x14ac:dyDescent="0.25">
      <c r="B572"/>
      <c r="C572"/>
      <c r="D572"/>
      <c r="E572"/>
      <c r="F572"/>
      <c r="G572"/>
    </row>
    <row r="573" spans="2:7" x14ac:dyDescent="0.25">
      <c r="B573"/>
      <c r="C573"/>
      <c r="D573"/>
      <c r="E573"/>
      <c r="F573"/>
      <c r="G573"/>
    </row>
    <row r="574" spans="2:7" x14ac:dyDescent="0.25">
      <c r="B574"/>
      <c r="C574"/>
      <c r="D574"/>
      <c r="E574"/>
      <c r="F574"/>
      <c r="G574"/>
    </row>
    <row r="575" spans="2:7" x14ac:dyDescent="0.25">
      <c r="B575"/>
      <c r="C575"/>
      <c r="D575"/>
      <c r="E575"/>
      <c r="F575"/>
      <c r="G575"/>
    </row>
    <row r="576" spans="2:7" x14ac:dyDescent="0.25">
      <c r="B576"/>
      <c r="C576"/>
      <c r="D576"/>
      <c r="E576"/>
      <c r="F576"/>
      <c r="G576"/>
    </row>
    <row r="577" spans="2:7" x14ac:dyDescent="0.25">
      <c r="B577"/>
      <c r="C577"/>
      <c r="D577"/>
      <c r="E577"/>
      <c r="F577"/>
      <c r="G577"/>
    </row>
    <row r="578" spans="2:7" x14ac:dyDescent="0.25">
      <c r="B578"/>
      <c r="C578"/>
      <c r="D578"/>
      <c r="E578"/>
      <c r="F578"/>
      <c r="G578"/>
    </row>
    <row r="579" spans="2:7" x14ac:dyDescent="0.25">
      <c r="B579"/>
      <c r="C579"/>
      <c r="D579"/>
      <c r="E579"/>
      <c r="F579"/>
      <c r="G579"/>
    </row>
    <row r="580" spans="2:7" x14ac:dyDescent="0.25">
      <c r="B580"/>
      <c r="C580"/>
      <c r="D580"/>
      <c r="E580"/>
      <c r="F580"/>
      <c r="G580"/>
    </row>
    <row r="581" spans="2:7" x14ac:dyDescent="0.25">
      <c r="B581"/>
      <c r="C581"/>
      <c r="D581"/>
      <c r="E581"/>
      <c r="F581"/>
      <c r="G581"/>
    </row>
    <row r="582" spans="2:7" x14ac:dyDescent="0.25">
      <c r="B582"/>
      <c r="C582"/>
      <c r="D582"/>
      <c r="E582"/>
      <c r="F582"/>
      <c r="G582"/>
    </row>
    <row r="583" spans="2:7" x14ac:dyDescent="0.25">
      <c r="B583"/>
      <c r="C583"/>
      <c r="D583"/>
      <c r="E583"/>
      <c r="F583"/>
      <c r="G583"/>
    </row>
    <row r="584" spans="2:7" x14ac:dyDescent="0.25">
      <c r="B584"/>
      <c r="C584"/>
      <c r="D584"/>
      <c r="E584"/>
      <c r="F584"/>
      <c r="G584"/>
    </row>
    <row r="585" spans="2:7" x14ac:dyDescent="0.25">
      <c r="B585"/>
      <c r="C585"/>
      <c r="D585"/>
      <c r="E585"/>
      <c r="F585"/>
      <c r="G585"/>
    </row>
    <row r="586" spans="2:7" x14ac:dyDescent="0.25">
      <c r="B586"/>
      <c r="C586"/>
      <c r="D586"/>
      <c r="E586"/>
      <c r="F586"/>
      <c r="G586"/>
    </row>
    <row r="587" spans="2:7" x14ac:dyDescent="0.25">
      <c r="B587"/>
      <c r="C587"/>
      <c r="D587"/>
      <c r="E587"/>
      <c r="F587"/>
      <c r="G587"/>
    </row>
    <row r="588" spans="2:7" x14ac:dyDescent="0.25">
      <c r="B588"/>
      <c r="C588"/>
      <c r="D588"/>
      <c r="E588"/>
      <c r="F588"/>
      <c r="G588"/>
    </row>
    <row r="589" spans="2:7" x14ac:dyDescent="0.25">
      <c r="B589"/>
      <c r="C589"/>
      <c r="D589"/>
      <c r="E589"/>
      <c r="F589"/>
      <c r="G589"/>
    </row>
    <row r="590" spans="2:7" x14ac:dyDescent="0.25">
      <c r="B590"/>
      <c r="C590"/>
      <c r="D590"/>
      <c r="E590"/>
      <c r="F590"/>
      <c r="G590"/>
    </row>
    <row r="591" spans="2:7" x14ac:dyDescent="0.25">
      <c r="B591"/>
      <c r="C591"/>
      <c r="D591"/>
      <c r="E591"/>
      <c r="F591"/>
      <c r="G591"/>
    </row>
    <row r="592" spans="2:7" x14ac:dyDescent="0.25">
      <c r="B592"/>
      <c r="C592"/>
      <c r="D592"/>
      <c r="E592"/>
      <c r="F592"/>
      <c r="G592"/>
    </row>
    <row r="593" spans="2:7" x14ac:dyDescent="0.25">
      <c r="B593"/>
      <c r="C593"/>
      <c r="D593"/>
      <c r="E593"/>
      <c r="F593"/>
      <c r="G593"/>
    </row>
    <row r="594" spans="2:7" x14ac:dyDescent="0.25">
      <c r="B594"/>
      <c r="C594"/>
      <c r="D594"/>
      <c r="E594"/>
      <c r="F594"/>
      <c r="G594"/>
    </row>
    <row r="595" spans="2:7" x14ac:dyDescent="0.25">
      <c r="B595"/>
      <c r="C595"/>
      <c r="D595"/>
      <c r="E595"/>
      <c r="F595"/>
      <c r="G595"/>
    </row>
    <row r="596" spans="2:7" x14ac:dyDescent="0.25">
      <c r="B596"/>
      <c r="C596"/>
      <c r="D596"/>
      <c r="E596"/>
      <c r="F596"/>
      <c r="G596"/>
    </row>
    <row r="597" spans="2:7" x14ac:dyDescent="0.25">
      <c r="B597"/>
      <c r="C597"/>
      <c r="D597"/>
      <c r="E597"/>
      <c r="F597"/>
      <c r="G597"/>
    </row>
    <row r="598" spans="2:7" x14ac:dyDescent="0.25">
      <c r="B598"/>
      <c r="C598"/>
      <c r="D598"/>
      <c r="E598"/>
      <c r="F598"/>
      <c r="G598"/>
    </row>
    <row r="599" spans="2:7" x14ac:dyDescent="0.25">
      <c r="B599"/>
      <c r="C599"/>
      <c r="D599"/>
      <c r="E599"/>
      <c r="F599"/>
      <c r="G599"/>
    </row>
    <row r="600" spans="2:7" x14ac:dyDescent="0.25">
      <c r="B600"/>
      <c r="C600"/>
      <c r="D600"/>
      <c r="E600"/>
      <c r="F600"/>
      <c r="G600"/>
    </row>
    <row r="601" spans="2:7" x14ac:dyDescent="0.25">
      <c r="B601"/>
      <c r="C601"/>
      <c r="D601"/>
      <c r="E601"/>
      <c r="F601"/>
      <c r="G601"/>
    </row>
    <row r="602" spans="2:7" x14ac:dyDescent="0.25">
      <c r="B602"/>
      <c r="C602"/>
      <c r="D602"/>
      <c r="E602"/>
      <c r="F602"/>
      <c r="G602"/>
    </row>
    <row r="603" spans="2:7" x14ac:dyDescent="0.25">
      <c r="B603"/>
      <c r="C603"/>
      <c r="D603"/>
      <c r="E603"/>
      <c r="F603"/>
      <c r="G603"/>
    </row>
    <row r="604" spans="2:7" x14ac:dyDescent="0.25">
      <c r="B604"/>
      <c r="C604"/>
      <c r="D604"/>
      <c r="E604"/>
      <c r="F604"/>
      <c r="G604"/>
    </row>
    <row r="605" spans="2:7" x14ac:dyDescent="0.25">
      <c r="B605"/>
      <c r="C605"/>
      <c r="D605"/>
      <c r="E605"/>
      <c r="F605"/>
      <c r="G605"/>
    </row>
    <row r="606" spans="2:7" x14ac:dyDescent="0.25">
      <c r="B606"/>
      <c r="C606"/>
      <c r="D606"/>
      <c r="E606"/>
      <c r="F606"/>
      <c r="G606"/>
    </row>
    <row r="607" spans="2:7" x14ac:dyDescent="0.25">
      <c r="B607"/>
      <c r="C607"/>
      <c r="D607"/>
      <c r="E607"/>
      <c r="F607"/>
      <c r="G607"/>
    </row>
    <row r="608" spans="2:7" x14ac:dyDescent="0.25">
      <c r="B608"/>
      <c r="C608"/>
      <c r="D608"/>
      <c r="E608"/>
      <c r="F608"/>
      <c r="G608"/>
    </row>
    <row r="609" spans="2:7" x14ac:dyDescent="0.25">
      <c r="B609"/>
      <c r="C609"/>
      <c r="D609"/>
      <c r="E609"/>
      <c r="F609"/>
      <c r="G609"/>
    </row>
    <row r="610" spans="2:7" x14ac:dyDescent="0.25">
      <c r="B610"/>
      <c r="C610"/>
      <c r="D610"/>
      <c r="E610"/>
      <c r="F610"/>
      <c r="G610"/>
    </row>
    <row r="611" spans="2:7" x14ac:dyDescent="0.25">
      <c r="B611"/>
      <c r="C611"/>
      <c r="D611"/>
      <c r="E611"/>
      <c r="F611"/>
      <c r="G611"/>
    </row>
    <row r="612" spans="2:7" x14ac:dyDescent="0.25">
      <c r="B612"/>
      <c r="C612"/>
      <c r="D612"/>
      <c r="E612"/>
      <c r="F612"/>
      <c r="G612"/>
    </row>
    <row r="613" spans="2:7" x14ac:dyDescent="0.25">
      <c r="B613"/>
      <c r="C613"/>
      <c r="D613"/>
      <c r="E613"/>
      <c r="F613"/>
      <c r="G613"/>
    </row>
    <row r="614" spans="2:7" x14ac:dyDescent="0.25">
      <c r="B614"/>
      <c r="C614"/>
      <c r="D614"/>
      <c r="E614"/>
      <c r="F614"/>
      <c r="G614"/>
    </row>
    <row r="615" spans="2:7" x14ac:dyDescent="0.25">
      <c r="B615"/>
      <c r="C615"/>
      <c r="D615"/>
      <c r="E615"/>
      <c r="F615"/>
      <c r="G615"/>
    </row>
    <row r="616" spans="2:7" x14ac:dyDescent="0.25">
      <c r="B616"/>
      <c r="C616"/>
      <c r="D616"/>
      <c r="E616"/>
      <c r="F616"/>
      <c r="G616"/>
    </row>
    <row r="617" spans="2:7" x14ac:dyDescent="0.25">
      <c r="B617"/>
      <c r="C617"/>
      <c r="D617"/>
      <c r="E617"/>
      <c r="F617"/>
      <c r="G617"/>
    </row>
    <row r="618" spans="2:7" x14ac:dyDescent="0.25">
      <c r="B618"/>
      <c r="C618"/>
      <c r="D618"/>
      <c r="E618"/>
      <c r="F618"/>
      <c r="G618"/>
    </row>
    <row r="619" spans="2:7" x14ac:dyDescent="0.25">
      <c r="B619"/>
      <c r="C619"/>
      <c r="D619"/>
      <c r="E619"/>
      <c r="F619"/>
      <c r="G619"/>
    </row>
    <row r="620" spans="2:7" x14ac:dyDescent="0.25">
      <c r="B620"/>
      <c r="C620"/>
      <c r="D620"/>
      <c r="E620"/>
      <c r="F620"/>
      <c r="G620"/>
    </row>
    <row r="621" spans="2:7" x14ac:dyDescent="0.25">
      <c r="B621"/>
      <c r="C621"/>
      <c r="D621"/>
      <c r="E621"/>
      <c r="F621"/>
      <c r="G621"/>
    </row>
    <row r="622" spans="2:7" x14ac:dyDescent="0.25">
      <c r="B622"/>
      <c r="C622"/>
      <c r="D622"/>
      <c r="E622"/>
      <c r="F622"/>
      <c r="G622"/>
    </row>
    <row r="623" spans="2:7" x14ac:dyDescent="0.25">
      <c r="B623"/>
      <c r="C623"/>
      <c r="D623"/>
      <c r="E623"/>
      <c r="F623"/>
      <c r="G623"/>
    </row>
    <row r="624" spans="2:7" x14ac:dyDescent="0.25">
      <c r="B624"/>
      <c r="C624"/>
      <c r="D624"/>
      <c r="E624"/>
      <c r="F624"/>
      <c r="G624"/>
    </row>
    <row r="625" spans="2:7" x14ac:dyDescent="0.25">
      <c r="B625"/>
      <c r="C625"/>
      <c r="D625"/>
      <c r="E625"/>
      <c r="F625"/>
      <c r="G625"/>
    </row>
    <row r="626" spans="2:7" x14ac:dyDescent="0.25">
      <c r="B626"/>
      <c r="C626"/>
      <c r="D626"/>
      <c r="E626"/>
      <c r="F626"/>
      <c r="G626"/>
    </row>
    <row r="627" spans="2:7" x14ac:dyDescent="0.25">
      <c r="B627"/>
      <c r="C627"/>
      <c r="D627"/>
      <c r="E627"/>
      <c r="F627"/>
      <c r="G627"/>
    </row>
    <row r="628" spans="2:7" x14ac:dyDescent="0.25">
      <c r="B628"/>
      <c r="C628"/>
      <c r="D628"/>
      <c r="E628"/>
      <c r="F628"/>
      <c r="G628"/>
    </row>
    <row r="629" spans="2:7" x14ac:dyDescent="0.25">
      <c r="B629"/>
      <c r="C629"/>
      <c r="D629"/>
      <c r="E629"/>
      <c r="F629"/>
      <c r="G629"/>
    </row>
    <row r="630" spans="2:7" x14ac:dyDescent="0.25">
      <c r="B630"/>
      <c r="C630"/>
      <c r="D630"/>
      <c r="E630"/>
      <c r="F630"/>
      <c r="G630"/>
    </row>
    <row r="631" spans="2:7" x14ac:dyDescent="0.25">
      <c r="B631"/>
      <c r="C631"/>
      <c r="D631"/>
      <c r="E631"/>
      <c r="F631"/>
      <c r="G631"/>
    </row>
    <row r="632" spans="2:7" x14ac:dyDescent="0.25">
      <c r="B632"/>
      <c r="C632"/>
      <c r="D632"/>
      <c r="E632"/>
      <c r="F632"/>
      <c r="G632"/>
    </row>
    <row r="633" spans="2:7" x14ac:dyDescent="0.25">
      <c r="B633"/>
      <c r="C633"/>
      <c r="D633"/>
      <c r="E633"/>
      <c r="F633"/>
      <c r="G633"/>
    </row>
    <row r="634" spans="2:7" x14ac:dyDescent="0.25">
      <c r="B634"/>
      <c r="C634"/>
      <c r="D634"/>
      <c r="E634"/>
      <c r="F634"/>
      <c r="G634"/>
    </row>
    <row r="635" spans="2:7" x14ac:dyDescent="0.25">
      <c r="B635"/>
      <c r="C635"/>
      <c r="D635"/>
      <c r="E635"/>
      <c r="F635"/>
      <c r="G635"/>
    </row>
    <row r="636" spans="2:7" x14ac:dyDescent="0.25">
      <c r="B636"/>
      <c r="C636"/>
      <c r="D636"/>
      <c r="E636"/>
      <c r="F636"/>
      <c r="G636"/>
    </row>
    <row r="637" spans="2:7" x14ac:dyDescent="0.25">
      <c r="B637"/>
      <c r="C637"/>
      <c r="D637"/>
      <c r="E637"/>
      <c r="F637"/>
      <c r="G637"/>
    </row>
    <row r="638" spans="2:7" x14ac:dyDescent="0.25">
      <c r="B638"/>
      <c r="C638"/>
      <c r="D638"/>
      <c r="E638"/>
      <c r="F638"/>
      <c r="G638"/>
    </row>
    <row r="639" spans="2:7" x14ac:dyDescent="0.25">
      <c r="B639"/>
      <c r="C639"/>
      <c r="D639"/>
      <c r="E639"/>
      <c r="F639"/>
      <c r="G639"/>
    </row>
    <row r="640" spans="2:7" x14ac:dyDescent="0.25">
      <c r="B640"/>
      <c r="C640"/>
      <c r="D640"/>
      <c r="E640"/>
      <c r="F640"/>
      <c r="G640"/>
    </row>
    <row r="641" spans="2:7" x14ac:dyDescent="0.25">
      <c r="B641"/>
      <c r="C641"/>
      <c r="D641"/>
      <c r="E641"/>
      <c r="F641"/>
      <c r="G641"/>
    </row>
    <row r="642" spans="2:7" x14ac:dyDescent="0.25">
      <c r="B642"/>
      <c r="C642"/>
      <c r="D642"/>
      <c r="E642"/>
      <c r="F642"/>
      <c r="G642"/>
    </row>
    <row r="643" spans="2:7" x14ac:dyDescent="0.25">
      <c r="B643"/>
      <c r="C643"/>
      <c r="D643"/>
      <c r="E643"/>
      <c r="F643"/>
      <c r="G643"/>
    </row>
    <row r="644" spans="2:7" x14ac:dyDescent="0.25">
      <c r="B644"/>
      <c r="C644"/>
      <c r="D644"/>
      <c r="E644"/>
      <c r="F644"/>
      <c r="G644"/>
    </row>
    <row r="645" spans="2:7" x14ac:dyDescent="0.25">
      <c r="B645"/>
      <c r="C645"/>
      <c r="D645"/>
      <c r="E645"/>
      <c r="F645"/>
      <c r="G645"/>
    </row>
    <row r="646" spans="2:7" x14ac:dyDescent="0.25">
      <c r="B646"/>
      <c r="C646"/>
      <c r="D646"/>
      <c r="E646"/>
      <c r="F646"/>
      <c r="G646"/>
    </row>
    <row r="647" spans="2:7" x14ac:dyDescent="0.25">
      <c r="B647"/>
      <c r="C647"/>
      <c r="D647"/>
      <c r="E647"/>
      <c r="F647"/>
      <c r="G647"/>
    </row>
    <row r="648" spans="2:7" x14ac:dyDescent="0.25">
      <c r="B648"/>
      <c r="C648"/>
      <c r="D648"/>
      <c r="E648"/>
      <c r="F648"/>
      <c r="G648"/>
    </row>
    <row r="649" spans="2:7" x14ac:dyDescent="0.25">
      <c r="B649"/>
      <c r="C649"/>
      <c r="D649"/>
      <c r="E649"/>
      <c r="F649"/>
      <c r="G649"/>
    </row>
    <row r="650" spans="2:7" x14ac:dyDescent="0.25">
      <c r="B650"/>
      <c r="C650"/>
      <c r="D650"/>
      <c r="E650"/>
      <c r="F650"/>
      <c r="G650"/>
    </row>
    <row r="651" spans="2:7" x14ac:dyDescent="0.25">
      <c r="B651"/>
      <c r="C651"/>
      <c r="D651"/>
      <c r="E651"/>
      <c r="F651"/>
      <c r="G651"/>
    </row>
    <row r="652" spans="2:7" x14ac:dyDescent="0.25">
      <c r="B652"/>
      <c r="C652"/>
      <c r="D652"/>
      <c r="E652"/>
      <c r="F652"/>
      <c r="G652"/>
    </row>
    <row r="653" spans="2:7" x14ac:dyDescent="0.25">
      <c r="B653"/>
      <c r="C653"/>
      <c r="D653"/>
      <c r="E653"/>
      <c r="F653"/>
      <c r="G653"/>
    </row>
    <row r="654" spans="2:7" x14ac:dyDescent="0.25">
      <c r="B654"/>
      <c r="C654"/>
      <c r="D654"/>
      <c r="E654"/>
      <c r="F654"/>
      <c r="G654"/>
    </row>
    <row r="655" spans="2:7" x14ac:dyDescent="0.25">
      <c r="B655"/>
      <c r="C655"/>
      <c r="D655"/>
      <c r="E655"/>
      <c r="F655"/>
      <c r="G655"/>
    </row>
    <row r="656" spans="2:7" x14ac:dyDescent="0.25">
      <c r="B656"/>
      <c r="C656"/>
      <c r="D656"/>
      <c r="E656"/>
      <c r="F656"/>
      <c r="G656"/>
    </row>
    <row r="657" spans="2:7" x14ac:dyDescent="0.25">
      <c r="B657"/>
      <c r="C657"/>
      <c r="D657"/>
      <c r="E657"/>
      <c r="F657"/>
      <c r="G657"/>
    </row>
    <row r="658" spans="2:7" x14ac:dyDescent="0.25">
      <c r="B658"/>
      <c r="C658"/>
      <c r="D658"/>
      <c r="E658"/>
      <c r="F658"/>
      <c r="G658"/>
    </row>
    <row r="659" spans="2:7" x14ac:dyDescent="0.25">
      <c r="B659"/>
      <c r="C659"/>
      <c r="D659"/>
      <c r="E659"/>
      <c r="F659"/>
      <c r="G659"/>
    </row>
    <row r="660" spans="2:7" x14ac:dyDescent="0.25">
      <c r="B660"/>
      <c r="C660"/>
      <c r="D660"/>
      <c r="E660"/>
      <c r="F660"/>
      <c r="G660"/>
    </row>
    <row r="661" spans="2:7" x14ac:dyDescent="0.25">
      <c r="B661"/>
      <c r="C661"/>
      <c r="D661"/>
      <c r="E661"/>
      <c r="F661"/>
      <c r="G661"/>
    </row>
    <row r="662" spans="2:7" x14ac:dyDescent="0.25">
      <c r="B662"/>
      <c r="C662"/>
      <c r="D662"/>
      <c r="E662"/>
      <c r="F662"/>
      <c r="G662"/>
    </row>
    <row r="663" spans="2:7" x14ac:dyDescent="0.25">
      <c r="B663"/>
      <c r="C663"/>
      <c r="D663"/>
      <c r="E663"/>
      <c r="F663"/>
      <c r="G663"/>
    </row>
    <row r="664" spans="2:7" x14ac:dyDescent="0.25">
      <c r="B664"/>
      <c r="C664"/>
      <c r="D664"/>
      <c r="E664"/>
      <c r="F664"/>
      <c r="G664"/>
    </row>
    <row r="665" spans="2:7" x14ac:dyDescent="0.25">
      <c r="B665"/>
      <c r="C665"/>
      <c r="D665"/>
      <c r="E665"/>
      <c r="F665"/>
      <c r="G665"/>
    </row>
    <row r="666" spans="2:7" x14ac:dyDescent="0.25">
      <c r="B666"/>
      <c r="C666"/>
      <c r="D666"/>
      <c r="E666"/>
      <c r="F666"/>
      <c r="G666"/>
    </row>
    <row r="667" spans="2:7" x14ac:dyDescent="0.25">
      <c r="B667"/>
      <c r="C667"/>
      <c r="D667"/>
      <c r="E667"/>
      <c r="F667"/>
      <c r="G667"/>
    </row>
    <row r="668" spans="2:7" x14ac:dyDescent="0.25">
      <c r="B668"/>
      <c r="C668"/>
      <c r="D668"/>
      <c r="E668"/>
      <c r="F668"/>
      <c r="G668"/>
    </row>
    <row r="669" spans="2:7" x14ac:dyDescent="0.25">
      <c r="B669"/>
      <c r="C669"/>
      <c r="D669"/>
      <c r="E669"/>
      <c r="F669"/>
      <c r="G669"/>
    </row>
    <row r="670" spans="2:7" x14ac:dyDescent="0.25">
      <c r="B670"/>
      <c r="C670"/>
      <c r="D670"/>
      <c r="E670"/>
      <c r="F670"/>
      <c r="G670"/>
    </row>
    <row r="671" spans="2:7" x14ac:dyDescent="0.25">
      <c r="B671"/>
      <c r="C671"/>
      <c r="D671"/>
      <c r="E671"/>
      <c r="F671"/>
      <c r="G671"/>
    </row>
    <row r="672" spans="2:7" x14ac:dyDescent="0.25">
      <c r="B672"/>
      <c r="C672"/>
      <c r="D672"/>
      <c r="E672"/>
      <c r="F672"/>
      <c r="G672"/>
    </row>
    <row r="673" spans="2:7" x14ac:dyDescent="0.25">
      <c r="B673"/>
      <c r="C673"/>
      <c r="D673"/>
      <c r="E673"/>
      <c r="F673"/>
      <c r="G673"/>
    </row>
    <row r="674" spans="2:7" x14ac:dyDescent="0.25">
      <c r="B674"/>
      <c r="C674"/>
      <c r="D674"/>
      <c r="E674"/>
      <c r="F674"/>
      <c r="G674"/>
    </row>
    <row r="675" spans="2:7" x14ac:dyDescent="0.25">
      <c r="B675"/>
      <c r="C675"/>
      <c r="D675"/>
      <c r="E675"/>
      <c r="F675"/>
      <c r="G675"/>
    </row>
    <row r="676" spans="2:7" x14ac:dyDescent="0.25">
      <c r="B676"/>
      <c r="C676"/>
      <c r="D676"/>
      <c r="E676"/>
      <c r="F676"/>
      <c r="G676"/>
    </row>
    <row r="677" spans="2:7" x14ac:dyDescent="0.25">
      <c r="B677"/>
      <c r="C677"/>
      <c r="D677"/>
      <c r="E677"/>
      <c r="F677"/>
      <c r="G677"/>
    </row>
    <row r="678" spans="2:7" x14ac:dyDescent="0.25">
      <c r="B678"/>
      <c r="C678"/>
      <c r="D678"/>
      <c r="E678"/>
      <c r="F678"/>
      <c r="G678"/>
    </row>
    <row r="679" spans="2:7" x14ac:dyDescent="0.25">
      <c r="B679"/>
      <c r="C679"/>
      <c r="D679"/>
      <c r="E679"/>
      <c r="F679"/>
      <c r="G679"/>
    </row>
    <row r="680" spans="2:7" x14ac:dyDescent="0.25">
      <c r="B680"/>
      <c r="C680"/>
      <c r="D680"/>
      <c r="E680"/>
      <c r="F680"/>
      <c r="G680"/>
    </row>
    <row r="681" spans="2:7" x14ac:dyDescent="0.25">
      <c r="B681"/>
      <c r="C681"/>
      <c r="D681"/>
      <c r="E681"/>
      <c r="F681"/>
      <c r="G681"/>
    </row>
    <row r="682" spans="2:7" x14ac:dyDescent="0.25">
      <c r="B682"/>
      <c r="C682"/>
      <c r="D682"/>
      <c r="E682"/>
      <c r="F682"/>
      <c r="G682"/>
    </row>
    <row r="683" spans="2:7" x14ac:dyDescent="0.25">
      <c r="B683"/>
      <c r="C683"/>
      <c r="D683"/>
      <c r="E683"/>
      <c r="F683"/>
      <c r="G683"/>
    </row>
    <row r="684" spans="2:7" x14ac:dyDescent="0.25">
      <c r="B684"/>
      <c r="C684"/>
      <c r="D684"/>
      <c r="E684"/>
      <c r="F684"/>
      <c r="G684"/>
    </row>
    <row r="685" spans="2:7" x14ac:dyDescent="0.25">
      <c r="B685"/>
      <c r="C685"/>
      <c r="D685"/>
      <c r="E685"/>
      <c r="F685"/>
      <c r="G685"/>
    </row>
    <row r="686" spans="2:7" x14ac:dyDescent="0.25">
      <c r="B686"/>
      <c r="C686"/>
      <c r="D686"/>
      <c r="E686"/>
      <c r="F686"/>
      <c r="G686"/>
    </row>
    <row r="687" spans="2:7" x14ac:dyDescent="0.25">
      <c r="B687"/>
      <c r="C687"/>
      <c r="D687"/>
      <c r="E687"/>
      <c r="F687"/>
      <c r="G687"/>
    </row>
    <row r="688" spans="2:7" x14ac:dyDescent="0.25">
      <c r="B688"/>
      <c r="C688"/>
      <c r="D688"/>
      <c r="E688"/>
      <c r="F688"/>
      <c r="G688"/>
    </row>
    <row r="689" spans="2:7" x14ac:dyDescent="0.25">
      <c r="B689"/>
      <c r="C689"/>
      <c r="D689"/>
      <c r="E689"/>
      <c r="F689"/>
      <c r="G689"/>
    </row>
    <row r="690" spans="2:7" x14ac:dyDescent="0.25">
      <c r="B690"/>
      <c r="C690"/>
      <c r="D690"/>
      <c r="E690"/>
      <c r="F690"/>
      <c r="G690"/>
    </row>
    <row r="691" spans="2:7" x14ac:dyDescent="0.25">
      <c r="B691"/>
      <c r="C691"/>
      <c r="D691"/>
      <c r="E691"/>
      <c r="F691"/>
      <c r="G691"/>
    </row>
    <row r="692" spans="2:7" x14ac:dyDescent="0.25">
      <c r="B692"/>
      <c r="C692"/>
      <c r="D692"/>
      <c r="E692"/>
      <c r="F692"/>
      <c r="G692"/>
    </row>
    <row r="693" spans="2:7" x14ac:dyDescent="0.25">
      <c r="B693"/>
      <c r="C693"/>
      <c r="D693"/>
      <c r="E693"/>
      <c r="F693"/>
      <c r="G693"/>
    </row>
    <row r="694" spans="2:7" x14ac:dyDescent="0.25">
      <c r="B694"/>
      <c r="C694"/>
      <c r="D694"/>
      <c r="E694"/>
      <c r="F694"/>
      <c r="G694"/>
    </row>
    <row r="695" spans="2:7" x14ac:dyDescent="0.25">
      <c r="B695"/>
      <c r="C695"/>
      <c r="D695"/>
      <c r="E695"/>
      <c r="F695"/>
      <c r="G695"/>
    </row>
    <row r="696" spans="2:7" x14ac:dyDescent="0.25">
      <c r="B696"/>
      <c r="C696"/>
      <c r="D696"/>
      <c r="E696"/>
      <c r="F696"/>
      <c r="G696"/>
    </row>
    <row r="697" spans="2:7" x14ac:dyDescent="0.25">
      <c r="B697"/>
      <c r="C697"/>
      <c r="D697"/>
      <c r="E697"/>
      <c r="F697"/>
      <c r="G697"/>
    </row>
    <row r="698" spans="2:7" x14ac:dyDescent="0.25">
      <c r="B698"/>
      <c r="C698"/>
      <c r="D698"/>
      <c r="E698"/>
      <c r="F698"/>
      <c r="G698"/>
    </row>
    <row r="699" spans="2:7" x14ac:dyDescent="0.25">
      <c r="B699"/>
      <c r="C699"/>
      <c r="D699"/>
      <c r="E699"/>
      <c r="F699"/>
      <c r="G699"/>
    </row>
    <row r="700" spans="2:7" x14ac:dyDescent="0.25">
      <c r="B700"/>
      <c r="C700"/>
      <c r="D700"/>
      <c r="E700"/>
      <c r="F700"/>
      <c r="G700"/>
    </row>
    <row r="701" spans="2:7" x14ac:dyDescent="0.25">
      <c r="B701"/>
      <c r="C701"/>
      <c r="D701"/>
      <c r="E701"/>
      <c r="F701"/>
      <c r="G701"/>
    </row>
    <row r="702" spans="2:7" x14ac:dyDescent="0.25">
      <c r="B702"/>
      <c r="C702"/>
      <c r="D702"/>
      <c r="E702"/>
      <c r="F702"/>
      <c r="G702"/>
    </row>
    <row r="703" spans="2:7" x14ac:dyDescent="0.25">
      <c r="B703"/>
      <c r="C703"/>
      <c r="D703"/>
      <c r="E703"/>
      <c r="F703"/>
      <c r="G703"/>
    </row>
    <row r="704" spans="2:7" x14ac:dyDescent="0.25">
      <c r="B704"/>
      <c r="C704"/>
      <c r="D704"/>
      <c r="E704"/>
      <c r="F704"/>
      <c r="G704"/>
    </row>
    <row r="705" spans="2:7" x14ac:dyDescent="0.25">
      <c r="B705"/>
      <c r="C705"/>
      <c r="D705"/>
      <c r="E705"/>
      <c r="F705"/>
      <c r="G705"/>
    </row>
    <row r="706" spans="2:7" x14ac:dyDescent="0.25">
      <c r="B706"/>
      <c r="C706"/>
      <c r="D706"/>
      <c r="E706"/>
      <c r="F706"/>
      <c r="G706"/>
    </row>
    <row r="707" spans="2:7" x14ac:dyDescent="0.25">
      <c r="B707"/>
      <c r="C707"/>
      <c r="D707"/>
      <c r="E707"/>
      <c r="F707"/>
      <c r="G707"/>
    </row>
    <row r="708" spans="2:7" x14ac:dyDescent="0.25">
      <c r="B708"/>
      <c r="C708"/>
      <c r="D708"/>
      <c r="E708"/>
      <c r="F708"/>
      <c r="G708"/>
    </row>
    <row r="709" spans="2:7" x14ac:dyDescent="0.25">
      <c r="B709"/>
      <c r="C709"/>
      <c r="D709"/>
      <c r="E709"/>
      <c r="F709"/>
      <c r="G709"/>
    </row>
    <row r="710" spans="2:7" x14ac:dyDescent="0.25">
      <c r="B710"/>
      <c r="C710"/>
      <c r="D710"/>
      <c r="E710"/>
      <c r="F710"/>
      <c r="G710"/>
    </row>
    <row r="711" spans="2:7" x14ac:dyDescent="0.25">
      <c r="B711"/>
      <c r="C711"/>
      <c r="D711"/>
      <c r="E711"/>
      <c r="F711"/>
      <c r="G711"/>
    </row>
    <row r="712" spans="2:7" x14ac:dyDescent="0.25">
      <c r="B712"/>
      <c r="C712"/>
      <c r="D712"/>
      <c r="E712"/>
      <c r="F712"/>
      <c r="G712"/>
    </row>
    <row r="713" spans="2:7" x14ac:dyDescent="0.25">
      <c r="B713"/>
      <c r="C713"/>
      <c r="D713"/>
      <c r="E713"/>
      <c r="F713"/>
      <c r="G713"/>
    </row>
    <row r="714" spans="2:7" x14ac:dyDescent="0.25">
      <c r="B714"/>
      <c r="C714"/>
      <c r="D714"/>
      <c r="E714"/>
      <c r="F714"/>
      <c r="G714"/>
    </row>
    <row r="715" spans="2:7" x14ac:dyDescent="0.25">
      <c r="B715"/>
      <c r="C715"/>
      <c r="D715"/>
      <c r="E715"/>
      <c r="F715"/>
      <c r="G715"/>
    </row>
    <row r="716" spans="2:7" x14ac:dyDescent="0.25">
      <c r="B716"/>
      <c r="C716"/>
      <c r="D716"/>
      <c r="E716"/>
      <c r="F716"/>
      <c r="G716"/>
    </row>
    <row r="717" spans="2:7" x14ac:dyDescent="0.25">
      <c r="B717"/>
      <c r="C717"/>
      <c r="D717"/>
      <c r="E717"/>
      <c r="F717"/>
      <c r="G717"/>
    </row>
    <row r="718" spans="2:7" x14ac:dyDescent="0.25">
      <c r="B718"/>
      <c r="C718"/>
      <c r="D718"/>
      <c r="E718"/>
      <c r="F718"/>
      <c r="G718"/>
    </row>
    <row r="719" spans="2:7" x14ac:dyDescent="0.25">
      <c r="B719"/>
      <c r="C719"/>
      <c r="D719"/>
      <c r="E719"/>
      <c r="F719"/>
      <c r="G719"/>
    </row>
    <row r="720" spans="2:7" x14ac:dyDescent="0.25">
      <c r="B720"/>
      <c r="C720"/>
      <c r="D720"/>
      <c r="E720"/>
      <c r="F720"/>
      <c r="G720"/>
    </row>
    <row r="721" spans="2:7" x14ac:dyDescent="0.25">
      <c r="B721"/>
      <c r="C721"/>
      <c r="D721"/>
      <c r="E721"/>
      <c r="F721"/>
      <c r="G721"/>
    </row>
    <row r="722" spans="2:7" x14ac:dyDescent="0.25">
      <c r="B722"/>
      <c r="C722"/>
      <c r="D722"/>
      <c r="E722"/>
      <c r="F722"/>
      <c r="G722"/>
    </row>
    <row r="723" spans="2:7" x14ac:dyDescent="0.25">
      <c r="B723"/>
      <c r="C723"/>
      <c r="D723"/>
      <c r="E723"/>
      <c r="F723"/>
      <c r="G723"/>
    </row>
    <row r="724" spans="2:7" x14ac:dyDescent="0.25">
      <c r="B724"/>
      <c r="C724"/>
      <c r="D724"/>
      <c r="E724"/>
      <c r="F724"/>
      <c r="G724"/>
    </row>
    <row r="725" spans="2:7" x14ac:dyDescent="0.25">
      <c r="B725"/>
      <c r="C725"/>
      <c r="D725"/>
      <c r="E725"/>
      <c r="F725"/>
      <c r="G725"/>
    </row>
    <row r="726" spans="2:7" x14ac:dyDescent="0.25">
      <c r="B726"/>
      <c r="C726"/>
      <c r="D726"/>
      <c r="E726"/>
      <c r="F726"/>
      <c r="G726"/>
    </row>
    <row r="727" spans="2:7" x14ac:dyDescent="0.25">
      <c r="B727"/>
      <c r="C727"/>
      <c r="D727"/>
      <c r="E727"/>
      <c r="F727"/>
      <c r="G727"/>
    </row>
    <row r="728" spans="2:7" x14ac:dyDescent="0.25">
      <c r="B728"/>
      <c r="C728"/>
      <c r="D728"/>
      <c r="E728"/>
      <c r="F728"/>
      <c r="G728"/>
    </row>
    <row r="729" spans="2:7" x14ac:dyDescent="0.25">
      <c r="B729"/>
      <c r="C729"/>
      <c r="D729"/>
      <c r="E729"/>
      <c r="F729"/>
      <c r="G729"/>
    </row>
    <row r="730" spans="2:7" x14ac:dyDescent="0.25">
      <c r="B730"/>
      <c r="C730"/>
      <c r="D730"/>
      <c r="E730"/>
      <c r="F730"/>
      <c r="G730"/>
    </row>
    <row r="731" spans="2:7" x14ac:dyDescent="0.25">
      <c r="B731"/>
      <c r="C731"/>
      <c r="D731"/>
      <c r="E731"/>
      <c r="F731"/>
      <c r="G731"/>
    </row>
    <row r="732" spans="2:7" x14ac:dyDescent="0.25">
      <c r="B732"/>
      <c r="C732"/>
      <c r="D732"/>
      <c r="E732"/>
      <c r="F732"/>
      <c r="G732"/>
    </row>
    <row r="733" spans="2:7" x14ac:dyDescent="0.25">
      <c r="B733"/>
      <c r="C733"/>
      <c r="D733"/>
      <c r="E733"/>
      <c r="F733"/>
      <c r="G733"/>
    </row>
    <row r="734" spans="2:7" x14ac:dyDescent="0.25">
      <c r="B734"/>
      <c r="C734"/>
      <c r="D734"/>
      <c r="E734"/>
      <c r="F734"/>
      <c r="G734"/>
    </row>
    <row r="735" spans="2:7" x14ac:dyDescent="0.25">
      <c r="B735"/>
      <c r="C735"/>
      <c r="D735"/>
      <c r="E735"/>
      <c r="F735"/>
      <c r="G735"/>
    </row>
    <row r="736" spans="2:7" x14ac:dyDescent="0.25">
      <c r="B736"/>
      <c r="C736"/>
      <c r="D736"/>
      <c r="E736"/>
      <c r="F736"/>
      <c r="G736"/>
    </row>
    <row r="737" spans="2:7" x14ac:dyDescent="0.25">
      <c r="B737"/>
      <c r="C737"/>
      <c r="D737"/>
      <c r="E737"/>
      <c r="F737"/>
      <c r="G737"/>
    </row>
    <row r="738" spans="2:7" x14ac:dyDescent="0.25">
      <c r="B738"/>
      <c r="C738"/>
      <c r="D738"/>
      <c r="E738"/>
      <c r="F738"/>
      <c r="G738"/>
    </row>
    <row r="739" spans="2:7" x14ac:dyDescent="0.25">
      <c r="B739"/>
      <c r="C739"/>
      <c r="D739"/>
      <c r="E739"/>
      <c r="F739"/>
      <c r="G739"/>
    </row>
    <row r="740" spans="2:7" x14ac:dyDescent="0.25">
      <c r="B740"/>
      <c r="C740"/>
      <c r="D740"/>
      <c r="E740"/>
      <c r="F740"/>
      <c r="G740"/>
    </row>
    <row r="741" spans="2:7" x14ac:dyDescent="0.25">
      <c r="B741"/>
      <c r="C741"/>
      <c r="D741"/>
      <c r="E741"/>
      <c r="F741"/>
      <c r="G741"/>
    </row>
    <row r="742" spans="2:7" x14ac:dyDescent="0.25">
      <c r="B742"/>
      <c r="C742"/>
      <c r="D742"/>
      <c r="E742"/>
      <c r="F742"/>
      <c r="G742"/>
    </row>
    <row r="743" spans="2:7" x14ac:dyDescent="0.25">
      <c r="B743"/>
      <c r="C743"/>
      <c r="D743"/>
      <c r="E743"/>
      <c r="F743"/>
      <c r="G743"/>
    </row>
    <row r="744" spans="2:7" x14ac:dyDescent="0.25">
      <c r="B744"/>
      <c r="C744"/>
      <c r="D744"/>
      <c r="E744"/>
      <c r="F744"/>
      <c r="G744"/>
    </row>
    <row r="745" spans="2:7" x14ac:dyDescent="0.25">
      <c r="B745"/>
      <c r="C745"/>
      <c r="D745"/>
      <c r="E745"/>
      <c r="F745"/>
      <c r="G745"/>
    </row>
    <row r="746" spans="2:7" x14ac:dyDescent="0.25">
      <c r="B746"/>
      <c r="C746"/>
      <c r="D746"/>
      <c r="E746"/>
      <c r="F746"/>
      <c r="G746"/>
    </row>
    <row r="747" spans="2:7" x14ac:dyDescent="0.25">
      <c r="B747"/>
      <c r="C747"/>
      <c r="D747"/>
      <c r="E747"/>
      <c r="F747"/>
      <c r="G747"/>
    </row>
    <row r="748" spans="2:7" x14ac:dyDescent="0.25">
      <c r="B748"/>
      <c r="C748"/>
      <c r="D748"/>
      <c r="E748"/>
      <c r="F748"/>
      <c r="G748"/>
    </row>
    <row r="749" spans="2:7" x14ac:dyDescent="0.25">
      <c r="B749"/>
      <c r="C749"/>
      <c r="D749"/>
      <c r="E749"/>
      <c r="F749"/>
      <c r="G749"/>
    </row>
    <row r="750" spans="2:7" x14ac:dyDescent="0.25">
      <c r="B750"/>
      <c r="C750"/>
      <c r="D750"/>
      <c r="E750"/>
      <c r="F750"/>
      <c r="G750"/>
    </row>
    <row r="751" spans="2:7" x14ac:dyDescent="0.25">
      <c r="B751"/>
      <c r="C751"/>
      <c r="D751"/>
      <c r="E751"/>
      <c r="F751"/>
      <c r="G751"/>
    </row>
    <row r="752" spans="2:7" x14ac:dyDescent="0.25">
      <c r="B752"/>
      <c r="C752"/>
      <c r="D752"/>
      <c r="E752"/>
      <c r="F752"/>
      <c r="G752"/>
    </row>
    <row r="753" spans="2:7" x14ac:dyDescent="0.25">
      <c r="B753"/>
      <c r="C753"/>
      <c r="D753"/>
      <c r="E753"/>
      <c r="F753"/>
      <c r="G753"/>
    </row>
    <row r="754" spans="2:7" x14ac:dyDescent="0.25">
      <c r="B754"/>
      <c r="C754"/>
      <c r="D754"/>
      <c r="E754"/>
      <c r="F754"/>
      <c r="G754"/>
    </row>
    <row r="755" spans="2:7" x14ac:dyDescent="0.25">
      <c r="B755"/>
      <c r="C755"/>
      <c r="D755"/>
      <c r="E755"/>
      <c r="F755"/>
      <c r="G755"/>
    </row>
    <row r="756" spans="2:7" x14ac:dyDescent="0.25">
      <c r="B756"/>
      <c r="C756"/>
      <c r="D756"/>
      <c r="E756"/>
      <c r="F756"/>
      <c r="G756"/>
    </row>
    <row r="757" spans="2:7" x14ac:dyDescent="0.25">
      <c r="B757"/>
      <c r="C757"/>
      <c r="D757"/>
      <c r="E757"/>
      <c r="F757"/>
      <c r="G757"/>
    </row>
    <row r="758" spans="2:7" x14ac:dyDescent="0.25">
      <c r="B758"/>
      <c r="C758"/>
      <c r="D758"/>
      <c r="E758"/>
      <c r="F758"/>
      <c r="G758"/>
    </row>
    <row r="759" spans="2:7" x14ac:dyDescent="0.25">
      <c r="B759"/>
      <c r="C759"/>
      <c r="D759"/>
      <c r="E759"/>
      <c r="F759"/>
      <c r="G759"/>
    </row>
    <row r="760" spans="2:7" x14ac:dyDescent="0.25">
      <c r="B760"/>
      <c r="C760"/>
      <c r="D760"/>
      <c r="E760"/>
      <c r="F760"/>
      <c r="G760"/>
    </row>
    <row r="761" spans="2:7" x14ac:dyDescent="0.25">
      <c r="B761"/>
      <c r="C761"/>
      <c r="D761"/>
      <c r="E761"/>
      <c r="F761"/>
      <c r="G761"/>
    </row>
    <row r="762" spans="2:7" x14ac:dyDescent="0.25">
      <c r="B762"/>
      <c r="C762"/>
      <c r="D762"/>
      <c r="E762"/>
      <c r="F762"/>
      <c r="G762"/>
    </row>
    <row r="763" spans="2:7" x14ac:dyDescent="0.25">
      <c r="B763"/>
      <c r="C763"/>
      <c r="D763"/>
      <c r="E763"/>
      <c r="F763"/>
      <c r="G763"/>
    </row>
    <row r="764" spans="2:7" x14ac:dyDescent="0.25">
      <c r="B764"/>
      <c r="C764"/>
      <c r="D764"/>
      <c r="E764"/>
      <c r="F764"/>
      <c r="G764"/>
    </row>
    <row r="765" spans="2:7" x14ac:dyDescent="0.25">
      <c r="B765"/>
      <c r="C765"/>
      <c r="D765"/>
      <c r="E765"/>
      <c r="F765"/>
      <c r="G765"/>
    </row>
    <row r="766" spans="2:7" x14ac:dyDescent="0.25">
      <c r="B766"/>
      <c r="C766"/>
      <c r="D766"/>
      <c r="E766"/>
      <c r="F766"/>
      <c r="G766"/>
    </row>
    <row r="767" spans="2:7" x14ac:dyDescent="0.25">
      <c r="B767"/>
      <c r="C767"/>
      <c r="D767"/>
      <c r="E767"/>
      <c r="F767"/>
      <c r="G767"/>
    </row>
    <row r="768" spans="2:7" x14ac:dyDescent="0.25">
      <c r="B768"/>
      <c r="C768"/>
      <c r="D768"/>
      <c r="E768"/>
      <c r="F768"/>
      <c r="G768"/>
    </row>
    <row r="769" spans="2:7" x14ac:dyDescent="0.25">
      <c r="B769"/>
      <c r="C769"/>
      <c r="D769"/>
      <c r="E769"/>
      <c r="F769"/>
      <c r="G769"/>
    </row>
    <row r="770" spans="2:7" x14ac:dyDescent="0.25">
      <c r="B770"/>
      <c r="C770"/>
      <c r="D770"/>
      <c r="E770"/>
      <c r="F770"/>
      <c r="G770"/>
    </row>
    <row r="771" spans="2:7" x14ac:dyDescent="0.25">
      <c r="B771"/>
      <c r="C771"/>
      <c r="D771"/>
      <c r="E771"/>
      <c r="F771"/>
      <c r="G771"/>
    </row>
    <row r="772" spans="2:7" x14ac:dyDescent="0.25">
      <c r="B772"/>
      <c r="C772"/>
      <c r="D772"/>
      <c r="E772"/>
      <c r="F772"/>
      <c r="G772"/>
    </row>
    <row r="773" spans="2:7" x14ac:dyDescent="0.25">
      <c r="B773"/>
      <c r="C773"/>
      <c r="D773"/>
      <c r="E773"/>
      <c r="F773"/>
      <c r="G773"/>
    </row>
    <row r="774" spans="2:7" x14ac:dyDescent="0.25">
      <c r="B774"/>
      <c r="C774"/>
      <c r="D774"/>
      <c r="E774"/>
      <c r="F774"/>
      <c r="G774"/>
    </row>
    <row r="775" spans="2:7" x14ac:dyDescent="0.25">
      <c r="B775"/>
      <c r="C775"/>
      <c r="D775"/>
      <c r="E775"/>
      <c r="F775"/>
      <c r="G775"/>
    </row>
    <row r="776" spans="2:7" x14ac:dyDescent="0.25">
      <c r="B776"/>
      <c r="C776"/>
      <c r="D776"/>
      <c r="E776"/>
      <c r="F776"/>
      <c r="G776"/>
    </row>
    <row r="777" spans="2:7" x14ac:dyDescent="0.25">
      <c r="B777"/>
      <c r="C777"/>
      <c r="D777"/>
      <c r="E777"/>
      <c r="F777"/>
      <c r="G777"/>
    </row>
    <row r="778" spans="2:7" x14ac:dyDescent="0.25">
      <c r="B778"/>
      <c r="C778"/>
      <c r="D778"/>
      <c r="E778"/>
      <c r="F778"/>
      <c r="G778"/>
    </row>
    <row r="779" spans="2:7" x14ac:dyDescent="0.25">
      <c r="B779"/>
      <c r="C779"/>
      <c r="D779"/>
      <c r="E779"/>
      <c r="F779"/>
      <c r="G779"/>
    </row>
    <row r="780" spans="2:7" x14ac:dyDescent="0.25">
      <c r="B780"/>
      <c r="C780"/>
      <c r="D780"/>
      <c r="E780"/>
      <c r="F780"/>
      <c r="G780"/>
    </row>
    <row r="781" spans="2:7" x14ac:dyDescent="0.25">
      <c r="B781"/>
      <c r="C781"/>
      <c r="D781"/>
      <c r="E781"/>
      <c r="F781"/>
      <c r="G781"/>
    </row>
    <row r="782" spans="2:7" x14ac:dyDescent="0.25">
      <c r="B782"/>
      <c r="C782"/>
      <c r="D782"/>
      <c r="E782"/>
      <c r="F782"/>
      <c r="G782"/>
    </row>
    <row r="783" spans="2:7" x14ac:dyDescent="0.25">
      <c r="B783"/>
      <c r="C783"/>
      <c r="D783"/>
      <c r="E783"/>
      <c r="F783"/>
      <c r="G783"/>
    </row>
    <row r="784" spans="2:7" x14ac:dyDescent="0.25">
      <c r="B784"/>
      <c r="C784"/>
      <c r="D784"/>
      <c r="E784"/>
      <c r="F784"/>
      <c r="G784"/>
    </row>
    <row r="785" spans="2:7" x14ac:dyDescent="0.25">
      <c r="B785"/>
      <c r="C785"/>
      <c r="D785"/>
      <c r="E785"/>
      <c r="F785"/>
      <c r="G785"/>
    </row>
    <row r="786" spans="2:7" x14ac:dyDescent="0.25">
      <c r="B786"/>
      <c r="C786"/>
      <c r="D786"/>
      <c r="E786"/>
      <c r="F786"/>
      <c r="G786"/>
    </row>
    <row r="787" spans="2:7" x14ac:dyDescent="0.25">
      <c r="B787"/>
      <c r="C787"/>
      <c r="D787"/>
      <c r="E787"/>
      <c r="F787"/>
      <c r="G787"/>
    </row>
    <row r="788" spans="2:7" x14ac:dyDescent="0.25">
      <c r="B788"/>
      <c r="C788"/>
      <c r="D788"/>
      <c r="E788"/>
      <c r="F788"/>
      <c r="G788"/>
    </row>
    <row r="789" spans="2:7" x14ac:dyDescent="0.25">
      <c r="B789"/>
      <c r="C789"/>
      <c r="D789"/>
      <c r="E789"/>
      <c r="F789"/>
      <c r="G789"/>
    </row>
    <row r="790" spans="2:7" x14ac:dyDescent="0.25">
      <c r="B790"/>
      <c r="C790"/>
      <c r="D790"/>
      <c r="E790"/>
      <c r="F790"/>
      <c r="G790"/>
    </row>
    <row r="791" spans="2:7" x14ac:dyDescent="0.25">
      <c r="B791"/>
      <c r="C791"/>
      <c r="D791"/>
      <c r="E791"/>
      <c r="F791"/>
      <c r="G791"/>
    </row>
    <row r="792" spans="2:7" x14ac:dyDescent="0.25">
      <c r="B792"/>
      <c r="C792"/>
      <c r="D792"/>
      <c r="E792"/>
      <c r="F792"/>
      <c r="G792"/>
    </row>
    <row r="793" spans="2:7" x14ac:dyDescent="0.25">
      <c r="B793"/>
      <c r="C793"/>
      <c r="D793"/>
      <c r="E793"/>
      <c r="F793"/>
      <c r="G793"/>
    </row>
    <row r="794" spans="2:7" x14ac:dyDescent="0.25">
      <c r="B794"/>
      <c r="C794"/>
      <c r="D794"/>
      <c r="E794"/>
      <c r="F794"/>
      <c r="G794"/>
    </row>
    <row r="795" spans="2:7" x14ac:dyDescent="0.25">
      <c r="B795"/>
      <c r="C795"/>
      <c r="D795"/>
      <c r="E795"/>
      <c r="F795"/>
      <c r="G795"/>
    </row>
    <row r="796" spans="2:7" x14ac:dyDescent="0.25">
      <c r="B796"/>
      <c r="C796"/>
      <c r="D796"/>
      <c r="E796"/>
      <c r="F796"/>
      <c r="G796"/>
    </row>
    <row r="797" spans="2:7" x14ac:dyDescent="0.25">
      <c r="B797"/>
      <c r="C797"/>
      <c r="D797"/>
      <c r="E797"/>
      <c r="F797"/>
      <c r="G797"/>
    </row>
    <row r="798" spans="2:7" x14ac:dyDescent="0.25">
      <c r="B798"/>
      <c r="C798"/>
      <c r="D798"/>
      <c r="E798"/>
      <c r="F798"/>
      <c r="G798"/>
    </row>
    <row r="799" spans="2:7" x14ac:dyDescent="0.25">
      <c r="B799"/>
      <c r="C799"/>
      <c r="D799"/>
      <c r="E799"/>
      <c r="F799"/>
      <c r="G799"/>
    </row>
    <row r="800" spans="2:7" x14ac:dyDescent="0.25">
      <c r="B800"/>
      <c r="C800"/>
      <c r="D800"/>
      <c r="E800"/>
      <c r="F800"/>
      <c r="G800"/>
    </row>
    <row r="801" spans="2:7" x14ac:dyDescent="0.25">
      <c r="B801"/>
      <c r="C801"/>
      <c r="D801"/>
      <c r="E801"/>
      <c r="F801"/>
      <c r="G801"/>
    </row>
    <row r="802" spans="2:7" x14ac:dyDescent="0.25">
      <c r="B802"/>
      <c r="C802"/>
      <c r="D802"/>
      <c r="E802"/>
      <c r="F802"/>
      <c r="G802"/>
    </row>
    <row r="803" spans="2:7" x14ac:dyDescent="0.25">
      <c r="B803"/>
      <c r="C803"/>
      <c r="D803"/>
      <c r="E803"/>
      <c r="F803"/>
      <c r="G803"/>
    </row>
    <row r="804" spans="2:7" x14ac:dyDescent="0.25">
      <c r="B804"/>
      <c r="C804"/>
      <c r="D804"/>
      <c r="E804"/>
      <c r="F804"/>
      <c r="G804"/>
    </row>
    <row r="805" spans="2:7" x14ac:dyDescent="0.25">
      <c r="B805"/>
      <c r="C805"/>
      <c r="D805"/>
      <c r="E805"/>
      <c r="F805"/>
      <c r="G805"/>
    </row>
    <row r="806" spans="2:7" x14ac:dyDescent="0.25">
      <c r="B806"/>
      <c r="C806"/>
      <c r="D806"/>
      <c r="E806"/>
      <c r="F806"/>
      <c r="G806"/>
    </row>
    <row r="807" spans="2:7" x14ac:dyDescent="0.25">
      <c r="B807"/>
      <c r="C807"/>
      <c r="D807"/>
      <c r="E807"/>
      <c r="F807"/>
      <c r="G807"/>
    </row>
    <row r="808" spans="2:7" x14ac:dyDescent="0.25">
      <c r="B808"/>
      <c r="C808"/>
      <c r="D808"/>
      <c r="E808"/>
      <c r="F808"/>
      <c r="G808"/>
    </row>
    <row r="809" spans="2:7" x14ac:dyDescent="0.25">
      <c r="B809"/>
      <c r="C809"/>
      <c r="D809"/>
      <c r="E809"/>
      <c r="F809"/>
      <c r="G809"/>
    </row>
    <row r="810" spans="2:7" x14ac:dyDescent="0.25">
      <c r="B810"/>
      <c r="C810"/>
      <c r="D810"/>
      <c r="E810"/>
      <c r="F810"/>
      <c r="G810"/>
    </row>
    <row r="811" spans="2:7" x14ac:dyDescent="0.25">
      <c r="B811"/>
      <c r="C811"/>
      <c r="D811"/>
      <c r="E811"/>
      <c r="F811"/>
      <c r="G811"/>
    </row>
    <row r="812" spans="2:7" x14ac:dyDescent="0.25">
      <c r="B812"/>
      <c r="C812"/>
      <c r="D812"/>
      <c r="E812"/>
      <c r="F812"/>
      <c r="G812"/>
    </row>
    <row r="813" spans="2:7" x14ac:dyDescent="0.25">
      <c r="B813"/>
      <c r="C813"/>
      <c r="D813"/>
      <c r="E813"/>
      <c r="F813"/>
      <c r="G813"/>
    </row>
    <row r="814" spans="2:7" x14ac:dyDescent="0.25">
      <c r="B814"/>
      <c r="C814"/>
      <c r="D814"/>
      <c r="E814"/>
      <c r="F814"/>
      <c r="G814"/>
    </row>
    <row r="815" spans="2:7" x14ac:dyDescent="0.25">
      <c r="B815"/>
      <c r="C815"/>
      <c r="D815"/>
      <c r="E815"/>
      <c r="F815"/>
      <c r="G815"/>
    </row>
    <row r="816" spans="2:7" x14ac:dyDescent="0.25">
      <c r="B816"/>
      <c r="C816"/>
      <c r="D816"/>
      <c r="E816"/>
      <c r="F816"/>
      <c r="G816"/>
    </row>
    <row r="817" spans="2:7" x14ac:dyDescent="0.25">
      <c r="B817"/>
      <c r="C817"/>
      <c r="D817"/>
      <c r="E817"/>
      <c r="F817"/>
      <c r="G817"/>
    </row>
    <row r="818" spans="2:7" x14ac:dyDescent="0.25">
      <c r="B818"/>
      <c r="C818"/>
      <c r="D818"/>
      <c r="E818"/>
      <c r="F818"/>
      <c r="G818"/>
    </row>
    <row r="819" spans="2:7" x14ac:dyDescent="0.25">
      <c r="B819"/>
      <c r="C819"/>
      <c r="D819"/>
      <c r="E819"/>
      <c r="F819"/>
      <c r="G819"/>
    </row>
    <row r="820" spans="2:7" x14ac:dyDescent="0.25">
      <c r="B820"/>
      <c r="C820"/>
      <c r="D820"/>
      <c r="E820"/>
      <c r="F820"/>
      <c r="G820"/>
    </row>
    <row r="821" spans="2:7" x14ac:dyDescent="0.25">
      <c r="B821"/>
      <c r="C821"/>
      <c r="D821"/>
      <c r="E821"/>
      <c r="F821"/>
      <c r="G821"/>
    </row>
    <row r="822" spans="2:7" x14ac:dyDescent="0.25">
      <c r="B822"/>
      <c r="C822"/>
      <c r="D822"/>
      <c r="E822"/>
      <c r="F822"/>
      <c r="G822"/>
    </row>
    <row r="823" spans="2:7" x14ac:dyDescent="0.25">
      <c r="B823"/>
      <c r="C823"/>
      <c r="D823"/>
      <c r="E823"/>
      <c r="F823"/>
      <c r="G823"/>
    </row>
    <row r="824" spans="2:7" x14ac:dyDescent="0.25">
      <c r="B824"/>
      <c r="C824"/>
      <c r="D824"/>
      <c r="E824"/>
      <c r="F824"/>
      <c r="G824"/>
    </row>
    <row r="825" spans="2:7" x14ac:dyDescent="0.25">
      <c r="B825"/>
      <c r="C825"/>
      <c r="D825"/>
      <c r="E825"/>
      <c r="F825"/>
      <c r="G825"/>
    </row>
    <row r="826" spans="2:7" x14ac:dyDescent="0.25">
      <c r="B826"/>
      <c r="C826"/>
      <c r="D826"/>
      <c r="E826"/>
      <c r="F826"/>
      <c r="G826"/>
    </row>
    <row r="827" spans="2:7" x14ac:dyDescent="0.25">
      <c r="B827"/>
      <c r="C827"/>
      <c r="D827"/>
      <c r="E827"/>
      <c r="F827"/>
      <c r="G827"/>
    </row>
    <row r="828" spans="2:7" x14ac:dyDescent="0.25">
      <c r="B828"/>
      <c r="C828"/>
      <c r="D828"/>
      <c r="E828"/>
      <c r="F828"/>
      <c r="G828"/>
    </row>
    <row r="829" spans="2:7" x14ac:dyDescent="0.25">
      <c r="B829"/>
      <c r="C829"/>
      <c r="D829"/>
      <c r="E829"/>
      <c r="F829"/>
      <c r="G829"/>
    </row>
    <row r="830" spans="2:7" x14ac:dyDescent="0.25">
      <c r="B830"/>
      <c r="C830"/>
      <c r="D830"/>
      <c r="E830"/>
      <c r="F830"/>
      <c r="G830"/>
    </row>
    <row r="831" spans="2:7" x14ac:dyDescent="0.25">
      <c r="B831"/>
      <c r="C831"/>
      <c r="D831"/>
      <c r="E831"/>
      <c r="F831"/>
      <c r="G831"/>
    </row>
    <row r="832" spans="2:7" x14ac:dyDescent="0.25">
      <c r="B832"/>
      <c r="C832"/>
      <c r="D832"/>
      <c r="E832"/>
      <c r="F832"/>
      <c r="G832"/>
    </row>
    <row r="833" spans="2:7" x14ac:dyDescent="0.25">
      <c r="B833"/>
      <c r="C833"/>
      <c r="D833"/>
      <c r="E833"/>
      <c r="F833"/>
      <c r="G833"/>
    </row>
    <row r="834" spans="2:7" x14ac:dyDescent="0.25">
      <c r="B834"/>
      <c r="C834"/>
      <c r="D834"/>
      <c r="E834"/>
      <c r="F834"/>
      <c r="G834"/>
    </row>
    <row r="835" spans="2:7" x14ac:dyDescent="0.25">
      <c r="B835"/>
      <c r="C835"/>
      <c r="D835"/>
      <c r="E835"/>
      <c r="F835"/>
      <c r="G835"/>
    </row>
    <row r="836" spans="2:7" x14ac:dyDescent="0.25">
      <c r="B836"/>
      <c r="C836"/>
      <c r="D836"/>
      <c r="E836"/>
      <c r="F836"/>
      <c r="G836"/>
    </row>
    <row r="837" spans="2:7" x14ac:dyDescent="0.25">
      <c r="B837"/>
      <c r="C837"/>
      <c r="D837"/>
      <c r="E837"/>
      <c r="F837"/>
      <c r="G837"/>
    </row>
  </sheetData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5" name="Button 1">
              <controlPr defaultSize="0" print="0" autoFill="0" autoPict="0" macro="[0]!UpdateJiraData">
                <anchor moveWithCells="1" sizeWithCells="1">
                  <from>
                    <xdr:col>2</xdr:col>
                    <xdr:colOff>457200</xdr:colOff>
                    <xdr:row>0</xdr:row>
                    <xdr:rowOff>123825</xdr:rowOff>
                  </from>
                  <to>
                    <xdr:col>4</xdr:col>
                    <xdr:colOff>466725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2060"/>
  </sheetPr>
  <dimension ref="A1:S218"/>
  <sheetViews>
    <sheetView zoomScaleNormal="100" zoomScalePageLayoutView="90" workbookViewId="0">
      <pane xSplit="2" ySplit="14" topLeftCell="C15" activePane="bottomRight" state="frozen"/>
      <selection pane="topRight" activeCell="C1" sqref="C1"/>
      <selection pane="bottomLeft" activeCell="A17" sqref="A17"/>
      <selection pane="bottomRight" activeCell="F8" sqref="F8"/>
    </sheetView>
  </sheetViews>
  <sheetFormatPr defaultColWidth="53.42578125" defaultRowHeight="15" x14ac:dyDescent="0.25"/>
  <cols>
    <col min="1" max="1" width="55.5703125" customWidth="1"/>
    <col min="2" max="2" width="23" customWidth="1"/>
    <col min="3" max="3" width="9.28515625" style="3" customWidth="1"/>
    <col min="4" max="4" width="10" style="3" customWidth="1"/>
    <col min="5" max="5" width="9.28515625" style="3" customWidth="1"/>
    <col min="6" max="7" width="8.140625" customWidth="1"/>
    <col min="8" max="9" width="8.28515625" customWidth="1"/>
    <col min="10" max="10" width="7.7109375" customWidth="1"/>
    <col min="11" max="12" width="7" customWidth="1"/>
    <col min="13" max="13" width="6.140625" customWidth="1"/>
    <col min="14" max="14" width="6.7109375" customWidth="1"/>
    <col min="15" max="15" width="10.7109375" bestFit="1" customWidth="1"/>
    <col min="16" max="16" width="7.140625" customWidth="1"/>
    <col min="17" max="17" width="8.5703125" customWidth="1"/>
    <col min="18" max="18" width="12.42578125" customWidth="1"/>
    <col min="19" max="19" width="8.5703125" customWidth="1"/>
  </cols>
  <sheetData>
    <row r="1" spans="1:19" x14ac:dyDescent="0.25">
      <c r="A1" s="11"/>
      <c r="B1" s="12"/>
      <c r="E1" s="34"/>
      <c r="Q1" s="6" t="s">
        <v>190</v>
      </c>
    </row>
    <row r="2" spans="1:19" x14ac:dyDescent="0.25">
      <c r="A2" s="11"/>
      <c r="B2" s="11"/>
      <c r="N2" s="6" t="s">
        <v>191</v>
      </c>
      <c r="O2" s="13">
        <v>42835</v>
      </c>
      <c r="Q2" s="126">
        <f ca="1">(O4-O2-1)/(O3-O2)</f>
        <v>1.8717948717948718</v>
      </c>
    </row>
    <row r="3" spans="1:19" x14ac:dyDescent="0.25">
      <c r="A3" s="1" t="s">
        <v>0</v>
      </c>
      <c r="B3" t="s">
        <v>182</v>
      </c>
      <c r="F3" s="36"/>
      <c r="G3" s="36"/>
      <c r="H3" s="36"/>
      <c r="I3" s="36"/>
      <c r="N3" s="6" t="s">
        <v>192</v>
      </c>
      <c r="O3" s="13">
        <v>42874</v>
      </c>
    </row>
    <row r="4" spans="1:19" x14ac:dyDescent="0.25">
      <c r="A4" s="1" t="s">
        <v>16</v>
      </c>
      <c r="B4" t="s">
        <v>244</v>
      </c>
      <c r="F4" s="36"/>
      <c r="G4" s="36"/>
      <c r="H4" s="36"/>
      <c r="I4" s="36"/>
      <c r="N4" s="6" t="s">
        <v>193</v>
      </c>
      <c r="O4" s="13">
        <f ca="1">TODAY()</f>
        <v>42909</v>
      </c>
    </row>
    <row r="5" spans="1:19" s="9" customFormat="1" x14ac:dyDescent="0.25">
      <c r="A5" s="1" t="s">
        <v>14</v>
      </c>
      <c r="B5" t="s">
        <v>244</v>
      </c>
    </row>
    <row r="6" spans="1:19" s="7" customFormat="1" x14ac:dyDescent="0.25">
      <c r="A6" s="1" t="s">
        <v>15</v>
      </c>
      <c r="B6" t="s">
        <v>244</v>
      </c>
      <c r="C6"/>
      <c r="D6"/>
      <c r="E6" s="16"/>
      <c r="F6" s="36"/>
      <c r="G6" s="36"/>
      <c r="H6" s="36"/>
    </row>
    <row r="7" spans="1:19" x14ac:dyDescent="0.25">
      <c r="A7" s="1" t="s">
        <v>196</v>
      </c>
      <c r="B7" t="s">
        <v>244</v>
      </c>
      <c r="F7" s="36"/>
      <c r="G7" s="36"/>
      <c r="H7" s="36"/>
      <c r="I7" s="36"/>
    </row>
    <row r="8" spans="1:19" x14ac:dyDescent="0.25">
      <c r="A8" s="1" t="s">
        <v>197</v>
      </c>
      <c r="B8" t="s">
        <v>244</v>
      </c>
      <c r="C8"/>
      <c r="D8"/>
      <c r="E8"/>
    </row>
    <row r="9" spans="1:19" x14ac:dyDescent="0.25">
      <c r="A9" s="1" t="s">
        <v>199</v>
      </c>
      <c r="B9" t="s">
        <v>244</v>
      </c>
    </row>
    <row r="10" spans="1:19" x14ac:dyDescent="0.25">
      <c r="A10" s="1" t="s">
        <v>204</v>
      </c>
      <c r="B10" t="s">
        <v>244</v>
      </c>
      <c r="C10"/>
      <c r="D10"/>
      <c r="E10"/>
    </row>
    <row r="11" spans="1:19" x14ac:dyDescent="0.25">
      <c r="A11" s="1" t="s">
        <v>203</v>
      </c>
      <c r="B11" t="s">
        <v>244</v>
      </c>
      <c r="C11"/>
      <c r="D11"/>
      <c r="E11"/>
    </row>
    <row r="12" spans="1:19" x14ac:dyDescent="0.25">
      <c r="A12" s="1" t="s">
        <v>206</v>
      </c>
      <c r="B12" t="s">
        <v>244</v>
      </c>
    </row>
    <row r="13" spans="1:19" s="10" customFormat="1" ht="15.75" x14ac:dyDescent="0.25">
      <c r="A13"/>
      <c r="B13"/>
      <c r="C13" s="129" t="s">
        <v>37</v>
      </c>
      <c r="D13" s="130"/>
      <c r="E13" s="131"/>
      <c r="F13" s="129" t="s">
        <v>143</v>
      </c>
      <c r="G13" s="130"/>
      <c r="H13" s="130"/>
      <c r="I13" s="131"/>
      <c r="J13" s="129" t="s">
        <v>144</v>
      </c>
      <c r="K13" s="130"/>
      <c r="L13" s="131"/>
      <c r="M13" s="127" t="s">
        <v>157</v>
      </c>
      <c r="N13" s="128"/>
      <c r="O13" s="128"/>
      <c r="P13" s="128"/>
      <c r="Q13" s="132"/>
      <c r="R13" s="127" t="s">
        <v>146</v>
      </c>
      <c r="S13" s="128"/>
    </row>
    <row r="14" spans="1:19" s="45" customFormat="1" ht="30" x14ac:dyDescent="0.25">
      <c r="A14" s="46" t="s">
        <v>48</v>
      </c>
      <c r="B14" s="33" t="s">
        <v>38</v>
      </c>
      <c r="C14" s="60" t="s">
        <v>30</v>
      </c>
      <c r="D14" s="61" t="s">
        <v>149</v>
      </c>
      <c r="E14" s="62" t="s">
        <v>148</v>
      </c>
      <c r="F14" s="61" t="s">
        <v>49</v>
      </c>
      <c r="G14" s="61" t="s">
        <v>50</v>
      </c>
      <c r="H14" s="61" t="s">
        <v>147</v>
      </c>
      <c r="I14" s="62" t="s">
        <v>51</v>
      </c>
      <c r="J14" s="61" t="s">
        <v>145</v>
      </c>
      <c r="K14" s="61" t="s">
        <v>12</v>
      </c>
      <c r="L14" s="62" t="s">
        <v>142</v>
      </c>
      <c r="M14" s="33" t="s">
        <v>5</v>
      </c>
      <c r="N14" s="33" t="s">
        <v>158</v>
      </c>
      <c r="O14" s="61" t="s">
        <v>72</v>
      </c>
      <c r="P14" s="61" t="s">
        <v>150</v>
      </c>
      <c r="Q14" s="61" t="s">
        <v>91</v>
      </c>
      <c r="R14" s="60" t="s">
        <v>55</v>
      </c>
      <c r="S14" s="62" t="s">
        <v>54</v>
      </c>
    </row>
    <row r="15" spans="1:19" s="7" customFormat="1" x14ac:dyDescent="0.25">
      <c r="A15" s="2" t="s">
        <v>211</v>
      </c>
      <c r="B15" s="8"/>
      <c r="C15" s="53"/>
      <c r="D15" s="54"/>
      <c r="E15" s="55"/>
      <c r="F15" s="48"/>
      <c r="G15" s="41"/>
      <c r="H15" s="48"/>
      <c r="I15" s="42"/>
      <c r="J15" s="48"/>
      <c r="K15" s="48"/>
      <c r="L15" s="49"/>
      <c r="M15" s="4"/>
      <c r="N15" s="26"/>
      <c r="O15" s="30"/>
      <c r="P15" s="59"/>
      <c r="Q15" s="30"/>
      <c r="R15" s="47"/>
      <c r="S15" s="49"/>
    </row>
    <row r="16" spans="1:19" s="7" customFormat="1" x14ac:dyDescent="0.25">
      <c r="A16" s="118" t="s">
        <v>58</v>
      </c>
      <c r="B16" s="8"/>
      <c r="C16" s="53"/>
      <c r="D16" s="54"/>
      <c r="E16" s="55"/>
      <c r="F16" s="48"/>
      <c r="G16" s="41"/>
      <c r="H16" s="48"/>
      <c r="I16" s="42"/>
      <c r="J16" s="48"/>
      <c r="K16" s="48"/>
      <c r="L16" s="49"/>
      <c r="M16" s="4"/>
      <c r="N16" s="26"/>
      <c r="O16" s="30"/>
      <c r="P16" s="59"/>
      <c r="Q16" s="30"/>
      <c r="R16" s="47"/>
      <c r="S16" s="49"/>
    </row>
    <row r="17" spans="1:19" s="7" customFormat="1" x14ac:dyDescent="0.25">
      <c r="A17" s="119" t="s">
        <v>218</v>
      </c>
      <c r="B17" s="8">
        <v>0.9358974358974359</v>
      </c>
      <c r="C17" s="53">
        <v>0.85106382978723427</v>
      </c>
      <c r="D17" s="54">
        <v>5</v>
      </c>
      <c r="E17" s="55">
        <v>39</v>
      </c>
      <c r="F17" s="48">
        <v>4.2553191489361701</v>
      </c>
      <c r="G17" s="41">
        <v>2.5641025641025644E-2</v>
      </c>
      <c r="H17" s="48">
        <v>161.70212765957444</v>
      </c>
      <c r="I17" s="42">
        <v>0.97435897435897434</v>
      </c>
      <c r="J17" s="48">
        <v>10.638297872340425</v>
      </c>
      <c r="K17" s="48">
        <v>155.31914893617019</v>
      </c>
      <c r="L17" s="49">
        <v>165.95744680851061</v>
      </c>
      <c r="M17" s="4">
        <v>0</v>
      </c>
      <c r="N17" s="26">
        <v>195.16666666666669</v>
      </c>
      <c r="O17" s="30">
        <v>195.16666666666669</v>
      </c>
      <c r="P17" s="59">
        <v>0.79582826098806236</v>
      </c>
      <c r="Q17" s="30">
        <v>0</v>
      </c>
      <c r="R17" s="47">
        <v>0</v>
      </c>
      <c r="S17" s="49">
        <v>0</v>
      </c>
    </row>
    <row r="18" spans="1:19" s="7" customFormat="1" x14ac:dyDescent="0.25">
      <c r="A18" s="119" t="s">
        <v>239</v>
      </c>
      <c r="B18" s="8">
        <v>1</v>
      </c>
      <c r="C18" s="53">
        <v>1.0000000000000002</v>
      </c>
      <c r="D18" s="54">
        <v>1.9999999999999998</v>
      </c>
      <c r="E18" s="55">
        <v>11</v>
      </c>
      <c r="F18" s="48">
        <v>0</v>
      </c>
      <c r="G18" s="41">
        <v>0</v>
      </c>
      <c r="H18" s="48">
        <v>30.851063829787222</v>
      </c>
      <c r="I18" s="42">
        <v>1</v>
      </c>
      <c r="J18" s="48">
        <v>0</v>
      </c>
      <c r="K18" s="48">
        <v>30.851063829787222</v>
      </c>
      <c r="L18" s="49">
        <v>30.851063829787222</v>
      </c>
      <c r="M18" s="4">
        <v>0</v>
      </c>
      <c r="N18" s="26">
        <v>34.5</v>
      </c>
      <c r="O18" s="30">
        <v>34.5</v>
      </c>
      <c r="P18" s="59">
        <v>0.89423373419673102</v>
      </c>
      <c r="Q18" s="30">
        <v>0</v>
      </c>
      <c r="R18" s="47">
        <v>0</v>
      </c>
      <c r="S18" s="49">
        <v>0</v>
      </c>
    </row>
    <row r="19" spans="1:19" x14ac:dyDescent="0.25">
      <c r="A19" s="119" t="s">
        <v>222</v>
      </c>
      <c r="B19" s="8">
        <v>0.9629629629629628</v>
      </c>
      <c r="C19" s="53">
        <v>0.92307692307692291</v>
      </c>
      <c r="D19" s="54">
        <v>0.92307692307692291</v>
      </c>
      <c r="E19" s="55">
        <v>11</v>
      </c>
      <c r="F19" s="48">
        <v>2.1276595744680851</v>
      </c>
      <c r="G19" s="41">
        <v>3.7037037037037042E-2</v>
      </c>
      <c r="H19" s="48">
        <v>55.319148936170194</v>
      </c>
      <c r="I19" s="42">
        <v>0.9629629629629628</v>
      </c>
      <c r="J19" s="48">
        <v>2.1276595744680851</v>
      </c>
      <c r="K19" s="48">
        <v>55.319148936170194</v>
      </c>
      <c r="L19" s="49">
        <v>57.446808510638292</v>
      </c>
      <c r="M19" s="4">
        <v>0</v>
      </c>
      <c r="N19" s="26">
        <v>96.5</v>
      </c>
      <c r="O19" s="30">
        <v>96.5</v>
      </c>
      <c r="P19" s="59">
        <v>0.57325542939036467</v>
      </c>
      <c r="Q19" s="30">
        <v>0</v>
      </c>
      <c r="R19" s="47">
        <v>0</v>
      </c>
      <c r="S19" s="49">
        <v>0</v>
      </c>
    </row>
    <row r="20" spans="1:19" x14ac:dyDescent="0.25">
      <c r="A20" s="119" t="s">
        <v>224</v>
      </c>
      <c r="B20" s="8">
        <v>1</v>
      </c>
      <c r="C20" s="53">
        <v>0.73913043478260843</v>
      </c>
      <c r="D20" s="54">
        <v>1</v>
      </c>
      <c r="E20" s="55">
        <v>17</v>
      </c>
      <c r="F20" s="48">
        <v>0</v>
      </c>
      <c r="G20" s="41">
        <v>0</v>
      </c>
      <c r="H20" s="48">
        <v>77.659574468085083</v>
      </c>
      <c r="I20" s="42">
        <v>1</v>
      </c>
      <c r="J20" s="48">
        <v>0</v>
      </c>
      <c r="K20" s="48">
        <v>77.659574468085083</v>
      </c>
      <c r="L20" s="49">
        <v>77.659574468085083</v>
      </c>
      <c r="M20" s="4">
        <v>0</v>
      </c>
      <c r="N20" s="26">
        <v>96</v>
      </c>
      <c r="O20" s="30">
        <v>96</v>
      </c>
      <c r="P20" s="59">
        <v>0.47650709219858151</v>
      </c>
      <c r="Q20" s="30">
        <v>0</v>
      </c>
      <c r="R20" s="47">
        <v>0</v>
      </c>
      <c r="S20" s="49">
        <v>0</v>
      </c>
    </row>
    <row r="21" spans="1:19" x14ac:dyDescent="0.25">
      <c r="A21" s="119" t="s">
        <v>226</v>
      </c>
      <c r="B21" s="8">
        <v>0.95238095238095244</v>
      </c>
      <c r="C21" s="53">
        <v>0.99999999999999989</v>
      </c>
      <c r="D21" s="54">
        <v>2</v>
      </c>
      <c r="E21" s="55">
        <v>10</v>
      </c>
      <c r="F21" s="48">
        <v>0</v>
      </c>
      <c r="G21" s="41">
        <v>0</v>
      </c>
      <c r="H21" s="48">
        <v>44.680851063829778</v>
      </c>
      <c r="I21" s="42">
        <v>1</v>
      </c>
      <c r="J21" s="48">
        <v>2.1276595744680851</v>
      </c>
      <c r="K21" s="48">
        <v>42.553191489361694</v>
      </c>
      <c r="L21" s="49">
        <v>44.680851063829778</v>
      </c>
      <c r="M21" s="4">
        <v>0</v>
      </c>
      <c r="N21" s="26">
        <v>24.5</v>
      </c>
      <c r="O21" s="30">
        <v>24.5</v>
      </c>
      <c r="P21" s="59">
        <v>1.3894919669995658</v>
      </c>
      <c r="Q21" s="30">
        <v>0</v>
      </c>
      <c r="R21" s="47">
        <v>0</v>
      </c>
      <c r="S21" s="49">
        <v>0</v>
      </c>
    </row>
    <row r="22" spans="1:19" x14ac:dyDescent="0.25">
      <c r="A22" s="2" t="s">
        <v>212</v>
      </c>
      <c r="B22" s="8"/>
      <c r="C22" s="53"/>
      <c r="D22" s="54"/>
      <c r="E22" s="55"/>
      <c r="F22" s="48"/>
      <c r="G22" s="41"/>
      <c r="H22" s="48"/>
      <c r="I22" s="42"/>
      <c r="J22" s="48"/>
      <c r="K22" s="48"/>
      <c r="L22" s="49"/>
      <c r="M22" s="4"/>
      <c r="N22" s="26"/>
      <c r="O22" s="30"/>
      <c r="P22" s="59"/>
      <c r="Q22" s="30"/>
      <c r="R22" s="47"/>
      <c r="S22" s="49"/>
    </row>
    <row r="23" spans="1:19" x14ac:dyDescent="0.25">
      <c r="A23" s="118" t="s">
        <v>58</v>
      </c>
      <c r="B23" s="8"/>
      <c r="C23" s="53"/>
      <c r="D23" s="54"/>
      <c r="E23" s="55"/>
      <c r="F23" s="48"/>
      <c r="G23" s="41"/>
      <c r="H23" s="48"/>
      <c r="I23" s="42"/>
      <c r="J23" s="48"/>
      <c r="K23" s="48"/>
      <c r="L23" s="49"/>
      <c r="M23" s="4"/>
      <c r="N23" s="26"/>
      <c r="O23" s="30"/>
      <c r="P23" s="59"/>
      <c r="Q23" s="30"/>
      <c r="R23" s="47"/>
      <c r="S23" s="49"/>
    </row>
    <row r="24" spans="1:19" x14ac:dyDescent="0.25">
      <c r="A24" s="119" t="s">
        <v>218</v>
      </c>
      <c r="B24" s="8">
        <v>9.0497737556561084E-2</v>
      </c>
      <c r="C24" s="53">
        <v>0.14893617021276595</v>
      </c>
      <c r="D24" s="54">
        <v>0.99999999999999978</v>
      </c>
      <c r="E24" s="55">
        <v>4</v>
      </c>
      <c r="F24" s="48">
        <v>6.4893617021276597</v>
      </c>
      <c r="G24" s="41">
        <v>0.27601809954751133</v>
      </c>
      <c r="H24" s="48">
        <v>17.021276595744681</v>
      </c>
      <c r="I24" s="42">
        <v>0.72398190045248867</v>
      </c>
      <c r="J24" s="48">
        <v>21.382978723404257</v>
      </c>
      <c r="K24" s="48">
        <v>2.1276595744680851</v>
      </c>
      <c r="L24" s="49">
        <v>23.51063829787234</v>
      </c>
      <c r="M24" s="4">
        <v>0</v>
      </c>
      <c r="N24" s="26">
        <v>0</v>
      </c>
      <c r="O24" s="30">
        <v>0</v>
      </c>
      <c r="P24" s="59">
        <v>0</v>
      </c>
      <c r="Q24" s="30">
        <v>0</v>
      </c>
      <c r="R24" s="47">
        <v>0</v>
      </c>
      <c r="S24" s="49">
        <v>0</v>
      </c>
    </row>
    <row r="25" spans="1:19" x14ac:dyDescent="0.25">
      <c r="A25" s="119" t="s">
        <v>222</v>
      </c>
      <c r="B25" s="8">
        <v>0</v>
      </c>
      <c r="C25" s="53">
        <v>7.6923076923076927E-2</v>
      </c>
      <c r="D25" s="54">
        <v>7.6923076923076927E-2</v>
      </c>
      <c r="E25" s="55">
        <v>1</v>
      </c>
      <c r="F25" s="48">
        <v>0</v>
      </c>
      <c r="G25" s="41">
        <v>0</v>
      </c>
      <c r="H25" s="48">
        <v>2.1276595744680851</v>
      </c>
      <c r="I25" s="42">
        <v>1</v>
      </c>
      <c r="J25" s="48">
        <v>2.1276595744680851</v>
      </c>
      <c r="K25" s="48">
        <v>0</v>
      </c>
      <c r="L25" s="49">
        <v>2.1276595744680851</v>
      </c>
      <c r="M25" s="4">
        <v>0</v>
      </c>
      <c r="N25" s="26">
        <v>0</v>
      </c>
      <c r="O25" s="30">
        <v>0</v>
      </c>
      <c r="P25" s="59">
        <v>0</v>
      </c>
      <c r="Q25" s="30">
        <v>0</v>
      </c>
      <c r="R25" s="47">
        <v>0</v>
      </c>
      <c r="S25" s="49">
        <v>0</v>
      </c>
    </row>
    <row r="26" spans="1:19" x14ac:dyDescent="0.25">
      <c r="A26" s="119" t="s">
        <v>224</v>
      </c>
      <c r="B26" s="8">
        <v>0.30476190476190473</v>
      </c>
      <c r="C26" s="53">
        <v>0.2608695652173913</v>
      </c>
      <c r="D26" s="54">
        <v>0.99999999999999989</v>
      </c>
      <c r="E26" s="55">
        <v>3</v>
      </c>
      <c r="F26" s="48">
        <v>2.3936170212765955</v>
      </c>
      <c r="G26" s="41">
        <v>8.5714285714285701E-2</v>
      </c>
      <c r="H26" s="48">
        <v>25.531914893617021</v>
      </c>
      <c r="I26" s="42">
        <v>0.91428571428571426</v>
      </c>
      <c r="J26" s="48">
        <v>19.414893617021278</v>
      </c>
      <c r="K26" s="48">
        <v>8.5106382978723403</v>
      </c>
      <c r="L26" s="49">
        <v>27.925531914893618</v>
      </c>
      <c r="M26" s="4">
        <v>8</v>
      </c>
      <c r="N26" s="26">
        <v>12</v>
      </c>
      <c r="O26" s="30">
        <v>20</v>
      </c>
      <c r="P26" s="59">
        <v>0.70921985815602839</v>
      </c>
      <c r="Q26" s="30">
        <v>0</v>
      </c>
      <c r="R26" s="47">
        <v>0</v>
      </c>
      <c r="S26" s="49">
        <v>0</v>
      </c>
    </row>
    <row r="27" spans="1:19" x14ac:dyDescent="0.25">
      <c r="A27" s="119" t="s">
        <v>228</v>
      </c>
      <c r="B27" s="8">
        <v>0</v>
      </c>
      <c r="C27" s="53">
        <v>0.99999999999999978</v>
      </c>
      <c r="D27" s="54">
        <v>0.99999999999999978</v>
      </c>
      <c r="E27" s="55">
        <v>3</v>
      </c>
      <c r="F27" s="48">
        <v>55.555319148936164</v>
      </c>
      <c r="G27" s="41">
        <v>0.77685876647526109</v>
      </c>
      <c r="H27" s="48">
        <v>15.957446808510639</v>
      </c>
      <c r="I27" s="42">
        <v>0.22314123352473894</v>
      </c>
      <c r="J27" s="48">
        <v>71.512765957446803</v>
      </c>
      <c r="K27" s="48">
        <v>0</v>
      </c>
      <c r="L27" s="49">
        <v>71.512765957446803</v>
      </c>
      <c r="M27" s="4">
        <v>55.25</v>
      </c>
      <c r="N27" s="26">
        <v>0</v>
      </c>
      <c r="O27" s="30">
        <v>55.25</v>
      </c>
      <c r="P27" s="59">
        <v>0</v>
      </c>
      <c r="Q27" s="30">
        <v>0</v>
      </c>
      <c r="R27" s="47">
        <v>0</v>
      </c>
      <c r="S27" s="49">
        <v>0</v>
      </c>
    </row>
    <row r="28" spans="1:19" x14ac:dyDescent="0.25">
      <c r="A28" s="2" t="s">
        <v>231</v>
      </c>
      <c r="B28" s="8">
        <v>0.7903780068728522</v>
      </c>
      <c r="C28" s="53">
        <v>0</v>
      </c>
      <c r="D28" s="54">
        <v>5.9999999999999991</v>
      </c>
      <c r="E28" s="55">
        <v>16</v>
      </c>
      <c r="F28" s="48">
        <v>8.7234042553191493</v>
      </c>
      <c r="G28" s="41">
        <v>0.14089347079037803</v>
      </c>
      <c r="H28" s="48">
        <v>53.191489361702118</v>
      </c>
      <c r="I28" s="42">
        <v>0.85910652920962205</v>
      </c>
      <c r="J28" s="48">
        <v>12.978723404255319</v>
      </c>
      <c r="K28" s="48">
        <v>48.936170212765944</v>
      </c>
      <c r="L28" s="49">
        <v>61.914893617021264</v>
      </c>
      <c r="M28" s="4">
        <v>0</v>
      </c>
      <c r="N28" s="26">
        <v>12.5</v>
      </c>
      <c r="O28" s="30">
        <v>12.5</v>
      </c>
      <c r="P28" s="59">
        <v>3.9148936170212756</v>
      </c>
      <c r="Q28" s="30">
        <v>0</v>
      </c>
      <c r="R28" s="47">
        <v>55.425531914893604</v>
      </c>
      <c r="S28" s="49">
        <v>12.5</v>
      </c>
    </row>
    <row r="29" spans="1:19" x14ac:dyDescent="0.25">
      <c r="A29" s="2" t="s">
        <v>3</v>
      </c>
      <c r="B29" s="8">
        <v>0.74749137364753115</v>
      </c>
      <c r="C29" s="56">
        <v>6.0000000000000044</v>
      </c>
      <c r="D29" s="57">
        <v>19.999999999999982</v>
      </c>
      <c r="E29" s="58">
        <v>115</v>
      </c>
      <c r="F29" s="51">
        <v>79.544680851063816</v>
      </c>
      <c r="G29" s="43">
        <v>0.14113996209690191</v>
      </c>
      <c r="H29" s="51">
        <v>484.04255319148973</v>
      </c>
      <c r="I29" s="44">
        <v>0.85886003790309773</v>
      </c>
      <c r="J29" s="51">
        <v>142.31063829787234</v>
      </c>
      <c r="K29" s="51">
        <v>421.27659574468112</v>
      </c>
      <c r="L29" s="52">
        <v>563.58723404255375</v>
      </c>
      <c r="M29" s="4">
        <v>63.25</v>
      </c>
      <c r="N29" s="26">
        <v>471.16666666666669</v>
      </c>
      <c r="O29" s="30">
        <v>534.41666666666674</v>
      </c>
      <c r="P29" s="59">
        <v>0.80831495683718591</v>
      </c>
      <c r="Q29" s="30">
        <v>0</v>
      </c>
      <c r="R29" s="50">
        <v>55.425531914893604</v>
      </c>
      <c r="S29" s="52">
        <v>12.5</v>
      </c>
    </row>
    <row r="30" spans="1:19" x14ac:dyDescent="0.25">
      <c r="C30"/>
      <c r="D30"/>
      <c r="E30"/>
    </row>
    <row r="31" spans="1:19" x14ac:dyDescent="0.25">
      <c r="C31"/>
      <c r="D31"/>
      <c r="E31"/>
    </row>
    <row r="32" spans="1:19" x14ac:dyDescent="0.25">
      <c r="C32"/>
      <c r="D32"/>
      <c r="E32"/>
    </row>
    <row r="33" spans="3:5" x14ac:dyDescent="0.25">
      <c r="C33"/>
      <c r="D33"/>
      <c r="E33"/>
    </row>
    <row r="34" spans="3:5" x14ac:dyDescent="0.25">
      <c r="C34"/>
      <c r="D34"/>
      <c r="E34"/>
    </row>
    <row r="35" spans="3:5" x14ac:dyDescent="0.25">
      <c r="C35"/>
      <c r="D35"/>
      <c r="E35"/>
    </row>
    <row r="36" spans="3:5" x14ac:dyDescent="0.25">
      <c r="C36"/>
      <c r="D36"/>
      <c r="E36"/>
    </row>
    <row r="37" spans="3:5" x14ac:dyDescent="0.25">
      <c r="C37"/>
      <c r="D37"/>
      <c r="E37"/>
    </row>
    <row r="38" spans="3:5" x14ac:dyDescent="0.25">
      <c r="C38"/>
      <c r="D38"/>
      <c r="E38"/>
    </row>
    <row r="39" spans="3:5" x14ac:dyDescent="0.25">
      <c r="C39"/>
      <c r="D39"/>
      <c r="E39"/>
    </row>
    <row r="40" spans="3:5" x14ac:dyDescent="0.25">
      <c r="C40"/>
      <c r="D40"/>
      <c r="E40"/>
    </row>
    <row r="41" spans="3:5" x14ac:dyDescent="0.25">
      <c r="C41"/>
      <c r="D41"/>
      <c r="E41"/>
    </row>
    <row r="42" spans="3:5" x14ac:dyDescent="0.25">
      <c r="C42"/>
      <c r="D42"/>
      <c r="E42"/>
    </row>
    <row r="43" spans="3:5" x14ac:dyDescent="0.25">
      <c r="C43"/>
      <c r="D43"/>
      <c r="E43"/>
    </row>
    <row r="44" spans="3:5" x14ac:dyDescent="0.25">
      <c r="C44"/>
      <c r="D44"/>
      <c r="E44"/>
    </row>
    <row r="45" spans="3:5" x14ac:dyDescent="0.25">
      <c r="C45"/>
      <c r="D45"/>
      <c r="E45"/>
    </row>
    <row r="46" spans="3:5" x14ac:dyDescent="0.25">
      <c r="C46"/>
      <c r="D46"/>
      <c r="E46"/>
    </row>
    <row r="47" spans="3:5" x14ac:dyDescent="0.25">
      <c r="C47"/>
      <c r="D47"/>
      <c r="E47"/>
    </row>
    <row r="48" spans="3:5" x14ac:dyDescent="0.25">
      <c r="C48"/>
      <c r="D48"/>
      <c r="E48"/>
    </row>
    <row r="49" spans="3:5" x14ac:dyDescent="0.25">
      <c r="C49"/>
      <c r="D49"/>
      <c r="E49"/>
    </row>
    <row r="50" spans="3:5" x14ac:dyDescent="0.25">
      <c r="C50"/>
      <c r="D50"/>
      <c r="E50"/>
    </row>
    <row r="51" spans="3:5" x14ac:dyDescent="0.25">
      <c r="C51"/>
      <c r="D51"/>
      <c r="E51"/>
    </row>
    <row r="52" spans="3:5" x14ac:dyDescent="0.25">
      <c r="C52"/>
      <c r="D52"/>
      <c r="E52"/>
    </row>
    <row r="53" spans="3:5" x14ac:dyDescent="0.25">
      <c r="C53"/>
      <c r="D53"/>
      <c r="E53"/>
    </row>
    <row r="54" spans="3:5" x14ac:dyDescent="0.25">
      <c r="C54"/>
      <c r="D54"/>
      <c r="E54"/>
    </row>
    <row r="55" spans="3:5" x14ac:dyDescent="0.25">
      <c r="C55"/>
      <c r="D55"/>
      <c r="E55"/>
    </row>
    <row r="56" spans="3:5" x14ac:dyDescent="0.25">
      <c r="C56"/>
      <c r="D56"/>
      <c r="E56"/>
    </row>
    <row r="57" spans="3:5" x14ac:dyDescent="0.25">
      <c r="C57"/>
      <c r="D57"/>
      <c r="E57"/>
    </row>
    <row r="58" spans="3:5" x14ac:dyDescent="0.25">
      <c r="C58"/>
      <c r="D58"/>
      <c r="E58"/>
    </row>
    <row r="59" spans="3:5" x14ac:dyDescent="0.25">
      <c r="C59"/>
      <c r="D59"/>
      <c r="E59"/>
    </row>
    <row r="60" spans="3:5" x14ac:dyDescent="0.25">
      <c r="C60"/>
      <c r="D60"/>
      <c r="E60"/>
    </row>
    <row r="61" spans="3:5" x14ac:dyDescent="0.25">
      <c r="C61"/>
      <c r="D61"/>
      <c r="E61"/>
    </row>
    <row r="62" spans="3:5" x14ac:dyDescent="0.25">
      <c r="C62"/>
      <c r="D62"/>
      <c r="E62"/>
    </row>
    <row r="63" spans="3:5" x14ac:dyDescent="0.25">
      <c r="C63"/>
      <c r="D63"/>
      <c r="E63"/>
    </row>
    <row r="64" spans="3:5" x14ac:dyDescent="0.25">
      <c r="C64"/>
      <c r="D64"/>
      <c r="E64"/>
    </row>
    <row r="65" spans="3:5" x14ac:dyDescent="0.25">
      <c r="C65"/>
      <c r="D65"/>
      <c r="E65"/>
    </row>
    <row r="66" spans="3:5" x14ac:dyDescent="0.25">
      <c r="C66"/>
      <c r="D66"/>
      <c r="E66"/>
    </row>
    <row r="67" spans="3:5" x14ac:dyDescent="0.25">
      <c r="C67"/>
      <c r="D67"/>
      <c r="E67"/>
    </row>
    <row r="68" spans="3:5" x14ac:dyDescent="0.25">
      <c r="C68"/>
      <c r="D68"/>
      <c r="E68"/>
    </row>
    <row r="69" spans="3:5" x14ac:dyDescent="0.25">
      <c r="C69"/>
      <c r="D69"/>
      <c r="E69"/>
    </row>
    <row r="70" spans="3:5" x14ac:dyDescent="0.25">
      <c r="C70"/>
      <c r="D70"/>
      <c r="E70"/>
    </row>
    <row r="71" spans="3:5" x14ac:dyDescent="0.25">
      <c r="C71"/>
      <c r="D71"/>
      <c r="E71"/>
    </row>
    <row r="72" spans="3:5" x14ac:dyDescent="0.25">
      <c r="C72"/>
      <c r="D72"/>
      <c r="E72"/>
    </row>
    <row r="73" spans="3:5" x14ac:dyDescent="0.25">
      <c r="C73"/>
      <c r="D73"/>
      <c r="E73"/>
    </row>
    <row r="74" spans="3:5" x14ac:dyDescent="0.25">
      <c r="C74"/>
      <c r="D74"/>
      <c r="E74"/>
    </row>
    <row r="75" spans="3:5" x14ac:dyDescent="0.25">
      <c r="C75"/>
      <c r="D75"/>
      <c r="E75"/>
    </row>
    <row r="76" spans="3:5" x14ac:dyDescent="0.25">
      <c r="C76"/>
      <c r="D76"/>
      <c r="E76"/>
    </row>
    <row r="77" spans="3:5" x14ac:dyDescent="0.25">
      <c r="C77"/>
      <c r="D77"/>
      <c r="E77"/>
    </row>
    <row r="78" spans="3:5" x14ac:dyDescent="0.25">
      <c r="C78"/>
      <c r="D78"/>
      <c r="E78"/>
    </row>
    <row r="79" spans="3:5" x14ac:dyDescent="0.25">
      <c r="C79"/>
      <c r="D79"/>
      <c r="E79"/>
    </row>
    <row r="80" spans="3:5" x14ac:dyDescent="0.25">
      <c r="C80"/>
      <c r="D80"/>
      <c r="E80"/>
    </row>
    <row r="81" spans="3:5" x14ac:dyDescent="0.25">
      <c r="C81"/>
      <c r="D81"/>
      <c r="E81"/>
    </row>
    <row r="82" spans="3:5" x14ac:dyDescent="0.25">
      <c r="C82"/>
      <c r="D82"/>
      <c r="E82"/>
    </row>
    <row r="83" spans="3:5" x14ac:dyDescent="0.25">
      <c r="C83"/>
      <c r="D83"/>
      <c r="E83"/>
    </row>
    <row r="84" spans="3:5" x14ac:dyDescent="0.25">
      <c r="C84"/>
      <c r="D84"/>
      <c r="E84"/>
    </row>
    <row r="85" spans="3:5" x14ac:dyDescent="0.25">
      <c r="C85"/>
      <c r="D85"/>
      <c r="E85"/>
    </row>
    <row r="86" spans="3:5" x14ac:dyDescent="0.25">
      <c r="C86"/>
      <c r="D86"/>
      <c r="E86"/>
    </row>
    <row r="87" spans="3:5" x14ac:dyDescent="0.25">
      <c r="C87"/>
      <c r="D87"/>
      <c r="E87"/>
    </row>
    <row r="88" spans="3:5" x14ac:dyDescent="0.25">
      <c r="C88"/>
      <c r="D88"/>
      <c r="E88"/>
    </row>
    <row r="89" spans="3:5" x14ac:dyDescent="0.25">
      <c r="C89"/>
      <c r="D89"/>
      <c r="E89"/>
    </row>
    <row r="90" spans="3:5" x14ac:dyDescent="0.25">
      <c r="C90"/>
      <c r="D90"/>
      <c r="E90"/>
    </row>
    <row r="91" spans="3:5" x14ac:dyDescent="0.25">
      <c r="C91"/>
      <c r="D91"/>
      <c r="E91"/>
    </row>
    <row r="92" spans="3:5" x14ac:dyDescent="0.25">
      <c r="C92"/>
      <c r="D92"/>
      <c r="E92"/>
    </row>
    <row r="93" spans="3:5" x14ac:dyDescent="0.25">
      <c r="C93"/>
      <c r="D93"/>
      <c r="E93"/>
    </row>
    <row r="94" spans="3:5" x14ac:dyDescent="0.25">
      <c r="C94"/>
      <c r="D94"/>
      <c r="E94"/>
    </row>
    <row r="95" spans="3:5" x14ac:dyDescent="0.25">
      <c r="C95"/>
      <c r="D95"/>
      <c r="E95"/>
    </row>
    <row r="96" spans="3:5" x14ac:dyDescent="0.25">
      <c r="C96"/>
      <c r="D96"/>
      <c r="E96"/>
    </row>
    <row r="97" spans="3:5" x14ac:dyDescent="0.25">
      <c r="C97"/>
      <c r="D97"/>
      <c r="E97"/>
    </row>
    <row r="98" spans="3:5" x14ac:dyDescent="0.25">
      <c r="C98"/>
      <c r="D98"/>
      <c r="E98"/>
    </row>
    <row r="99" spans="3:5" x14ac:dyDescent="0.25">
      <c r="C99"/>
      <c r="D99"/>
      <c r="E99"/>
    </row>
    <row r="100" spans="3:5" x14ac:dyDescent="0.25">
      <c r="C100"/>
      <c r="D100"/>
      <c r="E100"/>
    </row>
    <row r="101" spans="3:5" x14ac:dyDescent="0.25">
      <c r="C101"/>
      <c r="D101"/>
      <c r="E101"/>
    </row>
    <row r="102" spans="3:5" x14ac:dyDescent="0.25">
      <c r="C102"/>
      <c r="D102"/>
      <c r="E102"/>
    </row>
    <row r="103" spans="3:5" x14ac:dyDescent="0.25">
      <c r="C103"/>
      <c r="D103"/>
      <c r="E103"/>
    </row>
    <row r="104" spans="3:5" x14ac:dyDescent="0.25">
      <c r="C104"/>
      <c r="D104"/>
      <c r="E104"/>
    </row>
    <row r="105" spans="3:5" x14ac:dyDescent="0.25">
      <c r="C105"/>
      <c r="D105"/>
      <c r="E105"/>
    </row>
    <row r="106" spans="3:5" x14ac:dyDescent="0.25">
      <c r="C106"/>
      <c r="D106"/>
      <c r="E106"/>
    </row>
    <row r="107" spans="3:5" x14ac:dyDescent="0.25">
      <c r="C107"/>
      <c r="D107"/>
      <c r="E107"/>
    </row>
    <row r="108" spans="3:5" x14ac:dyDescent="0.25">
      <c r="C108"/>
      <c r="D108"/>
      <c r="E108"/>
    </row>
    <row r="109" spans="3:5" x14ac:dyDescent="0.25">
      <c r="C109"/>
      <c r="D109"/>
      <c r="E109"/>
    </row>
    <row r="110" spans="3:5" x14ac:dyDescent="0.25">
      <c r="C110"/>
      <c r="D110"/>
      <c r="E110"/>
    </row>
    <row r="111" spans="3:5" x14ac:dyDescent="0.25">
      <c r="C111"/>
      <c r="D111"/>
      <c r="E111"/>
    </row>
    <row r="112" spans="3:5" x14ac:dyDescent="0.25">
      <c r="C112"/>
      <c r="D112"/>
      <c r="E112"/>
    </row>
    <row r="113" spans="3:5" x14ac:dyDescent="0.25">
      <c r="C113"/>
      <c r="D113"/>
      <c r="E113"/>
    </row>
    <row r="114" spans="3:5" x14ac:dyDescent="0.25">
      <c r="C114"/>
      <c r="D114"/>
      <c r="E114"/>
    </row>
    <row r="115" spans="3:5" x14ac:dyDescent="0.25">
      <c r="C115"/>
      <c r="D115"/>
      <c r="E115"/>
    </row>
    <row r="116" spans="3:5" x14ac:dyDescent="0.25">
      <c r="C116"/>
      <c r="D116"/>
      <c r="E116"/>
    </row>
    <row r="117" spans="3:5" x14ac:dyDescent="0.25">
      <c r="C117"/>
      <c r="D117"/>
      <c r="E117"/>
    </row>
    <row r="118" spans="3:5" x14ac:dyDescent="0.25">
      <c r="C118"/>
      <c r="D118"/>
      <c r="E118"/>
    </row>
    <row r="119" spans="3:5" x14ac:dyDescent="0.25">
      <c r="C119"/>
      <c r="D119"/>
      <c r="E119"/>
    </row>
    <row r="120" spans="3:5" x14ac:dyDescent="0.25">
      <c r="C120"/>
      <c r="D120"/>
      <c r="E120"/>
    </row>
    <row r="121" spans="3:5" x14ac:dyDescent="0.25">
      <c r="C121"/>
      <c r="D121"/>
      <c r="E121"/>
    </row>
    <row r="122" spans="3:5" x14ac:dyDescent="0.25">
      <c r="C122"/>
      <c r="D122"/>
      <c r="E122"/>
    </row>
    <row r="123" spans="3:5" x14ac:dyDescent="0.25">
      <c r="C123"/>
      <c r="D123"/>
      <c r="E123"/>
    </row>
    <row r="124" spans="3:5" x14ac:dyDescent="0.25">
      <c r="C124"/>
      <c r="D124"/>
      <c r="E124"/>
    </row>
    <row r="125" spans="3:5" x14ac:dyDescent="0.25">
      <c r="C125"/>
      <c r="D125"/>
      <c r="E125"/>
    </row>
    <row r="126" spans="3:5" x14ac:dyDescent="0.25">
      <c r="C126"/>
      <c r="D126"/>
      <c r="E126"/>
    </row>
    <row r="127" spans="3:5" x14ac:dyDescent="0.25">
      <c r="C127"/>
      <c r="D127"/>
      <c r="E127"/>
    </row>
    <row r="128" spans="3:5" x14ac:dyDescent="0.25">
      <c r="C128"/>
      <c r="D128"/>
      <c r="E128"/>
    </row>
    <row r="129" spans="3:5" x14ac:dyDescent="0.25">
      <c r="C129"/>
      <c r="D129"/>
      <c r="E129"/>
    </row>
    <row r="130" spans="3:5" x14ac:dyDescent="0.25">
      <c r="C130"/>
      <c r="D130"/>
      <c r="E130"/>
    </row>
    <row r="131" spans="3:5" x14ac:dyDescent="0.25">
      <c r="C131"/>
      <c r="D131"/>
      <c r="E131"/>
    </row>
    <row r="132" spans="3:5" x14ac:dyDescent="0.25">
      <c r="C132"/>
      <c r="D132"/>
      <c r="E132"/>
    </row>
    <row r="133" spans="3:5" x14ac:dyDescent="0.25">
      <c r="C133"/>
      <c r="D133"/>
      <c r="E133"/>
    </row>
    <row r="134" spans="3:5" x14ac:dyDescent="0.25">
      <c r="C134"/>
      <c r="D134"/>
      <c r="E134"/>
    </row>
    <row r="135" spans="3:5" x14ac:dyDescent="0.25">
      <c r="C135"/>
      <c r="D135"/>
      <c r="E135"/>
    </row>
    <row r="136" spans="3:5" x14ac:dyDescent="0.25">
      <c r="C136"/>
      <c r="D136"/>
      <c r="E136"/>
    </row>
    <row r="137" spans="3:5" x14ac:dyDescent="0.25">
      <c r="C137"/>
      <c r="D137"/>
      <c r="E137"/>
    </row>
    <row r="138" spans="3:5" x14ac:dyDescent="0.25">
      <c r="C138"/>
      <c r="D138"/>
      <c r="E138"/>
    </row>
    <row r="139" spans="3:5" x14ac:dyDescent="0.25">
      <c r="C139"/>
      <c r="D139"/>
      <c r="E139"/>
    </row>
    <row r="140" spans="3:5" x14ac:dyDescent="0.25">
      <c r="C140"/>
      <c r="D140"/>
      <c r="E140"/>
    </row>
    <row r="141" spans="3:5" x14ac:dyDescent="0.25">
      <c r="C141"/>
      <c r="D141"/>
      <c r="E141"/>
    </row>
    <row r="142" spans="3:5" x14ac:dyDescent="0.25">
      <c r="C142"/>
      <c r="D142"/>
      <c r="E142"/>
    </row>
    <row r="143" spans="3:5" x14ac:dyDescent="0.25">
      <c r="C143"/>
      <c r="D143"/>
      <c r="E143"/>
    </row>
    <row r="144" spans="3:5" x14ac:dyDescent="0.25">
      <c r="C144"/>
      <c r="D144"/>
      <c r="E144"/>
    </row>
    <row r="145" spans="3:5" x14ac:dyDescent="0.25">
      <c r="C145"/>
      <c r="D145"/>
      <c r="E145"/>
    </row>
    <row r="146" spans="3:5" x14ac:dyDescent="0.25">
      <c r="C146"/>
      <c r="D146"/>
      <c r="E146"/>
    </row>
    <row r="147" spans="3:5" x14ac:dyDescent="0.25">
      <c r="C147"/>
      <c r="D147"/>
      <c r="E147"/>
    </row>
    <row r="148" spans="3:5" x14ac:dyDescent="0.25">
      <c r="C148"/>
      <c r="D148"/>
      <c r="E148"/>
    </row>
    <row r="149" spans="3:5" x14ac:dyDescent="0.25">
      <c r="C149"/>
      <c r="D149"/>
      <c r="E149"/>
    </row>
    <row r="150" spans="3:5" x14ac:dyDescent="0.25">
      <c r="C150"/>
      <c r="D150"/>
      <c r="E150"/>
    </row>
    <row r="151" spans="3:5" x14ac:dyDescent="0.25">
      <c r="C151"/>
      <c r="D151"/>
      <c r="E151"/>
    </row>
    <row r="152" spans="3:5" x14ac:dyDescent="0.25">
      <c r="C152"/>
      <c r="D152"/>
      <c r="E152"/>
    </row>
    <row r="153" spans="3:5" x14ac:dyDescent="0.25">
      <c r="C153"/>
      <c r="D153"/>
      <c r="E153"/>
    </row>
    <row r="154" spans="3:5" x14ac:dyDescent="0.25">
      <c r="C154"/>
      <c r="D154"/>
      <c r="E154"/>
    </row>
    <row r="155" spans="3:5" x14ac:dyDescent="0.25">
      <c r="C155"/>
      <c r="D155"/>
      <c r="E155"/>
    </row>
    <row r="156" spans="3:5" x14ac:dyDescent="0.25">
      <c r="C156"/>
      <c r="D156"/>
      <c r="E156"/>
    </row>
    <row r="157" spans="3:5" x14ac:dyDescent="0.25">
      <c r="C157"/>
      <c r="D157"/>
      <c r="E157"/>
    </row>
    <row r="158" spans="3:5" x14ac:dyDescent="0.25">
      <c r="C158"/>
      <c r="D158"/>
      <c r="E158"/>
    </row>
    <row r="159" spans="3:5" x14ac:dyDescent="0.25">
      <c r="C159"/>
      <c r="D159"/>
      <c r="E159"/>
    </row>
    <row r="160" spans="3:5" x14ac:dyDescent="0.25">
      <c r="C160"/>
      <c r="D160"/>
      <c r="E160"/>
    </row>
    <row r="161" spans="3:5" x14ac:dyDescent="0.25">
      <c r="C161"/>
      <c r="D161"/>
      <c r="E161"/>
    </row>
    <row r="162" spans="3:5" x14ac:dyDescent="0.25">
      <c r="C162"/>
      <c r="D162"/>
      <c r="E162"/>
    </row>
    <row r="163" spans="3:5" x14ac:dyDescent="0.25">
      <c r="C163"/>
      <c r="D163"/>
      <c r="E163"/>
    </row>
    <row r="164" spans="3:5" x14ac:dyDescent="0.25">
      <c r="C164"/>
      <c r="D164"/>
      <c r="E164"/>
    </row>
    <row r="165" spans="3:5" x14ac:dyDescent="0.25">
      <c r="C165"/>
      <c r="D165"/>
      <c r="E165"/>
    </row>
    <row r="166" spans="3:5" x14ac:dyDescent="0.25">
      <c r="C166"/>
      <c r="D166"/>
      <c r="E166"/>
    </row>
    <row r="167" spans="3:5" x14ac:dyDescent="0.25">
      <c r="C167"/>
      <c r="D167"/>
      <c r="E167"/>
    </row>
    <row r="168" spans="3:5" x14ac:dyDescent="0.25">
      <c r="C168"/>
      <c r="D168"/>
      <c r="E168"/>
    </row>
    <row r="169" spans="3:5" x14ac:dyDescent="0.25">
      <c r="C169"/>
      <c r="D169"/>
      <c r="E169"/>
    </row>
    <row r="170" spans="3:5" x14ac:dyDescent="0.25">
      <c r="C170"/>
      <c r="D170"/>
      <c r="E170"/>
    </row>
    <row r="171" spans="3:5" x14ac:dyDescent="0.25">
      <c r="C171"/>
      <c r="D171"/>
      <c r="E171"/>
    </row>
    <row r="172" spans="3:5" x14ac:dyDescent="0.25">
      <c r="C172"/>
      <c r="D172"/>
      <c r="E172"/>
    </row>
    <row r="173" spans="3:5" x14ac:dyDescent="0.25">
      <c r="C173"/>
      <c r="D173"/>
      <c r="E173"/>
    </row>
    <row r="174" spans="3:5" x14ac:dyDescent="0.25">
      <c r="C174"/>
      <c r="D174"/>
      <c r="E174"/>
    </row>
    <row r="175" spans="3:5" x14ac:dyDescent="0.25">
      <c r="C175"/>
      <c r="D175"/>
      <c r="E175"/>
    </row>
    <row r="176" spans="3:5" x14ac:dyDescent="0.25">
      <c r="C176"/>
      <c r="D176"/>
      <c r="E176"/>
    </row>
    <row r="177" spans="3:5" x14ac:dyDescent="0.25">
      <c r="C177"/>
      <c r="D177"/>
      <c r="E177"/>
    </row>
    <row r="178" spans="3:5" x14ac:dyDescent="0.25">
      <c r="C178"/>
      <c r="D178"/>
      <c r="E178"/>
    </row>
    <row r="179" spans="3:5" x14ac:dyDescent="0.25">
      <c r="C179"/>
      <c r="D179"/>
      <c r="E179"/>
    </row>
    <row r="180" spans="3:5" x14ac:dyDescent="0.25">
      <c r="C180"/>
      <c r="D180"/>
      <c r="E180"/>
    </row>
    <row r="181" spans="3:5" x14ac:dyDescent="0.25">
      <c r="C181"/>
      <c r="D181"/>
      <c r="E181"/>
    </row>
    <row r="182" spans="3:5" x14ac:dyDescent="0.25">
      <c r="C182"/>
      <c r="D182"/>
      <c r="E182"/>
    </row>
    <row r="183" spans="3:5" x14ac:dyDescent="0.25">
      <c r="C183"/>
      <c r="D183"/>
      <c r="E183"/>
    </row>
    <row r="184" spans="3:5" x14ac:dyDescent="0.25">
      <c r="C184"/>
      <c r="D184"/>
      <c r="E184"/>
    </row>
    <row r="185" spans="3:5" x14ac:dyDescent="0.25">
      <c r="C185"/>
      <c r="D185"/>
      <c r="E185"/>
    </row>
    <row r="186" spans="3:5" x14ac:dyDescent="0.25">
      <c r="C186"/>
      <c r="D186"/>
      <c r="E186"/>
    </row>
    <row r="187" spans="3:5" x14ac:dyDescent="0.25">
      <c r="C187"/>
      <c r="D187"/>
      <c r="E187"/>
    </row>
    <row r="188" spans="3:5" x14ac:dyDescent="0.25">
      <c r="C188"/>
      <c r="D188"/>
      <c r="E188"/>
    </row>
    <row r="189" spans="3:5" x14ac:dyDescent="0.25">
      <c r="C189"/>
      <c r="D189"/>
      <c r="E189"/>
    </row>
    <row r="190" spans="3:5" x14ac:dyDescent="0.25">
      <c r="C190"/>
      <c r="D190"/>
      <c r="E190"/>
    </row>
    <row r="191" spans="3:5" x14ac:dyDescent="0.25">
      <c r="C191"/>
      <c r="D191"/>
      <c r="E191"/>
    </row>
    <row r="192" spans="3:5" x14ac:dyDescent="0.25">
      <c r="C192"/>
      <c r="D192"/>
      <c r="E192"/>
    </row>
    <row r="193" spans="3:5" x14ac:dyDescent="0.25">
      <c r="C193"/>
      <c r="D193"/>
      <c r="E193"/>
    </row>
    <row r="194" spans="3:5" x14ac:dyDescent="0.25">
      <c r="C194"/>
      <c r="D194"/>
      <c r="E194"/>
    </row>
    <row r="195" spans="3:5" x14ac:dyDescent="0.25">
      <c r="C195"/>
      <c r="D195"/>
      <c r="E195"/>
    </row>
    <row r="196" spans="3:5" x14ac:dyDescent="0.25">
      <c r="C196"/>
      <c r="D196"/>
      <c r="E196"/>
    </row>
    <row r="197" spans="3:5" x14ac:dyDescent="0.25">
      <c r="C197"/>
      <c r="D197"/>
      <c r="E197"/>
    </row>
    <row r="198" spans="3:5" x14ac:dyDescent="0.25">
      <c r="C198"/>
      <c r="D198"/>
      <c r="E198"/>
    </row>
    <row r="199" spans="3:5" x14ac:dyDescent="0.25">
      <c r="C199"/>
      <c r="D199"/>
      <c r="E199"/>
    </row>
    <row r="200" spans="3:5" x14ac:dyDescent="0.25">
      <c r="C200"/>
      <c r="D200"/>
      <c r="E200"/>
    </row>
    <row r="201" spans="3:5" x14ac:dyDescent="0.25">
      <c r="C201"/>
      <c r="D201"/>
      <c r="E201"/>
    </row>
    <row r="202" spans="3:5" x14ac:dyDescent="0.25">
      <c r="C202"/>
      <c r="D202"/>
      <c r="E202"/>
    </row>
    <row r="203" spans="3:5" x14ac:dyDescent="0.25">
      <c r="C203"/>
      <c r="D203"/>
      <c r="E203"/>
    </row>
    <row r="204" spans="3:5" x14ac:dyDescent="0.25">
      <c r="C204"/>
      <c r="D204"/>
      <c r="E204"/>
    </row>
    <row r="205" spans="3:5" x14ac:dyDescent="0.25">
      <c r="C205"/>
      <c r="D205"/>
      <c r="E205"/>
    </row>
    <row r="206" spans="3:5" x14ac:dyDescent="0.25">
      <c r="C206"/>
      <c r="D206"/>
      <c r="E206"/>
    </row>
    <row r="207" spans="3:5" x14ac:dyDescent="0.25">
      <c r="C207"/>
      <c r="D207"/>
      <c r="E207"/>
    </row>
    <row r="208" spans="3:5" x14ac:dyDescent="0.25">
      <c r="C208"/>
      <c r="D208"/>
      <c r="E208"/>
    </row>
    <row r="209" spans="3:5" x14ac:dyDescent="0.25">
      <c r="C209"/>
      <c r="D209"/>
      <c r="E209"/>
    </row>
    <row r="210" spans="3:5" x14ac:dyDescent="0.25">
      <c r="C210"/>
      <c r="D210"/>
      <c r="E210"/>
    </row>
    <row r="211" spans="3:5" x14ac:dyDescent="0.25">
      <c r="C211"/>
      <c r="D211"/>
      <c r="E211"/>
    </row>
    <row r="212" spans="3:5" x14ac:dyDescent="0.25">
      <c r="C212"/>
      <c r="D212"/>
      <c r="E212"/>
    </row>
    <row r="213" spans="3:5" x14ac:dyDescent="0.25">
      <c r="C213"/>
      <c r="D213"/>
      <c r="E213"/>
    </row>
    <row r="214" spans="3:5" x14ac:dyDescent="0.25">
      <c r="C214"/>
      <c r="D214"/>
      <c r="E214"/>
    </row>
    <row r="215" spans="3:5" x14ac:dyDescent="0.25">
      <c r="C215"/>
      <c r="D215"/>
      <c r="E215"/>
    </row>
    <row r="216" spans="3:5" x14ac:dyDescent="0.25">
      <c r="C216"/>
      <c r="D216"/>
      <c r="E216"/>
    </row>
    <row r="217" spans="3:5" x14ac:dyDescent="0.25">
      <c r="C217"/>
      <c r="D217"/>
      <c r="E217"/>
    </row>
    <row r="218" spans="3:5" x14ac:dyDescent="0.25">
      <c r="C218"/>
      <c r="D218"/>
      <c r="E218"/>
    </row>
  </sheetData>
  <mergeCells count="5">
    <mergeCell ref="R13:S13"/>
    <mergeCell ref="C13:E13"/>
    <mergeCell ref="F13:I13"/>
    <mergeCell ref="J13:L13"/>
    <mergeCell ref="M13:Q13"/>
  </mergeCells>
  <conditionalFormatting pivot="1" sqref="B15:B29">
    <cfRule type="dataBar" priority="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{6C35DFCC-6450-425D-BAAC-CD7782D31A0C}</x14:id>
        </ext>
      </extLst>
    </cfRule>
  </conditionalFormatting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5" name="Button 1">
              <controlPr defaultSize="0" print="0" autoFill="0" autoPict="0" macro="[0]!UpdateJiraData">
                <anchor moveWithCells="1" sizeWithCells="1">
                  <from>
                    <xdr:col>3</xdr:col>
                    <xdr:colOff>266700</xdr:colOff>
                    <xdr:row>2</xdr:row>
                    <xdr:rowOff>28575</xdr:rowOff>
                  </from>
                  <to>
                    <xdr:col>4</xdr:col>
                    <xdr:colOff>123825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 pivot="1">
          <x14:cfRule type="dataBar" id="{6C35DFCC-6450-425D-BAAC-CD7782D31A0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B15:B29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02060"/>
  </sheetPr>
  <dimension ref="A1:AR133"/>
  <sheetViews>
    <sheetView workbookViewId="0"/>
  </sheetViews>
  <sheetFormatPr defaultColWidth="8.7109375" defaultRowHeight="15" x14ac:dyDescent="0.25"/>
  <cols>
    <col min="1" max="1" width="15.140625" bestFit="1" customWidth="1"/>
    <col min="2" max="2" width="30.7109375" bestFit="1" customWidth="1"/>
    <col min="3" max="3" width="12.85546875" bestFit="1" customWidth="1"/>
    <col min="4" max="4" width="12.42578125" customWidth="1"/>
    <col min="5" max="5" width="10.85546875" customWidth="1"/>
    <col min="6" max="6" width="8.140625" customWidth="1"/>
    <col min="7" max="8" width="8.85546875" customWidth="1"/>
    <col min="9" max="9" width="34.5703125" bestFit="1" customWidth="1"/>
    <col min="10" max="10" width="8.7109375" bestFit="1" customWidth="1"/>
    <col min="11" max="11" width="12.7109375" style="13" bestFit="1" customWidth="1"/>
    <col min="12" max="12" width="10" bestFit="1" customWidth="1"/>
    <col min="13" max="13" width="5.7109375" style="13" customWidth="1"/>
    <col min="14" max="15" width="35.7109375" style="75" bestFit="1" customWidth="1"/>
    <col min="16" max="16" width="15.7109375" customWidth="1"/>
    <col min="17" max="17" width="9.140625" customWidth="1"/>
    <col min="18" max="18" width="7" style="86" customWidth="1"/>
    <col min="19" max="19" width="8.140625" customWidth="1"/>
    <col min="20" max="20" width="11.140625" bestFit="1" customWidth="1"/>
    <col min="21" max="21" width="8.85546875" bestFit="1" customWidth="1"/>
    <col min="22" max="22" width="13.28515625" bestFit="1" customWidth="1"/>
    <col min="23" max="23" width="12.140625" bestFit="1" customWidth="1"/>
    <col min="24" max="40" width="11" bestFit="1" customWidth="1"/>
    <col min="41" max="41" width="6.7109375" bestFit="1" customWidth="1"/>
    <col min="42" max="42" width="8.7109375" bestFit="1" customWidth="1"/>
    <col min="43" max="43" width="8.28515625" bestFit="1" customWidth="1"/>
    <col min="44" max="44" width="9.42578125" bestFit="1" customWidth="1"/>
  </cols>
  <sheetData>
    <row r="1" spans="1:26" x14ac:dyDescent="0.25">
      <c r="A1" s="68" t="s">
        <v>94</v>
      </c>
      <c r="B1" s="69">
        <v>0.2</v>
      </c>
      <c r="K1" s="21" t="s">
        <v>59</v>
      </c>
      <c r="L1" s="22" t="s">
        <v>60</v>
      </c>
      <c r="N1" s="76" t="s">
        <v>110</v>
      </c>
      <c r="O1" s="76" t="s">
        <v>103</v>
      </c>
      <c r="P1" t="s">
        <v>109</v>
      </c>
      <c r="T1" t="s">
        <v>104</v>
      </c>
      <c r="U1" t="s">
        <v>65</v>
      </c>
      <c r="V1" t="s">
        <v>105</v>
      </c>
      <c r="W1" t="s">
        <v>73</v>
      </c>
    </row>
    <row r="2" spans="1:26" x14ac:dyDescent="0.25">
      <c r="A2" s="16" t="s">
        <v>167</v>
      </c>
      <c r="B2" s="70">
        <f ca="1">TODAY()</f>
        <v>42909</v>
      </c>
      <c r="K2" s="67"/>
      <c r="L2" s="114"/>
      <c r="N2" s="115">
        <v>42874</v>
      </c>
      <c r="O2" s="115">
        <f>Releases[[#This Row],[Release Date]]-WEEKDAY(Releases[[#This Row],[Release Date]],3)</f>
        <v>42870</v>
      </c>
      <c r="P2" s="116" t="s">
        <v>183</v>
      </c>
      <c r="T2" t="s">
        <v>187</v>
      </c>
      <c r="U2" t="s">
        <v>184</v>
      </c>
      <c r="V2" s="13">
        <v>42915</v>
      </c>
      <c r="W2">
        <v>0.25106382978723329</v>
      </c>
    </row>
    <row r="3" spans="1:26" x14ac:dyDescent="0.25">
      <c r="A3" s="71" t="s">
        <v>62</v>
      </c>
      <c r="B3" s="72">
        <f>COUNTA(Holydays[Holyday])</f>
        <v>0</v>
      </c>
      <c r="K3" s="111"/>
      <c r="L3" s="32"/>
      <c r="N3" s="115"/>
      <c r="O3" s="115"/>
      <c r="P3" s="116"/>
      <c r="T3" t="s">
        <v>102</v>
      </c>
      <c r="U3" t="s">
        <v>71</v>
      </c>
      <c r="V3" s="13">
        <v>42914</v>
      </c>
      <c r="W3">
        <v>0.48510638297872277</v>
      </c>
    </row>
    <row r="4" spans="1:26" x14ac:dyDescent="0.25">
      <c r="A4" s="16" t="s">
        <v>61</v>
      </c>
      <c r="B4" s="73">
        <f>Timeline[[#Totals],[Working Days]]</f>
        <v>0</v>
      </c>
      <c r="K4" s="112"/>
      <c r="L4" s="113"/>
      <c r="N4" s="115"/>
      <c r="O4" s="115"/>
      <c r="P4" s="116"/>
      <c r="T4" t="s">
        <v>173</v>
      </c>
      <c r="U4" t="s">
        <v>71</v>
      </c>
      <c r="V4" s="13">
        <v>42914</v>
      </c>
      <c r="W4">
        <v>0.56170212765957417</v>
      </c>
    </row>
    <row r="5" spans="1:26" x14ac:dyDescent="0.25">
      <c r="A5" s="16" t="s">
        <v>63</v>
      </c>
      <c r="B5" s="70">
        <f ca="1">Timeline[[#Totals],[Last Day of Work]]</f>
        <v>42909</v>
      </c>
      <c r="K5" s="19"/>
      <c r="L5" s="15"/>
      <c r="N5" s="115"/>
      <c r="O5" s="115"/>
      <c r="P5" s="116"/>
    </row>
    <row r="6" spans="1:26" x14ac:dyDescent="0.25">
      <c r="A6" s="16" t="s">
        <v>64</v>
      </c>
      <c r="B6" s="74">
        <f ca="1">(B5-B2)/30</f>
        <v>0</v>
      </c>
      <c r="K6" s="20"/>
      <c r="L6" s="16"/>
      <c r="N6" s="115"/>
      <c r="O6" s="115"/>
      <c r="P6" s="116"/>
    </row>
    <row r="7" spans="1:26" x14ac:dyDescent="0.25">
      <c r="N7" s="115"/>
      <c r="O7" s="115"/>
      <c r="P7" s="116"/>
    </row>
    <row r="8" spans="1:26" x14ac:dyDescent="0.25">
      <c r="A8" s="17"/>
      <c r="B8" s="17"/>
      <c r="C8" s="17"/>
      <c r="D8" s="17"/>
      <c r="E8" s="95">
        <f>SUM(Activities!L:L)-Timeline[[#Totals],[Cycle Hours  on Backlog]]</f>
        <v>75.319148936170222</v>
      </c>
      <c r="F8" s="95"/>
      <c r="G8" s="95">
        <f>Timeline[[#Totals],[Total]]-SUM(Activities!N:N)</f>
        <v>-90.382978723404236</v>
      </c>
      <c r="H8" s="95"/>
      <c r="I8" s="18"/>
      <c r="J8" s="15"/>
      <c r="N8" s="115"/>
      <c r="O8" s="115"/>
      <c r="P8" s="116"/>
    </row>
    <row r="9" spans="1:26" s="7" customFormat="1" ht="45" x14ac:dyDescent="0.25">
      <c r="A9" s="33" t="s">
        <v>65</v>
      </c>
      <c r="B9" s="33" t="s">
        <v>66</v>
      </c>
      <c r="C9" s="33" t="s">
        <v>67</v>
      </c>
      <c r="D9" s="33" t="s">
        <v>68</v>
      </c>
      <c r="E9" s="33" t="s">
        <v>154</v>
      </c>
      <c r="F9" s="33" t="s">
        <v>94</v>
      </c>
      <c r="G9" s="33" t="s">
        <v>72</v>
      </c>
      <c r="H9" s="33" t="s">
        <v>69</v>
      </c>
      <c r="I9" s="33" t="s">
        <v>70</v>
      </c>
      <c r="J9" s="63"/>
      <c r="K9" s="64"/>
      <c r="L9" s="64"/>
      <c r="M9" s="65"/>
      <c r="N9" s="115"/>
      <c r="O9" s="115"/>
      <c r="P9" s="117"/>
      <c r="R9" s="87"/>
      <c r="S9"/>
      <c r="T9"/>
      <c r="U9"/>
      <c r="V9"/>
      <c r="W9"/>
      <c r="X9"/>
      <c r="Y9"/>
      <c r="Z9"/>
    </row>
    <row r="10" spans="1:26" x14ac:dyDescent="0.25">
      <c r="A10" t="s">
        <v>184</v>
      </c>
      <c r="B10" s="29">
        <v>1</v>
      </c>
      <c r="C10" s="29">
        <v>8</v>
      </c>
      <c r="D10" s="29">
        <f>B10*C10</f>
        <v>8</v>
      </c>
      <c r="E10" s="29">
        <f>SUMIFS(IssueTypeVsRoleMapping[Cycle on Backlog],IssueTypeVsRoleMapping[Role],Timeline[[#This Row],[Role]])</f>
        <v>0</v>
      </c>
      <c r="F10" s="29">
        <f>Timeline[[#This Row],[Cycle Hours  on Backlog]]*$B$1</f>
        <v>0</v>
      </c>
      <c r="G10" s="29">
        <f>Timeline[[#This Row],[Cycle Hours  on Backlog]]+Timeline[[#This Row],[Risk]]</f>
        <v>0</v>
      </c>
      <c r="H10" s="29">
        <f t="shared" ref="H10:H15" si="0">IF(D10=0,0,G10/D10)</f>
        <v>0</v>
      </c>
      <c r="I10" s="67">
        <f ca="1">IF(Timeline[[#This Row],[People]]&lt;=0,"",WORKDAY($B$2,Timeline[[#This Row],[Working Days]],Holydays[Holyday]))</f>
        <v>42909</v>
      </c>
      <c r="J10" s="15"/>
      <c r="K10"/>
      <c r="M10"/>
      <c r="N10" s="115"/>
      <c r="O10" s="115"/>
      <c r="P10" s="116"/>
    </row>
    <row r="11" spans="1:26" x14ac:dyDescent="0.25">
      <c r="A11" t="s">
        <v>71</v>
      </c>
      <c r="B11" s="29">
        <v>2.5</v>
      </c>
      <c r="C11" s="29">
        <v>8</v>
      </c>
      <c r="D11" s="29">
        <f t="shared" ref="D11" si="1">B11*C11</f>
        <v>20</v>
      </c>
      <c r="E11" s="29">
        <f>SUMIFS(IssueTypeVsRoleMapping[Cycle on Backlog],IssueTypeVsRoleMapping[Role],Timeline[[#This Row],[Role]])</f>
        <v>0</v>
      </c>
      <c r="F11" s="29">
        <f>Timeline[[#This Row],[Cycle Hours  on Backlog]]*$B$1</f>
        <v>0</v>
      </c>
      <c r="G11" s="29">
        <f>Timeline[[#This Row],[Cycle Hours  on Backlog]]+Timeline[[#This Row],[Risk]]</f>
        <v>0</v>
      </c>
      <c r="H11" s="29">
        <f t="shared" si="0"/>
        <v>0</v>
      </c>
      <c r="I11" s="67">
        <f ca="1">IF(Timeline[[#This Row],[People]]&lt;=0,"",WORKDAY($B$2,Timeline[[#This Row],[Working Days]],Holydays[Holyday]))</f>
        <v>42909</v>
      </c>
      <c r="J11" s="15"/>
      <c r="K11"/>
      <c r="M11"/>
    </row>
    <row r="12" spans="1:26" x14ac:dyDescent="0.25">
      <c r="B12" s="29"/>
      <c r="C12" s="29"/>
      <c r="D12" s="29">
        <f t="shared" ref="D12:D15" si="2">B12*C12</f>
        <v>0</v>
      </c>
      <c r="E12" s="29">
        <f>SUMIFS(IssueTypeVsRoleMapping[Cycle on Backlog],IssueTypeVsRoleMapping[Role],Timeline[[#This Row],[Role]])</f>
        <v>0</v>
      </c>
      <c r="F12" s="29">
        <f>Timeline[[#This Row],[Cycle Hours  on Backlog]]*$B$1</f>
        <v>0</v>
      </c>
      <c r="G12" s="29">
        <f>Timeline[[#This Row],[Cycle Hours  on Backlog]]+Timeline[[#This Row],[Risk]]</f>
        <v>0</v>
      </c>
      <c r="H12" s="29">
        <f t="shared" si="0"/>
        <v>0</v>
      </c>
      <c r="I12" s="67" t="str">
        <f>IF(Timeline[[#This Row],[People]]&lt;=0,"",WORKDAY($B$2,Timeline[[#This Row],[Working Days]],Holydays[Holyday]))</f>
        <v/>
      </c>
      <c r="J12" s="15"/>
      <c r="K12"/>
      <c r="M12"/>
    </row>
    <row r="13" spans="1:26" x14ac:dyDescent="0.25">
      <c r="B13" s="29"/>
      <c r="C13" s="29"/>
      <c r="D13" s="29">
        <f t="shared" si="2"/>
        <v>0</v>
      </c>
      <c r="E13" s="29">
        <f>SUMIFS(IssueTypeVsRoleMapping[Cycle on Backlog],IssueTypeVsRoleMapping[Role],Timeline[[#This Row],[Role]])</f>
        <v>0</v>
      </c>
      <c r="F13" s="29">
        <f>Timeline[[#This Row],[Cycle Hours  on Backlog]]*$B$1</f>
        <v>0</v>
      </c>
      <c r="G13" s="29">
        <f>Timeline[[#This Row],[Cycle Hours  on Backlog]]+Timeline[[#This Row],[Risk]]</f>
        <v>0</v>
      </c>
      <c r="H13" s="29">
        <f t="shared" si="0"/>
        <v>0</v>
      </c>
      <c r="I13" s="67" t="str">
        <f>IF(Timeline[[#This Row],[People]]&lt;=0,"",WORKDAY($B$2,Timeline[[#This Row],[Working Days]],Holydays[Holyday]))</f>
        <v/>
      </c>
      <c r="J13" s="15"/>
      <c r="K13"/>
      <c r="M13"/>
    </row>
    <row r="14" spans="1:26" x14ac:dyDescent="0.25">
      <c r="B14" s="29"/>
      <c r="C14" s="29"/>
      <c r="D14" s="29">
        <f t="shared" si="2"/>
        <v>0</v>
      </c>
      <c r="E14" s="29">
        <f>SUMIFS(IssueTypeVsRoleMapping[Cycle on Backlog],IssueTypeVsRoleMapping[Role],Timeline[[#This Row],[Role]])</f>
        <v>0</v>
      </c>
      <c r="F14" s="29">
        <f>Timeline[[#This Row],[Cycle Hours  on Backlog]]*$B$1</f>
        <v>0</v>
      </c>
      <c r="G14" s="29">
        <f>Timeline[[#This Row],[Cycle Hours  on Backlog]]+Timeline[[#This Row],[Risk]]</f>
        <v>0</v>
      </c>
      <c r="H14" s="29">
        <f t="shared" si="0"/>
        <v>0</v>
      </c>
      <c r="I14" s="67" t="str">
        <f>IF(Timeline[[#This Row],[People]]&lt;=0,"",WORKDAY($B$2,Timeline[[#This Row],[Working Days]],Holydays[Holyday]))</f>
        <v/>
      </c>
      <c r="J14" s="15"/>
      <c r="K14"/>
      <c r="M14"/>
    </row>
    <row r="15" spans="1:26" x14ac:dyDescent="0.25">
      <c r="B15" s="29"/>
      <c r="C15" s="29"/>
      <c r="D15" s="29">
        <f t="shared" si="2"/>
        <v>0</v>
      </c>
      <c r="E15" s="29">
        <f>SUMIFS(IssueTypeVsRoleMapping[Cycle on Backlog],IssueTypeVsRoleMapping[Role],Timeline[[#This Row],[Role]])</f>
        <v>0</v>
      </c>
      <c r="F15" s="29">
        <f>Timeline[[#This Row],[Cycle Hours  on Backlog]]*$B$1</f>
        <v>0</v>
      </c>
      <c r="G15" s="29">
        <f>Timeline[[#This Row],[Cycle Hours  on Backlog]]+Timeline[[#This Row],[Risk]]</f>
        <v>0</v>
      </c>
      <c r="H15" s="29">
        <f t="shared" si="0"/>
        <v>0</v>
      </c>
      <c r="I15" s="67" t="str">
        <f>IF(Timeline[[#This Row],[People]]&lt;=0,"",WORKDAY($B$2,Timeline[[#This Row],[Working Days]],Holydays[Holyday]))</f>
        <v/>
      </c>
      <c r="J15" s="15"/>
      <c r="K15"/>
      <c r="M15"/>
    </row>
    <row r="16" spans="1:26" x14ac:dyDescent="0.25">
      <c r="A16" t="s">
        <v>3</v>
      </c>
      <c r="B16" s="66">
        <f>SUBTOTAL(109,Timeline[People])</f>
        <v>3.5</v>
      </c>
      <c r="C16" s="66"/>
      <c r="D16" s="66">
        <f>SUBTOTAL(109,Timeline[Team Daily Capability])</f>
        <v>28</v>
      </c>
      <c r="E16" s="66">
        <f>SUBTOTAL(109,Timeline[Cycle Hours  on Backlog])</f>
        <v>0</v>
      </c>
      <c r="F16" s="66">
        <f>SUBTOTAL(109,Timeline[Risk])</f>
        <v>0</v>
      </c>
      <c r="G16" s="66">
        <f>SUBTOTAL(109,Timeline[Total])</f>
        <v>0</v>
      </c>
      <c r="H16" s="66">
        <f>SUBTOTAL(104,Timeline[Working Days])</f>
        <v>0</v>
      </c>
      <c r="I16" s="67">
        <f ca="1">SUBTOTAL(104,Timeline[Last Day of Work])</f>
        <v>42909</v>
      </c>
      <c r="J16" s="16"/>
      <c r="K16"/>
      <c r="M16"/>
    </row>
    <row r="17" spans="5:44" x14ac:dyDescent="0.25">
      <c r="E17" s="31"/>
      <c r="K17"/>
      <c r="M17"/>
    </row>
    <row r="18" spans="5:44" x14ac:dyDescent="0.25">
      <c r="K18"/>
      <c r="M18"/>
      <c r="N18" s="77"/>
      <c r="O18" s="77"/>
      <c r="P18" s="35"/>
    </row>
    <row r="19" spans="5:44" x14ac:dyDescent="0.25">
      <c r="K19"/>
    </row>
    <row r="20" spans="5:44" s="35" customFormat="1" x14ac:dyDescent="0.25">
      <c r="K20"/>
      <c r="L20"/>
      <c r="N20" s="75"/>
      <c r="O20" s="75"/>
      <c r="P20"/>
      <c r="R20" s="88"/>
      <c r="S20"/>
      <c r="T20"/>
      <c r="U20"/>
      <c r="V20"/>
      <c r="W20"/>
      <c r="X20"/>
      <c r="Y20"/>
      <c r="Z20"/>
    </row>
    <row r="21" spans="5:44" x14ac:dyDescent="0.25">
      <c r="K21"/>
      <c r="M21"/>
      <c r="N21"/>
      <c r="O21"/>
      <c r="R21"/>
    </row>
    <row r="22" spans="5:44" s="78" customFormat="1" x14ac:dyDescent="0.25">
      <c r="K22"/>
      <c r="L22"/>
      <c r="M22"/>
      <c r="N22"/>
      <c r="O22"/>
      <c r="P22"/>
      <c r="Q22"/>
      <c r="R22" s="86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 s="79"/>
      <c r="AR22" s="79"/>
    </row>
    <row r="23" spans="5:44" x14ac:dyDescent="0.25">
      <c r="K23"/>
      <c r="M23"/>
      <c r="N23"/>
      <c r="O23"/>
    </row>
    <row r="24" spans="5:44" x14ac:dyDescent="0.25">
      <c r="K24"/>
      <c r="M24"/>
      <c r="N24"/>
      <c r="O24"/>
    </row>
    <row r="25" spans="5:44" x14ac:dyDescent="0.25">
      <c r="K25"/>
      <c r="M25"/>
      <c r="N25"/>
      <c r="O25"/>
    </row>
    <row r="26" spans="5:44" x14ac:dyDescent="0.25">
      <c r="K26"/>
      <c r="M26"/>
      <c r="N26"/>
      <c r="O26"/>
    </row>
    <row r="27" spans="5:44" x14ac:dyDescent="0.25">
      <c r="K27"/>
      <c r="M27"/>
      <c r="N27"/>
      <c r="O27"/>
    </row>
    <row r="28" spans="5:44" x14ac:dyDescent="0.25">
      <c r="K28"/>
      <c r="M28"/>
      <c r="N28"/>
      <c r="O28"/>
    </row>
    <row r="29" spans="5:44" x14ac:dyDescent="0.25">
      <c r="K29"/>
      <c r="M29"/>
      <c r="N29"/>
      <c r="O29"/>
    </row>
    <row r="30" spans="5:44" x14ac:dyDescent="0.25">
      <c r="K30"/>
      <c r="M30"/>
      <c r="N30"/>
      <c r="O30"/>
    </row>
    <row r="31" spans="5:44" x14ac:dyDescent="0.25">
      <c r="K31"/>
      <c r="M31"/>
      <c r="N31"/>
      <c r="O31"/>
    </row>
    <row r="32" spans="5:44" x14ac:dyDescent="0.25">
      <c r="K32"/>
      <c r="M32"/>
      <c r="N32"/>
      <c r="O32"/>
    </row>
    <row r="33" spans="11:15" x14ac:dyDescent="0.25">
      <c r="K33"/>
      <c r="M33"/>
      <c r="N33"/>
      <c r="O33"/>
    </row>
    <row r="34" spans="11:15" x14ac:dyDescent="0.25">
      <c r="K34"/>
      <c r="M34"/>
      <c r="N34"/>
      <c r="O34"/>
    </row>
    <row r="35" spans="11:15" x14ac:dyDescent="0.25">
      <c r="K35"/>
      <c r="M35"/>
      <c r="N35"/>
      <c r="O35"/>
    </row>
    <row r="36" spans="11:15" x14ac:dyDescent="0.25">
      <c r="K36"/>
      <c r="M36"/>
      <c r="N36"/>
      <c r="O36"/>
    </row>
    <row r="37" spans="11:15" x14ac:dyDescent="0.25">
      <c r="K37"/>
      <c r="M37"/>
      <c r="N37"/>
      <c r="O37"/>
    </row>
    <row r="38" spans="11:15" x14ac:dyDescent="0.25">
      <c r="K38"/>
      <c r="M38"/>
      <c r="N38"/>
      <c r="O38"/>
    </row>
    <row r="39" spans="11:15" x14ac:dyDescent="0.25">
      <c r="K39"/>
      <c r="M39"/>
      <c r="N39"/>
      <c r="O39"/>
    </row>
    <row r="40" spans="11:15" x14ac:dyDescent="0.25">
      <c r="K40"/>
      <c r="M40"/>
      <c r="N40"/>
      <c r="O40"/>
    </row>
    <row r="41" spans="11:15" x14ac:dyDescent="0.25">
      <c r="K41"/>
      <c r="M41"/>
      <c r="N41"/>
      <c r="O41"/>
    </row>
    <row r="42" spans="11:15" x14ac:dyDescent="0.25">
      <c r="K42"/>
      <c r="M42"/>
      <c r="N42"/>
      <c r="O42"/>
    </row>
    <row r="43" spans="11:15" x14ac:dyDescent="0.25">
      <c r="K43"/>
      <c r="M43"/>
      <c r="N43"/>
      <c r="O43"/>
    </row>
    <row r="44" spans="11:15" x14ac:dyDescent="0.25">
      <c r="K44"/>
      <c r="M44"/>
      <c r="N44"/>
      <c r="O44"/>
    </row>
    <row r="45" spans="11:15" x14ac:dyDescent="0.25">
      <c r="K45"/>
      <c r="M45"/>
      <c r="N45"/>
      <c r="O45"/>
    </row>
    <row r="46" spans="11:15" x14ac:dyDescent="0.25">
      <c r="K46"/>
      <c r="M46"/>
      <c r="N46"/>
      <c r="O46"/>
    </row>
    <row r="47" spans="11:15" x14ac:dyDescent="0.25">
      <c r="K47"/>
      <c r="M47"/>
      <c r="N47"/>
      <c r="O47"/>
    </row>
    <row r="48" spans="11:15" x14ac:dyDescent="0.25">
      <c r="K48"/>
      <c r="M48"/>
      <c r="N48"/>
      <c r="O48"/>
    </row>
    <row r="49" spans="11:15" x14ac:dyDescent="0.25">
      <c r="K49"/>
      <c r="M49"/>
      <c r="N49"/>
      <c r="O49"/>
    </row>
    <row r="50" spans="11:15" x14ac:dyDescent="0.25">
      <c r="K50"/>
      <c r="M50"/>
      <c r="N50"/>
      <c r="O50"/>
    </row>
    <row r="51" spans="11:15" x14ac:dyDescent="0.25">
      <c r="K51"/>
      <c r="M51"/>
      <c r="N51"/>
      <c r="O51"/>
    </row>
    <row r="52" spans="11:15" x14ac:dyDescent="0.25">
      <c r="K52"/>
      <c r="M52"/>
      <c r="N52"/>
      <c r="O52"/>
    </row>
    <row r="53" spans="11:15" x14ac:dyDescent="0.25">
      <c r="K53"/>
      <c r="M53"/>
      <c r="N53"/>
      <c r="O53"/>
    </row>
    <row r="54" spans="11:15" x14ac:dyDescent="0.25">
      <c r="K54"/>
      <c r="M54"/>
      <c r="N54"/>
      <c r="O54"/>
    </row>
    <row r="55" spans="11:15" x14ac:dyDescent="0.25">
      <c r="K55"/>
      <c r="M55"/>
      <c r="N55"/>
      <c r="O55"/>
    </row>
    <row r="56" spans="11:15" x14ac:dyDescent="0.25">
      <c r="K56"/>
      <c r="M56"/>
      <c r="N56"/>
      <c r="O56"/>
    </row>
    <row r="57" spans="11:15" x14ac:dyDescent="0.25">
      <c r="K57"/>
      <c r="M57"/>
      <c r="N57"/>
      <c r="O57"/>
    </row>
    <row r="58" spans="11:15" x14ac:dyDescent="0.25">
      <c r="K58"/>
      <c r="M58"/>
      <c r="N58"/>
      <c r="O58"/>
    </row>
    <row r="59" spans="11:15" x14ac:dyDescent="0.25">
      <c r="K59"/>
      <c r="M59"/>
      <c r="N59"/>
      <c r="O59"/>
    </row>
    <row r="60" spans="11:15" x14ac:dyDescent="0.25">
      <c r="K60"/>
      <c r="M60"/>
      <c r="N60"/>
      <c r="O60"/>
    </row>
    <row r="61" spans="11:15" x14ac:dyDescent="0.25">
      <c r="K61"/>
      <c r="M61"/>
      <c r="N61"/>
      <c r="O61"/>
    </row>
    <row r="62" spans="11:15" x14ac:dyDescent="0.25">
      <c r="K62"/>
      <c r="M62"/>
      <c r="N62"/>
      <c r="O62"/>
    </row>
    <row r="63" spans="11:15" x14ac:dyDescent="0.25">
      <c r="K63"/>
      <c r="M63"/>
      <c r="N63"/>
      <c r="O63"/>
    </row>
    <row r="64" spans="11:15" x14ac:dyDescent="0.25">
      <c r="K64"/>
      <c r="M64"/>
      <c r="N64"/>
      <c r="O64"/>
    </row>
    <row r="65" spans="11:15" x14ac:dyDescent="0.25">
      <c r="K65"/>
      <c r="M65"/>
      <c r="N65"/>
      <c r="O65"/>
    </row>
    <row r="66" spans="11:15" x14ac:dyDescent="0.25">
      <c r="K66"/>
      <c r="M66"/>
      <c r="N66"/>
      <c r="O66"/>
    </row>
    <row r="67" spans="11:15" x14ac:dyDescent="0.25">
      <c r="K67"/>
      <c r="M67"/>
      <c r="N67"/>
      <c r="O67"/>
    </row>
    <row r="68" spans="11:15" x14ac:dyDescent="0.25">
      <c r="K68"/>
      <c r="M68"/>
      <c r="N68"/>
      <c r="O68"/>
    </row>
    <row r="69" spans="11:15" x14ac:dyDescent="0.25">
      <c r="K69"/>
      <c r="M69"/>
      <c r="N69"/>
      <c r="O69"/>
    </row>
    <row r="70" spans="11:15" x14ac:dyDescent="0.25">
      <c r="K70"/>
      <c r="M70"/>
      <c r="N70"/>
      <c r="O70"/>
    </row>
    <row r="71" spans="11:15" x14ac:dyDescent="0.25">
      <c r="K71"/>
      <c r="M71"/>
      <c r="N71"/>
      <c r="O71"/>
    </row>
    <row r="72" spans="11:15" x14ac:dyDescent="0.25">
      <c r="K72"/>
      <c r="M72"/>
      <c r="N72"/>
      <c r="O72"/>
    </row>
    <row r="73" spans="11:15" x14ac:dyDescent="0.25">
      <c r="K73"/>
      <c r="M73"/>
      <c r="N73"/>
      <c r="O73"/>
    </row>
    <row r="74" spans="11:15" x14ac:dyDescent="0.25">
      <c r="K74"/>
      <c r="M74"/>
      <c r="N74"/>
      <c r="O74"/>
    </row>
    <row r="75" spans="11:15" x14ac:dyDescent="0.25">
      <c r="K75"/>
      <c r="M75"/>
      <c r="N75"/>
      <c r="O75"/>
    </row>
    <row r="76" spans="11:15" x14ac:dyDescent="0.25">
      <c r="K76"/>
      <c r="M76"/>
      <c r="N76"/>
      <c r="O76"/>
    </row>
    <row r="77" spans="11:15" x14ac:dyDescent="0.25">
      <c r="K77"/>
      <c r="M77"/>
      <c r="N77"/>
      <c r="O77"/>
    </row>
    <row r="78" spans="11:15" x14ac:dyDescent="0.25">
      <c r="K78"/>
      <c r="M78"/>
      <c r="N78"/>
      <c r="O78"/>
    </row>
    <row r="79" spans="11:15" x14ac:dyDescent="0.25">
      <c r="K79"/>
      <c r="M79"/>
      <c r="N79"/>
      <c r="O79"/>
    </row>
    <row r="80" spans="11:15" x14ac:dyDescent="0.25">
      <c r="K80"/>
      <c r="M80"/>
      <c r="N80"/>
      <c r="O80"/>
    </row>
    <row r="81" spans="11:15" x14ac:dyDescent="0.25">
      <c r="K81"/>
      <c r="M81"/>
      <c r="N81"/>
      <c r="O81"/>
    </row>
    <row r="82" spans="11:15" x14ac:dyDescent="0.25">
      <c r="K82"/>
      <c r="M82"/>
      <c r="N82"/>
      <c r="O82"/>
    </row>
    <row r="83" spans="11:15" x14ac:dyDescent="0.25">
      <c r="K83"/>
      <c r="M83"/>
      <c r="N83"/>
      <c r="O83"/>
    </row>
    <row r="84" spans="11:15" x14ac:dyDescent="0.25">
      <c r="K84"/>
      <c r="M84"/>
      <c r="N84"/>
      <c r="O84"/>
    </row>
    <row r="85" spans="11:15" x14ac:dyDescent="0.25">
      <c r="K85"/>
      <c r="M85"/>
      <c r="N85"/>
      <c r="O85"/>
    </row>
    <row r="86" spans="11:15" x14ac:dyDescent="0.25">
      <c r="K86"/>
      <c r="M86"/>
      <c r="N86"/>
      <c r="O86"/>
    </row>
    <row r="87" spans="11:15" x14ac:dyDescent="0.25">
      <c r="K87"/>
      <c r="M87"/>
      <c r="N87"/>
      <c r="O87"/>
    </row>
    <row r="88" spans="11:15" x14ac:dyDescent="0.25">
      <c r="K88"/>
      <c r="M88"/>
      <c r="N88"/>
      <c r="O88"/>
    </row>
    <row r="89" spans="11:15" x14ac:dyDescent="0.25">
      <c r="K89"/>
      <c r="M89"/>
      <c r="N89"/>
      <c r="O89"/>
    </row>
    <row r="90" spans="11:15" x14ac:dyDescent="0.25">
      <c r="K90"/>
      <c r="M90"/>
      <c r="N90"/>
      <c r="O90"/>
    </row>
    <row r="91" spans="11:15" x14ac:dyDescent="0.25">
      <c r="K91"/>
      <c r="M91"/>
      <c r="N91"/>
      <c r="O91"/>
    </row>
    <row r="92" spans="11:15" x14ac:dyDescent="0.25">
      <c r="K92"/>
      <c r="M92"/>
      <c r="N92"/>
      <c r="O92"/>
    </row>
    <row r="93" spans="11:15" x14ac:dyDescent="0.25">
      <c r="K93"/>
      <c r="M93"/>
      <c r="N93"/>
      <c r="O93"/>
    </row>
    <row r="94" spans="11:15" x14ac:dyDescent="0.25">
      <c r="K94"/>
      <c r="M94"/>
      <c r="N94"/>
      <c r="O94"/>
    </row>
    <row r="95" spans="11:15" x14ac:dyDescent="0.25">
      <c r="K95"/>
      <c r="M95"/>
      <c r="N95"/>
      <c r="O95"/>
    </row>
    <row r="96" spans="11:15" x14ac:dyDescent="0.25">
      <c r="K96"/>
      <c r="M96"/>
      <c r="N96"/>
      <c r="O96"/>
    </row>
    <row r="97" spans="11:15" x14ac:dyDescent="0.25">
      <c r="K97"/>
      <c r="M97"/>
      <c r="N97"/>
      <c r="O97"/>
    </row>
    <row r="98" spans="11:15" x14ac:dyDescent="0.25">
      <c r="K98"/>
      <c r="M98"/>
      <c r="N98"/>
      <c r="O98"/>
    </row>
    <row r="99" spans="11:15" x14ac:dyDescent="0.25">
      <c r="K99"/>
      <c r="M99"/>
      <c r="N99"/>
      <c r="O99"/>
    </row>
    <row r="100" spans="11:15" x14ac:dyDescent="0.25">
      <c r="K100"/>
      <c r="M100"/>
      <c r="N100"/>
      <c r="O100"/>
    </row>
    <row r="101" spans="11:15" x14ac:dyDescent="0.25">
      <c r="K101"/>
      <c r="M101"/>
      <c r="N101"/>
      <c r="O101"/>
    </row>
    <row r="102" spans="11:15" x14ac:dyDescent="0.25">
      <c r="K102"/>
      <c r="M102"/>
      <c r="N102"/>
      <c r="O102"/>
    </row>
    <row r="103" spans="11:15" x14ac:dyDescent="0.25">
      <c r="K103"/>
      <c r="M103"/>
      <c r="N103"/>
      <c r="O103"/>
    </row>
    <row r="104" spans="11:15" x14ac:dyDescent="0.25">
      <c r="K104"/>
      <c r="M104"/>
      <c r="N104"/>
      <c r="O104"/>
    </row>
    <row r="105" spans="11:15" x14ac:dyDescent="0.25">
      <c r="K105"/>
      <c r="M105"/>
      <c r="N105"/>
      <c r="O105"/>
    </row>
    <row r="106" spans="11:15" x14ac:dyDescent="0.25">
      <c r="K106"/>
      <c r="M106"/>
      <c r="N106"/>
      <c r="O106"/>
    </row>
    <row r="107" spans="11:15" x14ac:dyDescent="0.25">
      <c r="K107"/>
      <c r="M107"/>
      <c r="N107"/>
      <c r="O107"/>
    </row>
    <row r="108" spans="11:15" x14ac:dyDescent="0.25">
      <c r="K108"/>
      <c r="M108"/>
      <c r="N108"/>
      <c r="O108"/>
    </row>
    <row r="109" spans="11:15" x14ac:dyDescent="0.25">
      <c r="K109"/>
      <c r="M109"/>
      <c r="N109"/>
      <c r="O109"/>
    </row>
    <row r="110" spans="11:15" x14ac:dyDescent="0.25">
      <c r="K110"/>
      <c r="M110"/>
      <c r="N110"/>
      <c r="O110"/>
    </row>
    <row r="111" spans="11:15" x14ac:dyDescent="0.25">
      <c r="K111"/>
      <c r="M111"/>
      <c r="N111"/>
      <c r="O111"/>
    </row>
    <row r="112" spans="11:15" x14ac:dyDescent="0.25">
      <c r="K112"/>
      <c r="M112"/>
      <c r="N112"/>
      <c r="O112"/>
    </row>
    <row r="113" spans="11:15" x14ac:dyDescent="0.25">
      <c r="K113"/>
      <c r="M113"/>
      <c r="N113"/>
      <c r="O113"/>
    </row>
    <row r="114" spans="11:15" x14ac:dyDescent="0.25">
      <c r="K114"/>
      <c r="M114"/>
      <c r="N114"/>
      <c r="O114"/>
    </row>
    <row r="115" spans="11:15" x14ac:dyDescent="0.25">
      <c r="K115"/>
      <c r="M115"/>
      <c r="N115"/>
      <c r="O115"/>
    </row>
    <row r="116" spans="11:15" x14ac:dyDescent="0.25">
      <c r="K116"/>
      <c r="M116"/>
      <c r="N116"/>
      <c r="O116"/>
    </row>
    <row r="117" spans="11:15" x14ac:dyDescent="0.25">
      <c r="K117"/>
      <c r="M117"/>
      <c r="N117"/>
      <c r="O117"/>
    </row>
    <row r="118" spans="11:15" x14ac:dyDescent="0.25">
      <c r="K118"/>
      <c r="M118"/>
      <c r="N118"/>
      <c r="O118"/>
    </row>
    <row r="119" spans="11:15" x14ac:dyDescent="0.25">
      <c r="K119"/>
      <c r="M119"/>
      <c r="N119"/>
      <c r="O119"/>
    </row>
    <row r="120" spans="11:15" x14ac:dyDescent="0.25">
      <c r="K120"/>
      <c r="M120"/>
      <c r="N120"/>
      <c r="O120"/>
    </row>
    <row r="121" spans="11:15" x14ac:dyDescent="0.25">
      <c r="K121"/>
      <c r="M121"/>
      <c r="N121"/>
      <c r="O121"/>
    </row>
    <row r="122" spans="11:15" x14ac:dyDescent="0.25">
      <c r="K122"/>
      <c r="M122"/>
      <c r="N122"/>
      <c r="O122"/>
    </row>
    <row r="123" spans="11:15" x14ac:dyDescent="0.25">
      <c r="K123"/>
      <c r="M123"/>
      <c r="N123"/>
      <c r="O123"/>
    </row>
    <row r="124" spans="11:15" x14ac:dyDescent="0.25">
      <c r="K124"/>
      <c r="M124"/>
      <c r="N124"/>
      <c r="O124"/>
    </row>
    <row r="125" spans="11:15" x14ac:dyDescent="0.25">
      <c r="K125"/>
      <c r="M125"/>
      <c r="N125"/>
      <c r="O125"/>
    </row>
    <row r="126" spans="11:15" x14ac:dyDescent="0.25">
      <c r="K126"/>
      <c r="M126"/>
      <c r="N126"/>
      <c r="O126"/>
    </row>
    <row r="127" spans="11:15" x14ac:dyDescent="0.25">
      <c r="K127"/>
      <c r="M127"/>
      <c r="N127"/>
      <c r="O127"/>
    </row>
    <row r="128" spans="11:15" x14ac:dyDescent="0.25">
      <c r="K128"/>
      <c r="M128"/>
      <c r="N128"/>
      <c r="O128"/>
    </row>
    <row r="129" spans="11:15" x14ac:dyDescent="0.25">
      <c r="K129"/>
      <c r="M129"/>
      <c r="N129"/>
      <c r="O129"/>
    </row>
    <row r="130" spans="11:15" x14ac:dyDescent="0.25">
      <c r="K130"/>
      <c r="M130"/>
      <c r="N130"/>
      <c r="O130"/>
    </row>
    <row r="131" spans="11:15" x14ac:dyDescent="0.25">
      <c r="K131"/>
      <c r="M131"/>
      <c r="N131"/>
      <c r="O131"/>
    </row>
    <row r="132" spans="11:15" x14ac:dyDescent="0.25">
      <c r="K132"/>
      <c r="M132"/>
      <c r="N132"/>
      <c r="O132"/>
    </row>
    <row r="133" spans="11:15" x14ac:dyDescent="0.25">
      <c r="K133"/>
      <c r="M133"/>
      <c r="N133"/>
      <c r="O133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50" r:id="rId4" name="Button 2">
              <controlPr defaultSize="0" print="0" autoFill="0" autoPict="0" macro="[0]!UpdateGantt">
                <anchor moveWithCells="1" sizeWithCells="1">
                  <from>
                    <xdr:col>2</xdr:col>
                    <xdr:colOff>276225</xdr:colOff>
                    <xdr:row>2</xdr:row>
                    <xdr:rowOff>9525</xdr:rowOff>
                  </from>
                  <to>
                    <xdr:col>3</xdr:col>
                    <xdr:colOff>504825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3">
    <tablePart r:id="rId5"/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8" tint="-0.499984740745262"/>
  </sheetPr>
  <dimension ref="A1:AV27"/>
  <sheetViews>
    <sheetView zoomScale="115" zoomScaleNormal="115" zoomScalePageLayoutView="115" workbookViewId="0">
      <selection activeCell="A12" sqref="A12"/>
    </sheetView>
  </sheetViews>
  <sheetFormatPr defaultColWidth="8.85546875" defaultRowHeight="15" x14ac:dyDescent="0.25"/>
  <cols>
    <col min="1" max="1" width="67.42578125" bestFit="1" customWidth="1"/>
    <col min="2" max="2" width="18.5703125" bestFit="1" customWidth="1"/>
    <col min="3" max="4" width="7" bestFit="1" customWidth="1"/>
    <col min="5" max="5" width="9.5703125" bestFit="1" customWidth="1"/>
    <col min="6" max="6" width="7.85546875" bestFit="1" customWidth="1"/>
    <col min="7" max="9" width="9.5703125" bestFit="1" customWidth="1"/>
    <col min="10" max="10" width="5.85546875" bestFit="1" customWidth="1"/>
    <col min="11" max="11" width="7" bestFit="1" customWidth="1"/>
    <col min="12" max="12" width="7" customWidth="1"/>
    <col min="13" max="13" width="7" bestFit="1" customWidth="1"/>
    <col min="14" max="14" width="5.28515625" bestFit="1" customWidth="1"/>
    <col min="15" max="18" width="6.28515625" customWidth="1"/>
    <col min="19" max="19" width="6.28515625" bestFit="1" customWidth="1"/>
    <col min="20" max="22" width="7.28515625" bestFit="1" customWidth="1"/>
    <col min="23" max="23" width="6.140625" bestFit="1" customWidth="1"/>
    <col min="24" max="26" width="7.28515625" bestFit="1" customWidth="1"/>
    <col min="27" max="27" width="6" customWidth="1"/>
    <col min="28" max="28" width="6" bestFit="1" customWidth="1"/>
    <col min="29" max="29" width="7.140625" bestFit="1" customWidth="1"/>
    <col min="30" max="30" width="7.140625" customWidth="1"/>
    <col min="31" max="31" width="7.140625" bestFit="1" customWidth="1"/>
    <col min="32" max="32" width="6.28515625" bestFit="1" customWidth="1"/>
    <col min="33" max="34" width="7.42578125" bestFit="1" customWidth="1"/>
    <col min="35" max="35" width="9.5703125" bestFit="1" customWidth="1"/>
    <col min="36" max="36" width="7.28515625" bestFit="1" customWidth="1"/>
    <col min="37" max="38" width="6" bestFit="1" customWidth="1"/>
    <col min="39" max="41" width="7.140625" bestFit="1" customWidth="1"/>
    <col min="42" max="42" width="6.28515625" bestFit="1" customWidth="1"/>
    <col min="43" max="45" width="7.42578125" bestFit="1" customWidth="1"/>
    <col min="46" max="46" width="6.28515625" bestFit="1" customWidth="1"/>
    <col min="47" max="47" width="7.28515625" bestFit="1" customWidth="1"/>
    <col min="48" max="48" width="9.5703125" bestFit="1" customWidth="1"/>
    <col min="49" max="72" width="6.28515625" customWidth="1"/>
  </cols>
  <sheetData>
    <row r="1" spans="1:48" x14ac:dyDescent="0.25">
      <c r="A1" s="1" t="s">
        <v>18</v>
      </c>
      <c r="B1" t="s">
        <v>244</v>
      </c>
    </row>
    <row r="2" spans="1:48" x14ac:dyDescent="0.25">
      <c r="A2" s="1" t="s">
        <v>65</v>
      </c>
      <c r="B2" t="s">
        <v>244</v>
      </c>
      <c r="J2" s="35"/>
    </row>
    <row r="3" spans="1:48" s="89" customFormat="1" x14ac:dyDescent="0.25">
      <c r="A3" s="1" t="s">
        <v>101</v>
      </c>
      <c r="B3" t="s">
        <v>244</v>
      </c>
    </row>
    <row r="4" spans="1:48" s="89" customFormat="1" ht="65.25" x14ac:dyDescent="0.25">
      <c r="C4" s="89" t="s">
        <v>183</v>
      </c>
    </row>
    <row r="5" spans="1:48" x14ac:dyDescent="0.25">
      <c r="A5" s="100" t="s">
        <v>172</v>
      </c>
      <c r="B5" s="39" t="s">
        <v>247</v>
      </c>
      <c r="C5" s="79"/>
      <c r="D5" s="79"/>
      <c r="E5" s="79"/>
    </row>
    <row r="6" spans="1:48" s="97" customFormat="1" x14ac:dyDescent="0.25">
      <c r="A6" s="96" t="s">
        <v>246</v>
      </c>
      <c r="B6" s="98" t="s">
        <v>242</v>
      </c>
      <c r="C6" s="98">
        <v>42905</v>
      </c>
      <c r="D6" s="98">
        <v>42912</v>
      </c>
      <c r="E6" s="99" t="s">
        <v>3</v>
      </c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25">
      <c r="A7" s="2" t="s">
        <v>242</v>
      </c>
      <c r="B7" s="26"/>
      <c r="C7" s="26"/>
      <c r="D7" s="26"/>
      <c r="E7" s="26"/>
    </row>
    <row r="8" spans="1:48" x14ac:dyDescent="0.25">
      <c r="A8" s="2" t="s">
        <v>211</v>
      </c>
      <c r="B8" s="26"/>
      <c r="C8" s="26"/>
      <c r="D8" s="26"/>
      <c r="E8" s="26"/>
    </row>
    <row r="9" spans="1:48" x14ac:dyDescent="0.25">
      <c r="A9" s="118" t="s">
        <v>58</v>
      </c>
      <c r="B9" s="26"/>
      <c r="C9" s="26"/>
      <c r="D9" s="26"/>
      <c r="E9" s="26"/>
    </row>
    <row r="10" spans="1:48" x14ac:dyDescent="0.25">
      <c r="A10" s="119" t="s">
        <v>218</v>
      </c>
      <c r="B10" s="26"/>
      <c r="C10" s="26">
        <v>0.38297872340425521</v>
      </c>
      <c r="D10" s="26"/>
      <c r="E10" s="26">
        <v>0.38297872340425521</v>
      </c>
    </row>
    <row r="11" spans="1:48" x14ac:dyDescent="0.25">
      <c r="A11" s="118" t="s">
        <v>243</v>
      </c>
      <c r="B11" s="26"/>
      <c r="C11" s="26"/>
      <c r="D11" s="26"/>
      <c r="E11" s="26"/>
    </row>
    <row r="12" spans="1:48" x14ac:dyDescent="0.25">
      <c r="A12" s="119" t="s">
        <v>218</v>
      </c>
      <c r="B12" s="26"/>
      <c r="C12" s="26">
        <v>0.76595744680851052</v>
      </c>
      <c r="D12" s="26"/>
      <c r="E12" s="26">
        <v>0.76595744680851052</v>
      </c>
    </row>
    <row r="13" spans="1:48" x14ac:dyDescent="0.25">
      <c r="A13" s="119" t="s">
        <v>226</v>
      </c>
      <c r="B13" s="26"/>
      <c r="C13" s="26">
        <v>0.34893617021276602</v>
      </c>
      <c r="D13" s="26">
        <v>3.4042553191489244E-2</v>
      </c>
      <c r="E13" s="26">
        <v>0.38297872340425526</v>
      </c>
    </row>
    <row r="14" spans="1:48" x14ac:dyDescent="0.25">
      <c r="A14" s="2" t="s">
        <v>212</v>
      </c>
      <c r="B14" s="26"/>
      <c r="C14" s="26"/>
      <c r="D14" s="26"/>
      <c r="E14" s="26"/>
    </row>
    <row r="15" spans="1:48" x14ac:dyDescent="0.25">
      <c r="A15" s="118" t="s">
        <v>58</v>
      </c>
      <c r="B15" s="26"/>
      <c r="C15" s="26"/>
      <c r="D15" s="26"/>
      <c r="E15" s="26"/>
    </row>
    <row r="16" spans="1:48" x14ac:dyDescent="0.25">
      <c r="A16" s="119" t="s">
        <v>224</v>
      </c>
      <c r="B16" s="26"/>
      <c r="C16" s="26">
        <v>0.6127659574468084</v>
      </c>
      <c r="D16" s="26">
        <v>0.91914893617021254</v>
      </c>
      <c r="E16" s="26">
        <v>1.5319148936170208</v>
      </c>
    </row>
    <row r="17" spans="1:5" x14ac:dyDescent="0.25">
      <c r="A17" s="119" t="s">
        <v>222</v>
      </c>
      <c r="B17" s="26"/>
      <c r="C17" s="26">
        <v>0.1531914893617021</v>
      </c>
      <c r="D17" s="26">
        <v>0.22978723404255313</v>
      </c>
      <c r="E17" s="26">
        <v>0.38297872340425521</v>
      </c>
    </row>
    <row r="18" spans="1:5" x14ac:dyDescent="0.25">
      <c r="A18" s="119" t="s">
        <v>228</v>
      </c>
      <c r="B18" s="26"/>
      <c r="C18" s="26">
        <v>0.73617021276595773</v>
      </c>
      <c r="D18" s="26">
        <v>2.1361702127659572</v>
      </c>
      <c r="E18" s="26">
        <v>2.8723404255319149</v>
      </c>
    </row>
    <row r="19" spans="1:5" x14ac:dyDescent="0.25">
      <c r="A19" s="118" t="s">
        <v>243</v>
      </c>
      <c r="B19" s="26"/>
      <c r="C19" s="26"/>
      <c r="D19" s="26"/>
      <c r="E19" s="26"/>
    </row>
    <row r="20" spans="1:5" x14ac:dyDescent="0.25">
      <c r="A20" s="119" t="s">
        <v>218</v>
      </c>
      <c r="B20" s="26"/>
      <c r="C20" s="26"/>
      <c r="D20" s="26">
        <v>2.6808510638297873</v>
      </c>
      <c r="E20" s="26">
        <v>2.6808510638297873</v>
      </c>
    </row>
    <row r="21" spans="1:5" x14ac:dyDescent="0.25">
      <c r="A21" s="119" t="s">
        <v>224</v>
      </c>
      <c r="B21" s="26"/>
      <c r="C21" s="26"/>
      <c r="D21" s="26">
        <v>1.5319148936170208</v>
      </c>
      <c r="E21" s="26">
        <v>1.5319148936170208</v>
      </c>
    </row>
    <row r="22" spans="1:5" x14ac:dyDescent="0.25">
      <c r="A22" s="2" t="s">
        <v>231</v>
      </c>
      <c r="B22" s="26"/>
      <c r="C22" s="26"/>
      <c r="D22" s="26"/>
      <c r="E22" s="26"/>
    </row>
    <row r="23" spans="1:5" x14ac:dyDescent="0.25">
      <c r="A23" s="118" t="s">
        <v>243</v>
      </c>
      <c r="B23" s="26"/>
      <c r="C23" s="26"/>
      <c r="D23" s="26"/>
      <c r="E23" s="26"/>
    </row>
    <row r="24" spans="1:5" x14ac:dyDescent="0.25">
      <c r="A24" s="119" t="s">
        <v>242</v>
      </c>
      <c r="B24" s="26"/>
      <c r="C24" s="26"/>
      <c r="D24" s="26"/>
      <c r="E24" s="26"/>
    </row>
    <row r="25" spans="1:5" x14ac:dyDescent="0.25">
      <c r="A25" s="123" t="s">
        <v>232</v>
      </c>
      <c r="B25" s="26"/>
      <c r="C25" s="26"/>
      <c r="D25" s="26"/>
      <c r="E25" s="26"/>
    </row>
    <row r="26" spans="1:5" x14ac:dyDescent="0.25">
      <c r="A26" s="124" t="s">
        <v>233</v>
      </c>
      <c r="B26" s="26"/>
      <c r="C26" s="26"/>
      <c r="D26" s="26">
        <v>0.76595744680851052</v>
      </c>
      <c r="E26" s="26">
        <v>0.76595744680851052</v>
      </c>
    </row>
    <row r="27" spans="1:5" x14ac:dyDescent="0.25">
      <c r="A27" s="2" t="s">
        <v>3</v>
      </c>
      <c r="B27" s="26"/>
      <c r="C27" s="26">
        <v>2.9999999999999996</v>
      </c>
      <c r="D27" s="26">
        <v>8.2978723404255312</v>
      </c>
      <c r="E27" s="26">
        <v>11.297872340425531</v>
      </c>
    </row>
  </sheetData>
  <conditionalFormatting pivot="1" sqref="B7:E27">
    <cfRule type="cellIs" dxfId="84" priority="1" stopIfTrue="1" operator="greaterThan">
      <formula>0</formula>
    </cfRule>
  </conditionalFormatting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6" r:id="rId4" name="Button 6">
              <controlPr defaultSize="0" print="0" autoFill="0" autoPict="0" macro="[0]!UpdateGantt">
                <anchor moveWithCells="1" sizeWithCells="1">
                  <from>
                    <xdr:col>2</xdr:col>
                    <xdr:colOff>66675</xdr:colOff>
                    <xdr:row>0</xdr:row>
                    <xdr:rowOff>142875</xdr:rowOff>
                  </from>
                  <to>
                    <xdr:col>3</xdr:col>
                    <xdr:colOff>333375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6" tint="-0.249977111117893"/>
  </sheetPr>
  <dimension ref="A1:L40"/>
  <sheetViews>
    <sheetView zoomScale="115" zoomScaleNormal="115" zoomScalePageLayoutView="130" workbookViewId="0"/>
  </sheetViews>
  <sheetFormatPr defaultColWidth="29" defaultRowHeight="15" x14ac:dyDescent="0.25"/>
  <cols>
    <col min="1" max="1" width="23.28515625" customWidth="1"/>
    <col min="2" max="2" width="10.7109375" customWidth="1"/>
    <col min="3" max="3" width="28.85546875" customWidth="1"/>
    <col min="4" max="4" width="16.5703125" bestFit="1" customWidth="1"/>
    <col min="5" max="5" width="14.5703125" bestFit="1" customWidth="1"/>
    <col min="6" max="6" width="20" style="25" bestFit="1" customWidth="1"/>
    <col min="7" max="7" width="17.28515625" style="31" bestFit="1" customWidth="1"/>
    <col min="8" max="8" width="17.5703125" style="31" bestFit="1" customWidth="1"/>
    <col min="9" max="9" width="8.5703125" bestFit="1" customWidth="1"/>
    <col min="11" max="11" width="31.140625" customWidth="1"/>
    <col min="12" max="12" width="23" customWidth="1"/>
  </cols>
  <sheetData>
    <row r="1" spans="1:12" s="79" customFormat="1" x14ac:dyDescent="0.25">
      <c r="A1" s="79" t="s">
        <v>77</v>
      </c>
      <c r="B1" s="79" t="s">
        <v>118</v>
      </c>
      <c r="C1" s="79" t="s">
        <v>76</v>
      </c>
      <c r="D1" s="79" t="s">
        <v>65</v>
      </c>
      <c r="E1" s="79" t="s">
        <v>92</v>
      </c>
      <c r="F1" s="101" t="s">
        <v>93</v>
      </c>
      <c r="G1" s="102" t="s">
        <v>151</v>
      </c>
      <c r="H1" s="102" t="s">
        <v>152</v>
      </c>
      <c r="I1" s="79" t="s">
        <v>131</v>
      </c>
      <c r="K1" s="100" t="s">
        <v>77</v>
      </c>
      <c r="L1" s="79" t="s">
        <v>182</v>
      </c>
    </row>
    <row r="2" spans="1:12" s="79" customFormat="1" x14ac:dyDescent="0.25">
      <c r="A2" s="103" t="s">
        <v>182</v>
      </c>
      <c r="B2" s="23" t="str">
        <f t="shared" ref="B2:B31" si="0">IF(ISERROR(FIND("Ballpark",C2)), "Plan", "Ballpark")</f>
        <v>Ballpark</v>
      </c>
      <c r="C2" s="23" t="s">
        <v>181</v>
      </c>
      <c r="D2" t="s">
        <v>71</v>
      </c>
      <c r="E2" s="14">
        <v>1</v>
      </c>
      <c r="F2" s="105">
        <f>SUMIFS(IssueTypeVsRoleMapping[Role Allocation],IssueTypeVsRoleMapping[Issue Type],IssueTypeVsRoleMapping[[#This Row],[Issue Type]])</f>
        <v>1</v>
      </c>
      <c r="G2" s="106">
        <f>SUMIFS(AllIssues[CycleOnBacklog],AllIssues[project],'Progress by Demand'!$B$3,AllIssues[SUBTASK_TYPE],IssueTypeVsRoleMapping[[#This Row],[Issue Type]])*IssueTypeVsRoleMapping[[#This Row],[Role Allocation]]</f>
        <v>0</v>
      </c>
      <c r="H2" s="102">
        <f>SUMIFS(AllIssues[EffortOnBacklog],AllIssues[project],'Progress by Demand'!$B$3,AllIssues[SUBTASK_TYPE],IssueTypeVsRoleMapping[[#This Row],[Issue Type]])*IssueTypeVsRoleMapping[[#This Row],[Role Allocation]]</f>
        <v>0</v>
      </c>
      <c r="I2" s="101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" s="104"/>
    </row>
    <row r="3" spans="1:12" s="79" customFormat="1" x14ac:dyDescent="0.25">
      <c r="A3" s="103" t="s">
        <v>182</v>
      </c>
      <c r="B3" s="23" t="str">
        <f t="shared" si="0"/>
        <v>Ballpark</v>
      </c>
      <c r="C3" s="23" t="s">
        <v>180</v>
      </c>
      <c r="D3" t="s">
        <v>71</v>
      </c>
      <c r="E3" s="14">
        <v>0.2</v>
      </c>
      <c r="F3" s="105">
        <f>SUMIFS(IssueTypeVsRoleMapping[Role Allocation],IssueTypeVsRoleMapping[Issue Type],IssueTypeVsRoleMapping[[#This Row],[Issue Type]])</f>
        <v>1</v>
      </c>
      <c r="G3" s="106">
        <f>SUMIFS(AllIssues[CycleOnBacklog],AllIssues[project],'Progress by Demand'!$B$3,AllIssues[SUBTASK_TYPE],IssueTypeVsRoleMapping[[#This Row],[Issue Type]])*IssueTypeVsRoleMapping[[#This Row],[Role Allocation]]</f>
        <v>0</v>
      </c>
      <c r="H3" s="102">
        <f>SUMIFS(AllIssues[EffortOnBacklog],AllIssues[project],'Progress by Demand'!$B$3,AllIssues[SUBTASK_TYPE],IssueTypeVsRoleMapping[[#This Row],[Issue Type]])*IssueTypeVsRoleMapping[[#This Row],[Role Allocation]]</f>
        <v>0</v>
      </c>
      <c r="I3" s="101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3" s="104"/>
      <c r="K3" s="100" t="s">
        <v>246</v>
      </c>
      <c r="L3" s="79" t="s">
        <v>153</v>
      </c>
    </row>
    <row r="4" spans="1:12" s="79" customFormat="1" x14ac:dyDescent="0.25">
      <c r="A4" s="103" t="s">
        <v>182</v>
      </c>
      <c r="B4" s="23" t="str">
        <f t="shared" si="0"/>
        <v>Ballpark</v>
      </c>
      <c r="C4" s="23" t="s">
        <v>180</v>
      </c>
      <c r="D4" t="s">
        <v>184</v>
      </c>
      <c r="E4" s="14">
        <v>0.8</v>
      </c>
      <c r="F4" s="105">
        <f>SUMIFS(IssueTypeVsRoleMapping[Role Allocation],IssueTypeVsRoleMapping[Issue Type],IssueTypeVsRoleMapping[[#This Row],[Issue Type]])</f>
        <v>1</v>
      </c>
      <c r="G4" s="106">
        <f>SUMIFS(AllIssues[CycleOnBacklog],AllIssues[project],'Progress by Demand'!$B$3,AllIssues[SUBTASK_TYPE],IssueTypeVsRoleMapping[[#This Row],[Issue Type]])*IssueTypeVsRoleMapping[[#This Row],[Role Allocation]]</f>
        <v>0</v>
      </c>
      <c r="H4" s="102">
        <f>SUMIFS(AllIssues[EffortOnBacklog],AllIssues[project],'Progress by Demand'!$B$3,AllIssues[SUBTASK_TYPE],IssueTypeVsRoleMapping[[#This Row],[Issue Type]])*IssueTypeVsRoleMapping[[#This Row],[Role Allocation]]</f>
        <v>0</v>
      </c>
      <c r="I4" s="101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4" s="104"/>
      <c r="K4" s="2" t="s">
        <v>49</v>
      </c>
      <c r="L4" s="107"/>
    </row>
    <row r="5" spans="1:12" s="79" customFormat="1" x14ac:dyDescent="0.25">
      <c r="A5" s="103" t="s">
        <v>182</v>
      </c>
      <c r="B5" s="23" t="str">
        <f t="shared" si="0"/>
        <v>Ballpark</v>
      </c>
      <c r="C5" s="23" t="s">
        <v>175</v>
      </c>
      <c r="D5" t="s">
        <v>71</v>
      </c>
      <c r="E5" s="14">
        <v>0.7</v>
      </c>
      <c r="F5" s="105">
        <f>SUMIFS(IssueTypeVsRoleMapping[Role Allocation],IssueTypeVsRoleMapping[Issue Type],IssueTypeVsRoleMapping[[#This Row],[Issue Type]])</f>
        <v>1</v>
      </c>
      <c r="G5" s="106">
        <f>SUMIFS(AllIssues[CycleOnBacklog],AllIssues[project],'Progress by Demand'!$B$3,AllIssues[SUBTASK_TYPE],IssueTypeVsRoleMapping[[#This Row],[Issue Type]])*IssueTypeVsRoleMapping[[#This Row],[Role Allocation]]</f>
        <v>0</v>
      </c>
      <c r="H5" s="102">
        <f>SUMIFS(AllIssues[EffortOnBacklog],AllIssues[project],'Progress by Demand'!$B$3,AllIssues[SUBTASK_TYPE],IssueTypeVsRoleMapping[[#This Row],[Issue Type]])*IssueTypeVsRoleMapping[[#This Row],[Role Allocation]]</f>
        <v>0</v>
      </c>
      <c r="I5" s="101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5" s="104"/>
      <c r="K5" s="118" t="s">
        <v>181</v>
      </c>
      <c r="L5" s="107">
        <v>0.82663605051664746</v>
      </c>
    </row>
    <row r="6" spans="1:12" s="79" customFormat="1" x14ac:dyDescent="0.25">
      <c r="A6" s="103" t="s">
        <v>182</v>
      </c>
      <c r="B6" s="23" t="str">
        <f t="shared" si="0"/>
        <v>Ballpark</v>
      </c>
      <c r="C6" s="23" t="s">
        <v>175</v>
      </c>
      <c r="D6" t="s">
        <v>184</v>
      </c>
      <c r="E6" s="14">
        <v>0.3</v>
      </c>
      <c r="F6" s="105">
        <f>SUMIFS(IssueTypeVsRoleMapping[Role Allocation],IssueTypeVsRoleMapping[Issue Type],IssueTypeVsRoleMapping[[#This Row],[Issue Type]])</f>
        <v>1</v>
      </c>
      <c r="G6" s="106">
        <f>SUMIFS(AllIssues[CycleOnBacklog],AllIssues[project],'Progress by Demand'!$B$3,AllIssues[SUBTASK_TYPE],IssueTypeVsRoleMapping[[#This Row],[Issue Type]])*IssueTypeVsRoleMapping[[#This Row],[Role Allocation]]</f>
        <v>0</v>
      </c>
      <c r="H6" s="102">
        <f>SUMIFS(AllIssues[EffortOnBacklog],AllIssues[project],'Progress by Demand'!$B$3,AllIssues[SUBTASK_TYPE],IssueTypeVsRoleMapping[[#This Row],[Issue Type]])*IssueTypeVsRoleMapping[[#This Row],[Role Allocation]]</f>
        <v>0</v>
      </c>
      <c r="I6" s="101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6" s="104"/>
      <c r="K6" s="118" t="s">
        <v>180</v>
      </c>
      <c r="L6" s="107">
        <v>1.076349024110218E-2</v>
      </c>
    </row>
    <row r="7" spans="1:12" s="79" customFormat="1" x14ac:dyDescent="0.25">
      <c r="A7" s="103" t="s">
        <v>182</v>
      </c>
      <c r="B7" s="23" t="str">
        <f t="shared" si="0"/>
        <v>Ballpark</v>
      </c>
      <c r="C7" s="23" t="s">
        <v>178</v>
      </c>
      <c r="D7" t="s">
        <v>71</v>
      </c>
      <c r="E7" s="14">
        <v>0.7</v>
      </c>
      <c r="F7" s="105">
        <f>SUMIFS(IssueTypeVsRoleMapping[Role Allocation],IssueTypeVsRoleMapping[Issue Type],IssueTypeVsRoleMapping[[#This Row],[Issue Type]])</f>
        <v>1</v>
      </c>
      <c r="G7" s="106">
        <f>SUMIFS(AllIssues[CycleOnBacklog],AllIssues[project],'Progress by Demand'!$B$3,AllIssues[SUBTASK_TYPE],IssueTypeVsRoleMapping[[#This Row],[Issue Type]])*IssueTypeVsRoleMapping[[#This Row],[Role Allocation]]</f>
        <v>0</v>
      </c>
      <c r="H7" s="102">
        <f>SUMIFS(AllIssues[EffortOnBacklog],AllIssues[project],'Progress by Demand'!$B$3,AllIssues[SUBTASK_TYPE],IssueTypeVsRoleMapping[[#This Row],[Issue Type]])*IssueTypeVsRoleMapping[[#This Row],[Role Allocation]]</f>
        <v>0</v>
      </c>
      <c r="I7" s="101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7" s="104"/>
      <c r="K7" s="118" t="s">
        <v>175</v>
      </c>
      <c r="L7" s="107">
        <v>0</v>
      </c>
    </row>
    <row r="8" spans="1:12" s="79" customFormat="1" x14ac:dyDescent="0.25">
      <c r="A8" s="103" t="s">
        <v>182</v>
      </c>
      <c r="B8" s="23" t="str">
        <f t="shared" si="0"/>
        <v>Ballpark</v>
      </c>
      <c r="C8" s="23" t="s">
        <v>178</v>
      </c>
      <c r="D8" t="s">
        <v>184</v>
      </c>
      <c r="E8" s="14">
        <v>0.3</v>
      </c>
      <c r="F8" s="105">
        <f>SUMIFS(IssueTypeVsRoleMapping[Role Allocation],IssueTypeVsRoleMapping[Issue Type],IssueTypeVsRoleMapping[[#This Row],[Issue Type]])</f>
        <v>1</v>
      </c>
      <c r="G8" s="106">
        <f>SUMIFS(AllIssues[CycleOnBacklog],AllIssues[project],'Progress by Demand'!$B$3,AllIssues[SUBTASK_TYPE],IssueTypeVsRoleMapping[[#This Row],[Issue Type]])*IssueTypeVsRoleMapping[[#This Row],[Role Allocation]]</f>
        <v>0</v>
      </c>
      <c r="H8" s="102">
        <f>SUMIFS(AllIssues[EffortOnBacklog],AllIssues[project],'Progress by Demand'!$B$3,AllIssues[SUBTASK_TYPE],IssueTypeVsRoleMapping[[#This Row],[Issue Type]])*IssueTypeVsRoleMapping[[#This Row],[Role Allocation]]</f>
        <v>0</v>
      </c>
      <c r="I8" s="101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8" s="104"/>
      <c r="K8" s="118" t="s">
        <v>178</v>
      </c>
      <c r="L8" s="107">
        <v>0</v>
      </c>
    </row>
    <row r="9" spans="1:12" s="79" customFormat="1" x14ac:dyDescent="0.25">
      <c r="A9" s="103" t="s">
        <v>182</v>
      </c>
      <c r="B9" s="23" t="str">
        <f t="shared" si="0"/>
        <v>Ballpark</v>
      </c>
      <c r="C9" s="23" t="s">
        <v>176</v>
      </c>
      <c r="D9" t="s">
        <v>184</v>
      </c>
      <c r="E9" s="14">
        <v>1</v>
      </c>
      <c r="F9" s="105">
        <f>SUMIFS(IssueTypeVsRoleMapping[Role Allocation],IssueTypeVsRoleMapping[Issue Type],IssueTypeVsRoleMapping[[#This Row],[Issue Type]])</f>
        <v>1</v>
      </c>
      <c r="G9" s="106">
        <f>SUMIFS(AllIssues[CycleOnBacklog],AllIssues[project],'Progress by Demand'!$B$3,AllIssues[SUBTASK_TYPE],IssueTypeVsRoleMapping[[#This Row],[Issue Type]])*IssueTypeVsRoleMapping[[#This Row],[Role Allocation]]</f>
        <v>0</v>
      </c>
      <c r="H9" s="102">
        <f>SUMIFS(AllIssues[EffortOnBacklog],AllIssues[project],'Progress by Demand'!$B$3,AllIssues[SUBTASK_TYPE],IssueTypeVsRoleMapping[[#This Row],[Issue Type]])*IssueTypeVsRoleMapping[[#This Row],[Role Allocation]]</f>
        <v>0</v>
      </c>
      <c r="I9" s="101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9" s="104"/>
      <c r="K9" s="118" t="s">
        <v>176</v>
      </c>
      <c r="L9" s="107">
        <v>2.4469001148105626E-2</v>
      </c>
    </row>
    <row r="10" spans="1:12" s="79" customFormat="1" x14ac:dyDescent="0.25">
      <c r="A10" s="103" t="s">
        <v>182</v>
      </c>
      <c r="B10" s="23" t="str">
        <f t="shared" si="0"/>
        <v>Ballpark</v>
      </c>
      <c r="C10" s="23" t="s">
        <v>177</v>
      </c>
      <c r="D10" t="s">
        <v>71</v>
      </c>
      <c r="E10" s="14">
        <v>0.3</v>
      </c>
      <c r="F10" s="105">
        <f>SUMIFS(IssueTypeVsRoleMapping[Role Allocation],IssueTypeVsRoleMapping[Issue Type],IssueTypeVsRoleMapping[[#This Row],[Issue Type]])</f>
        <v>1</v>
      </c>
      <c r="G10" s="106">
        <f>SUMIFS(AllIssues[CycleOnBacklog],AllIssues[project],'Progress by Demand'!$B$3,AllIssues[SUBTASK_TYPE],IssueTypeVsRoleMapping[[#This Row],[Issue Type]])*IssueTypeVsRoleMapping[[#This Row],[Role Allocation]]</f>
        <v>0</v>
      </c>
      <c r="H10" s="102">
        <f>SUMIFS(AllIssues[EffortOnBacklog],AllIssues[project],'Progress by Demand'!$B$3,AllIssues[SUBTASK_TYPE],IssueTypeVsRoleMapping[[#This Row],[Issue Type]])*IssueTypeVsRoleMapping[[#This Row],[Role Allocation]]</f>
        <v>0</v>
      </c>
      <c r="I10" s="101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10" s="104"/>
      <c r="K10" s="118" t="s">
        <v>177</v>
      </c>
      <c r="L10" s="107">
        <v>0</v>
      </c>
    </row>
    <row r="11" spans="1:12" s="79" customFormat="1" x14ac:dyDescent="0.25">
      <c r="A11" s="103" t="s">
        <v>182</v>
      </c>
      <c r="B11" s="23" t="str">
        <f t="shared" si="0"/>
        <v>Ballpark</v>
      </c>
      <c r="C11" s="23" t="s">
        <v>177</v>
      </c>
      <c r="D11" t="s">
        <v>184</v>
      </c>
      <c r="E11" s="14">
        <v>0.7</v>
      </c>
      <c r="F11" s="105">
        <f>SUMIFS(IssueTypeVsRoleMapping[Role Allocation],IssueTypeVsRoleMapping[Issue Type],IssueTypeVsRoleMapping[[#This Row],[Issue Type]])</f>
        <v>1</v>
      </c>
      <c r="G11" s="106">
        <f>SUMIFS(AllIssues[CycleOnBacklog],AllIssues[project],'Progress by Demand'!$B$3,AllIssues[SUBTASK_TYPE],IssueTypeVsRoleMapping[[#This Row],[Issue Type]])*IssueTypeVsRoleMapping[[#This Row],[Role Allocation]]</f>
        <v>0</v>
      </c>
      <c r="H11" s="102">
        <f>SUMIFS(AllIssues[EffortOnBacklog],AllIssues[project],'Progress by Demand'!$B$3,AllIssues[SUBTASK_TYPE],IssueTypeVsRoleMapping[[#This Row],[Issue Type]])*IssueTypeVsRoleMapping[[#This Row],[Role Allocation]]</f>
        <v>0</v>
      </c>
      <c r="I11" s="101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11" s="104"/>
      <c r="K11" s="118" t="s">
        <v>179</v>
      </c>
      <c r="L11" s="107">
        <v>0</v>
      </c>
    </row>
    <row r="12" spans="1:12" s="79" customFormat="1" x14ac:dyDescent="0.25">
      <c r="A12" s="103" t="s">
        <v>182</v>
      </c>
      <c r="B12" s="23" t="str">
        <f t="shared" si="0"/>
        <v>Ballpark</v>
      </c>
      <c r="C12" s="23" t="s">
        <v>179</v>
      </c>
      <c r="D12" t="s">
        <v>71</v>
      </c>
      <c r="E12" s="14">
        <v>0.7</v>
      </c>
      <c r="F12" s="105">
        <f>SUMIFS(IssueTypeVsRoleMapping[Role Allocation],IssueTypeVsRoleMapping[Issue Type],IssueTypeVsRoleMapping[[#This Row],[Issue Type]])</f>
        <v>1</v>
      </c>
      <c r="G12" s="106">
        <f>SUMIFS(AllIssues[CycleOnBacklog],AllIssues[project],'Progress by Demand'!$B$3,AllIssues[SUBTASK_TYPE],IssueTypeVsRoleMapping[[#This Row],[Issue Type]])*IssueTypeVsRoleMapping[[#This Row],[Role Allocation]]</f>
        <v>0</v>
      </c>
      <c r="H12" s="102">
        <f>SUMIFS(AllIssues[EffortOnBacklog],AllIssues[project],'Progress by Demand'!$B$3,AllIssues[SUBTASK_TYPE],IssueTypeVsRoleMapping[[#This Row],[Issue Type]])*IssueTypeVsRoleMapping[[#This Row],[Role Allocation]]</f>
        <v>0</v>
      </c>
      <c r="I12" s="101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12" s="104"/>
      <c r="K12" s="118" t="s">
        <v>174</v>
      </c>
      <c r="L12" s="107">
        <v>0.14351320321469574</v>
      </c>
    </row>
    <row r="13" spans="1:12" s="79" customFormat="1" x14ac:dyDescent="0.25">
      <c r="A13" s="103" t="s">
        <v>182</v>
      </c>
      <c r="B13" s="23" t="str">
        <f t="shared" si="0"/>
        <v>Ballpark</v>
      </c>
      <c r="C13" s="23" t="s">
        <v>179</v>
      </c>
      <c r="D13" t="s">
        <v>184</v>
      </c>
      <c r="E13" s="14">
        <v>0.3</v>
      </c>
      <c r="F13" s="105">
        <f>SUMIFS(IssueTypeVsRoleMapping[Role Allocation],IssueTypeVsRoleMapping[Issue Type],IssueTypeVsRoleMapping[[#This Row],[Issue Type]])</f>
        <v>1</v>
      </c>
      <c r="G13" s="106">
        <f>SUMIFS(AllIssues[CycleOnBacklog],AllIssues[project],'Progress by Demand'!$B$3,AllIssues[SUBTASK_TYPE],IssueTypeVsRoleMapping[[#This Row],[Issue Type]])*IssueTypeVsRoleMapping[[#This Row],[Role Allocation]]</f>
        <v>0</v>
      </c>
      <c r="H13" s="102">
        <f>SUMIFS(AllIssues[EffortOnBacklog],AllIssues[project],'Progress by Demand'!$B$3,AllIssues[SUBTASK_TYPE],IssueTypeVsRoleMapping[[#This Row],[Issue Type]])*IssueTypeVsRoleMapping[[#This Row],[Role Allocation]]</f>
        <v>0</v>
      </c>
      <c r="I13" s="101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13" s="104"/>
      <c r="K13" s="2" t="s">
        <v>82</v>
      </c>
      <c r="L13" s="107"/>
    </row>
    <row r="14" spans="1:12" s="79" customFormat="1" x14ac:dyDescent="0.25">
      <c r="A14" s="103" t="s">
        <v>182</v>
      </c>
      <c r="B14" s="23" t="str">
        <f t="shared" si="0"/>
        <v>Ballpark</v>
      </c>
      <c r="C14" s="23" t="s">
        <v>174</v>
      </c>
      <c r="D14" t="s">
        <v>71</v>
      </c>
      <c r="E14" s="14">
        <v>1</v>
      </c>
      <c r="F14" s="105">
        <f>SUMIFS(IssueTypeVsRoleMapping[Role Allocation],IssueTypeVsRoleMapping[Issue Type],IssueTypeVsRoleMapping[[#This Row],[Issue Type]])</f>
        <v>1</v>
      </c>
      <c r="G14" s="106">
        <f>SUMIFS(AllIssues[CycleOnBacklog],AllIssues[project],'Progress by Demand'!$B$3,AllIssues[SUBTASK_TYPE],IssueTypeVsRoleMapping[[#This Row],[Issue Type]])*IssueTypeVsRoleMapping[[#This Row],[Role Allocation]]</f>
        <v>0</v>
      </c>
      <c r="H14" s="102">
        <f>SUMIFS(AllIssues[EffortOnBacklog],AllIssues[project],'Progress by Demand'!$B$3,AllIssues[SUBTASK_TYPE],IssueTypeVsRoleMapping[[#This Row],[Issue Type]])*IssueTypeVsRoleMapping[[#This Row],[Role Allocation]]</f>
        <v>0</v>
      </c>
      <c r="I14" s="101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14" s="104"/>
      <c r="K14" s="118" t="s">
        <v>7</v>
      </c>
      <c r="L14" s="107">
        <v>0</v>
      </c>
    </row>
    <row r="15" spans="1:12" s="79" customFormat="1" x14ac:dyDescent="0.25">
      <c r="A15" s="103" t="s">
        <v>182</v>
      </c>
      <c r="B15" s="23" t="str">
        <f t="shared" si="0"/>
        <v>Plan</v>
      </c>
      <c r="C15" t="s">
        <v>7</v>
      </c>
      <c r="D15" t="s">
        <v>71</v>
      </c>
      <c r="E15" s="14">
        <v>1</v>
      </c>
      <c r="F15" s="105">
        <f>SUMIFS(IssueTypeVsRoleMapping[Role Allocation],IssueTypeVsRoleMapping[Issue Type],IssueTypeVsRoleMapping[[#This Row],[Issue Type]])</f>
        <v>1</v>
      </c>
      <c r="G15" s="106">
        <f>SUMIFS(AllIssues[CycleOnBacklog],AllIssues[project],'Progress by Demand'!$B$3,AllIssues[SUBTASK_TYPE],IssueTypeVsRoleMapping[[#This Row],[Issue Type]])*IssueTypeVsRoleMapping[[#This Row],[Role Allocation]]</f>
        <v>0</v>
      </c>
      <c r="H15" s="102">
        <f>SUMIFS(AllIssues[EffortOnBacklog],AllIssues[project],'Progress by Demand'!$B$3,AllIssues[SUBTASK_TYPE],IssueTypeVsRoleMapping[[#This Row],[Issue Type]])*IssueTypeVsRoleMapping[[#This Row],[Role Allocation]]</f>
        <v>0</v>
      </c>
      <c r="I15" s="101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15" s="104"/>
      <c r="K15" s="118" t="s">
        <v>26</v>
      </c>
      <c r="L15" s="107">
        <v>0</v>
      </c>
    </row>
    <row r="16" spans="1:12" s="79" customFormat="1" x14ac:dyDescent="0.25">
      <c r="A16" s="103" t="s">
        <v>182</v>
      </c>
      <c r="B16" s="23" t="str">
        <f t="shared" si="0"/>
        <v>Plan</v>
      </c>
      <c r="C16" t="s">
        <v>26</v>
      </c>
      <c r="D16" t="s">
        <v>71</v>
      </c>
      <c r="E16" s="14">
        <v>1</v>
      </c>
      <c r="F16" s="105">
        <f>SUMIFS(IssueTypeVsRoleMapping[Role Allocation],IssueTypeVsRoleMapping[Issue Type],IssueTypeVsRoleMapping[[#This Row],[Issue Type]])</f>
        <v>1</v>
      </c>
      <c r="G16" s="106">
        <f>SUMIFS(AllIssues[CycleOnBacklog],AllIssues[project],'Progress by Demand'!$B$3,AllIssues[SUBTASK_TYPE],IssueTypeVsRoleMapping[[#This Row],[Issue Type]])*IssueTypeVsRoleMapping[[#This Row],[Role Allocation]]</f>
        <v>0</v>
      </c>
      <c r="H16" s="102">
        <f>SUMIFS(AllIssues[EffortOnBacklog],AllIssues[project],'Progress by Demand'!$B$3,AllIssues[SUBTASK_TYPE],IssueTypeVsRoleMapping[[#This Row],[Issue Type]])*IssueTypeVsRoleMapping[[#This Row],[Role Allocation]]</f>
        <v>0</v>
      </c>
      <c r="I16" s="101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16" s="104"/>
      <c r="K16" s="118" t="s">
        <v>11</v>
      </c>
      <c r="L16" s="107">
        <v>0.33898305084745756</v>
      </c>
    </row>
    <row r="17" spans="1:12" s="79" customFormat="1" x14ac:dyDescent="0.25">
      <c r="A17" s="103" t="s">
        <v>182</v>
      </c>
      <c r="B17" s="23" t="str">
        <f t="shared" si="0"/>
        <v>Plan</v>
      </c>
      <c r="C17" t="s">
        <v>11</v>
      </c>
      <c r="D17" t="s">
        <v>184</v>
      </c>
      <c r="E17" s="14">
        <v>0.3</v>
      </c>
      <c r="F17" s="105">
        <f>SUMIFS(IssueTypeVsRoleMapping[Role Allocation],IssueTypeVsRoleMapping[Issue Type],IssueTypeVsRoleMapping[[#This Row],[Issue Type]])</f>
        <v>1</v>
      </c>
      <c r="G17" s="106">
        <f>SUMIFS(AllIssues[CycleOnBacklog],AllIssues[project],'Progress by Demand'!$B$3,AllIssues[SUBTASK_TYPE],IssueTypeVsRoleMapping[[#This Row],[Issue Type]])*IssueTypeVsRoleMapping[[#This Row],[Role Allocation]]</f>
        <v>0</v>
      </c>
      <c r="H17" s="102">
        <f>SUMIFS(AllIssues[EffortOnBacklog],AllIssues[project],'Progress by Demand'!$B$3,AllIssues[SUBTASK_TYPE],IssueTypeVsRoleMapping[[#This Row],[Issue Type]])*IssueTypeVsRoleMapping[[#This Row],[Role Allocation]]</f>
        <v>0</v>
      </c>
      <c r="I17" s="101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17" s="104"/>
      <c r="K17" s="118" t="s">
        <v>6</v>
      </c>
      <c r="L17" s="107">
        <v>0.40677966101694912</v>
      </c>
    </row>
    <row r="18" spans="1:12" s="79" customFormat="1" x14ac:dyDescent="0.25">
      <c r="A18" s="103" t="s">
        <v>182</v>
      </c>
      <c r="B18" s="23" t="str">
        <f t="shared" si="0"/>
        <v>Plan</v>
      </c>
      <c r="C18" t="s">
        <v>11</v>
      </c>
      <c r="D18" t="s">
        <v>71</v>
      </c>
      <c r="E18" s="14">
        <v>0.7</v>
      </c>
      <c r="F18" s="105">
        <f>SUMIFS(IssueTypeVsRoleMapping[Role Allocation],IssueTypeVsRoleMapping[Issue Type],IssueTypeVsRoleMapping[[#This Row],[Issue Type]])</f>
        <v>1</v>
      </c>
      <c r="G18" s="106">
        <f>SUMIFS(AllIssues[CycleOnBacklog],AllIssues[project],'Progress by Demand'!$B$3,AllIssues[SUBTASK_TYPE],IssueTypeVsRoleMapping[[#This Row],[Issue Type]])*IssueTypeVsRoleMapping[[#This Row],[Role Allocation]]</f>
        <v>0</v>
      </c>
      <c r="H18" s="102">
        <f>SUMIFS(AllIssues[EffortOnBacklog],AllIssues[project],'Progress by Demand'!$B$3,AllIssues[SUBTASK_TYPE],IssueTypeVsRoleMapping[[#This Row],[Issue Type]])*IssueTypeVsRoleMapping[[#This Row],[Role Allocation]]</f>
        <v>0</v>
      </c>
      <c r="I18" s="101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18" s="104"/>
      <c r="K18" s="118" t="s">
        <v>74</v>
      </c>
      <c r="L18" s="107">
        <v>6.7796610169491525E-2</v>
      </c>
    </row>
    <row r="19" spans="1:12" s="79" customFormat="1" x14ac:dyDescent="0.25">
      <c r="A19" s="103" t="s">
        <v>182</v>
      </c>
      <c r="B19" s="23" t="str">
        <f t="shared" si="0"/>
        <v>Plan</v>
      </c>
      <c r="C19" t="s">
        <v>6</v>
      </c>
      <c r="D19" t="s">
        <v>184</v>
      </c>
      <c r="E19" s="14">
        <v>0.3</v>
      </c>
      <c r="F19" s="105">
        <f>SUMIFS(IssueTypeVsRoleMapping[Role Allocation],IssueTypeVsRoleMapping[Issue Type],IssueTypeVsRoleMapping[[#This Row],[Issue Type]])</f>
        <v>1</v>
      </c>
      <c r="G19" s="106">
        <f>SUMIFS(AllIssues[CycleOnBacklog],AllIssues[project],'Progress by Demand'!$B$3,AllIssues[SUBTASK_TYPE],IssueTypeVsRoleMapping[[#This Row],[Issue Type]])*IssueTypeVsRoleMapping[[#This Row],[Role Allocation]]</f>
        <v>0</v>
      </c>
      <c r="H19" s="102">
        <f>SUMIFS(AllIssues[EffortOnBacklog],AllIssues[project],'Progress by Demand'!$B$3,AllIssues[SUBTASK_TYPE],IssueTypeVsRoleMapping[[#This Row],[Issue Type]])*IssueTypeVsRoleMapping[[#This Row],[Role Allocation]]</f>
        <v>0</v>
      </c>
      <c r="I19" s="101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19" s="104"/>
      <c r="K19" s="118" t="s">
        <v>8</v>
      </c>
      <c r="L19" s="107">
        <v>0.15254237288135594</v>
      </c>
    </row>
    <row r="20" spans="1:12" s="79" customFormat="1" x14ac:dyDescent="0.25">
      <c r="A20" s="103" t="s">
        <v>182</v>
      </c>
      <c r="B20" s="23" t="str">
        <f t="shared" si="0"/>
        <v>Plan</v>
      </c>
      <c r="C20" t="s">
        <v>6</v>
      </c>
      <c r="D20" t="s">
        <v>71</v>
      </c>
      <c r="E20" s="14">
        <v>0.7</v>
      </c>
      <c r="F20" s="120">
        <f>SUMIFS(IssueTypeVsRoleMapping[Role Allocation],IssueTypeVsRoleMapping[Issue Type],IssueTypeVsRoleMapping[[#This Row],[Issue Type]])</f>
        <v>1</v>
      </c>
      <c r="G20" s="106">
        <f>SUMIFS(AllIssues[CycleOnBacklog],AllIssues[project],'Progress by Demand'!$B$3,AllIssues[SUBTASK_TYPE],IssueTypeVsRoleMapping[[#This Row],[Issue Type]])*IssueTypeVsRoleMapping[[#This Row],[Role Allocation]]</f>
        <v>0</v>
      </c>
      <c r="H20" s="102">
        <f>SUMIFS(AllIssues[EffortOnBacklog],AllIssues[project],'Progress by Demand'!$B$3,AllIssues[SUBTASK_TYPE],IssueTypeVsRoleMapping[[#This Row],[Issue Type]])*IssueTypeVsRoleMapping[[#This Row],[Role Allocation]]</f>
        <v>0</v>
      </c>
      <c r="I20" s="101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0" s="104"/>
      <c r="K20" s="118" t="s">
        <v>75</v>
      </c>
      <c r="L20" s="107">
        <v>6.7796610169491525E-2</v>
      </c>
    </row>
    <row r="21" spans="1:12" s="79" customFormat="1" x14ac:dyDescent="0.25">
      <c r="A21" s="103" t="s">
        <v>182</v>
      </c>
      <c r="B21" s="23" t="str">
        <f t="shared" si="0"/>
        <v>Plan</v>
      </c>
      <c r="C21" t="s">
        <v>74</v>
      </c>
      <c r="D21" t="s">
        <v>184</v>
      </c>
      <c r="E21" s="14">
        <v>1</v>
      </c>
      <c r="F21" s="120">
        <f>SUMIFS(IssueTypeVsRoleMapping[Role Allocation],IssueTypeVsRoleMapping[Issue Type],IssueTypeVsRoleMapping[[#This Row],[Issue Type]])</f>
        <v>1</v>
      </c>
      <c r="G21" s="106">
        <f>SUMIFS(AllIssues[CycleOnBacklog],AllIssues[project],'Progress by Demand'!$B$3,AllIssues[SUBTASK_TYPE],IssueTypeVsRoleMapping[[#This Row],[Issue Type]])*IssueTypeVsRoleMapping[[#This Row],[Role Allocation]]</f>
        <v>0</v>
      </c>
      <c r="H21" s="102">
        <f>SUMIFS(AllIssues[EffortOnBacklog],AllIssues[project],'Progress by Demand'!$B$3,AllIssues[SUBTASK_TYPE],IssueTypeVsRoleMapping[[#This Row],[Issue Type]])*IssueTypeVsRoleMapping[[#This Row],[Role Allocation]]</f>
        <v>0</v>
      </c>
      <c r="I21" s="101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1" s="104"/>
      <c r="K21" s="118" t="s">
        <v>2</v>
      </c>
      <c r="L21" s="107">
        <v>0.47457627118644063</v>
      </c>
    </row>
    <row r="22" spans="1:12" s="79" customFormat="1" x14ac:dyDescent="0.25">
      <c r="A22" s="103" t="s">
        <v>182</v>
      </c>
      <c r="B22" s="23" t="str">
        <f t="shared" si="0"/>
        <v>Plan</v>
      </c>
      <c r="C22" t="s">
        <v>8</v>
      </c>
      <c r="D22" t="s">
        <v>71</v>
      </c>
      <c r="E22" s="14">
        <v>1</v>
      </c>
      <c r="F22" s="120">
        <f>SUMIFS(IssueTypeVsRoleMapping[Role Allocation],IssueTypeVsRoleMapping[Issue Type],IssueTypeVsRoleMapping[[#This Row],[Issue Type]])</f>
        <v>1</v>
      </c>
      <c r="G22" s="106">
        <f>SUMIFS(AllIssues[CycleOnBacklog],AllIssues[project],'Progress by Demand'!$B$3,AllIssues[SUBTASK_TYPE],IssueTypeVsRoleMapping[[#This Row],[Issue Type]])*IssueTypeVsRoleMapping[[#This Row],[Role Allocation]]</f>
        <v>0</v>
      </c>
      <c r="H22" s="102">
        <f>SUMIFS(AllIssues[EffortOnBacklog],AllIssues[project],'Progress by Demand'!$B$3,AllIssues[SUBTASK_TYPE],IssueTypeVsRoleMapping[[#This Row],[Issue Type]])*IssueTypeVsRoleMapping[[#This Row],[Role Allocation]]</f>
        <v>0</v>
      </c>
      <c r="I22" s="101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2" s="104"/>
      <c r="K22" s="118" t="s">
        <v>10</v>
      </c>
      <c r="L22" s="107">
        <v>0.2711864406779661</v>
      </c>
    </row>
    <row r="23" spans="1:12" s="79" customFormat="1" x14ac:dyDescent="0.25">
      <c r="A23" s="103" t="s">
        <v>182</v>
      </c>
      <c r="B23" s="23" t="str">
        <f t="shared" si="0"/>
        <v>Plan</v>
      </c>
      <c r="C23" t="s">
        <v>75</v>
      </c>
      <c r="D23" t="s">
        <v>184</v>
      </c>
      <c r="E23" s="14">
        <v>0.4</v>
      </c>
      <c r="F23" s="120">
        <f>SUMIFS(IssueTypeVsRoleMapping[Role Allocation],IssueTypeVsRoleMapping[Issue Type],IssueTypeVsRoleMapping[[#This Row],[Issue Type]])</f>
        <v>1</v>
      </c>
      <c r="G23" s="106">
        <f>SUMIFS(AllIssues[CycleOnBacklog],AllIssues[project],'Progress by Demand'!$B$3,AllIssues[SUBTASK_TYPE],IssueTypeVsRoleMapping[[#This Row],[Issue Type]])*IssueTypeVsRoleMapping[[#This Row],[Role Allocation]]</f>
        <v>0</v>
      </c>
      <c r="H23" s="102">
        <f>SUMIFS(AllIssues[EffortOnBacklog],AllIssues[project],'Progress by Demand'!$B$3,AllIssues[SUBTASK_TYPE],IssueTypeVsRoleMapping[[#This Row],[Issue Type]])*IssueTypeVsRoleMapping[[#This Row],[Role Allocation]]</f>
        <v>0</v>
      </c>
      <c r="I23" s="101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3" s="104"/>
      <c r="K23" s="118" t="s">
        <v>27</v>
      </c>
      <c r="L23" s="107">
        <v>0</v>
      </c>
    </row>
    <row r="24" spans="1:12" s="79" customFormat="1" x14ac:dyDescent="0.25">
      <c r="A24" s="103" t="s">
        <v>182</v>
      </c>
      <c r="B24" s="23" t="str">
        <f t="shared" si="0"/>
        <v>Plan</v>
      </c>
      <c r="C24" t="s">
        <v>75</v>
      </c>
      <c r="D24" t="s">
        <v>71</v>
      </c>
      <c r="E24" s="14">
        <v>0.6</v>
      </c>
      <c r="F24" s="120">
        <f>SUMIFS(IssueTypeVsRoleMapping[Role Allocation],IssueTypeVsRoleMapping[Issue Type],IssueTypeVsRoleMapping[[#This Row],[Issue Type]])</f>
        <v>1</v>
      </c>
      <c r="G24" s="106">
        <f>SUMIFS(AllIssues[CycleOnBacklog],AllIssues[project],'Progress by Demand'!$B$3,AllIssues[SUBTASK_TYPE],IssueTypeVsRoleMapping[[#This Row],[Issue Type]])*IssueTypeVsRoleMapping[[#This Row],[Role Allocation]]</f>
        <v>0</v>
      </c>
      <c r="H24" s="102">
        <f>SUMIFS(AllIssues[EffortOnBacklog],AllIssues[project],'Progress by Demand'!$B$3,AllIssues[SUBTASK_TYPE],IssueTypeVsRoleMapping[[#This Row],[Issue Type]])*IssueTypeVsRoleMapping[[#This Row],[Role Allocation]]</f>
        <v>0</v>
      </c>
      <c r="I24" s="101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4" s="104"/>
      <c r="K24" s="118" t="s">
        <v>4</v>
      </c>
      <c r="L24" s="107">
        <v>0</v>
      </c>
    </row>
    <row r="25" spans="1:12" s="79" customFormat="1" x14ac:dyDescent="0.25">
      <c r="A25" s="103" t="s">
        <v>182</v>
      </c>
      <c r="B25" s="23" t="str">
        <f t="shared" si="0"/>
        <v>Plan</v>
      </c>
      <c r="C25" t="s">
        <v>2</v>
      </c>
      <c r="D25" t="s">
        <v>184</v>
      </c>
      <c r="E25" s="14">
        <v>0.6</v>
      </c>
      <c r="F25" s="120">
        <f>SUMIFS(IssueTypeVsRoleMapping[Role Allocation],IssueTypeVsRoleMapping[Issue Type],IssueTypeVsRoleMapping[[#This Row],[Issue Type]])</f>
        <v>1</v>
      </c>
      <c r="G25" s="106">
        <f>SUMIFS(AllIssues[CycleOnBacklog],AllIssues[project],'Progress by Demand'!$B$3,AllIssues[SUBTASK_TYPE],IssueTypeVsRoleMapping[[#This Row],[Issue Type]])*IssueTypeVsRoleMapping[[#This Row],[Role Allocation]]</f>
        <v>0</v>
      </c>
      <c r="H25" s="102">
        <f>SUMIFS(AllIssues[EffortOnBacklog],AllIssues[project],'Progress by Demand'!$B$3,AllIssues[SUBTASK_TYPE],IssueTypeVsRoleMapping[[#This Row],[Issue Type]])*IssueTypeVsRoleMapping[[#This Row],[Role Allocation]]</f>
        <v>0</v>
      </c>
      <c r="I25" s="101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5" s="104"/>
      <c r="K25" s="2" t="s">
        <v>3</v>
      </c>
      <c r="L25" s="107">
        <v>2.7850427620697036</v>
      </c>
    </row>
    <row r="26" spans="1:12" s="79" customFormat="1" x14ac:dyDescent="0.25">
      <c r="A26" s="103" t="s">
        <v>182</v>
      </c>
      <c r="B26" s="23" t="str">
        <f t="shared" si="0"/>
        <v>Plan</v>
      </c>
      <c r="C26" t="s">
        <v>2</v>
      </c>
      <c r="D26" t="s">
        <v>71</v>
      </c>
      <c r="E26" s="14">
        <v>0.4</v>
      </c>
      <c r="F26" s="120">
        <f>SUMIFS(IssueTypeVsRoleMapping[Role Allocation],IssueTypeVsRoleMapping[Issue Type],IssueTypeVsRoleMapping[[#This Row],[Issue Type]])</f>
        <v>1</v>
      </c>
      <c r="G26" s="106">
        <f>SUMIFS(AllIssues[CycleOnBacklog],AllIssues[project],'Progress by Demand'!$B$3,AllIssues[SUBTASK_TYPE],IssueTypeVsRoleMapping[[#This Row],[Issue Type]])*IssueTypeVsRoleMapping[[#This Row],[Role Allocation]]</f>
        <v>0</v>
      </c>
      <c r="H26" s="102">
        <f>SUMIFS(AllIssues[EffortOnBacklog],AllIssues[project],'Progress by Demand'!$B$3,AllIssues[SUBTASK_TYPE],IssueTypeVsRoleMapping[[#This Row],[Issue Type]])*IssueTypeVsRoleMapping[[#This Row],[Role Allocation]]</f>
        <v>0</v>
      </c>
      <c r="I26" s="101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6" s="104"/>
    </row>
    <row r="27" spans="1:12" s="79" customFormat="1" x14ac:dyDescent="0.25">
      <c r="A27" s="103" t="s">
        <v>182</v>
      </c>
      <c r="B27" s="23" t="str">
        <f t="shared" si="0"/>
        <v>Plan</v>
      </c>
      <c r="C27" t="s">
        <v>10</v>
      </c>
      <c r="D27" t="s">
        <v>71</v>
      </c>
      <c r="E27" s="14">
        <v>0.7</v>
      </c>
      <c r="F27" s="120">
        <f>SUMIFS(IssueTypeVsRoleMapping[Role Allocation],IssueTypeVsRoleMapping[Issue Type],IssueTypeVsRoleMapping[[#This Row],[Issue Type]])</f>
        <v>1</v>
      </c>
      <c r="G27" s="106">
        <f>SUMIFS(AllIssues[CycleOnBacklog],AllIssues[project],'Progress by Demand'!$B$3,AllIssues[SUBTASK_TYPE],IssueTypeVsRoleMapping[[#This Row],[Issue Type]])*IssueTypeVsRoleMapping[[#This Row],[Role Allocation]]</f>
        <v>0</v>
      </c>
      <c r="H27" s="102">
        <f>SUMIFS(AllIssues[EffortOnBacklog],AllIssues[project],'Progress by Demand'!$B$3,AllIssues[SUBTASK_TYPE],IssueTypeVsRoleMapping[[#This Row],[Issue Type]])*IssueTypeVsRoleMapping[[#This Row],[Role Allocation]]</f>
        <v>0</v>
      </c>
      <c r="I27" s="101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7" s="104"/>
    </row>
    <row r="28" spans="1:12" s="79" customFormat="1" x14ac:dyDescent="0.25">
      <c r="A28" s="103" t="s">
        <v>182</v>
      </c>
      <c r="B28" s="23" t="str">
        <f t="shared" si="0"/>
        <v>Plan</v>
      </c>
      <c r="C28" t="s">
        <v>10</v>
      </c>
      <c r="D28" t="s">
        <v>184</v>
      </c>
      <c r="E28" s="14">
        <v>0.3</v>
      </c>
      <c r="F28" s="120">
        <f>SUMIFS(IssueTypeVsRoleMapping[Role Allocation],IssueTypeVsRoleMapping[Issue Type],IssueTypeVsRoleMapping[[#This Row],[Issue Type]])</f>
        <v>1</v>
      </c>
      <c r="G28" s="106">
        <f>SUMIFS(AllIssues[CycleOnBacklog],AllIssues[project],'Progress by Demand'!$B$3,AllIssues[SUBTASK_TYPE],IssueTypeVsRoleMapping[[#This Row],[Issue Type]])*IssueTypeVsRoleMapping[[#This Row],[Role Allocation]]</f>
        <v>0</v>
      </c>
      <c r="H28" s="102">
        <f>SUMIFS(AllIssues[EffortOnBacklog],AllIssues[project],'Progress by Demand'!$B$3,AllIssues[SUBTASK_TYPE],IssueTypeVsRoleMapping[[#This Row],[Issue Type]])*IssueTypeVsRoleMapping[[#This Row],[Role Allocation]]</f>
        <v>0</v>
      </c>
      <c r="I28" s="101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8" s="104"/>
    </row>
    <row r="29" spans="1:12" s="79" customFormat="1" x14ac:dyDescent="0.25">
      <c r="A29" s="103" t="s">
        <v>182</v>
      </c>
      <c r="B29" s="23" t="str">
        <f t="shared" si="0"/>
        <v>Plan</v>
      </c>
      <c r="C29" t="s">
        <v>27</v>
      </c>
      <c r="D29" t="s">
        <v>184</v>
      </c>
      <c r="E29" s="14">
        <v>0.4</v>
      </c>
      <c r="F29" s="120">
        <f>SUMIFS(IssueTypeVsRoleMapping[Role Allocation],IssueTypeVsRoleMapping[Issue Type],IssueTypeVsRoleMapping[[#This Row],[Issue Type]])</f>
        <v>1</v>
      </c>
      <c r="G29" s="106">
        <f>SUMIFS(AllIssues[CycleOnBacklog],AllIssues[project],'Progress by Demand'!$B$3,AllIssues[SUBTASK_TYPE],IssueTypeVsRoleMapping[[#This Row],[Issue Type]])*IssueTypeVsRoleMapping[[#This Row],[Role Allocation]]</f>
        <v>0</v>
      </c>
      <c r="H29" s="102">
        <f>SUMIFS(AllIssues[EffortOnBacklog],AllIssues[project],'Progress by Demand'!$B$3,AllIssues[SUBTASK_TYPE],IssueTypeVsRoleMapping[[#This Row],[Issue Type]])*IssueTypeVsRoleMapping[[#This Row],[Role Allocation]]</f>
        <v>0</v>
      </c>
      <c r="I29" s="101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9" s="104"/>
    </row>
    <row r="30" spans="1:12" s="79" customFormat="1" x14ac:dyDescent="0.25">
      <c r="A30" s="103" t="s">
        <v>182</v>
      </c>
      <c r="B30" s="23" t="str">
        <f t="shared" si="0"/>
        <v>Plan</v>
      </c>
      <c r="C30" t="s">
        <v>27</v>
      </c>
      <c r="D30" t="s">
        <v>71</v>
      </c>
      <c r="E30" s="14">
        <v>0.6</v>
      </c>
      <c r="F30" s="120">
        <f>SUMIFS(IssueTypeVsRoleMapping[Role Allocation],IssueTypeVsRoleMapping[Issue Type],IssueTypeVsRoleMapping[[#This Row],[Issue Type]])</f>
        <v>1</v>
      </c>
      <c r="G30" s="106">
        <f>SUMIFS(AllIssues[CycleOnBacklog],AllIssues[project],'Progress by Demand'!$B$3,AllIssues[SUBTASK_TYPE],IssueTypeVsRoleMapping[[#This Row],[Issue Type]])*IssueTypeVsRoleMapping[[#This Row],[Role Allocation]]</f>
        <v>0</v>
      </c>
      <c r="H30" s="102">
        <f>SUMIFS(AllIssues[EffortOnBacklog],AllIssues[project],'Progress by Demand'!$B$3,AllIssues[SUBTASK_TYPE],IssueTypeVsRoleMapping[[#This Row],[Issue Type]])*IssueTypeVsRoleMapping[[#This Row],[Role Allocation]]</f>
        <v>0</v>
      </c>
      <c r="I30" s="101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30" s="104"/>
    </row>
    <row r="31" spans="1:12" s="79" customFormat="1" x14ac:dyDescent="0.25">
      <c r="A31" s="103" t="s">
        <v>182</v>
      </c>
      <c r="B31" s="23" t="str">
        <f t="shared" si="0"/>
        <v>Plan</v>
      </c>
      <c r="C31" t="s">
        <v>4</v>
      </c>
      <c r="D31" t="s">
        <v>71</v>
      </c>
      <c r="E31" s="14">
        <v>1</v>
      </c>
      <c r="F31" s="105">
        <f>SUMIFS(IssueTypeVsRoleMapping[Role Allocation],IssueTypeVsRoleMapping[Issue Type],IssueTypeVsRoleMapping[[#This Row],[Issue Type]])</f>
        <v>1</v>
      </c>
      <c r="G31" s="106">
        <f>SUMIFS(AllIssues[CycleOnBacklog],AllIssues[project],'Progress by Demand'!$B$3,AllIssues[SUBTASK_TYPE],IssueTypeVsRoleMapping[[#This Row],[Issue Type]])*IssueTypeVsRoleMapping[[#This Row],[Role Allocation]]</f>
        <v>0</v>
      </c>
      <c r="H31" s="102">
        <f>SUMIFS(AllIssues[EffortOnBacklog],AllIssues[project],'Progress by Demand'!$B$3,AllIssues[SUBTASK_TYPE],IssueTypeVsRoleMapping[[#This Row],[Issue Type]])*IssueTypeVsRoleMapping[[#This Row],[Role Allocation]]</f>
        <v>0</v>
      </c>
      <c r="I31" s="101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31" s="104"/>
    </row>
    <row r="32" spans="1:12" s="79" customFormat="1" x14ac:dyDescent="0.25">
      <c r="A32" s="103" t="s">
        <v>72</v>
      </c>
      <c r="B32" s="103">
        <f>SUBTOTAL(103,IssueTypeVsRoleMapping[Group])</f>
        <v>30</v>
      </c>
      <c r="C32" s="103"/>
      <c r="F32" s="108"/>
      <c r="G32" s="109">
        <f>SUBTOTAL(109,IssueTypeVsRoleMapping[Cycle on Backlog])</f>
        <v>0</v>
      </c>
      <c r="H32" s="110">
        <f>SUBTOTAL(109,IssueTypeVsRoleMapping[Effort on Backlog])</f>
        <v>0</v>
      </c>
      <c r="I32" s="104"/>
      <c r="J32" s="104"/>
    </row>
    <row r="33" spans="1:10" s="79" customFormat="1" x14ac:dyDescent="0.25">
      <c r="A33"/>
      <c r="B33"/>
      <c r="C33"/>
      <c r="D33"/>
      <c r="E33"/>
      <c r="F33" s="25"/>
      <c r="G33" s="31"/>
      <c r="H33" s="31"/>
      <c r="I33"/>
      <c r="J33" s="104"/>
    </row>
    <row r="34" spans="1:10" x14ac:dyDescent="0.25">
      <c r="J34" s="14"/>
    </row>
    <row r="36" spans="1:10" x14ac:dyDescent="0.25">
      <c r="C36" s="2"/>
    </row>
    <row r="37" spans="1:10" x14ac:dyDescent="0.25">
      <c r="C37" s="2"/>
    </row>
    <row r="38" spans="1:10" x14ac:dyDescent="0.25">
      <c r="C38" s="2"/>
    </row>
    <row r="39" spans="1:10" x14ac:dyDescent="0.25">
      <c r="C39" s="2"/>
    </row>
    <row r="40" spans="1:10" x14ac:dyDescent="0.25">
      <c r="C40" s="2"/>
    </row>
  </sheetData>
  <pageMargins left="0.7" right="0.7" top="0.75" bottom="0.75" header="0.3" footer="0.3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0" tint="-0.499984740745262"/>
  </sheetPr>
  <dimension ref="A1:J101"/>
  <sheetViews>
    <sheetView workbookViewId="0"/>
  </sheetViews>
  <sheetFormatPr defaultColWidth="8.7109375" defaultRowHeight="15" x14ac:dyDescent="0.25"/>
  <cols>
    <col min="1" max="1" width="29.140625" customWidth="1"/>
    <col min="2" max="3" width="16.42578125" customWidth="1"/>
    <col min="4" max="4" width="16" style="86" customWidth="1"/>
    <col min="5" max="5" width="14.140625" style="122" customWidth="1"/>
    <col min="6" max="6" width="11.42578125" customWidth="1"/>
    <col min="7" max="7" width="12.7109375" customWidth="1"/>
    <col min="8" max="8" width="26.28515625" style="25" bestFit="1" customWidth="1"/>
    <col min="9" max="9" width="13" bestFit="1" customWidth="1"/>
    <col min="10" max="10" width="17.7109375" bestFit="1" customWidth="1"/>
  </cols>
  <sheetData>
    <row r="1" spans="1:10" ht="15.75" thickBot="1" x14ac:dyDescent="0.3">
      <c r="A1" s="5" t="s">
        <v>81</v>
      </c>
      <c r="B1" s="5" t="s">
        <v>19</v>
      </c>
      <c r="C1" s="5" t="s">
        <v>18</v>
      </c>
      <c r="D1" s="37" t="s">
        <v>20</v>
      </c>
      <c r="E1" s="121" t="s">
        <v>128</v>
      </c>
      <c r="G1" t="s">
        <v>118</v>
      </c>
      <c r="H1" t="s">
        <v>119</v>
      </c>
      <c r="I1" s="25" t="s">
        <v>120</v>
      </c>
      <c r="J1" t="s">
        <v>121</v>
      </c>
    </row>
    <row r="2" spans="1:10" x14ac:dyDescent="0.25">
      <c r="A2" t="s">
        <v>7</v>
      </c>
      <c r="B2" t="s">
        <v>21</v>
      </c>
      <c r="C2" t="s">
        <v>88</v>
      </c>
      <c r="D2" s="86">
        <v>1.0638297872340425</v>
      </c>
      <c r="E2" s="122">
        <f>Clusters[[#This Row],[Effort]]*1.2</f>
        <v>1.2765957446808509</v>
      </c>
      <c r="G2" t="s">
        <v>49</v>
      </c>
      <c r="H2" t="s">
        <v>86</v>
      </c>
      <c r="I2" s="25">
        <v>0.1</v>
      </c>
      <c r="J2" s="25">
        <f>SUMIFS(EffortDistribution[Distribution],EffortDistribution[Group],EffortDistribution[Group])</f>
        <v>2</v>
      </c>
    </row>
    <row r="3" spans="1:10" ht="30" x14ac:dyDescent="0.25">
      <c r="A3" t="s">
        <v>7</v>
      </c>
      <c r="B3" t="s">
        <v>22</v>
      </c>
      <c r="C3" t="s">
        <v>88</v>
      </c>
      <c r="D3" s="86">
        <v>2.1276595744680851</v>
      </c>
      <c r="E3" s="122">
        <f>Clusters[[#This Row],[Effort]]*1.2</f>
        <v>2.5531914893617018</v>
      </c>
      <c r="G3" t="s">
        <v>49</v>
      </c>
      <c r="H3" s="23" t="s">
        <v>87</v>
      </c>
      <c r="I3" s="25">
        <v>0.05</v>
      </c>
      <c r="J3" s="25">
        <f>SUMIFS(EffortDistribution[Distribution],EffortDistribution[Group],EffortDistribution[Group])</f>
        <v>2</v>
      </c>
    </row>
    <row r="4" spans="1:10" x14ac:dyDescent="0.25">
      <c r="A4" t="s">
        <v>7</v>
      </c>
      <c r="B4" t="s">
        <v>23</v>
      </c>
      <c r="C4" t="s">
        <v>88</v>
      </c>
      <c r="D4" s="86">
        <v>4.2553191489361701</v>
      </c>
      <c r="E4" s="122">
        <f>Clusters[[#This Row],[Effort]]*1.2</f>
        <v>5.1063829787234036</v>
      </c>
      <c r="G4" t="s">
        <v>49</v>
      </c>
      <c r="H4" t="s">
        <v>85</v>
      </c>
      <c r="I4" s="25">
        <v>0.5</v>
      </c>
      <c r="J4" s="25">
        <f>SUMIFS(EffortDistribution[Distribution],EffortDistribution[Group],EffortDistribution[Group])</f>
        <v>2</v>
      </c>
    </row>
    <row r="5" spans="1:10" x14ac:dyDescent="0.25">
      <c r="A5" t="s">
        <v>7</v>
      </c>
      <c r="B5" t="s">
        <v>24</v>
      </c>
      <c r="C5" t="s">
        <v>88</v>
      </c>
      <c r="D5" s="86">
        <v>8.5106382978723403</v>
      </c>
      <c r="E5" s="122">
        <f>Clusters[[#This Row],[Effort]]*1.2</f>
        <v>10.212765957446807</v>
      </c>
      <c r="G5" t="s">
        <v>49</v>
      </c>
      <c r="H5" t="s">
        <v>83</v>
      </c>
      <c r="I5" s="25">
        <v>0.05</v>
      </c>
      <c r="J5" s="25">
        <f>SUMIFS(EffortDistribution[Distribution],EffortDistribution[Group],EffortDistribution[Group])</f>
        <v>2</v>
      </c>
    </row>
    <row r="6" spans="1:10" x14ac:dyDescent="0.25">
      <c r="A6" t="s">
        <v>7</v>
      </c>
      <c r="B6" t="s">
        <v>25</v>
      </c>
      <c r="C6" t="s">
        <v>88</v>
      </c>
      <c r="D6" s="86">
        <v>16</v>
      </c>
      <c r="E6" s="122">
        <f>Clusters[[#This Row],[Effort]]*1.2</f>
        <v>19.2</v>
      </c>
      <c r="G6" t="s">
        <v>49</v>
      </c>
      <c r="H6" t="s">
        <v>130</v>
      </c>
      <c r="I6" s="25">
        <v>0.1</v>
      </c>
      <c r="J6" s="25">
        <f>SUMIFS(EffortDistribution[Distribution],EffortDistribution[Group],EffortDistribution[Group])</f>
        <v>2</v>
      </c>
    </row>
    <row r="7" spans="1:10" ht="30" x14ac:dyDescent="0.25">
      <c r="A7" t="s">
        <v>56</v>
      </c>
      <c r="B7" t="s">
        <v>21</v>
      </c>
      <c r="C7" t="s">
        <v>88</v>
      </c>
      <c r="D7" s="86">
        <v>1.0638297872340425</v>
      </c>
      <c r="E7" s="122">
        <f>Clusters[[#This Row],[Effort]]*1.2</f>
        <v>1.2765957446808509</v>
      </c>
      <c r="G7" t="s">
        <v>49</v>
      </c>
      <c r="H7" s="23" t="s">
        <v>127</v>
      </c>
      <c r="I7" s="25">
        <v>0.05</v>
      </c>
      <c r="J7" s="25">
        <f>SUMIFS(EffortDistribution[Distribution],EffortDistribution[Group],EffortDistribution[Group])</f>
        <v>2</v>
      </c>
    </row>
    <row r="8" spans="1:10" x14ac:dyDescent="0.25">
      <c r="A8" t="s">
        <v>56</v>
      </c>
      <c r="B8" t="s">
        <v>22</v>
      </c>
      <c r="C8" t="s">
        <v>88</v>
      </c>
      <c r="D8" s="86">
        <v>2.1276595744680851</v>
      </c>
      <c r="E8" s="122">
        <f>Clusters[[#This Row],[Effort]]*1.2</f>
        <v>2.5531914893617018</v>
      </c>
      <c r="G8" t="s">
        <v>49</v>
      </c>
      <c r="H8" t="s">
        <v>129</v>
      </c>
      <c r="I8" s="25">
        <v>0.1</v>
      </c>
      <c r="J8" s="25">
        <f>SUMIFS(EffortDistribution[Distribution],EffortDistribution[Group],EffortDistribution[Group])</f>
        <v>2</v>
      </c>
    </row>
    <row r="9" spans="1:10" x14ac:dyDescent="0.25">
      <c r="A9" t="s">
        <v>56</v>
      </c>
      <c r="B9" t="s">
        <v>23</v>
      </c>
      <c r="C9" t="s">
        <v>88</v>
      </c>
      <c r="D9" s="86">
        <v>3.191489361702128</v>
      </c>
      <c r="E9" s="122">
        <f>Clusters[[#This Row],[Effort]]*1.2</f>
        <v>3.8297872340425534</v>
      </c>
      <c r="G9" t="s">
        <v>49</v>
      </c>
      <c r="H9" t="s">
        <v>84</v>
      </c>
      <c r="I9" s="25">
        <v>0.05</v>
      </c>
      <c r="J9" s="25">
        <f>SUMIFS(EffortDistribution[Distribution],EffortDistribution[Group],EffortDistribution[Group])</f>
        <v>2</v>
      </c>
    </row>
    <row r="10" spans="1:10" x14ac:dyDescent="0.25">
      <c r="A10" t="s">
        <v>56</v>
      </c>
      <c r="B10" t="s">
        <v>24</v>
      </c>
      <c r="C10" t="s">
        <v>88</v>
      </c>
      <c r="D10" s="86">
        <v>4.2553191489361701</v>
      </c>
      <c r="E10" s="122">
        <f>Clusters[[#This Row],[Effort]]*1.2</f>
        <v>5.1063829787234036</v>
      </c>
      <c r="G10" t="s">
        <v>49</v>
      </c>
      <c r="H10" t="s">
        <v>133</v>
      </c>
      <c r="I10" s="25">
        <v>1</v>
      </c>
      <c r="J10" s="25">
        <f>SUMIFS(EffortDistribution[Distribution],EffortDistribution[Group],EffortDistribution[Group])</f>
        <v>2</v>
      </c>
    </row>
    <row r="11" spans="1:10" x14ac:dyDescent="0.25">
      <c r="A11" t="s">
        <v>56</v>
      </c>
      <c r="B11" t="s">
        <v>25</v>
      </c>
      <c r="C11" t="s">
        <v>88</v>
      </c>
      <c r="D11" s="86">
        <v>5.3191489361702127</v>
      </c>
      <c r="E11" s="122">
        <f>Clusters[[#This Row],[Effort]]*1.2</f>
        <v>6.3829787234042552</v>
      </c>
      <c r="G11" t="s">
        <v>82</v>
      </c>
      <c r="H11" s="25" t="s">
        <v>56</v>
      </c>
      <c r="I11" s="25">
        <v>0.05</v>
      </c>
      <c r="J11" s="25">
        <f>SUMIFS(EffortDistribution[Distribution],EffortDistribution[Group],EffortDistribution[Group])</f>
        <v>1.0000000000000002</v>
      </c>
    </row>
    <row r="12" spans="1:10" x14ac:dyDescent="0.25">
      <c r="A12" t="s">
        <v>11</v>
      </c>
      <c r="B12" t="s">
        <v>21</v>
      </c>
      <c r="C12" t="s">
        <v>88</v>
      </c>
      <c r="D12" s="86">
        <v>2.1276595744680851</v>
      </c>
      <c r="E12" s="122">
        <f>Clusters[[#This Row],[Effort]]*1.2</f>
        <v>2.5531914893617018</v>
      </c>
      <c r="G12" t="s">
        <v>82</v>
      </c>
      <c r="H12" s="25" t="s">
        <v>7</v>
      </c>
      <c r="I12" s="25">
        <v>0.05</v>
      </c>
      <c r="J12" s="25">
        <f>SUMIFS(EffortDistribution[Distribution],EffortDistribution[Group],EffortDistribution[Group])</f>
        <v>1.0000000000000002</v>
      </c>
    </row>
    <row r="13" spans="1:10" x14ac:dyDescent="0.25">
      <c r="A13" t="s">
        <v>11</v>
      </c>
      <c r="B13" t="s">
        <v>22</v>
      </c>
      <c r="C13" t="s">
        <v>88</v>
      </c>
      <c r="D13" s="86">
        <v>8.5106382978723403</v>
      </c>
      <c r="E13" s="122">
        <f>Clusters[[#This Row],[Effort]]*1.2</f>
        <v>10.212765957446807</v>
      </c>
      <c r="G13" t="s">
        <v>82</v>
      </c>
      <c r="H13" t="s">
        <v>11</v>
      </c>
      <c r="I13" s="25">
        <v>0.3</v>
      </c>
      <c r="J13" s="25">
        <f>SUMIFS(EffortDistribution[Distribution],EffortDistribution[Group],EffortDistribution[Group])</f>
        <v>1.0000000000000002</v>
      </c>
    </row>
    <row r="14" spans="1:10" x14ac:dyDescent="0.25">
      <c r="A14" t="s">
        <v>11</v>
      </c>
      <c r="B14" t="s">
        <v>23</v>
      </c>
      <c r="C14" t="s">
        <v>88</v>
      </c>
      <c r="D14" s="86">
        <v>10.638297872340425</v>
      </c>
      <c r="E14" s="122">
        <f>Clusters[[#This Row],[Effort]]*1.2</f>
        <v>12.76595744680851</v>
      </c>
      <c r="G14" t="s">
        <v>82</v>
      </c>
      <c r="H14" t="s">
        <v>6</v>
      </c>
      <c r="I14" s="25">
        <v>0.15</v>
      </c>
      <c r="J14" s="25">
        <f>SUMIFS(EffortDistribution[Distribution],EffortDistribution[Group],EffortDistribution[Group])</f>
        <v>1.0000000000000002</v>
      </c>
    </row>
    <row r="15" spans="1:10" x14ac:dyDescent="0.25">
      <c r="A15" t="s">
        <v>11</v>
      </c>
      <c r="B15" t="s">
        <v>24</v>
      </c>
      <c r="C15" t="s">
        <v>88</v>
      </c>
      <c r="D15" s="86">
        <v>19.148936170212767</v>
      </c>
      <c r="E15" s="122">
        <f>Clusters[[#This Row],[Effort]]*1.2</f>
        <v>22.978723404255319</v>
      </c>
      <c r="G15" t="s">
        <v>82</v>
      </c>
      <c r="H15" t="s">
        <v>74</v>
      </c>
      <c r="I15" s="25">
        <v>0.05</v>
      </c>
      <c r="J15" s="25">
        <f>SUMIFS(EffortDistribution[Distribution],EffortDistribution[Group],EffortDistribution[Group])</f>
        <v>1.0000000000000002</v>
      </c>
    </row>
    <row r="16" spans="1:10" x14ac:dyDescent="0.25">
      <c r="A16" t="s">
        <v>11</v>
      </c>
      <c r="B16" t="s">
        <v>25</v>
      </c>
      <c r="C16" t="s">
        <v>88</v>
      </c>
      <c r="D16" s="86">
        <v>29.787234042553195</v>
      </c>
      <c r="E16" s="122">
        <f>Clusters[[#This Row],[Effort]]*1.2</f>
        <v>35.744680851063833</v>
      </c>
      <c r="G16" t="s">
        <v>82</v>
      </c>
      <c r="H16" t="s">
        <v>8</v>
      </c>
      <c r="I16" s="25">
        <v>0.15</v>
      </c>
      <c r="J16" s="25">
        <f>SUMIFS(EffortDistribution[Distribution],EffortDistribution[Group],EffortDistribution[Group])</f>
        <v>1.0000000000000002</v>
      </c>
    </row>
    <row r="17" spans="1:10" x14ac:dyDescent="0.25">
      <c r="A17" t="s">
        <v>6</v>
      </c>
      <c r="B17" t="s">
        <v>21</v>
      </c>
      <c r="C17" t="s">
        <v>88</v>
      </c>
      <c r="D17" s="86">
        <v>1.0638297872340425</v>
      </c>
      <c r="E17" s="122">
        <f>Clusters[[#This Row],[Effort]]*1.2</f>
        <v>1.2765957446808509</v>
      </c>
      <c r="G17" t="s">
        <v>82</v>
      </c>
      <c r="H17" s="25" t="s">
        <v>75</v>
      </c>
      <c r="I17" s="25">
        <v>0.05</v>
      </c>
      <c r="J17" s="25">
        <f>SUMIFS(EffortDistribution[Distribution],EffortDistribution[Group],EffortDistribution[Group])</f>
        <v>1.0000000000000002</v>
      </c>
    </row>
    <row r="18" spans="1:10" x14ac:dyDescent="0.25">
      <c r="A18" t="s">
        <v>6</v>
      </c>
      <c r="B18" t="s">
        <v>22</v>
      </c>
      <c r="C18" t="s">
        <v>88</v>
      </c>
      <c r="D18" s="86">
        <v>2.1276595744680851</v>
      </c>
      <c r="E18" s="122">
        <f>Clusters[[#This Row],[Effort]]*1.2</f>
        <v>2.5531914893617018</v>
      </c>
      <c r="G18" t="s">
        <v>82</v>
      </c>
      <c r="H18" t="s">
        <v>2</v>
      </c>
      <c r="I18" s="25">
        <v>0.1</v>
      </c>
      <c r="J18" s="25">
        <f>SUMIFS(EffortDistribution[Distribution],EffortDistribution[Group],EffortDistribution[Group])</f>
        <v>1.0000000000000002</v>
      </c>
    </row>
    <row r="19" spans="1:10" x14ac:dyDescent="0.25">
      <c r="A19" t="s">
        <v>6</v>
      </c>
      <c r="B19" t="s">
        <v>23</v>
      </c>
      <c r="C19" t="s">
        <v>88</v>
      </c>
      <c r="D19" s="86">
        <v>4.2553191489361701</v>
      </c>
      <c r="E19" s="122">
        <f>Clusters[[#This Row],[Effort]]*1.2</f>
        <v>5.1063829787234036</v>
      </c>
      <c r="G19" t="s">
        <v>82</v>
      </c>
      <c r="H19" t="s">
        <v>10</v>
      </c>
      <c r="I19" s="25">
        <v>0.05</v>
      </c>
      <c r="J19" s="25">
        <f>SUMIFS(EffortDistribution[Distribution],EffortDistribution[Group],EffortDistribution[Group])</f>
        <v>1.0000000000000002</v>
      </c>
    </row>
    <row r="20" spans="1:10" x14ac:dyDescent="0.25">
      <c r="A20" t="s">
        <v>6</v>
      </c>
      <c r="B20" t="s">
        <v>24</v>
      </c>
      <c r="C20" t="s">
        <v>88</v>
      </c>
      <c r="D20" s="86">
        <v>8.5106382978723403</v>
      </c>
      <c r="E20" s="122">
        <f>Clusters[[#This Row],[Effort]]*1.2</f>
        <v>10.212765957446807</v>
      </c>
      <c r="G20" t="s">
        <v>82</v>
      </c>
      <c r="H20" s="25" t="s">
        <v>4</v>
      </c>
      <c r="I20" s="25">
        <v>0.05</v>
      </c>
      <c r="J20" s="25">
        <f>SUMIFS(EffortDistribution[Distribution],EffortDistribution[Group],EffortDistribution[Group])</f>
        <v>1.0000000000000002</v>
      </c>
    </row>
    <row r="21" spans="1:10" x14ac:dyDescent="0.25">
      <c r="A21" t="s">
        <v>6</v>
      </c>
      <c r="B21" t="s">
        <v>25</v>
      </c>
      <c r="C21" t="s">
        <v>88</v>
      </c>
      <c r="D21" s="86">
        <v>16</v>
      </c>
      <c r="E21" s="122">
        <f>Clusters[[#This Row],[Effort]]*1.2</f>
        <v>19.2</v>
      </c>
      <c r="H21"/>
      <c r="I21" s="25"/>
      <c r="J21" s="25"/>
    </row>
    <row r="22" spans="1:10" x14ac:dyDescent="0.25">
      <c r="A22" t="s">
        <v>74</v>
      </c>
      <c r="B22" t="s">
        <v>21</v>
      </c>
      <c r="C22" t="s">
        <v>88</v>
      </c>
      <c r="D22" s="86">
        <v>1.0638297872340425</v>
      </c>
      <c r="E22" s="122">
        <f>Clusters[[#This Row],[Effort]]*1.2</f>
        <v>1.2765957446808509</v>
      </c>
      <c r="I22" s="25"/>
      <c r="J22" s="25"/>
    </row>
    <row r="23" spans="1:10" x14ac:dyDescent="0.25">
      <c r="A23" t="s">
        <v>74</v>
      </c>
      <c r="B23" t="s">
        <v>22</v>
      </c>
      <c r="C23" t="s">
        <v>88</v>
      </c>
      <c r="D23" s="86">
        <v>2.1276595744680851</v>
      </c>
      <c r="E23" s="122">
        <f>Clusters[[#This Row],[Effort]]*1.2</f>
        <v>2.5531914893617018</v>
      </c>
    </row>
    <row r="24" spans="1:10" x14ac:dyDescent="0.25">
      <c r="A24" t="s">
        <v>74</v>
      </c>
      <c r="B24" t="s">
        <v>23</v>
      </c>
      <c r="C24" t="s">
        <v>88</v>
      </c>
      <c r="D24" s="86">
        <v>3.191489361702128</v>
      </c>
      <c r="E24" s="122">
        <f>Clusters[[#This Row],[Effort]]*1.2</f>
        <v>3.8297872340425534</v>
      </c>
    </row>
    <row r="25" spans="1:10" x14ac:dyDescent="0.25">
      <c r="A25" t="s">
        <v>74</v>
      </c>
      <c r="B25" t="s">
        <v>24</v>
      </c>
      <c r="C25" t="s">
        <v>88</v>
      </c>
      <c r="D25" s="86">
        <v>4.2553191489361701</v>
      </c>
      <c r="E25" s="122">
        <f>Clusters[[#This Row],[Effort]]*1.2</f>
        <v>5.1063829787234036</v>
      </c>
    </row>
    <row r="26" spans="1:10" x14ac:dyDescent="0.25">
      <c r="A26" t="s">
        <v>74</v>
      </c>
      <c r="B26" t="s">
        <v>25</v>
      </c>
      <c r="C26" t="s">
        <v>88</v>
      </c>
      <c r="D26" s="86">
        <v>8</v>
      </c>
      <c r="E26" s="122">
        <f>Clusters[[#This Row],[Effort]]*1.2</f>
        <v>9.6</v>
      </c>
    </row>
    <row r="27" spans="1:10" x14ac:dyDescent="0.25">
      <c r="A27" t="s">
        <v>8</v>
      </c>
      <c r="B27" t="s">
        <v>21</v>
      </c>
      <c r="C27" t="s">
        <v>88</v>
      </c>
      <c r="D27" s="86">
        <v>1.0638297872340425</v>
      </c>
      <c r="E27" s="122">
        <f>Clusters[[#This Row],[Effort]]*1.2</f>
        <v>1.2765957446808509</v>
      </c>
    </row>
    <row r="28" spans="1:10" x14ac:dyDescent="0.25">
      <c r="A28" t="s">
        <v>8</v>
      </c>
      <c r="B28" t="s">
        <v>22</v>
      </c>
      <c r="C28" t="s">
        <v>88</v>
      </c>
      <c r="D28" s="86">
        <v>4.2553191489361701</v>
      </c>
      <c r="E28" s="122">
        <f>Clusters[[#This Row],[Effort]]*1.2</f>
        <v>5.1063829787234036</v>
      </c>
    </row>
    <row r="29" spans="1:10" x14ac:dyDescent="0.25">
      <c r="A29" t="s">
        <v>8</v>
      </c>
      <c r="B29" t="s">
        <v>23</v>
      </c>
      <c r="C29" t="s">
        <v>88</v>
      </c>
      <c r="D29" s="86">
        <v>5.3191489361702127</v>
      </c>
      <c r="E29" s="122">
        <f>Clusters[[#This Row],[Effort]]*1.2</f>
        <v>6.3829787234042552</v>
      </c>
    </row>
    <row r="30" spans="1:10" x14ac:dyDescent="0.25">
      <c r="A30" t="s">
        <v>8</v>
      </c>
      <c r="B30" t="s">
        <v>24</v>
      </c>
      <c r="C30" t="s">
        <v>88</v>
      </c>
      <c r="D30" s="86">
        <v>9.5744680851063837</v>
      </c>
      <c r="E30" s="122">
        <f>Clusters[[#This Row],[Effort]]*1.2</f>
        <v>11.48936170212766</v>
      </c>
    </row>
    <row r="31" spans="1:10" x14ac:dyDescent="0.25">
      <c r="A31" t="s">
        <v>8</v>
      </c>
      <c r="B31" t="s">
        <v>25</v>
      </c>
      <c r="C31" t="s">
        <v>88</v>
      </c>
      <c r="D31" s="86">
        <v>14.893617021276597</v>
      </c>
      <c r="E31" s="122">
        <f>Clusters[[#This Row],[Effort]]*1.2</f>
        <v>17.872340425531917</v>
      </c>
    </row>
    <row r="32" spans="1:10" x14ac:dyDescent="0.25">
      <c r="A32" t="s">
        <v>2</v>
      </c>
      <c r="B32" t="s">
        <v>21</v>
      </c>
      <c r="C32" t="s">
        <v>88</v>
      </c>
      <c r="D32" s="86">
        <v>2.1276595744680851</v>
      </c>
      <c r="E32" s="122">
        <f>Clusters[[#This Row],[Effort]]*1.2</f>
        <v>2.5531914893617018</v>
      </c>
    </row>
    <row r="33" spans="1:5" x14ac:dyDescent="0.25">
      <c r="A33" t="s">
        <v>2</v>
      </c>
      <c r="B33" t="s">
        <v>22</v>
      </c>
      <c r="C33" t="s">
        <v>88</v>
      </c>
      <c r="D33" s="86">
        <v>4.2553191489361701</v>
      </c>
      <c r="E33" s="122">
        <f>Clusters[[#This Row],[Effort]]*1.2</f>
        <v>5.1063829787234036</v>
      </c>
    </row>
    <row r="34" spans="1:5" x14ac:dyDescent="0.25">
      <c r="A34" t="s">
        <v>2</v>
      </c>
      <c r="B34" t="s">
        <v>23</v>
      </c>
      <c r="C34" t="s">
        <v>88</v>
      </c>
      <c r="D34" s="86">
        <v>8.5106382978723403</v>
      </c>
      <c r="E34" s="122">
        <f>Clusters[[#This Row],[Effort]]*1.2</f>
        <v>10.212765957446807</v>
      </c>
    </row>
    <row r="35" spans="1:5" x14ac:dyDescent="0.25">
      <c r="A35" t="s">
        <v>2</v>
      </c>
      <c r="B35" t="s">
        <v>24</v>
      </c>
      <c r="C35" t="s">
        <v>88</v>
      </c>
      <c r="D35" s="86">
        <v>17.021276595744681</v>
      </c>
      <c r="E35" s="122">
        <f>Clusters[[#This Row],[Effort]]*1.2</f>
        <v>20.425531914893615</v>
      </c>
    </row>
    <row r="36" spans="1:5" x14ac:dyDescent="0.25">
      <c r="A36" t="s">
        <v>2</v>
      </c>
      <c r="B36" t="s">
        <v>25</v>
      </c>
      <c r="C36" t="s">
        <v>88</v>
      </c>
      <c r="D36" s="86">
        <v>35</v>
      </c>
      <c r="E36" s="122">
        <f>Clusters[[#This Row],[Effort]]*1.2</f>
        <v>42</v>
      </c>
    </row>
    <row r="37" spans="1:5" x14ac:dyDescent="0.25">
      <c r="A37" t="s">
        <v>10</v>
      </c>
      <c r="B37" t="s">
        <v>21</v>
      </c>
      <c r="C37" t="s">
        <v>88</v>
      </c>
      <c r="D37" s="86">
        <v>1.0638297872340425</v>
      </c>
      <c r="E37" s="122">
        <f>Clusters[[#This Row],[Effort]]*1.2</f>
        <v>1.2765957446808509</v>
      </c>
    </row>
    <row r="38" spans="1:5" x14ac:dyDescent="0.25">
      <c r="A38" t="s">
        <v>10</v>
      </c>
      <c r="B38" t="s">
        <v>22</v>
      </c>
      <c r="C38" t="s">
        <v>88</v>
      </c>
      <c r="D38" s="86">
        <v>2.1276595744680851</v>
      </c>
      <c r="E38" s="122">
        <f>Clusters[[#This Row],[Effort]]*1.2</f>
        <v>2.5531914893617018</v>
      </c>
    </row>
    <row r="39" spans="1:5" x14ac:dyDescent="0.25">
      <c r="A39" t="s">
        <v>10</v>
      </c>
      <c r="B39" t="s">
        <v>23</v>
      </c>
      <c r="C39" t="s">
        <v>88</v>
      </c>
      <c r="D39" s="86">
        <v>4.2553191489361701</v>
      </c>
      <c r="E39" s="122">
        <f>Clusters[[#This Row],[Effort]]*1.2</f>
        <v>5.1063829787234036</v>
      </c>
    </row>
    <row r="40" spans="1:5" x14ac:dyDescent="0.25">
      <c r="A40" t="s">
        <v>10</v>
      </c>
      <c r="B40" t="s">
        <v>24</v>
      </c>
      <c r="C40" t="s">
        <v>88</v>
      </c>
      <c r="D40" s="86">
        <v>8.5106382978723403</v>
      </c>
      <c r="E40" s="122">
        <f>Clusters[[#This Row],[Effort]]*1.2</f>
        <v>10.212765957446807</v>
      </c>
    </row>
    <row r="41" spans="1:5" x14ac:dyDescent="0.25">
      <c r="A41" t="s">
        <v>10</v>
      </c>
      <c r="B41" t="s">
        <v>25</v>
      </c>
      <c r="C41" t="s">
        <v>88</v>
      </c>
      <c r="D41" s="86">
        <v>16</v>
      </c>
      <c r="E41" s="122">
        <f>Clusters[[#This Row],[Effort]]*1.2</f>
        <v>19.2</v>
      </c>
    </row>
    <row r="42" spans="1:5" x14ac:dyDescent="0.25">
      <c r="A42" t="s">
        <v>27</v>
      </c>
      <c r="B42" t="s">
        <v>21</v>
      </c>
      <c r="C42" t="s">
        <v>88</v>
      </c>
      <c r="D42" s="86">
        <v>1.0638297872340425</v>
      </c>
      <c r="E42" s="122">
        <f>Clusters[[#This Row],[Effort]]*1.2</f>
        <v>1.2765957446808509</v>
      </c>
    </row>
    <row r="43" spans="1:5" x14ac:dyDescent="0.25">
      <c r="A43" t="s">
        <v>27</v>
      </c>
      <c r="B43" t="s">
        <v>22</v>
      </c>
      <c r="C43" t="s">
        <v>88</v>
      </c>
      <c r="D43" s="86">
        <v>2.1276595744680851</v>
      </c>
      <c r="E43" s="122">
        <f>Clusters[[#This Row],[Effort]]*1.2</f>
        <v>2.5531914893617018</v>
      </c>
    </row>
    <row r="44" spans="1:5" x14ac:dyDescent="0.25">
      <c r="A44" t="s">
        <v>27</v>
      </c>
      <c r="B44" t="s">
        <v>23</v>
      </c>
      <c r="C44" t="s">
        <v>88</v>
      </c>
      <c r="D44" s="86">
        <v>3.191489361702128</v>
      </c>
      <c r="E44" s="122">
        <f>Clusters[[#This Row],[Effort]]*1.2</f>
        <v>3.8297872340425534</v>
      </c>
    </row>
    <row r="45" spans="1:5" x14ac:dyDescent="0.25">
      <c r="A45" t="s">
        <v>27</v>
      </c>
      <c r="B45" t="s">
        <v>24</v>
      </c>
      <c r="C45" t="s">
        <v>88</v>
      </c>
      <c r="D45" s="86">
        <v>5.3191489361702127</v>
      </c>
      <c r="E45" s="122">
        <f>Clusters[[#This Row],[Effort]]*1.2</f>
        <v>6.3829787234042552</v>
      </c>
    </row>
    <row r="46" spans="1:5" x14ac:dyDescent="0.25">
      <c r="A46" t="s">
        <v>27</v>
      </c>
      <c r="B46" t="s">
        <v>25</v>
      </c>
      <c r="C46" t="s">
        <v>88</v>
      </c>
      <c r="D46" s="86">
        <v>8</v>
      </c>
      <c r="E46" s="122">
        <f>Clusters[[#This Row],[Effort]]*1.2</f>
        <v>9.6</v>
      </c>
    </row>
    <row r="47" spans="1:5" x14ac:dyDescent="0.25">
      <c r="A47" t="s">
        <v>4</v>
      </c>
      <c r="B47" t="s">
        <v>21</v>
      </c>
      <c r="C47" t="s">
        <v>88</v>
      </c>
      <c r="D47" s="86">
        <v>2.1276595744680851</v>
      </c>
      <c r="E47" s="122">
        <f>Clusters[[#This Row],[Effort]]*1.2</f>
        <v>2.5531914893617018</v>
      </c>
    </row>
    <row r="48" spans="1:5" x14ac:dyDescent="0.25">
      <c r="A48" t="s">
        <v>4</v>
      </c>
      <c r="B48" t="s">
        <v>22</v>
      </c>
      <c r="C48" t="s">
        <v>88</v>
      </c>
      <c r="D48" s="86">
        <v>4.2553191489361701</v>
      </c>
      <c r="E48" s="122">
        <f>Clusters[[#This Row],[Effort]]*1.2</f>
        <v>5.1063829787234036</v>
      </c>
    </row>
    <row r="49" spans="1:5" x14ac:dyDescent="0.25">
      <c r="A49" t="s">
        <v>4</v>
      </c>
      <c r="B49" t="s">
        <v>23</v>
      </c>
      <c r="C49" t="s">
        <v>88</v>
      </c>
      <c r="D49" s="86">
        <v>8.5106382978723403</v>
      </c>
      <c r="E49" s="122">
        <f>Clusters[[#This Row],[Effort]]*1.2</f>
        <v>10.212765957446807</v>
      </c>
    </row>
    <row r="50" spans="1:5" x14ac:dyDescent="0.25">
      <c r="A50" t="s">
        <v>4</v>
      </c>
      <c r="B50" t="s">
        <v>24</v>
      </c>
      <c r="C50" t="s">
        <v>88</v>
      </c>
      <c r="D50" s="86">
        <v>17.021276595744681</v>
      </c>
      <c r="E50" s="122">
        <f>Clusters[[#This Row],[Effort]]*1.2</f>
        <v>20.425531914893615</v>
      </c>
    </row>
    <row r="51" spans="1:5" x14ac:dyDescent="0.25">
      <c r="A51" t="s">
        <v>4</v>
      </c>
      <c r="B51" t="s">
        <v>25</v>
      </c>
      <c r="C51" t="s">
        <v>88</v>
      </c>
      <c r="D51" s="86">
        <v>35</v>
      </c>
      <c r="E51" s="122">
        <f>Clusters[[#This Row],[Effort]]*1.2</f>
        <v>42</v>
      </c>
    </row>
    <row r="52" spans="1:5" x14ac:dyDescent="0.25">
      <c r="A52" t="s">
        <v>75</v>
      </c>
      <c r="B52" t="s">
        <v>21</v>
      </c>
      <c r="C52" t="s">
        <v>88</v>
      </c>
      <c r="D52" s="86">
        <v>1.0638297872340425</v>
      </c>
      <c r="E52" s="122">
        <f>Clusters[[#This Row],[Effort]]*1.2</f>
        <v>1.2765957446808509</v>
      </c>
    </row>
    <row r="53" spans="1:5" x14ac:dyDescent="0.25">
      <c r="A53" t="s">
        <v>75</v>
      </c>
      <c r="B53" t="s">
        <v>22</v>
      </c>
      <c r="C53" t="s">
        <v>88</v>
      </c>
      <c r="D53" s="86">
        <v>2.1276595744680851</v>
      </c>
      <c r="E53" s="122">
        <f>Clusters[[#This Row],[Effort]]*1.2</f>
        <v>2.5531914893617018</v>
      </c>
    </row>
    <row r="54" spans="1:5" x14ac:dyDescent="0.25">
      <c r="A54" t="s">
        <v>75</v>
      </c>
      <c r="B54" t="s">
        <v>23</v>
      </c>
      <c r="C54" t="s">
        <v>88</v>
      </c>
      <c r="D54" s="86">
        <v>3.191489361702128</v>
      </c>
      <c r="E54" s="122">
        <f>Clusters[[#This Row],[Effort]]*1.2</f>
        <v>3.8297872340425534</v>
      </c>
    </row>
    <row r="55" spans="1:5" x14ac:dyDescent="0.25">
      <c r="A55" t="s">
        <v>75</v>
      </c>
      <c r="B55" t="s">
        <v>24</v>
      </c>
      <c r="C55" t="s">
        <v>88</v>
      </c>
      <c r="D55" s="86">
        <v>5.3191489361702127</v>
      </c>
      <c r="E55" s="122">
        <f>Clusters[[#This Row],[Effort]]*1.2</f>
        <v>6.3829787234042552</v>
      </c>
    </row>
    <row r="56" spans="1:5" x14ac:dyDescent="0.25">
      <c r="A56" t="s">
        <v>75</v>
      </c>
      <c r="B56" t="s">
        <v>25</v>
      </c>
      <c r="C56" t="s">
        <v>88</v>
      </c>
      <c r="D56" s="86">
        <v>8</v>
      </c>
      <c r="E56" s="122">
        <f>Clusters[[#This Row],[Effort]]*1.2</f>
        <v>9.6</v>
      </c>
    </row>
    <row r="57" spans="1:5" x14ac:dyDescent="0.25">
      <c r="A57" s="23" t="s">
        <v>217</v>
      </c>
      <c r="B57" t="s">
        <v>21</v>
      </c>
      <c r="C57" t="s">
        <v>88</v>
      </c>
      <c r="D57" s="86">
        <v>1.0638297872340425</v>
      </c>
      <c r="E57" s="122">
        <f>Clusters[[#This Row],[Effort]]*1.2</f>
        <v>1.2765957446808509</v>
      </c>
    </row>
    <row r="58" spans="1:5" x14ac:dyDescent="0.25">
      <c r="A58" s="23" t="s">
        <v>217</v>
      </c>
      <c r="B58" t="s">
        <v>22</v>
      </c>
      <c r="C58" t="s">
        <v>88</v>
      </c>
      <c r="D58" s="86">
        <v>2.1276595744680851</v>
      </c>
      <c r="E58" s="122">
        <f>Clusters[[#This Row],[Effort]]*1.2</f>
        <v>2.5531914893617018</v>
      </c>
    </row>
    <row r="59" spans="1:5" x14ac:dyDescent="0.25">
      <c r="A59" s="23" t="s">
        <v>217</v>
      </c>
      <c r="B59" t="s">
        <v>23</v>
      </c>
      <c r="C59" t="s">
        <v>88</v>
      </c>
      <c r="D59" s="86">
        <v>4.2553191489361701</v>
      </c>
      <c r="E59" s="122">
        <f>Clusters[[#This Row],[Effort]]*1.2</f>
        <v>5.1063829787234036</v>
      </c>
    </row>
    <row r="60" spans="1:5" x14ac:dyDescent="0.25">
      <c r="A60" s="23" t="s">
        <v>217</v>
      </c>
      <c r="B60" t="s">
        <v>24</v>
      </c>
      <c r="C60" t="s">
        <v>88</v>
      </c>
      <c r="D60" s="86">
        <v>8.5106382978723403</v>
      </c>
      <c r="E60" s="122">
        <f>Clusters[[#This Row],[Effort]]*1.2</f>
        <v>10.212765957446807</v>
      </c>
    </row>
    <row r="61" spans="1:5" x14ac:dyDescent="0.25">
      <c r="A61" s="23" t="s">
        <v>217</v>
      </c>
      <c r="B61" t="s">
        <v>25</v>
      </c>
      <c r="C61" t="s">
        <v>88</v>
      </c>
      <c r="D61" s="86">
        <v>16</v>
      </c>
      <c r="E61" s="122">
        <f>Clusters[[#This Row],[Effort]]*1.2</f>
        <v>19.2</v>
      </c>
    </row>
    <row r="62" spans="1:5" x14ac:dyDescent="0.25">
      <c r="A62" s="23" t="s">
        <v>83</v>
      </c>
      <c r="B62" t="s">
        <v>21</v>
      </c>
      <c r="C62" t="s">
        <v>185</v>
      </c>
      <c r="D62" s="86">
        <v>5.3191489361702135E-2</v>
      </c>
      <c r="E62" s="122">
        <f>Clusters[[#This Row],[Effort]]*1.2</f>
        <v>6.3829787234042562E-2</v>
      </c>
    </row>
    <row r="63" spans="1:5" x14ac:dyDescent="0.25">
      <c r="A63" s="23" t="s">
        <v>83</v>
      </c>
      <c r="B63" t="s">
        <v>22</v>
      </c>
      <c r="C63" t="s">
        <v>185</v>
      </c>
      <c r="D63" s="86">
        <v>0.10638297872340427</v>
      </c>
      <c r="E63" s="122">
        <f>Clusters[[#This Row],[Effort]]*1.2</f>
        <v>0.12765957446808512</v>
      </c>
    </row>
    <row r="64" spans="1:5" x14ac:dyDescent="0.25">
      <c r="A64" s="23" t="s">
        <v>83</v>
      </c>
      <c r="B64" t="s">
        <v>23</v>
      </c>
      <c r="C64" t="s">
        <v>185</v>
      </c>
      <c r="D64" s="86">
        <v>0.15957446808510639</v>
      </c>
      <c r="E64" s="122">
        <f>Clusters[[#This Row],[Effort]]*1.2</f>
        <v>0.19148936170212766</v>
      </c>
    </row>
    <row r="65" spans="1:5" x14ac:dyDescent="0.25">
      <c r="A65" s="23" t="s">
        <v>83</v>
      </c>
      <c r="B65" t="s">
        <v>24</v>
      </c>
      <c r="C65" t="s">
        <v>185</v>
      </c>
      <c r="D65" s="86">
        <v>0.21276595744680854</v>
      </c>
      <c r="E65" s="122">
        <f>Clusters[[#This Row],[Effort]]*1.2</f>
        <v>0.25531914893617025</v>
      </c>
    </row>
    <row r="66" spans="1:5" x14ac:dyDescent="0.25">
      <c r="A66" s="23" t="s">
        <v>83</v>
      </c>
      <c r="B66" t="s">
        <v>25</v>
      </c>
      <c r="C66" t="s">
        <v>185</v>
      </c>
      <c r="D66" s="86">
        <v>0.3</v>
      </c>
      <c r="E66" s="122">
        <f>Clusters[[#This Row],[Effort]]*1.2</f>
        <v>0.36</v>
      </c>
    </row>
    <row r="67" spans="1:5" x14ac:dyDescent="0.25">
      <c r="A67" s="23" t="s">
        <v>84</v>
      </c>
      <c r="B67" t="s">
        <v>21</v>
      </c>
      <c r="C67" t="s">
        <v>88</v>
      </c>
      <c r="D67" s="86">
        <v>2.1276595744680851</v>
      </c>
      <c r="E67" s="122">
        <f>Clusters[[#This Row],[Effort]]*1.2</f>
        <v>2.5531914893617018</v>
      </c>
    </row>
    <row r="68" spans="1:5" x14ac:dyDescent="0.25">
      <c r="A68" s="23" t="s">
        <v>84</v>
      </c>
      <c r="B68" t="s">
        <v>22</v>
      </c>
      <c r="C68" t="s">
        <v>88</v>
      </c>
      <c r="D68" s="86">
        <v>4.2553191489361701</v>
      </c>
      <c r="E68" s="122">
        <f>Clusters[[#This Row],[Effort]]*1.2</f>
        <v>5.1063829787234036</v>
      </c>
    </row>
    <row r="69" spans="1:5" x14ac:dyDescent="0.25">
      <c r="A69" s="23" t="s">
        <v>84</v>
      </c>
      <c r="B69" t="s">
        <v>23</v>
      </c>
      <c r="C69" t="s">
        <v>88</v>
      </c>
      <c r="D69" s="86">
        <v>8.5106382978723403</v>
      </c>
      <c r="E69" s="122">
        <f>Clusters[[#This Row],[Effort]]*1.2</f>
        <v>10.212765957446807</v>
      </c>
    </row>
    <row r="70" spans="1:5" x14ac:dyDescent="0.25">
      <c r="A70" s="23" t="s">
        <v>84</v>
      </c>
      <c r="B70" t="s">
        <v>24</v>
      </c>
      <c r="C70" t="s">
        <v>88</v>
      </c>
      <c r="D70" s="86">
        <v>17.021276595744681</v>
      </c>
      <c r="E70" s="122">
        <f>Clusters[[#This Row],[Effort]]*1.2</f>
        <v>20.425531914893615</v>
      </c>
    </row>
    <row r="71" spans="1:5" x14ac:dyDescent="0.25">
      <c r="A71" s="23" t="s">
        <v>84</v>
      </c>
      <c r="B71" t="s">
        <v>25</v>
      </c>
      <c r="C71" t="s">
        <v>88</v>
      </c>
      <c r="D71" s="86">
        <v>35</v>
      </c>
      <c r="E71" s="122">
        <f>Clusters[[#This Row],[Effort]]*1.2</f>
        <v>42</v>
      </c>
    </row>
    <row r="72" spans="1:5" x14ac:dyDescent="0.25">
      <c r="A72" s="23" t="s">
        <v>129</v>
      </c>
      <c r="B72" t="s">
        <v>21</v>
      </c>
      <c r="C72" t="s">
        <v>88</v>
      </c>
      <c r="D72" s="86">
        <v>1.0638297872340425</v>
      </c>
      <c r="E72" s="122">
        <f>Clusters[[#This Row],[Effort]]*1.2</f>
        <v>1.2765957446808509</v>
      </c>
    </row>
    <row r="73" spans="1:5" x14ac:dyDescent="0.25">
      <c r="A73" s="23" t="s">
        <v>129</v>
      </c>
      <c r="B73" t="s">
        <v>22</v>
      </c>
      <c r="C73" t="s">
        <v>88</v>
      </c>
      <c r="D73" s="86">
        <v>2.1276595744680851</v>
      </c>
      <c r="E73" s="122">
        <f>Clusters[[#This Row],[Effort]]*1.2</f>
        <v>2.5531914893617018</v>
      </c>
    </row>
    <row r="74" spans="1:5" x14ac:dyDescent="0.25">
      <c r="A74" s="23" t="s">
        <v>129</v>
      </c>
      <c r="B74" t="s">
        <v>23</v>
      </c>
      <c r="C74" t="s">
        <v>88</v>
      </c>
      <c r="D74" s="86">
        <v>4.2553191489361701</v>
      </c>
      <c r="E74" s="122">
        <f>Clusters[[#This Row],[Effort]]*1.2</f>
        <v>5.1063829787234036</v>
      </c>
    </row>
    <row r="75" spans="1:5" x14ac:dyDescent="0.25">
      <c r="A75" s="23" t="s">
        <v>129</v>
      </c>
      <c r="B75" t="s">
        <v>24</v>
      </c>
      <c r="C75" t="s">
        <v>88</v>
      </c>
      <c r="D75" s="86">
        <v>8.5106382978723403</v>
      </c>
      <c r="E75" s="122">
        <f>Clusters[[#This Row],[Effort]]*1.2</f>
        <v>10.212765957446807</v>
      </c>
    </row>
    <row r="76" spans="1:5" x14ac:dyDescent="0.25">
      <c r="A76" s="23" t="s">
        <v>129</v>
      </c>
      <c r="B76" t="s">
        <v>25</v>
      </c>
      <c r="C76" t="s">
        <v>88</v>
      </c>
      <c r="D76" s="86">
        <v>16</v>
      </c>
      <c r="E76" s="122">
        <f>Clusters[[#This Row],[Effort]]*1.2</f>
        <v>19.2</v>
      </c>
    </row>
    <row r="77" spans="1:5" x14ac:dyDescent="0.25">
      <c r="A77" s="23" t="s">
        <v>85</v>
      </c>
      <c r="B77" t="s">
        <v>21</v>
      </c>
      <c r="C77" t="s">
        <v>88</v>
      </c>
      <c r="D77" s="86">
        <v>4.2553191489361701</v>
      </c>
      <c r="E77" s="122">
        <f>Clusters[[#This Row],[Effort]]*1.2</f>
        <v>5.1063829787234036</v>
      </c>
    </row>
    <row r="78" spans="1:5" x14ac:dyDescent="0.25">
      <c r="A78" s="23" t="s">
        <v>85</v>
      </c>
      <c r="B78" t="s">
        <v>22</v>
      </c>
      <c r="C78" t="s">
        <v>88</v>
      </c>
      <c r="D78" s="86">
        <v>17.021276595744681</v>
      </c>
      <c r="E78" s="122">
        <f>Clusters[[#This Row],[Effort]]*1.2</f>
        <v>20.425531914893615</v>
      </c>
    </row>
    <row r="79" spans="1:5" x14ac:dyDescent="0.25">
      <c r="A79" s="23" t="s">
        <v>85</v>
      </c>
      <c r="B79" t="s">
        <v>23</v>
      </c>
      <c r="C79" t="s">
        <v>88</v>
      </c>
      <c r="D79" s="86">
        <v>25.531914893617024</v>
      </c>
      <c r="E79" s="122">
        <f>Clusters[[#This Row],[Effort]]*1.2</f>
        <v>30.638297872340427</v>
      </c>
    </row>
    <row r="80" spans="1:5" x14ac:dyDescent="0.25">
      <c r="A80" s="23" t="s">
        <v>85</v>
      </c>
      <c r="B80" t="s">
        <v>24</v>
      </c>
      <c r="C80" t="s">
        <v>88</v>
      </c>
      <c r="D80" s="86">
        <v>42.553191489361701</v>
      </c>
      <c r="E80" s="122">
        <f>Clusters[[#This Row],[Effort]]*1.2</f>
        <v>51.063829787234042</v>
      </c>
    </row>
    <row r="81" spans="1:5" x14ac:dyDescent="0.25">
      <c r="A81" s="23" t="s">
        <v>85</v>
      </c>
      <c r="B81" t="s">
        <v>25</v>
      </c>
      <c r="C81" t="s">
        <v>88</v>
      </c>
      <c r="D81" s="86">
        <v>51.063829787234049</v>
      </c>
      <c r="E81" s="122">
        <f>Clusters[[#This Row],[Effort]]*1.2</f>
        <v>61.276595744680854</v>
      </c>
    </row>
    <row r="82" spans="1:5" x14ac:dyDescent="0.25">
      <c r="A82" t="s">
        <v>86</v>
      </c>
      <c r="B82" t="s">
        <v>21</v>
      </c>
      <c r="C82" t="s">
        <v>88</v>
      </c>
      <c r="D82" s="86">
        <v>1.0638297872340425</v>
      </c>
      <c r="E82" s="122">
        <f>Clusters[[#This Row],[Effort]]*1.2</f>
        <v>1.2765957446808509</v>
      </c>
    </row>
    <row r="83" spans="1:5" x14ac:dyDescent="0.25">
      <c r="A83" s="23" t="s">
        <v>86</v>
      </c>
      <c r="B83" t="s">
        <v>22</v>
      </c>
      <c r="C83" t="s">
        <v>88</v>
      </c>
      <c r="D83" s="86">
        <v>2.1276595744680851</v>
      </c>
      <c r="E83" s="122">
        <f>Clusters[[#This Row],[Effort]]*1.2</f>
        <v>2.5531914893617018</v>
      </c>
    </row>
    <row r="84" spans="1:5" x14ac:dyDescent="0.25">
      <c r="A84" s="23" t="s">
        <v>86</v>
      </c>
      <c r="B84" t="s">
        <v>23</v>
      </c>
      <c r="C84" t="s">
        <v>88</v>
      </c>
      <c r="D84" s="86">
        <v>4.2553191489361701</v>
      </c>
      <c r="E84" s="122">
        <f>Clusters[[#This Row],[Effort]]*1.2</f>
        <v>5.1063829787234036</v>
      </c>
    </row>
    <row r="85" spans="1:5" x14ac:dyDescent="0.25">
      <c r="A85" s="23" t="s">
        <v>86</v>
      </c>
      <c r="B85" t="s">
        <v>24</v>
      </c>
      <c r="C85" t="s">
        <v>88</v>
      </c>
      <c r="D85" s="86">
        <v>8.5106382978723403</v>
      </c>
      <c r="E85" s="122">
        <f>Clusters[[#This Row],[Effort]]*1.2</f>
        <v>10.212765957446807</v>
      </c>
    </row>
    <row r="86" spans="1:5" x14ac:dyDescent="0.25">
      <c r="A86" s="23" t="s">
        <v>86</v>
      </c>
      <c r="B86" t="s">
        <v>25</v>
      </c>
      <c r="C86" t="s">
        <v>88</v>
      </c>
      <c r="D86" s="86">
        <v>16</v>
      </c>
      <c r="E86" s="122">
        <f>Clusters[[#This Row],[Effort]]*1.2</f>
        <v>19.2</v>
      </c>
    </row>
    <row r="87" spans="1:5" x14ac:dyDescent="0.25">
      <c r="A87" s="23" t="s">
        <v>87</v>
      </c>
      <c r="B87" t="s">
        <v>21</v>
      </c>
      <c r="C87" t="s">
        <v>186</v>
      </c>
      <c r="D87" s="86">
        <v>5.3191489361702135E-2</v>
      </c>
      <c r="E87" s="122">
        <f>Clusters[[#This Row],[Effort]]*1.2</f>
        <v>6.3829787234042562E-2</v>
      </c>
    </row>
    <row r="88" spans="1:5" x14ac:dyDescent="0.25">
      <c r="A88" s="23" t="s">
        <v>87</v>
      </c>
      <c r="B88" t="s">
        <v>22</v>
      </c>
      <c r="C88" t="s">
        <v>186</v>
      </c>
      <c r="D88" s="86">
        <v>0.10638297872340427</v>
      </c>
      <c r="E88" s="122">
        <f>Clusters[[#This Row],[Effort]]*1.2</f>
        <v>0.12765957446808512</v>
      </c>
    </row>
    <row r="89" spans="1:5" x14ac:dyDescent="0.25">
      <c r="A89" s="23" t="s">
        <v>87</v>
      </c>
      <c r="B89" t="s">
        <v>23</v>
      </c>
      <c r="C89" t="s">
        <v>186</v>
      </c>
      <c r="D89" s="86">
        <v>0.15957446808510639</v>
      </c>
      <c r="E89" s="122">
        <f>Clusters[[#This Row],[Effort]]*1.2</f>
        <v>0.19148936170212766</v>
      </c>
    </row>
    <row r="90" spans="1:5" x14ac:dyDescent="0.25">
      <c r="A90" s="23" t="s">
        <v>87</v>
      </c>
      <c r="B90" t="s">
        <v>24</v>
      </c>
      <c r="C90" t="s">
        <v>186</v>
      </c>
      <c r="D90" s="86">
        <v>0.21276595744680854</v>
      </c>
      <c r="E90" s="122">
        <f>Clusters[[#This Row],[Effort]]*1.2</f>
        <v>0.25531914893617025</v>
      </c>
    </row>
    <row r="91" spans="1:5" x14ac:dyDescent="0.25">
      <c r="A91" s="23" t="s">
        <v>87</v>
      </c>
      <c r="B91" t="s">
        <v>25</v>
      </c>
      <c r="C91" t="s">
        <v>186</v>
      </c>
      <c r="D91" s="86">
        <v>0.3</v>
      </c>
      <c r="E91" s="122">
        <f>Clusters[[#This Row],[Effort]]*1.2</f>
        <v>0.36</v>
      </c>
    </row>
    <row r="92" spans="1:5" x14ac:dyDescent="0.25">
      <c r="A92" s="23" t="s">
        <v>127</v>
      </c>
      <c r="B92" t="s">
        <v>21</v>
      </c>
      <c r="C92" t="s">
        <v>185</v>
      </c>
      <c r="D92" s="86">
        <v>1.0638297872340427E-2</v>
      </c>
      <c r="E92" s="122">
        <f>Clusters[[#This Row],[Effort]]*1.2</f>
        <v>1.2765957446808512E-2</v>
      </c>
    </row>
    <row r="93" spans="1:5" x14ac:dyDescent="0.25">
      <c r="A93" s="23" t="s">
        <v>127</v>
      </c>
      <c r="B93" t="s">
        <v>22</v>
      </c>
      <c r="C93" t="s">
        <v>185</v>
      </c>
      <c r="D93" s="86">
        <v>5.3191489361702135E-2</v>
      </c>
      <c r="E93" s="122">
        <f>Clusters[[#This Row],[Effort]]*1.2</f>
        <v>6.3829787234042562E-2</v>
      </c>
    </row>
    <row r="94" spans="1:5" x14ac:dyDescent="0.25">
      <c r="A94" s="23" t="s">
        <v>127</v>
      </c>
      <c r="B94" t="s">
        <v>23</v>
      </c>
      <c r="C94" t="s">
        <v>185</v>
      </c>
      <c r="D94" s="86">
        <v>0.10638297872340427</v>
      </c>
      <c r="E94" s="122">
        <f>Clusters[[#This Row],[Effort]]*1.2</f>
        <v>0.12765957446808512</v>
      </c>
    </row>
    <row r="95" spans="1:5" x14ac:dyDescent="0.25">
      <c r="A95" s="23" t="s">
        <v>127</v>
      </c>
      <c r="B95" t="s">
        <v>24</v>
      </c>
      <c r="C95" t="s">
        <v>185</v>
      </c>
      <c r="D95" s="86">
        <v>0.21276595744680854</v>
      </c>
      <c r="E95" s="122">
        <f>Clusters[[#This Row],[Effort]]*1.2</f>
        <v>0.25531914893617025</v>
      </c>
    </row>
    <row r="96" spans="1:5" x14ac:dyDescent="0.25">
      <c r="A96" s="23" t="s">
        <v>127</v>
      </c>
      <c r="B96" t="s">
        <v>25</v>
      </c>
      <c r="C96" t="s">
        <v>185</v>
      </c>
      <c r="D96" s="86">
        <v>0.3</v>
      </c>
      <c r="E96" s="122">
        <f>Clusters[[#This Row],[Effort]]*1.2</f>
        <v>0.36</v>
      </c>
    </row>
    <row r="97" spans="1:5" x14ac:dyDescent="0.25">
      <c r="A97" t="s">
        <v>216</v>
      </c>
      <c r="B97" t="s">
        <v>21</v>
      </c>
      <c r="C97" t="s">
        <v>88</v>
      </c>
      <c r="D97" s="86">
        <v>2.1276595744680851</v>
      </c>
      <c r="E97" s="122">
        <f>Clusters[[#This Row],[Effort]]*1.2</f>
        <v>2.5531914893617018</v>
      </c>
    </row>
    <row r="98" spans="1:5" x14ac:dyDescent="0.25">
      <c r="A98" t="s">
        <v>216</v>
      </c>
      <c r="B98" t="s">
        <v>22</v>
      </c>
      <c r="C98" t="s">
        <v>88</v>
      </c>
      <c r="D98" s="86">
        <v>4.2553191489361701</v>
      </c>
      <c r="E98" s="122">
        <f>Clusters[[#This Row],[Effort]]*1.2</f>
        <v>5.1063829787234036</v>
      </c>
    </row>
    <row r="99" spans="1:5" x14ac:dyDescent="0.25">
      <c r="A99" t="s">
        <v>216</v>
      </c>
      <c r="B99" t="s">
        <v>23</v>
      </c>
      <c r="C99" t="s">
        <v>88</v>
      </c>
      <c r="D99" s="86">
        <v>8.5106382978723403</v>
      </c>
      <c r="E99" s="122">
        <f>Clusters[[#This Row],[Effort]]*1.2</f>
        <v>10.212765957446807</v>
      </c>
    </row>
    <row r="100" spans="1:5" x14ac:dyDescent="0.25">
      <c r="A100" t="s">
        <v>216</v>
      </c>
      <c r="B100" t="s">
        <v>24</v>
      </c>
      <c r="C100" t="s">
        <v>88</v>
      </c>
      <c r="D100" s="86">
        <v>17.021276595744681</v>
      </c>
      <c r="E100" s="122">
        <f>Clusters[[#This Row],[Effort]]*1.2</f>
        <v>20.425531914893615</v>
      </c>
    </row>
    <row r="101" spans="1:5" x14ac:dyDescent="0.25">
      <c r="A101" t="s">
        <v>216</v>
      </c>
      <c r="B101" t="s">
        <v>25</v>
      </c>
      <c r="C101" t="s">
        <v>88</v>
      </c>
      <c r="D101" s="86">
        <v>35</v>
      </c>
      <c r="E101" s="122">
        <f>Clusters[[#This Row],[Effort]]*1.2</f>
        <v>42</v>
      </c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0000"/>
  </sheetPr>
  <dimension ref="A1:AW2884"/>
  <sheetViews>
    <sheetView workbookViewId="0">
      <selection activeCell="A2" sqref="A2"/>
    </sheetView>
  </sheetViews>
  <sheetFormatPr defaultColWidth="8.7109375" defaultRowHeight="15" x14ac:dyDescent="0.25"/>
  <cols>
    <col min="1" max="1" width="35.28515625" bestFit="1" customWidth="1"/>
    <col min="2" max="2" width="15.7109375" bestFit="1" customWidth="1"/>
    <col min="3" max="3" width="17" bestFit="1" customWidth="1"/>
    <col min="4" max="4" width="15.7109375" bestFit="1" customWidth="1"/>
    <col min="5" max="5" width="47.5703125" bestFit="1" customWidth="1"/>
    <col min="6" max="6" width="54.28515625" bestFit="1" customWidth="1"/>
    <col min="7" max="7" width="17.42578125" bestFit="1" customWidth="1"/>
    <col min="8" max="8" width="24.7109375" bestFit="1" customWidth="1"/>
    <col min="9" max="9" width="17.42578125" bestFit="1" customWidth="1"/>
    <col min="10" max="10" width="81.140625" customWidth="1"/>
    <col min="11" max="12" width="81.140625" hidden="1" customWidth="1"/>
    <col min="13" max="13" width="28.7109375" bestFit="1" customWidth="1"/>
    <col min="14" max="14" width="24.7109375" customWidth="1"/>
    <col min="15" max="15" width="17.42578125" bestFit="1" customWidth="1"/>
    <col min="16" max="16" width="81.140625" customWidth="1"/>
    <col min="17" max="18" width="81.140625" hidden="1" customWidth="1"/>
    <col min="19" max="19" width="14.28515625" hidden="1" customWidth="1"/>
    <col min="20" max="20" width="10.5703125" hidden="1" customWidth="1"/>
    <col min="21" max="21" width="14.140625" hidden="1" customWidth="1"/>
    <col min="22" max="22" width="16.140625" hidden="1" customWidth="1"/>
    <col min="23" max="23" width="14.42578125" customWidth="1"/>
    <col min="24" max="24" width="10.42578125" customWidth="1"/>
    <col min="25" max="25" width="17.140625" style="24" customWidth="1"/>
    <col min="26" max="26" width="19" customWidth="1"/>
    <col min="27" max="27" width="17.7109375" customWidth="1"/>
    <col min="28" max="28" width="12.42578125" customWidth="1"/>
    <col min="29" max="29" width="19.28515625" customWidth="1"/>
    <col min="30" max="30" width="16.140625" customWidth="1"/>
    <col min="31" max="31" width="15.85546875" customWidth="1"/>
    <col min="32" max="32" width="17.7109375" bestFit="1" customWidth="1"/>
    <col min="33" max="33" width="17.42578125" bestFit="1" customWidth="1"/>
    <col min="34" max="34" width="15.5703125" bestFit="1" customWidth="1"/>
    <col min="35" max="35" width="15.7109375" bestFit="1" customWidth="1"/>
    <col min="36" max="36" width="13" bestFit="1" customWidth="1"/>
    <col min="37" max="37" width="12.7109375" bestFit="1" customWidth="1"/>
    <col min="38" max="38" width="15.7109375" bestFit="1" customWidth="1"/>
    <col min="39" max="39" width="16.140625" bestFit="1" customWidth="1"/>
    <col min="40" max="40" width="13.28515625" bestFit="1" customWidth="1"/>
    <col min="41" max="41" width="17" bestFit="1" customWidth="1"/>
    <col min="42" max="42" width="16.42578125" bestFit="1" customWidth="1"/>
    <col min="43" max="43" width="36.140625" bestFit="1" customWidth="1"/>
    <col min="44" max="44" width="24" bestFit="1" customWidth="1"/>
    <col min="45" max="45" width="20.28515625" bestFit="1" customWidth="1"/>
    <col min="46" max="46" width="23.28515625" bestFit="1" customWidth="1"/>
    <col min="47" max="47" width="81.140625" customWidth="1"/>
    <col min="48" max="48" width="21.7109375" bestFit="1" customWidth="1"/>
    <col min="49" max="49" width="16.85546875" bestFit="1" customWidth="1"/>
    <col min="50" max="51" width="16.85546875" customWidth="1"/>
    <col min="52" max="52" width="22.140625" bestFit="1" customWidth="1"/>
    <col min="53" max="53" width="80.7109375" bestFit="1" customWidth="1"/>
    <col min="54" max="54" width="13.42578125" bestFit="1" customWidth="1"/>
    <col min="55" max="55" width="20.7109375" bestFit="1" customWidth="1"/>
    <col min="56" max="56" width="16.140625" bestFit="1" customWidth="1"/>
    <col min="57" max="57" width="22.140625" bestFit="1" customWidth="1"/>
    <col min="58" max="58" width="17.42578125" bestFit="1" customWidth="1"/>
    <col min="59" max="59" width="22.7109375" bestFit="1" customWidth="1"/>
    <col min="60" max="60" width="19.140625" bestFit="1" customWidth="1"/>
    <col min="61" max="61" width="22.140625" bestFit="1" customWidth="1"/>
    <col min="62" max="62" width="80.7109375" bestFit="1" customWidth="1"/>
    <col min="63" max="63" width="13.42578125" bestFit="1" customWidth="1"/>
    <col min="64" max="64" width="20.7109375" bestFit="1" customWidth="1"/>
    <col min="65" max="65" width="16.140625" bestFit="1" customWidth="1"/>
    <col min="66" max="66" width="22.140625" bestFit="1" customWidth="1"/>
    <col min="67" max="68" width="17.42578125" bestFit="1" customWidth="1"/>
    <col min="69" max="69" width="11.42578125" bestFit="1" customWidth="1"/>
    <col min="70" max="71" width="80.7109375" bestFit="1" customWidth="1"/>
    <col min="72" max="72" width="11.42578125" customWidth="1"/>
    <col min="73" max="73" width="15.28515625" customWidth="1"/>
    <col min="74" max="74" width="19.7109375" bestFit="1" customWidth="1"/>
    <col min="75" max="75" width="16.7109375" bestFit="1" customWidth="1"/>
    <col min="76" max="76" width="13.28515625" bestFit="1" customWidth="1"/>
    <col min="77" max="77" width="15" customWidth="1"/>
    <col min="78" max="78" width="16.28515625" customWidth="1"/>
    <col min="79" max="79" width="15.140625" customWidth="1"/>
    <col min="80" max="80" width="45.42578125" customWidth="1"/>
    <col min="81" max="81" width="52.28515625" customWidth="1"/>
    <col min="82" max="82" width="20.28515625" customWidth="1"/>
    <col min="83" max="83" width="21.7109375" customWidth="1"/>
    <col min="84" max="84" width="15.28515625" bestFit="1" customWidth="1"/>
    <col min="85" max="85" width="11.42578125" bestFit="1" customWidth="1"/>
    <col min="86" max="87" width="80.7109375" bestFit="1" customWidth="1"/>
    <col min="88" max="89" width="57.28515625" bestFit="1" customWidth="1"/>
    <col min="90" max="90" width="80.7109375" bestFit="1" customWidth="1"/>
    <col min="91" max="91" width="24.140625" bestFit="1" customWidth="1"/>
    <col min="92" max="92" width="80.7109375" bestFit="1" customWidth="1"/>
    <col min="93" max="93" width="22.7109375" bestFit="1" customWidth="1"/>
    <col min="94" max="94" width="10.7109375" bestFit="1" customWidth="1"/>
    <col min="95" max="95" width="15.7109375" bestFit="1" customWidth="1"/>
    <col min="96" max="96" width="10.140625" bestFit="1" customWidth="1"/>
    <col min="97" max="97" width="22.7109375" bestFit="1" customWidth="1"/>
    <col min="98" max="98" width="14.7109375" bestFit="1" customWidth="1"/>
  </cols>
  <sheetData>
    <row r="1" spans="1:49" x14ac:dyDescent="0.25">
      <c r="A1" s="6" t="s">
        <v>0</v>
      </c>
      <c r="B1" t="s">
        <v>14</v>
      </c>
      <c r="C1" t="s">
        <v>15</v>
      </c>
      <c r="D1" t="s">
        <v>16</v>
      </c>
      <c r="E1" t="s">
        <v>195</v>
      </c>
      <c r="F1" t="s">
        <v>17</v>
      </c>
      <c r="G1" t="s">
        <v>196</v>
      </c>
      <c r="H1" t="s">
        <v>197</v>
      </c>
      <c r="I1" t="s">
        <v>199</v>
      </c>
      <c r="J1" t="s">
        <v>200</v>
      </c>
      <c r="K1" t="s">
        <v>201</v>
      </c>
      <c r="L1" t="s">
        <v>202</v>
      </c>
      <c r="M1" t="s">
        <v>203</v>
      </c>
      <c r="N1" t="s">
        <v>204</v>
      </c>
      <c r="O1" t="s">
        <v>206</v>
      </c>
      <c r="P1" t="s">
        <v>207</v>
      </c>
      <c r="Q1" t="s">
        <v>208</v>
      </c>
      <c r="R1" t="s">
        <v>209</v>
      </c>
      <c r="S1" s="6" t="s">
        <v>194</v>
      </c>
      <c r="T1" s="6" t="s">
        <v>198</v>
      </c>
      <c r="U1" s="6" t="s">
        <v>205</v>
      </c>
      <c r="V1" s="6" t="s">
        <v>78</v>
      </c>
      <c r="W1" s="6" t="s">
        <v>79</v>
      </c>
      <c r="X1" s="6" t="s">
        <v>80</v>
      </c>
      <c r="Y1" s="6" t="s">
        <v>90</v>
      </c>
      <c r="Z1" s="6" t="s">
        <v>95</v>
      </c>
      <c r="AA1" s="6" t="s">
        <v>210</v>
      </c>
      <c r="AB1" s="6" t="s">
        <v>96</v>
      </c>
      <c r="AC1" s="6" t="s">
        <v>125</v>
      </c>
      <c r="AD1" s="6" t="s">
        <v>136</v>
      </c>
      <c r="AE1" s="6" t="s">
        <v>138</v>
      </c>
      <c r="AF1" s="6" t="s">
        <v>134</v>
      </c>
      <c r="AG1" s="6" t="s">
        <v>135</v>
      </c>
      <c r="AH1" s="6" t="s">
        <v>140</v>
      </c>
      <c r="AI1" s="6" t="s">
        <v>141</v>
      </c>
      <c r="AJ1" t="s">
        <v>89</v>
      </c>
      <c r="AK1" t="s">
        <v>137</v>
      </c>
      <c r="AL1" t="s">
        <v>155</v>
      </c>
      <c r="AM1" t="s">
        <v>156</v>
      </c>
      <c r="AN1" t="s">
        <v>34</v>
      </c>
      <c r="AO1" t="s">
        <v>33</v>
      </c>
      <c r="AP1" t="s">
        <v>36</v>
      </c>
      <c r="AQ1" t="s">
        <v>32</v>
      </c>
      <c r="AR1" t="s">
        <v>44</v>
      </c>
      <c r="AS1" t="s">
        <v>45</v>
      </c>
      <c r="AT1" t="s">
        <v>46</v>
      </c>
      <c r="AU1" t="s">
        <v>47</v>
      </c>
      <c r="AV1" t="s">
        <v>52</v>
      </c>
      <c r="AW1" t="s">
        <v>53</v>
      </c>
    </row>
    <row r="2" spans="1:49" x14ac:dyDescent="0.25">
      <c r="Y2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</row>
    <row r="3" spans="1:49" x14ac:dyDescent="0.25">
      <c r="Y3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</row>
    <row r="4" spans="1:49" x14ac:dyDescent="0.25">
      <c r="Y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</row>
    <row r="5" spans="1:49" x14ac:dyDescent="0.25">
      <c r="Y5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</row>
    <row r="6" spans="1:49" x14ac:dyDescent="0.25">
      <c r="Y6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</row>
    <row r="7" spans="1:49" x14ac:dyDescent="0.25">
      <c r="Y7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</row>
    <row r="8" spans="1:49" x14ac:dyDescent="0.25">
      <c r="Y8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</row>
    <row r="9" spans="1:49" x14ac:dyDescent="0.25">
      <c r="Y9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</row>
    <row r="10" spans="1:49" x14ac:dyDescent="0.25">
      <c r="Y10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</row>
    <row r="11" spans="1:49" x14ac:dyDescent="0.25">
      <c r="Y11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</row>
    <row r="12" spans="1:49" x14ac:dyDescent="0.25">
      <c r="Y12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</row>
    <row r="13" spans="1:49" x14ac:dyDescent="0.25">
      <c r="Y13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</row>
    <row r="14" spans="1:49" x14ac:dyDescent="0.25">
      <c r="Y1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</row>
    <row r="15" spans="1:49" x14ac:dyDescent="0.25">
      <c r="Y15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</row>
    <row r="16" spans="1:49" x14ac:dyDescent="0.25">
      <c r="Y16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</row>
    <row r="17" spans="25:49" x14ac:dyDescent="0.25">
      <c r="Y17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</row>
    <row r="18" spans="25:49" x14ac:dyDescent="0.25">
      <c r="Y18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</row>
    <row r="19" spans="25:49" x14ac:dyDescent="0.25">
      <c r="Y19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</row>
    <row r="20" spans="25:49" x14ac:dyDescent="0.25">
      <c r="Y20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</row>
    <row r="21" spans="25:49" x14ac:dyDescent="0.25">
      <c r="Y21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</row>
    <row r="22" spans="25:49" x14ac:dyDescent="0.25">
      <c r="Y22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</row>
    <row r="23" spans="25:49" x14ac:dyDescent="0.25">
      <c r="Y23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</row>
    <row r="24" spans="25:49" x14ac:dyDescent="0.25">
      <c r="Y2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</row>
    <row r="25" spans="25:49" x14ac:dyDescent="0.25">
      <c r="Y25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</row>
    <row r="26" spans="25:49" x14ac:dyDescent="0.25">
      <c r="Y26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</row>
    <row r="27" spans="25:49" x14ac:dyDescent="0.25">
      <c r="Y27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</row>
    <row r="28" spans="25:49" x14ac:dyDescent="0.25">
      <c r="Y28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</row>
    <row r="29" spans="25:49" x14ac:dyDescent="0.25">
      <c r="Y29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</row>
    <row r="30" spans="25:49" x14ac:dyDescent="0.25">
      <c r="Y30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</row>
    <row r="31" spans="25:49" x14ac:dyDescent="0.25">
      <c r="Y31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</row>
    <row r="32" spans="25:49" x14ac:dyDescent="0.25">
      <c r="Y32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</row>
    <row r="33" spans="25:49" x14ac:dyDescent="0.25">
      <c r="Y33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</row>
    <row r="34" spans="25:49" x14ac:dyDescent="0.25">
      <c r="Y3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</row>
    <row r="35" spans="25:49" x14ac:dyDescent="0.25">
      <c r="Y35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</row>
    <row r="36" spans="25:49" x14ac:dyDescent="0.25">
      <c r="Y36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</row>
    <row r="37" spans="25:49" x14ac:dyDescent="0.25">
      <c r="Y37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</row>
    <row r="38" spans="25:49" x14ac:dyDescent="0.25">
      <c r="Y38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</row>
    <row r="39" spans="25:49" x14ac:dyDescent="0.25">
      <c r="Y39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</row>
    <row r="40" spans="25:49" x14ac:dyDescent="0.25">
      <c r="Y40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</row>
    <row r="41" spans="25:49" x14ac:dyDescent="0.25">
      <c r="Y41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</row>
    <row r="42" spans="25:49" x14ac:dyDescent="0.25">
      <c r="Y42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</row>
    <row r="43" spans="25:49" x14ac:dyDescent="0.25">
      <c r="Y43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</row>
    <row r="44" spans="25:49" x14ac:dyDescent="0.25">
      <c r="Y4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</row>
    <row r="45" spans="25:49" x14ac:dyDescent="0.25">
      <c r="Y45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</row>
    <row r="46" spans="25:49" x14ac:dyDescent="0.25">
      <c r="Y46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</row>
    <row r="47" spans="25:49" x14ac:dyDescent="0.25">
      <c r="Y47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</row>
    <row r="48" spans="25:49" x14ac:dyDescent="0.25">
      <c r="Y48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</row>
    <row r="49" spans="25:49" x14ac:dyDescent="0.25">
      <c r="Y49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</row>
    <row r="50" spans="25:49" x14ac:dyDescent="0.25">
      <c r="Y50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</row>
    <row r="51" spans="25:49" x14ac:dyDescent="0.25">
      <c r="Y51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</row>
    <row r="52" spans="25:49" x14ac:dyDescent="0.25">
      <c r="Y52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</row>
    <row r="53" spans="25:49" x14ac:dyDescent="0.25">
      <c r="Y53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</row>
    <row r="54" spans="25:49" x14ac:dyDescent="0.25">
      <c r="Y5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</row>
    <row r="55" spans="25:49" x14ac:dyDescent="0.25">
      <c r="Y55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</row>
    <row r="56" spans="25:49" x14ac:dyDescent="0.25">
      <c r="Y56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</row>
    <row r="57" spans="25:49" x14ac:dyDescent="0.25">
      <c r="Y57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</row>
    <row r="58" spans="25:49" x14ac:dyDescent="0.25">
      <c r="Y58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</row>
    <row r="59" spans="25:49" x14ac:dyDescent="0.25">
      <c r="Y59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</row>
    <row r="60" spans="25:49" x14ac:dyDescent="0.25">
      <c r="Y60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</row>
    <row r="61" spans="25:49" x14ac:dyDescent="0.25">
      <c r="Y61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</row>
    <row r="62" spans="25:49" x14ac:dyDescent="0.25">
      <c r="Y62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</row>
    <row r="63" spans="25:49" x14ac:dyDescent="0.25">
      <c r="Y63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</row>
    <row r="64" spans="25:49" x14ac:dyDescent="0.25">
      <c r="Y6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</row>
    <row r="65" spans="25:49" x14ac:dyDescent="0.25">
      <c r="Y65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</row>
    <row r="66" spans="25:49" x14ac:dyDescent="0.25">
      <c r="Y66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</row>
    <row r="67" spans="25:49" x14ac:dyDescent="0.25">
      <c r="Y67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</row>
    <row r="68" spans="25:49" x14ac:dyDescent="0.25">
      <c r="Y68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</row>
    <row r="69" spans="25:49" x14ac:dyDescent="0.25">
      <c r="Y69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</row>
    <row r="70" spans="25:49" x14ac:dyDescent="0.25">
      <c r="Y70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</row>
    <row r="71" spans="25:49" x14ac:dyDescent="0.25">
      <c r="Y71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</row>
    <row r="72" spans="25:49" x14ac:dyDescent="0.25">
      <c r="Y72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</row>
    <row r="73" spans="25:49" x14ac:dyDescent="0.25">
      <c r="Y73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</row>
    <row r="74" spans="25:49" x14ac:dyDescent="0.25">
      <c r="Y7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</row>
    <row r="75" spans="25:49" x14ac:dyDescent="0.25">
      <c r="Y75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</row>
    <row r="76" spans="25:49" x14ac:dyDescent="0.25">
      <c r="Y76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</row>
    <row r="77" spans="25:49" x14ac:dyDescent="0.25">
      <c r="Y77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</row>
    <row r="78" spans="25:49" x14ac:dyDescent="0.25">
      <c r="Y78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</row>
    <row r="79" spans="25:49" x14ac:dyDescent="0.25">
      <c r="Y79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</row>
    <row r="80" spans="25:49" x14ac:dyDescent="0.25">
      <c r="Y80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</row>
    <row r="81" spans="25:49" x14ac:dyDescent="0.25">
      <c r="Y81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</row>
    <row r="82" spans="25:49" x14ac:dyDescent="0.25">
      <c r="Y82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</row>
    <row r="83" spans="25:49" x14ac:dyDescent="0.25">
      <c r="Y83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</row>
    <row r="84" spans="25:49" x14ac:dyDescent="0.25">
      <c r="Y8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</row>
    <row r="85" spans="25:49" x14ac:dyDescent="0.25">
      <c r="Y85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</row>
    <row r="86" spans="25:49" x14ac:dyDescent="0.25">
      <c r="Y86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</row>
    <row r="87" spans="25:49" x14ac:dyDescent="0.25">
      <c r="Y87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</row>
    <row r="88" spans="25:49" x14ac:dyDescent="0.25">
      <c r="Y88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</row>
    <row r="89" spans="25:49" x14ac:dyDescent="0.25">
      <c r="Y89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</row>
    <row r="90" spans="25:49" x14ac:dyDescent="0.25">
      <c r="Y90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</row>
    <row r="91" spans="25:49" x14ac:dyDescent="0.25">
      <c r="Y91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</row>
    <row r="92" spans="25:49" x14ac:dyDescent="0.25">
      <c r="Y92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</row>
    <row r="93" spans="25:49" x14ac:dyDescent="0.25">
      <c r="Y93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</row>
    <row r="94" spans="25:49" x14ac:dyDescent="0.25">
      <c r="Y9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</row>
    <row r="95" spans="25:49" x14ac:dyDescent="0.25">
      <c r="Y95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</row>
    <row r="96" spans="25:49" x14ac:dyDescent="0.25">
      <c r="Y96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</row>
    <row r="97" spans="25:49" x14ac:dyDescent="0.25">
      <c r="Y97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</row>
    <row r="98" spans="25:49" x14ac:dyDescent="0.25">
      <c r="Y98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</row>
    <row r="99" spans="25:49" x14ac:dyDescent="0.25">
      <c r="Y99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</row>
    <row r="100" spans="25:49" x14ac:dyDescent="0.25">
      <c r="Y100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/>
    </row>
    <row r="101" spans="25:49" x14ac:dyDescent="0.25">
      <c r="Y101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/>
    </row>
    <row r="102" spans="25:49" x14ac:dyDescent="0.25">
      <c r="Y102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</row>
    <row r="103" spans="25:49" x14ac:dyDescent="0.25">
      <c r="Y103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</row>
    <row r="104" spans="25:49" x14ac:dyDescent="0.25">
      <c r="Y10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</row>
    <row r="105" spans="25:49" x14ac:dyDescent="0.25">
      <c r="Y105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</row>
    <row r="106" spans="25:49" x14ac:dyDescent="0.25">
      <c r="Y106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</row>
    <row r="107" spans="25:49" x14ac:dyDescent="0.25">
      <c r="Y107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</row>
    <row r="108" spans="25:49" x14ac:dyDescent="0.25">
      <c r="Y108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</row>
    <row r="109" spans="25:49" x14ac:dyDescent="0.25">
      <c r="Y109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</row>
    <row r="110" spans="25:49" x14ac:dyDescent="0.25">
      <c r="Y110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</row>
    <row r="111" spans="25:49" x14ac:dyDescent="0.25">
      <c r="Y111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</row>
    <row r="112" spans="25:49" x14ac:dyDescent="0.25">
      <c r="Y112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</row>
    <row r="113" spans="25:49" x14ac:dyDescent="0.25">
      <c r="Y113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</row>
    <row r="114" spans="25:49" x14ac:dyDescent="0.25">
      <c r="Y11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</row>
    <row r="115" spans="25:49" x14ac:dyDescent="0.25">
      <c r="Y115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/>
      <c r="AW115" s="4"/>
    </row>
    <row r="116" spans="25:49" x14ac:dyDescent="0.25">
      <c r="Y116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</row>
    <row r="117" spans="25:49" x14ac:dyDescent="0.25">
      <c r="Y117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</row>
    <row r="118" spans="25:49" x14ac:dyDescent="0.25">
      <c r="Y118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</row>
    <row r="119" spans="25:49" x14ac:dyDescent="0.25">
      <c r="Y119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4"/>
      <c r="AW119" s="4"/>
    </row>
    <row r="120" spans="25:49" x14ac:dyDescent="0.25">
      <c r="Y120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/>
      <c r="AT120" s="4"/>
      <c r="AU120" s="4"/>
      <c r="AV120" s="4"/>
      <c r="AW120" s="4"/>
    </row>
    <row r="121" spans="25:49" x14ac:dyDescent="0.25">
      <c r="Y121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/>
      <c r="AT121" s="4"/>
      <c r="AU121" s="4"/>
      <c r="AV121" s="4"/>
      <c r="AW121" s="4"/>
    </row>
    <row r="122" spans="25:49" x14ac:dyDescent="0.25">
      <c r="Y122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/>
      <c r="AT122" s="4"/>
      <c r="AU122" s="4"/>
      <c r="AV122" s="4"/>
      <c r="AW122" s="4"/>
    </row>
    <row r="123" spans="25:49" x14ac:dyDescent="0.25">
      <c r="Y123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</row>
    <row r="124" spans="25:49" x14ac:dyDescent="0.25">
      <c r="Y12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</row>
    <row r="125" spans="25:49" x14ac:dyDescent="0.25">
      <c r="Y125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</row>
    <row r="126" spans="25:49" x14ac:dyDescent="0.25">
      <c r="Y126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</row>
    <row r="127" spans="25:49" x14ac:dyDescent="0.25">
      <c r="Y127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</row>
    <row r="128" spans="25:49" x14ac:dyDescent="0.25">
      <c r="Y128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</row>
    <row r="129" spans="25:49" x14ac:dyDescent="0.25">
      <c r="Y129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</row>
    <row r="130" spans="25:49" x14ac:dyDescent="0.25">
      <c r="Y130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</row>
    <row r="131" spans="25:49" x14ac:dyDescent="0.25">
      <c r="Y131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  <c r="AW131" s="4"/>
    </row>
    <row r="132" spans="25:49" x14ac:dyDescent="0.25">
      <c r="Y132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</row>
    <row r="133" spans="25:49" x14ac:dyDescent="0.25">
      <c r="Y133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4"/>
      <c r="AW133" s="4"/>
    </row>
    <row r="134" spans="25:49" x14ac:dyDescent="0.25">
      <c r="Y13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4"/>
      <c r="AT134" s="4"/>
      <c r="AU134" s="4"/>
      <c r="AV134" s="4"/>
      <c r="AW134" s="4"/>
    </row>
    <row r="135" spans="25:49" x14ac:dyDescent="0.25">
      <c r="Y135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  <c r="AO135" s="4"/>
      <c r="AP135" s="4"/>
      <c r="AQ135" s="4"/>
      <c r="AR135" s="4"/>
      <c r="AS135" s="4"/>
      <c r="AT135" s="4"/>
      <c r="AU135" s="4"/>
      <c r="AV135" s="4"/>
      <c r="AW135" s="4"/>
    </row>
    <row r="136" spans="25:49" x14ac:dyDescent="0.25">
      <c r="Y136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</row>
    <row r="137" spans="25:49" x14ac:dyDescent="0.25">
      <c r="Y137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</row>
    <row r="138" spans="25:49" x14ac:dyDescent="0.25">
      <c r="Y138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</row>
    <row r="139" spans="25:49" x14ac:dyDescent="0.25">
      <c r="Y139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</row>
    <row r="140" spans="25:49" x14ac:dyDescent="0.25">
      <c r="Y140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</row>
    <row r="141" spans="25:49" x14ac:dyDescent="0.25">
      <c r="Y141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</row>
    <row r="142" spans="25:49" x14ac:dyDescent="0.25">
      <c r="Y142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/>
      <c r="AT142" s="4"/>
      <c r="AU142" s="4"/>
      <c r="AV142" s="4"/>
      <c r="AW142" s="4"/>
    </row>
    <row r="143" spans="25:49" x14ac:dyDescent="0.25">
      <c r="Y143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/>
      <c r="AT143" s="4"/>
      <c r="AU143" s="4"/>
      <c r="AV143" s="4"/>
      <c r="AW143" s="4"/>
    </row>
    <row r="144" spans="25:49" x14ac:dyDescent="0.25">
      <c r="Y14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/>
      <c r="AQ144" s="4"/>
      <c r="AR144" s="4"/>
      <c r="AS144" s="4"/>
      <c r="AT144" s="4"/>
      <c r="AU144" s="4"/>
      <c r="AV144" s="4"/>
      <c r="AW144" s="4"/>
    </row>
    <row r="145" spans="25:49" x14ac:dyDescent="0.25">
      <c r="Y145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/>
      <c r="AT145" s="4"/>
      <c r="AU145" s="4"/>
      <c r="AV145" s="4"/>
      <c r="AW145" s="4"/>
    </row>
    <row r="146" spans="25:49" x14ac:dyDescent="0.25">
      <c r="Y146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4"/>
      <c r="AT146" s="4"/>
      <c r="AU146" s="4"/>
      <c r="AV146" s="4"/>
      <c r="AW146" s="4"/>
    </row>
    <row r="147" spans="25:49" x14ac:dyDescent="0.25">
      <c r="Y147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/>
      <c r="AU147" s="4"/>
      <c r="AV147" s="4"/>
      <c r="AW147" s="4"/>
    </row>
    <row r="148" spans="25:49" x14ac:dyDescent="0.25">
      <c r="Y148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  <c r="AO148" s="4"/>
      <c r="AP148" s="4"/>
      <c r="AQ148" s="4"/>
      <c r="AR148" s="4"/>
      <c r="AS148" s="4"/>
      <c r="AT148" s="4"/>
      <c r="AU148" s="4"/>
      <c r="AV148" s="4"/>
      <c r="AW148" s="4"/>
    </row>
    <row r="149" spans="25:49" x14ac:dyDescent="0.25">
      <c r="Y149"/>
      <c r="AD149" s="4"/>
      <c r="AE149" s="4"/>
      <c r="AF149" s="4"/>
      <c r="AG149" s="4"/>
      <c r="AH149" s="4"/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4"/>
      <c r="AT149" s="4"/>
      <c r="AU149" s="4"/>
      <c r="AV149" s="4"/>
      <c r="AW149" s="4"/>
    </row>
    <row r="150" spans="25:49" x14ac:dyDescent="0.25">
      <c r="Y150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4"/>
      <c r="AT150" s="4"/>
      <c r="AU150" s="4"/>
      <c r="AV150" s="4"/>
      <c r="AW150" s="4"/>
    </row>
    <row r="151" spans="25:49" x14ac:dyDescent="0.25">
      <c r="Y151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4"/>
      <c r="AT151" s="4"/>
      <c r="AU151" s="4"/>
      <c r="AV151" s="4"/>
      <c r="AW151" s="4"/>
    </row>
    <row r="152" spans="25:49" x14ac:dyDescent="0.25">
      <c r="Y152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  <c r="AO152" s="4"/>
      <c r="AP152" s="4"/>
      <c r="AQ152" s="4"/>
      <c r="AR152" s="4"/>
      <c r="AS152" s="4"/>
      <c r="AT152" s="4"/>
      <c r="AU152" s="4"/>
      <c r="AV152" s="4"/>
      <c r="AW152" s="4"/>
    </row>
    <row r="153" spans="25:49" x14ac:dyDescent="0.25">
      <c r="Y153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  <c r="AO153" s="4"/>
      <c r="AP153" s="4"/>
      <c r="AQ153" s="4"/>
      <c r="AR153" s="4"/>
      <c r="AS153" s="4"/>
      <c r="AT153" s="4"/>
      <c r="AU153" s="4"/>
      <c r="AV153" s="4"/>
      <c r="AW153" s="4"/>
    </row>
    <row r="154" spans="25:49" x14ac:dyDescent="0.25">
      <c r="Y15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  <c r="AO154" s="4"/>
      <c r="AP154" s="4"/>
      <c r="AQ154" s="4"/>
      <c r="AR154" s="4"/>
      <c r="AS154" s="4"/>
      <c r="AT154" s="4"/>
      <c r="AU154" s="4"/>
      <c r="AV154" s="4"/>
      <c r="AW154" s="4"/>
    </row>
    <row r="155" spans="25:49" x14ac:dyDescent="0.25">
      <c r="Y155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/>
      <c r="AT155" s="4"/>
      <c r="AU155" s="4"/>
      <c r="AV155" s="4"/>
      <c r="AW155" s="4"/>
    </row>
    <row r="156" spans="25:49" x14ac:dyDescent="0.25">
      <c r="Y156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/>
      <c r="AT156" s="4"/>
      <c r="AU156" s="4"/>
      <c r="AV156" s="4"/>
      <c r="AW156" s="4"/>
    </row>
    <row r="157" spans="25:49" x14ac:dyDescent="0.25">
      <c r="Y157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</row>
    <row r="158" spans="25:49" x14ac:dyDescent="0.25">
      <c r="Y158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  <c r="AO158" s="4"/>
      <c r="AP158" s="4"/>
      <c r="AQ158" s="4"/>
      <c r="AR158" s="4"/>
      <c r="AS158" s="4"/>
      <c r="AT158" s="4"/>
      <c r="AU158" s="4"/>
      <c r="AV158" s="4"/>
      <c r="AW158" s="4"/>
    </row>
    <row r="159" spans="25:49" x14ac:dyDescent="0.25">
      <c r="Y159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  <c r="AO159" s="4"/>
      <c r="AP159" s="4"/>
      <c r="AQ159" s="4"/>
      <c r="AR159" s="4"/>
      <c r="AS159" s="4"/>
      <c r="AT159" s="4"/>
      <c r="AU159" s="4"/>
      <c r="AV159" s="4"/>
      <c r="AW159" s="4"/>
    </row>
    <row r="160" spans="25:49" x14ac:dyDescent="0.25">
      <c r="Y160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  <c r="AO160" s="4"/>
      <c r="AP160" s="4"/>
      <c r="AQ160" s="4"/>
      <c r="AR160" s="4"/>
      <c r="AS160" s="4"/>
      <c r="AT160" s="4"/>
      <c r="AU160" s="4"/>
      <c r="AV160" s="4"/>
      <c r="AW160" s="4"/>
    </row>
    <row r="161" spans="25:49" x14ac:dyDescent="0.25">
      <c r="Y161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/>
      <c r="AO161" s="4"/>
      <c r="AP161" s="4"/>
      <c r="AQ161" s="4"/>
      <c r="AR161" s="4"/>
      <c r="AS161" s="4"/>
      <c r="AT161" s="4"/>
      <c r="AU161" s="4"/>
      <c r="AV161" s="4"/>
      <c r="AW161" s="4"/>
    </row>
    <row r="162" spans="25:49" x14ac:dyDescent="0.25">
      <c r="Y162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</row>
    <row r="163" spans="25:49" x14ac:dyDescent="0.25">
      <c r="Y163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AU163" s="4"/>
      <c r="AV163" s="4"/>
      <c r="AW163" s="4"/>
    </row>
    <row r="164" spans="25:49" x14ac:dyDescent="0.25">
      <c r="Y16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/>
      <c r="AT164" s="4"/>
      <c r="AU164" s="4"/>
      <c r="AV164" s="4"/>
      <c r="AW164" s="4"/>
    </row>
    <row r="165" spans="25:49" x14ac:dyDescent="0.25">
      <c r="Y165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</row>
    <row r="166" spans="25:49" x14ac:dyDescent="0.25">
      <c r="Y166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</row>
    <row r="167" spans="25:49" x14ac:dyDescent="0.25">
      <c r="Y167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/>
      <c r="AU167" s="4"/>
      <c r="AV167" s="4"/>
      <c r="AW167" s="4"/>
    </row>
    <row r="168" spans="25:49" x14ac:dyDescent="0.25">
      <c r="Y168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/>
      <c r="AT168" s="4"/>
      <c r="AU168" s="4"/>
      <c r="AV168" s="4"/>
      <c r="AW168" s="4"/>
    </row>
    <row r="169" spans="25:49" x14ac:dyDescent="0.25">
      <c r="Y169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/>
      <c r="AP169" s="4"/>
      <c r="AQ169" s="4"/>
      <c r="AR169" s="4"/>
      <c r="AS169" s="4"/>
      <c r="AT169" s="4"/>
      <c r="AU169" s="4"/>
      <c r="AV169" s="4"/>
      <c r="AW169" s="4"/>
    </row>
    <row r="170" spans="25:49" x14ac:dyDescent="0.25">
      <c r="Y170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  <c r="AO170" s="4"/>
      <c r="AP170" s="4"/>
      <c r="AQ170" s="4"/>
      <c r="AR170" s="4"/>
      <c r="AS170" s="4"/>
      <c r="AT170" s="4"/>
      <c r="AU170" s="4"/>
      <c r="AV170" s="4"/>
      <c r="AW170" s="4"/>
    </row>
    <row r="171" spans="25:49" x14ac:dyDescent="0.25">
      <c r="Y171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  <c r="AO171" s="4"/>
      <c r="AP171" s="4"/>
      <c r="AQ171" s="4"/>
      <c r="AR171" s="4"/>
      <c r="AS171" s="4"/>
      <c r="AT171" s="4"/>
      <c r="AU171" s="4"/>
      <c r="AV171" s="4"/>
      <c r="AW171" s="4"/>
    </row>
    <row r="172" spans="25:49" x14ac:dyDescent="0.25">
      <c r="Y172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  <c r="AO172" s="4"/>
      <c r="AP172" s="4"/>
      <c r="AQ172" s="4"/>
      <c r="AR172" s="4"/>
      <c r="AS172" s="4"/>
      <c r="AT172" s="4"/>
      <c r="AU172" s="4"/>
      <c r="AV172" s="4"/>
      <c r="AW172" s="4"/>
    </row>
    <row r="173" spans="25:49" x14ac:dyDescent="0.25">
      <c r="Y173"/>
      <c r="AD173" s="4"/>
      <c r="AE173" s="4"/>
      <c r="AF173" s="4"/>
      <c r="AG173" s="4"/>
      <c r="AH173" s="4"/>
      <c r="AI173" s="4"/>
      <c r="AJ173" s="4"/>
      <c r="AK173" s="4"/>
      <c r="AL173" s="4"/>
      <c r="AM173" s="4"/>
      <c r="AN173" s="4"/>
      <c r="AO173" s="4"/>
      <c r="AP173" s="4"/>
      <c r="AQ173" s="4"/>
      <c r="AR173" s="4"/>
      <c r="AS173" s="4"/>
      <c r="AT173" s="4"/>
      <c r="AU173" s="4"/>
      <c r="AV173" s="4"/>
      <c r="AW173" s="4"/>
    </row>
    <row r="174" spans="25:49" x14ac:dyDescent="0.25">
      <c r="Y17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  <c r="AO174" s="4"/>
      <c r="AP174" s="4"/>
      <c r="AQ174" s="4"/>
      <c r="AR174" s="4"/>
      <c r="AS174" s="4"/>
      <c r="AT174" s="4"/>
      <c r="AU174" s="4"/>
      <c r="AV174" s="4"/>
      <c r="AW174" s="4"/>
    </row>
    <row r="175" spans="25:49" x14ac:dyDescent="0.25">
      <c r="Y175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/>
      <c r="AT175" s="4"/>
      <c r="AU175" s="4"/>
      <c r="AV175" s="4"/>
      <c r="AW175" s="4"/>
    </row>
    <row r="176" spans="25:49" x14ac:dyDescent="0.25">
      <c r="Y176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4"/>
      <c r="AT176" s="4"/>
      <c r="AU176" s="4"/>
      <c r="AV176" s="4"/>
      <c r="AW176" s="4"/>
    </row>
    <row r="177" spans="25:49" x14ac:dyDescent="0.25">
      <c r="Y177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  <c r="AO177" s="4"/>
      <c r="AP177" s="4"/>
      <c r="AQ177" s="4"/>
      <c r="AR177" s="4"/>
      <c r="AS177" s="4"/>
      <c r="AT177" s="4"/>
      <c r="AU177" s="4"/>
      <c r="AV177" s="4"/>
      <c r="AW177" s="4"/>
    </row>
    <row r="178" spans="25:49" x14ac:dyDescent="0.25">
      <c r="Y178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/>
      <c r="AP178" s="4"/>
      <c r="AQ178" s="4"/>
      <c r="AR178" s="4"/>
      <c r="AS178" s="4"/>
      <c r="AT178" s="4"/>
      <c r="AU178" s="4"/>
      <c r="AV178" s="4"/>
      <c r="AW178" s="4"/>
    </row>
    <row r="179" spans="25:49" x14ac:dyDescent="0.25">
      <c r="Y179"/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/>
      <c r="AP179" s="4"/>
      <c r="AQ179" s="4"/>
      <c r="AR179" s="4"/>
      <c r="AS179" s="4"/>
      <c r="AT179" s="4"/>
      <c r="AU179" s="4"/>
      <c r="AV179" s="4"/>
      <c r="AW179" s="4"/>
    </row>
    <row r="180" spans="25:49" x14ac:dyDescent="0.25">
      <c r="Y180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4"/>
      <c r="AT180" s="4"/>
      <c r="AU180" s="4"/>
      <c r="AV180" s="4"/>
      <c r="AW180" s="4"/>
    </row>
    <row r="181" spans="25:49" x14ac:dyDescent="0.25">
      <c r="Y181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/>
      <c r="AP181" s="4"/>
      <c r="AQ181" s="4"/>
      <c r="AR181" s="4"/>
      <c r="AS181" s="4"/>
      <c r="AT181" s="4"/>
      <c r="AU181" s="4"/>
      <c r="AV181" s="4"/>
      <c r="AW181" s="4"/>
    </row>
    <row r="182" spans="25:49" x14ac:dyDescent="0.25">
      <c r="Y182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  <c r="AO182" s="4"/>
      <c r="AP182" s="4"/>
      <c r="AQ182" s="4"/>
      <c r="AR182" s="4"/>
      <c r="AS182" s="4"/>
      <c r="AT182" s="4"/>
      <c r="AU182" s="4"/>
      <c r="AV182" s="4"/>
      <c r="AW182" s="4"/>
    </row>
    <row r="183" spans="25:49" x14ac:dyDescent="0.25">
      <c r="Y183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4"/>
      <c r="AV183" s="4"/>
      <c r="AW183" s="4"/>
    </row>
    <row r="184" spans="25:49" x14ac:dyDescent="0.25">
      <c r="Y18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4"/>
      <c r="AT184" s="4"/>
      <c r="AU184" s="4"/>
      <c r="AV184" s="4"/>
      <c r="AW184" s="4"/>
    </row>
    <row r="185" spans="25:49" x14ac:dyDescent="0.25">
      <c r="Y185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</row>
    <row r="186" spans="25:49" x14ac:dyDescent="0.25">
      <c r="Y186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</row>
    <row r="187" spans="25:49" x14ac:dyDescent="0.25">
      <c r="Y187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</row>
    <row r="188" spans="25:49" x14ac:dyDescent="0.25">
      <c r="Y188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  <c r="AW188" s="4"/>
    </row>
    <row r="189" spans="25:49" x14ac:dyDescent="0.25">
      <c r="Y189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/>
      <c r="AT189" s="4"/>
      <c r="AU189" s="4"/>
      <c r="AV189" s="4"/>
      <c r="AW189" s="4"/>
    </row>
    <row r="190" spans="25:49" x14ac:dyDescent="0.25">
      <c r="Y190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</row>
    <row r="191" spans="25:49" x14ac:dyDescent="0.25">
      <c r="Y191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</row>
    <row r="192" spans="25:49" x14ac:dyDescent="0.25">
      <c r="Y192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</row>
    <row r="193" spans="25:49" x14ac:dyDescent="0.25">
      <c r="Y193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  <c r="AO193" s="4"/>
      <c r="AP193" s="4"/>
      <c r="AQ193" s="4"/>
      <c r="AR193" s="4"/>
      <c r="AS193" s="4"/>
      <c r="AT193" s="4"/>
      <c r="AU193" s="4"/>
      <c r="AV193" s="4"/>
      <c r="AW193" s="4"/>
    </row>
    <row r="194" spans="25:49" x14ac:dyDescent="0.25">
      <c r="Y19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4"/>
      <c r="AT194" s="4"/>
      <c r="AU194" s="4"/>
      <c r="AV194" s="4"/>
      <c r="AW194" s="4"/>
    </row>
    <row r="195" spans="25:49" x14ac:dyDescent="0.25">
      <c r="Y195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  <c r="AO195" s="4"/>
      <c r="AP195" s="4"/>
      <c r="AQ195" s="4"/>
      <c r="AR195" s="4"/>
      <c r="AS195" s="4"/>
      <c r="AT195" s="4"/>
      <c r="AU195" s="4"/>
      <c r="AV195" s="4"/>
      <c r="AW195" s="4"/>
    </row>
    <row r="196" spans="25:49" x14ac:dyDescent="0.25">
      <c r="Y196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/>
      <c r="AT196" s="4"/>
      <c r="AU196" s="4"/>
      <c r="AV196" s="4"/>
      <c r="AW196" s="4"/>
    </row>
    <row r="197" spans="25:49" x14ac:dyDescent="0.25">
      <c r="Y197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AV197" s="4"/>
      <c r="AW197" s="4"/>
    </row>
    <row r="198" spans="25:49" x14ac:dyDescent="0.25">
      <c r="Y198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  <c r="AO198" s="4"/>
      <c r="AP198" s="4"/>
      <c r="AQ198" s="4"/>
      <c r="AR198" s="4"/>
      <c r="AS198" s="4"/>
      <c r="AT198" s="4"/>
      <c r="AU198" s="4"/>
      <c r="AV198" s="4"/>
      <c r="AW198" s="4"/>
    </row>
    <row r="199" spans="25:49" x14ac:dyDescent="0.25">
      <c r="Y199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  <c r="AO199" s="4"/>
      <c r="AP199" s="4"/>
      <c r="AQ199" s="4"/>
      <c r="AR199" s="4"/>
      <c r="AS199" s="4"/>
      <c r="AT199" s="4"/>
      <c r="AU199" s="4"/>
      <c r="AV199" s="4"/>
      <c r="AW199" s="4"/>
    </row>
    <row r="200" spans="25:49" x14ac:dyDescent="0.25">
      <c r="Y200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  <c r="AO200" s="4"/>
      <c r="AP200" s="4"/>
      <c r="AQ200" s="4"/>
      <c r="AR200" s="4"/>
      <c r="AS200" s="4"/>
      <c r="AT200" s="4"/>
      <c r="AU200" s="4"/>
      <c r="AV200" s="4"/>
      <c r="AW200" s="4"/>
    </row>
    <row r="201" spans="25:49" x14ac:dyDescent="0.25">
      <c r="Y201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AV201" s="4"/>
      <c r="AW201" s="4"/>
    </row>
    <row r="202" spans="25:49" x14ac:dyDescent="0.25">
      <c r="Y202"/>
      <c r="AD202" s="4"/>
      <c r="AE202" s="4"/>
      <c r="AF202" s="4"/>
      <c r="AG202" s="4"/>
      <c r="AH202" s="4"/>
      <c r="AI202" s="4"/>
      <c r="AJ202" s="4"/>
      <c r="AK202" s="4"/>
      <c r="AL202" s="4"/>
      <c r="AM202" s="4"/>
      <c r="AN202" s="4"/>
      <c r="AO202" s="4"/>
      <c r="AP202" s="4"/>
      <c r="AQ202" s="4"/>
      <c r="AR202" s="4"/>
      <c r="AS202" s="4"/>
      <c r="AT202" s="4"/>
      <c r="AU202" s="4"/>
      <c r="AV202" s="4"/>
      <c r="AW202" s="4"/>
    </row>
    <row r="203" spans="25:49" x14ac:dyDescent="0.25">
      <c r="Y203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  <c r="AO203" s="4"/>
      <c r="AP203" s="4"/>
      <c r="AQ203" s="4"/>
      <c r="AR203" s="4"/>
      <c r="AS203" s="4"/>
      <c r="AT203" s="4"/>
      <c r="AU203" s="4"/>
      <c r="AV203" s="4"/>
      <c r="AW203" s="4"/>
    </row>
    <row r="204" spans="25:49" x14ac:dyDescent="0.25">
      <c r="Y20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  <c r="AO204" s="4"/>
      <c r="AP204" s="4"/>
      <c r="AQ204" s="4"/>
      <c r="AR204" s="4"/>
      <c r="AS204" s="4"/>
      <c r="AT204" s="4"/>
      <c r="AU204" s="4"/>
      <c r="AV204" s="4"/>
      <c r="AW204" s="4"/>
    </row>
    <row r="205" spans="25:49" x14ac:dyDescent="0.25">
      <c r="Y205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  <c r="AO205" s="4"/>
      <c r="AP205" s="4"/>
      <c r="AQ205" s="4"/>
      <c r="AR205" s="4"/>
      <c r="AS205" s="4"/>
      <c r="AT205" s="4"/>
      <c r="AU205" s="4"/>
      <c r="AV205" s="4"/>
      <c r="AW205" s="4"/>
    </row>
    <row r="206" spans="25:49" x14ac:dyDescent="0.25">
      <c r="Y206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  <c r="AO206" s="4"/>
      <c r="AP206" s="4"/>
      <c r="AQ206" s="4"/>
      <c r="AR206" s="4"/>
      <c r="AS206" s="4"/>
      <c r="AT206" s="4"/>
      <c r="AU206" s="4"/>
      <c r="AV206" s="4"/>
      <c r="AW206" s="4"/>
    </row>
    <row r="207" spans="25:49" x14ac:dyDescent="0.25">
      <c r="Y207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  <c r="AO207" s="4"/>
      <c r="AP207" s="4"/>
      <c r="AQ207" s="4"/>
      <c r="AR207" s="4"/>
      <c r="AS207" s="4"/>
      <c r="AT207" s="4"/>
      <c r="AU207" s="4"/>
      <c r="AV207" s="4"/>
      <c r="AW207" s="4"/>
    </row>
    <row r="208" spans="25:49" x14ac:dyDescent="0.25">
      <c r="Y208"/>
      <c r="AD208" s="4"/>
      <c r="AE208" s="4"/>
      <c r="AF208" s="4"/>
      <c r="AG208" s="4"/>
      <c r="AH208" s="4"/>
      <c r="AI208" s="4"/>
      <c r="AJ208" s="4"/>
      <c r="AK208" s="4"/>
      <c r="AL208" s="4"/>
      <c r="AM208" s="4"/>
      <c r="AN208" s="4"/>
      <c r="AO208" s="4"/>
      <c r="AP208" s="4"/>
      <c r="AQ208" s="4"/>
      <c r="AR208" s="4"/>
      <c r="AS208" s="4"/>
      <c r="AT208" s="4"/>
      <c r="AU208" s="4"/>
      <c r="AV208" s="4"/>
      <c r="AW208" s="4"/>
    </row>
    <row r="209" spans="25:49" x14ac:dyDescent="0.25">
      <c r="Y209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  <c r="AO209" s="4"/>
      <c r="AP209" s="4"/>
      <c r="AQ209" s="4"/>
      <c r="AR209" s="4"/>
      <c r="AS209" s="4"/>
      <c r="AT209" s="4"/>
      <c r="AU209" s="4"/>
      <c r="AV209" s="4"/>
      <c r="AW209" s="4"/>
    </row>
    <row r="210" spans="25:49" x14ac:dyDescent="0.25">
      <c r="Y210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  <c r="AO210" s="4"/>
      <c r="AP210" s="4"/>
      <c r="AQ210" s="4"/>
      <c r="AR210" s="4"/>
      <c r="AS210" s="4"/>
      <c r="AT210" s="4"/>
      <c r="AU210" s="4"/>
      <c r="AV210" s="4"/>
      <c r="AW210" s="4"/>
    </row>
    <row r="211" spans="25:49" x14ac:dyDescent="0.25">
      <c r="Y211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  <c r="AO211" s="4"/>
      <c r="AP211" s="4"/>
      <c r="AQ211" s="4"/>
      <c r="AR211" s="4"/>
      <c r="AS211" s="4"/>
      <c r="AT211" s="4"/>
      <c r="AU211" s="4"/>
      <c r="AV211" s="4"/>
      <c r="AW211" s="4"/>
    </row>
    <row r="212" spans="25:49" x14ac:dyDescent="0.25">
      <c r="Y212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  <c r="AO212" s="4"/>
      <c r="AP212" s="4"/>
      <c r="AQ212" s="4"/>
      <c r="AR212" s="4"/>
      <c r="AS212" s="4"/>
      <c r="AT212" s="4"/>
      <c r="AU212" s="4"/>
      <c r="AV212" s="4"/>
      <c r="AW212" s="4"/>
    </row>
    <row r="213" spans="25:49" x14ac:dyDescent="0.25">
      <c r="Y213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  <c r="AO213" s="4"/>
      <c r="AP213" s="4"/>
      <c r="AQ213" s="4"/>
      <c r="AR213" s="4"/>
      <c r="AS213" s="4"/>
      <c r="AT213" s="4"/>
      <c r="AU213" s="4"/>
      <c r="AV213" s="4"/>
      <c r="AW213" s="4"/>
    </row>
    <row r="214" spans="25:49" x14ac:dyDescent="0.25">
      <c r="Y214"/>
      <c r="AD214" s="4"/>
      <c r="AE214" s="4"/>
      <c r="AF214" s="4"/>
      <c r="AG214" s="4"/>
      <c r="AH214" s="4"/>
      <c r="AI214" s="4"/>
      <c r="AJ214" s="4"/>
      <c r="AK214" s="4"/>
      <c r="AL214" s="4"/>
      <c r="AM214" s="4"/>
      <c r="AN214" s="4"/>
      <c r="AO214" s="4"/>
      <c r="AP214" s="4"/>
      <c r="AQ214" s="4"/>
      <c r="AR214" s="4"/>
      <c r="AS214" s="4"/>
      <c r="AT214" s="4"/>
      <c r="AU214" s="4"/>
      <c r="AV214" s="4"/>
      <c r="AW214" s="4"/>
    </row>
    <row r="215" spans="25:49" x14ac:dyDescent="0.25">
      <c r="Y215"/>
      <c r="AD215" s="4"/>
      <c r="AE215" s="4"/>
      <c r="AF215" s="4"/>
      <c r="AG215" s="4"/>
      <c r="AH215" s="4"/>
      <c r="AI215" s="4"/>
      <c r="AJ215" s="4"/>
      <c r="AK215" s="4"/>
      <c r="AL215" s="4"/>
      <c r="AM215" s="4"/>
      <c r="AN215" s="4"/>
      <c r="AO215" s="4"/>
      <c r="AP215" s="4"/>
      <c r="AQ215" s="4"/>
      <c r="AR215" s="4"/>
      <c r="AS215" s="4"/>
      <c r="AT215" s="4"/>
      <c r="AU215" s="4"/>
      <c r="AV215" s="4"/>
      <c r="AW215" s="4"/>
    </row>
    <row r="216" spans="25:49" x14ac:dyDescent="0.25">
      <c r="Y216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  <c r="AO216" s="4"/>
      <c r="AP216" s="4"/>
      <c r="AQ216" s="4"/>
      <c r="AR216" s="4"/>
      <c r="AS216" s="4"/>
      <c r="AT216" s="4"/>
      <c r="AU216" s="4"/>
      <c r="AV216" s="4"/>
      <c r="AW216" s="4"/>
    </row>
    <row r="217" spans="25:49" x14ac:dyDescent="0.25">
      <c r="Y217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  <c r="AO217" s="4"/>
      <c r="AP217" s="4"/>
      <c r="AQ217" s="4"/>
      <c r="AR217" s="4"/>
      <c r="AS217" s="4"/>
      <c r="AT217" s="4"/>
      <c r="AU217" s="4"/>
      <c r="AV217" s="4"/>
      <c r="AW217" s="4"/>
    </row>
    <row r="218" spans="25:49" x14ac:dyDescent="0.25">
      <c r="Y218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/>
      <c r="AO218" s="4"/>
      <c r="AP218" s="4"/>
      <c r="AQ218" s="4"/>
      <c r="AR218" s="4"/>
      <c r="AS218" s="4"/>
      <c r="AT218" s="4"/>
      <c r="AU218" s="4"/>
      <c r="AV218" s="4"/>
      <c r="AW218" s="4"/>
    </row>
    <row r="219" spans="25:49" x14ac:dyDescent="0.25">
      <c r="Y219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/>
      <c r="AO219" s="4"/>
      <c r="AP219" s="4"/>
      <c r="AQ219" s="4"/>
      <c r="AR219" s="4"/>
      <c r="AS219" s="4"/>
      <c r="AT219" s="4"/>
      <c r="AU219" s="4"/>
      <c r="AV219" s="4"/>
      <c r="AW219" s="4"/>
    </row>
    <row r="220" spans="25:49" x14ac:dyDescent="0.25">
      <c r="Y220"/>
      <c r="AD220" s="4"/>
      <c r="AE220" s="4"/>
      <c r="AF220" s="4"/>
      <c r="AG220" s="4"/>
      <c r="AH220" s="4"/>
      <c r="AI220" s="4"/>
      <c r="AJ220" s="4"/>
      <c r="AK220" s="4"/>
      <c r="AL220" s="4"/>
      <c r="AM220" s="4"/>
      <c r="AN220" s="4"/>
      <c r="AO220" s="4"/>
      <c r="AP220" s="4"/>
      <c r="AQ220" s="4"/>
      <c r="AR220" s="4"/>
      <c r="AS220" s="4"/>
      <c r="AT220" s="4"/>
      <c r="AU220" s="4"/>
      <c r="AV220" s="4"/>
      <c r="AW220" s="4"/>
    </row>
    <row r="221" spans="25:49" x14ac:dyDescent="0.25">
      <c r="Y221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/>
      <c r="AO221" s="4"/>
      <c r="AP221" s="4"/>
      <c r="AQ221" s="4"/>
      <c r="AR221" s="4"/>
      <c r="AS221" s="4"/>
      <c r="AT221" s="4"/>
      <c r="AU221" s="4"/>
      <c r="AV221" s="4"/>
      <c r="AW221" s="4"/>
    </row>
    <row r="222" spans="25:49" x14ac:dyDescent="0.25">
      <c r="Y222"/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/>
      <c r="AO222" s="4"/>
      <c r="AP222" s="4"/>
      <c r="AQ222" s="4"/>
      <c r="AR222" s="4"/>
      <c r="AS222" s="4"/>
      <c r="AT222" s="4"/>
      <c r="AU222" s="4"/>
      <c r="AV222" s="4"/>
      <c r="AW222" s="4"/>
    </row>
    <row r="223" spans="25:49" x14ac:dyDescent="0.25">
      <c r="Y223"/>
      <c r="AD223" s="4"/>
      <c r="AE223" s="4"/>
      <c r="AF223" s="4"/>
      <c r="AG223" s="4"/>
      <c r="AH223" s="4"/>
      <c r="AI223" s="4"/>
      <c r="AJ223" s="4"/>
      <c r="AK223" s="4"/>
      <c r="AL223" s="4"/>
      <c r="AM223" s="4"/>
      <c r="AN223" s="4"/>
      <c r="AO223" s="4"/>
      <c r="AP223" s="4"/>
      <c r="AQ223" s="4"/>
      <c r="AR223" s="4"/>
      <c r="AS223" s="4"/>
      <c r="AT223" s="4"/>
      <c r="AU223" s="4"/>
      <c r="AV223" s="4"/>
      <c r="AW223" s="4"/>
    </row>
    <row r="224" spans="25:49" x14ac:dyDescent="0.25">
      <c r="Y224"/>
      <c r="AD224" s="4"/>
      <c r="AE224" s="4"/>
      <c r="AF224" s="4"/>
      <c r="AG224" s="4"/>
      <c r="AH224" s="4"/>
      <c r="AI224" s="4"/>
      <c r="AJ224" s="4"/>
      <c r="AK224" s="4"/>
      <c r="AL224" s="4"/>
      <c r="AM224" s="4"/>
      <c r="AN224" s="4"/>
      <c r="AO224" s="4"/>
      <c r="AP224" s="4"/>
      <c r="AQ224" s="4"/>
      <c r="AR224" s="4"/>
      <c r="AS224" s="4"/>
      <c r="AT224" s="4"/>
      <c r="AU224" s="4"/>
      <c r="AV224" s="4"/>
      <c r="AW224" s="4"/>
    </row>
    <row r="225" spans="25:49" x14ac:dyDescent="0.25">
      <c r="Y225"/>
      <c r="AD225" s="4"/>
      <c r="AE225" s="4"/>
      <c r="AF225" s="4"/>
      <c r="AG225" s="4"/>
      <c r="AH225" s="4"/>
      <c r="AI225" s="4"/>
      <c r="AJ225" s="4"/>
      <c r="AK225" s="4"/>
      <c r="AL225" s="4"/>
      <c r="AM225" s="4"/>
      <c r="AN225" s="4"/>
      <c r="AO225" s="4"/>
      <c r="AP225" s="4"/>
      <c r="AQ225" s="4"/>
      <c r="AR225" s="4"/>
      <c r="AS225" s="4"/>
      <c r="AT225" s="4"/>
      <c r="AU225" s="4"/>
      <c r="AV225" s="4"/>
      <c r="AW225" s="4"/>
    </row>
    <row r="226" spans="25:49" x14ac:dyDescent="0.25">
      <c r="Y226"/>
      <c r="AD226" s="4"/>
      <c r="AE226" s="4"/>
      <c r="AF226" s="4"/>
      <c r="AG226" s="4"/>
      <c r="AH226" s="4"/>
      <c r="AI226" s="4"/>
      <c r="AJ226" s="4"/>
      <c r="AK226" s="4"/>
      <c r="AL226" s="4"/>
      <c r="AM226" s="4"/>
      <c r="AN226" s="4"/>
      <c r="AO226" s="4"/>
      <c r="AP226" s="4"/>
      <c r="AQ226" s="4"/>
      <c r="AR226" s="4"/>
      <c r="AS226" s="4"/>
      <c r="AT226" s="4"/>
      <c r="AU226" s="4"/>
      <c r="AV226" s="4"/>
      <c r="AW226" s="4"/>
    </row>
    <row r="227" spans="25:49" x14ac:dyDescent="0.25">
      <c r="Y227"/>
      <c r="AD227" s="4"/>
      <c r="AE227" s="4"/>
      <c r="AF227" s="4"/>
      <c r="AG227" s="4"/>
      <c r="AH227" s="4"/>
      <c r="AI227" s="4"/>
      <c r="AJ227" s="4"/>
      <c r="AK227" s="4"/>
      <c r="AL227" s="4"/>
      <c r="AM227" s="4"/>
      <c r="AN227" s="4"/>
      <c r="AO227" s="4"/>
      <c r="AP227" s="4"/>
      <c r="AQ227" s="4"/>
      <c r="AR227" s="4"/>
      <c r="AS227" s="4"/>
      <c r="AT227" s="4"/>
      <c r="AU227" s="4"/>
      <c r="AV227" s="4"/>
      <c r="AW227" s="4"/>
    </row>
    <row r="228" spans="25:49" x14ac:dyDescent="0.25">
      <c r="Y228"/>
      <c r="AD228" s="4"/>
      <c r="AE228" s="4"/>
      <c r="AF228" s="4"/>
      <c r="AG228" s="4"/>
      <c r="AH228" s="4"/>
      <c r="AI228" s="4"/>
      <c r="AJ228" s="4"/>
      <c r="AK228" s="4"/>
      <c r="AL228" s="4"/>
      <c r="AM228" s="4"/>
      <c r="AN228" s="4"/>
      <c r="AO228" s="4"/>
      <c r="AP228" s="4"/>
      <c r="AQ228" s="4"/>
      <c r="AR228" s="4"/>
      <c r="AS228" s="4"/>
      <c r="AT228" s="4"/>
      <c r="AU228" s="4"/>
      <c r="AV228" s="4"/>
      <c r="AW228" s="4"/>
    </row>
    <row r="229" spans="25:49" x14ac:dyDescent="0.25">
      <c r="Y229"/>
      <c r="AD229" s="4"/>
      <c r="AE229" s="4"/>
      <c r="AF229" s="4"/>
      <c r="AG229" s="4"/>
      <c r="AH229" s="4"/>
      <c r="AI229" s="4"/>
      <c r="AJ229" s="4"/>
      <c r="AK229" s="4"/>
      <c r="AL229" s="4"/>
      <c r="AM229" s="4"/>
      <c r="AN229" s="4"/>
      <c r="AO229" s="4"/>
      <c r="AP229" s="4"/>
      <c r="AQ229" s="4"/>
      <c r="AR229" s="4"/>
      <c r="AS229" s="4"/>
      <c r="AT229" s="4"/>
      <c r="AU229" s="4"/>
      <c r="AV229" s="4"/>
      <c r="AW229" s="4"/>
    </row>
    <row r="230" spans="25:49" x14ac:dyDescent="0.25">
      <c r="Y230"/>
      <c r="AD230" s="4"/>
      <c r="AE230" s="4"/>
      <c r="AF230" s="4"/>
      <c r="AG230" s="4"/>
      <c r="AH230" s="4"/>
      <c r="AI230" s="4"/>
      <c r="AJ230" s="4"/>
      <c r="AK230" s="4"/>
      <c r="AL230" s="4"/>
      <c r="AM230" s="4"/>
      <c r="AN230" s="4"/>
      <c r="AO230" s="4"/>
      <c r="AP230" s="4"/>
      <c r="AQ230" s="4"/>
      <c r="AR230" s="4"/>
      <c r="AS230" s="4"/>
      <c r="AT230" s="4"/>
      <c r="AU230" s="4"/>
      <c r="AV230" s="4"/>
      <c r="AW230" s="4"/>
    </row>
    <row r="231" spans="25:49" x14ac:dyDescent="0.25">
      <c r="Y231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/>
      <c r="AO231" s="4"/>
      <c r="AP231" s="4"/>
      <c r="AQ231" s="4"/>
      <c r="AR231" s="4"/>
      <c r="AS231" s="4"/>
      <c r="AT231" s="4"/>
      <c r="AU231" s="4"/>
      <c r="AV231" s="4"/>
      <c r="AW231" s="4"/>
    </row>
    <row r="232" spans="25:49" x14ac:dyDescent="0.25">
      <c r="Y232"/>
      <c r="AD232" s="4"/>
      <c r="AE232" s="4"/>
      <c r="AF232" s="4"/>
      <c r="AG232" s="4"/>
      <c r="AH232" s="4"/>
      <c r="AI232" s="4"/>
      <c r="AJ232" s="4"/>
      <c r="AK232" s="4"/>
      <c r="AL232" s="4"/>
      <c r="AM232" s="4"/>
      <c r="AN232" s="4"/>
      <c r="AO232" s="4"/>
      <c r="AP232" s="4"/>
      <c r="AQ232" s="4"/>
      <c r="AR232" s="4"/>
      <c r="AS232" s="4"/>
      <c r="AT232" s="4"/>
      <c r="AU232" s="4"/>
      <c r="AV232" s="4"/>
      <c r="AW232" s="4"/>
    </row>
    <row r="233" spans="25:49" x14ac:dyDescent="0.25">
      <c r="Y233"/>
      <c r="AD233" s="4"/>
      <c r="AE233" s="4"/>
      <c r="AF233" s="4"/>
      <c r="AG233" s="4"/>
      <c r="AH233" s="4"/>
      <c r="AI233" s="4"/>
      <c r="AJ233" s="4"/>
      <c r="AK233" s="4"/>
      <c r="AL233" s="4"/>
      <c r="AM233" s="4"/>
      <c r="AN233" s="4"/>
      <c r="AO233" s="4"/>
      <c r="AP233" s="4"/>
      <c r="AQ233" s="4"/>
      <c r="AR233" s="4"/>
      <c r="AS233" s="4"/>
      <c r="AT233" s="4"/>
      <c r="AU233" s="4"/>
      <c r="AV233" s="4"/>
      <c r="AW233" s="4"/>
    </row>
    <row r="234" spans="25:49" x14ac:dyDescent="0.25">
      <c r="Y234"/>
      <c r="AD234" s="4"/>
      <c r="AE234" s="4"/>
      <c r="AF234" s="4"/>
      <c r="AG234" s="4"/>
      <c r="AH234" s="4"/>
      <c r="AI234" s="4"/>
      <c r="AJ234" s="4"/>
      <c r="AK234" s="4"/>
      <c r="AL234" s="4"/>
      <c r="AM234" s="4"/>
      <c r="AN234" s="4"/>
      <c r="AO234" s="4"/>
      <c r="AP234" s="4"/>
      <c r="AQ234" s="4"/>
      <c r="AR234" s="4"/>
      <c r="AS234" s="4"/>
      <c r="AT234" s="4"/>
      <c r="AU234" s="4"/>
      <c r="AV234" s="4"/>
      <c r="AW234" s="4"/>
    </row>
    <row r="235" spans="25:49" x14ac:dyDescent="0.25">
      <c r="Y235"/>
      <c r="AD235" s="4"/>
      <c r="AE235" s="4"/>
      <c r="AF235" s="4"/>
      <c r="AG235" s="4"/>
      <c r="AH235" s="4"/>
      <c r="AI235" s="4"/>
      <c r="AJ235" s="4"/>
      <c r="AK235" s="4"/>
      <c r="AL235" s="4"/>
      <c r="AM235" s="4"/>
      <c r="AN235" s="4"/>
      <c r="AO235" s="4"/>
      <c r="AP235" s="4"/>
      <c r="AQ235" s="4"/>
      <c r="AR235" s="4"/>
      <c r="AS235" s="4"/>
      <c r="AT235" s="4"/>
      <c r="AU235" s="4"/>
      <c r="AV235" s="4"/>
      <c r="AW235" s="4"/>
    </row>
    <row r="236" spans="25:49" x14ac:dyDescent="0.25">
      <c r="Y236"/>
      <c r="AD236" s="4"/>
      <c r="AE236" s="4"/>
      <c r="AF236" s="4"/>
      <c r="AG236" s="4"/>
      <c r="AH236" s="4"/>
      <c r="AI236" s="4"/>
      <c r="AJ236" s="4"/>
      <c r="AK236" s="4"/>
      <c r="AL236" s="4"/>
      <c r="AM236" s="4"/>
      <c r="AN236" s="4"/>
      <c r="AO236" s="4"/>
      <c r="AP236" s="4"/>
      <c r="AQ236" s="4"/>
      <c r="AR236" s="4"/>
      <c r="AS236" s="4"/>
      <c r="AT236" s="4"/>
      <c r="AU236" s="4"/>
      <c r="AV236" s="4"/>
      <c r="AW236" s="4"/>
    </row>
    <row r="237" spans="25:49" x14ac:dyDescent="0.25">
      <c r="Y237"/>
      <c r="AD237" s="4"/>
      <c r="AE237" s="4"/>
      <c r="AF237" s="4"/>
      <c r="AG237" s="4"/>
      <c r="AH237" s="4"/>
      <c r="AI237" s="4"/>
      <c r="AJ237" s="4"/>
      <c r="AK237" s="4"/>
      <c r="AL237" s="4"/>
      <c r="AM237" s="4"/>
      <c r="AN237" s="4"/>
      <c r="AO237" s="4"/>
      <c r="AP237" s="4"/>
      <c r="AQ237" s="4"/>
      <c r="AR237" s="4"/>
      <c r="AS237" s="4"/>
      <c r="AT237" s="4"/>
      <c r="AU237" s="4"/>
      <c r="AV237" s="4"/>
      <c r="AW237" s="4"/>
    </row>
    <row r="238" spans="25:49" x14ac:dyDescent="0.25">
      <c r="Y238"/>
      <c r="AD238" s="4"/>
      <c r="AE238" s="4"/>
      <c r="AF238" s="4"/>
      <c r="AG238" s="4"/>
      <c r="AH238" s="4"/>
      <c r="AI238" s="4"/>
      <c r="AJ238" s="4"/>
      <c r="AK238" s="4"/>
      <c r="AL238" s="4"/>
      <c r="AM238" s="4"/>
      <c r="AN238" s="4"/>
      <c r="AO238" s="4"/>
      <c r="AP238" s="4"/>
      <c r="AQ238" s="4"/>
      <c r="AR238" s="4"/>
      <c r="AS238" s="4"/>
      <c r="AT238" s="4"/>
      <c r="AU238" s="4"/>
      <c r="AV238" s="4"/>
      <c r="AW238" s="4"/>
    </row>
    <row r="239" spans="25:49" x14ac:dyDescent="0.25">
      <c r="Y239"/>
      <c r="AD239" s="4"/>
      <c r="AE239" s="4"/>
      <c r="AF239" s="4"/>
      <c r="AG239" s="4"/>
      <c r="AH239" s="4"/>
      <c r="AI239" s="4"/>
      <c r="AJ239" s="4"/>
      <c r="AK239" s="4"/>
      <c r="AL239" s="4"/>
      <c r="AM239" s="4"/>
      <c r="AN239" s="4"/>
      <c r="AO239" s="4"/>
      <c r="AP239" s="4"/>
      <c r="AQ239" s="4"/>
      <c r="AR239" s="4"/>
      <c r="AS239" s="4"/>
      <c r="AT239" s="4"/>
      <c r="AU239" s="4"/>
      <c r="AV239" s="4"/>
      <c r="AW239" s="4"/>
    </row>
    <row r="240" spans="25:49" x14ac:dyDescent="0.25">
      <c r="Y240"/>
      <c r="AD240" s="4"/>
      <c r="AE240" s="4"/>
      <c r="AF240" s="4"/>
      <c r="AG240" s="4"/>
      <c r="AH240" s="4"/>
      <c r="AI240" s="4"/>
      <c r="AJ240" s="4"/>
      <c r="AK240" s="4"/>
      <c r="AL240" s="4"/>
      <c r="AM240" s="4"/>
      <c r="AN240" s="4"/>
      <c r="AO240" s="4"/>
      <c r="AP240" s="4"/>
      <c r="AQ240" s="4"/>
      <c r="AR240" s="4"/>
      <c r="AS240" s="4"/>
      <c r="AT240" s="4"/>
      <c r="AU240" s="4"/>
      <c r="AV240" s="4"/>
      <c r="AW240" s="4"/>
    </row>
    <row r="241" spans="25:49" x14ac:dyDescent="0.25">
      <c r="Y241"/>
      <c r="AD241" s="4"/>
      <c r="AE241" s="4"/>
      <c r="AF241" s="4"/>
      <c r="AG241" s="4"/>
      <c r="AH241" s="4"/>
      <c r="AI241" s="4"/>
      <c r="AJ241" s="4"/>
      <c r="AK241" s="4"/>
      <c r="AL241" s="4"/>
      <c r="AM241" s="4"/>
      <c r="AN241" s="4"/>
      <c r="AO241" s="4"/>
      <c r="AP241" s="4"/>
      <c r="AQ241" s="4"/>
      <c r="AR241" s="4"/>
      <c r="AS241" s="4"/>
      <c r="AT241" s="4"/>
      <c r="AU241" s="4"/>
      <c r="AV241" s="4"/>
      <c r="AW241" s="4"/>
    </row>
    <row r="242" spans="25:49" x14ac:dyDescent="0.25">
      <c r="Y242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</row>
    <row r="243" spans="25:49" x14ac:dyDescent="0.25">
      <c r="Y243"/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/>
      <c r="AO243" s="4"/>
      <c r="AP243" s="4"/>
      <c r="AQ243" s="4"/>
      <c r="AR243" s="4"/>
      <c r="AS243" s="4"/>
      <c r="AT243" s="4"/>
      <c r="AU243" s="4"/>
      <c r="AV243" s="4"/>
      <c r="AW243" s="4"/>
    </row>
    <row r="244" spans="25:49" x14ac:dyDescent="0.25">
      <c r="Y244"/>
      <c r="AD244" s="4"/>
      <c r="AE244" s="4"/>
      <c r="AF244" s="4"/>
      <c r="AG244" s="4"/>
      <c r="AH244" s="4"/>
      <c r="AI244" s="4"/>
      <c r="AJ244" s="4"/>
      <c r="AK244" s="4"/>
      <c r="AL244" s="4"/>
      <c r="AM244" s="4"/>
      <c r="AN244" s="4"/>
      <c r="AO244" s="4"/>
      <c r="AP244" s="4"/>
      <c r="AQ244" s="4"/>
      <c r="AR244" s="4"/>
      <c r="AS244" s="4"/>
      <c r="AT244" s="4"/>
      <c r="AU244" s="4"/>
      <c r="AV244" s="4"/>
      <c r="AW244" s="4"/>
    </row>
    <row r="245" spans="25:49" x14ac:dyDescent="0.25">
      <c r="Y245"/>
      <c r="AD245" s="4"/>
      <c r="AE245" s="4"/>
      <c r="AF245" s="4"/>
      <c r="AG245" s="4"/>
      <c r="AH245" s="4"/>
      <c r="AI245" s="4"/>
      <c r="AJ245" s="4"/>
      <c r="AK245" s="4"/>
      <c r="AL245" s="4"/>
      <c r="AM245" s="4"/>
      <c r="AN245" s="4"/>
      <c r="AO245" s="4"/>
      <c r="AP245" s="4"/>
      <c r="AQ245" s="4"/>
      <c r="AR245" s="4"/>
      <c r="AS245" s="4"/>
      <c r="AT245" s="4"/>
      <c r="AU245" s="4"/>
      <c r="AV245" s="4"/>
      <c r="AW245" s="4"/>
    </row>
    <row r="246" spans="25:49" x14ac:dyDescent="0.25">
      <c r="Y246"/>
      <c r="AD246" s="4"/>
      <c r="AE246" s="4"/>
      <c r="AF246" s="4"/>
      <c r="AG246" s="4"/>
      <c r="AH246" s="4"/>
      <c r="AI246" s="4"/>
      <c r="AJ246" s="4"/>
      <c r="AK246" s="4"/>
      <c r="AL246" s="4"/>
      <c r="AM246" s="4"/>
      <c r="AN246" s="4"/>
      <c r="AO246" s="4"/>
      <c r="AP246" s="4"/>
      <c r="AQ246" s="4"/>
      <c r="AR246" s="4"/>
      <c r="AS246" s="4"/>
      <c r="AT246" s="4"/>
      <c r="AU246" s="4"/>
      <c r="AV246" s="4"/>
      <c r="AW246" s="4"/>
    </row>
    <row r="247" spans="25:49" x14ac:dyDescent="0.25">
      <c r="Y247"/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/>
      <c r="AO247" s="4"/>
      <c r="AP247" s="4"/>
      <c r="AQ247" s="4"/>
      <c r="AR247" s="4"/>
      <c r="AS247" s="4"/>
      <c r="AT247" s="4"/>
      <c r="AU247" s="4"/>
      <c r="AV247" s="4"/>
      <c r="AW247" s="4"/>
    </row>
    <row r="248" spans="25:49" x14ac:dyDescent="0.25">
      <c r="Y248"/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/>
      <c r="AO248" s="4"/>
      <c r="AP248" s="4"/>
      <c r="AQ248" s="4"/>
      <c r="AR248" s="4"/>
      <c r="AS248" s="4"/>
      <c r="AT248" s="4"/>
      <c r="AU248" s="4"/>
      <c r="AV248" s="4"/>
      <c r="AW248" s="4"/>
    </row>
    <row r="249" spans="25:49" x14ac:dyDescent="0.25">
      <c r="Y249"/>
      <c r="AD249" s="4"/>
      <c r="AE249" s="4"/>
      <c r="AF249" s="4"/>
      <c r="AG249" s="4"/>
      <c r="AH249" s="4"/>
      <c r="AI249" s="4"/>
      <c r="AJ249" s="4"/>
      <c r="AK249" s="4"/>
      <c r="AL249" s="4"/>
      <c r="AM249" s="4"/>
      <c r="AN249" s="4"/>
      <c r="AO249" s="4"/>
      <c r="AP249" s="4"/>
      <c r="AQ249" s="4"/>
      <c r="AR249" s="4"/>
      <c r="AS249" s="4"/>
      <c r="AT249" s="4"/>
      <c r="AU249" s="4"/>
      <c r="AV249" s="4"/>
      <c r="AW249" s="4"/>
    </row>
    <row r="250" spans="25:49" x14ac:dyDescent="0.25">
      <c r="Y250"/>
      <c r="AD250" s="4"/>
      <c r="AE250" s="4"/>
      <c r="AF250" s="4"/>
      <c r="AG250" s="4"/>
      <c r="AH250" s="4"/>
      <c r="AI250" s="4"/>
      <c r="AJ250" s="4"/>
      <c r="AK250" s="4"/>
      <c r="AL250" s="4"/>
      <c r="AM250" s="4"/>
      <c r="AN250" s="4"/>
      <c r="AO250" s="4"/>
      <c r="AP250" s="4"/>
      <c r="AQ250" s="4"/>
      <c r="AR250" s="4"/>
      <c r="AS250" s="4"/>
      <c r="AT250" s="4"/>
      <c r="AU250" s="4"/>
      <c r="AV250" s="4"/>
      <c r="AW250" s="4"/>
    </row>
    <row r="251" spans="25:49" x14ac:dyDescent="0.25">
      <c r="Y251"/>
      <c r="AD251" s="4"/>
      <c r="AE251" s="4"/>
      <c r="AF251" s="4"/>
      <c r="AG251" s="4"/>
      <c r="AH251" s="4"/>
      <c r="AI251" s="4"/>
      <c r="AJ251" s="4"/>
      <c r="AK251" s="4"/>
      <c r="AL251" s="4"/>
      <c r="AM251" s="4"/>
      <c r="AN251" s="4"/>
      <c r="AO251" s="4"/>
      <c r="AP251" s="4"/>
      <c r="AQ251" s="4"/>
      <c r="AR251" s="4"/>
      <c r="AS251" s="4"/>
      <c r="AT251" s="4"/>
      <c r="AU251" s="4"/>
      <c r="AV251" s="4"/>
      <c r="AW251" s="4"/>
    </row>
    <row r="252" spans="25:49" x14ac:dyDescent="0.25">
      <c r="Y252"/>
      <c r="AD252" s="4"/>
      <c r="AE252" s="4"/>
      <c r="AF252" s="4"/>
      <c r="AG252" s="4"/>
      <c r="AH252" s="4"/>
      <c r="AI252" s="4"/>
      <c r="AJ252" s="4"/>
      <c r="AK252" s="4"/>
      <c r="AL252" s="4"/>
      <c r="AM252" s="4"/>
      <c r="AN252" s="4"/>
      <c r="AO252" s="4"/>
      <c r="AP252" s="4"/>
      <c r="AQ252" s="4"/>
      <c r="AR252" s="4"/>
      <c r="AS252" s="4"/>
      <c r="AT252" s="4"/>
      <c r="AU252" s="4"/>
      <c r="AV252" s="4"/>
      <c r="AW252" s="4"/>
    </row>
    <row r="253" spans="25:49" x14ac:dyDescent="0.25">
      <c r="Y253"/>
      <c r="AD253" s="4"/>
      <c r="AE253" s="4"/>
      <c r="AF253" s="4"/>
      <c r="AG253" s="4"/>
      <c r="AH253" s="4"/>
      <c r="AI253" s="4"/>
      <c r="AJ253" s="4"/>
      <c r="AK253" s="4"/>
      <c r="AL253" s="4"/>
      <c r="AM253" s="4"/>
      <c r="AN253" s="4"/>
      <c r="AO253" s="4"/>
      <c r="AP253" s="4"/>
      <c r="AQ253" s="4"/>
      <c r="AR253" s="4"/>
      <c r="AS253" s="4"/>
      <c r="AT253" s="4"/>
      <c r="AU253" s="4"/>
      <c r="AV253" s="4"/>
      <c r="AW253" s="4"/>
    </row>
    <row r="254" spans="25:49" x14ac:dyDescent="0.25">
      <c r="Y254"/>
      <c r="AD254" s="4"/>
      <c r="AE254" s="4"/>
      <c r="AF254" s="4"/>
      <c r="AG254" s="4"/>
      <c r="AH254" s="4"/>
      <c r="AI254" s="4"/>
      <c r="AJ254" s="4"/>
      <c r="AK254" s="4"/>
      <c r="AL254" s="4"/>
      <c r="AM254" s="4"/>
      <c r="AN254" s="4"/>
      <c r="AO254" s="4"/>
      <c r="AP254" s="4"/>
      <c r="AQ254" s="4"/>
      <c r="AR254" s="4"/>
      <c r="AS254" s="4"/>
      <c r="AT254" s="4"/>
      <c r="AU254" s="4"/>
      <c r="AV254" s="4"/>
      <c r="AW254" s="4"/>
    </row>
    <row r="255" spans="25:49" x14ac:dyDescent="0.25">
      <c r="Y255"/>
      <c r="AD255" s="4"/>
      <c r="AE255" s="4"/>
      <c r="AF255" s="4"/>
      <c r="AG255" s="4"/>
      <c r="AH255" s="4"/>
      <c r="AI255" s="4"/>
      <c r="AJ255" s="4"/>
      <c r="AK255" s="4"/>
      <c r="AL255" s="4"/>
      <c r="AM255" s="4"/>
      <c r="AN255" s="4"/>
      <c r="AO255" s="4"/>
      <c r="AP255" s="4"/>
      <c r="AQ255" s="4"/>
      <c r="AR255" s="4"/>
      <c r="AS255" s="4"/>
      <c r="AT255" s="4"/>
      <c r="AU255" s="4"/>
      <c r="AV255" s="4"/>
      <c r="AW255" s="4"/>
    </row>
    <row r="256" spans="25:49" x14ac:dyDescent="0.25">
      <c r="Y256"/>
      <c r="AD256" s="4"/>
      <c r="AE256" s="4"/>
      <c r="AF256" s="4"/>
      <c r="AG256" s="4"/>
      <c r="AH256" s="4"/>
      <c r="AI256" s="4"/>
      <c r="AJ256" s="4"/>
      <c r="AK256" s="4"/>
      <c r="AL256" s="4"/>
      <c r="AM256" s="4"/>
      <c r="AN256" s="4"/>
      <c r="AO256" s="4"/>
      <c r="AP256" s="4"/>
      <c r="AQ256" s="4"/>
      <c r="AR256" s="4"/>
      <c r="AS256" s="4"/>
      <c r="AT256" s="4"/>
      <c r="AU256" s="4"/>
      <c r="AV256" s="4"/>
      <c r="AW256" s="4"/>
    </row>
    <row r="257" spans="25:49" x14ac:dyDescent="0.25">
      <c r="Y257"/>
      <c r="AD257" s="4"/>
      <c r="AE257" s="4"/>
      <c r="AF257" s="4"/>
      <c r="AG257" s="4"/>
      <c r="AH257" s="4"/>
      <c r="AI257" s="4"/>
      <c r="AJ257" s="4"/>
      <c r="AK257" s="4"/>
      <c r="AL257" s="4"/>
      <c r="AM257" s="4"/>
      <c r="AN257" s="4"/>
      <c r="AO257" s="4"/>
      <c r="AP257" s="4"/>
      <c r="AQ257" s="4"/>
      <c r="AR257" s="4"/>
      <c r="AS257" s="4"/>
      <c r="AT257" s="4"/>
      <c r="AU257" s="4"/>
      <c r="AV257" s="4"/>
      <c r="AW257" s="4"/>
    </row>
    <row r="258" spans="25:49" x14ac:dyDescent="0.25">
      <c r="Y258"/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/>
      <c r="AO258" s="4"/>
      <c r="AP258" s="4"/>
      <c r="AQ258" s="4"/>
      <c r="AR258" s="4"/>
      <c r="AS258" s="4"/>
      <c r="AT258" s="4"/>
      <c r="AU258" s="4"/>
      <c r="AV258" s="4"/>
      <c r="AW258" s="4"/>
    </row>
    <row r="259" spans="25:49" x14ac:dyDescent="0.25">
      <c r="Y259"/>
      <c r="AD259" s="4"/>
      <c r="AE259" s="4"/>
      <c r="AF259" s="4"/>
      <c r="AG259" s="4"/>
      <c r="AH259" s="4"/>
      <c r="AI259" s="4"/>
      <c r="AJ259" s="4"/>
      <c r="AK259" s="4"/>
      <c r="AL259" s="4"/>
      <c r="AM259" s="4"/>
      <c r="AN259" s="4"/>
      <c r="AO259" s="4"/>
      <c r="AP259" s="4"/>
      <c r="AQ259" s="4"/>
      <c r="AR259" s="4"/>
      <c r="AS259" s="4"/>
      <c r="AT259" s="4"/>
      <c r="AU259" s="4"/>
      <c r="AV259" s="4"/>
      <c r="AW259" s="4"/>
    </row>
    <row r="260" spans="25:49" x14ac:dyDescent="0.25">
      <c r="Y260"/>
      <c r="AD260" s="4"/>
      <c r="AE260" s="4"/>
      <c r="AF260" s="4"/>
      <c r="AG260" s="4"/>
      <c r="AH260" s="4"/>
      <c r="AI260" s="4"/>
      <c r="AJ260" s="4"/>
      <c r="AK260" s="4"/>
      <c r="AL260" s="4"/>
      <c r="AM260" s="4"/>
      <c r="AN260" s="4"/>
      <c r="AO260" s="4"/>
      <c r="AP260" s="4"/>
      <c r="AQ260" s="4"/>
      <c r="AR260" s="4"/>
      <c r="AS260" s="4"/>
      <c r="AT260" s="4"/>
      <c r="AU260" s="4"/>
      <c r="AV260" s="4"/>
      <c r="AW260" s="4"/>
    </row>
    <row r="261" spans="25:49" x14ac:dyDescent="0.25">
      <c r="Y261"/>
      <c r="AD261" s="4"/>
      <c r="AE261" s="4"/>
      <c r="AF261" s="4"/>
      <c r="AG261" s="4"/>
      <c r="AH261" s="4"/>
      <c r="AI261" s="4"/>
      <c r="AJ261" s="4"/>
      <c r="AK261" s="4"/>
      <c r="AL261" s="4"/>
      <c r="AM261" s="4"/>
      <c r="AN261" s="4"/>
      <c r="AO261" s="4"/>
      <c r="AP261" s="4"/>
      <c r="AQ261" s="4"/>
      <c r="AR261" s="4"/>
      <c r="AS261" s="4"/>
      <c r="AT261" s="4"/>
      <c r="AU261" s="4"/>
      <c r="AV261" s="4"/>
      <c r="AW261" s="4"/>
    </row>
    <row r="262" spans="25:49" x14ac:dyDescent="0.25">
      <c r="Y262"/>
      <c r="AD262" s="4"/>
      <c r="AE262" s="4"/>
      <c r="AF262" s="4"/>
      <c r="AG262" s="4"/>
      <c r="AH262" s="4"/>
      <c r="AI262" s="4"/>
      <c r="AJ262" s="4"/>
      <c r="AK262" s="4"/>
      <c r="AL262" s="4"/>
      <c r="AM262" s="4"/>
      <c r="AN262" s="4"/>
      <c r="AO262" s="4"/>
      <c r="AP262" s="4"/>
      <c r="AQ262" s="4"/>
      <c r="AR262" s="4"/>
      <c r="AS262" s="4"/>
      <c r="AT262" s="4"/>
      <c r="AU262" s="4"/>
      <c r="AV262" s="4"/>
      <c r="AW262" s="4"/>
    </row>
    <row r="263" spans="25:49" x14ac:dyDescent="0.25">
      <c r="Y263"/>
      <c r="AD263" s="4"/>
      <c r="AE263" s="4"/>
      <c r="AF263" s="4"/>
      <c r="AG263" s="4"/>
      <c r="AH263" s="4"/>
      <c r="AI263" s="4"/>
      <c r="AJ263" s="4"/>
      <c r="AK263" s="4"/>
      <c r="AL263" s="4"/>
      <c r="AM263" s="4"/>
      <c r="AN263" s="4"/>
      <c r="AO263" s="4"/>
      <c r="AP263" s="4"/>
      <c r="AQ263" s="4"/>
      <c r="AR263" s="4"/>
      <c r="AS263" s="4"/>
      <c r="AT263" s="4"/>
      <c r="AU263" s="4"/>
      <c r="AV263" s="4"/>
      <c r="AW263" s="4"/>
    </row>
    <row r="264" spans="25:49" x14ac:dyDescent="0.25">
      <c r="Y264"/>
      <c r="AD264" s="4"/>
      <c r="AE264" s="4"/>
      <c r="AF264" s="4"/>
      <c r="AG264" s="4"/>
      <c r="AH264" s="4"/>
      <c r="AI264" s="4"/>
      <c r="AJ264" s="4"/>
      <c r="AK264" s="4"/>
      <c r="AL264" s="4"/>
      <c r="AM264" s="4"/>
      <c r="AN264" s="4"/>
      <c r="AO264" s="4"/>
      <c r="AP264" s="4"/>
      <c r="AQ264" s="4"/>
      <c r="AR264" s="4"/>
      <c r="AS264" s="4"/>
      <c r="AT264" s="4"/>
      <c r="AU264" s="4"/>
      <c r="AV264" s="4"/>
      <c r="AW264" s="4"/>
    </row>
    <row r="265" spans="25:49" x14ac:dyDescent="0.25">
      <c r="Y265"/>
      <c r="AD265" s="4"/>
      <c r="AE265" s="4"/>
      <c r="AF265" s="4"/>
      <c r="AG265" s="4"/>
      <c r="AH265" s="4"/>
      <c r="AI265" s="4"/>
      <c r="AJ265" s="4"/>
      <c r="AK265" s="4"/>
      <c r="AL265" s="4"/>
      <c r="AM265" s="4"/>
      <c r="AN265" s="4"/>
      <c r="AO265" s="4"/>
      <c r="AP265" s="4"/>
      <c r="AQ265" s="4"/>
      <c r="AR265" s="4"/>
      <c r="AS265" s="4"/>
      <c r="AT265" s="4"/>
      <c r="AU265" s="4"/>
      <c r="AV265" s="4"/>
      <c r="AW265" s="4"/>
    </row>
    <row r="266" spans="25:49" x14ac:dyDescent="0.25">
      <c r="Y266"/>
      <c r="AD266" s="4"/>
      <c r="AE266" s="4"/>
      <c r="AF266" s="4"/>
      <c r="AG266" s="4"/>
      <c r="AH266" s="4"/>
      <c r="AI266" s="4"/>
      <c r="AJ266" s="4"/>
      <c r="AK266" s="4"/>
      <c r="AL266" s="4"/>
      <c r="AM266" s="4"/>
      <c r="AN266" s="4"/>
      <c r="AO266" s="4"/>
      <c r="AP266" s="4"/>
      <c r="AQ266" s="4"/>
      <c r="AR266" s="4"/>
      <c r="AS266" s="4"/>
      <c r="AT266" s="4"/>
      <c r="AU266" s="4"/>
      <c r="AV266" s="4"/>
      <c r="AW266" s="4"/>
    </row>
    <row r="267" spans="25:49" x14ac:dyDescent="0.25">
      <c r="Y267"/>
      <c r="AD267" s="4"/>
      <c r="AE267" s="4"/>
      <c r="AF267" s="4"/>
      <c r="AG267" s="4"/>
      <c r="AH267" s="4"/>
      <c r="AI267" s="4"/>
      <c r="AJ267" s="4"/>
      <c r="AK267" s="4"/>
      <c r="AL267" s="4"/>
      <c r="AM267" s="4"/>
      <c r="AN267" s="4"/>
      <c r="AO267" s="4"/>
      <c r="AP267" s="4"/>
      <c r="AQ267" s="4"/>
      <c r="AR267" s="4"/>
      <c r="AS267" s="4"/>
      <c r="AT267" s="4"/>
      <c r="AU267" s="4"/>
      <c r="AV267" s="4"/>
      <c r="AW267" s="4"/>
    </row>
    <row r="268" spans="25:49" x14ac:dyDescent="0.25">
      <c r="Y268"/>
      <c r="AD268" s="4"/>
      <c r="AE268" s="4"/>
      <c r="AF268" s="4"/>
      <c r="AG268" s="4"/>
      <c r="AH268" s="4"/>
      <c r="AI268" s="4"/>
      <c r="AJ268" s="4"/>
      <c r="AK268" s="4"/>
      <c r="AL268" s="4"/>
      <c r="AM268" s="4"/>
      <c r="AN268" s="4"/>
      <c r="AO268" s="4"/>
      <c r="AP268" s="4"/>
      <c r="AQ268" s="4"/>
      <c r="AR268" s="4"/>
      <c r="AS268" s="4"/>
      <c r="AT268" s="4"/>
      <c r="AU268" s="4"/>
      <c r="AV268" s="4"/>
      <c r="AW268" s="4"/>
    </row>
    <row r="269" spans="25:49" x14ac:dyDescent="0.25">
      <c r="Y269"/>
      <c r="AD269" s="4"/>
      <c r="AE269" s="4"/>
      <c r="AF269" s="4"/>
      <c r="AG269" s="4"/>
      <c r="AH269" s="4"/>
      <c r="AI269" s="4"/>
      <c r="AJ269" s="4"/>
      <c r="AK269" s="4"/>
      <c r="AL269" s="4"/>
      <c r="AM269" s="4"/>
      <c r="AN269" s="4"/>
      <c r="AO269" s="4"/>
      <c r="AP269" s="4"/>
      <c r="AQ269" s="4"/>
      <c r="AR269" s="4"/>
      <c r="AS269" s="4"/>
      <c r="AT269" s="4"/>
      <c r="AU269" s="4"/>
      <c r="AV269" s="4"/>
      <c r="AW269" s="4"/>
    </row>
    <row r="270" spans="25:49" x14ac:dyDescent="0.25">
      <c r="Y270"/>
      <c r="AD270" s="4"/>
      <c r="AE270" s="4"/>
      <c r="AF270" s="4"/>
      <c r="AG270" s="4"/>
      <c r="AH270" s="4"/>
      <c r="AI270" s="4"/>
      <c r="AJ270" s="4"/>
      <c r="AK270" s="4"/>
      <c r="AL270" s="4"/>
      <c r="AM270" s="4"/>
      <c r="AN270" s="4"/>
      <c r="AO270" s="4"/>
      <c r="AP270" s="4"/>
      <c r="AQ270" s="4"/>
      <c r="AR270" s="4"/>
      <c r="AS270" s="4"/>
      <c r="AT270" s="4"/>
      <c r="AU270" s="4"/>
      <c r="AV270" s="4"/>
      <c r="AW270" s="4"/>
    </row>
    <row r="271" spans="25:49" x14ac:dyDescent="0.25">
      <c r="Y271"/>
      <c r="AD271" s="4"/>
      <c r="AE271" s="4"/>
      <c r="AF271" s="4"/>
      <c r="AG271" s="4"/>
      <c r="AH271" s="4"/>
      <c r="AI271" s="4"/>
      <c r="AJ271" s="4"/>
      <c r="AK271" s="4"/>
      <c r="AL271" s="4"/>
      <c r="AM271" s="4"/>
      <c r="AN271" s="4"/>
      <c r="AO271" s="4"/>
      <c r="AP271" s="4"/>
      <c r="AQ271" s="4"/>
      <c r="AR271" s="4"/>
      <c r="AS271" s="4"/>
      <c r="AT271" s="4"/>
      <c r="AU271" s="4"/>
      <c r="AV271" s="4"/>
      <c r="AW271" s="4"/>
    </row>
    <row r="272" spans="25:49" x14ac:dyDescent="0.25">
      <c r="Y272"/>
      <c r="AD272" s="4"/>
      <c r="AE272" s="4"/>
      <c r="AF272" s="4"/>
      <c r="AG272" s="4"/>
      <c r="AH272" s="4"/>
      <c r="AI272" s="4"/>
      <c r="AJ272" s="4"/>
      <c r="AK272" s="4"/>
      <c r="AL272" s="4"/>
      <c r="AM272" s="4"/>
      <c r="AN272" s="4"/>
      <c r="AO272" s="4"/>
      <c r="AP272" s="4"/>
      <c r="AQ272" s="4"/>
      <c r="AR272" s="4"/>
      <c r="AS272" s="4"/>
      <c r="AT272" s="4"/>
      <c r="AU272" s="4"/>
      <c r="AV272" s="4"/>
      <c r="AW272" s="4"/>
    </row>
    <row r="273" spans="25:49" x14ac:dyDescent="0.25">
      <c r="Y273"/>
      <c r="AD273" s="4"/>
      <c r="AE273" s="4"/>
      <c r="AF273" s="4"/>
      <c r="AG273" s="4"/>
      <c r="AH273" s="4"/>
      <c r="AI273" s="4"/>
      <c r="AJ273" s="4"/>
      <c r="AK273" s="4"/>
      <c r="AL273" s="4"/>
      <c r="AM273" s="4"/>
      <c r="AN273" s="4"/>
      <c r="AO273" s="4"/>
      <c r="AP273" s="4"/>
      <c r="AQ273" s="4"/>
      <c r="AR273" s="4"/>
      <c r="AS273" s="4"/>
      <c r="AT273" s="4"/>
      <c r="AU273" s="4"/>
      <c r="AV273" s="4"/>
      <c r="AW273" s="4"/>
    </row>
    <row r="274" spans="25:49" x14ac:dyDescent="0.25">
      <c r="Y274"/>
      <c r="AD274" s="4"/>
      <c r="AE274" s="4"/>
      <c r="AF274" s="4"/>
      <c r="AG274" s="4"/>
      <c r="AH274" s="4"/>
      <c r="AI274" s="4"/>
      <c r="AJ274" s="4"/>
      <c r="AK274" s="4"/>
      <c r="AL274" s="4"/>
      <c r="AM274" s="4"/>
      <c r="AN274" s="4"/>
      <c r="AO274" s="4"/>
      <c r="AP274" s="4"/>
      <c r="AQ274" s="4"/>
      <c r="AR274" s="4"/>
      <c r="AS274" s="4"/>
      <c r="AT274" s="4"/>
      <c r="AU274" s="4"/>
      <c r="AV274" s="4"/>
      <c r="AW274" s="4"/>
    </row>
    <row r="275" spans="25:49" x14ac:dyDescent="0.25">
      <c r="Y275"/>
      <c r="AD275" s="4"/>
      <c r="AE275" s="4"/>
      <c r="AF275" s="4"/>
      <c r="AG275" s="4"/>
      <c r="AH275" s="4"/>
      <c r="AI275" s="4"/>
      <c r="AJ275" s="4"/>
      <c r="AK275" s="4"/>
      <c r="AL275" s="4"/>
      <c r="AM275" s="4"/>
      <c r="AN275" s="4"/>
      <c r="AO275" s="4"/>
      <c r="AP275" s="4"/>
      <c r="AQ275" s="4"/>
      <c r="AR275" s="4"/>
      <c r="AS275" s="4"/>
      <c r="AT275" s="4"/>
      <c r="AU275" s="4"/>
      <c r="AV275" s="4"/>
      <c r="AW275" s="4"/>
    </row>
    <row r="276" spans="25:49" x14ac:dyDescent="0.25">
      <c r="Y276"/>
      <c r="AD276" s="4"/>
      <c r="AE276" s="4"/>
      <c r="AF276" s="4"/>
      <c r="AG276" s="4"/>
      <c r="AH276" s="4"/>
      <c r="AI276" s="4"/>
      <c r="AJ276" s="4"/>
      <c r="AK276" s="4"/>
      <c r="AL276" s="4"/>
      <c r="AM276" s="4"/>
      <c r="AN276" s="4"/>
      <c r="AO276" s="4"/>
      <c r="AP276" s="4"/>
      <c r="AQ276" s="4"/>
      <c r="AR276" s="4"/>
      <c r="AS276" s="4"/>
      <c r="AT276" s="4"/>
      <c r="AU276" s="4"/>
      <c r="AV276" s="4"/>
      <c r="AW276" s="4"/>
    </row>
    <row r="277" spans="25:49" x14ac:dyDescent="0.25">
      <c r="Y277"/>
      <c r="AD277" s="4"/>
      <c r="AE277" s="4"/>
      <c r="AF277" s="4"/>
      <c r="AG277" s="4"/>
      <c r="AH277" s="4"/>
      <c r="AI277" s="4"/>
      <c r="AJ277" s="4"/>
      <c r="AK277" s="4"/>
      <c r="AL277" s="4"/>
      <c r="AM277" s="4"/>
      <c r="AN277" s="4"/>
      <c r="AO277" s="4"/>
      <c r="AP277" s="4"/>
      <c r="AQ277" s="4"/>
      <c r="AR277" s="4"/>
      <c r="AS277" s="4"/>
      <c r="AT277" s="4"/>
      <c r="AU277" s="4"/>
      <c r="AV277" s="4"/>
      <c r="AW277" s="4"/>
    </row>
    <row r="278" spans="25:49" x14ac:dyDescent="0.25">
      <c r="Y278"/>
      <c r="AD278" s="4"/>
      <c r="AE278" s="4"/>
      <c r="AF278" s="4"/>
      <c r="AG278" s="4"/>
      <c r="AH278" s="4"/>
      <c r="AI278" s="4"/>
      <c r="AJ278" s="4"/>
      <c r="AK278" s="4"/>
      <c r="AL278" s="4"/>
      <c r="AM278" s="4"/>
      <c r="AN278" s="4"/>
      <c r="AO278" s="4"/>
      <c r="AP278" s="4"/>
      <c r="AQ278" s="4"/>
      <c r="AR278" s="4"/>
      <c r="AS278" s="4"/>
      <c r="AT278" s="4"/>
      <c r="AU278" s="4"/>
      <c r="AV278" s="4"/>
      <c r="AW278" s="4"/>
    </row>
    <row r="279" spans="25:49" x14ac:dyDescent="0.25">
      <c r="Y279"/>
      <c r="AD279" s="4"/>
      <c r="AE279" s="4"/>
      <c r="AF279" s="4"/>
      <c r="AG279" s="4"/>
      <c r="AH279" s="4"/>
      <c r="AI279" s="4"/>
      <c r="AJ279" s="4"/>
      <c r="AK279" s="4"/>
      <c r="AL279" s="4"/>
      <c r="AM279" s="4"/>
      <c r="AN279" s="4"/>
      <c r="AO279" s="4"/>
      <c r="AP279" s="4"/>
      <c r="AQ279" s="4"/>
      <c r="AR279" s="4"/>
      <c r="AS279" s="4"/>
      <c r="AT279" s="4"/>
      <c r="AU279" s="4"/>
      <c r="AV279" s="4"/>
      <c r="AW279" s="4"/>
    </row>
    <row r="280" spans="25:49" x14ac:dyDescent="0.25">
      <c r="Y280"/>
      <c r="AD280" s="4"/>
      <c r="AE280" s="4"/>
      <c r="AF280" s="4"/>
      <c r="AG280" s="4"/>
      <c r="AH280" s="4"/>
      <c r="AI280" s="4"/>
      <c r="AJ280" s="4"/>
      <c r="AK280" s="4"/>
      <c r="AL280" s="4"/>
      <c r="AM280" s="4"/>
      <c r="AN280" s="4"/>
      <c r="AO280" s="4"/>
      <c r="AP280" s="4"/>
      <c r="AQ280" s="4"/>
      <c r="AR280" s="4"/>
      <c r="AS280" s="4"/>
      <c r="AT280" s="4"/>
      <c r="AU280" s="4"/>
      <c r="AV280" s="4"/>
      <c r="AW280" s="4"/>
    </row>
    <row r="281" spans="25:49" x14ac:dyDescent="0.25">
      <c r="Y281"/>
      <c r="AD281" s="4"/>
      <c r="AE281" s="4"/>
      <c r="AF281" s="4"/>
      <c r="AG281" s="4"/>
      <c r="AH281" s="4"/>
      <c r="AI281" s="4"/>
      <c r="AJ281" s="4"/>
      <c r="AK281" s="4"/>
      <c r="AL281" s="4"/>
      <c r="AM281" s="4"/>
      <c r="AN281" s="4"/>
      <c r="AO281" s="4"/>
      <c r="AP281" s="4"/>
      <c r="AQ281" s="4"/>
      <c r="AR281" s="4"/>
      <c r="AS281" s="4"/>
      <c r="AT281" s="4"/>
      <c r="AU281" s="4"/>
      <c r="AV281" s="4"/>
      <c r="AW281" s="4"/>
    </row>
    <row r="282" spans="25:49" x14ac:dyDescent="0.25">
      <c r="Y282"/>
      <c r="AD282" s="4"/>
      <c r="AE282" s="4"/>
      <c r="AF282" s="4"/>
      <c r="AG282" s="4"/>
      <c r="AH282" s="4"/>
      <c r="AI282" s="4"/>
      <c r="AJ282" s="4"/>
      <c r="AK282" s="4"/>
      <c r="AL282" s="4"/>
      <c r="AM282" s="4"/>
      <c r="AN282" s="4"/>
      <c r="AO282" s="4"/>
      <c r="AP282" s="4"/>
      <c r="AQ282" s="4"/>
      <c r="AR282" s="4"/>
      <c r="AS282" s="4"/>
      <c r="AT282" s="4"/>
      <c r="AU282" s="4"/>
      <c r="AV282" s="4"/>
      <c r="AW282" s="4"/>
    </row>
    <row r="283" spans="25:49" x14ac:dyDescent="0.25">
      <c r="Y283"/>
      <c r="AD283" s="4"/>
      <c r="AE283" s="4"/>
      <c r="AF283" s="4"/>
      <c r="AG283" s="4"/>
      <c r="AH283" s="4"/>
      <c r="AI283" s="4"/>
      <c r="AJ283" s="4"/>
      <c r="AK283" s="4"/>
      <c r="AL283" s="4"/>
      <c r="AM283" s="4"/>
      <c r="AN283" s="4"/>
      <c r="AO283" s="4"/>
      <c r="AP283" s="4"/>
      <c r="AQ283" s="4"/>
      <c r="AR283" s="4"/>
      <c r="AS283" s="4"/>
      <c r="AT283" s="4"/>
      <c r="AU283" s="4"/>
      <c r="AV283" s="4"/>
      <c r="AW283" s="4"/>
    </row>
    <row r="284" spans="25:49" x14ac:dyDescent="0.25">
      <c r="Y284"/>
      <c r="AD284" s="4"/>
      <c r="AE284" s="4"/>
      <c r="AF284" s="4"/>
      <c r="AG284" s="4"/>
      <c r="AH284" s="4"/>
      <c r="AI284" s="4"/>
      <c r="AJ284" s="4"/>
      <c r="AK284" s="4"/>
      <c r="AL284" s="4"/>
      <c r="AM284" s="4"/>
      <c r="AN284" s="4"/>
      <c r="AO284" s="4"/>
      <c r="AP284" s="4"/>
      <c r="AQ284" s="4"/>
      <c r="AR284" s="4"/>
      <c r="AS284" s="4"/>
      <c r="AT284" s="4"/>
      <c r="AU284" s="4"/>
      <c r="AV284" s="4"/>
      <c r="AW284" s="4"/>
    </row>
    <row r="285" spans="25:49" x14ac:dyDescent="0.25">
      <c r="Y285"/>
      <c r="AD285" s="4"/>
      <c r="AE285" s="4"/>
      <c r="AF285" s="4"/>
      <c r="AG285" s="4"/>
      <c r="AH285" s="4"/>
      <c r="AI285" s="4"/>
      <c r="AJ285" s="4"/>
      <c r="AK285" s="4"/>
      <c r="AL285" s="4"/>
      <c r="AM285" s="4"/>
      <c r="AN285" s="4"/>
      <c r="AO285" s="4"/>
      <c r="AP285" s="4"/>
      <c r="AQ285" s="4"/>
      <c r="AR285" s="4"/>
      <c r="AS285" s="4"/>
      <c r="AT285" s="4"/>
      <c r="AU285" s="4"/>
      <c r="AV285" s="4"/>
      <c r="AW285" s="4"/>
    </row>
    <row r="286" spans="25:49" x14ac:dyDescent="0.25">
      <c r="Y286"/>
      <c r="AD286" s="4"/>
      <c r="AE286" s="4"/>
      <c r="AF286" s="4"/>
      <c r="AG286" s="4"/>
      <c r="AH286" s="4"/>
      <c r="AI286" s="4"/>
      <c r="AJ286" s="4"/>
      <c r="AK286" s="4"/>
      <c r="AL286" s="4"/>
      <c r="AM286" s="4"/>
      <c r="AN286" s="4"/>
      <c r="AO286" s="4"/>
      <c r="AP286" s="4"/>
      <c r="AQ286" s="4"/>
      <c r="AR286" s="4"/>
      <c r="AS286" s="4"/>
      <c r="AT286" s="4"/>
      <c r="AU286" s="4"/>
      <c r="AV286" s="4"/>
      <c r="AW286" s="4"/>
    </row>
    <row r="287" spans="25:49" x14ac:dyDescent="0.25">
      <c r="Y287"/>
      <c r="AD287" s="4"/>
      <c r="AE287" s="4"/>
      <c r="AF287" s="4"/>
      <c r="AG287" s="4"/>
      <c r="AH287" s="4"/>
      <c r="AI287" s="4"/>
      <c r="AJ287" s="4"/>
      <c r="AK287" s="4"/>
      <c r="AL287" s="4"/>
      <c r="AM287" s="4"/>
      <c r="AN287" s="4"/>
      <c r="AO287" s="4"/>
      <c r="AP287" s="4"/>
      <c r="AQ287" s="4"/>
      <c r="AR287" s="4"/>
      <c r="AS287" s="4"/>
      <c r="AT287" s="4"/>
      <c r="AU287" s="4"/>
      <c r="AV287" s="4"/>
      <c r="AW287" s="4"/>
    </row>
    <row r="288" spans="25:49" x14ac:dyDescent="0.25">
      <c r="Y288"/>
      <c r="AD288" s="4"/>
      <c r="AE288" s="4"/>
      <c r="AF288" s="4"/>
      <c r="AG288" s="4"/>
      <c r="AH288" s="4"/>
      <c r="AI288" s="4"/>
      <c r="AJ288" s="4"/>
      <c r="AK288" s="4"/>
      <c r="AL288" s="4"/>
      <c r="AM288" s="4"/>
      <c r="AN288" s="4"/>
      <c r="AO288" s="4"/>
      <c r="AP288" s="4"/>
      <c r="AQ288" s="4"/>
      <c r="AR288" s="4"/>
      <c r="AS288" s="4"/>
      <c r="AT288" s="4"/>
      <c r="AU288" s="4"/>
      <c r="AV288" s="4"/>
      <c r="AW288" s="4"/>
    </row>
    <row r="289" spans="25:49" x14ac:dyDescent="0.25">
      <c r="Y289"/>
      <c r="AD289" s="4"/>
      <c r="AE289" s="4"/>
      <c r="AF289" s="4"/>
      <c r="AG289" s="4"/>
      <c r="AH289" s="4"/>
      <c r="AI289" s="4"/>
      <c r="AJ289" s="4"/>
      <c r="AK289" s="4"/>
      <c r="AL289" s="4"/>
      <c r="AM289" s="4"/>
      <c r="AN289" s="4"/>
      <c r="AO289" s="4"/>
      <c r="AP289" s="4"/>
      <c r="AQ289" s="4"/>
      <c r="AR289" s="4"/>
      <c r="AS289" s="4"/>
      <c r="AT289" s="4"/>
      <c r="AU289" s="4"/>
      <c r="AV289" s="4"/>
      <c r="AW289" s="4"/>
    </row>
    <row r="290" spans="25:49" x14ac:dyDescent="0.25">
      <c r="Y290"/>
      <c r="AD290" s="4"/>
      <c r="AE290" s="4"/>
      <c r="AF290" s="4"/>
      <c r="AG290" s="4"/>
      <c r="AH290" s="4"/>
      <c r="AI290" s="4"/>
      <c r="AJ290" s="4"/>
      <c r="AK290" s="4"/>
      <c r="AL290" s="4"/>
      <c r="AM290" s="4"/>
      <c r="AN290" s="4"/>
      <c r="AO290" s="4"/>
      <c r="AP290" s="4"/>
      <c r="AQ290" s="4"/>
      <c r="AR290" s="4"/>
      <c r="AS290" s="4"/>
      <c r="AT290" s="4"/>
      <c r="AU290" s="4"/>
      <c r="AV290" s="4"/>
      <c r="AW290" s="4"/>
    </row>
    <row r="291" spans="25:49" x14ac:dyDescent="0.25">
      <c r="Y291"/>
      <c r="AD291" s="4"/>
      <c r="AE291" s="4"/>
      <c r="AF291" s="4"/>
      <c r="AG291" s="4"/>
      <c r="AH291" s="4"/>
      <c r="AI291" s="4"/>
      <c r="AJ291" s="4"/>
      <c r="AK291" s="4"/>
      <c r="AL291" s="4"/>
      <c r="AM291" s="4"/>
      <c r="AN291" s="4"/>
      <c r="AO291" s="4"/>
      <c r="AP291" s="4"/>
      <c r="AQ291" s="4"/>
      <c r="AR291" s="4"/>
      <c r="AS291" s="4"/>
      <c r="AT291" s="4"/>
      <c r="AU291" s="4"/>
      <c r="AV291" s="4"/>
      <c r="AW291" s="4"/>
    </row>
    <row r="292" spans="25:49" x14ac:dyDescent="0.25">
      <c r="Y292"/>
      <c r="AD292" s="4"/>
      <c r="AE292" s="4"/>
      <c r="AF292" s="4"/>
      <c r="AG292" s="4"/>
      <c r="AH292" s="4"/>
      <c r="AI292" s="4"/>
      <c r="AJ292" s="4"/>
      <c r="AK292" s="4"/>
      <c r="AL292" s="4"/>
      <c r="AM292" s="4"/>
      <c r="AN292" s="4"/>
      <c r="AO292" s="4"/>
      <c r="AP292" s="4"/>
      <c r="AQ292" s="4"/>
      <c r="AR292" s="4"/>
      <c r="AS292" s="4"/>
      <c r="AT292" s="4"/>
      <c r="AU292" s="4"/>
      <c r="AV292" s="4"/>
      <c r="AW292" s="4"/>
    </row>
    <row r="293" spans="25:49" x14ac:dyDescent="0.25">
      <c r="Y293"/>
      <c r="AD293" s="4"/>
      <c r="AE293" s="4"/>
      <c r="AF293" s="4"/>
      <c r="AG293" s="4"/>
      <c r="AH293" s="4"/>
      <c r="AI293" s="4"/>
      <c r="AJ293" s="4"/>
      <c r="AK293" s="4"/>
      <c r="AL293" s="4"/>
      <c r="AM293" s="4"/>
      <c r="AN293" s="4"/>
      <c r="AO293" s="4"/>
      <c r="AP293" s="4"/>
      <c r="AQ293" s="4"/>
      <c r="AR293" s="4"/>
      <c r="AS293" s="4"/>
      <c r="AT293" s="4"/>
      <c r="AU293" s="4"/>
      <c r="AV293" s="4"/>
      <c r="AW293" s="4"/>
    </row>
    <row r="294" spans="25:49" x14ac:dyDescent="0.25">
      <c r="Y29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  <c r="AO294" s="4"/>
      <c r="AP294" s="4"/>
      <c r="AQ294" s="4"/>
      <c r="AR294" s="4"/>
      <c r="AS294" s="4"/>
      <c r="AT294" s="4"/>
      <c r="AU294" s="4"/>
      <c r="AV294" s="4"/>
      <c r="AW294" s="4"/>
    </row>
    <row r="295" spans="25:49" x14ac:dyDescent="0.25">
      <c r="Y295"/>
      <c r="AD295" s="4"/>
      <c r="AE295" s="4"/>
      <c r="AF295" s="4"/>
      <c r="AG295" s="4"/>
      <c r="AH295" s="4"/>
      <c r="AI295" s="4"/>
      <c r="AJ295" s="4"/>
      <c r="AK295" s="4"/>
      <c r="AL295" s="4"/>
      <c r="AM295" s="4"/>
      <c r="AN295" s="4"/>
      <c r="AO295" s="4"/>
      <c r="AP295" s="4"/>
      <c r="AQ295" s="4"/>
      <c r="AR295" s="4"/>
      <c r="AS295" s="4"/>
      <c r="AT295" s="4"/>
      <c r="AU295" s="4"/>
      <c r="AV295" s="4"/>
      <c r="AW295" s="4"/>
    </row>
    <row r="296" spans="25:49" x14ac:dyDescent="0.25">
      <c r="Y296"/>
      <c r="AD296" s="4"/>
      <c r="AE296" s="4"/>
      <c r="AF296" s="4"/>
      <c r="AG296" s="4"/>
      <c r="AH296" s="4"/>
      <c r="AI296" s="4"/>
      <c r="AJ296" s="4"/>
      <c r="AK296" s="4"/>
      <c r="AL296" s="4"/>
      <c r="AM296" s="4"/>
      <c r="AN296" s="4"/>
      <c r="AO296" s="4"/>
      <c r="AP296" s="4"/>
      <c r="AQ296" s="4"/>
      <c r="AR296" s="4"/>
      <c r="AS296" s="4"/>
      <c r="AT296" s="4"/>
      <c r="AU296" s="4"/>
      <c r="AV296" s="4"/>
      <c r="AW296" s="4"/>
    </row>
    <row r="297" spans="25:49" x14ac:dyDescent="0.25">
      <c r="Y297"/>
      <c r="AD297" s="4"/>
      <c r="AE297" s="4"/>
      <c r="AF297" s="4"/>
      <c r="AG297" s="4"/>
      <c r="AH297" s="4"/>
      <c r="AI297" s="4"/>
      <c r="AJ297" s="4"/>
      <c r="AK297" s="4"/>
      <c r="AL297" s="4"/>
      <c r="AM297" s="4"/>
      <c r="AN297" s="4"/>
      <c r="AO297" s="4"/>
      <c r="AP297" s="4"/>
      <c r="AQ297" s="4"/>
      <c r="AR297" s="4"/>
      <c r="AS297" s="4"/>
      <c r="AT297" s="4"/>
      <c r="AU297" s="4"/>
      <c r="AV297" s="4"/>
      <c r="AW297" s="4"/>
    </row>
    <row r="298" spans="25:49" x14ac:dyDescent="0.25">
      <c r="Y298"/>
      <c r="AD298" s="4"/>
      <c r="AE298" s="4"/>
      <c r="AF298" s="4"/>
      <c r="AG298" s="4"/>
      <c r="AH298" s="4"/>
      <c r="AI298" s="4"/>
      <c r="AJ298" s="4"/>
      <c r="AK298" s="4"/>
      <c r="AL298" s="4"/>
      <c r="AM298" s="4"/>
      <c r="AN298" s="4"/>
      <c r="AO298" s="4"/>
      <c r="AP298" s="4"/>
      <c r="AQ298" s="4"/>
      <c r="AR298" s="4"/>
      <c r="AS298" s="4"/>
      <c r="AT298" s="4"/>
      <c r="AU298" s="4"/>
      <c r="AV298" s="4"/>
      <c r="AW298" s="4"/>
    </row>
    <row r="299" spans="25:49" x14ac:dyDescent="0.25">
      <c r="Y299"/>
      <c r="AD299" s="4"/>
      <c r="AE299" s="4"/>
      <c r="AF299" s="4"/>
      <c r="AG299" s="4"/>
      <c r="AH299" s="4"/>
      <c r="AI299" s="4"/>
      <c r="AJ299" s="4"/>
      <c r="AK299" s="4"/>
      <c r="AL299" s="4"/>
      <c r="AM299" s="4"/>
      <c r="AN299" s="4"/>
      <c r="AO299" s="4"/>
      <c r="AP299" s="4"/>
      <c r="AQ299" s="4"/>
      <c r="AR299" s="4"/>
      <c r="AS299" s="4"/>
      <c r="AT299" s="4"/>
      <c r="AU299" s="4"/>
      <c r="AV299" s="4"/>
      <c r="AW299" s="4"/>
    </row>
    <row r="300" spans="25:49" x14ac:dyDescent="0.25">
      <c r="Y300"/>
      <c r="AD300" s="4"/>
      <c r="AE300" s="4"/>
      <c r="AF300" s="4"/>
      <c r="AG300" s="4"/>
      <c r="AH300" s="4"/>
      <c r="AI300" s="4"/>
      <c r="AJ300" s="4"/>
      <c r="AK300" s="4"/>
      <c r="AL300" s="4"/>
      <c r="AM300" s="4"/>
      <c r="AN300" s="4"/>
      <c r="AO300" s="4"/>
      <c r="AP300" s="4"/>
      <c r="AQ300" s="4"/>
      <c r="AR300" s="4"/>
      <c r="AS300" s="4"/>
      <c r="AT300" s="4"/>
      <c r="AU300" s="4"/>
      <c r="AV300" s="4"/>
      <c r="AW300" s="4"/>
    </row>
    <row r="301" spans="25:49" x14ac:dyDescent="0.25">
      <c r="Y301"/>
      <c r="AD301" s="4"/>
      <c r="AE301" s="4"/>
      <c r="AF301" s="4"/>
      <c r="AG301" s="4"/>
      <c r="AH301" s="4"/>
      <c r="AI301" s="4"/>
      <c r="AJ301" s="4"/>
      <c r="AK301" s="4"/>
      <c r="AL301" s="4"/>
      <c r="AM301" s="4"/>
      <c r="AN301" s="4"/>
      <c r="AO301" s="4"/>
      <c r="AP301" s="4"/>
      <c r="AQ301" s="4"/>
      <c r="AR301" s="4"/>
      <c r="AS301" s="4"/>
      <c r="AT301" s="4"/>
      <c r="AU301" s="4"/>
      <c r="AV301" s="4"/>
      <c r="AW301" s="4"/>
    </row>
    <row r="302" spans="25:49" x14ac:dyDescent="0.25">
      <c r="Y302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4"/>
      <c r="AW302" s="4"/>
    </row>
    <row r="303" spans="25:49" x14ac:dyDescent="0.25">
      <c r="Y303"/>
      <c r="AD303" s="4"/>
      <c r="AE303" s="4"/>
      <c r="AF303" s="4"/>
      <c r="AG303" s="4"/>
      <c r="AH303" s="4"/>
      <c r="AI303" s="4"/>
      <c r="AJ303" s="4"/>
      <c r="AK303" s="4"/>
      <c r="AL303" s="4"/>
      <c r="AM303" s="4"/>
      <c r="AN303" s="4"/>
      <c r="AO303" s="4"/>
      <c r="AP303" s="4"/>
      <c r="AQ303" s="4"/>
      <c r="AR303" s="4"/>
      <c r="AS303" s="4"/>
      <c r="AT303" s="4"/>
      <c r="AU303" s="4"/>
      <c r="AV303" s="4"/>
      <c r="AW303" s="4"/>
    </row>
    <row r="304" spans="25:49" x14ac:dyDescent="0.25">
      <c r="Y304"/>
      <c r="AD304" s="4"/>
      <c r="AE304" s="4"/>
      <c r="AF304" s="4"/>
      <c r="AG304" s="4"/>
      <c r="AH304" s="4"/>
      <c r="AI304" s="4"/>
      <c r="AJ304" s="4"/>
      <c r="AK304" s="4"/>
      <c r="AL304" s="4"/>
      <c r="AM304" s="4"/>
      <c r="AN304" s="4"/>
      <c r="AO304" s="4"/>
      <c r="AP304" s="4"/>
      <c r="AQ304" s="4"/>
      <c r="AR304" s="4"/>
      <c r="AS304" s="4"/>
      <c r="AT304" s="4"/>
      <c r="AU304" s="4"/>
      <c r="AV304" s="4"/>
      <c r="AW304" s="4"/>
    </row>
    <row r="305" spans="25:49" x14ac:dyDescent="0.25">
      <c r="Y305"/>
      <c r="AD305" s="4"/>
      <c r="AE305" s="4"/>
      <c r="AF305" s="4"/>
      <c r="AG305" s="4"/>
      <c r="AH305" s="4"/>
      <c r="AI305" s="4"/>
      <c r="AJ305" s="4"/>
      <c r="AK305" s="4"/>
      <c r="AL305" s="4"/>
      <c r="AM305" s="4"/>
      <c r="AN305" s="4"/>
      <c r="AO305" s="4"/>
      <c r="AP305" s="4"/>
      <c r="AQ305" s="4"/>
      <c r="AR305" s="4"/>
      <c r="AS305" s="4"/>
      <c r="AT305" s="4"/>
      <c r="AU305" s="4"/>
      <c r="AV305" s="4"/>
      <c r="AW305" s="4"/>
    </row>
    <row r="306" spans="25:49" x14ac:dyDescent="0.25">
      <c r="Y306"/>
      <c r="AD306" s="4"/>
      <c r="AE306" s="4"/>
      <c r="AF306" s="4"/>
      <c r="AG306" s="4"/>
      <c r="AH306" s="4"/>
      <c r="AI306" s="4"/>
      <c r="AJ306" s="4"/>
      <c r="AK306" s="4"/>
      <c r="AL306" s="4"/>
      <c r="AM306" s="4"/>
      <c r="AN306" s="4"/>
      <c r="AO306" s="4"/>
      <c r="AP306" s="4"/>
      <c r="AQ306" s="4"/>
      <c r="AR306" s="4"/>
      <c r="AS306" s="4"/>
      <c r="AT306" s="4"/>
      <c r="AU306" s="4"/>
      <c r="AV306" s="4"/>
      <c r="AW306" s="4"/>
    </row>
    <row r="307" spans="25:49" x14ac:dyDescent="0.25">
      <c r="Y307"/>
      <c r="AD307" s="4"/>
      <c r="AE307" s="4"/>
      <c r="AF307" s="4"/>
      <c r="AG307" s="4"/>
      <c r="AH307" s="4"/>
      <c r="AI307" s="4"/>
      <c r="AJ307" s="4"/>
      <c r="AK307" s="4"/>
      <c r="AL307" s="4"/>
      <c r="AM307" s="4"/>
      <c r="AN307" s="4"/>
      <c r="AO307" s="4"/>
      <c r="AP307" s="4"/>
      <c r="AQ307" s="4"/>
      <c r="AR307" s="4"/>
      <c r="AS307" s="4"/>
      <c r="AT307" s="4"/>
      <c r="AU307" s="4"/>
      <c r="AV307" s="4"/>
      <c r="AW307" s="4"/>
    </row>
    <row r="308" spans="25:49" x14ac:dyDescent="0.25">
      <c r="Y308"/>
      <c r="AD308" s="4"/>
      <c r="AE308" s="4"/>
      <c r="AF308" s="4"/>
      <c r="AG308" s="4"/>
      <c r="AH308" s="4"/>
      <c r="AI308" s="4"/>
      <c r="AJ308" s="4"/>
      <c r="AK308" s="4"/>
      <c r="AL308" s="4"/>
      <c r="AM308" s="4"/>
      <c r="AN308" s="4"/>
      <c r="AO308" s="4"/>
      <c r="AP308" s="4"/>
      <c r="AQ308" s="4"/>
      <c r="AR308" s="4"/>
      <c r="AS308" s="4"/>
      <c r="AT308" s="4"/>
      <c r="AU308" s="4"/>
      <c r="AV308" s="4"/>
      <c r="AW308" s="4"/>
    </row>
    <row r="309" spans="25:49" x14ac:dyDescent="0.25">
      <c r="Y309"/>
      <c r="AD309" s="4"/>
      <c r="AE309" s="4"/>
      <c r="AF309" s="4"/>
      <c r="AG309" s="4"/>
      <c r="AH309" s="4"/>
      <c r="AI309" s="4"/>
      <c r="AJ309" s="4"/>
      <c r="AK309" s="4"/>
      <c r="AL309" s="4"/>
      <c r="AM309" s="4"/>
      <c r="AN309" s="4"/>
      <c r="AO309" s="4"/>
      <c r="AP309" s="4"/>
      <c r="AQ309" s="4"/>
      <c r="AR309" s="4"/>
      <c r="AS309" s="4"/>
      <c r="AT309" s="4"/>
      <c r="AU309" s="4"/>
      <c r="AV309" s="4"/>
      <c r="AW309" s="4"/>
    </row>
    <row r="310" spans="25:49" x14ac:dyDescent="0.25">
      <c r="Y310"/>
      <c r="AD310" s="4"/>
      <c r="AE310" s="4"/>
      <c r="AF310" s="4"/>
      <c r="AG310" s="4"/>
      <c r="AH310" s="4"/>
      <c r="AI310" s="4"/>
      <c r="AJ310" s="4"/>
      <c r="AK310" s="4"/>
      <c r="AL310" s="4"/>
      <c r="AM310" s="4"/>
      <c r="AN310" s="4"/>
      <c r="AO310" s="4"/>
      <c r="AP310" s="4"/>
      <c r="AQ310" s="4"/>
      <c r="AR310" s="4"/>
      <c r="AS310" s="4"/>
      <c r="AT310" s="4"/>
      <c r="AU310" s="4"/>
      <c r="AV310" s="4"/>
      <c r="AW310" s="4"/>
    </row>
    <row r="311" spans="25:49" x14ac:dyDescent="0.25">
      <c r="Y311"/>
      <c r="AD311" s="4"/>
      <c r="AE311" s="4"/>
      <c r="AF311" s="4"/>
      <c r="AG311" s="4"/>
      <c r="AH311" s="4"/>
      <c r="AI311" s="4"/>
      <c r="AJ311" s="4"/>
      <c r="AK311" s="4"/>
      <c r="AL311" s="4"/>
      <c r="AM311" s="4"/>
      <c r="AN311" s="4"/>
      <c r="AO311" s="4"/>
      <c r="AP311" s="4"/>
      <c r="AQ311" s="4"/>
      <c r="AR311" s="4"/>
      <c r="AS311" s="4"/>
      <c r="AT311" s="4"/>
      <c r="AU311" s="4"/>
      <c r="AV311" s="4"/>
      <c r="AW311" s="4"/>
    </row>
    <row r="312" spans="25:49" x14ac:dyDescent="0.25">
      <c r="Y312"/>
      <c r="AD312" s="4"/>
      <c r="AE312" s="4"/>
      <c r="AF312" s="4"/>
      <c r="AG312" s="4"/>
      <c r="AH312" s="4"/>
      <c r="AI312" s="4"/>
      <c r="AJ312" s="4"/>
      <c r="AK312" s="4"/>
      <c r="AL312" s="4"/>
      <c r="AM312" s="4"/>
      <c r="AN312" s="4"/>
      <c r="AO312" s="4"/>
      <c r="AP312" s="4"/>
      <c r="AQ312" s="4"/>
      <c r="AR312" s="4"/>
      <c r="AS312" s="4"/>
      <c r="AT312" s="4"/>
      <c r="AU312" s="4"/>
      <c r="AV312" s="4"/>
      <c r="AW312" s="4"/>
    </row>
    <row r="313" spans="25:49" x14ac:dyDescent="0.25">
      <c r="Y313"/>
      <c r="AD313" s="4"/>
      <c r="AE313" s="4"/>
      <c r="AF313" s="4"/>
      <c r="AG313" s="4"/>
      <c r="AH313" s="4"/>
      <c r="AI313" s="4"/>
      <c r="AJ313" s="4"/>
      <c r="AK313" s="4"/>
      <c r="AL313" s="4"/>
      <c r="AM313" s="4"/>
      <c r="AN313" s="4"/>
      <c r="AO313" s="4"/>
      <c r="AP313" s="4"/>
      <c r="AQ313" s="4"/>
      <c r="AR313" s="4"/>
      <c r="AS313" s="4"/>
      <c r="AT313" s="4"/>
      <c r="AU313" s="4"/>
      <c r="AV313" s="4"/>
      <c r="AW313" s="4"/>
    </row>
    <row r="314" spans="25:49" x14ac:dyDescent="0.25">
      <c r="Y314"/>
      <c r="AD314" s="4"/>
      <c r="AE314" s="4"/>
      <c r="AF314" s="4"/>
      <c r="AG314" s="4"/>
      <c r="AH314" s="4"/>
      <c r="AI314" s="4"/>
      <c r="AJ314" s="4"/>
      <c r="AK314" s="4"/>
      <c r="AL314" s="4"/>
      <c r="AM314" s="4"/>
      <c r="AN314" s="4"/>
      <c r="AO314" s="4"/>
      <c r="AP314" s="4"/>
      <c r="AQ314" s="4"/>
      <c r="AR314" s="4"/>
      <c r="AS314" s="4"/>
      <c r="AT314" s="4"/>
      <c r="AU314" s="4"/>
      <c r="AV314" s="4"/>
      <c r="AW314" s="4"/>
    </row>
    <row r="315" spans="25:49" x14ac:dyDescent="0.25">
      <c r="Y315"/>
      <c r="AD315" s="4"/>
      <c r="AE315" s="4"/>
      <c r="AF315" s="4"/>
      <c r="AG315" s="4"/>
      <c r="AH315" s="4"/>
      <c r="AI315" s="4"/>
      <c r="AJ315" s="4"/>
      <c r="AK315" s="4"/>
      <c r="AL315" s="4"/>
      <c r="AM315" s="4"/>
      <c r="AN315" s="4"/>
      <c r="AO315" s="4"/>
      <c r="AP315" s="4"/>
      <c r="AQ315" s="4"/>
      <c r="AR315" s="4"/>
      <c r="AS315" s="4"/>
      <c r="AT315" s="4"/>
      <c r="AU315" s="4"/>
      <c r="AV315" s="4"/>
      <c r="AW315" s="4"/>
    </row>
    <row r="316" spans="25:49" x14ac:dyDescent="0.25">
      <c r="Y316"/>
      <c r="AD316" s="4"/>
      <c r="AE316" s="4"/>
      <c r="AF316" s="4"/>
      <c r="AG316" s="4"/>
      <c r="AH316" s="4"/>
      <c r="AI316" s="4"/>
      <c r="AJ316" s="4"/>
      <c r="AK316" s="4"/>
      <c r="AL316" s="4"/>
      <c r="AM316" s="4"/>
      <c r="AN316" s="4"/>
      <c r="AO316" s="4"/>
      <c r="AP316" s="4"/>
      <c r="AQ316" s="4"/>
      <c r="AR316" s="4"/>
      <c r="AS316" s="4"/>
      <c r="AT316" s="4"/>
      <c r="AU316" s="4"/>
      <c r="AV316" s="4"/>
      <c r="AW316" s="4"/>
    </row>
    <row r="317" spans="25:49" x14ac:dyDescent="0.25">
      <c r="Y317"/>
      <c r="AD317" s="4"/>
      <c r="AE317" s="4"/>
      <c r="AF317" s="4"/>
      <c r="AG317" s="4"/>
      <c r="AH317" s="4"/>
      <c r="AI317" s="4"/>
      <c r="AJ317" s="4"/>
      <c r="AK317" s="4"/>
      <c r="AL317" s="4"/>
      <c r="AM317" s="4"/>
      <c r="AN317" s="4"/>
      <c r="AO317" s="4"/>
      <c r="AP317" s="4"/>
      <c r="AQ317" s="4"/>
      <c r="AR317" s="4"/>
      <c r="AS317" s="4"/>
      <c r="AT317" s="4"/>
      <c r="AU317" s="4"/>
      <c r="AV317" s="4"/>
      <c r="AW317" s="4"/>
    </row>
    <row r="318" spans="25:49" x14ac:dyDescent="0.25">
      <c r="Y318"/>
      <c r="AD318" s="4"/>
      <c r="AE318" s="4"/>
      <c r="AF318" s="4"/>
      <c r="AG318" s="4"/>
      <c r="AH318" s="4"/>
      <c r="AI318" s="4"/>
      <c r="AJ318" s="4"/>
      <c r="AK318" s="4"/>
      <c r="AL318" s="4"/>
      <c r="AM318" s="4"/>
      <c r="AN318" s="4"/>
      <c r="AO318" s="4"/>
      <c r="AP318" s="4"/>
      <c r="AQ318" s="4"/>
      <c r="AR318" s="4"/>
      <c r="AS318" s="4"/>
      <c r="AT318" s="4"/>
      <c r="AU318" s="4"/>
      <c r="AV318" s="4"/>
      <c r="AW318" s="4"/>
    </row>
    <row r="319" spans="25:49" x14ac:dyDescent="0.25">
      <c r="Y319"/>
      <c r="AD319" s="4"/>
      <c r="AE319" s="4"/>
      <c r="AF319" s="4"/>
      <c r="AG319" s="4"/>
      <c r="AH319" s="4"/>
      <c r="AI319" s="4"/>
      <c r="AJ319" s="4"/>
      <c r="AK319" s="4"/>
      <c r="AL319" s="4"/>
      <c r="AM319" s="4"/>
      <c r="AN319" s="4"/>
      <c r="AO319" s="4"/>
      <c r="AP319" s="4"/>
      <c r="AQ319" s="4"/>
      <c r="AR319" s="4"/>
      <c r="AS319" s="4"/>
      <c r="AT319" s="4"/>
      <c r="AU319" s="4"/>
      <c r="AV319" s="4"/>
      <c r="AW319" s="4"/>
    </row>
    <row r="320" spans="25:49" x14ac:dyDescent="0.25">
      <c r="Y320"/>
      <c r="AD320" s="4"/>
      <c r="AE320" s="4"/>
      <c r="AF320" s="4"/>
      <c r="AG320" s="4"/>
      <c r="AH320" s="4"/>
      <c r="AI320" s="4"/>
      <c r="AJ320" s="4"/>
      <c r="AK320" s="4"/>
      <c r="AL320" s="4"/>
      <c r="AM320" s="4"/>
      <c r="AN320" s="4"/>
      <c r="AO320" s="4"/>
      <c r="AP320" s="4"/>
      <c r="AQ320" s="4"/>
      <c r="AR320" s="4"/>
      <c r="AS320" s="4"/>
      <c r="AT320" s="4"/>
      <c r="AU320" s="4"/>
      <c r="AV320" s="4"/>
      <c r="AW320" s="4"/>
    </row>
    <row r="321" spans="25:49" x14ac:dyDescent="0.25">
      <c r="Y321"/>
      <c r="AD321" s="4"/>
      <c r="AE321" s="4"/>
      <c r="AF321" s="4"/>
      <c r="AG321" s="4"/>
      <c r="AH321" s="4"/>
      <c r="AI321" s="4"/>
      <c r="AJ321" s="4"/>
      <c r="AK321" s="4"/>
      <c r="AL321" s="4"/>
      <c r="AM321" s="4"/>
      <c r="AN321" s="4"/>
      <c r="AO321" s="4"/>
      <c r="AP321" s="4"/>
      <c r="AQ321" s="4"/>
      <c r="AR321" s="4"/>
      <c r="AS321" s="4"/>
      <c r="AT321" s="4"/>
      <c r="AU321" s="4"/>
      <c r="AV321" s="4"/>
      <c r="AW321" s="4"/>
    </row>
    <row r="322" spans="25:49" x14ac:dyDescent="0.25">
      <c r="Y322"/>
      <c r="AD322" s="4"/>
      <c r="AE322" s="4"/>
      <c r="AF322" s="4"/>
      <c r="AG322" s="4"/>
      <c r="AH322" s="4"/>
      <c r="AI322" s="4"/>
      <c r="AJ322" s="4"/>
      <c r="AK322" s="4"/>
      <c r="AL322" s="4"/>
      <c r="AM322" s="4"/>
      <c r="AN322" s="4"/>
      <c r="AO322" s="4"/>
      <c r="AP322" s="4"/>
      <c r="AQ322" s="4"/>
      <c r="AR322" s="4"/>
      <c r="AS322" s="4"/>
      <c r="AT322" s="4"/>
      <c r="AU322" s="4"/>
      <c r="AV322" s="4"/>
      <c r="AW322" s="4"/>
    </row>
    <row r="323" spans="25:49" x14ac:dyDescent="0.25">
      <c r="Y323"/>
      <c r="AD323" s="4"/>
      <c r="AE323" s="4"/>
      <c r="AF323" s="4"/>
      <c r="AG323" s="4"/>
      <c r="AH323" s="4"/>
      <c r="AI323" s="4"/>
      <c r="AJ323" s="4"/>
      <c r="AK323" s="4"/>
      <c r="AL323" s="4"/>
      <c r="AM323" s="4"/>
      <c r="AN323" s="4"/>
      <c r="AO323" s="4"/>
      <c r="AP323" s="4"/>
      <c r="AQ323" s="4"/>
      <c r="AR323" s="4"/>
      <c r="AS323" s="4"/>
      <c r="AT323" s="4"/>
      <c r="AU323" s="4"/>
      <c r="AV323" s="4"/>
      <c r="AW323" s="4"/>
    </row>
    <row r="324" spans="25:49" x14ac:dyDescent="0.25">
      <c r="Y324"/>
      <c r="AD324" s="4"/>
      <c r="AE324" s="4"/>
      <c r="AF324" s="4"/>
      <c r="AG324" s="4"/>
      <c r="AH324" s="4"/>
      <c r="AI324" s="4"/>
      <c r="AJ324" s="4"/>
      <c r="AK324" s="4"/>
      <c r="AL324" s="4"/>
      <c r="AM324" s="4"/>
      <c r="AN324" s="4"/>
      <c r="AO324" s="4"/>
      <c r="AP324" s="4"/>
      <c r="AQ324" s="4"/>
      <c r="AR324" s="4"/>
      <c r="AS324" s="4"/>
      <c r="AT324" s="4"/>
      <c r="AU324" s="4"/>
      <c r="AV324" s="4"/>
      <c r="AW324" s="4"/>
    </row>
    <row r="325" spans="25:49" x14ac:dyDescent="0.25">
      <c r="Y325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4"/>
    </row>
    <row r="326" spans="25:49" x14ac:dyDescent="0.25">
      <c r="Y326"/>
      <c r="AD326" s="4"/>
      <c r="AE326" s="4"/>
      <c r="AF326" s="4"/>
      <c r="AG326" s="4"/>
      <c r="AH326" s="4"/>
      <c r="AI326" s="4"/>
      <c r="AJ326" s="4"/>
      <c r="AK326" s="4"/>
      <c r="AL326" s="4"/>
      <c r="AM326" s="4"/>
      <c r="AN326" s="4"/>
      <c r="AO326" s="4"/>
      <c r="AP326" s="4"/>
      <c r="AQ326" s="4"/>
      <c r="AR326" s="4"/>
      <c r="AS326" s="4"/>
      <c r="AT326" s="4"/>
      <c r="AU326" s="4"/>
      <c r="AV326" s="4"/>
      <c r="AW326" s="4"/>
    </row>
    <row r="327" spans="25:49" x14ac:dyDescent="0.25">
      <c r="Y327"/>
      <c r="AD327" s="4"/>
      <c r="AE327" s="4"/>
      <c r="AF327" s="4"/>
      <c r="AG327" s="4"/>
      <c r="AH327" s="4"/>
      <c r="AI327" s="4"/>
      <c r="AJ327" s="4"/>
      <c r="AK327" s="4"/>
      <c r="AL327" s="4"/>
      <c r="AM327" s="4"/>
      <c r="AN327" s="4"/>
      <c r="AO327" s="4"/>
      <c r="AP327" s="4"/>
      <c r="AQ327" s="4"/>
      <c r="AR327" s="4"/>
      <c r="AS327" s="4"/>
      <c r="AT327" s="4"/>
      <c r="AU327" s="4"/>
      <c r="AV327" s="4"/>
      <c r="AW327" s="4"/>
    </row>
    <row r="328" spans="25:49" x14ac:dyDescent="0.25">
      <c r="Y328"/>
      <c r="AD328" s="4"/>
      <c r="AE328" s="4"/>
      <c r="AF328" s="4"/>
      <c r="AG328" s="4"/>
      <c r="AH328" s="4"/>
      <c r="AI328" s="4"/>
      <c r="AJ328" s="4"/>
      <c r="AK328" s="4"/>
      <c r="AL328" s="4"/>
      <c r="AM328" s="4"/>
      <c r="AN328" s="4"/>
      <c r="AO328" s="4"/>
      <c r="AP328" s="4"/>
      <c r="AQ328" s="4"/>
      <c r="AR328" s="4"/>
      <c r="AS328" s="4"/>
      <c r="AT328" s="4"/>
      <c r="AU328" s="4"/>
      <c r="AV328" s="4"/>
      <c r="AW328" s="4"/>
    </row>
    <row r="329" spans="25:49" x14ac:dyDescent="0.25">
      <c r="Y329"/>
      <c r="AD329" s="4"/>
      <c r="AE329" s="4"/>
      <c r="AF329" s="4"/>
      <c r="AG329" s="4"/>
      <c r="AH329" s="4"/>
      <c r="AI329" s="4"/>
      <c r="AJ329" s="4"/>
      <c r="AK329" s="4"/>
      <c r="AL329" s="4"/>
      <c r="AM329" s="4"/>
      <c r="AN329" s="4"/>
      <c r="AO329" s="4"/>
      <c r="AP329" s="4"/>
      <c r="AQ329" s="4"/>
      <c r="AR329" s="4"/>
      <c r="AS329" s="4"/>
      <c r="AT329" s="4"/>
      <c r="AU329" s="4"/>
      <c r="AV329" s="4"/>
      <c r="AW329" s="4"/>
    </row>
    <row r="330" spans="25:49" x14ac:dyDescent="0.25">
      <c r="Y330"/>
      <c r="AD330" s="4"/>
      <c r="AE330" s="4"/>
      <c r="AF330" s="4"/>
      <c r="AG330" s="4"/>
      <c r="AH330" s="4"/>
      <c r="AI330" s="4"/>
      <c r="AJ330" s="4"/>
      <c r="AK330" s="4"/>
      <c r="AL330" s="4"/>
      <c r="AM330" s="4"/>
      <c r="AN330" s="4"/>
      <c r="AO330" s="4"/>
      <c r="AP330" s="4"/>
      <c r="AQ330" s="4"/>
      <c r="AR330" s="4"/>
      <c r="AS330" s="4"/>
      <c r="AT330" s="4"/>
      <c r="AU330" s="4"/>
      <c r="AV330" s="4"/>
      <c r="AW330" s="4"/>
    </row>
    <row r="331" spans="25:49" x14ac:dyDescent="0.25">
      <c r="Y331"/>
      <c r="AD331" s="4"/>
      <c r="AE331" s="4"/>
      <c r="AF331" s="4"/>
      <c r="AG331" s="4"/>
      <c r="AH331" s="4"/>
      <c r="AI331" s="4"/>
      <c r="AJ331" s="4"/>
      <c r="AK331" s="4"/>
      <c r="AL331" s="4"/>
      <c r="AM331" s="4"/>
      <c r="AN331" s="4"/>
      <c r="AO331" s="4"/>
      <c r="AP331" s="4"/>
      <c r="AQ331" s="4"/>
      <c r="AR331" s="4"/>
      <c r="AS331" s="4"/>
      <c r="AT331" s="4"/>
      <c r="AU331" s="4"/>
      <c r="AV331" s="4"/>
      <c r="AW331" s="4"/>
    </row>
    <row r="332" spans="25:49" x14ac:dyDescent="0.25">
      <c r="Y332"/>
      <c r="AD332" s="4"/>
      <c r="AE332" s="4"/>
      <c r="AF332" s="4"/>
      <c r="AG332" s="4"/>
      <c r="AH332" s="4"/>
      <c r="AI332" s="4"/>
      <c r="AJ332" s="4"/>
      <c r="AK332" s="4"/>
      <c r="AL332" s="4"/>
      <c r="AM332" s="4"/>
      <c r="AN332" s="4"/>
      <c r="AO332" s="4"/>
      <c r="AP332" s="4"/>
      <c r="AQ332" s="4"/>
      <c r="AR332" s="4"/>
      <c r="AS332" s="4"/>
      <c r="AT332" s="4"/>
      <c r="AU332" s="4"/>
      <c r="AV332" s="4"/>
      <c r="AW332" s="4"/>
    </row>
    <row r="333" spans="25:49" x14ac:dyDescent="0.25">
      <c r="Y333"/>
      <c r="AD333" s="4"/>
      <c r="AE333" s="4"/>
      <c r="AF333" s="4"/>
      <c r="AG333" s="4"/>
      <c r="AH333" s="4"/>
      <c r="AI333" s="4"/>
      <c r="AJ333" s="4"/>
      <c r="AK333" s="4"/>
      <c r="AL333" s="4"/>
      <c r="AM333" s="4"/>
      <c r="AN333" s="4"/>
      <c r="AO333" s="4"/>
      <c r="AP333" s="4"/>
      <c r="AQ333" s="4"/>
      <c r="AR333" s="4"/>
      <c r="AS333" s="4"/>
      <c r="AT333" s="4"/>
      <c r="AU333" s="4"/>
      <c r="AV333" s="4"/>
      <c r="AW333" s="4"/>
    </row>
    <row r="334" spans="25:49" x14ac:dyDescent="0.25">
      <c r="Y334"/>
      <c r="AD334" s="4"/>
      <c r="AE334" s="4"/>
      <c r="AF334" s="4"/>
      <c r="AG334" s="4"/>
      <c r="AH334" s="4"/>
      <c r="AI334" s="4"/>
      <c r="AJ334" s="4"/>
      <c r="AK334" s="4"/>
      <c r="AL334" s="4"/>
      <c r="AM334" s="4"/>
      <c r="AN334" s="4"/>
      <c r="AO334" s="4"/>
      <c r="AP334" s="4"/>
      <c r="AQ334" s="4"/>
      <c r="AR334" s="4"/>
      <c r="AS334" s="4"/>
      <c r="AT334" s="4"/>
      <c r="AU334" s="4"/>
      <c r="AV334" s="4"/>
      <c r="AW334" s="4"/>
    </row>
    <row r="335" spans="25:49" x14ac:dyDescent="0.25">
      <c r="Y335"/>
      <c r="AD335" s="4"/>
      <c r="AE335" s="4"/>
      <c r="AF335" s="4"/>
      <c r="AG335" s="4"/>
      <c r="AH335" s="4"/>
      <c r="AI335" s="4"/>
      <c r="AJ335" s="4"/>
      <c r="AK335" s="4"/>
      <c r="AL335" s="4"/>
      <c r="AM335" s="4"/>
      <c r="AN335" s="4"/>
      <c r="AO335" s="4"/>
      <c r="AP335" s="4"/>
      <c r="AQ335" s="4"/>
      <c r="AR335" s="4"/>
      <c r="AS335" s="4"/>
      <c r="AT335" s="4"/>
      <c r="AU335" s="4"/>
      <c r="AV335" s="4"/>
      <c r="AW335" s="4"/>
    </row>
    <row r="336" spans="25:49" x14ac:dyDescent="0.25">
      <c r="Y336"/>
      <c r="AD336" s="4"/>
      <c r="AE336" s="4"/>
      <c r="AF336" s="4"/>
      <c r="AG336" s="4"/>
      <c r="AH336" s="4"/>
      <c r="AI336" s="4"/>
      <c r="AJ336" s="4"/>
      <c r="AK336" s="4"/>
      <c r="AL336" s="4"/>
      <c r="AM336" s="4"/>
      <c r="AN336" s="4"/>
      <c r="AO336" s="4"/>
      <c r="AP336" s="4"/>
      <c r="AQ336" s="4"/>
      <c r="AR336" s="4"/>
      <c r="AS336" s="4"/>
      <c r="AT336" s="4"/>
      <c r="AU336" s="4"/>
      <c r="AV336" s="4"/>
      <c r="AW336" s="4"/>
    </row>
    <row r="337" spans="25:49" x14ac:dyDescent="0.25">
      <c r="Y337"/>
      <c r="AD337" s="4"/>
      <c r="AE337" s="4"/>
      <c r="AF337" s="4"/>
      <c r="AG337" s="4"/>
      <c r="AH337" s="4"/>
      <c r="AI337" s="4"/>
      <c r="AJ337" s="4"/>
      <c r="AK337" s="4"/>
      <c r="AL337" s="4"/>
      <c r="AM337" s="4"/>
      <c r="AN337" s="4"/>
      <c r="AO337" s="4"/>
      <c r="AP337" s="4"/>
      <c r="AQ337" s="4"/>
      <c r="AR337" s="4"/>
      <c r="AS337" s="4"/>
      <c r="AT337" s="4"/>
      <c r="AU337" s="4"/>
      <c r="AV337" s="4"/>
      <c r="AW337" s="4"/>
    </row>
    <row r="338" spans="25:49" x14ac:dyDescent="0.25">
      <c r="Y338"/>
      <c r="AD338" s="4"/>
      <c r="AE338" s="4"/>
      <c r="AF338" s="4"/>
      <c r="AG338" s="4"/>
      <c r="AH338" s="4"/>
      <c r="AI338" s="4"/>
      <c r="AJ338" s="4"/>
      <c r="AK338" s="4"/>
      <c r="AL338" s="4"/>
      <c r="AM338" s="4"/>
      <c r="AN338" s="4"/>
      <c r="AO338" s="4"/>
      <c r="AP338" s="4"/>
      <c r="AQ338" s="4"/>
      <c r="AR338" s="4"/>
      <c r="AS338" s="4"/>
      <c r="AT338" s="4"/>
      <c r="AU338" s="4"/>
      <c r="AV338" s="4"/>
      <c r="AW338" s="4"/>
    </row>
    <row r="339" spans="25:49" x14ac:dyDescent="0.25">
      <c r="Y339"/>
      <c r="AD339" s="4"/>
      <c r="AE339" s="4"/>
      <c r="AF339" s="4"/>
      <c r="AG339" s="4"/>
      <c r="AH339" s="4"/>
      <c r="AI339" s="4"/>
      <c r="AJ339" s="4"/>
      <c r="AK339" s="4"/>
      <c r="AL339" s="4"/>
      <c r="AM339" s="4"/>
      <c r="AN339" s="4"/>
      <c r="AO339" s="4"/>
      <c r="AP339" s="4"/>
      <c r="AQ339" s="4"/>
      <c r="AR339" s="4"/>
      <c r="AS339" s="4"/>
      <c r="AT339" s="4"/>
      <c r="AU339" s="4"/>
      <c r="AV339" s="4"/>
      <c r="AW339" s="4"/>
    </row>
    <row r="340" spans="25:49" x14ac:dyDescent="0.25">
      <c r="Y340"/>
      <c r="AD340" s="4"/>
      <c r="AE340" s="4"/>
      <c r="AF340" s="4"/>
      <c r="AG340" s="4"/>
      <c r="AH340" s="4"/>
      <c r="AI340" s="4"/>
      <c r="AJ340" s="4"/>
      <c r="AK340" s="4"/>
      <c r="AL340" s="4"/>
      <c r="AM340" s="4"/>
      <c r="AN340" s="4"/>
      <c r="AO340" s="4"/>
      <c r="AP340" s="4"/>
      <c r="AQ340" s="4"/>
      <c r="AR340" s="4"/>
      <c r="AS340" s="4"/>
      <c r="AT340" s="4"/>
      <c r="AU340" s="4"/>
      <c r="AV340" s="4"/>
      <c r="AW340" s="4"/>
    </row>
    <row r="341" spans="25:49" x14ac:dyDescent="0.25">
      <c r="Y341"/>
      <c r="AD341" s="4"/>
      <c r="AE341" s="4"/>
      <c r="AF341" s="4"/>
      <c r="AG341" s="4"/>
      <c r="AH341" s="4"/>
      <c r="AI341" s="4"/>
      <c r="AJ341" s="4"/>
      <c r="AK341" s="4"/>
      <c r="AL341" s="4"/>
      <c r="AM341" s="4"/>
      <c r="AN341" s="4"/>
      <c r="AO341" s="4"/>
      <c r="AP341" s="4"/>
      <c r="AQ341" s="4"/>
      <c r="AR341" s="4"/>
      <c r="AS341" s="4"/>
      <c r="AT341" s="4"/>
      <c r="AU341" s="4"/>
      <c r="AV341" s="4"/>
      <c r="AW341" s="4"/>
    </row>
    <row r="342" spans="25:49" x14ac:dyDescent="0.25">
      <c r="Y342"/>
      <c r="AD342" s="4"/>
      <c r="AE342" s="4"/>
      <c r="AF342" s="4"/>
      <c r="AG342" s="4"/>
      <c r="AH342" s="4"/>
      <c r="AI342" s="4"/>
      <c r="AJ342" s="4"/>
      <c r="AK342" s="4"/>
      <c r="AL342" s="4"/>
      <c r="AM342" s="4"/>
      <c r="AN342" s="4"/>
      <c r="AO342" s="4"/>
      <c r="AP342" s="4"/>
      <c r="AQ342" s="4"/>
      <c r="AR342" s="4"/>
      <c r="AS342" s="4"/>
      <c r="AT342" s="4"/>
      <c r="AU342" s="4"/>
      <c r="AV342" s="4"/>
      <c r="AW342" s="4"/>
    </row>
    <row r="343" spans="25:49" x14ac:dyDescent="0.25">
      <c r="Y343"/>
      <c r="AD343" s="4"/>
      <c r="AE343" s="4"/>
      <c r="AF343" s="4"/>
      <c r="AG343" s="4"/>
      <c r="AH343" s="4"/>
      <c r="AI343" s="4"/>
      <c r="AJ343" s="4"/>
      <c r="AK343" s="4"/>
      <c r="AL343" s="4"/>
      <c r="AM343" s="4"/>
      <c r="AN343" s="4"/>
      <c r="AO343" s="4"/>
      <c r="AP343" s="4"/>
      <c r="AQ343" s="4"/>
      <c r="AR343" s="4"/>
      <c r="AS343" s="4"/>
      <c r="AT343" s="4"/>
      <c r="AU343" s="4"/>
      <c r="AV343" s="4"/>
      <c r="AW343" s="4"/>
    </row>
    <row r="344" spans="25:49" x14ac:dyDescent="0.25">
      <c r="Y344"/>
      <c r="AD344" s="4"/>
      <c r="AE344" s="4"/>
      <c r="AF344" s="4"/>
      <c r="AG344" s="4"/>
      <c r="AH344" s="4"/>
      <c r="AI344" s="4"/>
      <c r="AJ344" s="4"/>
      <c r="AK344" s="4"/>
      <c r="AL344" s="4"/>
      <c r="AM344" s="4"/>
      <c r="AN344" s="4"/>
      <c r="AO344" s="4"/>
      <c r="AP344" s="4"/>
      <c r="AQ344" s="4"/>
      <c r="AR344" s="4"/>
      <c r="AS344" s="4"/>
      <c r="AT344" s="4"/>
      <c r="AU344" s="4"/>
      <c r="AV344" s="4"/>
      <c r="AW344" s="4"/>
    </row>
    <row r="345" spans="25:49" x14ac:dyDescent="0.25">
      <c r="Y345"/>
      <c r="AD345" s="4"/>
      <c r="AE345" s="4"/>
      <c r="AF345" s="4"/>
      <c r="AG345" s="4"/>
      <c r="AH345" s="4"/>
      <c r="AI345" s="4"/>
      <c r="AJ345" s="4"/>
      <c r="AK345" s="4"/>
      <c r="AL345" s="4"/>
      <c r="AM345" s="4"/>
      <c r="AN345" s="4"/>
      <c r="AO345" s="4"/>
      <c r="AP345" s="4"/>
      <c r="AQ345" s="4"/>
      <c r="AR345" s="4"/>
      <c r="AS345" s="4"/>
      <c r="AT345" s="4"/>
      <c r="AU345" s="4"/>
      <c r="AV345" s="4"/>
      <c r="AW345" s="4"/>
    </row>
    <row r="346" spans="25:49" x14ac:dyDescent="0.25">
      <c r="Y346"/>
      <c r="AD346" s="4"/>
      <c r="AE346" s="4"/>
      <c r="AF346" s="4"/>
      <c r="AG346" s="4"/>
      <c r="AH346" s="4"/>
      <c r="AI346" s="4"/>
      <c r="AJ346" s="4"/>
      <c r="AK346" s="4"/>
      <c r="AL346" s="4"/>
      <c r="AM346" s="4"/>
      <c r="AN346" s="4"/>
      <c r="AO346" s="4"/>
      <c r="AP346" s="4"/>
      <c r="AQ346" s="4"/>
      <c r="AR346" s="4"/>
      <c r="AS346" s="4"/>
      <c r="AT346" s="4"/>
      <c r="AU346" s="4"/>
      <c r="AV346" s="4"/>
      <c r="AW346" s="4"/>
    </row>
    <row r="347" spans="25:49" x14ac:dyDescent="0.25">
      <c r="Y347"/>
      <c r="AD347" s="4"/>
      <c r="AE347" s="4"/>
      <c r="AF347" s="4"/>
      <c r="AG347" s="4"/>
      <c r="AH347" s="4"/>
      <c r="AI347" s="4"/>
      <c r="AJ347" s="4"/>
      <c r="AK347" s="4"/>
      <c r="AL347" s="4"/>
      <c r="AM347" s="4"/>
      <c r="AN347" s="4"/>
      <c r="AO347" s="4"/>
      <c r="AP347" s="4"/>
      <c r="AQ347" s="4"/>
      <c r="AR347" s="4"/>
      <c r="AS347" s="4"/>
      <c r="AT347" s="4"/>
      <c r="AU347" s="4"/>
      <c r="AV347" s="4"/>
      <c r="AW347" s="4"/>
    </row>
    <row r="348" spans="25:49" x14ac:dyDescent="0.25">
      <c r="Y348"/>
      <c r="AD348" s="4"/>
      <c r="AE348" s="4"/>
      <c r="AF348" s="4"/>
      <c r="AG348" s="4"/>
      <c r="AH348" s="4"/>
      <c r="AI348" s="4"/>
      <c r="AJ348" s="4"/>
      <c r="AK348" s="4"/>
      <c r="AL348" s="4"/>
      <c r="AM348" s="4"/>
      <c r="AN348" s="4"/>
      <c r="AO348" s="4"/>
      <c r="AP348" s="4"/>
      <c r="AQ348" s="4"/>
      <c r="AR348" s="4"/>
      <c r="AS348" s="4"/>
      <c r="AT348" s="4"/>
      <c r="AU348" s="4"/>
      <c r="AV348" s="4"/>
      <c r="AW348" s="4"/>
    </row>
    <row r="349" spans="25:49" x14ac:dyDescent="0.25">
      <c r="Y349"/>
      <c r="AD349" s="4"/>
      <c r="AE349" s="4"/>
      <c r="AF349" s="4"/>
      <c r="AG349" s="4"/>
      <c r="AH349" s="4"/>
      <c r="AI349" s="4"/>
      <c r="AJ349" s="4"/>
      <c r="AK349" s="4"/>
      <c r="AL349" s="4"/>
      <c r="AM349" s="4"/>
      <c r="AN349" s="4"/>
      <c r="AO349" s="4"/>
      <c r="AP349" s="4"/>
      <c r="AQ349" s="4"/>
      <c r="AR349" s="4"/>
      <c r="AS349" s="4"/>
      <c r="AT349" s="4"/>
      <c r="AU349" s="4"/>
      <c r="AV349" s="4"/>
      <c r="AW349" s="4"/>
    </row>
    <row r="350" spans="25:49" x14ac:dyDescent="0.25">
      <c r="Y350"/>
      <c r="AD350" s="4"/>
      <c r="AE350" s="4"/>
      <c r="AF350" s="4"/>
      <c r="AG350" s="4"/>
      <c r="AH350" s="4"/>
      <c r="AI350" s="4"/>
      <c r="AJ350" s="4"/>
      <c r="AK350" s="4"/>
      <c r="AL350" s="4"/>
      <c r="AM350" s="4"/>
      <c r="AN350" s="4"/>
      <c r="AO350" s="4"/>
      <c r="AP350" s="4"/>
      <c r="AQ350" s="4"/>
      <c r="AR350" s="4"/>
      <c r="AS350" s="4"/>
      <c r="AT350" s="4"/>
      <c r="AU350" s="4"/>
      <c r="AV350" s="4"/>
      <c r="AW350" s="4"/>
    </row>
    <row r="351" spans="25:49" x14ac:dyDescent="0.25">
      <c r="Y351"/>
      <c r="AD351" s="4"/>
      <c r="AE351" s="4"/>
      <c r="AF351" s="4"/>
      <c r="AG351" s="4"/>
      <c r="AH351" s="4"/>
      <c r="AI351" s="4"/>
      <c r="AJ351" s="4"/>
      <c r="AK351" s="4"/>
      <c r="AL351" s="4"/>
      <c r="AM351" s="4"/>
      <c r="AN351" s="4"/>
      <c r="AO351" s="4"/>
      <c r="AP351" s="4"/>
      <c r="AQ351" s="4"/>
      <c r="AR351" s="4"/>
      <c r="AS351" s="4"/>
      <c r="AT351" s="4"/>
      <c r="AU351" s="4"/>
      <c r="AV351" s="4"/>
      <c r="AW351" s="4"/>
    </row>
    <row r="352" spans="25:49" x14ac:dyDescent="0.25">
      <c r="Y352"/>
      <c r="AD352" s="4"/>
      <c r="AE352" s="4"/>
      <c r="AF352" s="4"/>
      <c r="AG352" s="4"/>
      <c r="AH352" s="4"/>
      <c r="AI352" s="4"/>
      <c r="AJ352" s="4"/>
      <c r="AK352" s="4"/>
      <c r="AL352" s="4"/>
      <c r="AM352" s="4"/>
      <c r="AN352" s="4"/>
      <c r="AO352" s="4"/>
      <c r="AP352" s="4"/>
      <c r="AQ352" s="4"/>
      <c r="AR352" s="4"/>
      <c r="AS352" s="4"/>
      <c r="AT352" s="4"/>
      <c r="AU352" s="4"/>
      <c r="AV352" s="4"/>
      <c r="AW352" s="4"/>
    </row>
    <row r="353" spans="25:49" x14ac:dyDescent="0.25">
      <c r="Y353"/>
      <c r="AD353" s="4"/>
      <c r="AE353" s="4"/>
      <c r="AF353" s="4"/>
      <c r="AG353" s="4"/>
      <c r="AH353" s="4"/>
      <c r="AI353" s="4"/>
      <c r="AJ353" s="4"/>
      <c r="AK353" s="4"/>
      <c r="AL353" s="4"/>
      <c r="AM353" s="4"/>
      <c r="AN353" s="4"/>
      <c r="AO353" s="4"/>
      <c r="AP353" s="4"/>
      <c r="AQ353" s="4"/>
      <c r="AR353" s="4"/>
      <c r="AS353" s="4"/>
      <c r="AT353" s="4"/>
      <c r="AU353" s="4"/>
      <c r="AV353" s="4"/>
      <c r="AW353" s="4"/>
    </row>
    <row r="354" spans="25:49" x14ac:dyDescent="0.25">
      <c r="Y354"/>
      <c r="AD354" s="4"/>
      <c r="AE354" s="4"/>
      <c r="AF354" s="4"/>
      <c r="AG354" s="4"/>
      <c r="AH354" s="4"/>
      <c r="AI354" s="4"/>
      <c r="AJ354" s="4"/>
      <c r="AK354" s="4"/>
      <c r="AL354" s="4"/>
      <c r="AM354" s="4"/>
      <c r="AN354" s="4"/>
      <c r="AO354" s="4"/>
      <c r="AP354" s="4"/>
      <c r="AQ354" s="4"/>
      <c r="AR354" s="4"/>
      <c r="AS354" s="4"/>
      <c r="AT354" s="4"/>
      <c r="AU354" s="4"/>
      <c r="AV354" s="4"/>
      <c r="AW354" s="4"/>
    </row>
    <row r="355" spans="25:49" x14ac:dyDescent="0.25">
      <c r="Y355"/>
      <c r="AD355" s="4"/>
      <c r="AE355" s="4"/>
      <c r="AF355" s="4"/>
      <c r="AG355" s="4"/>
      <c r="AH355" s="4"/>
      <c r="AI355" s="4"/>
      <c r="AJ355" s="4"/>
      <c r="AK355" s="4"/>
      <c r="AL355" s="4"/>
      <c r="AM355" s="4"/>
      <c r="AN355" s="4"/>
      <c r="AO355" s="4"/>
      <c r="AP355" s="4"/>
      <c r="AQ355" s="4"/>
      <c r="AR355" s="4"/>
      <c r="AS355" s="4"/>
      <c r="AT355" s="4"/>
      <c r="AU355" s="4"/>
      <c r="AV355" s="4"/>
      <c r="AW355" s="4"/>
    </row>
    <row r="356" spans="25:49" x14ac:dyDescent="0.25">
      <c r="Y356"/>
      <c r="AD356" s="4"/>
      <c r="AE356" s="4"/>
      <c r="AF356" s="4"/>
      <c r="AG356" s="4"/>
      <c r="AH356" s="4"/>
      <c r="AI356" s="4"/>
      <c r="AJ356" s="4"/>
      <c r="AK356" s="4"/>
      <c r="AL356" s="4"/>
      <c r="AM356" s="4"/>
      <c r="AN356" s="4"/>
      <c r="AO356" s="4"/>
      <c r="AP356" s="4"/>
      <c r="AQ356" s="4"/>
      <c r="AR356" s="4"/>
      <c r="AS356" s="4"/>
      <c r="AT356" s="4"/>
      <c r="AU356" s="4"/>
      <c r="AV356" s="4"/>
      <c r="AW356" s="4"/>
    </row>
    <row r="357" spans="25:49" x14ac:dyDescent="0.25">
      <c r="Y357"/>
      <c r="AD357" s="4"/>
      <c r="AE357" s="4"/>
      <c r="AF357" s="4"/>
      <c r="AG357" s="4"/>
      <c r="AH357" s="4"/>
      <c r="AI357" s="4"/>
      <c r="AJ357" s="4"/>
      <c r="AK357" s="4"/>
      <c r="AL357" s="4"/>
      <c r="AM357" s="4"/>
      <c r="AN357" s="4"/>
      <c r="AO357" s="4"/>
      <c r="AP357" s="4"/>
      <c r="AQ357" s="4"/>
      <c r="AR357" s="4"/>
      <c r="AS357" s="4"/>
      <c r="AT357" s="4"/>
      <c r="AU357" s="4"/>
      <c r="AV357" s="4"/>
      <c r="AW357" s="4"/>
    </row>
    <row r="358" spans="25:49" x14ac:dyDescent="0.25">
      <c r="Y358"/>
      <c r="AD358" s="4"/>
      <c r="AE358" s="4"/>
      <c r="AF358" s="4"/>
      <c r="AG358" s="4"/>
      <c r="AH358" s="4"/>
      <c r="AI358" s="4"/>
      <c r="AJ358" s="4"/>
      <c r="AK358" s="4"/>
      <c r="AL358" s="4"/>
      <c r="AM358" s="4"/>
      <c r="AN358" s="4"/>
      <c r="AO358" s="4"/>
      <c r="AP358" s="4"/>
      <c r="AQ358" s="4"/>
      <c r="AR358" s="4"/>
      <c r="AS358" s="4"/>
      <c r="AT358" s="4"/>
      <c r="AU358" s="4"/>
      <c r="AV358" s="4"/>
      <c r="AW358" s="4"/>
    </row>
    <row r="359" spans="25:49" x14ac:dyDescent="0.25">
      <c r="Y359"/>
      <c r="AD359" s="4"/>
      <c r="AE359" s="4"/>
      <c r="AF359" s="4"/>
      <c r="AG359" s="4"/>
      <c r="AH359" s="4"/>
      <c r="AI359" s="4"/>
      <c r="AJ359" s="4"/>
      <c r="AK359" s="4"/>
      <c r="AL359" s="4"/>
      <c r="AM359" s="4"/>
      <c r="AN359" s="4"/>
      <c r="AO359" s="4"/>
      <c r="AP359" s="4"/>
      <c r="AQ359" s="4"/>
      <c r="AR359" s="4"/>
      <c r="AS359" s="4"/>
      <c r="AT359" s="4"/>
      <c r="AU359" s="4"/>
      <c r="AV359" s="4"/>
      <c r="AW359" s="4"/>
    </row>
    <row r="360" spans="25:49" x14ac:dyDescent="0.25">
      <c r="Y360"/>
      <c r="AD360" s="4"/>
      <c r="AE360" s="4"/>
      <c r="AF360" s="4"/>
      <c r="AG360" s="4"/>
      <c r="AH360" s="4"/>
      <c r="AI360" s="4"/>
      <c r="AJ360" s="4"/>
      <c r="AK360" s="4"/>
      <c r="AL360" s="4"/>
      <c r="AM360" s="4"/>
      <c r="AN360" s="4"/>
      <c r="AO360" s="4"/>
      <c r="AP360" s="4"/>
      <c r="AQ360" s="4"/>
      <c r="AR360" s="4"/>
      <c r="AS360" s="4"/>
      <c r="AT360" s="4"/>
      <c r="AU360" s="4"/>
      <c r="AV360" s="4"/>
      <c r="AW360" s="4"/>
    </row>
    <row r="361" spans="25:49" x14ac:dyDescent="0.25">
      <c r="Y361"/>
      <c r="AD361" s="4"/>
      <c r="AE361" s="4"/>
      <c r="AF361" s="4"/>
      <c r="AG361" s="4"/>
      <c r="AH361" s="4"/>
      <c r="AI361" s="4"/>
      <c r="AJ361" s="4"/>
      <c r="AK361" s="4"/>
      <c r="AL361" s="4"/>
      <c r="AM361" s="4"/>
      <c r="AN361" s="4"/>
      <c r="AO361" s="4"/>
      <c r="AP361" s="4"/>
      <c r="AQ361" s="4"/>
      <c r="AR361" s="4"/>
      <c r="AS361" s="4"/>
      <c r="AT361" s="4"/>
      <c r="AU361" s="4"/>
      <c r="AV361" s="4"/>
      <c r="AW361" s="4"/>
    </row>
    <row r="362" spans="25:49" x14ac:dyDescent="0.25">
      <c r="Y362"/>
      <c r="AD362" s="4"/>
      <c r="AE362" s="4"/>
      <c r="AF362" s="4"/>
      <c r="AG362" s="4"/>
      <c r="AH362" s="4"/>
      <c r="AI362" s="4"/>
      <c r="AJ362" s="4"/>
      <c r="AK362" s="4"/>
      <c r="AL362" s="4"/>
      <c r="AM362" s="4"/>
      <c r="AN362" s="4"/>
      <c r="AO362" s="4"/>
      <c r="AP362" s="4"/>
      <c r="AQ362" s="4"/>
      <c r="AR362" s="4"/>
      <c r="AS362" s="4"/>
      <c r="AT362" s="4"/>
      <c r="AU362" s="4"/>
      <c r="AV362" s="4"/>
      <c r="AW362" s="4"/>
    </row>
    <row r="363" spans="25:49" x14ac:dyDescent="0.25">
      <c r="Y363"/>
      <c r="AD363" s="4"/>
      <c r="AE363" s="4"/>
      <c r="AF363" s="4"/>
      <c r="AG363" s="4"/>
      <c r="AH363" s="4"/>
      <c r="AI363" s="4"/>
      <c r="AJ363" s="4"/>
      <c r="AK363" s="4"/>
      <c r="AL363" s="4"/>
      <c r="AM363" s="4"/>
      <c r="AN363" s="4"/>
      <c r="AO363" s="4"/>
      <c r="AP363" s="4"/>
      <c r="AQ363" s="4"/>
      <c r="AR363" s="4"/>
      <c r="AS363" s="4"/>
      <c r="AT363" s="4"/>
      <c r="AU363" s="4"/>
      <c r="AV363" s="4"/>
      <c r="AW363" s="4"/>
    </row>
    <row r="364" spans="25:49" x14ac:dyDescent="0.25">
      <c r="Y364"/>
      <c r="AD364" s="4"/>
      <c r="AE364" s="4"/>
      <c r="AF364" s="4"/>
      <c r="AG364" s="4"/>
      <c r="AH364" s="4"/>
      <c r="AI364" s="4"/>
      <c r="AJ364" s="4"/>
      <c r="AK364" s="4"/>
      <c r="AL364" s="4"/>
      <c r="AM364" s="4"/>
      <c r="AN364" s="4"/>
      <c r="AO364" s="4"/>
      <c r="AP364" s="4"/>
      <c r="AQ364" s="4"/>
      <c r="AR364" s="4"/>
      <c r="AS364" s="4"/>
      <c r="AT364" s="4"/>
      <c r="AU364" s="4"/>
      <c r="AV364" s="4"/>
      <c r="AW364" s="4"/>
    </row>
    <row r="365" spans="25:49" x14ac:dyDescent="0.25">
      <c r="Y365"/>
      <c r="AD365" s="4"/>
      <c r="AE365" s="4"/>
      <c r="AF365" s="4"/>
      <c r="AG365" s="4"/>
      <c r="AH365" s="4"/>
      <c r="AI365" s="4"/>
      <c r="AJ365" s="4"/>
      <c r="AK365" s="4"/>
      <c r="AL365" s="4"/>
      <c r="AM365" s="4"/>
      <c r="AN365" s="4"/>
      <c r="AO365" s="4"/>
      <c r="AP365" s="4"/>
      <c r="AQ365" s="4"/>
      <c r="AR365" s="4"/>
      <c r="AS365" s="4"/>
      <c r="AT365" s="4"/>
      <c r="AU365" s="4"/>
      <c r="AV365" s="4"/>
      <c r="AW365" s="4"/>
    </row>
    <row r="366" spans="25:49" x14ac:dyDescent="0.25">
      <c r="Y366"/>
      <c r="AD366" s="4"/>
      <c r="AE366" s="4"/>
      <c r="AF366" s="4"/>
      <c r="AG366" s="4"/>
      <c r="AH366" s="4"/>
      <c r="AI366" s="4"/>
      <c r="AJ366" s="4"/>
      <c r="AK366" s="4"/>
      <c r="AL366" s="4"/>
      <c r="AM366" s="4"/>
      <c r="AN366" s="4"/>
      <c r="AO366" s="4"/>
      <c r="AP366" s="4"/>
      <c r="AQ366" s="4"/>
      <c r="AR366" s="4"/>
      <c r="AS366" s="4"/>
      <c r="AT366" s="4"/>
      <c r="AU366" s="4"/>
      <c r="AV366" s="4"/>
      <c r="AW366" s="4"/>
    </row>
    <row r="367" spans="25:49" x14ac:dyDescent="0.25">
      <c r="Y367"/>
      <c r="AD367" s="4"/>
      <c r="AE367" s="4"/>
      <c r="AF367" s="4"/>
      <c r="AG367" s="4"/>
      <c r="AH367" s="4"/>
      <c r="AI367" s="4"/>
      <c r="AJ367" s="4"/>
      <c r="AK367" s="4"/>
      <c r="AL367" s="4"/>
      <c r="AM367" s="4"/>
      <c r="AN367" s="4"/>
      <c r="AO367" s="4"/>
      <c r="AP367" s="4"/>
      <c r="AQ367" s="4"/>
      <c r="AR367" s="4"/>
      <c r="AS367" s="4"/>
      <c r="AT367" s="4"/>
      <c r="AU367" s="4"/>
      <c r="AV367" s="4"/>
      <c r="AW367" s="4"/>
    </row>
    <row r="368" spans="25:49" x14ac:dyDescent="0.25">
      <c r="Y368"/>
      <c r="AD368" s="4"/>
      <c r="AE368" s="4"/>
      <c r="AF368" s="4"/>
      <c r="AG368" s="4"/>
      <c r="AH368" s="4"/>
      <c r="AI368" s="4"/>
      <c r="AJ368" s="4"/>
      <c r="AK368" s="4"/>
      <c r="AL368" s="4"/>
      <c r="AM368" s="4"/>
      <c r="AN368" s="4"/>
      <c r="AO368" s="4"/>
      <c r="AP368" s="4"/>
      <c r="AQ368" s="4"/>
      <c r="AR368" s="4"/>
      <c r="AS368" s="4"/>
      <c r="AT368" s="4"/>
      <c r="AU368" s="4"/>
      <c r="AV368" s="4"/>
      <c r="AW368" s="4"/>
    </row>
    <row r="369" spans="25:49" x14ac:dyDescent="0.25">
      <c r="Y369"/>
      <c r="AD369" s="4"/>
      <c r="AE369" s="4"/>
      <c r="AF369" s="4"/>
      <c r="AG369" s="4"/>
      <c r="AH369" s="4"/>
      <c r="AI369" s="4"/>
      <c r="AJ369" s="4"/>
      <c r="AK369" s="4"/>
      <c r="AL369" s="4"/>
      <c r="AM369" s="4"/>
      <c r="AN369" s="4"/>
      <c r="AO369" s="4"/>
      <c r="AP369" s="4"/>
      <c r="AQ369" s="4"/>
      <c r="AR369" s="4"/>
      <c r="AS369" s="4"/>
      <c r="AT369" s="4"/>
      <c r="AU369" s="4"/>
      <c r="AV369" s="4"/>
      <c r="AW369" s="4"/>
    </row>
    <row r="370" spans="25:49" x14ac:dyDescent="0.25">
      <c r="Y370"/>
      <c r="AD370" s="4"/>
      <c r="AE370" s="4"/>
      <c r="AF370" s="4"/>
      <c r="AG370" s="4"/>
      <c r="AH370" s="4"/>
      <c r="AI370" s="4"/>
      <c r="AJ370" s="4"/>
      <c r="AK370" s="4"/>
      <c r="AL370" s="4"/>
      <c r="AM370" s="4"/>
      <c r="AN370" s="4"/>
      <c r="AO370" s="4"/>
      <c r="AP370" s="4"/>
      <c r="AQ370" s="4"/>
      <c r="AR370" s="4"/>
      <c r="AS370" s="4"/>
      <c r="AT370" s="4"/>
      <c r="AU370" s="4"/>
      <c r="AV370" s="4"/>
      <c r="AW370" s="4"/>
    </row>
    <row r="371" spans="25:49" x14ac:dyDescent="0.25">
      <c r="Y371"/>
      <c r="AD371" s="4"/>
      <c r="AE371" s="4"/>
      <c r="AF371" s="4"/>
      <c r="AG371" s="4"/>
      <c r="AH371" s="4"/>
      <c r="AI371" s="4"/>
      <c r="AJ371" s="4"/>
      <c r="AK371" s="4"/>
      <c r="AL371" s="4"/>
      <c r="AM371" s="4"/>
      <c r="AN371" s="4"/>
      <c r="AO371" s="4"/>
      <c r="AP371" s="4"/>
      <c r="AQ371" s="4"/>
      <c r="AR371" s="4"/>
      <c r="AS371" s="4"/>
      <c r="AT371" s="4"/>
      <c r="AU371" s="4"/>
      <c r="AV371" s="4"/>
      <c r="AW371" s="4"/>
    </row>
    <row r="372" spans="25:49" x14ac:dyDescent="0.25">
      <c r="Y372"/>
      <c r="AD372" s="4"/>
      <c r="AE372" s="4"/>
      <c r="AF372" s="4"/>
      <c r="AG372" s="4"/>
      <c r="AH372" s="4"/>
      <c r="AI372" s="4"/>
      <c r="AJ372" s="4"/>
      <c r="AK372" s="4"/>
      <c r="AL372" s="4"/>
      <c r="AM372" s="4"/>
      <c r="AN372" s="4"/>
      <c r="AO372" s="4"/>
      <c r="AP372" s="4"/>
      <c r="AQ372" s="4"/>
      <c r="AR372" s="4"/>
      <c r="AS372" s="4"/>
      <c r="AT372" s="4"/>
      <c r="AU372" s="4"/>
      <c r="AV372" s="4"/>
      <c r="AW372" s="4"/>
    </row>
    <row r="373" spans="25:49" x14ac:dyDescent="0.25">
      <c r="Y373"/>
      <c r="AD373" s="4"/>
      <c r="AE373" s="4"/>
      <c r="AF373" s="4"/>
      <c r="AG373" s="4"/>
      <c r="AH373" s="4"/>
      <c r="AI373" s="4"/>
      <c r="AJ373" s="4"/>
      <c r="AK373" s="4"/>
      <c r="AL373" s="4"/>
      <c r="AM373" s="4"/>
      <c r="AN373" s="4"/>
      <c r="AO373" s="4"/>
      <c r="AP373" s="4"/>
      <c r="AQ373" s="4"/>
      <c r="AR373" s="4"/>
      <c r="AS373" s="4"/>
      <c r="AT373" s="4"/>
      <c r="AU373" s="4"/>
      <c r="AV373" s="4"/>
      <c r="AW373" s="4"/>
    </row>
    <row r="374" spans="25:49" x14ac:dyDescent="0.25">
      <c r="Y374"/>
      <c r="AD374" s="4"/>
      <c r="AE374" s="4"/>
      <c r="AF374" s="4"/>
      <c r="AG374" s="4"/>
      <c r="AH374" s="4"/>
      <c r="AI374" s="4"/>
      <c r="AJ374" s="4"/>
      <c r="AK374" s="4"/>
      <c r="AL374" s="4"/>
      <c r="AM374" s="4"/>
      <c r="AN374" s="4"/>
      <c r="AO374" s="4"/>
      <c r="AP374" s="4"/>
      <c r="AQ374" s="4"/>
      <c r="AR374" s="4"/>
      <c r="AS374" s="4"/>
      <c r="AT374" s="4"/>
      <c r="AU374" s="4"/>
      <c r="AV374" s="4"/>
      <c r="AW374" s="4"/>
    </row>
    <row r="375" spans="25:49" x14ac:dyDescent="0.25">
      <c r="Y375"/>
      <c r="AD375" s="4"/>
      <c r="AE375" s="4"/>
      <c r="AF375" s="4"/>
      <c r="AG375" s="4"/>
      <c r="AH375" s="4"/>
      <c r="AI375" s="4"/>
      <c r="AJ375" s="4"/>
      <c r="AK375" s="4"/>
      <c r="AL375" s="4"/>
      <c r="AM375" s="4"/>
      <c r="AN375" s="4"/>
      <c r="AO375" s="4"/>
      <c r="AP375" s="4"/>
      <c r="AQ375" s="4"/>
      <c r="AR375" s="4"/>
      <c r="AS375" s="4"/>
      <c r="AT375" s="4"/>
      <c r="AU375" s="4"/>
      <c r="AV375" s="4"/>
      <c r="AW375" s="4"/>
    </row>
    <row r="376" spans="25:49" x14ac:dyDescent="0.25">
      <c r="Y376"/>
      <c r="AD376" s="4"/>
      <c r="AE376" s="4"/>
      <c r="AF376" s="4"/>
      <c r="AG376" s="4"/>
      <c r="AH376" s="4"/>
      <c r="AI376" s="4"/>
      <c r="AJ376" s="4"/>
      <c r="AK376" s="4"/>
      <c r="AL376" s="4"/>
      <c r="AM376" s="4"/>
      <c r="AN376" s="4"/>
      <c r="AO376" s="4"/>
      <c r="AP376" s="4"/>
      <c r="AQ376" s="4"/>
      <c r="AR376" s="4"/>
      <c r="AS376" s="4"/>
      <c r="AT376" s="4"/>
      <c r="AU376" s="4"/>
      <c r="AV376" s="4"/>
      <c r="AW376" s="4"/>
    </row>
    <row r="377" spans="25:49" x14ac:dyDescent="0.25">
      <c r="Y377"/>
      <c r="AD377" s="4"/>
      <c r="AE377" s="4"/>
      <c r="AF377" s="4"/>
      <c r="AG377" s="4"/>
      <c r="AH377" s="4"/>
      <c r="AI377" s="4"/>
      <c r="AJ377" s="4"/>
      <c r="AK377" s="4"/>
      <c r="AL377" s="4"/>
      <c r="AM377" s="4"/>
      <c r="AN377" s="4"/>
      <c r="AO377" s="4"/>
      <c r="AP377" s="4"/>
      <c r="AQ377" s="4"/>
      <c r="AR377" s="4"/>
      <c r="AS377" s="4"/>
      <c r="AT377" s="4"/>
      <c r="AU377" s="4"/>
      <c r="AV377" s="4"/>
      <c r="AW377" s="4"/>
    </row>
    <row r="378" spans="25:49" x14ac:dyDescent="0.25">
      <c r="Y378"/>
      <c r="AD378" s="4"/>
      <c r="AE378" s="4"/>
      <c r="AF378" s="4"/>
      <c r="AG378" s="4"/>
      <c r="AH378" s="4"/>
      <c r="AI378" s="4"/>
      <c r="AJ378" s="4"/>
      <c r="AK378" s="4"/>
      <c r="AL378" s="4"/>
      <c r="AM378" s="4"/>
      <c r="AN378" s="4"/>
      <c r="AO378" s="4"/>
      <c r="AP378" s="4"/>
      <c r="AQ378" s="4"/>
      <c r="AR378" s="4"/>
      <c r="AS378" s="4"/>
      <c r="AT378" s="4"/>
      <c r="AU378" s="4"/>
      <c r="AV378" s="4"/>
      <c r="AW378" s="4"/>
    </row>
    <row r="379" spans="25:49" x14ac:dyDescent="0.25">
      <c r="Y379"/>
      <c r="AD379" s="4"/>
      <c r="AE379" s="4"/>
      <c r="AF379" s="4"/>
      <c r="AG379" s="4"/>
      <c r="AH379" s="4"/>
      <c r="AI379" s="4"/>
      <c r="AJ379" s="4"/>
      <c r="AK379" s="4"/>
      <c r="AL379" s="4"/>
      <c r="AM379" s="4"/>
      <c r="AN379" s="4"/>
      <c r="AO379" s="4"/>
      <c r="AP379" s="4"/>
      <c r="AQ379" s="4"/>
      <c r="AR379" s="4"/>
      <c r="AS379" s="4"/>
      <c r="AT379" s="4"/>
      <c r="AU379" s="4"/>
      <c r="AV379" s="4"/>
      <c r="AW379" s="4"/>
    </row>
    <row r="380" spans="25:49" x14ac:dyDescent="0.25">
      <c r="Y380"/>
      <c r="AD380" s="4"/>
      <c r="AE380" s="4"/>
      <c r="AF380" s="4"/>
      <c r="AG380" s="4"/>
      <c r="AH380" s="4"/>
      <c r="AI380" s="4"/>
      <c r="AJ380" s="4"/>
      <c r="AK380" s="4"/>
      <c r="AL380" s="4"/>
      <c r="AM380" s="4"/>
      <c r="AN380" s="4"/>
      <c r="AO380" s="4"/>
      <c r="AP380" s="4"/>
      <c r="AQ380" s="4"/>
      <c r="AR380" s="4"/>
      <c r="AS380" s="4"/>
      <c r="AT380" s="4"/>
      <c r="AU380" s="4"/>
      <c r="AV380" s="4"/>
      <c r="AW380" s="4"/>
    </row>
    <row r="381" spans="25:49" x14ac:dyDescent="0.25">
      <c r="Y381"/>
      <c r="AD381" s="4"/>
      <c r="AE381" s="4"/>
      <c r="AF381" s="4"/>
      <c r="AG381" s="4"/>
      <c r="AH381" s="4"/>
      <c r="AI381" s="4"/>
      <c r="AJ381" s="4"/>
      <c r="AK381" s="4"/>
      <c r="AL381" s="4"/>
      <c r="AM381" s="4"/>
      <c r="AN381" s="4"/>
      <c r="AO381" s="4"/>
      <c r="AP381" s="4"/>
      <c r="AQ381" s="4"/>
      <c r="AR381" s="4"/>
      <c r="AS381" s="4"/>
      <c r="AT381" s="4"/>
      <c r="AU381" s="4"/>
      <c r="AV381" s="4"/>
      <c r="AW381" s="4"/>
    </row>
    <row r="382" spans="25:49" x14ac:dyDescent="0.25">
      <c r="Y382"/>
      <c r="AD382" s="4"/>
      <c r="AE382" s="4"/>
      <c r="AF382" s="4"/>
      <c r="AG382" s="4"/>
      <c r="AH382" s="4"/>
      <c r="AI382" s="4"/>
      <c r="AJ382" s="4"/>
      <c r="AK382" s="4"/>
      <c r="AL382" s="4"/>
      <c r="AM382" s="4"/>
      <c r="AN382" s="4"/>
      <c r="AO382" s="4"/>
      <c r="AP382" s="4"/>
      <c r="AQ382" s="4"/>
      <c r="AR382" s="4"/>
      <c r="AS382" s="4"/>
      <c r="AT382" s="4"/>
      <c r="AU382" s="4"/>
      <c r="AV382" s="4"/>
      <c r="AW382" s="4"/>
    </row>
    <row r="383" spans="25:49" x14ac:dyDescent="0.25">
      <c r="Y383"/>
      <c r="AD383" s="4"/>
      <c r="AE383" s="4"/>
      <c r="AF383" s="4"/>
      <c r="AG383" s="4"/>
      <c r="AH383" s="4"/>
      <c r="AI383" s="4"/>
      <c r="AJ383" s="4"/>
      <c r="AK383" s="4"/>
      <c r="AL383" s="4"/>
      <c r="AM383" s="4"/>
      <c r="AN383" s="4"/>
      <c r="AO383" s="4"/>
      <c r="AP383" s="4"/>
      <c r="AQ383" s="4"/>
      <c r="AR383" s="4"/>
      <c r="AS383" s="4"/>
      <c r="AT383" s="4"/>
      <c r="AU383" s="4"/>
      <c r="AV383" s="4"/>
      <c r="AW383" s="4"/>
    </row>
    <row r="384" spans="25:49" x14ac:dyDescent="0.25">
      <c r="Y384"/>
      <c r="AD384" s="4"/>
      <c r="AE384" s="4"/>
      <c r="AF384" s="4"/>
      <c r="AG384" s="4"/>
      <c r="AH384" s="4"/>
      <c r="AI384" s="4"/>
      <c r="AJ384" s="4"/>
      <c r="AK384" s="4"/>
      <c r="AL384" s="4"/>
      <c r="AM384" s="4"/>
      <c r="AN384" s="4"/>
      <c r="AO384" s="4"/>
      <c r="AP384" s="4"/>
      <c r="AQ384" s="4"/>
      <c r="AR384" s="4"/>
      <c r="AS384" s="4"/>
      <c r="AT384" s="4"/>
      <c r="AU384" s="4"/>
      <c r="AV384" s="4"/>
      <c r="AW384" s="4"/>
    </row>
    <row r="385" spans="25:49" x14ac:dyDescent="0.25">
      <c r="Y385"/>
      <c r="AD385" s="4"/>
      <c r="AE385" s="4"/>
      <c r="AF385" s="4"/>
      <c r="AG385" s="4"/>
      <c r="AH385" s="4"/>
      <c r="AI385" s="4"/>
      <c r="AJ385" s="4"/>
      <c r="AK385" s="4"/>
      <c r="AL385" s="4"/>
      <c r="AM385" s="4"/>
      <c r="AN385" s="4"/>
      <c r="AO385" s="4"/>
      <c r="AP385" s="4"/>
      <c r="AQ385" s="4"/>
      <c r="AR385" s="4"/>
      <c r="AS385" s="4"/>
      <c r="AT385" s="4"/>
      <c r="AU385" s="4"/>
      <c r="AV385" s="4"/>
      <c r="AW385" s="4"/>
    </row>
    <row r="386" spans="25:49" x14ac:dyDescent="0.25">
      <c r="Y386"/>
      <c r="AD386" s="4"/>
      <c r="AE386" s="4"/>
      <c r="AF386" s="4"/>
      <c r="AG386" s="4"/>
      <c r="AH386" s="4"/>
      <c r="AI386" s="4"/>
      <c r="AJ386" s="4"/>
      <c r="AK386" s="4"/>
      <c r="AL386" s="4"/>
      <c r="AM386" s="4"/>
      <c r="AN386" s="4"/>
      <c r="AO386" s="4"/>
      <c r="AP386" s="4"/>
      <c r="AQ386" s="4"/>
      <c r="AR386" s="4"/>
      <c r="AS386" s="4"/>
      <c r="AT386" s="4"/>
      <c r="AU386" s="4"/>
      <c r="AV386" s="4"/>
      <c r="AW386" s="4"/>
    </row>
    <row r="387" spans="25:49" x14ac:dyDescent="0.25">
      <c r="Y387"/>
      <c r="AD387" s="4"/>
      <c r="AE387" s="4"/>
      <c r="AF387" s="4"/>
      <c r="AG387" s="4"/>
      <c r="AH387" s="4"/>
      <c r="AI387" s="4"/>
      <c r="AJ387" s="4"/>
      <c r="AK387" s="4"/>
      <c r="AL387" s="4"/>
      <c r="AM387" s="4"/>
      <c r="AN387" s="4"/>
      <c r="AO387" s="4"/>
      <c r="AP387" s="4"/>
      <c r="AQ387" s="4"/>
      <c r="AR387" s="4"/>
      <c r="AS387" s="4"/>
      <c r="AT387" s="4"/>
      <c r="AU387" s="4"/>
      <c r="AV387" s="4"/>
      <c r="AW387" s="4"/>
    </row>
    <row r="388" spans="25:49" x14ac:dyDescent="0.25">
      <c r="Y388"/>
      <c r="AD388" s="4"/>
      <c r="AE388" s="4"/>
      <c r="AF388" s="4"/>
      <c r="AG388" s="4"/>
      <c r="AH388" s="4"/>
      <c r="AI388" s="4"/>
      <c r="AJ388" s="4"/>
      <c r="AK388" s="4"/>
      <c r="AL388" s="4"/>
      <c r="AM388" s="4"/>
      <c r="AN388" s="4"/>
      <c r="AO388" s="4"/>
      <c r="AP388" s="4"/>
      <c r="AQ388" s="4"/>
      <c r="AR388" s="4"/>
      <c r="AS388" s="4"/>
      <c r="AT388" s="4"/>
      <c r="AU388" s="4"/>
      <c r="AV388" s="4"/>
      <c r="AW388" s="4"/>
    </row>
    <row r="389" spans="25:49" x14ac:dyDescent="0.25">
      <c r="Y389"/>
      <c r="AD389" s="4"/>
      <c r="AE389" s="4"/>
      <c r="AF389" s="4"/>
      <c r="AG389" s="4"/>
      <c r="AH389" s="4"/>
      <c r="AI389" s="4"/>
      <c r="AJ389" s="4"/>
      <c r="AK389" s="4"/>
      <c r="AL389" s="4"/>
      <c r="AM389" s="4"/>
      <c r="AN389" s="4"/>
      <c r="AO389" s="4"/>
      <c r="AP389" s="4"/>
      <c r="AQ389" s="4"/>
      <c r="AR389" s="4"/>
      <c r="AS389" s="4"/>
      <c r="AT389" s="4"/>
      <c r="AU389" s="4"/>
      <c r="AV389" s="4"/>
      <c r="AW389" s="4"/>
    </row>
    <row r="390" spans="25:49" x14ac:dyDescent="0.25">
      <c r="Y390"/>
      <c r="AD390" s="4"/>
      <c r="AE390" s="4"/>
      <c r="AF390" s="4"/>
      <c r="AG390" s="4"/>
      <c r="AH390" s="4"/>
      <c r="AI390" s="4"/>
      <c r="AJ390" s="4"/>
      <c r="AK390" s="4"/>
      <c r="AL390" s="4"/>
      <c r="AM390" s="4"/>
      <c r="AN390" s="4"/>
      <c r="AO390" s="4"/>
      <c r="AP390" s="4"/>
      <c r="AQ390" s="4"/>
      <c r="AR390" s="4"/>
      <c r="AS390" s="4"/>
      <c r="AT390" s="4"/>
      <c r="AU390" s="4"/>
      <c r="AV390" s="4"/>
      <c r="AW390" s="4"/>
    </row>
    <row r="391" spans="25:49" x14ac:dyDescent="0.25">
      <c r="Y391"/>
      <c r="AD391" s="4"/>
      <c r="AE391" s="4"/>
      <c r="AF391" s="4"/>
      <c r="AG391" s="4"/>
      <c r="AH391" s="4"/>
      <c r="AI391" s="4"/>
      <c r="AJ391" s="4"/>
      <c r="AK391" s="4"/>
      <c r="AL391" s="4"/>
      <c r="AM391" s="4"/>
      <c r="AN391" s="4"/>
      <c r="AO391" s="4"/>
      <c r="AP391" s="4"/>
      <c r="AQ391" s="4"/>
      <c r="AR391" s="4"/>
      <c r="AS391" s="4"/>
      <c r="AT391" s="4"/>
      <c r="AU391" s="4"/>
      <c r="AV391" s="4"/>
      <c r="AW391" s="4"/>
    </row>
    <row r="392" spans="25:49" x14ac:dyDescent="0.25">
      <c r="Y392"/>
      <c r="AD392" s="4"/>
      <c r="AE392" s="4"/>
      <c r="AF392" s="4"/>
      <c r="AG392" s="4"/>
      <c r="AH392" s="4"/>
      <c r="AI392" s="4"/>
      <c r="AJ392" s="4"/>
      <c r="AK392" s="4"/>
      <c r="AL392" s="4"/>
      <c r="AM392" s="4"/>
      <c r="AN392" s="4"/>
      <c r="AO392" s="4"/>
      <c r="AP392" s="4"/>
      <c r="AQ392" s="4"/>
      <c r="AR392" s="4"/>
      <c r="AS392" s="4"/>
      <c r="AT392" s="4"/>
      <c r="AU392" s="4"/>
      <c r="AV392" s="4"/>
      <c r="AW392" s="4"/>
    </row>
    <row r="393" spans="25:49" x14ac:dyDescent="0.25">
      <c r="Y393"/>
      <c r="AD393" s="4"/>
      <c r="AE393" s="4"/>
      <c r="AF393" s="4"/>
      <c r="AG393" s="4"/>
      <c r="AH393" s="4"/>
      <c r="AI393" s="4"/>
      <c r="AJ393" s="4"/>
      <c r="AK393" s="4"/>
      <c r="AL393" s="4"/>
      <c r="AM393" s="4"/>
      <c r="AN393" s="4"/>
      <c r="AO393" s="4"/>
      <c r="AP393" s="4"/>
      <c r="AQ393" s="4"/>
      <c r="AR393" s="4"/>
      <c r="AS393" s="4"/>
      <c r="AT393" s="4"/>
      <c r="AU393" s="4"/>
      <c r="AV393" s="4"/>
      <c r="AW393" s="4"/>
    </row>
    <row r="394" spans="25:49" x14ac:dyDescent="0.25">
      <c r="Y394"/>
      <c r="AD394" s="4"/>
      <c r="AE394" s="4"/>
      <c r="AF394" s="4"/>
      <c r="AG394" s="4"/>
      <c r="AH394" s="4"/>
      <c r="AI394" s="4"/>
      <c r="AJ394" s="4"/>
      <c r="AK394" s="4"/>
      <c r="AL394" s="4"/>
      <c r="AM394" s="4"/>
      <c r="AN394" s="4"/>
      <c r="AO394" s="4"/>
      <c r="AP394" s="4"/>
      <c r="AQ394" s="4"/>
      <c r="AR394" s="4"/>
      <c r="AS394" s="4"/>
      <c r="AT394" s="4"/>
      <c r="AU394" s="4"/>
      <c r="AV394" s="4"/>
      <c r="AW394" s="4"/>
    </row>
    <row r="395" spans="25:49" x14ac:dyDescent="0.25">
      <c r="Y395"/>
      <c r="AD395" s="4"/>
      <c r="AE395" s="4"/>
      <c r="AF395" s="4"/>
      <c r="AG395" s="4"/>
      <c r="AH395" s="4"/>
      <c r="AI395" s="4"/>
      <c r="AJ395" s="4"/>
      <c r="AK395" s="4"/>
      <c r="AL395" s="4"/>
      <c r="AM395" s="4"/>
      <c r="AN395" s="4"/>
      <c r="AO395" s="4"/>
      <c r="AP395" s="4"/>
      <c r="AQ395" s="4"/>
      <c r="AR395" s="4"/>
      <c r="AS395" s="4"/>
      <c r="AT395" s="4"/>
      <c r="AU395" s="4"/>
      <c r="AV395" s="4"/>
      <c r="AW395" s="4"/>
    </row>
    <row r="396" spans="25:49" x14ac:dyDescent="0.25">
      <c r="Y396"/>
      <c r="AD396" s="4"/>
      <c r="AE396" s="4"/>
      <c r="AF396" s="4"/>
      <c r="AG396" s="4"/>
      <c r="AH396" s="4"/>
      <c r="AI396" s="4"/>
      <c r="AJ396" s="4"/>
      <c r="AK396" s="4"/>
      <c r="AL396" s="4"/>
      <c r="AM396" s="4"/>
      <c r="AN396" s="4"/>
      <c r="AO396" s="4"/>
      <c r="AP396" s="4"/>
      <c r="AQ396" s="4"/>
      <c r="AR396" s="4"/>
      <c r="AS396" s="4"/>
      <c r="AT396" s="4"/>
      <c r="AU396" s="4"/>
      <c r="AV396" s="4"/>
      <c r="AW396" s="4"/>
    </row>
    <row r="397" spans="25:49" x14ac:dyDescent="0.25">
      <c r="Y397"/>
      <c r="AD397" s="4"/>
      <c r="AE397" s="4"/>
      <c r="AF397" s="4"/>
      <c r="AG397" s="4"/>
      <c r="AH397" s="4"/>
      <c r="AI397" s="4"/>
      <c r="AJ397" s="4"/>
      <c r="AK397" s="4"/>
      <c r="AL397" s="4"/>
      <c r="AM397" s="4"/>
      <c r="AN397" s="4"/>
      <c r="AO397" s="4"/>
      <c r="AP397" s="4"/>
      <c r="AQ397" s="4"/>
      <c r="AR397" s="4"/>
      <c r="AS397" s="4"/>
      <c r="AT397" s="4"/>
      <c r="AU397" s="4"/>
      <c r="AV397" s="4"/>
      <c r="AW397" s="4"/>
    </row>
    <row r="398" spans="25:49" x14ac:dyDescent="0.25">
      <c r="Y398"/>
      <c r="AD398" s="4"/>
      <c r="AE398" s="4"/>
      <c r="AF398" s="4"/>
      <c r="AG398" s="4"/>
      <c r="AH398" s="4"/>
      <c r="AI398" s="4"/>
      <c r="AJ398" s="4"/>
      <c r="AK398" s="4"/>
      <c r="AL398" s="4"/>
      <c r="AM398" s="4"/>
      <c r="AN398" s="4"/>
      <c r="AO398" s="4"/>
      <c r="AP398" s="4"/>
      <c r="AQ398" s="4"/>
      <c r="AR398" s="4"/>
      <c r="AS398" s="4"/>
      <c r="AT398" s="4"/>
      <c r="AU398" s="4"/>
      <c r="AV398" s="4"/>
      <c r="AW398" s="4"/>
    </row>
    <row r="399" spans="25:49" x14ac:dyDescent="0.25">
      <c r="Y399"/>
      <c r="AD399" s="4"/>
      <c r="AE399" s="4"/>
      <c r="AF399" s="4"/>
      <c r="AG399" s="4"/>
      <c r="AH399" s="4"/>
      <c r="AI399" s="4"/>
      <c r="AJ399" s="4"/>
      <c r="AK399" s="4"/>
      <c r="AL399" s="4"/>
      <c r="AM399" s="4"/>
      <c r="AN399" s="4"/>
      <c r="AO399" s="4"/>
      <c r="AP399" s="4"/>
      <c r="AQ399" s="4"/>
      <c r="AR399" s="4"/>
      <c r="AS399" s="4"/>
      <c r="AT399" s="4"/>
      <c r="AU399" s="4"/>
      <c r="AV399" s="4"/>
      <c r="AW399" s="4"/>
    </row>
    <row r="400" spans="25:49" x14ac:dyDescent="0.25">
      <c r="Y400"/>
      <c r="AD400" s="4"/>
      <c r="AE400" s="4"/>
      <c r="AF400" s="4"/>
      <c r="AG400" s="4"/>
      <c r="AH400" s="4"/>
      <c r="AI400" s="4"/>
      <c r="AJ400" s="4"/>
      <c r="AK400" s="4"/>
      <c r="AL400" s="4"/>
      <c r="AM400" s="4"/>
      <c r="AN400" s="4"/>
      <c r="AO400" s="4"/>
      <c r="AP400" s="4"/>
      <c r="AQ400" s="4"/>
      <c r="AR400" s="4"/>
      <c r="AS400" s="4"/>
      <c r="AT400" s="4"/>
      <c r="AU400" s="4"/>
      <c r="AV400" s="4"/>
      <c r="AW400" s="4"/>
    </row>
    <row r="401" spans="25:49" x14ac:dyDescent="0.25">
      <c r="Y401"/>
      <c r="AD401" s="4"/>
      <c r="AE401" s="4"/>
      <c r="AF401" s="4"/>
      <c r="AG401" s="4"/>
      <c r="AH401" s="4"/>
      <c r="AI401" s="4"/>
      <c r="AJ401" s="4"/>
      <c r="AK401" s="4"/>
      <c r="AL401" s="4"/>
      <c r="AM401" s="4"/>
      <c r="AN401" s="4"/>
      <c r="AO401" s="4"/>
      <c r="AP401" s="4"/>
      <c r="AQ401" s="4"/>
      <c r="AR401" s="4"/>
      <c r="AS401" s="4"/>
      <c r="AT401" s="4"/>
      <c r="AU401" s="4"/>
      <c r="AV401" s="4"/>
      <c r="AW401" s="4"/>
    </row>
    <row r="402" spans="25:49" x14ac:dyDescent="0.25">
      <c r="Y402"/>
      <c r="AD402" s="4"/>
      <c r="AE402" s="4"/>
      <c r="AF402" s="4"/>
      <c r="AG402" s="4"/>
      <c r="AH402" s="4"/>
      <c r="AI402" s="4"/>
      <c r="AJ402" s="4"/>
      <c r="AK402" s="4"/>
      <c r="AL402" s="4"/>
      <c r="AM402" s="4"/>
      <c r="AN402" s="4"/>
      <c r="AO402" s="4"/>
      <c r="AP402" s="4"/>
      <c r="AQ402" s="4"/>
      <c r="AR402" s="4"/>
      <c r="AS402" s="4"/>
      <c r="AT402" s="4"/>
      <c r="AU402" s="4"/>
      <c r="AV402" s="4"/>
      <c r="AW402" s="4"/>
    </row>
    <row r="403" spans="25:49" x14ac:dyDescent="0.25">
      <c r="Y403"/>
      <c r="AD403" s="4"/>
      <c r="AE403" s="4"/>
      <c r="AF403" s="4"/>
      <c r="AG403" s="4"/>
      <c r="AH403" s="4"/>
      <c r="AI403" s="4"/>
      <c r="AJ403" s="4"/>
      <c r="AK403" s="4"/>
      <c r="AL403" s="4"/>
      <c r="AM403" s="4"/>
      <c r="AN403" s="4"/>
      <c r="AO403" s="4"/>
      <c r="AP403" s="4"/>
      <c r="AQ403" s="4"/>
      <c r="AR403" s="4"/>
      <c r="AS403" s="4"/>
      <c r="AT403" s="4"/>
      <c r="AU403" s="4"/>
      <c r="AV403" s="4"/>
      <c r="AW403" s="4"/>
    </row>
    <row r="404" spans="25:49" x14ac:dyDescent="0.25">
      <c r="Y404"/>
      <c r="AD404" s="4"/>
      <c r="AE404" s="4"/>
      <c r="AF404" s="4"/>
      <c r="AG404" s="4"/>
      <c r="AH404" s="4"/>
      <c r="AI404" s="4"/>
      <c r="AJ404" s="4"/>
      <c r="AK404" s="4"/>
      <c r="AL404" s="4"/>
      <c r="AM404" s="4"/>
      <c r="AN404" s="4"/>
      <c r="AO404" s="4"/>
      <c r="AP404" s="4"/>
      <c r="AQ404" s="4"/>
      <c r="AR404" s="4"/>
      <c r="AS404" s="4"/>
      <c r="AT404" s="4"/>
      <c r="AU404" s="4"/>
      <c r="AV404" s="4"/>
      <c r="AW404" s="4"/>
    </row>
    <row r="405" spans="25:49" x14ac:dyDescent="0.25">
      <c r="Y405"/>
      <c r="AD405" s="4"/>
      <c r="AE405" s="4"/>
      <c r="AF405" s="4"/>
      <c r="AG405" s="4"/>
      <c r="AH405" s="4"/>
      <c r="AI405" s="4"/>
      <c r="AJ405" s="4"/>
      <c r="AK405" s="4"/>
      <c r="AL405" s="4"/>
      <c r="AM405" s="4"/>
      <c r="AN405" s="4"/>
      <c r="AO405" s="4"/>
      <c r="AP405" s="4"/>
      <c r="AQ405" s="4"/>
      <c r="AR405" s="4"/>
      <c r="AS405" s="4"/>
      <c r="AT405" s="4"/>
      <c r="AU405" s="4"/>
      <c r="AV405" s="4"/>
      <c r="AW405" s="4"/>
    </row>
    <row r="406" spans="25:49" x14ac:dyDescent="0.25">
      <c r="Y406"/>
      <c r="AD406" s="4"/>
      <c r="AE406" s="4"/>
      <c r="AF406" s="4"/>
      <c r="AG406" s="4"/>
      <c r="AH406" s="4"/>
      <c r="AI406" s="4"/>
      <c r="AJ406" s="4"/>
      <c r="AK406" s="4"/>
      <c r="AL406" s="4"/>
      <c r="AM406" s="4"/>
      <c r="AN406" s="4"/>
      <c r="AO406" s="4"/>
      <c r="AP406" s="4"/>
      <c r="AQ406" s="4"/>
      <c r="AR406" s="4"/>
      <c r="AS406" s="4"/>
      <c r="AT406" s="4"/>
      <c r="AU406" s="4"/>
      <c r="AV406" s="4"/>
      <c r="AW406" s="4"/>
    </row>
    <row r="407" spans="25:49" x14ac:dyDescent="0.25">
      <c r="Y407"/>
      <c r="AD407" s="4"/>
      <c r="AE407" s="4"/>
      <c r="AF407" s="4"/>
      <c r="AG407" s="4"/>
      <c r="AH407" s="4"/>
      <c r="AI407" s="4"/>
      <c r="AJ407" s="4"/>
      <c r="AK407" s="4"/>
      <c r="AL407" s="4"/>
      <c r="AM407" s="4"/>
      <c r="AN407" s="4"/>
      <c r="AO407" s="4"/>
      <c r="AP407" s="4"/>
      <c r="AQ407" s="4"/>
      <c r="AR407" s="4"/>
      <c r="AS407" s="4"/>
      <c r="AT407" s="4"/>
      <c r="AU407" s="4"/>
      <c r="AV407" s="4"/>
      <c r="AW407" s="4"/>
    </row>
    <row r="408" spans="25:49" x14ac:dyDescent="0.25">
      <c r="Y408"/>
      <c r="AD408" s="4"/>
      <c r="AE408" s="4"/>
      <c r="AF408" s="4"/>
      <c r="AG408" s="4"/>
      <c r="AH408" s="4"/>
      <c r="AI408" s="4"/>
      <c r="AJ408" s="4"/>
      <c r="AK408" s="4"/>
      <c r="AL408" s="4"/>
      <c r="AM408" s="4"/>
      <c r="AN408" s="4"/>
      <c r="AO408" s="4"/>
      <c r="AP408" s="4"/>
      <c r="AQ408" s="4"/>
      <c r="AR408" s="4"/>
      <c r="AS408" s="4"/>
      <c r="AT408" s="4"/>
      <c r="AU408" s="4"/>
      <c r="AV408" s="4"/>
      <c r="AW408" s="4"/>
    </row>
    <row r="409" spans="25:49" x14ac:dyDescent="0.25">
      <c r="Y409"/>
      <c r="AD409" s="4"/>
      <c r="AE409" s="4"/>
      <c r="AF409" s="4"/>
      <c r="AG409" s="4"/>
      <c r="AH409" s="4"/>
      <c r="AI409" s="4"/>
      <c r="AJ409" s="4"/>
      <c r="AK409" s="4"/>
      <c r="AL409" s="4"/>
      <c r="AM409" s="4"/>
      <c r="AN409" s="4"/>
      <c r="AO409" s="4"/>
      <c r="AP409" s="4"/>
      <c r="AQ409" s="4"/>
      <c r="AR409" s="4"/>
      <c r="AS409" s="4"/>
      <c r="AT409" s="4"/>
      <c r="AU409" s="4"/>
      <c r="AV409" s="4"/>
      <c r="AW409" s="4"/>
    </row>
    <row r="410" spans="25:49" x14ac:dyDescent="0.25">
      <c r="Y410"/>
      <c r="AD410" s="4"/>
      <c r="AE410" s="4"/>
      <c r="AF410" s="4"/>
      <c r="AG410" s="4"/>
      <c r="AH410" s="4"/>
      <c r="AI410" s="4"/>
      <c r="AJ410" s="4"/>
      <c r="AK410" s="4"/>
      <c r="AL410" s="4"/>
      <c r="AM410" s="4"/>
      <c r="AN410" s="4"/>
      <c r="AO410" s="4"/>
      <c r="AP410" s="4"/>
      <c r="AQ410" s="4"/>
      <c r="AR410" s="4"/>
      <c r="AS410" s="4"/>
      <c r="AT410" s="4"/>
      <c r="AU410" s="4"/>
      <c r="AV410" s="4"/>
      <c r="AW410" s="4"/>
    </row>
    <row r="411" spans="25:49" x14ac:dyDescent="0.25">
      <c r="Y411"/>
      <c r="AD411" s="4"/>
      <c r="AE411" s="4"/>
      <c r="AF411" s="4"/>
      <c r="AG411" s="4"/>
      <c r="AH411" s="4"/>
      <c r="AI411" s="4"/>
      <c r="AJ411" s="4"/>
      <c r="AK411" s="4"/>
      <c r="AL411" s="4"/>
      <c r="AM411" s="4"/>
      <c r="AN411" s="4"/>
      <c r="AO411" s="4"/>
      <c r="AP411" s="4"/>
      <c r="AQ411" s="4"/>
      <c r="AR411" s="4"/>
      <c r="AS411" s="4"/>
      <c r="AT411" s="4"/>
      <c r="AU411" s="4"/>
      <c r="AV411" s="4"/>
      <c r="AW411" s="4"/>
    </row>
    <row r="412" spans="25:49" x14ac:dyDescent="0.25">
      <c r="Y412"/>
      <c r="AD412" s="4"/>
      <c r="AE412" s="4"/>
      <c r="AF412" s="4"/>
      <c r="AG412" s="4"/>
      <c r="AH412" s="4"/>
      <c r="AI412" s="4"/>
      <c r="AJ412" s="4"/>
      <c r="AK412" s="4"/>
      <c r="AL412" s="4"/>
      <c r="AM412" s="4"/>
      <c r="AN412" s="4"/>
      <c r="AO412" s="4"/>
      <c r="AP412" s="4"/>
      <c r="AQ412" s="4"/>
      <c r="AR412" s="4"/>
      <c r="AS412" s="4"/>
      <c r="AT412" s="4"/>
      <c r="AU412" s="4"/>
      <c r="AV412" s="4"/>
      <c r="AW412" s="4"/>
    </row>
    <row r="413" spans="25:49" x14ac:dyDescent="0.25">
      <c r="Y413"/>
      <c r="AD413" s="4"/>
      <c r="AE413" s="4"/>
      <c r="AF413" s="4"/>
      <c r="AG413" s="4"/>
      <c r="AH413" s="4"/>
      <c r="AI413" s="4"/>
      <c r="AJ413" s="4"/>
      <c r="AK413" s="4"/>
      <c r="AL413" s="4"/>
      <c r="AM413" s="4"/>
      <c r="AN413" s="4"/>
      <c r="AO413" s="4"/>
      <c r="AP413" s="4"/>
      <c r="AQ413" s="4"/>
      <c r="AR413" s="4"/>
      <c r="AS413" s="4"/>
      <c r="AT413" s="4"/>
      <c r="AU413" s="4"/>
      <c r="AV413" s="4"/>
      <c r="AW413" s="4"/>
    </row>
    <row r="414" spans="25:49" x14ac:dyDescent="0.25">
      <c r="Y414"/>
      <c r="AD414" s="4"/>
      <c r="AE414" s="4"/>
      <c r="AF414" s="4"/>
      <c r="AG414" s="4"/>
      <c r="AH414" s="4"/>
      <c r="AI414" s="4"/>
      <c r="AJ414" s="4"/>
      <c r="AK414" s="4"/>
      <c r="AL414" s="4"/>
      <c r="AM414" s="4"/>
      <c r="AN414" s="4"/>
      <c r="AO414" s="4"/>
      <c r="AP414" s="4"/>
      <c r="AQ414" s="4"/>
      <c r="AR414" s="4"/>
      <c r="AS414" s="4"/>
      <c r="AT414" s="4"/>
      <c r="AU414" s="4"/>
      <c r="AV414" s="4"/>
      <c r="AW414" s="4"/>
    </row>
    <row r="415" spans="25:49" x14ac:dyDescent="0.25">
      <c r="Y415"/>
      <c r="AD415" s="4"/>
      <c r="AE415" s="4"/>
      <c r="AF415" s="4"/>
      <c r="AG415" s="4"/>
      <c r="AH415" s="4"/>
      <c r="AI415" s="4"/>
      <c r="AJ415" s="4"/>
      <c r="AK415" s="4"/>
      <c r="AL415" s="4"/>
      <c r="AM415" s="4"/>
      <c r="AN415" s="4"/>
      <c r="AO415" s="4"/>
      <c r="AP415" s="4"/>
      <c r="AQ415" s="4"/>
      <c r="AR415" s="4"/>
      <c r="AS415" s="4"/>
      <c r="AT415" s="4"/>
      <c r="AU415" s="4"/>
      <c r="AV415" s="4"/>
      <c r="AW415" s="4"/>
    </row>
    <row r="416" spans="25:49" x14ac:dyDescent="0.25">
      <c r="Y416"/>
      <c r="AD416" s="4"/>
      <c r="AE416" s="4"/>
      <c r="AF416" s="4"/>
      <c r="AG416" s="4"/>
      <c r="AH416" s="4"/>
      <c r="AI416" s="4"/>
      <c r="AJ416" s="4"/>
      <c r="AK416" s="4"/>
      <c r="AL416" s="4"/>
      <c r="AM416" s="4"/>
      <c r="AN416" s="4"/>
      <c r="AO416" s="4"/>
      <c r="AP416" s="4"/>
      <c r="AQ416" s="4"/>
      <c r="AR416" s="4"/>
      <c r="AS416" s="4"/>
      <c r="AT416" s="4"/>
      <c r="AU416" s="4"/>
      <c r="AV416" s="4"/>
      <c r="AW416" s="4"/>
    </row>
    <row r="417" spans="25:49" x14ac:dyDescent="0.25">
      <c r="Y417"/>
      <c r="AD417" s="4"/>
      <c r="AE417" s="4"/>
      <c r="AF417" s="4"/>
      <c r="AG417" s="4"/>
      <c r="AH417" s="4"/>
      <c r="AI417" s="4"/>
      <c r="AJ417" s="4"/>
      <c r="AK417" s="4"/>
      <c r="AL417" s="4"/>
      <c r="AM417" s="4"/>
      <c r="AN417" s="4"/>
      <c r="AO417" s="4"/>
      <c r="AP417" s="4"/>
      <c r="AQ417" s="4"/>
      <c r="AR417" s="4"/>
      <c r="AS417" s="4"/>
      <c r="AT417" s="4"/>
      <c r="AU417" s="4"/>
      <c r="AV417" s="4"/>
      <c r="AW417" s="4"/>
    </row>
    <row r="418" spans="25:49" x14ac:dyDescent="0.25">
      <c r="Y418"/>
      <c r="AD418" s="4"/>
      <c r="AE418" s="4"/>
      <c r="AF418" s="4"/>
      <c r="AG418" s="4"/>
      <c r="AH418" s="4"/>
      <c r="AI418" s="4"/>
      <c r="AJ418" s="4"/>
      <c r="AK418" s="4"/>
      <c r="AL418" s="4"/>
      <c r="AM418" s="4"/>
      <c r="AN418" s="4"/>
      <c r="AO418" s="4"/>
      <c r="AP418" s="4"/>
      <c r="AQ418" s="4"/>
      <c r="AR418" s="4"/>
      <c r="AS418" s="4"/>
      <c r="AT418" s="4"/>
      <c r="AU418" s="4"/>
      <c r="AV418" s="4"/>
      <c r="AW418" s="4"/>
    </row>
    <row r="419" spans="25:49" x14ac:dyDescent="0.25">
      <c r="Y419"/>
      <c r="AD419" s="4"/>
      <c r="AE419" s="4"/>
      <c r="AF419" s="4"/>
      <c r="AG419" s="4"/>
      <c r="AH419" s="4"/>
      <c r="AI419" s="4"/>
      <c r="AJ419" s="4"/>
      <c r="AK419" s="4"/>
      <c r="AL419" s="4"/>
      <c r="AM419" s="4"/>
      <c r="AN419" s="4"/>
      <c r="AO419" s="4"/>
      <c r="AP419" s="4"/>
      <c r="AQ419" s="4"/>
      <c r="AR419" s="4"/>
      <c r="AS419" s="4"/>
      <c r="AT419" s="4"/>
      <c r="AU419" s="4"/>
      <c r="AV419" s="4"/>
      <c r="AW419" s="4"/>
    </row>
    <row r="420" spans="25:49" x14ac:dyDescent="0.25">
      <c r="Y420"/>
      <c r="AD420" s="4"/>
      <c r="AE420" s="4"/>
      <c r="AF420" s="4"/>
      <c r="AG420" s="4"/>
      <c r="AH420" s="4"/>
      <c r="AI420" s="4"/>
      <c r="AJ420" s="4"/>
      <c r="AK420" s="4"/>
      <c r="AL420" s="4"/>
      <c r="AM420" s="4"/>
      <c r="AN420" s="4"/>
      <c r="AO420" s="4"/>
      <c r="AP420" s="4"/>
      <c r="AQ420" s="4"/>
      <c r="AR420" s="4"/>
      <c r="AS420" s="4"/>
      <c r="AT420" s="4"/>
      <c r="AU420" s="4"/>
      <c r="AV420" s="4"/>
      <c r="AW420" s="4"/>
    </row>
    <row r="421" spans="25:49" x14ac:dyDescent="0.25">
      <c r="Y421"/>
      <c r="AD421" s="4"/>
      <c r="AE421" s="4"/>
      <c r="AF421" s="4"/>
      <c r="AG421" s="4"/>
      <c r="AH421" s="4"/>
      <c r="AI421" s="4"/>
      <c r="AJ421" s="4"/>
      <c r="AK421" s="4"/>
      <c r="AL421" s="4"/>
      <c r="AM421" s="4"/>
      <c r="AN421" s="4"/>
      <c r="AO421" s="4"/>
      <c r="AP421" s="4"/>
      <c r="AQ421" s="4"/>
      <c r="AR421" s="4"/>
      <c r="AS421" s="4"/>
      <c r="AT421" s="4"/>
      <c r="AU421" s="4"/>
      <c r="AV421" s="4"/>
      <c r="AW421" s="4"/>
    </row>
    <row r="422" spans="25:49" x14ac:dyDescent="0.25">
      <c r="Y422"/>
      <c r="AD422" s="4"/>
      <c r="AE422" s="4"/>
      <c r="AF422" s="4"/>
      <c r="AG422" s="4"/>
      <c r="AH422" s="4"/>
      <c r="AI422" s="4"/>
      <c r="AJ422" s="4"/>
      <c r="AK422" s="4"/>
      <c r="AL422" s="4"/>
      <c r="AM422" s="4"/>
      <c r="AN422" s="4"/>
      <c r="AO422" s="4"/>
      <c r="AP422" s="4"/>
      <c r="AQ422" s="4"/>
      <c r="AR422" s="4"/>
      <c r="AS422" s="4"/>
      <c r="AT422" s="4"/>
      <c r="AU422" s="4"/>
      <c r="AV422" s="4"/>
      <c r="AW422" s="4"/>
    </row>
    <row r="423" spans="25:49" x14ac:dyDescent="0.25">
      <c r="Y423"/>
      <c r="AD423" s="4"/>
      <c r="AE423" s="4"/>
      <c r="AF423" s="4"/>
      <c r="AG423" s="4"/>
      <c r="AH423" s="4"/>
      <c r="AI423" s="4"/>
      <c r="AJ423" s="4"/>
      <c r="AK423" s="4"/>
      <c r="AL423" s="4"/>
      <c r="AM423" s="4"/>
      <c r="AN423" s="4"/>
      <c r="AO423" s="4"/>
      <c r="AP423" s="4"/>
      <c r="AQ423" s="4"/>
      <c r="AR423" s="4"/>
      <c r="AS423" s="4"/>
      <c r="AT423" s="4"/>
      <c r="AU423" s="4"/>
      <c r="AV423" s="4"/>
      <c r="AW423" s="4"/>
    </row>
    <row r="424" spans="25:49" x14ac:dyDescent="0.25">
      <c r="Y424"/>
      <c r="AD424" s="4"/>
      <c r="AE424" s="4"/>
      <c r="AF424" s="4"/>
      <c r="AG424" s="4"/>
      <c r="AH424" s="4"/>
      <c r="AI424" s="4"/>
      <c r="AJ424" s="4"/>
      <c r="AK424" s="4"/>
      <c r="AL424" s="4"/>
      <c r="AM424" s="4"/>
      <c r="AN424" s="4"/>
      <c r="AO424" s="4"/>
      <c r="AP424" s="4"/>
      <c r="AQ424" s="4"/>
      <c r="AR424" s="4"/>
      <c r="AS424" s="4"/>
      <c r="AT424" s="4"/>
      <c r="AU424" s="4"/>
      <c r="AV424" s="4"/>
      <c r="AW424" s="4"/>
    </row>
    <row r="425" spans="25:49" x14ac:dyDescent="0.25">
      <c r="Y425"/>
      <c r="AD425" s="4"/>
      <c r="AE425" s="4"/>
      <c r="AF425" s="4"/>
      <c r="AG425" s="4"/>
      <c r="AH425" s="4"/>
      <c r="AI425" s="4"/>
      <c r="AJ425" s="4"/>
      <c r="AK425" s="4"/>
      <c r="AL425" s="4"/>
      <c r="AM425" s="4"/>
      <c r="AN425" s="4"/>
      <c r="AO425" s="4"/>
      <c r="AP425" s="4"/>
      <c r="AQ425" s="4"/>
      <c r="AR425" s="4"/>
      <c r="AS425" s="4"/>
      <c r="AT425" s="4"/>
      <c r="AU425" s="4"/>
      <c r="AV425" s="4"/>
      <c r="AW425" s="4"/>
    </row>
    <row r="426" spans="25:49" x14ac:dyDescent="0.25">
      <c r="Y426"/>
      <c r="AD426" s="4"/>
      <c r="AE426" s="4"/>
      <c r="AF426" s="4"/>
      <c r="AG426" s="4"/>
      <c r="AH426" s="4"/>
      <c r="AI426" s="4"/>
      <c r="AJ426" s="4"/>
      <c r="AK426" s="4"/>
      <c r="AL426" s="4"/>
      <c r="AM426" s="4"/>
      <c r="AN426" s="4"/>
      <c r="AO426" s="4"/>
      <c r="AP426" s="4"/>
      <c r="AQ426" s="4"/>
      <c r="AR426" s="4"/>
      <c r="AS426" s="4"/>
      <c r="AT426" s="4"/>
      <c r="AU426" s="4"/>
      <c r="AV426" s="4"/>
      <c r="AW426" s="4"/>
    </row>
    <row r="427" spans="25:49" x14ac:dyDescent="0.25">
      <c r="Y427"/>
      <c r="AD427" s="4"/>
      <c r="AE427" s="4"/>
      <c r="AF427" s="4"/>
      <c r="AG427" s="4"/>
      <c r="AH427" s="4"/>
      <c r="AI427" s="4"/>
      <c r="AJ427" s="4"/>
      <c r="AK427" s="4"/>
      <c r="AL427" s="4"/>
      <c r="AM427" s="4"/>
      <c r="AN427" s="4"/>
      <c r="AO427" s="4"/>
      <c r="AP427" s="4"/>
      <c r="AQ427" s="4"/>
      <c r="AR427" s="4"/>
      <c r="AS427" s="4"/>
      <c r="AT427" s="4"/>
      <c r="AU427" s="4"/>
      <c r="AV427" s="4"/>
      <c r="AW427" s="4"/>
    </row>
    <row r="428" spans="25:49" x14ac:dyDescent="0.25">
      <c r="Y428"/>
      <c r="AD428" s="4"/>
      <c r="AE428" s="4"/>
      <c r="AF428" s="4"/>
      <c r="AG428" s="4"/>
      <c r="AH428" s="4"/>
      <c r="AI428" s="4"/>
      <c r="AJ428" s="4"/>
      <c r="AK428" s="4"/>
      <c r="AL428" s="4"/>
      <c r="AM428" s="4"/>
      <c r="AN428" s="4"/>
      <c r="AO428" s="4"/>
      <c r="AP428" s="4"/>
      <c r="AQ428" s="4"/>
      <c r="AR428" s="4"/>
      <c r="AS428" s="4"/>
      <c r="AT428" s="4"/>
      <c r="AU428" s="4"/>
      <c r="AV428" s="4"/>
      <c r="AW428" s="4"/>
    </row>
    <row r="429" spans="25:49" x14ac:dyDescent="0.25">
      <c r="Y429"/>
      <c r="AD429" s="4"/>
      <c r="AE429" s="4"/>
      <c r="AF429" s="4"/>
      <c r="AG429" s="4"/>
      <c r="AH429" s="4"/>
      <c r="AI429" s="4"/>
      <c r="AJ429" s="4"/>
      <c r="AK429" s="4"/>
      <c r="AL429" s="4"/>
      <c r="AM429" s="4"/>
      <c r="AN429" s="4"/>
      <c r="AO429" s="4"/>
      <c r="AP429" s="4"/>
      <c r="AQ429" s="4"/>
      <c r="AR429" s="4"/>
      <c r="AS429" s="4"/>
      <c r="AT429" s="4"/>
      <c r="AU429" s="4"/>
      <c r="AV429" s="4"/>
      <c r="AW429" s="4"/>
    </row>
    <row r="430" spans="25:49" x14ac:dyDescent="0.25">
      <c r="Y430"/>
      <c r="AD430" s="4"/>
      <c r="AE430" s="4"/>
      <c r="AF430" s="4"/>
      <c r="AG430" s="4"/>
      <c r="AH430" s="4"/>
      <c r="AI430" s="4"/>
      <c r="AJ430" s="4"/>
      <c r="AK430" s="4"/>
      <c r="AL430" s="4"/>
      <c r="AM430" s="4"/>
      <c r="AN430" s="4"/>
      <c r="AO430" s="4"/>
      <c r="AP430" s="4"/>
      <c r="AQ430" s="4"/>
      <c r="AR430" s="4"/>
      <c r="AS430" s="4"/>
      <c r="AT430" s="4"/>
      <c r="AU430" s="4"/>
      <c r="AV430" s="4"/>
      <c r="AW430" s="4"/>
    </row>
    <row r="431" spans="25:49" x14ac:dyDescent="0.25">
      <c r="Y431"/>
      <c r="AD431" s="4"/>
      <c r="AE431" s="4"/>
      <c r="AF431" s="4"/>
      <c r="AG431" s="4"/>
      <c r="AH431" s="4"/>
      <c r="AI431" s="4"/>
      <c r="AJ431" s="4"/>
      <c r="AK431" s="4"/>
      <c r="AL431" s="4"/>
      <c r="AM431" s="4"/>
      <c r="AN431" s="4"/>
      <c r="AO431" s="4"/>
      <c r="AP431" s="4"/>
      <c r="AQ431" s="4"/>
      <c r="AR431" s="4"/>
      <c r="AS431" s="4"/>
      <c r="AT431" s="4"/>
      <c r="AU431" s="4"/>
      <c r="AV431" s="4"/>
      <c r="AW431" s="4"/>
    </row>
    <row r="432" spans="25:49" x14ac:dyDescent="0.25">
      <c r="Y432"/>
      <c r="AD432" s="4"/>
      <c r="AE432" s="4"/>
      <c r="AF432" s="4"/>
      <c r="AG432" s="4"/>
      <c r="AH432" s="4"/>
      <c r="AI432" s="4"/>
      <c r="AJ432" s="4"/>
      <c r="AK432" s="4"/>
      <c r="AL432" s="4"/>
      <c r="AM432" s="4"/>
      <c r="AN432" s="4"/>
      <c r="AO432" s="4"/>
      <c r="AP432" s="4"/>
      <c r="AQ432" s="4"/>
      <c r="AR432" s="4"/>
      <c r="AS432" s="4"/>
      <c r="AT432" s="4"/>
      <c r="AU432" s="4"/>
      <c r="AV432" s="4"/>
      <c r="AW432" s="4"/>
    </row>
    <row r="433" spans="25:49" x14ac:dyDescent="0.25">
      <c r="Y433"/>
      <c r="AD433" s="4"/>
      <c r="AE433" s="4"/>
      <c r="AF433" s="4"/>
      <c r="AG433" s="4"/>
      <c r="AH433" s="4"/>
      <c r="AI433" s="4"/>
      <c r="AJ433" s="4"/>
      <c r="AK433" s="4"/>
      <c r="AL433" s="4"/>
      <c r="AM433" s="4"/>
      <c r="AN433" s="4"/>
      <c r="AO433" s="4"/>
      <c r="AP433" s="4"/>
      <c r="AQ433" s="4"/>
      <c r="AR433" s="4"/>
      <c r="AS433" s="4"/>
      <c r="AT433" s="4"/>
      <c r="AU433" s="4"/>
      <c r="AV433" s="4"/>
      <c r="AW433" s="4"/>
    </row>
    <row r="434" spans="25:49" x14ac:dyDescent="0.25">
      <c r="Y434"/>
      <c r="AD434" s="4"/>
      <c r="AE434" s="4"/>
      <c r="AF434" s="4"/>
      <c r="AG434" s="4"/>
      <c r="AH434" s="4"/>
      <c r="AI434" s="4"/>
      <c r="AJ434" s="4"/>
      <c r="AK434" s="4"/>
      <c r="AL434" s="4"/>
      <c r="AM434" s="4"/>
      <c r="AN434" s="4"/>
      <c r="AO434" s="4"/>
      <c r="AP434" s="4"/>
      <c r="AQ434" s="4"/>
      <c r="AR434" s="4"/>
      <c r="AS434" s="4"/>
      <c r="AT434" s="4"/>
      <c r="AU434" s="4"/>
      <c r="AV434" s="4"/>
      <c r="AW434" s="4"/>
    </row>
    <row r="435" spans="25:49" x14ac:dyDescent="0.25">
      <c r="Y435"/>
      <c r="AD435" s="4"/>
      <c r="AE435" s="4"/>
      <c r="AF435" s="4"/>
      <c r="AG435" s="4"/>
      <c r="AH435" s="4"/>
      <c r="AI435" s="4"/>
      <c r="AJ435" s="4"/>
      <c r="AK435" s="4"/>
      <c r="AL435" s="4"/>
      <c r="AM435" s="4"/>
      <c r="AN435" s="4"/>
      <c r="AO435" s="4"/>
      <c r="AP435" s="4"/>
      <c r="AQ435" s="4"/>
      <c r="AR435" s="4"/>
      <c r="AS435" s="4"/>
      <c r="AT435" s="4"/>
      <c r="AU435" s="4"/>
      <c r="AV435" s="4"/>
      <c r="AW435" s="4"/>
    </row>
    <row r="436" spans="25:49" x14ac:dyDescent="0.25">
      <c r="Y436"/>
      <c r="AD436" s="4"/>
      <c r="AE436" s="4"/>
      <c r="AF436" s="4"/>
      <c r="AG436" s="4"/>
      <c r="AH436" s="4"/>
      <c r="AI436" s="4"/>
      <c r="AJ436" s="4"/>
      <c r="AK436" s="4"/>
      <c r="AL436" s="4"/>
      <c r="AM436" s="4"/>
      <c r="AN436" s="4"/>
      <c r="AO436" s="4"/>
      <c r="AP436" s="4"/>
      <c r="AQ436" s="4"/>
      <c r="AR436" s="4"/>
      <c r="AS436" s="4"/>
      <c r="AT436" s="4"/>
      <c r="AU436" s="4"/>
      <c r="AV436" s="4"/>
      <c r="AW436" s="4"/>
    </row>
    <row r="437" spans="25:49" x14ac:dyDescent="0.25">
      <c r="Y437"/>
      <c r="AD437" s="4"/>
      <c r="AE437" s="4"/>
      <c r="AF437" s="4"/>
      <c r="AG437" s="4"/>
      <c r="AH437" s="4"/>
      <c r="AI437" s="4"/>
      <c r="AJ437" s="4"/>
      <c r="AK437" s="4"/>
      <c r="AL437" s="4"/>
      <c r="AM437" s="4"/>
      <c r="AN437" s="4"/>
      <c r="AO437" s="4"/>
      <c r="AP437" s="4"/>
      <c r="AQ437" s="4"/>
      <c r="AR437" s="4"/>
      <c r="AS437" s="4"/>
      <c r="AT437" s="4"/>
      <c r="AU437" s="4"/>
      <c r="AV437" s="4"/>
      <c r="AW437" s="4"/>
    </row>
    <row r="438" spans="25:49" x14ac:dyDescent="0.25">
      <c r="Y438"/>
      <c r="AD438" s="4"/>
      <c r="AE438" s="4"/>
      <c r="AF438" s="4"/>
      <c r="AG438" s="4"/>
      <c r="AH438" s="4"/>
      <c r="AI438" s="4"/>
      <c r="AJ438" s="4"/>
      <c r="AK438" s="4"/>
      <c r="AL438" s="4"/>
      <c r="AM438" s="4"/>
      <c r="AN438" s="4"/>
      <c r="AO438" s="4"/>
      <c r="AP438" s="4"/>
      <c r="AQ438" s="4"/>
      <c r="AR438" s="4"/>
      <c r="AS438" s="4"/>
      <c r="AT438" s="4"/>
      <c r="AU438" s="4"/>
      <c r="AV438" s="4"/>
      <c r="AW438" s="4"/>
    </row>
    <row r="439" spans="25:49" x14ac:dyDescent="0.25">
      <c r="Y439"/>
      <c r="AD439" s="4"/>
      <c r="AE439" s="4"/>
      <c r="AF439" s="4"/>
      <c r="AG439" s="4"/>
      <c r="AH439" s="4"/>
      <c r="AI439" s="4"/>
      <c r="AJ439" s="4"/>
      <c r="AK439" s="4"/>
      <c r="AL439" s="4"/>
      <c r="AM439" s="4"/>
      <c r="AN439" s="4"/>
      <c r="AO439" s="4"/>
      <c r="AP439" s="4"/>
      <c r="AQ439" s="4"/>
      <c r="AR439" s="4"/>
      <c r="AS439" s="4"/>
      <c r="AT439" s="4"/>
      <c r="AU439" s="4"/>
      <c r="AV439" s="4"/>
      <c r="AW439" s="4"/>
    </row>
    <row r="440" spans="25:49" x14ac:dyDescent="0.25">
      <c r="Y440"/>
      <c r="AD440" s="4"/>
      <c r="AE440" s="4"/>
      <c r="AF440" s="4"/>
      <c r="AG440" s="4"/>
      <c r="AH440" s="4"/>
      <c r="AI440" s="4"/>
      <c r="AJ440" s="4"/>
      <c r="AK440" s="4"/>
      <c r="AL440" s="4"/>
      <c r="AM440" s="4"/>
      <c r="AN440" s="4"/>
      <c r="AO440" s="4"/>
      <c r="AP440" s="4"/>
      <c r="AQ440" s="4"/>
      <c r="AR440" s="4"/>
      <c r="AS440" s="4"/>
      <c r="AT440" s="4"/>
      <c r="AU440" s="4"/>
      <c r="AV440" s="4"/>
      <c r="AW440" s="4"/>
    </row>
    <row r="441" spans="25:49" x14ac:dyDescent="0.25">
      <c r="Y441"/>
      <c r="AD441" s="4"/>
      <c r="AE441" s="4"/>
      <c r="AF441" s="4"/>
      <c r="AG441" s="4"/>
      <c r="AH441" s="4"/>
      <c r="AI441" s="4"/>
      <c r="AJ441" s="4"/>
      <c r="AK441" s="4"/>
      <c r="AL441" s="4"/>
      <c r="AM441" s="4"/>
      <c r="AN441" s="4"/>
      <c r="AO441" s="4"/>
      <c r="AP441" s="4"/>
      <c r="AQ441" s="4"/>
      <c r="AR441" s="4"/>
      <c r="AS441" s="4"/>
      <c r="AT441" s="4"/>
      <c r="AU441" s="4"/>
      <c r="AV441" s="4"/>
      <c r="AW441" s="4"/>
    </row>
    <row r="442" spans="25:49" x14ac:dyDescent="0.25">
      <c r="Y442"/>
      <c r="AD442" s="4"/>
      <c r="AE442" s="4"/>
      <c r="AF442" s="4"/>
      <c r="AG442" s="4"/>
      <c r="AH442" s="4"/>
      <c r="AI442" s="4"/>
      <c r="AJ442" s="4"/>
      <c r="AK442" s="4"/>
      <c r="AL442" s="4"/>
      <c r="AM442" s="4"/>
      <c r="AN442" s="4"/>
      <c r="AO442" s="4"/>
      <c r="AP442" s="4"/>
      <c r="AQ442" s="4"/>
      <c r="AR442" s="4"/>
      <c r="AS442" s="4"/>
      <c r="AT442" s="4"/>
      <c r="AU442" s="4"/>
      <c r="AV442" s="4"/>
      <c r="AW442" s="4"/>
    </row>
    <row r="443" spans="25:49" x14ac:dyDescent="0.25">
      <c r="Y443"/>
      <c r="AD443" s="4"/>
      <c r="AE443" s="4"/>
      <c r="AF443" s="4"/>
      <c r="AG443" s="4"/>
      <c r="AH443" s="4"/>
      <c r="AI443" s="4"/>
      <c r="AJ443" s="4"/>
      <c r="AK443" s="4"/>
      <c r="AL443" s="4"/>
      <c r="AM443" s="4"/>
      <c r="AN443" s="4"/>
      <c r="AO443" s="4"/>
      <c r="AP443" s="4"/>
      <c r="AQ443" s="4"/>
      <c r="AR443" s="4"/>
      <c r="AS443" s="4"/>
      <c r="AT443" s="4"/>
      <c r="AU443" s="4"/>
      <c r="AV443" s="4"/>
      <c r="AW443" s="4"/>
    </row>
    <row r="444" spans="25:49" x14ac:dyDescent="0.25">
      <c r="Y444"/>
      <c r="AD444" s="4"/>
      <c r="AE444" s="4"/>
      <c r="AF444" s="4"/>
      <c r="AG444" s="4"/>
      <c r="AH444" s="4"/>
      <c r="AI444" s="4"/>
      <c r="AJ444" s="4"/>
      <c r="AK444" s="4"/>
      <c r="AL444" s="4"/>
      <c r="AM444" s="4"/>
      <c r="AN444" s="4"/>
      <c r="AO444" s="4"/>
      <c r="AP444" s="4"/>
      <c r="AQ444" s="4"/>
      <c r="AR444" s="4"/>
      <c r="AS444" s="4"/>
      <c r="AT444" s="4"/>
      <c r="AU444" s="4"/>
      <c r="AV444" s="4"/>
      <c r="AW444" s="4"/>
    </row>
    <row r="445" spans="25:49" x14ac:dyDescent="0.25">
      <c r="Y445"/>
      <c r="AD445" s="4"/>
      <c r="AE445" s="4"/>
      <c r="AF445" s="4"/>
      <c r="AG445" s="4"/>
      <c r="AH445" s="4"/>
      <c r="AI445" s="4"/>
      <c r="AJ445" s="4"/>
      <c r="AK445" s="4"/>
      <c r="AL445" s="4"/>
      <c r="AM445" s="4"/>
      <c r="AN445" s="4"/>
      <c r="AO445" s="4"/>
      <c r="AP445" s="4"/>
      <c r="AQ445" s="4"/>
      <c r="AR445" s="4"/>
      <c r="AS445" s="4"/>
      <c r="AT445" s="4"/>
      <c r="AU445" s="4"/>
      <c r="AV445" s="4"/>
      <c r="AW445" s="4"/>
    </row>
    <row r="446" spans="25:49" x14ac:dyDescent="0.25">
      <c r="Y446"/>
      <c r="AD446" s="4"/>
      <c r="AE446" s="4"/>
      <c r="AF446" s="4"/>
      <c r="AG446" s="4"/>
      <c r="AH446" s="4"/>
      <c r="AI446" s="4"/>
      <c r="AJ446" s="4"/>
      <c r="AK446" s="4"/>
      <c r="AL446" s="4"/>
      <c r="AM446" s="4"/>
      <c r="AN446" s="4"/>
      <c r="AO446" s="4"/>
      <c r="AP446" s="4"/>
      <c r="AQ446" s="4"/>
      <c r="AR446" s="4"/>
      <c r="AS446" s="4"/>
      <c r="AT446" s="4"/>
      <c r="AU446" s="4"/>
      <c r="AV446" s="4"/>
      <c r="AW446" s="4"/>
    </row>
    <row r="447" spans="25:49" x14ac:dyDescent="0.25">
      <c r="Y447"/>
      <c r="AD447" s="4"/>
      <c r="AE447" s="4"/>
      <c r="AF447" s="4"/>
      <c r="AG447" s="4"/>
      <c r="AH447" s="4"/>
      <c r="AI447" s="4"/>
      <c r="AJ447" s="4"/>
      <c r="AK447" s="4"/>
      <c r="AL447" s="4"/>
      <c r="AM447" s="4"/>
      <c r="AN447" s="4"/>
      <c r="AO447" s="4"/>
      <c r="AP447" s="4"/>
      <c r="AQ447" s="4"/>
      <c r="AR447" s="4"/>
      <c r="AS447" s="4"/>
      <c r="AT447" s="4"/>
      <c r="AU447" s="4"/>
      <c r="AV447" s="4"/>
      <c r="AW447" s="4"/>
    </row>
    <row r="448" spans="25:49" x14ac:dyDescent="0.25">
      <c r="Y448"/>
      <c r="AD448" s="4"/>
      <c r="AE448" s="4"/>
      <c r="AF448" s="4"/>
      <c r="AG448" s="4"/>
      <c r="AH448" s="4"/>
      <c r="AI448" s="4"/>
      <c r="AJ448" s="4"/>
      <c r="AK448" s="4"/>
      <c r="AL448" s="4"/>
      <c r="AM448" s="4"/>
      <c r="AN448" s="4"/>
      <c r="AO448" s="4"/>
      <c r="AP448" s="4"/>
      <c r="AQ448" s="4"/>
      <c r="AR448" s="4"/>
      <c r="AS448" s="4"/>
      <c r="AT448" s="4"/>
      <c r="AU448" s="4"/>
      <c r="AV448" s="4"/>
      <c r="AW448" s="4"/>
    </row>
    <row r="449" spans="25:49" x14ac:dyDescent="0.25">
      <c r="Y449"/>
      <c r="AD449" s="4"/>
      <c r="AE449" s="4"/>
      <c r="AF449" s="4"/>
      <c r="AG449" s="4"/>
      <c r="AH449" s="4"/>
      <c r="AI449" s="4"/>
      <c r="AJ449" s="4"/>
      <c r="AK449" s="4"/>
      <c r="AL449" s="4"/>
      <c r="AM449" s="4"/>
      <c r="AN449" s="4"/>
      <c r="AO449" s="4"/>
      <c r="AP449" s="4"/>
      <c r="AQ449" s="4"/>
      <c r="AR449" s="4"/>
      <c r="AS449" s="4"/>
      <c r="AT449" s="4"/>
      <c r="AU449" s="4"/>
      <c r="AV449" s="4"/>
      <c r="AW449" s="4"/>
    </row>
    <row r="450" spans="25:49" x14ac:dyDescent="0.25">
      <c r="Y450"/>
      <c r="AD450" s="4"/>
      <c r="AE450" s="4"/>
      <c r="AF450" s="4"/>
      <c r="AG450" s="4"/>
      <c r="AH450" s="4"/>
      <c r="AI450" s="4"/>
      <c r="AJ450" s="4"/>
      <c r="AK450" s="4"/>
      <c r="AL450" s="4"/>
      <c r="AM450" s="4"/>
      <c r="AN450" s="4"/>
      <c r="AO450" s="4"/>
      <c r="AP450" s="4"/>
      <c r="AQ450" s="4"/>
      <c r="AR450" s="4"/>
      <c r="AS450" s="4"/>
      <c r="AT450" s="4"/>
      <c r="AU450" s="4"/>
      <c r="AV450" s="4"/>
      <c r="AW450" s="4"/>
    </row>
    <row r="451" spans="25:49" x14ac:dyDescent="0.25">
      <c r="Y451"/>
      <c r="AD451" s="4"/>
      <c r="AE451" s="4"/>
      <c r="AF451" s="4"/>
      <c r="AG451" s="4"/>
      <c r="AH451" s="4"/>
      <c r="AI451" s="4"/>
      <c r="AJ451" s="4"/>
      <c r="AK451" s="4"/>
      <c r="AL451" s="4"/>
      <c r="AM451" s="4"/>
      <c r="AN451" s="4"/>
      <c r="AO451" s="4"/>
      <c r="AP451" s="4"/>
      <c r="AQ451" s="4"/>
      <c r="AR451" s="4"/>
      <c r="AS451" s="4"/>
      <c r="AT451" s="4"/>
      <c r="AU451" s="4"/>
      <c r="AV451" s="4"/>
      <c r="AW451" s="4"/>
    </row>
    <row r="452" spans="25:49" x14ac:dyDescent="0.25">
      <c r="Y452"/>
      <c r="AD452" s="4"/>
      <c r="AE452" s="4"/>
      <c r="AF452" s="4"/>
      <c r="AG452" s="4"/>
      <c r="AH452" s="4"/>
      <c r="AI452" s="4"/>
      <c r="AJ452" s="4"/>
      <c r="AK452" s="4"/>
      <c r="AL452" s="4"/>
      <c r="AM452" s="4"/>
      <c r="AN452" s="4"/>
      <c r="AO452" s="4"/>
      <c r="AP452" s="4"/>
      <c r="AQ452" s="4"/>
      <c r="AR452" s="4"/>
      <c r="AS452" s="4"/>
      <c r="AT452" s="4"/>
      <c r="AU452" s="4"/>
      <c r="AV452" s="4"/>
      <c r="AW452" s="4"/>
    </row>
    <row r="453" spans="25:49" x14ac:dyDescent="0.25">
      <c r="Y453"/>
      <c r="AD453" s="4"/>
      <c r="AE453" s="4"/>
      <c r="AF453" s="4"/>
      <c r="AG453" s="4"/>
      <c r="AH453" s="4"/>
      <c r="AI453" s="4"/>
      <c r="AJ453" s="4"/>
      <c r="AK453" s="4"/>
      <c r="AL453" s="4"/>
      <c r="AM453" s="4"/>
      <c r="AN453" s="4"/>
      <c r="AO453" s="4"/>
      <c r="AP453" s="4"/>
      <c r="AQ453" s="4"/>
      <c r="AR453" s="4"/>
      <c r="AS453" s="4"/>
      <c r="AT453" s="4"/>
      <c r="AU453" s="4"/>
      <c r="AV453" s="4"/>
      <c r="AW453" s="4"/>
    </row>
    <row r="454" spans="25:49" x14ac:dyDescent="0.25">
      <c r="Y454"/>
      <c r="AD454" s="4"/>
      <c r="AE454" s="4"/>
      <c r="AF454" s="4"/>
      <c r="AG454" s="4"/>
      <c r="AH454" s="4"/>
      <c r="AI454" s="4"/>
      <c r="AJ454" s="4"/>
      <c r="AK454" s="4"/>
      <c r="AL454" s="4"/>
      <c r="AM454" s="4"/>
      <c r="AN454" s="4"/>
      <c r="AO454" s="4"/>
      <c r="AP454" s="4"/>
      <c r="AQ454" s="4"/>
      <c r="AR454" s="4"/>
      <c r="AS454" s="4"/>
      <c r="AT454" s="4"/>
      <c r="AU454" s="4"/>
      <c r="AV454" s="4"/>
      <c r="AW454" s="4"/>
    </row>
    <row r="455" spans="25:49" x14ac:dyDescent="0.25">
      <c r="Y455"/>
      <c r="AD455" s="4"/>
      <c r="AE455" s="4"/>
      <c r="AF455" s="4"/>
      <c r="AG455" s="4"/>
      <c r="AH455" s="4"/>
      <c r="AI455" s="4"/>
      <c r="AJ455" s="4"/>
      <c r="AK455" s="4"/>
      <c r="AL455" s="4"/>
      <c r="AM455" s="4"/>
      <c r="AN455" s="4"/>
      <c r="AO455" s="4"/>
      <c r="AP455" s="4"/>
      <c r="AQ455" s="4"/>
      <c r="AR455" s="4"/>
      <c r="AS455" s="4"/>
      <c r="AT455" s="4"/>
      <c r="AU455" s="4"/>
      <c r="AV455" s="4"/>
      <c r="AW455" s="4"/>
    </row>
    <row r="456" spans="25:49" x14ac:dyDescent="0.25">
      <c r="Y456"/>
      <c r="AD456" s="4"/>
      <c r="AE456" s="4"/>
      <c r="AF456" s="4"/>
      <c r="AG456" s="4"/>
      <c r="AH456" s="4"/>
      <c r="AI456" s="4"/>
      <c r="AJ456" s="4"/>
      <c r="AK456" s="4"/>
      <c r="AL456" s="4"/>
      <c r="AM456" s="4"/>
      <c r="AN456" s="4"/>
      <c r="AO456" s="4"/>
      <c r="AP456" s="4"/>
      <c r="AQ456" s="4"/>
      <c r="AR456" s="4"/>
      <c r="AS456" s="4"/>
      <c r="AT456" s="4"/>
      <c r="AU456" s="4"/>
      <c r="AV456" s="4"/>
      <c r="AW456" s="4"/>
    </row>
    <row r="457" spans="25:49" x14ac:dyDescent="0.25">
      <c r="Y457"/>
      <c r="AD457" s="4"/>
      <c r="AE457" s="4"/>
      <c r="AF457" s="4"/>
      <c r="AG457" s="4"/>
      <c r="AH457" s="4"/>
      <c r="AI457" s="4"/>
      <c r="AJ457" s="4"/>
      <c r="AK457" s="4"/>
      <c r="AL457" s="4"/>
      <c r="AM457" s="4"/>
      <c r="AN457" s="4"/>
      <c r="AO457" s="4"/>
      <c r="AP457" s="4"/>
      <c r="AQ457" s="4"/>
      <c r="AR457" s="4"/>
      <c r="AS457" s="4"/>
      <c r="AT457" s="4"/>
      <c r="AU457" s="4"/>
      <c r="AV457" s="4"/>
      <c r="AW457" s="4"/>
    </row>
    <row r="458" spans="25:49" x14ac:dyDescent="0.25">
      <c r="Y458"/>
      <c r="AD458" s="4"/>
      <c r="AE458" s="4"/>
      <c r="AF458" s="4"/>
      <c r="AG458" s="4"/>
      <c r="AH458" s="4"/>
      <c r="AI458" s="4"/>
      <c r="AJ458" s="4"/>
      <c r="AK458" s="4"/>
      <c r="AL458" s="4"/>
      <c r="AM458" s="4"/>
      <c r="AN458" s="4"/>
      <c r="AO458" s="4"/>
      <c r="AP458" s="4"/>
      <c r="AQ458" s="4"/>
      <c r="AR458" s="4"/>
      <c r="AS458" s="4"/>
      <c r="AT458" s="4"/>
      <c r="AU458" s="4"/>
      <c r="AV458" s="4"/>
      <c r="AW458" s="4"/>
    </row>
    <row r="459" spans="25:49" x14ac:dyDescent="0.25">
      <c r="Y459"/>
      <c r="AD459" s="4"/>
      <c r="AE459" s="4"/>
      <c r="AF459" s="4"/>
      <c r="AG459" s="4"/>
      <c r="AH459" s="4"/>
      <c r="AI459" s="4"/>
      <c r="AJ459" s="4"/>
      <c r="AK459" s="4"/>
      <c r="AL459" s="4"/>
      <c r="AM459" s="4"/>
      <c r="AN459" s="4"/>
      <c r="AO459" s="4"/>
      <c r="AP459" s="4"/>
      <c r="AQ459" s="4"/>
      <c r="AR459" s="4"/>
      <c r="AS459" s="4"/>
      <c r="AT459" s="4"/>
      <c r="AU459" s="4"/>
      <c r="AV459" s="4"/>
      <c r="AW459" s="4"/>
    </row>
    <row r="460" spans="25:49" x14ac:dyDescent="0.25">
      <c r="Y460"/>
      <c r="AD460" s="4"/>
      <c r="AE460" s="4"/>
      <c r="AF460" s="4"/>
      <c r="AG460" s="4"/>
      <c r="AH460" s="4"/>
      <c r="AI460" s="4"/>
      <c r="AJ460" s="4"/>
      <c r="AK460" s="4"/>
      <c r="AL460" s="4"/>
      <c r="AM460" s="4"/>
      <c r="AN460" s="4"/>
      <c r="AO460" s="4"/>
      <c r="AP460" s="4"/>
      <c r="AQ460" s="4"/>
      <c r="AR460" s="4"/>
      <c r="AS460" s="4"/>
      <c r="AT460" s="4"/>
      <c r="AU460" s="4"/>
      <c r="AV460" s="4"/>
      <c r="AW460" s="4"/>
    </row>
    <row r="461" spans="25:49" x14ac:dyDescent="0.25">
      <c r="Y461"/>
      <c r="AD461" s="4"/>
      <c r="AE461" s="4"/>
      <c r="AF461" s="4"/>
      <c r="AG461" s="4"/>
      <c r="AH461" s="4"/>
      <c r="AI461" s="4"/>
      <c r="AJ461" s="4"/>
      <c r="AK461" s="4"/>
      <c r="AL461" s="4"/>
      <c r="AM461" s="4"/>
      <c r="AN461" s="4"/>
      <c r="AO461" s="4"/>
      <c r="AP461" s="4"/>
      <c r="AQ461" s="4"/>
      <c r="AR461" s="4"/>
      <c r="AS461" s="4"/>
      <c r="AT461" s="4"/>
      <c r="AU461" s="4"/>
      <c r="AV461" s="4"/>
      <c r="AW461" s="4"/>
    </row>
    <row r="462" spans="25:49" x14ac:dyDescent="0.25">
      <c r="Y462"/>
      <c r="AD462" s="4"/>
      <c r="AE462" s="4"/>
      <c r="AF462" s="4"/>
      <c r="AG462" s="4"/>
      <c r="AH462" s="4"/>
      <c r="AI462" s="4"/>
      <c r="AJ462" s="4"/>
      <c r="AK462" s="4"/>
      <c r="AL462" s="4"/>
      <c r="AM462" s="4"/>
      <c r="AN462" s="4"/>
      <c r="AO462" s="4"/>
      <c r="AP462" s="4"/>
      <c r="AQ462" s="4"/>
      <c r="AR462" s="4"/>
      <c r="AS462" s="4"/>
      <c r="AT462" s="4"/>
      <c r="AU462" s="4"/>
      <c r="AV462" s="4"/>
      <c r="AW462" s="4"/>
    </row>
    <row r="463" spans="25:49" x14ac:dyDescent="0.25">
      <c r="Y463"/>
      <c r="AD463" s="4"/>
      <c r="AE463" s="4"/>
      <c r="AF463" s="4"/>
      <c r="AG463" s="4"/>
      <c r="AH463" s="4"/>
      <c r="AI463" s="4"/>
      <c r="AJ463" s="4"/>
      <c r="AK463" s="4"/>
      <c r="AL463" s="4"/>
      <c r="AM463" s="4"/>
      <c r="AN463" s="4"/>
      <c r="AO463" s="4"/>
      <c r="AP463" s="4"/>
      <c r="AQ463" s="4"/>
      <c r="AR463" s="4"/>
      <c r="AS463" s="4"/>
      <c r="AT463" s="4"/>
      <c r="AU463" s="4"/>
      <c r="AV463" s="4"/>
      <c r="AW463" s="4"/>
    </row>
    <row r="464" spans="25:49" x14ac:dyDescent="0.25">
      <c r="Y464"/>
      <c r="AD464" s="4"/>
      <c r="AE464" s="4"/>
      <c r="AF464" s="4"/>
      <c r="AG464" s="4"/>
      <c r="AH464" s="4"/>
      <c r="AI464" s="4"/>
      <c r="AJ464" s="4"/>
      <c r="AK464" s="4"/>
      <c r="AL464" s="4"/>
      <c r="AM464" s="4"/>
      <c r="AN464" s="4"/>
      <c r="AO464" s="4"/>
      <c r="AP464" s="4"/>
      <c r="AQ464" s="4"/>
      <c r="AR464" s="4"/>
      <c r="AS464" s="4"/>
      <c r="AT464" s="4"/>
      <c r="AU464" s="4"/>
      <c r="AV464" s="4"/>
      <c r="AW464" s="4"/>
    </row>
    <row r="465" spans="25:49" x14ac:dyDescent="0.25">
      <c r="Y465"/>
      <c r="AD465" s="4"/>
      <c r="AE465" s="4"/>
      <c r="AF465" s="4"/>
      <c r="AG465" s="4"/>
      <c r="AH465" s="4"/>
      <c r="AI465" s="4"/>
      <c r="AJ465" s="4"/>
      <c r="AK465" s="4"/>
      <c r="AL465" s="4"/>
      <c r="AM465" s="4"/>
      <c r="AN465" s="4"/>
      <c r="AO465" s="4"/>
      <c r="AP465" s="4"/>
      <c r="AQ465" s="4"/>
      <c r="AR465" s="4"/>
      <c r="AS465" s="4"/>
      <c r="AT465" s="4"/>
      <c r="AU465" s="4"/>
      <c r="AV465" s="4"/>
      <c r="AW465" s="4"/>
    </row>
    <row r="466" spans="25:49" x14ac:dyDescent="0.25">
      <c r="Y466"/>
      <c r="AD466" s="4"/>
      <c r="AE466" s="4"/>
      <c r="AF466" s="4"/>
      <c r="AG466" s="4"/>
      <c r="AH466" s="4"/>
      <c r="AI466" s="4"/>
      <c r="AJ466" s="4"/>
      <c r="AK466" s="4"/>
      <c r="AL466" s="4"/>
      <c r="AM466" s="4"/>
      <c r="AN466" s="4"/>
      <c r="AO466" s="4"/>
      <c r="AP466" s="4"/>
      <c r="AQ466" s="4"/>
      <c r="AR466" s="4"/>
      <c r="AS466" s="4"/>
      <c r="AT466" s="4"/>
      <c r="AU466" s="4"/>
      <c r="AV466" s="4"/>
      <c r="AW466" s="4"/>
    </row>
    <row r="467" spans="25:49" x14ac:dyDescent="0.25">
      <c r="Y467"/>
      <c r="AD467" s="4"/>
      <c r="AE467" s="4"/>
      <c r="AF467" s="4"/>
      <c r="AG467" s="4"/>
      <c r="AH467" s="4"/>
      <c r="AI467" s="4"/>
      <c r="AJ467" s="4"/>
      <c r="AK467" s="4"/>
      <c r="AL467" s="4"/>
      <c r="AM467" s="4"/>
      <c r="AN467" s="4"/>
      <c r="AO467" s="4"/>
      <c r="AP467" s="4"/>
      <c r="AQ467" s="4"/>
      <c r="AR467" s="4"/>
      <c r="AS467" s="4"/>
      <c r="AT467" s="4"/>
      <c r="AU467" s="4"/>
      <c r="AV467" s="4"/>
      <c r="AW467" s="4"/>
    </row>
    <row r="468" spans="25:49" x14ac:dyDescent="0.25">
      <c r="Y468"/>
      <c r="AD468" s="4"/>
      <c r="AE468" s="4"/>
      <c r="AF468" s="4"/>
      <c r="AG468" s="4"/>
      <c r="AH468" s="4"/>
      <c r="AI468" s="4"/>
      <c r="AJ468" s="4"/>
      <c r="AK468" s="4"/>
      <c r="AL468" s="4"/>
      <c r="AM468" s="4"/>
      <c r="AN468" s="4"/>
      <c r="AO468" s="4"/>
      <c r="AP468" s="4"/>
      <c r="AQ468" s="4"/>
      <c r="AR468" s="4"/>
      <c r="AS468" s="4"/>
      <c r="AT468" s="4"/>
      <c r="AU468" s="4"/>
      <c r="AV468" s="4"/>
      <c r="AW468" s="4"/>
    </row>
    <row r="469" spans="25:49" x14ac:dyDescent="0.25">
      <c r="Y469"/>
      <c r="AD469" s="4"/>
      <c r="AE469" s="4"/>
      <c r="AF469" s="4"/>
      <c r="AG469" s="4"/>
      <c r="AH469" s="4"/>
      <c r="AI469" s="4"/>
      <c r="AJ469" s="4"/>
      <c r="AK469" s="4"/>
      <c r="AL469" s="4"/>
      <c r="AM469" s="4"/>
      <c r="AN469" s="4"/>
      <c r="AO469" s="4"/>
      <c r="AP469" s="4"/>
      <c r="AQ469" s="4"/>
      <c r="AR469" s="4"/>
      <c r="AS469" s="4"/>
      <c r="AT469" s="4"/>
      <c r="AU469" s="4"/>
      <c r="AV469" s="4"/>
      <c r="AW469" s="4"/>
    </row>
    <row r="470" spans="25:49" x14ac:dyDescent="0.25">
      <c r="Y470"/>
      <c r="AD470" s="4"/>
      <c r="AE470" s="4"/>
      <c r="AF470" s="4"/>
      <c r="AG470" s="4"/>
      <c r="AH470" s="4"/>
      <c r="AI470" s="4"/>
      <c r="AJ470" s="4"/>
      <c r="AK470" s="4"/>
      <c r="AL470" s="4"/>
      <c r="AM470" s="4"/>
      <c r="AN470" s="4"/>
      <c r="AO470" s="4"/>
      <c r="AP470" s="4"/>
      <c r="AQ470" s="4"/>
      <c r="AR470" s="4"/>
      <c r="AS470" s="4"/>
      <c r="AT470" s="4"/>
      <c r="AU470" s="4"/>
      <c r="AV470" s="4"/>
      <c r="AW470" s="4"/>
    </row>
    <row r="471" spans="25:49" x14ac:dyDescent="0.25">
      <c r="Y471"/>
      <c r="AD471" s="4"/>
      <c r="AE471" s="4"/>
      <c r="AF471" s="4"/>
      <c r="AG471" s="4"/>
      <c r="AH471" s="4"/>
      <c r="AI471" s="4"/>
      <c r="AJ471" s="4"/>
      <c r="AK471" s="4"/>
      <c r="AL471" s="4"/>
      <c r="AM471" s="4"/>
      <c r="AN471" s="4"/>
      <c r="AO471" s="4"/>
      <c r="AP471" s="4"/>
      <c r="AQ471" s="4"/>
      <c r="AR471" s="4"/>
      <c r="AS471" s="4"/>
      <c r="AT471" s="4"/>
      <c r="AU471" s="4"/>
      <c r="AV471" s="4"/>
      <c r="AW471" s="4"/>
    </row>
    <row r="472" spans="25:49" x14ac:dyDescent="0.25">
      <c r="Y472"/>
      <c r="AD472" s="4"/>
      <c r="AE472" s="4"/>
      <c r="AF472" s="4"/>
      <c r="AG472" s="4"/>
      <c r="AH472" s="4"/>
      <c r="AI472" s="4"/>
      <c r="AJ472" s="4"/>
      <c r="AK472" s="4"/>
      <c r="AL472" s="4"/>
      <c r="AM472" s="4"/>
      <c r="AN472" s="4"/>
      <c r="AO472" s="4"/>
      <c r="AP472" s="4"/>
      <c r="AQ472" s="4"/>
      <c r="AR472" s="4"/>
      <c r="AS472" s="4"/>
      <c r="AT472" s="4"/>
      <c r="AU472" s="4"/>
      <c r="AV472" s="4"/>
      <c r="AW472" s="4"/>
    </row>
    <row r="473" spans="25:49" x14ac:dyDescent="0.25">
      <c r="Y473"/>
      <c r="AD473" s="4"/>
      <c r="AE473" s="4"/>
      <c r="AF473" s="4"/>
      <c r="AG473" s="4"/>
      <c r="AH473" s="4"/>
      <c r="AI473" s="4"/>
      <c r="AJ473" s="4"/>
      <c r="AK473" s="4"/>
      <c r="AL473" s="4"/>
      <c r="AM473" s="4"/>
      <c r="AN473" s="4"/>
      <c r="AO473" s="4"/>
      <c r="AP473" s="4"/>
      <c r="AQ473" s="4"/>
      <c r="AR473" s="4"/>
      <c r="AS473" s="4"/>
      <c r="AT473" s="4"/>
      <c r="AU473" s="4"/>
      <c r="AV473" s="4"/>
      <c r="AW473" s="4"/>
    </row>
    <row r="474" spans="25:49" x14ac:dyDescent="0.25">
      <c r="Y474"/>
      <c r="AD474" s="4"/>
      <c r="AE474" s="4"/>
      <c r="AF474" s="4"/>
      <c r="AG474" s="4"/>
      <c r="AH474" s="4"/>
      <c r="AI474" s="4"/>
      <c r="AJ474" s="4"/>
      <c r="AK474" s="4"/>
      <c r="AL474" s="4"/>
      <c r="AM474" s="4"/>
      <c r="AN474" s="4"/>
      <c r="AO474" s="4"/>
      <c r="AP474" s="4"/>
      <c r="AQ474" s="4"/>
      <c r="AR474" s="4"/>
      <c r="AS474" s="4"/>
      <c r="AT474" s="4"/>
      <c r="AU474" s="4"/>
      <c r="AV474" s="4"/>
      <c r="AW474" s="4"/>
    </row>
    <row r="475" spans="25:49" x14ac:dyDescent="0.25">
      <c r="Y475"/>
      <c r="AD475" s="4"/>
      <c r="AE475" s="4"/>
      <c r="AF475" s="4"/>
      <c r="AG475" s="4"/>
      <c r="AH475" s="4"/>
      <c r="AI475" s="4"/>
      <c r="AJ475" s="4"/>
      <c r="AK475" s="4"/>
      <c r="AL475" s="4"/>
      <c r="AM475" s="4"/>
      <c r="AN475" s="4"/>
      <c r="AO475" s="4"/>
      <c r="AP475" s="4"/>
      <c r="AQ475" s="4"/>
      <c r="AR475" s="4"/>
      <c r="AS475" s="4"/>
      <c r="AT475" s="4"/>
      <c r="AU475" s="4"/>
      <c r="AV475" s="4"/>
      <c r="AW475" s="4"/>
    </row>
    <row r="476" spans="25:49" x14ac:dyDescent="0.25">
      <c r="Y476"/>
      <c r="AD476" s="4"/>
      <c r="AE476" s="4"/>
      <c r="AF476" s="4"/>
      <c r="AG476" s="4"/>
      <c r="AH476" s="4"/>
      <c r="AI476" s="4"/>
      <c r="AJ476" s="4"/>
      <c r="AK476" s="4"/>
      <c r="AL476" s="4"/>
      <c r="AM476" s="4"/>
      <c r="AN476" s="4"/>
      <c r="AO476" s="4"/>
      <c r="AP476" s="4"/>
      <c r="AQ476" s="4"/>
      <c r="AR476" s="4"/>
      <c r="AS476" s="4"/>
      <c r="AT476" s="4"/>
      <c r="AU476" s="4"/>
      <c r="AV476" s="4"/>
      <c r="AW476" s="4"/>
    </row>
    <row r="477" spans="25:49" x14ac:dyDescent="0.25">
      <c r="Y477"/>
      <c r="AD477" s="4"/>
      <c r="AE477" s="4"/>
      <c r="AF477" s="4"/>
      <c r="AG477" s="4"/>
      <c r="AH477" s="4"/>
      <c r="AI477" s="4"/>
      <c r="AJ477" s="4"/>
      <c r="AK477" s="4"/>
      <c r="AL477" s="4"/>
      <c r="AM477" s="4"/>
      <c r="AN477" s="4"/>
      <c r="AO477" s="4"/>
      <c r="AP477" s="4"/>
      <c r="AQ477" s="4"/>
      <c r="AR477" s="4"/>
      <c r="AS477" s="4"/>
      <c r="AT477" s="4"/>
      <c r="AU477" s="4"/>
      <c r="AV477" s="4"/>
      <c r="AW477" s="4"/>
    </row>
    <row r="478" spans="25:49" x14ac:dyDescent="0.25">
      <c r="Y478"/>
      <c r="AD478" s="4"/>
      <c r="AE478" s="4"/>
      <c r="AF478" s="4"/>
      <c r="AG478" s="4"/>
      <c r="AH478" s="4"/>
      <c r="AI478" s="4"/>
      <c r="AJ478" s="4"/>
      <c r="AK478" s="4"/>
      <c r="AL478" s="4"/>
      <c r="AM478" s="4"/>
      <c r="AN478" s="4"/>
      <c r="AO478" s="4"/>
      <c r="AP478" s="4"/>
      <c r="AQ478" s="4"/>
      <c r="AR478" s="4"/>
      <c r="AS478" s="4"/>
      <c r="AT478" s="4"/>
      <c r="AU478" s="4"/>
      <c r="AV478" s="4"/>
      <c r="AW478" s="4"/>
    </row>
    <row r="479" spans="25:49" x14ac:dyDescent="0.25">
      <c r="Y479"/>
      <c r="AD479" s="4"/>
      <c r="AE479" s="4"/>
      <c r="AF479" s="4"/>
      <c r="AG479" s="4"/>
      <c r="AH479" s="4"/>
      <c r="AI479" s="4"/>
      <c r="AJ479" s="4"/>
      <c r="AK479" s="4"/>
      <c r="AL479" s="4"/>
      <c r="AM479" s="4"/>
      <c r="AN479" s="4"/>
      <c r="AO479" s="4"/>
      <c r="AP479" s="4"/>
      <c r="AQ479" s="4"/>
      <c r="AR479" s="4"/>
      <c r="AS479" s="4"/>
      <c r="AT479" s="4"/>
      <c r="AU479" s="4"/>
      <c r="AV479" s="4"/>
      <c r="AW479" s="4"/>
    </row>
    <row r="480" spans="25:49" x14ac:dyDescent="0.25">
      <c r="Y480"/>
      <c r="AD480" s="4"/>
      <c r="AE480" s="4"/>
      <c r="AF480" s="4"/>
      <c r="AG480" s="4"/>
      <c r="AH480" s="4"/>
      <c r="AI480" s="4"/>
      <c r="AJ480" s="4"/>
      <c r="AK480" s="4"/>
      <c r="AL480" s="4"/>
      <c r="AM480" s="4"/>
      <c r="AN480" s="4"/>
      <c r="AO480" s="4"/>
      <c r="AP480" s="4"/>
      <c r="AQ480" s="4"/>
      <c r="AR480" s="4"/>
      <c r="AS480" s="4"/>
      <c r="AT480" s="4"/>
      <c r="AU480" s="4"/>
      <c r="AV480" s="4"/>
      <c r="AW480" s="4"/>
    </row>
    <row r="481" spans="25:49" x14ac:dyDescent="0.25">
      <c r="Y481"/>
      <c r="AD481" s="4"/>
      <c r="AE481" s="4"/>
      <c r="AF481" s="4"/>
      <c r="AG481" s="4"/>
      <c r="AH481" s="4"/>
      <c r="AI481" s="4"/>
      <c r="AJ481" s="4"/>
      <c r="AK481" s="4"/>
      <c r="AL481" s="4"/>
      <c r="AM481" s="4"/>
      <c r="AN481" s="4"/>
      <c r="AO481" s="4"/>
      <c r="AP481" s="4"/>
      <c r="AQ481" s="4"/>
      <c r="AR481" s="4"/>
      <c r="AS481" s="4"/>
      <c r="AT481" s="4"/>
      <c r="AU481" s="4"/>
      <c r="AV481" s="4"/>
      <c r="AW481" s="4"/>
    </row>
    <row r="482" spans="25:49" x14ac:dyDescent="0.25">
      <c r="Y482"/>
      <c r="AD482" s="4"/>
      <c r="AE482" s="4"/>
      <c r="AF482" s="4"/>
      <c r="AG482" s="4"/>
      <c r="AH482" s="4"/>
      <c r="AI482" s="4"/>
      <c r="AJ482" s="4"/>
      <c r="AK482" s="4"/>
      <c r="AL482" s="4"/>
      <c r="AM482" s="4"/>
      <c r="AN482" s="4"/>
      <c r="AO482" s="4"/>
      <c r="AP482" s="4"/>
      <c r="AQ482" s="4"/>
      <c r="AR482" s="4"/>
      <c r="AS482" s="4"/>
      <c r="AT482" s="4"/>
      <c r="AU482" s="4"/>
      <c r="AV482" s="4"/>
      <c r="AW482" s="4"/>
    </row>
    <row r="483" spans="25:49" x14ac:dyDescent="0.25">
      <c r="Y483"/>
      <c r="AD483" s="4"/>
      <c r="AE483" s="4"/>
      <c r="AF483" s="4"/>
      <c r="AG483" s="4"/>
      <c r="AH483" s="4"/>
      <c r="AI483" s="4"/>
      <c r="AJ483" s="4"/>
      <c r="AK483" s="4"/>
      <c r="AL483" s="4"/>
      <c r="AM483" s="4"/>
      <c r="AN483" s="4"/>
      <c r="AO483" s="4"/>
      <c r="AP483" s="4"/>
      <c r="AQ483" s="4"/>
      <c r="AR483" s="4"/>
      <c r="AS483" s="4"/>
      <c r="AT483" s="4"/>
      <c r="AU483" s="4"/>
      <c r="AV483" s="4"/>
      <c r="AW483" s="4"/>
    </row>
    <row r="484" spans="25:49" x14ac:dyDescent="0.25">
      <c r="Y484"/>
      <c r="AD484" s="4"/>
      <c r="AE484" s="4"/>
      <c r="AF484" s="4"/>
      <c r="AG484" s="4"/>
      <c r="AH484" s="4"/>
      <c r="AI484" s="4"/>
      <c r="AJ484" s="4"/>
      <c r="AK484" s="4"/>
      <c r="AL484" s="4"/>
      <c r="AM484" s="4"/>
      <c r="AN484" s="4"/>
      <c r="AO484" s="4"/>
      <c r="AP484" s="4"/>
      <c r="AQ484" s="4"/>
      <c r="AR484" s="4"/>
      <c r="AS484" s="4"/>
      <c r="AT484" s="4"/>
      <c r="AU484" s="4"/>
      <c r="AV484" s="4"/>
      <c r="AW484" s="4"/>
    </row>
    <row r="485" spans="25:49" x14ac:dyDescent="0.25">
      <c r="Y485"/>
      <c r="AD485" s="4"/>
      <c r="AE485" s="4"/>
      <c r="AF485" s="4"/>
      <c r="AG485" s="4"/>
      <c r="AH485" s="4"/>
      <c r="AI485" s="4"/>
      <c r="AJ485" s="4"/>
      <c r="AK485" s="4"/>
      <c r="AL485" s="4"/>
      <c r="AM485" s="4"/>
      <c r="AN485" s="4"/>
      <c r="AO485" s="4"/>
      <c r="AP485" s="4"/>
      <c r="AQ485" s="4"/>
      <c r="AR485" s="4"/>
      <c r="AS485" s="4"/>
      <c r="AT485" s="4"/>
      <c r="AU485" s="4"/>
      <c r="AV485" s="4"/>
      <c r="AW485" s="4"/>
    </row>
    <row r="486" spans="25:49" x14ac:dyDescent="0.25">
      <c r="Y486"/>
      <c r="AD486" s="4"/>
      <c r="AE486" s="4"/>
      <c r="AF486" s="4"/>
      <c r="AG486" s="4"/>
      <c r="AH486" s="4"/>
      <c r="AI486" s="4"/>
      <c r="AJ486" s="4"/>
      <c r="AK486" s="4"/>
      <c r="AL486" s="4"/>
      <c r="AM486" s="4"/>
      <c r="AN486" s="4"/>
      <c r="AO486" s="4"/>
      <c r="AP486" s="4"/>
      <c r="AQ486" s="4"/>
      <c r="AR486" s="4"/>
      <c r="AS486" s="4"/>
      <c r="AT486" s="4"/>
      <c r="AU486" s="4"/>
      <c r="AV486" s="4"/>
      <c r="AW486" s="4"/>
    </row>
    <row r="487" spans="25:49" x14ac:dyDescent="0.25">
      <c r="Y487"/>
      <c r="AD487" s="4"/>
      <c r="AE487" s="4"/>
      <c r="AF487" s="4"/>
      <c r="AG487" s="4"/>
      <c r="AH487" s="4"/>
      <c r="AI487" s="4"/>
      <c r="AJ487" s="4"/>
      <c r="AK487" s="4"/>
      <c r="AL487" s="4"/>
      <c r="AM487" s="4"/>
      <c r="AN487" s="4"/>
      <c r="AO487" s="4"/>
      <c r="AP487" s="4"/>
      <c r="AQ487" s="4"/>
      <c r="AR487" s="4"/>
      <c r="AS487" s="4"/>
      <c r="AT487" s="4"/>
      <c r="AU487" s="4"/>
      <c r="AV487" s="4"/>
      <c r="AW487" s="4"/>
    </row>
    <row r="488" spans="25:49" x14ac:dyDescent="0.25">
      <c r="Y488"/>
      <c r="AD488" s="4"/>
      <c r="AE488" s="4"/>
      <c r="AF488" s="4"/>
      <c r="AG488" s="4"/>
      <c r="AH488" s="4"/>
      <c r="AI488" s="4"/>
      <c r="AJ488" s="4"/>
      <c r="AK488" s="4"/>
      <c r="AL488" s="4"/>
      <c r="AM488" s="4"/>
      <c r="AN488" s="4"/>
      <c r="AO488" s="4"/>
      <c r="AP488" s="4"/>
      <c r="AQ488" s="4"/>
      <c r="AR488" s="4"/>
      <c r="AS488" s="4"/>
      <c r="AT488" s="4"/>
      <c r="AU488" s="4"/>
      <c r="AV488" s="4"/>
      <c r="AW488" s="4"/>
    </row>
    <row r="489" spans="25:49" x14ac:dyDescent="0.25">
      <c r="Y489"/>
      <c r="AD489" s="4"/>
      <c r="AE489" s="4"/>
      <c r="AF489" s="4"/>
      <c r="AG489" s="4"/>
      <c r="AH489" s="4"/>
      <c r="AI489" s="4"/>
      <c r="AJ489" s="4"/>
      <c r="AK489" s="4"/>
      <c r="AL489" s="4"/>
      <c r="AM489" s="4"/>
      <c r="AN489" s="4"/>
      <c r="AO489" s="4"/>
      <c r="AP489" s="4"/>
      <c r="AQ489" s="4"/>
      <c r="AR489" s="4"/>
      <c r="AS489" s="4"/>
      <c r="AT489" s="4"/>
      <c r="AU489" s="4"/>
      <c r="AV489" s="4"/>
      <c r="AW489" s="4"/>
    </row>
    <row r="490" spans="25:49" x14ac:dyDescent="0.25">
      <c r="Y490"/>
      <c r="AD490" s="4"/>
      <c r="AE490" s="4"/>
      <c r="AF490" s="4"/>
      <c r="AG490" s="4"/>
      <c r="AH490" s="4"/>
      <c r="AI490" s="4"/>
      <c r="AJ490" s="4"/>
      <c r="AK490" s="4"/>
      <c r="AL490" s="4"/>
      <c r="AM490" s="4"/>
      <c r="AN490" s="4"/>
      <c r="AO490" s="4"/>
      <c r="AP490" s="4"/>
      <c r="AQ490" s="4"/>
      <c r="AR490" s="4"/>
      <c r="AS490" s="4"/>
      <c r="AT490" s="4"/>
      <c r="AU490" s="4"/>
      <c r="AV490" s="4"/>
      <c r="AW490" s="4"/>
    </row>
    <row r="491" spans="25:49" x14ac:dyDescent="0.25">
      <c r="Y491"/>
      <c r="AD491" s="4"/>
      <c r="AE491" s="4"/>
      <c r="AF491" s="4"/>
      <c r="AG491" s="4"/>
      <c r="AH491" s="4"/>
      <c r="AI491" s="4"/>
      <c r="AJ491" s="4"/>
      <c r="AK491" s="4"/>
      <c r="AL491" s="4"/>
      <c r="AM491" s="4"/>
      <c r="AN491" s="4"/>
      <c r="AO491" s="4"/>
      <c r="AP491" s="4"/>
      <c r="AQ491" s="4"/>
      <c r="AR491" s="4"/>
      <c r="AS491" s="4"/>
      <c r="AT491" s="4"/>
      <c r="AU491" s="4"/>
      <c r="AV491" s="4"/>
      <c r="AW491" s="4"/>
    </row>
    <row r="492" spans="25:49" x14ac:dyDescent="0.25">
      <c r="Y492"/>
      <c r="AD492" s="4"/>
      <c r="AE492" s="4"/>
      <c r="AF492" s="4"/>
      <c r="AG492" s="4"/>
      <c r="AH492" s="4"/>
      <c r="AI492" s="4"/>
      <c r="AJ492" s="4"/>
      <c r="AK492" s="4"/>
      <c r="AL492" s="4"/>
      <c r="AM492" s="4"/>
      <c r="AN492" s="4"/>
      <c r="AO492" s="4"/>
      <c r="AP492" s="4"/>
      <c r="AQ492" s="4"/>
      <c r="AR492" s="4"/>
      <c r="AS492" s="4"/>
      <c r="AT492" s="4"/>
      <c r="AU492" s="4"/>
      <c r="AV492" s="4"/>
      <c r="AW492" s="4"/>
    </row>
    <row r="493" spans="25:49" x14ac:dyDescent="0.25">
      <c r="Y493"/>
      <c r="AD493" s="4"/>
      <c r="AE493" s="4"/>
      <c r="AF493" s="4"/>
      <c r="AG493" s="4"/>
      <c r="AH493" s="4"/>
      <c r="AI493" s="4"/>
      <c r="AJ493" s="4"/>
      <c r="AK493" s="4"/>
      <c r="AL493" s="4"/>
      <c r="AM493" s="4"/>
      <c r="AN493" s="4"/>
      <c r="AO493" s="4"/>
      <c r="AP493" s="4"/>
      <c r="AQ493" s="4"/>
      <c r="AR493" s="4"/>
      <c r="AS493" s="4"/>
      <c r="AT493" s="4"/>
      <c r="AU493" s="4"/>
      <c r="AV493" s="4"/>
      <c r="AW493" s="4"/>
    </row>
    <row r="494" spans="25:49" x14ac:dyDescent="0.25">
      <c r="Y494"/>
      <c r="AD494" s="4"/>
      <c r="AE494" s="4"/>
      <c r="AF494" s="4"/>
      <c r="AG494" s="4"/>
      <c r="AH494" s="4"/>
      <c r="AI494" s="4"/>
      <c r="AJ494" s="4"/>
      <c r="AK494" s="4"/>
      <c r="AL494" s="4"/>
      <c r="AM494" s="4"/>
      <c r="AN494" s="4"/>
      <c r="AO494" s="4"/>
      <c r="AP494" s="4"/>
      <c r="AQ494" s="4"/>
      <c r="AR494" s="4"/>
      <c r="AS494" s="4"/>
      <c r="AT494" s="4"/>
      <c r="AU494" s="4"/>
      <c r="AV494" s="4"/>
      <c r="AW494" s="4"/>
    </row>
    <row r="495" spans="25:49" x14ac:dyDescent="0.25">
      <c r="Y495"/>
      <c r="AD495" s="4"/>
      <c r="AE495" s="4"/>
      <c r="AF495" s="4"/>
      <c r="AG495" s="4"/>
      <c r="AH495" s="4"/>
      <c r="AI495" s="4"/>
      <c r="AJ495" s="4"/>
      <c r="AK495" s="4"/>
      <c r="AL495" s="4"/>
      <c r="AM495" s="4"/>
      <c r="AN495" s="4"/>
      <c r="AO495" s="4"/>
      <c r="AP495" s="4"/>
      <c r="AQ495" s="4"/>
      <c r="AR495" s="4"/>
      <c r="AS495" s="4"/>
      <c r="AT495" s="4"/>
      <c r="AU495" s="4"/>
      <c r="AV495" s="4"/>
      <c r="AW495" s="4"/>
    </row>
    <row r="496" spans="25:49" x14ac:dyDescent="0.25">
      <c r="Y496"/>
      <c r="AD496" s="4"/>
      <c r="AE496" s="4"/>
      <c r="AF496" s="4"/>
      <c r="AG496" s="4"/>
      <c r="AH496" s="4"/>
      <c r="AI496" s="4"/>
      <c r="AJ496" s="4"/>
      <c r="AK496" s="4"/>
      <c r="AL496" s="4"/>
      <c r="AM496" s="4"/>
      <c r="AN496" s="4"/>
      <c r="AO496" s="4"/>
      <c r="AP496" s="4"/>
      <c r="AQ496" s="4"/>
      <c r="AR496" s="4"/>
      <c r="AS496" s="4"/>
      <c r="AT496" s="4"/>
      <c r="AU496" s="4"/>
      <c r="AV496" s="4"/>
      <c r="AW496" s="4"/>
    </row>
    <row r="497" spans="25:49" x14ac:dyDescent="0.25">
      <c r="Y497"/>
      <c r="AD497" s="4"/>
      <c r="AE497" s="4"/>
      <c r="AF497" s="4"/>
      <c r="AG497" s="4"/>
      <c r="AH497" s="4"/>
      <c r="AI497" s="4"/>
      <c r="AJ497" s="4"/>
      <c r="AK497" s="4"/>
      <c r="AL497" s="4"/>
      <c r="AM497" s="4"/>
      <c r="AN497" s="4"/>
      <c r="AO497" s="4"/>
      <c r="AP497" s="4"/>
      <c r="AQ497" s="4"/>
      <c r="AR497" s="4"/>
      <c r="AS497" s="4"/>
      <c r="AT497" s="4"/>
      <c r="AU497" s="4"/>
      <c r="AV497" s="4"/>
      <c r="AW497" s="4"/>
    </row>
    <row r="498" spans="25:49" x14ac:dyDescent="0.25">
      <c r="Y498"/>
      <c r="AD498" s="4"/>
      <c r="AE498" s="4"/>
      <c r="AF498" s="4"/>
      <c r="AG498" s="4"/>
      <c r="AH498" s="4"/>
      <c r="AI498" s="4"/>
      <c r="AJ498" s="4"/>
      <c r="AK498" s="4"/>
      <c r="AL498" s="4"/>
      <c r="AM498" s="4"/>
      <c r="AN498" s="4"/>
      <c r="AO498" s="4"/>
      <c r="AP498" s="4"/>
      <c r="AQ498" s="4"/>
      <c r="AR498" s="4"/>
      <c r="AS498" s="4"/>
      <c r="AT498" s="4"/>
      <c r="AU498" s="4"/>
      <c r="AV498" s="4"/>
      <c r="AW498" s="4"/>
    </row>
    <row r="499" spans="25:49" x14ac:dyDescent="0.25">
      <c r="Y499"/>
      <c r="AD499" s="4"/>
      <c r="AE499" s="4"/>
      <c r="AF499" s="4"/>
      <c r="AG499" s="4"/>
      <c r="AH499" s="4"/>
      <c r="AI499" s="4"/>
      <c r="AJ499" s="4"/>
      <c r="AK499" s="4"/>
      <c r="AL499" s="4"/>
      <c r="AM499" s="4"/>
      <c r="AN499" s="4"/>
      <c r="AO499" s="4"/>
      <c r="AP499" s="4"/>
      <c r="AQ499" s="4"/>
      <c r="AR499" s="4"/>
      <c r="AS499" s="4"/>
      <c r="AT499" s="4"/>
      <c r="AU499" s="4"/>
      <c r="AV499" s="4"/>
      <c r="AW499" s="4"/>
    </row>
    <row r="500" spans="25:49" x14ac:dyDescent="0.25">
      <c r="Y500"/>
      <c r="AD500" s="4"/>
      <c r="AE500" s="4"/>
      <c r="AF500" s="4"/>
      <c r="AG500" s="4"/>
      <c r="AH500" s="4"/>
      <c r="AI500" s="4"/>
      <c r="AJ500" s="4"/>
      <c r="AK500" s="4"/>
      <c r="AL500" s="4"/>
      <c r="AM500" s="4"/>
      <c r="AN500" s="4"/>
      <c r="AO500" s="4"/>
      <c r="AP500" s="4"/>
      <c r="AQ500" s="4"/>
      <c r="AR500" s="4"/>
      <c r="AS500" s="4"/>
      <c r="AT500" s="4"/>
      <c r="AU500" s="4"/>
      <c r="AV500" s="4"/>
      <c r="AW500" s="4"/>
    </row>
    <row r="501" spans="25:49" x14ac:dyDescent="0.25">
      <c r="Y501"/>
      <c r="AD501" s="4"/>
      <c r="AE501" s="4"/>
      <c r="AF501" s="4"/>
      <c r="AG501" s="4"/>
      <c r="AH501" s="4"/>
      <c r="AI501" s="4"/>
      <c r="AJ501" s="4"/>
      <c r="AK501" s="4"/>
      <c r="AL501" s="4"/>
      <c r="AM501" s="4"/>
      <c r="AN501" s="4"/>
      <c r="AO501" s="4"/>
      <c r="AP501" s="4"/>
      <c r="AQ501" s="4"/>
      <c r="AR501" s="4"/>
      <c r="AS501" s="4"/>
      <c r="AT501" s="4"/>
      <c r="AU501" s="4"/>
      <c r="AV501" s="4"/>
      <c r="AW501" s="4"/>
    </row>
    <row r="502" spans="25:49" x14ac:dyDescent="0.25">
      <c r="Y502"/>
      <c r="AD502" s="4"/>
      <c r="AE502" s="4"/>
      <c r="AF502" s="4"/>
      <c r="AG502" s="4"/>
      <c r="AH502" s="4"/>
      <c r="AI502" s="4"/>
      <c r="AJ502" s="4"/>
      <c r="AK502" s="4"/>
      <c r="AL502" s="4"/>
      <c r="AM502" s="4"/>
      <c r="AN502" s="4"/>
      <c r="AO502" s="4"/>
      <c r="AP502" s="4"/>
      <c r="AQ502" s="4"/>
      <c r="AR502" s="4"/>
      <c r="AS502" s="4"/>
      <c r="AT502" s="4"/>
      <c r="AU502" s="4"/>
      <c r="AV502" s="4"/>
      <c r="AW502" s="4"/>
    </row>
    <row r="503" spans="25:49" x14ac:dyDescent="0.25">
      <c r="Y503"/>
      <c r="AD503" s="4"/>
      <c r="AE503" s="4"/>
      <c r="AF503" s="4"/>
      <c r="AG503" s="4"/>
      <c r="AH503" s="4"/>
      <c r="AI503" s="4"/>
      <c r="AJ503" s="4"/>
      <c r="AK503" s="4"/>
      <c r="AL503" s="4"/>
      <c r="AM503" s="4"/>
      <c r="AN503" s="4"/>
      <c r="AO503" s="4"/>
      <c r="AP503" s="4"/>
      <c r="AQ503" s="4"/>
      <c r="AR503" s="4"/>
      <c r="AS503" s="4"/>
      <c r="AT503" s="4"/>
      <c r="AU503" s="4"/>
      <c r="AV503" s="4"/>
      <c r="AW503" s="4"/>
    </row>
    <row r="504" spans="25:49" x14ac:dyDescent="0.25">
      <c r="Y504"/>
      <c r="AD504" s="4"/>
      <c r="AE504" s="4"/>
      <c r="AF504" s="4"/>
      <c r="AG504" s="4"/>
      <c r="AH504" s="4"/>
      <c r="AI504" s="4"/>
      <c r="AJ504" s="4"/>
      <c r="AK504" s="4"/>
      <c r="AL504" s="4"/>
      <c r="AM504" s="4"/>
      <c r="AN504" s="4"/>
      <c r="AO504" s="4"/>
      <c r="AP504" s="4"/>
      <c r="AQ504" s="4"/>
      <c r="AR504" s="4"/>
      <c r="AS504" s="4"/>
      <c r="AT504" s="4"/>
      <c r="AU504" s="4"/>
      <c r="AV504" s="4"/>
      <c r="AW504" s="4"/>
    </row>
    <row r="505" spans="25:49" x14ac:dyDescent="0.25">
      <c r="Y505"/>
      <c r="AD505" s="4"/>
      <c r="AE505" s="4"/>
      <c r="AF505" s="4"/>
      <c r="AG505" s="4"/>
      <c r="AH505" s="4"/>
      <c r="AI505" s="4"/>
      <c r="AJ505" s="4"/>
      <c r="AK505" s="4"/>
      <c r="AL505" s="4"/>
      <c r="AM505" s="4"/>
      <c r="AN505" s="4"/>
      <c r="AO505" s="4"/>
      <c r="AP505" s="4"/>
      <c r="AQ505" s="4"/>
      <c r="AR505" s="4"/>
      <c r="AS505" s="4"/>
      <c r="AT505" s="4"/>
      <c r="AU505" s="4"/>
      <c r="AV505" s="4"/>
      <c r="AW505" s="4"/>
    </row>
    <row r="506" spans="25:49" x14ac:dyDescent="0.25">
      <c r="Y506"/>
      <c r="AD506" s="4"/>
      <c r="AE506" s="4"/>
      <c r="AF506" s="4"/>
      <c r="AG506" s="4"/>
      <c r="AH506" s="4"/>
      <c r="AI506" s="4"/>
      <c r="AJ506" s="4"/>
      <c r="AK506" s="4"/>
      <c r="AL506" s="4"/>
      <c r="AM506" s="4"/>
      <c r="AN506" s="4"/>
      <c r="AO506" s="4"/>
      <c r="AP506" s="4"/>
      <c r="AQ506" s="4"/>
      <c r="AR506" s="4"/>
      <c r="AS506" s="4"/>
      <c r="AT506" s="4"/>
      <c r="AU506" s="4"/>
      <c r="AV506" s="4"/>
      <c r="AW506" s="4"/>
    </row>
    <row r="507" spans="25:49" x14ac:dyDescent="0.25">
      <c r="Y507"/>
      <c r="AD507" s="4"/>
      <c r="AE507" s="4"/>
      <c r="AF507" s="4"/>
      <c r="AG507" s="4"/>
      <c r="AH507" s="4"/>
      <c r="AI507" s="4"/>
      <c r="AJ507" s="4"/>
      <c r="AK507" s="4"/>
      <c r="AL507" s="4"/>
      <c r="AM507" s="4"/>
      <c r="AN507" s="4"/>
      <c r="AO507" s="4"/>
      <c r="AP507" s="4"/>
      <c r="AQ507" s="4"/>
      <c r="AR507" s="4"/>
      <c r="AS507" s="4"/>
      <c r="AT507" s="4"/>
      <c r="AU507" s="4"/>
      <c r="AV507" s="4"/>
      <c r="AW507" s="4"/>
    </row>
    <row r="508" spans="25:49" x14ac:dyDescent="0.25">
      <c r="Y508"/>
      <c r="AD508" s="4"/>
      <c r="AE508" s="4"/>
      <c r="AF508" s="4"/>
      <c r="AG508" s="4"/>
      <c r="AH508" s="4"/>
      <c r="AI508" s="4"/>
      <c r="AJ508" s="4"/>
      <c r="AK508" s="4"/>
      <c r="AL508" s="4"/>
      <c r="AM508" s="4"/>
      <c r="AN508" s="4"/>
      <c r="AO508" s="4"/>
      <c r="AP508" s="4"/>
      <c r="AQ508" s="4"/>
      <c r="AR508" s="4"/>
      <c r="AS508" s="4"/>
      <c r="AT508" s="4"/>
      <c r="AU508" s="4"/>
      <c r="AV508" s="4"/>
      <c r="AW508" s="4"/>
    </row>
    <row r="509" spans="25:49" x14ac:dyDescent="0.25">
      <c r="Y509"/>
      <c r="AD509" s="4"/>
      <c r="AE509" s="4"/>
      <c r="AF509" s="4"/>
      <c r="AG509" s="4"/>
      <c r="AH509" s="4"/>
      <c r="AI509" s="4"/>
      <c r="AJ509" s="4"/>
      <c r="AK509" s="4"/>
      <c r="AL509" s="4"/>
      <c r="AM509" s="4"/>
      <c r="AN509" s="4"/>
      <c r="AO509" s="4"/>
      <c r="AP509" s="4"/>
      <c r="AQ509" s="4"/>
      <c r="AR509" s="4"/>
      <c r="AS509" s="4"/>
      <c r="AT509" s="4"/>
      <c r="AU509" s="4"/>
      <c r="AV509" s="4"/>
      <c r="AW509" s="4"/>
    </row>
    <row r="510" spans="25:49" x14ac:dyDescent="0.25">
      <c r="Y510"/>
      <c r="AD510" s="4"/>
      <c r="AE510" s="4"/>
      <c r="AF510" s="4"/>
      <c r="AG510" s="4"/>
      <c r="AH510" s="4"/>
      <c r="AI510" s="4"/>
      <c r="AJ510" s="4"/>
      <c r="AK510" s="4"/>
      <c r="AL510" s="4"/>
      <c r="AM510" s="4"/>
      <c r="AN510" s="4"/>
      <c r="AO510" s="4"/>
      <c r="AP510" s="4"/>
      <c r="AQ510" s="4"/>
      <c r="AR510" s="4"/>
      <c r="AS510" s="4"/>
      <c r="AT510" s="4"/>
      <c r="AU510" s="4"/>
      <c r="AV510" s="4"/>
      <c r="AW510" s="4"/>
    </row>
    <row r="511" spans="25:49" x14ac:dyDescent="0.25">
      <c r="Y511"/>
      <c r="AD511" s="4"/>
      <c r="AE511" s="4"/>
      <c r="AF511" s="4"/>
      <c r="AG511" s="4"/>
      <c r="AH511" s="4"/>
      <c r="AI511" s="4"/>
      <c r="AJ511" s="4"/>
      <c r="AK511" s="4"/>
      <c r="AL511" s="4"/>
      <c r="AM511" s="4"/>
      <c r="AN511" s="4"/>
      <c r="AO511" s="4"/>
      <c r="AP511" s="4"/>
      <c r="AQ511" s="4"/>
      <c r="AR511" s="4"/>
      <c r="AS511" s="4"/>
      <c r="AT511" s="4"/>
      <c r="AU511" s="4"/>
      <c r="AV511" s="4"/>
      <c r="AW511" s="4"/>
    </row>
    <row r="512" spans="25:49" x14ac:dyDescent="0.25">
      <c r="Y512"/>
      <c r="AD512" s="4"/>
      <c r="AE512" s="4"/>
      <c r="AF512" s="4"/>
      <c r="AG512" s="4"/>
      <c r="AH512" s="4"/>
      <c r="AI512" s="4"/>
      <c r="AJ512" s="4"/>
      <c r="AK512" s="4"/>
      <c r="AL512" s="4"/>
      <c r="AM512" s="4"/>
      <c r="AN512" s="4"/>
      <c r="AO512" s="4"/>
      <c r="AP512" s="4"/>
      <c r="AQ512" s="4"/>
      <c r="AR512" s="4"/>
      <c r="AS512" s="4"/>
      <c r="AT512" s="4"/>
      <c r="AU512" s="4"/>
      <c r="AV512" s="4"/>
      <c r="AW512" s="4"/>
    </row>
    <row r="513" spans="25:49" x14ac:dyDescent="0.25">
      <c r="Y513"/>
      <c r="AD513" s="4"/>
      <c r="AE513" s="4"/>
      <c r="AF513" s="4"/>
      <c r="AG513" s="4"/>
      <c r="AH513" s="4"/>
      <c r="AI513" s="4"/>
      <c r="AJ513" s="4"/>
      <c r="AK513" s="4"/>
      <c r="AL513" s="4"/>
      <c r="AM513" s="4"/>
      <c r="AN513" s="4"/>
      <c r="AO513" s="4"/>
      <c r="AP513" s="4"/>
      <c r="AQ513" s="4"/>
      <c r="AR513" s="4"/>
      <c r="AS513" s="4"/>
      <c r="AT513" s="4"/>
      <c r="AU513" s="4"/>
      <c r="AV513" s="4"/>
      <c r="AW513" s="4"/>
    </row>
    <row r="514" spans="25:49" x14ac:dyDescent="0.25">
      <c r="Y514"/>
      <c r="AD514" s="4"/>
      <c r="AE514" s="4"/>
      <c r="AF514" s="4"/>
      <c r="AG514" s="4"/>
      <c r="AH514" s="4"/>
      <c r="AI514" s="4"/>
      <c r="AJ514" s="4"/>
      <c r="AK514" s="4"/>
      <c r="AL514" s="4"/>
      <c r="AM514" s="4"/>
      <c r="AN514" s="4"/>
      <c r="AO514" s="4"/>
      <c r="AP514" s="4"/>
      <c r="AQ514" s="4"/>
      <c r="AR514" s="4"/>
      <c r="AS514" s="4"/>
      <c r="AT514" s="4"/>
      <c r="AU514" s="4"/>
      <c r="AV514" s="4"/>
      <c r="AW514" s="4"/>
    </row>
    <row r="515" spans="25:49" x14ac:dyDescent="0.25">
      <c r="Y515"/>
      <c r="AD515" s="4"/>
      <c r="AE515" s="4"/>
      <c r="AF515" s="4"/>
      <c r="AG515" s="4"/>
      <c r="AH515" s="4"/>
      <c r="AI515" s="4"/>
      <c r="AJ515" s="4"/>
      <c r="AK515" s="4"/>
      <c r="AL515" s="4"/>
      <c r="AM515" s="4"/>
      <c r="AN515" s="4"/>
      <c r="AO515" s="4"/>
      <c r="AP515" s="4"/>
      <c r="AQ515" s="4"/>
      <c r="AR515" s="4"/>
      <c r="AS515" s="4"/>
      <c r="AT515" s="4"/>
      <c r="AU515" s="4"/>
      <c r="AV515" s="4"/>
      <c r="AW515" s="4"/>
    </row>
    <row r="516" spans="25:49" x14ac:dyDescent="0.25">
      <c r="Y516"/>
      <c r="AD516" s="4"/>
      <c r="AE516" s="4"/>
      <c r="AF516" s="4"/>
      <c r="AG516" s="4"/>
      <c r="AH516" s="4"/>
      <c r="AI516" s="4"/>
      <c r="AJ516" s="4"/>
      <c r="AK516" s="4"/>
      <c r="AL516" s="4"/>
      <c r="AM516" s="4"/>
      <c r="AN516" s="4"/>
      <c r="AO516" s="4"/>
      <c r="AP516" s="4"/>
      <c r="AQ516" s="4"/>
      <c r="AR516" s="4"/>
      <c r="AS516" s="4"/>
      <c r="AT516" s="4"/>
      <c r="AU516" s="4"/>
      <c r="AV516" s="4"/>
      <c r="AW516" s="4"/>
    </row>
    <row r="517" spans="25:49" x14ac:dyDescent="0.25">
      <c r="Y517"/>
      <c r="AD517" s="4"/>
      <c r="AE517" s="4"/>
      <c r="AF517" s="4"/>
      <c r="AG517" s="4"/>
      <c r="AH517" s="4"/>
      <c r="AI517" s="4"/>
      <c r="AJ517" s="4"/>
      <c r="AK517" s="4"/>
      <c r="AL517" s="4"/>
      <c r="AM517" s="4"/>
      <c r="AN517" s="4"/>
      <c r="AO517" s="4"/>
      <c r="AP517" s="4"/>
      <c r="AQ517" s="4"/>
      <c r="AR517" s="4"/>
      <c r="AS517" s="4"/>
      <c r="AT517" s="4"/>
      <c r="AU517" s="4"/>
      <c r="AV517" s="4"/>
      <c r="AW517" s="4"/>
    </row>
    <row r="518" spans="25:49" x14ac:dyDescent="0.25">
      <c r="Y518"/>
      <c r="AD518" s="4"/>
      <c r="AE518" s="4"/>
      <c r="AF518" s="4"/>
      <c r="AG518" s="4"/>
      <c r="AH518" s="4"/>
      <c r="AI518" s="4"/>
      <c r="AJ518" s="4"/>
      <c r="AK518" s="4"/>
      <c r="AL518" s="4"/>
      <c r="AM518" s="4"/>
      <c r="AN518" s="4"/>
      <c r="AO518" s="4"/>
      <c r="AP518" s="4"/>
      <c r="AQ518" s="4"/>
      <c r="AR518" s="4"/>
      <c r="AS518" s="4"/>
      <c r="AT518" s="4"/>
      <c r="AU518" s="4"/>
      <c r="AV518" s="4"/>
      <c r="AW518" s="4"/>
    </row>
    <row r="519" spans="25:49" x14ac:dyDescent="0.25">
      <c r="Y519"/>
      <c r="AD519" s="4"/>
      <c r="AE519" s="4"/>
      <c r="AF519" s="4"/>
      <c r="AG519" s="4"/>
      <c r="AH519" s="4"/>
      <c r="AI519" s="4"/>
      <c r="AJ519" s="4"/>
      <c r="AK519" s="4"/>
      <c r="AL519" s="4"/>
      <c r="AM519" s="4"/>
      <c r="AN519" s="4"/>
      <c r="AO519" s="4"/>
      <c r="AP519" s="4"/>
      <c r="AQ519" s="4"/>
      <c r="AR519" s="4"/>
      <c r="AS519" s="4"/>
      <c r="AT519" s="4"/>
      <c r="AU519" s="4"/>
      <c r="AV519" s="4"/>
      <c r="AW519" s="4"/>
    </row>
    <row r="520" spans="25:49" x14ac:dyDescent="0.25">
      <c r="Y520"/>
      <c r="AD520" s="4"/>
      <c r="AE520" s="4"/>
      <c r="AF520" s="4"/>
      <c r="AG520" s="4"/>
      <c r="AH520" s="4"/>
      <c r="AI520" s="4"/>
      <c r="AJ520" s="4"/>
      <c r="AK520" s="4"/>
      <c r="AL520" s="4"/>
      <c r="AM520" s="4"/>
      <c r="AN520" s="4"/>
      <c r="AO520" s="4"/>
      <c r="AP520" s="4"/>
      <c r="AQ520" s="4"/>
      <c r="AR520" s="4"/>
      <c r="AS520" s="4"/>
      <c r="AT520" s="4"/>
      <c r="AU520" s="4"/>
      <c r="AV520" s="4"/>
      <c r="AW520" s="4"/>
    </row>
    <row r="521" spans="25:49" x14ac:dyDescent="0.25">
      <c r="Y521"/>
      <c r="AD521" s="4"/>
      <c r="AE521" s="4"/>
      <c r="AF521" s="4"/>
      <c r="AG521" s="4"/>
      <c r="AH521" s="4"/>
      <c r="AI521" s="4"/>
      <c r="AJ521" s="4"/>
      <c r="AK521" s="4"/>
      <c r="AL521" s="4"/>
      <c r="AM521" s="4"/>
      <c r="AN521" s="4"/>
      <c r="AO521" s="4"/>
      <c r="AP521" s="4"/>
      <c r="AQ521" s="4"/>
      <c r="AR521" s="4"/>
      <c r="AS521" s="4"/>
      <c r="AT521" s="4"/>
      <c r="AU521" s="4"/>
      <c r="AV521" s="4"/>
      <c r="AW521" s="4"/>
    </row>
    <row r="522" spans="25:49" x14ac:dyDescent="0.25">
      <c r="Y522"/>
      <c r="AD522" s="4"/>
      <c r="AE522" s="4"/>
      <c r="AF522" s="4"/>
      <c r="AG522" s="4"/>
      <c r="AH522" s="4"/>
      <c r="AI522" s="4"/>
      <c r="AJ522" s="4"/>
      <c r="AK522" s="4"/>
      <c r="AL522" s="4"/>
      <c r="AM522" s="4"/>
      <c r="AN522" s="4"/>
      <c r="AO522" s="4"/>
      <c r="AP522" s="4"/>
      <c r="AQ522" s="4"/>
      <c r="AR522" s="4"/>
      <c r="AS522" s="4"/>
      <c r="AT522" s="4"/>
      <c r="AU522" s="4"/>
      <c r="AV522" s="4"/>
      <c r="AW522" s="4"/>
    </row>
    <row r="523" spans="25:49" x14ac:dyDescent="0.25">
      <c r="Y523"/>
      <c r="AD523" s="4"/>
      <c r="AE523" s="4"/>
      <c r="AF523" s="4"/>
      <c r="AG523" s="4"/>
      <c r="AH523" s="4"/>
      <c r="AI523" s="4"/>
      <c r="AJ523" s="4"/>
      <c r="AK523" s="4"/>
      <c r="AL523" s="4"/>
      <c r="AM523" s="4"/>
      <c r="AN523" s="4"/>
      <c r="AO523" s="4"/>
      <c r="AP523" s="4"/>
      <c r="AQ523" s="4"/>
      <c r="AR523" s="4"/>
      <c r="AS523" s="4"/>
      <c r="AT523" s="4"/>
      <c r="AU523" s="4"/>
      <c r="AV523" s="4"/>
      <c r="AW523" s="4"/>
    </row>
    <row r="524" spans="25:49" x14ac:dyDescent="0.25">
      <c r="Y524"/>
      <c r="AD524" s="4"/>
      <c r="AE524" s="4"/>
      <c r="AF524" s="4"/>
      <c r="AG524" s="4"/>
      <c r="AH524" s="4"/>
      <c r="AI524" s="4"/>
      <c r="AJ524" s="4"/>
      <c r="AK524" s="4"/>
      <c r="AL524" s="4"/>
      <c r="AM524" s="4"/>
      <c r="AN524" s="4"/>
      <c r="AO524" s="4"/>
      <c r="AP524" s="4"/>
      <c r="AQ524" s="4"/>
      <c r="AR524" s="4"/>
      <c r="AS524" s="4"/>
      <c r="AT524" s="4"/>
      <c r="AU524" s="4"/>
      <c r="AV524" s="4"/>
      <c r="AW524" s="4"/>
    </row>
    <row r="525" spans="25:49" x14ac:dyDescent="0.25">
      <c r="Y525"/>
      <c r="AD525" s="4"/>
      <c r="AE525" s="4"/>
      <c r="AF525" s="4"/>
      <c r="AG525" s="4"/>
      <c r="AH525" s="4"/>
      <c r="AI525" s="4"/>
      <c r="AJ525" s="4"/>
      <c r="AK525" s="4"/>
      <c r="AL525" s="4"/>
      <c r="AM525" s="4"/>
      <c r="AN525" s="4"/>
      <c r="AO525" s="4"/>
      <c r="AP525" s="4"/>
      <c r="AQ525" s="4"/>
      <c r="AR525" s="4"/>
      <c r="AS525" s="4"/>
      <c r="AT525" s="4"/>
      <c r="AU525" s="4"/>
      <c r="AV525" s="4"/>
      <c r="AW525" s="4"/>
    </row>
    <row r="526" spans="25:49" x14ac:dyDescent="0.25">
      <c r="Y526"/>
      <c r="AD526" s="4"/>
      <c r="AE526" s="4"/>
      <c r="AF526" s="4"/>
      <c r="AG526" s="4"/>
      <c r="AH526" s="4"/>
      <c r="AI526" s="4"/>
      <c r="AJ526" s="4"/>
      <c r="AK526" s="4"/>
      <c r="AL526" s="4"/>
      <c r="AM526" s="4"/>
      <c r="AN526" s="4"/>
      <c r="AO526" s="4"/>
      <c r="AP526" s="4"/>
      <c r="AQ526" s="4"/>
      <c r="AR526" s="4"/>
      <c r="AS526" s="4"/>
      <c r="AT526" s="4"/>
      <c r="AU526" s="4"/>
      <c r="AV526" s="4"/>
      <c r="AW526" s="4"/>
    </row>
    <row r="527" spans="25:49" x14ac:dyDescent="0.25">
      <c r="Y527"/>
      <c r="AD527" s="4"/>
      <c r="AE527" s="4"/>
      <c r="AF527" s="4"/>
      <c r="AG527" s="4"/>
      <c r="AH527" s="4"/>
      <c r="AI527" s="4"/>
      <c r="AJ527" s="4"/>
      <c r="AK527" s="4"/>
      <c r="AL527" s="4"/>
      <c r="AM527" s="4"/>
      <c r="AN527" s="4"/>
      <c r="AO527" s="4"/>
      <c r="AP527" s="4"/>
      <c r="AQ527" s="4"/>
      <c r="AR527" s="4"/>
      <c r="AS527" s="4"/>
      <c r="AT527" s="4"/>
      <c r="AU527" s="4"/>
      <c r="AV527" s="4"/>
      <c r="AW527" s="4"/>
    </row>
    <row r="528" spans="25:49" x14ac:dyDescent="0.25">
      <c r="Y528"/>
      <c r="AD528" s="4"/>
      <c r="AE528" s="4"/>
      <c r="AF528" s="4"/>
      <c r="AG528" s="4"/>
      <c r="AH528" s="4"/>
      <c r="AI528" s="4"/>
      <c r="AJ528" s="4"/>
      <c r="AK528" s="4"/>
      <c r="AL528" s="4"/>
      <c r="AM528" s="4"/>
      <c r="AN528" s="4"/>
      <c r="AO528" s="4"/>
      <c r="AP528" s="4"/>
      <c r="AQ528" s="4"/>
      <c r="AR528" s="4"/>
      <c r="AS528" s="4"/>
      <c r="AT528" s="4"/>
      <c r="AU528" s="4"/>
      <c r="AV528" s="4"/>
      <c r="AW528" s="4"/>
    </row>
    <row r="529" spans="25:49" x14ac:dyDescent="0.25">
      <c r="Y529"/>
      <c r="AD529" s="4"/>
      <c r="AE529" s="4"/>
      <c r="AF529" s="4"/>
      <c r="AG529" s="4"/>
      <c r="AH529" s="4"/>
      <c r="AI529" s="4"/>
      <c r="AJ529" s="4"/>
      <c r="AK529" s="4"/>
      <c r="AL529" s="4"/>
      <c r="AM529" s="4"/>
      <c r="AN529" s="4"/>
      <c r="AO529" s="4"/>
      <c r="AP529" s="4"/>
      <c r="AQ529" s="4"/>
      <c r="AR529" s="4"/>
      <c r="AS529" s="4"/>
      <c r="AT529" s="4"/>
      <c r="AU529" s="4"/>
      <c r="AV529" s="4"/>
      <c r="AW529" s="4"/>
    </row>
    <row r="530" spans="25:49" x14ac:dyDescent="0.25">
      <c r="Y530"/>
      <c r="AD530" s="4"/>
      <c r="AE530" s="4"/>
      <c r="AF530" s="4"/>
      <c r="AG530" s="4"/>
      <c r="AH530" s="4"/>
      <c r="AI530" s="4"/>
      <c r="AJ530" s="4"/>
      <c r="AK530" s="4"/>
      <c r="AL530" s="4"/>
      <c r="AM530" s="4"/>
      <c r="AN530" s="4"/>
      <c r="AO530" s="4"/>
      <c r="AP530" s="4"/>
      <c r="AQ530" s="4"/>
      <c r="AR530" s="4"/>
      <c r="AS530" s="4"/>
      <c r="AT530" s="4"/>
      <c r="AU530" s="4"/>
      <c r="AV530" s="4"/>
      <c r="AW530" s="4"/>
    </row>
    <row r="531" spans="25:49" x14ac:dyDescent="0.25">
      <c r="Y531"/>
      <c r="AD531" s="4"/>
      <c r="AE531" s="4"/>
      <c r="AF531" s="4"/>
      <c r="AG531" s="4"/>
      <c r="AH531" s="4"/>
      <c r="AI531" s="4"/>
      <c r="AJ531" s="4"/>
      <c r="AK531" s="4"/>
      <c r="AL531" s="4"/>
      <c r="AM531" s="4"/>
      <c r="AN531" s="4"/>
      <c r="AO531" s="4"/>
      <c r="AP531" s="4"/>
      <c r="AQ531" s="4"/>
      <c r="AR531" s="4"/>
      <c r="AS531" s="4"/>
      <c r="AT531" s="4"/>
      <c r="AU531" s="4"/>
      <c r="AV531" s="4"/>
      <c r="AW531" s="4"/>
    </row>
    <row r="532" spans="25:49" x14ac:dyDescent="0.25">
      <c r="Y532"/>
      <c r="AD532" s="4"/>
      <c r="AE532" s="4"/>
      <c r="AF532" s="4"/>
      <c r="AG532" s="4"/>
      <c r="AH532" s="4"/>
      <c r="AI532" s="4"/>
      <c r="AJ532" s="4"/>
      <c r="AK532" s="4"/>
      <c r="AL532" s="4"/>
      <c r="AM532" s="4"/>
      <c r="AN532" s="4"/>
      <c r="AO532" s="4"/>
      <c r="AP532" s="4"/>
      <c r="AQ532" s="4"/>
      <c r="AR532" s="4"/>
      <c r="AS532" s="4"/>
      <c r="AT532" s="4"/>
      <c r="AU532" s="4"/>
      <c r="AV532" s="4"/>
      <c r="AW532" s="4"/>
    </row>
    <row r="533" spans="25:49" x14ac:dyDescent="0.25">
      <c r="Y533"/>
      <c r="AD533" s="4"/>
      <c r="AE533" s="4"/>
      <c r="AF533" s="4"/>
      <c r="AG533" s="4"/>
      <c r="AH533" s="4"/>
      <c r="AI533" s="4"/>
      <c r="AJ533" s="4"/>
      <c r="AK533" s="4"/>
      <c r="AL533" s="4"/>
      <c r="AM533" s="4"/>
      <c r="AN533" s="4"/>
      <c r="AO533" s="4"/>
      <c r="AP533" s="4"/>
      <c r="AQ533" s="4"/>
      <c r="AR533" s="4"/>
      <c r="AS533" s="4"/>
      <c r="AT533" s="4"/>
      <c r="AU533" s="4"/>
      <c r="AV533" s="4"/>
      <c r="AW533" s="4"/>
    </row>
    <row r="534" spans="25:49" x14ac:dyDescent="0.25">
      <c r="Y534"/>
      <c r="AD534" s="4"/>
      <c r="AE534" s="4"/>
      <c r="AF534" s="4"/>
      <c r="AG534" s="4"/>
      <c r="AH534" s="4"/>
      <c r="AI534" s="4"/>
      <c r="AJ534" s="4"/>
      <c r="AK534" s="4"/>
      <c r="AL534" s="4"/>
      <c r="AM534" s="4"/>
      <c r="AN534" s="4"/>
      <c r="AO534" s="4"/>
      <c r="AP534" s="4"/>
      <c r="AQ534" s="4"/>
      <c r="AR534" s="4"/>
      <c r="AS534" s="4"/>
      <c r="AT534" s="4"/>
      <c r="AU534" s="4"/>
      <c r="AV534" s="4"/>
      <c r="AW534" s="4"/>
    </row>
    <row r="535" spans="25:49" x14ac:dyDescent="0.25">
      <c r="Y535"/>
      <c r="AD535" s="4"/>
      <c r="AE535" s="4"/>
      <c r="AF535" s="4"/>
      <c r="AG535" s="4"/>
      <c r="AH535" s="4"/>
      <c r="AI535" s="4"/>
      <c r="AJ535" s="4"/>
      <c r="AK535" s="4"/>
      <c r="AL535" s="4"/>
      <c r="AM535" s="4"/>
      <c r="AN535" s="4"/>
      <c r="AO535" s="4"/>
      <c r="AP535" s="4"/>
      <c r="AQ535" s="4"/>
      <c r="AR535" s="4"/>
      <c r="AS535" s="4"/>
      <c r="AT535" s="4"/>
      <c r="AU535" s="4"/>
      <c r="AV535" s="4"/>
      <c r="AW535" s="4"/>
    </row>
    <row r="536" spans="25:49" x14ac:dyDescent="0.25">
      <c r="Y536"/>
      <c r="AD536" s="4"/>
      <c r="AE536" s="4"/>
      <c r="AF536" s="4"/>
      <c r="AG536" s="4"/>
      <c r="AH536" s="4"/>
      <c r="AI536" s="4"/>
      <c r="AJ536" s="4"/>
      <c r="AK536" s="4"/>
      <c r="AL536" s="4"/>
      <c r="AM536" s="4"/>
      <c r="AN536" s="4"/>
      <c r="AO536" s="4"/>
      <c r="AP536" s="4"/>
      <c r="AQ536" s="4"/>
      <c r="AR536" s="4"/>
      <c r="AS536" s="4"/>
      <c r="AT536" s="4"/>
      <c r="AU536" s="4"/>
      <c r="AV536" s="4"/>
      <c r="AW536" s="4"/>
    </row>
    <row r="537" spans="25:49" x14ac:dyDescent="0.25">
      <c r="Y537"/>
      <c r="AD537" s="4"/>
      <c r="AE537" s="4"/>
      <c r="AF537" s="4"/>
      <c r="AG537" s="4"/>
      <c r="AH537" s="4"/>
      <c r="AI537" s="4"/>
      <c r="AJ537" s="4"/>
      <c r="AK537" s="4"/>
      <c r="AL537" s="4"/>
      <c r="AM537" s="4"/>
      <c r="AN537" s="4"/>
      <c r="AO537" s="4"/>
      <c r="AP537" s="4"/>
      <c r="AQ537" s="4"/>
      <c r="AR537" s="4"/>
      <c r="AS537" s="4"/>
      <c r="AT537" s="4"/>
      <c r="AU537" s="4"/>
      <c r="AV537" s="4"/>
      <c r="AW537" s="4"/>
    </row>
    <row r="538" spans="25:49" x14ac:dyDescent="0.25">
      <c r="Y538"/>
      <c r="AD538" s="4"/>
      <c r="AE538" s="4"/>
      <c r="AF538" s="4"/>
      <c r="AG538" s="4"/>
      <c r="AH538" s="4"/>
      <c r="AI538" s="4"/>
      <c r="AJ538" s="4"/>
      <c r="AK538" s="4"/>
      <c r="AL538" s="4"/>
      <c r="AM538" s="4"/>
      <c r="AN538" s="4"/>
      <c r="AO538" s="4"/>
      <c r="AP538" s="4"/>
      <c r="AQ538" s="4"/>
      <c r="AR538" s="4"/>
      <c r="AS538" s="4"/>
      <c r="AT538" s="4"/>
      <c r="AU538" s="4"/>
      <c r="AV538" s="4"/>
      <c r="AW538" s="4"/>
    </row>
    <row r="539" spans="25:49" x14ac:dyDescent="0.25">
      <c r="Y539"/>
      <c r="AD539" s="4"/>
      <c r="AE539" s="4"/>
      <c r="AF539" s="4"/>
      <c r="AG539" s="4"/>
      <c r="AH539" s="4"/>
      <c r="AI539" s="4"/>
      <c r="AJ539" s="4"/>
      <c r="AK539" s="4"/>
      <c r="AL539" s="4"/>
      <c r="AM539" s="4"/>
      <c r="AN539" s="4"/>
      <c r="AO539" s="4"/>
      <c r="AP539" s="4"/>
      <c r="AQ539" s="4"/>
      <c r="AR539" s="4"/>
      <c r="AS539" s="4"/>
      <c r="AT539" s="4"/>
      <c r="AU539" s="4"/>
      <c r="AV539" s="4"/>
      <c r="AW539" s="4"/>
    </row>
    <row r="540" spans="25:49" x14ac:dyDescent="0.25">
      <c r="Y540"/>
      <c r="AD540" s="4"/>
      <c r="AE540" s="4"/>
      <c r="AF540" s="4"/>
      <c r="AG540" s="4"/>
      <c r="AH540" s="4"/>
      <c r="AI540" s="4"/>
      <c r="AJ540" s="4"/>
      <c r="AK540" s="4"/>
      <c r="AL540" s="4"/>
      <c r="AM540" s="4"/>
      <c r="AN540" s="4"/>
      <c r="AO540" s="4"/>
      <c r="AP540" s="4"/>
      <c r="AQ540" s="4"/>
      <c r="AR540" s="4"/>
      <c r="AS540" s="4"/>
      <c r="AT540" s="4"/>
      <c r="AU540" s="4"/>
      <c r="AV540" s="4"/>
      <c r="AW540" s="4"/>
    </row>
    <row r="541" spans="25:49" x14ac:dyDescent="0.25">
      <c r="Y541"/>
      <c r="AD541" s="4"/>
      <c r="AE541" s="4"/>
      <c r="AF541" s="4"/>
      <c r="AG541" s="4"/>
      <c r="AH541" s="4"/>
      <c r="AI541" s="4"/>
      <c r="AJ541" s="4"/>
      <c r="AK541" s="4"/>
      <c r="AL541" s="4"/>
      <c r="AM541" s="4"/>
      <c r="AN541" s="4"/>
      <c r="AO541" s="4"/>
      <c r="AP541" s="4"/>
      <c r="AQ541" s="4"/>
      <c r="AR541" s="4"/>
      <c r="AS541" s="4"/>
      <c r="AT541" s="4"/>
      <c r="AU541" s="4"/>
      <c r="AV541" s="4"/>
      <c r="AW541" s="4"/>
    </row>
    <row r="542" spans="25:49" x14ac:dyDescent="0.25">
      <c r="Y542"/>
      <c r="AD542" s="4"/>
      <c r="AE542" s="4"/>
      <c r="AF542" s="4"/>
      <c r="AG542" s="4"/>
      <c r="AH542" s="4"/>
      <c r="AI542" s="4"/>
      <c r="AJ542" s="4"/>
      <c r="AK542" s="4"/>
      <c r="AL542" s="4"/>
      <c r="AM542" s="4"/>
      <c r="AN542" s="4"/>
      <c r="AO542" s="4"/>
      <c r="AP542" s="4"/>
      <c r="AQ542" s="4"/>
      <c r="AR542" s="4"/>
      <c r="AS542" s="4"/>
      <c r="AT542" s="4"/>
      <c r="AU542" s="4"/>
      <c r="AV542" s="4"/>
      <c r="AW542" s="4"/>
    </row>
    <row r="543" spans="25:49" x14ac:dyDescent="0.25">
      <c r="Y543"/>
      <c r="AD543" s="4"/>
      <c r="AE543" s="4"/>
      <c r="AF543" s="4"/>
      <c r="AG543" s="4"/>
      <c r="AH543" s="4"/>
      <c r="AI543" s="4"/>
      <c r="AJ543" s="4"/>
      <c r="AK543" s="4"/>
      <c r="AL543" s="4"/>
      <c r="AM543" s="4"/>
      <c r="AN543" s="4"/>
      <c r="AO543" s="4"/>
      <c r="AP543" s="4"/>
      <c r="AQ543" s="4"/>
      <c r="AR543" s="4"/>
      <c r="AS543" s="4"/>
      <c r="AT543" s="4"/>
      <c r="AU543" s="4"/>
      <c r="AV543" s="4"/>
      <c r="AW543" s="4"/>
    </row>
    <row r="544" spans="25:49" x14ac:dyDescent="0.25">
      <c r="Y544"/>
      <c r="AD544" s="4"/>
      <c r="AE544" s="4"/>
      <c r="AF544" s="4"/>
      <c r="AG544" s="4"/>
      <c r="AH544" s="4"/>
      <c r="AI544" s="4"/>
      <c r="AJ544" s="4"/>
      <c r="AK544" s="4"/>
      <c r="AL544" s="4"/>
      <c r="AM544" s="4"/>
      <c r="AN544" s="4"/>
      <c r="AO544" s="4"/>
      <c r="AP544" s="4"/>
      <c r="AQ544" s="4"/>
      <c r="AR544" s="4"/>
      <c r="AS544" s="4"/>
      <c r="AT544" s="4"/>
      <c r="AU544" s="4"/>
      <c r="AV544" s="4"/>
      <c r="AW544" s="4"/>
    </row>
    <row r="545" spans="25:49" x14ac:dyDescent="0.25">
      <c r="Y545"/>
      <c r="AD545" s="4"/>
      <c r="AE545" s="4"/>
      <c r="AF545" s="4"/>
      <c r="AG545" s="4"/>
      <c r="AH545" s="4"/>
      <c r="AI545" s="4"/>
      <c r="AJ545" s="4"/>
      <c r="AK545" s="4"/>
      <c r="AL545" s="4"/>
      <c r="AM545" s="4"/>
      <c r="AN545" s="4"/>
      <c r="AO545" s="4"/>
      <c r="AP545" s="4"/>
      <c r="AQ545" s="4"/>
      <c r="AR545" s="4"/>
      <c r="AS545" s="4"/>
      <c r="AT545" s="4"/>
      <c r="AU545" s="4"/>
      <c r="AV545" s="4"/>
      <c r="AW545" s="4"/>
    </row>
    <row r="546" spans="25:49" x14ac:dyDescent="0.25">
      <c r="Y546"/>
      <c r="AD546" s="4"/>
      <c r="AE546" s="4"/>
      <c r="AF546" s="4"/>
      <c r="AG546" s="4"/>
      <c r="AH546" s="4"/>
      <c r="AI546" s="4"/>
      <c r="AJ546" s="4"/>
      <c r="AK546" s="4"/>
      <c r="AL546" s="4"/>
      <c r="AM546" s="4"/>
      <c r="AN546" s="4"/>
      <c r="AO546" s="4"/>
      <c r="AP546" s="4"/>
      <c r="AQ546" s="4"/>
      <c r="AR546" s="4"/>
      <c r="AS546" s="4"/>
      <c r="AT546" s="4"/>
      <c r="AU546" s="4"/>
      <c r="AV546" s="4"/>
      <c r="AW546" s="4"/>
    </row>
    <row r="547" spans="25:49" x14ac:dyDescent="0.25">
      <c r="Y547"/>
      <c r="AD547" s="4"/>
      <c r="AE547" s="4"/>
      <c r="AF547" s="4"/>
      <c r="AG547" s="4"/>
      <c r="AH547" s="4"/>
      <c r="AI547" s="4"/>
      <c r="AJ547" s="4"/>
      <c r="AK547" s="4"/>
      <c r="AL547" s="4"/>
      <c r="AM547" s="4"/>
      <c r="AN547" s="4"/>
      <c r="AO547" s="4"/>
      <c r="AP547" s="4"/>
      <c r="AQ547" s="4"/>
      <c r="AR547" s="4"/>
      <c r="AS547" s="4"/>
      <c r="AT547" s="4"/>
      <c r="AU547" s="4"/>
      <c r="AV547" s="4"/>
      <c r="AW547" s="4"/>
    </row>
    <row r="548" spans="25:49" x14ac:dyDescent="0.25">
      <c r="Y548"/>
      <c r="AD548" s="4"/>
      <c r="AE548" s="4"/>
      <c r="AF548" s="4"/>
      <c r="AG548" s="4"/>
      <c r="AH548" s="4"/>
      <c r="AI548" s="4"/>
      <c r="AJ548" s="4"/>
      <c r="AK548" s="4"/>
      <c r="AL548" s="4"/>
      <c r="AM548" s="4"/>
      <c r="AN548" s="4"/>
      <c r="AO548" s="4"/>
      <c r="AP548" s="4"/>
      <c r="AQ548" s="4"/>
      <c r="AR548" s="4"/>
      <c r="AS548" s="4"/>
      <c r="AT548" s="4"/>
      <c r="AU548" s="4"/>
      <c r="AV548" s="4"/>
      <c r="AW548" s="4"/>
    </row>
    <row r="549" spans="25:49" x14ac:dyDescent="0.25">
      <c r="Y549"/>
      <c r="AD549" s="4"/>
      <c r="AE549" s="4"/>
      <c r="AF549" s="4"/>
      <c r="AG549" s="4"/>
      <c r="AH549" s="4"/>
      <c r="AI549" s="4"/>
      <c r="AJ549" s="4"/>
      <c r="AK549" s="4"/>
      <c r="AL549" s="4"/>
      <c r="AM549" s="4"/>
      <c r="AN549" s="4"/>
      <c r="AO549" s="4"/>
      <c r="AP549" s="4"/>
      <c r="AQ549" s="4"/>
      <c r="AR549" s="4"/>
      <c r="AS549" s="4"/>
      <c r="AT549" s="4"/>
      <c r="AU549" s="4"/>
      <c r="AV549" s="4"/>
      <c r="AW549" s="4"/>
    </row>
    <row r="550" spans="25:49" x14ac:dyDescent="0.25">
      <c r="Y550"/>
      <c r="AD550" s="4"/>
      <c r="AE550" s="4"/>
      <c r="AF550" s="4"/>
      <c r="AG550" s="4"/>
      <c r="AH550" s="4"/>
      <c r="AI550" s="4"/>
      <c r="AJ550" s="4"/>
      <c r="AK550" s="4"/>
      <c r="AL550" s="4"/>
      <c r="AM550" s="4"/>
      <c r="AN550" s="4"/>
      <c r="AO550" s="4"/>
      <c r="AP550" s="4"/>
      <c r="AQ550" s="4"/>
      <c r="AR550" s="4"/>
      <c r="AS550" s="4"/>
      <c r="AT550" s="4"/>
      <c r="AU550" s="4"/>
      <c r="AV550" s="4"/>
      <c r="AW550" s="4"/>
    </row>
    <row r="551" spans="25:49" x14ac:dyDescent="0.25">
      <c r="Y551"/>
      <c r="AD551" s="4"/>
      <c r="AE551" s="4"/>
      <c r="AF551" s="4"/>
      <c r="AG551" s="4"/>
      <c r="AH551" s="4"/>
      <c r="AI551" s="4"/>
      <c r="AJ551" s="4"/>
      <c r="AK551" s="4"/>
      <c r="AL551" s="4"/>
      <c r="AM551" s="4"/>
      <c r="AN551" s="4"/>
      <c r="AO551" s="4"/>
      <c r="AP551" s="4"/>
      <c r="AQ551" s="4"/>
      <c r="AR551" s="4"/>
      <c r="AS551" s="4"/>
      <c r="AT551" s="4"/>
      <c r="AU551" s="4"/>
      <c r="AV551" s="4"/>
      <c r="AW551" s="4"/>
    </row>
    <row r="552" spans="25:49" x14ac:dyDescent="0.25">
      <c r="Y552"/>
      <c r="AD552" s="4"/>
      <c r="AE552" s="4"/>
      <c r="AF552" s="4"/>
      <c r="AG552" s="4"/>
      <c r="AH552" s="4"/>
      <c r="AI552" s="4"/>
      <c r="AJ552" s="4"/>
      <c r="AK552" s="4"/>
      <c r="AL552" s="4"/>
      <c r="AM552" s="4"/>
      <c r="AN552" s="4"/>
      <c r="AO552" s="4"/>
      <c r="AP552" s="4"/>
      <c r="AQ552" s="4"/>
      <c r="AR552" s="4"/>
      <c r="AS552" s="4"/>
      <c r="AT552" s="4"/>
      <c r="AU552" s="4"/>
      <c r="AV552" s="4"/>
      <c r="AW552" s="4"/>
    </row>
    <row r="553" spans="25:49" x14ac:dyDescent="0.25">
      <c r="Y553"/>
      <c r="AD553" s="4"/>
      <c r="AE553" s="4"/>
      <c r="AF553" s="4"/>
      <c r="AG553" s="4"/>
      <c r="AH553" s="4"/>
      <c r="AI553" s="4"/>
      <c r="AJ553" s="4"/>
      <c r="AK553" s="4"/>
      <c r="AL553" s="4"/>
      <c r="AM553" s="4"/>
      <c r="AN553" s="4"/>
      <c r="AO553" s="4"/>
      <c r="AP553" s="4"/>
      <c r="AQ553" s="4"/>
      <c r="AR553" s="4"/>
      <c r="AS553" s="4"/>
      <c r="AT553" s="4"/>
      <c r="AU553" s="4"/>
      <c r="AV553" s="4"/>
      <c r="AW553" s="4"/>
    </row>
    <row r="554" spans="25:49" x14ac:dyDescent="0.25">
      <c r="Y554"/>
      <c r="AD554" s="4"/>
      <c r="AE554" s="4"/>
      <c r="AF554" s="4"/>
      <c r="AG554" s="4"/>
      <c r="AH554" s="4"/>
      <c r="AI554" s="4"/>
      <c r="AJ554" s="4"/>
      <c r="AK554" s="4"/>
      <c r="AL554" s="4"/>
      <c r="AM554" s="4"/>
      <c r="AN554" s="4"/>
      <c r="AO554" s="4"/>
      <c r="AP554" s="4"/>
      <c r="AQ554" s="4"/>
      <c r="AR554" s="4"/>
      <c r="AS554" s="4"/>
      <c r="AT554" s="4"/>
      <c r="AU554" s="4"/>
      <c r="AV554" s="4"/>
      <c r="AW554" s="4"/>
    </row>
    <row r="555" spans="25:49" x14ac:dyDescent="0.25">
      <c r="Y555"/>
      <c r="AD555" s="4"/>
      <c r="AE555" s="4"/>
      <c r="AF555" s="4"/>
      <c r="AG555" s="4"/>
      <c r="AH555" s="4"/>
      <c r="AI555" s="4"/>
      <c r="AJ555" s="4"/>
      <c r="AK555" s="4"/>
      <c r="AL555" s="4"/>
      <c r="AM555" s="4"/>
      <c r="AN555" s="4"/>
      <c r="AO555" s="4"/>
      <c r="AP555" s="4"/>
      <c r="AQ555" s="4"/>
      <c r="AR555" s="4"/>
      <c r="AS555" s="4"/>
      <c r="AT555" s="4"/>
      <c r="AU555" s="4"/>
      <c r="AV555" s="4"/>
      <c r="AW555" s="4"/>
    </row>
    <row r="556" spans="25:49" x14ac:dyDescent="0.25">
      <c r="Y556"/>
      <c r="AD556" s="4"/>
      <c r="AE556" s="4"/>
      <c r="AF556" s="4"/>
      <c r="AG556" s="4"/>
      <c r="AH556" s="4"/>
      <c r="AI556" s="4"/>
      <c r="AJ556" s="4"/>
      <c r="AK556" s="4"/>
      <c r="AL556" s="4"/>
      <c r="AM556" s="4"/>
      <c r="AN556" s="4"/>
      <c r="AO556" s="4"/>
      <c r="AP556" s="4"/>
      <c r="AQ556" s="4"/>
      <c r="AR556" s="4"/>
      <c r="AS556" s="4"/>
      <c r="AT556" s="4"/>
      <c r="AU556" s="4"/>
      <c r="AV556" s="4"/>
      <c r="AW556" s="4"/>
    </row>
    <row r="557" spans="25:49" x14ac:dyDescent="0.25">
      <c r="Y557"/>
      <c r="AD557" s="4"/>
      <c r="AE557" s="4"/>
      <c r="AF557" s="4"/>
      <c r="AG557" s="4"/>
      <c r="AH557" s="4"/>
      <c r="AI557" s="4"/>
      <c r="AJ557" s="4"/>
      <c r="AK557" s="4"/>
      <c r="AL557" s="4"/>
      <c r="AM557" s="4"/>
      <c r="AN557" s="4"/>
      <c r="AO557" s="4"/>
      <c r="AP557" s="4"/>
      <c r="AQ557" s="4"/>
      <c r="AR557" s="4"/>
      <c r="AS557" s="4"/>
      <c r="AT557" s="4"/>
      <c r="AU557" s="4"/>
      <c r="AV557" s="4"/>
      <c r="AW557" s="4"/>
    </row>
    <row r="558" spans="25:49" x14ac:dyDescent="0.25">
      <c r="Y558"/>
      <c r="AD558" s="4"/>
      <c r="AE558" s="4"/>
      <c r="AF558" s="4"/>
      <c r="AG558" s="4"/>
      <c r="AH558" s="4"/>
      <c r="AI558" s="4"/>
      <c r="AJ558" s="4"/>
      <c r="AK558" s="4"/>
      <c r="AL558" s="4"/>
      <c r="AM558" s="4"/>
      <c r="AN558" s="4"/>
      <c r="AO558" s="4"/>
      <c r="AP558" s="4"/>
      <c r="AQ558" s="4"/>
      <c r="AR558" s="4"/>
      <c r="AS558" s="4"/>
      <c r="AT558" s="4"/>
      <c r="AU558" s="4"/>
      <c r="AV558" s="4"/>
      <c r="AW558" s="4"/>
    </row>
    <row r="559" spans="25:49" x14ac:dyDescent="0.25">
      <c r="Y559"/>
      <c r="AD559" s="4"/>
      <c r="AE559" s="4"/>
      <c r="AF559" s="4"/>
      <c r="AG559" s="4"/>
      <c r="AH559" s="4"/>
      <c r="AI559" s="4"/>
      <c r="AJ559" s="4"/>
      <c r="AK559" s="4"/>
      <c r="AL559" s="4"/>
      <c r="AM559" s="4"/>
      <c r="AN559" s="4"/>
      <c r="AO559" s="4"/>
      <c r="AP559" s="4"/>
      <c r="AQ559" s="4"/>
      <c r="AR559" s="4"/>
      <c r="AS559" s="4"/>
      <c r="AT559" s="4"/>
      <c r="AU559" s="4"/>
      <c r="AV559" s="4"/>
      <c r="AW559" s="4"/>
    </row>
    <row r="560" spans="25:49" x14ac:dyDescent="0.25">
      <c r="Y560"/>
      <c r="AD560" s="4"/>
      <c r="AE560" s="4"/>
      <c r="AF560" s="4"/>
      <c r="AG560" s="4"/>
      <c r="AH560" s="4"/>
      <c r="AI560" s="4"/>
      <c r="AJ560" s="4"/>
      <c r="AK560" s="4"/>
      <c r="AL560" s="4"/>
      <c r="AM560" s="4"/>
      <c r="AN560" s="4"/>
      <c r="AO560" s="4"/>
      <c r="AP560" s="4"/>
      <c r="AQ560" s="4"/>
      <c r="AR560" s="4"/>
      <c r="AS560" s="4"/>
      <c r="AT560" s="4"/>
      <c r="AU560" s="4"/>
      <c r="AV560" s="4"/>
      <c r="AW560" s="4"/>
    </row>
    <row r="561" spans="25:49" x14ac:dyDescent="0.25">
      <c r="Y561"/>
      <c r="AD561" s="4"/>
      <c r="AE561" s="4"/>
      <c r="AF561" s="4"/>
      <c r="AG561" s="4"/>
      <c r="AH561" s="4"/>
      <c r="AI561" s="4"/>
      <c r="AJ561" s="4"/>
      <c r="AK561" s="4"/>
      <c r="AL561" s="4"/>
      <c r="AM561" s="4"/>
      <c r="AN561" s="4"/>
      <c r="AO561" s="4"/>
      <c r="AP561" s="4"/>
      <c r="AQ561" s="4"/>
      <c r="AR561" s="4"/>
      <c r="AS561" s="4"/>
      <c r="AT561" s="4"/>
      <c r="AU561" s="4"/>
      <c r="AV561" s="4"/>
      <c r="AW561" s="4"/>
    </row>
    <row r="562" spans="25:49" x14ac:dyDescent="0.25">
      <c r="Y562"/>
      <c r="AD562" s="4"/>
      <c r="AE562" s="4"/>
      <c r="AF562" s="4"/>
      <c r="AG562" s="4"/>
      <c r="AH562" s="4"/>
      <c r="AI562" s="4"/>
      <c r="AJ562" s="4"/>
      <c r="AK562" s="4"/>
      <c r="AL562" s="4"/>
      <c r="AM562" s="4"/>
      <c r="AN562" s="4"/>
      <c r="AO562" s="4"/>
      <c r="AP562" s="4"/>
      <c r="AQ562" s="4"/>
      <c r="AR562" s="4"/>
      <c r="AS562" s="4"/>
      <c r="AT562" s="4"/>
      <c r="AU562" s="4"/>
      <c r="AV562" s="4"/>
      <c r="AW562" s="4"/>
    </row>
    <row r="563" spans="25:49" x14ac:dyDescent="0.25">
      <c r="Y563"/>
      <c r="AD563" s="4"/>
      <c r="AE563" s="4"/>
      <c r="AF563" s="4"/>
      <c r="AG563" s="4"/>
      <c r="AH563" s="4"/>
      <c r="AI563" s="4"/>
      <c r="AJ563" s="4"/>
      <c r="AK563" s="4"/>
      <c r="AL563" s="4"/>
      <c r="AM563" s="4"/>
      <c r="AN563" s="4"/>
      <c r="AO563" s="4"/>
      <c r="AP563" s="4"/>
      <c r="AQ563" s="4"/>
      <c r="AR563" s="4"/>
      <c r="AS563" s="4"/>
      <c r="AT563" s="4"/>
      <c r="AU563" s="4"/>
      <c r="AV563" s="4"/>
      <c r="AW563" s="4"/>
    </row>
    <row r="564" spans="25:49" x14ac:dyDescent="0.25">
      <c r="Y564"/>
      <c r="AD564" s="4"/>
      <c r="AE564" s="4"/>
      <c r="AF564" s="4"/>
      <c r="AG564" s="4"/>
      <c r="AH564" s="4"/>
      <c r="AI564" s="4"/>
      <c r="AJ564" s="4"/>
      <c r="AK564" s="4"/>
      <c r="AL564" s="4"/>
      <c r="AM564" s="4"/>
      <c r="AN564" s="4"/>
      <c r="AO564" s="4"/>
      <c r="AP564" s="4"/>
      <c r="AQ564" s="4"/>
      <c r="AR564" s="4"/>
      <c r="AS564" s="4"/>
      <c r="AT564" s="4"/>
      <c r="AU564" s="4"/>
      <c r="AV564" s="4"/>
      <c r="AW564" s="4"/>
    </row>
    <row r="565" spans="25:49" x14ac:dyDescent="0.25">
      <c r="Y565"/>
      <c r="AD565" s="4"/>
      <c r="AE565" s="4"/>
      <c r="AF565" s="4"/>
      <c r="AG565" s="4"/>
      <c r="AH565" s="4"/>
      <c r="AI565" s="4"/>
      <c r="AJ565" s="4"/>
      <c r="AK565" s="4"/>
      <c r="AL565" s="4"/>
      <c r="AM565" s="4"/>
      <c r="AN565" s="4"/>
      <c r="AO565" s="4"/>
      <c r="AP565" s="4"/>
      <c r="AQ565" s="4"/>
      <c r="AR565" s="4"/>
      <c r="AS565" s="4"/>
      <c r="AT565" s="4"/>
      <c r="AU565" s="4"/>
      <c r="AV565" s="4"/>
      <c r="AW565" s="4"/>
    </row>
    <row r="566" spans="25:49" x14ac:dyDescent="0.25">
      <c r="Y566"/>
      <c r="AD566" s="4"/>
      <c r="AE566" s="4"/>
      <c r="AF566" s="4"/>
      <c r="AG566" s="4"/>
      <c r="AH566" s="4"/>
      <c r="AI566" s="4"/>
      <c r="AJ566" s="4"/>
      <c r="AK566" s="4"/>
      <c r="AL566" s="4"/>
      <c r="AM566" s="4"/>
      <c r="AN566" s="4"/>
      <c r="AO566" s="4"/>
      <c r="AP566" s="4"/>
      <c r="AQ566" s="4"/>
      <c r="AR566" s="4"/>
      <c r="AS566" s="4"/>
      <c r="AT566" s="4"/>
      <c r="AU566" s="4"/>
      <c r="AV566" s="4"/>
      <c r="AW566" s="4"/>
    </row>
    <row r="567" spans="25:49" x14ac:dyDescent="0.25">
      <c r="Y567"/>
      <c r="AD567" s="4"/>
      <c r="AE567" s="4"/>
      <c r="AF567" s="4"/>
      <c r="AG567" s="4"/>
      <c r="AH567" s="4"/>
      <c r="AI567" s="4"/>
      <c r="AJ567" s="4"/>
      <c r="AK567" s="4"/>
      <c r="AL567" s="4"/>
      <c r="AM567" s="4"/>
      <c r="AN567" s="4"/>
      <c r="AO567" s="4"/>
      <c r="AP567" s="4"/>
      <c r="AQ567" s="4"/>
      <c r="AR567" s="4"/>
      <c r="AS567" s="4"/>
      <c r="AT567" s="4"/>
      <c r="AU567" s="4"/>
      <c r="AV567" s="4"/>
      <c r="AW567" s="4"/>
    </row>
    <row r="568" spans="25:49" x14ac:dyDescent="0.25">
      <c r="Y568"/>
      <c r="AD568" s="4"/>
      <c r="AE568" s="4"/>
      <c r="AF568" s="4"/>
      <c r="AG568" s="4"/>
      <c r="AH568" s="4"/>
      <c r="AI568" s="4"/>
      <c r="AJ568" s="4"/>
      <c r="AK568" s="4"/>
      <c r="AL568" s="4"/>
      <c r="AM568" s="4"/>
      <c r="AN568" s="4"/>
      <c r="AO568" s="4"/>
      <c r="AP568" s="4"/>
      <c r="AQ568" s="4"/>
      <c r="AR568" s="4"/>
      <c r="AS568" s="4"/>
      <c r="AT568" s="4"/>
      <c r="AU568" s="4"/>
      <c r="AV568" s="4"/>
      <c r="AW568" s="4"/>
    </row>
    <row r="569" spans="25:49" x14ac:dyDescent="0.25">
      <c r="Y569"/>
      <c r="AD569" s="4"/>
      <c r="AE569" s="4"/>
      <c r="AF569" s="4"/>
      <c r="AG569" s="4"/>
      <c r="AH569" s="4"/>
      <c r="AI569" s="4"/>
      <c r="AJ569" s="4"/>
      <c r="AK569" s="4"/>
      <c r="AL569" s="4"/>
      <c r="AM569" s="4"/>
      <c r="AN569" s="4"/>
      <c r="AO569" s="4"/>
      <c r="AP569" s="4"/>
      <c r="AQ569" s="4"/>
      <c r="AR569" s="4"/>
      <c r="AS569" s="4"/>
      <c r="AT569" s="4"/>
      <c r="AU569" s="4"/>
      <c r="AV569" s="4"/>
      <c r="AW569" s="4"/>
    </row>
    <row r="570" spans="25:49" x14ac:dyDescent="0.25">
      <c r="Y570"/>
      <c r="AD570" s="4"/>
      <c r="AE570" s="4"/>
      <c r="AF570" s="4"/>
      <c r="AG570" s="4"/>
      <c r="AH570" s="4"/>
      <c r="AI570" s="4"/>
      <c r="AJ570" s="4"/>
      <c r="AK570" s="4"/>
      <c r="AL570" s="4"/>
      <c r="AM570" s="4"/>
      <c r="AN570" s="4"/>
      <c r="AO570" s="4"/>
      <c r="AP570" s="4"/>
      <c r="AQ570" s="4"/>
      <c r="AR570" s="4"/>
      <c r="AS570" s="4"/>
      <c r="AT570" s="4"/>
      <c r="AU570" s="4"/>
      <c r="AV570" s="4"/>
      <c r="AW570" s="4"/>
    </row>
    <row r="571" spans="25:49" x14ac:dyDescent="0.25">
      <c r="Y571"/>
      <c r="AD571" s="4"/>
      <c r="AE571" s="4"/>
      <c r="AF571" s="4"/>
      <c r="AG571" s="4"/>
      <c r="AH571" s="4"/>
      <c r="AI571" s="4"/>
      <c r="AJ571" s="4"/>
      <c r="AK571" s="4"/>
      <c r="AL571" s="4"/>
      <c r="AM571" s="4"/>
      <c r="AN571" s="4"/>
      <c r="AO571" s="4"/>
      <c r="AP571" s="4"/>
      <c r="AQ571" s="4"/>
      <c r="AR571" s="4"/>
      <c r="AS571" s="4"/>
      <c r="AT571" s="4"/>
      <c r="AU571" s="4"/>
      <c r="AV571" s="4"/>
      <c r="AW571" s="4"/>
    </row>
    <row r="572" spans="25:49" x14ac:dyDescent="0.25">
      <c r="Y572"/>
      <c r="AD572" s="4"/>
      <c r="AE572" s="4"/>
      <c r="AF572" s="4"/>
      <c r="AG572" s="4"/>
      <c r="AH572" s="4"/>
      <c r="AI572" s="4"/>
      <c r="AJ572" s="4"/>
      <c r="AK572" s="4"/>
      <c r="AL572" s="4"/>
      <c r="AM572" s="4"/>
      <c r="AN572" s="4"/>
      <c r="AO572" s="4"/>
      <c r="AP572" s="4"/>
      <c r="AQ572" s="4"/>
      <c r="AR572" s="4"/>
      <c r="AS572" s="4"/>
      <c r="AT572" s="4"/>
      <c r="AU572" s="4"/>
      <c r="AV572" s="4"/>
      <c r="AW572" s="4"/>
    </row>
    <row r="573" spans="25:49" x14ac:dyDescent="0.25">
      <c r="Y573"/>
      <c r="AD573" s="4"/>
      <c r="AE573" s="4"/>
      <c r="AF573" s="4"/>
      <c r="AG573" s="4"/>
      <c r="AH573" s="4"/>
      <c r="AI573" s="4"/>
      <c r="AJ573" s="4"/>
      <c r="AK573" s="4"/>
      <c r="AL573" s="4"/>
      <c r="AM573" s="4"/>
      <c r="AN573" s="4"/>
      <c r="AO573" s="4"/>
      <c r="AP573" s="4"/>
      <c r="AQ573" s="4"/>
      <c r="AR573" s="4"/>
      <c r="AS573" s="4"/>
      <c r="AT573" s="4"/>
      <c r="AU573" s="4"/>
      <c r="AV573" s="4"/>
      <c r="AW573" s="4"/>
    </row>
    <row r="574" spans="25:49" x14ac:dyDescent="0.25">
      <c r="Y574"/>
      <c r="AD574" s="4"/>
      <c r="AE574" s="4"/>
      <c r="AF574" s="4"/>
      <c r="AG574" s="4"/>
      <c r="AH574" s="4"/>
      <c r="AI574" s="4"/>
      <c r="AJ574" s="4"/>
      <c r="AK574" s="4"/>
      <c r="AL574" s="4"/>
      <c r="AM574" s="4"/>
      <c r="AN574" s="4"/>
      <c r="AO574" s="4"/>
      <c r="AP574" s="4"/>
      <c r="AQ574" s="4"/>
      <c r="AR574" s="4"/>
      <c r="AS574" s="4"/>
      <c r="AT574" s="4"/>
      <c r="AU574" s="4"/>
      <c r="AV574" s="4"/>
      <c r="AW574" s="4"/>
    </row>
    <row r="575" spans="25:49" x14ac:dyDescent="0.25">
      <c r="Y575"/>
      <c r="AD575" s="4"/>
      <c r="AE575" s="4"/>
      <c r="AF575" s="4"/>
      <c r="AG575" s="4"/>
      <c r="AH575" s="4"/>
      <c r="AI575" s="4"/>
      <c r="AJ575" s="4"/>
      <c r="AK575" s="4"/>
      <c r="AL575" s="4"/>
      <c r="AM575" s="4"/>
      <c r="AN575" s="4"/>
      <c r="AO575" s="4"/>
      <c r="AP575" s="4"/>
      <c r="AQ575" s="4"/>
      <c r="AR575" s="4"/>
      <c r="AS575" s="4"/>
      <c r="AT575" s="4"/>
      <c r="AU575" s="4"/>
      <c r="AV575" s="4"/>
      <c r="AW575" s="4"/>
    </row>
    <row r="576" spans="25:49" x14ac:dyDescent="0.25">
      <c r="Y576"/>
      <c r="AD576" s="4"/>
      <c r="AE576" s="4"/>
      <c r="AF576" s="4"/>
      <c r="AG576" s="4"/>
      <c r="AH576" s="4"/>
      <c r="AI576" s="4"/>
      <c r="AJ576" s="4"/>
      <c r="AK576" s="4"/>
      <c r="AL576" s="4"/>
      <c r="AM576" s="4"/>
      <c r="AN576" s="4"/>
      <c r="AO576" s="4"/>
      <c r="AP576" s="4"/>
      <c r="AQ576" s="4"/>
      <c r="AR576" s="4"/>
      <c r="AS576" s="4"/>
      <c r="AT576" s="4"/>
      <c r="AU576" s="4"/>
      <c r="AV576" s="4"/>
      <c r="AW576" s="4"/>
    </row>
    <row r="577" spans="25:49" x14ac:dyDescent="0.25">
      <c r="Y577"/>
      <c r="AD577" s="4"/>
      <c r="AE577" s="4"/>
      <c r="AF577" s="4"/>
      <c r="AG577" s="4"/>
      <c r="AH577" s="4"/>
      <c r="AI577" s="4"/>
      <c r="AJ577" s="4"/>
      <c r="AK577" s="4"/>
      <c r="AL577" s="4"/>
      <c r="AM577" s="4"/>
      <c r="AN577" s="4"/>
      <c r="AO577" s="4"/>
      <c r="AP577" s="4"/>
      <c r="AQ577" s="4"/>
      <c r="AR577" s="4"/>
      <c r="AS577" s="4"/>
      <c r="AT577" s="4"/>
      <c r="AU577" s="4"/>
      <c r="AV577" s="4"/>
      <c r="AW577" s="4"/>
    </row>
    <row r="578" spans="25:49" x14ac:dyDescent="0.25">
      <c r="Y578"/>
      <c r="AD578" s="4"/>
      <c r="AE578" s="4"/>
      <c r="AF578" s="4"/>
      <c r="AG578" s="4"/>
      <c r="AH578" s="4"/>
      <c r="AI578" s="4"/>
      <c r="AJ578" s="4"/>
      <c r="AK578" s="4"/>
      <c r="AL578" s="4"/>
      <c r="AM578" s="4"/>
      <c r="AN578" s="4"/>
      <c r="AO578" s="4"/>
      <c r="AP578" s="4"/>
      <c r="AQ578" s="4"/>
      <c r="AR578" s="4"/>
      <c r="AS578" s="4"/>
      <c r="AT578" s="4"/>
      <c r="AU578" s="4"/>
      <c r="AV578" s="4"/>
      <c r="AW578" s="4"/>
    </row>
    <row r="579" spans="25:49" x14ac:dyDescent="0.25">
      <c r="Y579"/>
      <c r="AD579" s="4"/>
      <c r="AE579" s="4"/>
      <c r="AF579" s="4"/>
      <c r="AG579" s="4"/>
      <c r="AH579" s="4"/>
      <c r="AI579" s="4"/>
      <c r="AJ579" s="4"/>
      <c r="AK579" s="4"/>
      <c r="AL579" s="4"/>
      <c r="AM579" s="4"/>
      <c r="AN579" s="4"/>
      <c r="AO579" s="4"/>
      <c r="AP579" s="4"/>
      <c r="AQ579" s="4"/>
      <c r="AR579" s="4"/>
      <c r="AS579" s="4"/>
      <c r="AT579" s="4"/>
      <c r="AU579" s="4"/>
      <c r="AV579" s="4"/>
      <c r="AW579" s="4"/>
    </row>
    <row r="580" spans="25:49" x14ac:dyDescent="0.25">
      <c r="Y580"/>
      <c r="AD580" s="4"/>
      <c r="AE580" s="4"/>
      <c r="AF580" s="4"/>
      <c r="AG580" s="4"/>
      <c r="AH580" s="4"/>
      <c r="AI580" s="4"/>
      <c r="AJ580" s="4"/>
      <c r="AK580" s="4"/>
      <c r="AL580" s="4"/>
      <c r="AM580" s="4"/>
      <c r="AN580" s="4"/>
      <c r="AO580" s="4"/>
      <c r="AP580" s="4"/>
      <c r="AQ580" s="4"/>
      <c r="AR580" s="4"/>
      <c r="AS580" s="4"/>
      <c r="AT580" s="4"/>
      <c r="AU580" s="4"/>
      <c r="AV580" s="4"/>
      <c r="AW580" s="4"/>
    </row>
    <row r="581" spans="25:49" x14ac:dyDescent="0.25">
      <c r="Y581"/>
      <c r="AD581" s="4"/>
      <c r="AE581" s="4"/>
      <c r="AF581" s="4"/>
      <c r="AG581" s="4"/>
      <c r="AH581" s="4"/>
      <c r="AI581" s="4"/>
      <c r="AJ581" s="4"/>
      <c r="AK581" s="4"/>
      <c r="AL581" s="4"/>
      <c r="AM581" s="4"/>
      <c r="AN581" s="4"/>
      <c r="AO581" s="4"/>
      <c r="AP581" s="4"/>
      <c r="AQ581" s="4"/>
      <c r="AR581" s="4"/>
      <c r="AS581" s="4"/>
      <c r="AT581" s="4"/>
      <c r="AU581" s="4"/>
      <c r="AV581" s="4"/>
      <c r="AW581" s="4"/>
    </row>
    <row r="582" spans="25:49" x14ac:dyDescent="0.25">
      <c r="Y582"/>
      <c r="AD582" s="4"/>
      <c r="AE582" s="4"/>
      <c r="AF582" s="4"/>
      <c r="AG582" s="4"/>
      <c r="AH582" s="4"/>
      <c r="AI582" s="4"/>
      <c r="AJ582" s="4"/>
      <c r="AK582" s="4"/>
      <c r="AL582" s="4"/>
      <c r="AM582" s="4"/>
      <c r="AN582" s="4"/>
      <c r="AO582" s="4"/>
      <c r="AP582" s="4"/>
      <c r="AQ582" s="4"/>
      <c r="AR582" s="4"/>
      <c r="AS582" s="4"/>
      <c r="AT582" s="4"/>
      <c r="AU582" s="4"/>
      <c r="AV582" s="4"/>
      <c r="AW582" s="4"/>
    </row>
    <row r="583" spans="25:49" x14ac:dyDescent="0.25">
      <c r="Y583"/>
      <c r="AD583" s="4"/>
      <c r="AE583" s="4"/>
      <c r="AF583" s="4"/>
      <c r="AG583" s="4"/>
      <c r="AH583" s="4"/>
      <c r="AI583" s="4"/>
      <c r="AJ583" s="4"/>
      <c r="AK583" s="4"/>
      <c r="AL583" s="4"/>
      <c r="AM583" s="4"/>
      <c r="AN583" s="4"/>
      <c r="AO583" s="4"/>
      <c r="AP583" s="4"/>
      <c r="AQ583" s="4"/>
      <c r="AR583" s="4"/>
      <c r="AS583" s="4"/>
      <c r="AT583" s="4"/>
      <c r="AU583" s="4"/>
      <c r="AV583" s="4"/>
      <c r="AW583" s="4"/>
    </row>
    <row r="584" spans="25:49" x14ac:dyDescent="0.25">
      <c r="Y584"/>
      <c r="AD584" s="4"/>
      <c r="AE584" s="4"/>
      <c r="AF584" s="4"/>
      <c r="AG584" s="4"/>
      <c r="AH584" s="4"/>
      <c r="AI584" s="4"/>
      <c r="AJ584" s="4"/>
      <c r="AK584" s="4"/>
      <c r="AL584" s="4"/>
      <c r="AM584" s="4"/>
      <c r="AN584" s="4"/>
      <c r="AO584" s="4"/>
      <c r="AP584" s="4"/>
      <c r="AQ584" s="4"/>
      <c r="AR584" s="4"/>
      <c r="AS584" s="4"/>
      <c r="AT584" s="4"/>
      <c r="AU584" s="4"/>
      <c r="AV584" s="4"/>
      <c r="AW584" s="4"/>
    </row>
    <row r="585" spans="25:49" x14ac:dyDescent="0.25">
      <c r="Y585"/>
      <c r="AD585" s="4"/>
      <c r="AE585" s="4"/>
      <c r="AF585" s="4"/>
      <c r="AG585" s="4"/>
      <c r="AH585" s="4"/>
      <c r="AI585" s="4"/>
      <c r="AJ585" s="4"/>
      <c r="AK585" s="4"/>
      <c r="AL585" s="4"/>
      <c r="AM585" s="4"/>
      <c r="AN585" s="4"/>
      <c r="AO585" s="4"/>
      <c r="AP585" s="4"/>
      <c r="AQ585" s="4"/>
      <c r="AR585" s="4"/>
      <c r="AS585" s="4"/>
      <c r="AT585" s="4"/>
      <c r="AU585" s="4"/>
      <c r="AV585" s="4"/>
      <c r="AW585" s="4"/>
    </row>
    <row r="586" spans="25:49" x14ac:dyDescent="0.25">
      <c r="Y586"/>
      <c r="AD586" s="4"/>
      <c r="AE586" s="4"/>
      <c r="AF586" s="4"/>
      <c r="AG586" s="4"/>
      <c r="AH586" s="4"/>
      <c r="AI586" s="4"/>
      <c r="AJ586" s="4"/>
      <c r="AK586" s="4"/>
      <c r="AL586" s="4"/>
      <c r="AM586" s="4"/>
      <c r="AN586" s="4"/>
      <c r="AO586" s="4"/>
      <c r="AP586" s="4"/>
      <c r="AQ586" s="4"/>
      <c r="AR586" s="4"/>
      <c r="AS586" s="4"/>
      <c r="AT586" s="4"/>
      <c r="AU586" s="4"/>
      <c r="AV586" s="4"/>
      <c r="AW586" s="4"/>
    </row>
    <row r="587" spans="25:49" x14ac:dyDescent="0.25">
      <c r="Y587"/>
      <c r="AD587" s="4"/>
      <c r="AE587" s="4"/>
      <c r="AF587" s="4"/>
      <c r="AG587" s="4"/>
      <c r="AH587" s="4"/>
      <c r="AI587" s="4"/>
      <c r="AJ587" s="4"/>
      <c r="AK587" s="4"/>
      <c r="AL587" s="4"/>
      <c r="AM587" s="4"/>
      <c r="AN587" s="4"/>
      <c r="AO587" s="4"/>
      <c r="AP587" s="4"/>
      <c r="AQ587" s="4"/>
      <c r="AR587" s="4"/>
      <c r="AS587" s="4"/>
      <c r="AT587" s="4"/>
      <c r="AU587" s="4"/>
      <c r="AV587" s="4"/>
      <c r="AW587" s="4"/>
    </row>
    <row r="588" spans="25:49" x14ac:dyDescent="0.25">
      <c r="Y588"/>
      <c r="AD588" s="4"/>
      <c r="AE588" s="4"/>
      <c r="AF588" s="4"/>
      <c r="AG588" s="4"/>
      <c r="AH588" s="4"/>
      <c r="AI588" s="4"/>
      <c r="AJ588" s="4"/>
      <c r="AK588" s="4"/>
      <c r="AL588" s="4"/>
      <c r="AM588" s="4"/>
      <c r="AN588" s="4"/>
      <c r="AO588" s="4"/>
      <c r="AP588" s="4"/>
      <c r="AQ588" s="4"/>
      <c r="AR588" s="4"/>
      <c r="AS588" s="4"/>
      <c r="AT588" s="4"/>
      <c r="AU588" s="4"/>
      <c r="AV588" s="4"/>
      <c r="AW588" s="4"/>
    </row>
    <row r="589" spans="25:49" x14ac:dyDescent="0.25">
      <c r="Y589"/>
      <c r="AD589" s="4"/>
      <c r="AE589" s="4"/>
      <c r="AF589" s="4"/>
      <c r="AG589" s="4"/>
      <c r="AH589" s="4"/>
      <c r="AI589" s="4"/>
      <c r="AJ589" s="4"/>
      <c r="AK589" s="4"/>
      <c r="AL589" s="4"/>
      <c r="AM589" s="4"/>
      <c r="AN589" s="4"/>
      <c r="AO589" s="4"/>
      <c r="AP589" s="4"/>
      <c r="AQ589" s="4"/>
      <c r="AR589" s="4"/>
      <c r="AS589" s="4"/>
      <c r="AT589" s="4"/>
      <c r="AU589" s="4"/>
      <c r="AV589" s="4"/>
      <c r="AW589" s="4"/>
    </row>
    <row r="590" spans="25:49" x14ac:dyDescent="0.25">
      <c r="Y590"/>
      <c r="AD590" s="4"/>
      <c r="AE590" s="4"/>
      <c r="AF590" s="4"/>
      <c r="AG590" s="4"/>
      <c r="AH590" s="4"/>
      <c r="AI590" s="4"/>
      <c r="AJ590" s="4"/>
      <c r="AK590" s="4"/>
      <c r="AL590" s="4"/>
      <c r="AM590" s="4"/>
      <c r="AN590" s="4"/>
      <c r="AO590" s="4"/>
      <c r="AP590" s="4"/>
      <c r="AQ590" s="4"/>
      <c r="AR590" s="4"/>
      <c r="AS590" s="4"/>
      <c r="AT590" s="4"/>
      <c r="AU590" s="4"/>
      <c r="AV590" s="4"/>
      <c r="AW590" s="4"/>
    </row>
    <row r="591" spans="25:49" x14ac:dyDescent="0.25">
      <c r="Y591"/>
      <c r="AD591" s="4"/>
      <c r="AE591" s="4"/>
      <c r="AF591" s="4"/>
      <c r="AG591" s="4"/>
      <c r="AH591" s="4"/>
      <c r="AI591" s="4"/>
      <c r="AJ591" s="4"/>
      <c r="AK591" s="4"/>
      <c r="AL591" s="4"/>
      <c r="AM591" s="4"/>
      <c r="AN591" s="4"/>
      <c r="AO591" s="4"/>
      <c r="AP591" s="4"/>
      <c r="AQ591" s="4"/>
      <c r="AR591" s="4"/>
      <c r="AS591" s="4"/>
      <c r="AT591" s="4"/>
      <c r="AU591" s="4"/>
      <c r="AV591" s="4"/>
      <c r="AW591" s="4"/>
    </row>
    <row r="592" spans="25:49" x14ac:dyDescent="0.25">
      <c r="Y592"/>
      <c r="AD592" s="4"/>
      <c r="AE592" s="4"/>
      <c r="AF592" s="4"/>
      <c r="AG592" s="4"/>
      <c r="AH592" s="4"/>
      <c r="AI592" s="4"/>
      <c r="AJ592" s="4"/>
      <c r="AK592" s="4"/>
      <c r="AL592" s="4"/>
      <c r="AM592" s="4"/>
      <c r="AN592" s="4"/>
      <c r="AO592" s="4"/>
      <c r="AP592" s="4"/>
      <c r="AQ592" s="4"/>
      <c r="AR592" s="4"/>
      <c r="AS592" s="4"/>
      <c r="AT592" s="4"/>
      <c r="AU592" s="4"/>
      <c r="AV592" s="4"/>
      <c r="AW592" s="4"/>
    </row>
    <row r="593" spans="25:49" x14ac:dyDescent="0.25">
      <c r="Y593"/>
      <c r="AD593" s="4"/>
      <c r="AE593" s="4"/>
      <c r="AF593" s="4"/>
      <c r="AG593" s="4"/>
      <c r="AH593" s="4"/>
      <c r="AI593" s="4"/>
      <c r="AJ593" s="4"/>
      <c r="AK593" s="4"/>
      <c r="AL593" s="4"/>
      <c r="AM593" s="4"/>
      <c r="AN593" s="4"/>
      <c r="AO593" s="4"/>
      <c r="AP593" s="4"/>
      <c r="AQ593" s="4"/>
      <c r="AR593" s="4"/>
      <c r="AS593" s="4"/>
      <c r="AT593" s="4"/>
      <c r="AU593" s="4"/>
      <c r="AV593" s="4"/>
      <c r="AW593" s="4"/>
    </row>
    <row r="594" spans="25:49" x14ac:dyDescent="0.25">
      <c r="Y594"/>
      <c r="AD594" s="4"/>
      <c r="AE594" s="4"/>
      <c r="AF594" s="4"/>
      <c r="AG594" s="4"/>
      <c r="AH594" s="4"/>
      <c r="AI594" s="4"/>
      <c r="AJ594" s="4"/>
      <c r="AK594" s="4"/>
      <c r="AL594" s="4"/>
      <c r="AM594" s="4"/>
      <c r="AN594" s="4"/>
      <c r="AO594" s="4"/>
      <c r="AP594" s="4"/>
      <c r="AQ594" s="4"/>
      <c r="AR594" s="4"/>
      <c r="AS594" s="4"/>
      <c r="AT594" s="4"/>
      <c r="AU594" s="4"/>
      <c r="AV594" s="4"/>
      <c r="AW594" s="4"/>
    </row>
    <row r="595" spans="25:49" x14ac:dyDescent="0.25">
      <c r="Y595"/>
      <c r="AD595" s="4"/>
      <c r="AE595" s="4"/>
      <c r="AF595" s="4"/>
      <c r="AG595" s="4"/>
      <c r="AH595" s="4"/>
      <c r="AI595" s="4"/>
      <c r="AJ595" s="4"/>
      <c r="AK595" s="4"/>
      <c r="AL595" s="4"/>
      <c r="AM595" s="4"/>
      <c r="AN595" s="4"/>
      <c r="AO595" s="4"/>
      <c r="AP595" s="4"/>
      <c r="AQ595" s="4"/>
      <c r="AR595" s="4"/>
      <c r="AS595" s="4"/>
      <c r="AT595" s="4"/>
      <c r="AU595" s="4"/>
      <c r="AV595" s="4"/>
      <c r="AW595" s="4"/>
    </row>
    <row r="596" spans="25:49" x14ac:dyDescent="0.25">
      <c r="Y596"/>
      <c r="AD596" s="4"/>
      <c r="AE596" s="4"/>
      <c r="AF596" s="4"/>
      <c r="AG596" s="4"/>
      <c r="AH596" s="4"/>
      <c r="AI596" s="4"/>
      <c r="AJ596" s="4"/>
      <c r="AK596" s="4"/>
      <c r="AL596" s="4"/>
      <c r="AM596" s="4"/>
      <c r="AN596" s="4"/>
      <c r="AO596" s="4"/>
      <c r="AP596" s="4"/>
      <c r="AQ596" s="4"/>
      <c r="AR596" s="4"/>
      <c r="AS596" s="4"/>
      <c r="AT596" s="4"/>
      <c r="AU596" s="4"/>
      <c r="AV596" s="4"/>
      <c r="AW596" s="4"/>
    </row>
    <row r="597" spans="25:49" x14ac:dyDescent="0.25">
      <c r="Y597"/>
      <c r="AD597" s="4"/>
      <c r="AE597" s="4"/>
      <c r="AF597" s="4"/>
      <c r="AG597" s="4"/>
      <c r="AH597" s="4"/>
      <c r="AI597" s="4"/>
      <c r="AJ597" s="4"/>
      <c r="AK597" s="4"/>
      <c r="AL597" s="4"/>
      <c r="AM597" s="4"/>
      <c r="AN597" s="4"/>
      <c r="AO597" s="4"/>
      <c r="AP597" s="4"/>
      <c r="AQ597" s="4"/>
      <c r="AR597" s="4"/>
      <c r="AS597" s="4"/>
      <c r="AT597" s="4"/>
      <c r="AU597" s="4"/>
      <c r="AV597" s="4"/>
      <c r="AW597" s="4"/>
    </row>
    <row r="598" spans="25:49" x14ac:dyDescent="0.25">
      <c r="Y598"/>
      <c r="AD598" s="4"/>
      <c r="AE598" s="4"/>
      <c r="AF598" s="4"/>
      <c r="AG598" s="4"/>
      <c r="AH598" s="4"/>
      <c r="AI598" s="4"/>
      <c r="AJ598" s="4"/>
      <c r="AK598" s="4"/>
      <c r="AL598" s="4"/>
      <c r="AM598" s="4"/>
      <c r="AN598" s="4"/>
      <c r="AO598" s="4"/>
      <c r="AP598" s="4"/>
      <c r="AQ598" s="4"/>
      <c r="AR598" s="4"/>
      <c r="AS598" s="4"/>
      <c r="AT598" s="4"/>
      <c r="AU598" s="4"/>
      <c r="AV598" s="4"/>
      <c r="AW598" s="4"/>
    </row>
    <row r="599" spans="25:49" x14ac:dyDescent="0.25">
      <c r="Y599"/>
      <c r="AD599" s="4"/>
      <c r="AE599" s="4"/>
      <c r="AF599" s="4"/>
      <c r="AG599" s="4"/>
      <c r="AH599" s="4"/>
      <c r="AI599" s="4"/>
      <c r="AJ599" s="4"/>
      <c r="AK599" s="4"/>
      <c r="AL599" s="4"/>
      <c r="AM599" s="4"/>
      <c r="AN599" s="4"/>
      <c r="AO599" s="4"/>
      <c r="AP599" s="4"/>
      <c r="AQ599" s="4"/>
      <c r="AR599" s="4"/>
      <c r="AS599" s="4"/>
      <c r="AT599" s="4"/>
      <c r="AU599" s="4"/>
      <c r="AV599" s="4"/>
      <c r="AW599" s="4"/>
    </row>
    <row r="600" spans="25:49" x14ac:dyDescent="0.25">
      <c r="Y600"/>
      <c r="AD600" s="4"/>
      <c r="AE600" s="4"/>
      <c r="AF600" s="4"/>
      <c r="AG600" s="4"/>
      <c r="AH600" s="4"/>
      <c r="AI600" s="4"/>
      <c r="AJ600" s="4"/>
      <c r="AK600" s="4"/>
      <c r="AL600" s="4"/>
      <c r="AM600" s="4"/>
      <c r="AN600" s="4"/>
      <c r="AO600" s="4"/>
      <c r="AP600" s="4"/>
      <c r="AQ600" s="4"/>
      <c r="AR600" s="4"/>
      <c r="AS600" s="4"/>
      <c r="AT600" s="4"/>
      <c r="AU600" s="4"/>
      <c r="AV600" s="4"/>
      <c r="AW600" s="4"/>
    </row>
    <row r="601" spans="25:49" x14ac:dyDescent="0.25">
      <c r="Y601"/>
      <c r="AD601" s="4"/>
      <c r="AE601" s="4"/>
      <c r="AF601" s="4"/>
      <c r="AG601" s="4"/>
      <c r="AH601" s="4"/>
      <c r="AI601" s="4"/>
      <c r="AJ601" s="4"/>
      <c r="AK601" s="4"/>
      <c r="AL601" s="4"/>
      <c r="AM601" s="4"/>
      <c r="AN601" s="4"/>
      <c r="AO601" s="4"/>
      <c r="AP601" s="4"/>
      <c r="AQ601" s="4"/>
      <c r="AR601" s="4"/>
      <c r="AS601" s="4"/>
      <c r="AT601" s="4"/>
      <c r="AU601" s="4"/>
      <c r="AV601" s="4"/>
      <c r="AW601" s="4"/>
    </row>
    <row r="602" spans="25:49" x14ac:dyDescent="0.25">
      <c r="Y602"/>
      <c r="AD602" s="4"/>
      <c r="AE602" s="4"/>
      <c r="AF602" s="4"/>
      <c r="AG602" s="4"/>
      <c r="AH602" s="4"/>
      <c r="AI602" s="4"/>
      <c r="AJ602" s="4"/>
      <c r="AK602" s="4"/>
      <c r="AL602" s="4"/>
      <c r="AM602" s="4"/>
      <c r="AN602" s="4"/>
      <c r="AO602" s="4"/>
      <c r="AP602" s="4"/>
      <c r="AQ602" s="4"/>
      <c r="AR602" s="4"/>
      <c r="AS602" s="4"/>
      <c r="AT602" s="4"/>
      <c r="AU602" s="4"/>
      <c r="AV602" s="4"/>
      <c r="AW602" s="4"/>
    </row>
    <row r="603" spans="25:49" x14ac:dyDescent="0.25">
      <c r="Y603"/>
      <c r="AD603" s="4"/>
      <c r="AE603" s="4"/>
      <c r="AF603" s="4"/>
      <c r="AG603" s="4"/>
      <c r="AH603" s="4"/>
      <c r="AI603" s="4"/>
      <c r="AJ603" s="4"/>
      <c r="AK603" s="4"/>
      <c r="AL603" s="4"/>
      <c r="AM603" s="4"/>
      <c r="AN603" s="4"/>
      <c r="AO603" s="4"/>
      <c r="AP603" s="4"/>
      <c r="AQ603" s="4"/>
      <c r="AR603" s="4"/>
      <c r="AS603" s="4"/>
      <c r="AT603" s="4"/>
      <c r="AU603" s="4"/>
      <c r="AV603" s="4"/>
      <c r="AW603" s="4"/>
    </row>
    <row r="604" spans="25:49" x14ac:dyDescent="0.25">
      <c r="Y604"/>
      <c r="AD604" s="4"/>
      <c r="AE604" s="4"/>
      <c r="AF604" s="4"/>
      <c r="AG604" s="4"/>
      <c r="AH604" s="4"/>
      <c r="AI604" s="4"/>
      <c r="AJ604" s="4"/>
      <c r="AK604" s="4"/>
      <c r="AL604" s="4"/>
      <c r="AM604" s="4"/>
      <c r="AN604" s="4"/>
      <c r="AO604" s="4"/>
      <c r="AP604" s="4"/>
      <c r="AQ604" s="4"/>
      <c r="AR604" s="4"/>
      <c r="AS604" s="4"/>
      <c r="AT604" s="4"/>
      <c r="AU604" s="4"/>
      <c r="AV604" s="4"/>
      <c r="AW604" s="4"/>
    </row>
    <row r="605" spans="25:49" x14ac:dyDescent="0.25">
      <c r="Y605"/>
      <c r="AD605" s="4"/>
      <c r="AE605" s="4"/>
      <c r="AF605" s="4"/>
      <c r="AG605" s="4"/>
      <c r="AH605" s="4"/>
      <c r="AI605" s="4"/>
      <c r="AJ605" s="4"/>
      <c r="AK605" s="4"/>
      <c r="AL605" s="4"/>
      <c r="AM605" s="4"/>
      <c r="AN605" s="4"/>
      <c r="AO605" s="4"/>
      <c r="AP605" s="4"/>
      <c r="AQ605" s="4"/>
      <c r="AR605" s="4"/>
      <c r="AS605" s="4"/>
      <c r="AT605" s="4"/>
      <c r="AU605" s="4"/>
      <c r="AV605" s="4"/>
      <c r="AW605" s="4"/>
    </row>
    <row r="606" spans="25:49" x14ac:dyDescent="0.25">
      <c r="Y606"/>
      <c r="AD606" s="4"/>
      <c r="AE606" s="4"/>
      <c r="AF606" s="4"/>
      <c r="AG606" s="4"/>
      <c r="AH606" s="4"/>
      <c r="AI606" s="4"/>
      <c r="AJ606" s="4"/>
      <c r="AK606" s="4"/>
      <c r="AL606" s="4"/>
      <c r="AM606" s="4"/>
      <c r="AN606" s="4"/>
      <c r="AO606" s="4"/>
      <c r="AP606" s="4"/>
      <c r="AQ606" s="4"/>
      <c r="AR606" s="4"/>
      <c r="AS606" s="4"/>
      <c r="AT606" s="4"/>
      <c r="AU606" s="4"/>
      <c r="AV606" s="4"/>
      <c r="AW606" s="4"/>
    </row>
    <row r="607" spans="25:49" x14ac:dyDescent="0.25">
      <c r="Y607"/>
      <c r="AD607" s="4"/>
      <c r="AE607" s="4"/>
      <c r="AF607" s="4"/>
      <c r="AG607" s="4"/>
      <c r="AH607" s="4"/>
      <c r="AI607" s="4"/>
      <c r="AJ607" s="4"/>
      <c r="AK607" s="4"/>
      <c r="AL607" s="4"/>
      <c r="AM607" s="4"/>
      <c r="AN607" s="4"/>
      <c r="AO607" s="4"/>
      <c r="AP607" s="4"/>
      <c r="AQ607" s="4"/>
      <c r="AR607" s="4"/>
      <c r="AS607" s="4"/>
      <c r="AT607" s="4"/>
      <c r="AU607" s="4"/>
      <c r="AV607" s="4"/>
      <c r="AW607" s="4"/>
    </row>
    <row r="608" spans="25:49" x14ac:dyDescent="0.25">
      <c r="Y608"/>
      <c r="AD608" s="4"/>
      <c r="AE608" s="4"/>
      <c r="AF608" s="4"/>
      <c r="AG608" s="4"/>
      <c r="AH608" s="4"/>
      <c r="AI608" s="4"/>
      <c r="AJ608" s="4"/>
      <c r="AK608" s="4"/>
      <c r="AL608" s="4"/>
      <c r="AM608" s="4"/>
      <c r="AN608" s="4"/>
      <c r="AO608" s="4"/>
      <c r="AP608" s="4"/>
      <c r="AQ608" s="4"/>
      <c r="AR608" s="4"/>
      <c r="AS608" s="4"/>
      <c r="AT608" s="4"/>
      <c r="AU608" s="4"/>
      <c r="AV608" s="4"/>
      <c r="AW608" s="4"/>
    </row>
    <row r="609" spans="25:49" x14ac:dyDescent="0.25">
      <c r="Y609"/>
      <c r="AD609" s="4"/>
      <c r="AE609" s="4"/>
      <c r="AF609" s="4"/>
      <c r="AG609" s="4"/>
      <c r="AH609" s="4"/>
      <c r="AI609" s="4"/>
      <c r="AJ609" s="4"/>
      <c r="AK609" s="4"/>
      <c r="AL609" s="4"/>
      <c r="AM609" s="4"/>
      <c r="AN609" s="4"/>
      <c r="AO609" s="4"/>
      <c r="AP609" s="4"/>
      <c r="AQ609" s="4"/>
      <c r="AR609" s="4"/>
      <c r="AS609" s="4"/>
      <c r="AT609" s="4"/>
      <c r="AU609" s="4"/>
      <c r="AV609" s="4"/>
      <c r="AW609" s="4"/>
    </row>
    <row r="610" spans="25:49" x14ac:dyDescent="0.25">
      <c r="Y610"/>
      <c r="AD610" s="4"/>
      <c r="AE610" s="4"/>
      <c r="AF610" s="4"/>
      <c r="AG610" s="4"/>
      <c r="AH610" s="4"/>
      <c r="AI610" s="4"/>
      <c r="AJ610" s="4"/>
      <c r="AK610" s="4"/>
      <c r="AL610" s="4"/>
      <c r="AM610" s="4"/>
      <c r="AN610" s="4"/>
      <c r="AO610" s="4"/>
      <c r="AP610" s="4"/>
      <c r="AQ610" s="4"/>
      <c r="AR610" s="4"/>
      <c r="AS610" s="4"/>
      <c r="AT610" s="4"/>
      <c r="AU610" s="4"/>
      <c r="AV610" s="4"/>
      <c r="AW610" s="4"/>
    </row>
    <row r="611" spans="25:49" x14ac:dyDescent="0.25">
      <c r="Y611"/>
      <c r="AD611" s="4"/>
      <c r="AE611" s="4"/>
      <c r="AF611" s="4"/>
      <c r="AG611" s="4"/>
      <c r="AH611" s="4"/>
      <c r="AI611" s="4"/>
      <c r="AJ611" s="4"/>
      <c r="AK611" s="4"/>
      <c r="AL611" s="4"/>
      <c r="AM611" s="4"/>
      <c r="AN611" s="4"/>
      <c r="AO611" s="4"/>
      <c r="AP611" s="4"/>
      <c r="AQ611" s="4"/>
      <c r="AR611" s="4"/>
      <c r="AS611" s="4"/>
      <c r="AT611" s="4"/>
      <c r="AU611" s="4"/>
      <c r="AV611" s="4"/>
      <c r="AW611" s="4"/>
    </row>
    <row r="612" spans="25:49" x14ac:dyDescent="0.25">
      <c r="Y612"/>
      <c r="AD612" s="4"/>
      <c r="AE612" s="4"/>
      <c r="AF612" s="4"/>
      <c r="AG612" s="4"/>
      <c r="AH612" s="4"/>
      <c r="AI612" s="4"/>
      <c r="AJ612" s="4"/>
      <c r="AK612" s="4"/>
      <c r="AL612" s="4"/>
      <c r="AM612" s="4"/>
      <c r="AN612" s="4"/>
      <c r="AO612" s="4"/>
      <c r="AP612" s="4"/>
      <c r="AQ612" s="4"/>
      <c r="AR612" s="4"/>
      <c r="AS612" s="4"/>
      <c r="AT612" s="4"/>
      <c r="AU612" s="4"/>
      <c r="AV612" s="4"/>
      <c r="AW612" s="4"/>
    </row>
    <row r="613" spans="25:49" x14ac:dyDescent="0.25">
      <c r="Y613"/>
      <c r="AD613" s="4"/>
      <c r="AE613" s="4"/>
      <c r="AF613" s="4"/>
      <c r="AG613" s="4"/>
      <c r="AH613" s="4"/>
      <c r="AI613" s="4"/>
      <c r="AJ613" s="4"/>
      <c r="AK613" s="4"/>
      <c r="AL613" s="4"/>
      <c r="AM613" s="4"/>
      <c r="AN613" s="4"/>
      <c r="AO613" s="4"/>
      <c r="AP613" s="4"/>
      <c r="AQ613" s="4"/>
      <c r="AR613" s="4"/>
      <c r="AS613" s="4"/>
      <c r="AT613" s="4"/>
      <c r="AU613" s="4"/>
      <c r="AV613" s="4"/>
      <c r="AW613" s="4"/>
    </row>
    <row r="614" spans="25:49" x14ac:dyDescent="0.25">
      <c r="Y614"/>
      <c r="AD614" s="4"/>
      <c r="AE614" s="4"/>
      <c r="AF614" s="4"/>
      <c r="AG614" s="4"/>
      <c r="AH614" s="4"/>
      <c r="AI614" s="4"/>
      <c r="AJ614" s="4"/>
      <c r="AK614" s="4"/>
      <c r="AL614" s="4"/>
      <c r="AM614" s="4"/>
      <c r="AN614" s="4"/>
      <c r="AO614" s="4"/>
      <c r="AP614" s="4"/>
      <c r="AQ614" s="4"/>
      <c r="AR614" s="4"/>
      <c r="AS614" s="4"/>
      <c r="AT614" s="4"/>
      <c r="AU614" s="4"/>
      <c r="AV614" s="4"/>
      <c r="AW614" s="4"/>
    </row>
    <row r="615" spans="25:49" x14ac:dyDescent="0.25">
      <c r="Y615"/>
      <c r="AD615" s="4"/>
      <c r="AE615" s="4"/>
      <c r="AF615" s="4"/>
      <c r="AG615" s="4"/>
      <c r="AH615" s="4"/>
      <c r="AI615" s="4"/>
      <c r="AJ615" s="4"/>
      <c r="AK615" s="4"/>
      <c r="AL615" s="4"/>
      <c r="AM615" s="4"/>
      <c r="AN615" s="4"/>
      <c r="AO615" s="4"/>
      <c r="AP615" s="4"/>
      <c r="AQ615" s="4"/>
      <c r="AR615" s="4"/>
      <c r="AS615" s="4"/>
      <c r="AT615" s="4"/>
      <c r="AU615" s="4"/>
      <c r="AV615" s="4"/>
      <c r="AW615" s="4"/>
    </row>
    <row r="616" spans="25:49" x14ac:dyDescent="0.25">
      <c r="Y616"/>
      <c r="AD616" s="4"/>
      <c r="AE616" s="4"/>
      <c r="AF616" s="4"/>
      <c r="AG616" s="4"/>
      <c r="AH616" s="4"/>
      <c r="AI616" s="4"/>
      <c r="AJ616" s="4"/>
      <c r="AK616" s="4"/>
      <c r="AL616" s="4"/>
      <c r="AM616" s="4"/>
      <c r="AN616" s="4"/>
      <c r="AO616" s="4"/>
      <c r="AP616" s="4"/>
      <c r="AQ616" s="4"/>
      <c r="AR616" s="4"/>
      <c r="AS616" s="4"/>
      <c r="AT616" s="4"/>
      <c r="AU616" s="4"/>
      <c r="AV616" s="4"/>
      <c r="AW616" s="4"/>
    </row>
    <row r="617" spans="25:49" x14ac:dyDescent="0.25">
      <c r="Y617"/>
      <c r="AD617" s="4"/>
      <c r="AE617" s="4"/>
      <c r="AF617" s="4"/>
      <c r="AG617" s="4"/>
      <c r="AH617" s="4"/>
      <c r="AI617" s="4"/>
      <c r="AJ617" s="4"/>
      <c r="AK617" s="4"/>
      <c r="AL617" s="4"/>
      <c r="AM617" s="4"/>
      <c r="AN617" s="4"/>
      <c r="AO617" s="4"/>
      <c r="AP617" s="4"/>
      <c r="AQ617" s="4"/>
      <c r="AR617" s="4"/>
      <c r="AS617" s="4"/>
      <c r="AT617" s="4"/>
      <c r="AU617" s="4"/>
      <c r="AV617" s="4"/>
      <c r="AW617" s="4"/>
    </row>
    <row r="618" spans="25:49" x14ac:dyDescent="0.25">
      <c r="Y618"/>
      <c r="AD618" s="4"/>
      <c r="AE618" s="4"/>
      <c r="AF618" s="4"/>
      <c r="AG618" s="4"/>
      <c r="AH618" s="4"/>
      <c r="AI618" s="4"/>
      <c r="AJ618" s="4"/>
      <c r="AK618" s="4"/>
      <c r="AL618" s="4"/>
      <c r="AM618" s="4"/>
      <c r="AN618" s="4"/>
      <c r="AO618" s="4"/>
      <c r="AP618" s="4"/>
      <c r="AQ618" s="4"/>
      <c r="AR618" s="4"/>
      <c r="AS618" s="4"/>
      <c r="AT618" s="4"/>
      <c r="AU618" s="4"/>
      <c r="AV618" s="4"/>
      <c r="AW618" s="4"/>
    </row>
    <row r="619" spans="25:49" x14ac:dyDescent="0.25">
      <c r="Y619"/>
      <c r="AD619" s="4"/>
      <c r="AE619" s="4"/>
      <c r="AF619" s="4"/>
      <c r="AG619" s="4"/>
      <c r="AH619" s="4"/>
      <c r="AI619" s="4"/>
      <c r="AJ619" s="4"/>
      <c r="AK619" s="4"/>
      <c r="AL619" s="4"/>
      <c r="AM619" s="4"/>
      <c r="AN619" s="4"/>
      <c r="AO619" s="4"/>
      <c r="AP619" s="4"/>
      <c r="AQ619" s="4"/>
      <c r="AR619" s="4"/>
      <c r="AS619" s="4"/>
      <c r="AT619" s="4"/>
      <c r="AU619" s="4"/>
      <c r="AV619" s="4"/>
      <c r="AW619" s="4"/>
    </row>
    <row r="620" spans="25:49" x14ac:dyDescent="0.25">
      <c r="Y620"/>
      <c r="AD620" s="4"/>
      <c r="AE620" s="4"/>
      <c r="AF620" s="4"/>
      <c r="AG620" s="4"/>
      <c r="AH620" s="4"/>
      <c r="AI620" s="4"/>
      <c r="AJ620" s="4"/>
      <c r="AK620" s="4"/>
      <c r="AL620" s="4"/>
      <c r="AM620" s="4"/>
      <c r="AN620" s="4"/>
      <c r="AO620" s="4"/>
      <c r="AP620" s="4"/>
      <c r="AQ620" s="4"/>
      <c r="AR620" s="4"/>
      <c r="AS620" s="4"/>
      <c r="AT620" s="4"/>
      <c r="AU620" s="4"/>
      <c r="AV620" s="4"/>
      <c r="AW620" s="4"/>
    </row>
    <row r="621" spans="25:49" x14ac:dyDescent="0.25">
      <c r="Y621"/>
      <c r="AD621" s="4"/>
      <c r="AE621" s="4"/>
      <c r="AF621" s="4"/>
      <c r="AG621" s="4"/>
      <c r="AH621" s="4"/>
      <c r="AI621" s="4"/>
      <c r="AJ621" s="4"/>
      <c r="AK621" s="4"/>
      <c r="AL621" s="4"/>
      <c r="AM621" s="4"/>
      <c r="AN621" s="4"/>
      <c r="AO621" s="4"/>
      <c r="AP621" s="4"/>
      <c r="AQ621" s="4"/>
      <c r="AR621" s="4"/>
      <c r="AS621" s="4"/>
      <c r="AT621" s="4"/>
      <c r="AU621" s="4"/>
      <c r="AV621" s="4"/>
      <c r="AW621" s="4"/>
    </row>
    <row r="622" spans="25:49" x14ac:dyDescent="0.25">
      <c r="Y622"/>
      <c r="AD622" s="4"/>
      <c r="AE622" s="4"/>
      <c r="AF622" s="4"/>
      <c r="AG622" s="4"/>
      <c r="AH622" s="4"/>
      <c r="AI622" s="4"/>
      <c r="AJ622" s="4"/>
      <c r="AK622" s="4"/>
      <c r="AL622" s="4"/>
      <c r="AM622" s="4"/>
      <c r="AN622" s="4"/>
      <c r="AO622" s="4"/>
      <c r="AP622" s="4"/>
      <c r="AQ622" s="4"/>
      <c r="AR622" s="4"/>
      <c r="AS622" s="4"/>
      <c r="AT622" s="4"/>
      <c r="AU622" s="4"/>
      <c r="AV622" s="4"/>
      <c r="AW622" s="4"/>
    </row>
    <row r="623" spans="25:49" x14ac:dyDescent="0.25">
      <c r="Y623"/>
      <c r="AD623" s="4"/>
      <c r="AE623" s="4"/>
      <c r="AF623" s="4"/>
      <c r="AG623" s="4"/>
      <c r="AH623" s="4"/>
      <c r="AI623" s="4"/>
      <c r="AJ623" s="4"/>
      <c r="AK623" s="4"/>
      <c r="AL623" s="4"/>
      <c r="AM623" s="4"/>
      <c r="AN623" s="4"/>
      <c r="AO623" s="4"/>
      <c r="AP623" s="4"/>
      <c r="AQ623" s="4"/>
      <c r="AR623" s="4"/>
      <c r="AS623" s="4"/>
      <c r="AT623" s="4"/>
      <c r="AU623" s="4"/>
      <c r="AV623" s="4"/>
      <c r="AW623" s="4"/>
    </row>
    <row r="624" spans="25:49" x14ac:dyDescent="0.25">
      <c r="Y624"/>
      <c r="AD624" s="4"/>
      <c r="AE624" s="4"/>
      <c r="AF624" s="4"/>
      <c r="AG624" s="4"/>
      <c r="AH624" s="4"/>
      <c r="AI624" s="4"/>
      <c r="AJ624" s="4"/>
      <c r="AK624" s="4"/>
      <c r="AL624" s="4"/>
      <c r="AM624" s="4"/>
      <c r="AN624" s="4"/>
      <c r="AO624" s="4"/>
      <c r="AP624" s="4"/>
      <c r="AQ624" s="4"/>
      <c r="AR624" s="4"/>
      <c r="AS624" s="4"/>
      <c r="AT624" s="4"/>
      <c r="AU624" s="4"/>
      <c r="AV624" s="4"/>
      <c r="AW624" s="4"/>
    </row>
    <row r="625" spans="25:49" x14ac:dyDescent="0.25">
      <c r="Y625"/>
      <c r="AD625" s="4"/>
      <c r="AE625" s="4"/>
      <c r="AF625" s="4"/>
      <c r="AG625" s="4"/>
      <c r="AH625" s="4"/>
      <c r="AI625" s="4"/>
      <c r="AJ625" s="4"/>
      <c r="AK625" s="4"/>
      <c r="AL625" s="4"/>
      <c r="AM625" s="4"/>
      <c r="AN625" s="4"/>
      <c r="AO625" s="4"/>
      <c r="AP625" s="4"/>
      <c r="AQ625" s="4"/>
      <c r="AR625" s="4"/>
      <c r="AS625" s="4"/>
      <c r="AT625" s="4"/>
      <c r="AU625" s="4"/>
      <c r="AV625" s="4"/>
      <c r="AW625" s="4"/>
    </row>
    <row r="626" spans="25:49" x14ac:dyDescent="0.25">
      <c r="Y626"/>
      <c r="AD626" s="4"/>
      <c r="AE626" s="4"/>
      <c r="AF626" s="4"/>
      <c r="AG626" s="4"/>
      <c r="AH626" s="4"/>
      <c r="AI626" s="4"/>
      <c r="AJ626" s="4"/>
      <c r="AK626" s="4"/>
      <c r="AL626" s="4"/>
      <c r="AM626" s="4"/>
      <c r="AN626" s="4"/>
      <c r="AO626" s="4"/>
      <c r="AP626" s="4"/>
      <c r="AQ626" s="4"/>
      <c r="AR626" s="4"/>
      <c r="AS626" s="4"/>
      <c r="AT626" s="4"/>
      <c r="AU626" s="4"/>
      <c r="AV626" s="4"/>
      <c r="AW626" s="4"/>
    </row>
    <row r="627" spans="25:49" x14ac:dyDescent="0.25">
      <c r="Y627"/>
      <c r="AD627" s="4"/>
      <c r="AE627" s="4"/>
      <c r="AF627" s="4"/>
      <c r="AG627" s="4"/>
      <c r="AH627" s="4"/>
      <c r="AI627" s="4"/>
      <c r="AJ627" s="4"/>
      <c r="AK627" s="4"/>
      <c r="AL627" s="4"/>
      <c r="AM627" s="4"/>
      <c r="AN627" s="4"/>
      <c r="AO627" s="4"/>
      <c r="AP627" s="4"/>
      <c r="AQ627" s="4"/>
      <c r="AR627" s="4"/>
      <c r="AS627" s="4"/>
      <c r="AT627" s="4"/>
      <c r="AU627" s="4"/>
      <c r="AV627" s="4"/>
      <c r="AW627" s="4"/>
    </row>
    <row r="628" spans="25:49" x14ac:dyDescent="0.25">
      <c r="Y628"/>
      <c r="AD628" s="4"/>
      <c r="AE628" s="4"/>
      <c r="AF628" s="4"/>
      <c r="AG628" s="4"/>
      <c r="AH628" s="4"/>
      <c r="AI628" s="4"/>
      <c r="AJ628" s="4"/>
      <c r="AK628" s="4"/>
      <c r="AL628" s="4"/>
      <c r="AM628" s="4"/>
      <c r="AN628" s="4"/>
      <c r="AO628" s="4"/>
      <c r="AP628" s="4"/>
      <c r="AQ628" s="4"/>
      <c r="AR628" s="4"/>
      <c r="AS628" s="4"/>
      <c r="AT628" s="4"/>
      <c r="AU628" s="4"/>
      <c r="AV628" s="4"/>
      <c r="AW628" s="4"/>
    </row>
    <row r="629" spans="25:49" x14ac:dyDescent="0.25">
      <c r="Y629"/>
      <c r="AD629" s="4"/>
      <c r="AE629" s="4"/>
      <c r="AF629" s="4"/>
      <c r="AG629" s="4"/>
      <c r="AH629" s="4"/>
      <c r="AI629" s="4"/>
      <c r="AJ629" s="4"/>
      <c r="AK629" s="4"/>
      <c r="AL629" s="4"/>
      <c r="AM629" s="4"/>
      <c r="AN629" s="4"/>
      <c r="AO629" s="4"/>
      <c r="AP629" s="4"/>
      <c r="AQ629" s="4"/>
      <c r="AR629" s="4"/>
      <c r="AS629" s="4"/>
      <c r="AT629" s="4"/>
      <c r="AU629" s="4"/>
      <c r="AV629" s="4"/>
      <c r="AW629" s="4"/>
    </row>
    <row r="630" spans="25:49" x14ac:dyDescent="0.25">
      <c r="Y630"/>
      <c r="AD630" s="4"/>
      <c r="AE630" s="4"/>
      <c r="AF630" s="4"/>
      <c r="AG630" s="4"/>
      <c r="AH630" s="4"/>
      <c r="AI630" s="4"/>
      <c r="AJ630" s="4"/>
      <c r="AK630" s="4"/>
      <c r="AL630" s="4"/>
      <c r="AM630" s="4"/>
      <c r="AN630" s="4"/>
      <c r="AO630" s="4"/>
      <c r="AP630" s="4"/>
      <c r="AQ630" s="4"/>
      <c r="AR630" s="4"/>
      <c r="AS630" s="4"/>
      <c r="AT630" s="4"/>
      <c r="AU630" s="4"/>
      <c r="AV630" s="4"/>
      <c r="AW630" s="4"/>
    </row>
    <row r="631" spans="25:49" x14ac:dyDescent="0.25">
      <c r="Y631"/>
      <c r="AD631" s="4"/>
      <c r="AE631" s="4"/>
      <c r="AF631" s="4"/>
      <c r="AG631" s="4"/>
      <c r="AH631" s="4"/>
      <c r="AI631" s="4"/>
      <c r="AJ631" s="4"/>
      <c r="AK631" s="4"/>
      <c r="AL631" s="4"/>
      <c r="AM631" s="4"/>
      <c r="AN631" s="4"/>
      <c r="AO631" s="4"/>
      <c r="AP631" s="4"/>
      <c r="AQ631" s="4"/>
      <c r="AR631" s="4"/>
      <c r="AS631" s="4"/>
      <c r="AT631" s="4"/>
      <c r="AU631" s="4"/>
      <c r="AV631" s="4"/>
      <c r="AW631" s="4"/>
    </row>
    <row r="632" spans="25:49" x14ac:dyDescent="0.25">
      <c r="Y632"/>
      <c r="AD632" s="4"/>
      <c r="AE632" s="4"/>
      <c r="AF632" s="4"/>
      <c r="AG632" s="4"/>
      <c r="AH632" s="4"/>
      <c r="AI632" s="4"/>
      <c r="AJ632" s="4"/>
      <c r="AK632" s="4"/>
      <c r="AL632" s="4"/>
      <c r="AM632" s="4"/>
      <c r="AN632" s="4"/>
      <c r="AO632" s="4"/>
      <c r="AP632" s="4"/>
      <c r="AQ632" s="4"/>
      <c r="AR632" s="4"/>
      <c r="AS632" s="4"/>
      <c r="AT632" s="4"/>
      <c r="AU632" s="4"/>
      <c r="AV632" s="4"/>
      <c r="AW632" s="4"/>
    </row>
    <row r="633" spans="25:49" x14ac:dyDescent="0.25">
      <c r="Y633"/>
      <c r="AD633" s="4"/>
      <c r="AE633" s="4"/>
      <c r="AF633" s="4"/>
      <c r="AG633" s="4"/>
      <c r="AH633" s="4"/>
      <c r="AI633" s="4"/>
      <c r="AJ633" s="4"/>
      <c r="AK633" s="4"/>
      <c r="AL633" s="4"/>
      <c r="AM633" s="4"/>
      <c r="AN633" s="4"/>
      <c r="AO633" s="4"/>
      <c r="AP633" s="4"/>
      <c r="AQ633" s="4"/>
      <c r="AR633" s="4"/>
      <c r="AS633" s="4"/>
      <c r="AT633" s="4"/>
      <c r="AU633" s="4"/>
      <c r="AV633" s="4"/>
      <c r="AW633" s="4"/>
    </row>
    <row r="634" spans="25:49" x14ac:dyDescent="0.25">
      <c r="Y634"/>
      <c r="AD634" s="4"/>
      <c r="AE634" s="4"/>
      <c r="AF634" s="4"/>
      <c r="AG634" s="4"/>
      <c r="AH634" s="4"/>
      <c r="AI634" s="4"/>
      <c r="AJ634" s="4"/>
      <c r="AK634" s="4"/>
      <c r="AL634" s="4"/>
      <c r="AM634" s="4"/>
      <c r="AN634" s="4"/>
      <c r="AO634" s="4"/>
      <c r="AP634" s="4"/>
      <c r="AQ634" s="4"/>
      <c r="AR634" s="4"/>
      <c r="AS634" s="4"/>
      <c r="AT634" s="4"/>
      <c r="AU634" s="4"/>
      <c r="AV634" s="4"/>
      <c r="AW634" s="4"/>
    </row>
    <row r="635" spans="25:49" x14ac:dyDescent="0.25">
      <c r="Y635"/>
      <c r="AD635" s="4"/>
      <c r="AE635" s="4"/>
      <c r="AF635" s="4"/>
      <c r="AG635" s="4"/>
      <c r="AH635" s="4"/>
      <c r="AI635" s="4"/>
      <c r="AJ635" s="4"/>
      <c r="AK635" s="4"/>
      <c r="AL635" s="4"/>
      <c r="AM635" s="4"/>
      <c r="AN635" s="4"/>
      <c r="AO635" s="4"/>
      <c r="AP635" s="4"/>
      <c r="AQ635" s="4"/>
      <c r="AR635" s="4"/>
      <c r="AS635" s="4"/>
      <c r="AT635" s="4"/>
      <c r="AU635" s="4"/>
      <c r="AV635" s="4"/>
      <c r="AW635" s="4"/>
    </row>
    <row r="636" spans="25:49" x14ac:dyDescent="0.25">
      <c r="Y636"/>
      <c r="AD636" s="4"/>
      <c r="AE636" s="4"/>
      <c r="AF636" s="4"/>
      <c r="AG636" s="4"/>
      <c r="AH636" s="4"/>
      <c r="AI636" s="4"/>
      <c r="AJ636" s="4"/>
      <c r="AK636" s="4"/>
      <c r="AL636" s="4"/>
      <c r="AM636" s="4"/>
      <c r="AN636" s="4"/>
      <c r="AO636" s="4"/>
      <c r="AP636" s="4"/>
      <c r="AQ636" s="4"/>
      <c r="AR636" s="4"/>
      <c r="AS636" s="4"/>
      <c r="AT636" s="4"/>
      <c r="AU636" s="4"/>
      <c r="AV636" s="4"/>
      <c r="AW636" s="4"/>
    </row>
    <row r="637" spans="25:49" x14ac:dyDescent="0.25">
      <c r="Y637"/>
      <c r="AD637" s="4"/>
      <c r="AE637" s="4"/>
      <c r="AF637" s="4"/>
      <c r="AG637" s="4"/>
      <c r="AH637" s="4"/>
      <c r="AI637" s="4"/>
      <c r="AJ637" s="4"/>
      <c r="AK637" s="4"/>
      <c r="AL637" s="4"/>
      <c r="AM637" s="4"/>
      <c r="AN637" s="4"/>
      <c r="AO637" s="4"/>
      <c r="AP637" s="4"/>
      <c r="AQ637" s="4"/>
      <c r="AR637" s="4"/>
      <c r="AS637" s="4"/>
      <c r="AT637" s="4"/>
      <c r="AU637" s="4"/>
      <c r="AV637" s="4"/>
      <c r="AW637" s="4"/>
    </row>
    <row r="638" spans="25:49" x14ac:dyDescent="0.25">
      <c r="Y638"/>
      <c r="AD638" s="4"/>
      <c r="AE638" s="4"/>
      <c r="AF638" s="4"/>
      <c r="AG638" s="4"/>
      <c r="AH638" s="4"/>
      <c r="AI638" s="4"/>
      <c r="AJ638" s="4"/>
      <c r="AK638" s="4"/>
      <c r="AL638" s="4"/>
      <c r="AM638" s="4"/>
      <c r="AN638" s="4"/>
      <c r="AO638" s="4"/>
      <c r="AP638" s="4"/>
      <c r="AQ638" s="4"/>
      <c r="AR638" s="4"/>
      <c r="AS638" s="4"/>
      <c r="AT638" s="4"/>
      <c r="AU638" s="4"/>
      <c r="AV638" s="4"/>
      <c r="AW638" s="4"/>
    </row>
    <row r="639" spans="25:49" x14ac:dyDescent="0.25">
      <c r="Y639"/>
      <c r="AD639" s="4"/>
      <c r="AE639" s="4"/>
      <c r="AF639" s="4"/>
      <c r="AG639" s="4"/>
      <c r="AH639" s="4"/>
      <c r="AI639" s="4"/>
      <c r="AJ639" s="4"/>
      <c r="AK639" s="4"/>
      <c r="AL639" s="4"/>
      <c r="AM639" s="4"/>
      <c r="AN639" s="4"/>
      <c r="AO639" s="4"/>
      <c r="AP639" s="4"/>
      <c r="AQ639" s="4"/>
      <c r="AR639" s="4"/>
      <c r="AS639" s="4"/>
      <c r="AT639" s="4"/>
      <c r="AU639" s="4"/>
      <c r="AV639" s="4"/>
      <c r="AW639" s="4"/>
    </row>
    <row r="640" spans="25:49" x14ac:dyDescent="0.25">
      <c r="Y640"/>
      <c r="AD640" s="4"/>
      <c r="AE640" s="4"/>
      <c r="AF640" s="4"/>
      <c r="AG640" s="4"/>
      <c r="AH640" s="4"/>
      <c r="AI640" s="4"/>
      <c r="AJ640" s="4"/>
      <c r="AK640" s="4"/>
      <c r="AL640" s="4"/>
      <c r="AM640" s="4"/>
      <c r="AN640" s="4"/>
      <c r="AO640" s="4"/>
      <c r="AP640" s="4"/>
      <c r="AQ640" s="4"/>
      <c r="AR640" s="4"/>
      <c r="AS640" s="4"/>
      <c r="AT640" s="4"/>
      <c r="AU640" s="4"/>
      <c r="AV640" s="4"/>
      <c r="AW640" s="4"/>
    </row>
    <row r="641" spans="25:49" x14ac:dyDescent="0.25">
      <c r="Y641"/>
      <c r="AD641" s="4"/>
      <c r="AE641" s="4"/>
      <c r="AF641" s="4"/>
      <c r="AG641" s="4"/>
      <c r="AH641" s="4"/>
      <c r="AI641" s="4"/>
      <c r="AJ641" s="4"/>
      <c r="AK641" s="4"/>
      <c r="AL641" s="4"/>
      <c r="AM641" s="4"/>
      <c r="AN641" s="4"/>
      <c r="AO641" s="4"/>
      <c r="AP641" s="4"/>
      <c r="AQ641" s="4"/>
      <c r="AR641" s="4"/>
      <c r="AS641" s="4"/>
      <c r="AT641" s="4"/>
      <c r="AU641" s="4"/>
      <c r="AV641" s="4"/>
      <c r="AW641" s="4"/>
    </row>
    <row r="642" spans="25:49" x14ac:dyDescent="0.25">
      <c r="Y642"/>
      <c r="AD642" s="4"/>
      <c r="AE642" s="4"/>
      <c r="AF642" s="4"/>
      <c r="AG642" s="4"/>
      <c r="AH642" s="4"/>
      <c r="AI642" s="4"/>
      <c r="AJ642" s="4"/>
      <c r="AK642" s="4"/>
      <c r="AL642" s="4"/>
      <c r="AM642" s="4"/>
      <c r="AN642" s="4"/>
      <c r="AO642" s="4"/>
      <c r="AP642" s="4"/>
      <c r="AQ642" s="4"/>
      <c r="AR642" s="4"/>
      <c r="AS642" s="4"/>
      <c r="AT642" s="4"/>
      <c r="AU642" s="4"/>
      <c r="AV642" s="4"/>
      <c r="AW642" s="4"/>
    </row>
    <row r="643" spans="25:49" x14ac:dyDescent="0.25">
      <c r="Y643"/>
      <c r="AD643" s="4"/>
      <c r="AE643" s="4"/>
      <c r="AF643" s="4"/>
      <c r="AG643" s="4"/>
      <c r="AH643" s="4"/>
      <c r="AI643" s="4"/>
      <c r="AJ643" s="4"/>
      <c r="AK643" s="4"/>
      <c r="AL643" s="4"/>
      <c r="AM643" s="4"/>
      <c r="AN643" s="4"/>
      <c r="AO643" s="4"/>
      <c r="AP643" s="4"/>
      <c r="AQ643" s="4"/>
      <c r="AR643" s="4"/>
      <c r="AS643" s="4"/>
      <c r="AT643" s="4"/>
      <c r="AU643" s="4"/>
      <c r="AV643" s="4"/>
      <c r="AW643" s="4"/>
    </row>
    <row r="644" spans="25:49" x14ac:dyDescent="0.25">
      <c r="Y644"/>
      <c r="AD644" s="4"/>
      <c r="AE644" s="4"/>
      <c r="AF644" s="4"/>
      <c r="AG644" s="4"/>
      <c r="AH644" s="4"/>
      <c r="AI644" s="4"/>
      <c r="AJ644" s="4"/>
      <c r="AK644" s="4"/>
      <c r="AL644" s="4"/>
      <c r="AM644" s="4"/>
      <c r="AN644" s="4"/>
      <c r="AO644" s="4"/>
      <c r="AP644" s="4"/>
      <c r="AQ644" s="4"/>
      <c r="AR644" s="4"/>
      <c r="AS644" s="4"/>
      <c r="AT644" s="4"/>
      <c r="AU644" s="4"/>
      <c r="AV644" s="4"/>
      <c r="AW644" s="4"/>
    </row>
    <row r="645" spans="25:49" x14ac:dyDescent="0.25">
      <c r="Y645"/>
      <c r="AD645" s="4"/>
      <c r="AE645" s="4"/>
      <c r="AF645" s="4"/>
      <c r="AG645" s="4"/>
      <c r="AH645" s="4"/>
      <c r="AI645" s="4"/>
      <c r="AJ645" s="4"/>
      <c r="AK645" s="4"/>
      <c r="AL645" s="4"/>
      <c r="AM645" s="4"/>
      <c r="AN645" s="4"/>
      <c r="AO645" s="4"/>
      <c r="AP645" s="4"/>
      <c r="AQ645" s="4"/>
      <c r="AR645" s="4"/>
      <c r="AS645" s="4"/>
      <c r="AT645" s="4"/>
      <c r="AU645" s="4"/>
      <c r="AV645" s="4"/>
      <c r="AW645" s="4"/>
    </row>
    <row r="646" spans="25:49" x14ac:dyDescent="0.25">
      <c r="Y646"/>
      <c r="AD646" s="4"/>
      <c r="AE646" s="4"/>
      <c r="AF646" s="4"/>
      <c r="AG646" s="4"/>
      <c r="AH646" s="4"/>
      <c r="AI646" s="4"/>
      <c r="AJ646" s="4"/>
      <c r="AK646" s="4"/>
      <c r="AL646" s="4"/>
      <c r="AM646" s="4"/>
      <c r="AN646" s="4"/>
      <c r="AO646" s="4"/>
      <c r="AP646" s="4"/>
      <c r="AQ646" s="4"/>
      <c r="AR646" s="4"/>
      <c r="AS646" s="4"/>
      <c r="AT646" s="4"/>
      <c r="AU646" s="4"/>
      <c r="AV646" s="4"/>
      <c r="AW646" s="4"/>
    </row>
    <row r="647" spans="25:49" x14ac:dyDescent="0.25">
      <c r="Y647"/>
      <c r="AD647" s="4"/>
      <c r="AE647" s="4"/>
      <c r="AF647" s="4"/>
      <c r="AG647" s="4"/>
      <c r="AH647" s="4"/>
      <c r="AI647" s="4"/>
      <c r="AJ647" s="4"/>
      <c r="AK647" s="4"/>
      <c r="AL647" s="4"/>
      <c r="AM647" s="4"/>
      <c r="AN647" s="4"/>
      <c r="AO647" s="4"/>
      <c r="AP647" s="4"/>
      <c r="AQ647" s="4"/>
      <c r="AR647" s="4"/>
      <c r="AS647" s="4"/>
      <c r="AT647" s="4"/>
      <c r="AU647" s="4"/>
      <c r="AV647" s="4"/>
      <c r="AW647" s="4"/>
    </row>
    <row r="648" spans="25:49" x14ac:dyDescent="0.25">
      <c r="Y648"/>
      <c r="AD648" s="4"/>
      <c r="AE648" s="4"/>
      <c r="AF648" s="4"/>
      <c r="AG648" s="4"/>
      <c r="AH648" s="4"/>
      <c r="AI648" s="4"/>
      <c r="AJ648" s="4"/>
      <c r="AK648" s="4"/>
      <c r="AL648" s="4"/>
      <c r="AM648" s="4"/>
      <c r="AN648" s="4"/>
      <c r="AO648" s="4"/>
      <c r="AP648" s="4"/>
      <c r="AQ648" s="4"/>
      <c r="AR648" s="4"/>
      <c r="AS648" s="4"/>
      <c r="AT648" s="4"/>
      <c r="AU648" s="4"/>
      <c r="AV648" s="4"/>
      <c r="AW648" s="4"/>
    </row>
    <row r="649" spans="25:49" x14ac:dyDescent="0.25">
      <c r="Y649"/>
      <c r="AD649" s="4"/>
      <c r="AE649" s="4"/>
      <c r="AF649" s="4"/>
      <c r="AG649" s="4"/>
      <c r="AH649" s="4"/>
      <c r="AI649" s="4"/>
      <c r="AJ649" s="4"/>
      <c r="AK649" s="4"/>
      <c r="AL649" s="4"/>
      <c r="AM649" s="4"/>
      <c r="AN649" s="4"/>
      <c r="AO649" s="4"/>
      <c r="AP649" s="4"/>
      <c r="AQ649" s="4"/>
      <c r="AR649" s="4"/>
      <c r="AS649" s="4"/>
      <c r="AT649" s="4"/>
      <c r="AU649" s="4"/>
      <c r="AV649" s="4"/>
      <c r="AW649" s="4"/>
    </row>
    <row r="650" spans="25:49" x14ac:dyDescent="0.25">
      <c r="Y650"/>
      <c r="AD650" s="4"/>
      <c r="AE650" s="4"/>
      <c r="AF650" s="4"/>
      <c r="AG650" s="4"/>
      <c r="AH650" s="4"/>
      <c r="AI650" s="4"/>
      <c r="AJ650" s="4"/>
      <c r="AK650" s="4"/>
      <c r="AL650" s="4"/>
      <c r="AM650" s="4"/>
      <c r="AN650" s="4"/>
      <c r="AO650" s="4"/>
      <c r="AP650" s="4"/>
      <c r="AQ650" s="4"/>
      <c r="AR650" s="4"/>
      <c r="AS650" s="4"/>
      <c r="AT650" s="4"/>
      <c r="AU650" s="4"/>
      <c r="AV650" s="4"/>
      <c r="AW650" s="4"/>
    </row>
    <row r="651" spans="25:49" x14ac:dyDescent="0.25">
      <c r="Y651"/>
      <c r="AD651" s="4"/>
      <c r="AE651" s="4"/>
      <c r="AF651" s="4"/>
      <c r="AG651" s="4"/>
      <c r="AH651" s="4"/>
      <c r="AI651" s="4"/>
      <c r="AJ651" s="4"/>
      <c r="AK651" s="4"/>
      <c r="AL651" s="4"/>
      <c r="AM651" s="4"/>
      <c r="AN651" s="4"/>
      <c r="AO651" s="4"/>
      <c r="AP651" s="4"/>
      <c r="AQ651" s="4"/>
      <c r="AR651" s="4"/>
      <c r="AS651" s="4"/>
      <c r="AT651" s="4"/>
      <c r="AU651" s="4"/>
      <c r="AV651" s="4"/>
      <c r="AW651" s="4"/>
    </row>
    <row r="652" spans="25:49" x14ac:dyDescent="0.25">
      <c r="Y652"/>
      <c r="AD652" s="4"/>
      <c r="AE652" s="4"/>
      <c r="AF652" s="4"/>
      <c r="AG652" s="4"/>
      <c r="AH652" s="4"/>
      <c r="AI652" s="4"/>
      <c r="AJ652" s="4"/>
      <c r="AK652" s="4"/>
      <c r="AL652" s="4"/>
      <c r="AM652" s="4"/>
      <c r="AN652" s="4"/>
      <c r="AO652" s="4"/>
      <c r="AP652" s="4"/>
      <c r="AQ652" s="4"/>
      <c r="AR652" s="4"/>
      <c r="AS652" s="4"/>
      <c r="AT652" s="4"/>
      <c r="AU652" s="4"/>
      <c r="AV652" s="4"/>
      <c r="AW652" s="4"/>
    </row>
    <row r="653" spans="25:49" x14ac:dyDescent="0.25">
      <c r="Y653"/>
      <c r="AD653" s="4"/>
      <c r="AE653" s="4"/>
      <c r="AF653" s="4"/>
      <c r="AG653" s="4"/>
      <c r="AH653" s="4"/>
      <c r="AI653" s="4"/>
      <c r="AJ653" s="4"/>
      <c r="AK653" s="4"/>
      <c r="AL653" s="4"/>
      <c r="AM653" s="4"/>
      <c r="AN653" s="4"/>
      <c r="AO653" s="4"/>
      <c r="AP653" s="4"/>
      <c r="AQ653" s="4"/>
      <c r="AR653" s="4"/>
      <c r="AS653" s="4"/>
      <c r="AT653" s="4"/>
      <c r="AU653" s="4"/>
      <c r="AV653" s="4"/>
      <c r="AW653" s="4"/>
    </row>
    <row r="654" spans="25:49" x14ac:dyDescent="0.25">
      <c r="Y654"/>
      <c r="AD654" s="4"/>
      <c r="AE654" s="4"/>
      <c r="AF654" s="4"/>
      <c r="AG654" s="4"/>
      <c r="AH654" s="4"/>
      <c r="AI654" s="4"/>
      <c r="AJ654" s="4"/>
      <c r="AK654" s="4"/>
      <c r="AL654" s="4"/>
      <c r="AM654" s="4"/>
      <c r="AN654" s="4"/>
      <c r="AO654" s="4"/>
      <c r="AP654" s="4"/>
      <c r="AQ654" s="4"/>
      <c r="AR654" s="4"/>
      <c r="AS654" s="4"/>
      <c r="AT654" s="4"/>
      <c r="AU654" s="4"/>
      <c r="AV654" s="4"/>
      <c r="AW654" s="4"/>
    </row>
    <row r="655" spans="25:49" x14ac:dyDescent="0.25">
      <c r="Y655"/>
      <c r="AD655" s="4"/>
      <c r="AE655" s="4"/>
      <c r="AF655" s="4"/>
      <c r="AG655" s="4"/>
      <c r="AH655" s="4"/>
      <c r="AI655" s="4"/>
      <c r="AJ655" s="4"/>
      <c r="AK655" s="4"/>
      <c r="AL655" s="4"/>
      <c r="AM655" s="4"/>
      <c r="AN655" s="4"/>
      <c r="AO655" s="4"/>
      <c r="AP655" s="4"/>
      <c r="AQ655" s="4"/>
      <c r="AR655" s="4"/>
      <c r="AS655" s="4"/>
      <c r="AT655" s="4"/>
      <c r="AU655" s="4"/>
      <c r="AV655" s="4"/>
      <c r="AW655" s="4"/>
    </row>
    <row r="656" spans="25:49" x14ac:dyDescent="0.25">
      <c r="Y656"/>
      <c r="AD656" s="4"/>
      <c r="AE656" s="4"/>
      <c r="AF656" s="4"/>
      <c r="AG656" s="4"/>
      <c r="AH656" s="4"/>
      <c r="AI656" s="4"/>
      <c r="AJ656" s="4"/>
      <c r="AK656" s="4"/>
      <c r="AL656" s="4"/>
      <c r="AM656" s="4"/>
      <c r="AN656" s="4"/>
      <c r="AO656" s="4"/>
      <c r="AP656" s="4"/>
      <c r="AQ656" s="4"/>
      <c r="AR656" s="4"/>
      <c r="AS656" s="4"/>
      <c r="AT656" s="4"/>
      <c r="AU656" s="4"/>
      <c r="AV656" s="4"/>
      <c r="AW656" s="4"/>
    </row>
    <row r="657" spans="25:49" x14ac:dyDescent="0.25">
      <c r="Y657"/>
      <c r="AD657" s="4"/>
      <c r="AE657" s="4"/>
      <c r="AF657" s="4"/>
      <c r="AG657" s="4"/>
      <c r="AH657" s="4"/>
      <c r="AI657" s="4"/>
      <c r="AJ657" s="4"/>
      <c r="AK657" s="4"/>
      <c r="AL657" s="4"/>
      <c r="AM657" s="4"/>
      <c r="AN657" s="4"/>
      <c r="AO657" s="4"/>
      <c r="AP657" s="4"/>
      <c r="AQ657" s="4"/>
      <c r="AR657" s="4"/>
      <c r="AS657" s="4"/>
      <c r="AT657" s="4"/>
      <c r="AU657" s="4"/>
      <c r="AV657" s="4"/>
      <c r="AW657" s="4"/>
    </row>
    <row r="658" spans="25:49" x14ac:dyDescent="0.25">
      <c r="Y658"/>
      <c r="AD658" s="4"/>
      <c r="AE658" s="4"/>
      <c r="AF658" s="4"/>
      <c r="AG658" s="4"/>
      <c r="AH658" s="4"/>
      <c r="AI658" s="4"/>
      <c r="AJ658" s="4"/>
      <c r="AK658" s="4"/>
      <c r="AL658" s="4"/>
      <c r="AM658" s="4"/>
      <c r="AN658" s="4"/>
      <c r="AO658" s="4"/>
      <c r="AP658" s="4"/>
      <c r="AQ658" s="4"/>
      <c r="AR658" s="4"/>
      <c r="AS658" s="4"/>
      <c r="AT658" s="4"/>
      <c r="AU658" s="4"/>
      <c r="AV658" s="4"/>
      <c r="AW658" s="4"/>
    </row>
    <row r="659" spans="25:49" x14ac:dyDescent="0.25">
      <c r="Y659"/>
      <c r="AD659" s="4"/>
      <c r="AE659" s="4"/>
      <c r="AF659" s="4"/>
      <c r="AG659" s="4"/>
      <c r="AH659" s="4"/>
      <c r="AI659" s="4"/>
      <c r="AJ659" s="4"/>
      <c r="AK659" s="4"/>
      <c r="AL659" s="4"/>
      <c r="AM659" s="4"/>
      <c r="AN659" s="4"/>
      <c r="AO659" s="4"/>
      <c r="AP659" s="4"/>
      <c r="AQ659" s="4"/>
      <c r="AR659" s="4"/>
      <c r="AS659" s="4"/>
      <c r="AT659" s="4"/>
      <c r="AU659" s="4"/>
      <c r="AV659" s="4"/>
      <c r="AW659" s="4"/>
    </row>
    <row r="660" spans="25:49" x14ac:dyDescent="0.25">
      <c r="Y660"/>
      <c r="AD660" s="4"/>
      <c r="AE660" s="4"/>
      <c r="AF660" s="4"/>
      <c r="AG660" s="4"/>
      <c r="AH660" s="4"/>
      <c r="AI660" s="4"/>
      <c r="AJ660" s="4"/>
      <c r="AK660" s="4"/>
      <c r="AL660" s="4"/>
      <c r="AM660" s="4"/>
      <c r="AN660" s="4"/>
      <c r="AO660" s="4"/>
      <c r="AP660" s="4"/>
      <c r="AQ660" s="4"/>
      <c r="AR660" s="4"/>
      <c r="AS660" s="4"/>
      <c r="AT660" s="4"/>
      <c r="AU660" s="4"/>
      <c r="AV660" s="4"/>
      <c r="AW660" s="4"/>
    </row>
    <row r="661" spans="25:49" x14ac:dyDescent="0.25">
      <c r="Y661"/>
      <c r="AD661" s="4"/>
      <c r="AE661" s="4"/>
      <c r="AF661" s="4"/>
      <c r="AG661" s="4"/>
      <c r="AH661" s="4"/>
      <c r="AI661" s="4"/>
      <c r="AJ661" s="4"/>
      <c r="AK661" s="4"/>
      <c r="AL661" s="4"/>
      <c r="AM661" s="4"/>
      <c r="AN661" s="4"/>
      <c r="AO661" s="4"/>
      <c r="AP661" s="4"/>
      <c r="AQ661" s="4"/>
      <c r="AR661" s="4"/>
      <c r="AS661" s="4"/>
      <c r="AT661" s="4"/>
      <c r="AU661" s="4"/>
      <c r="AV661" s="4"/>
      <c r="AW661" s="4"/>
    </row>
    <row r="662" spans="25:49" x14ac:dyDescent="0.25">
      <c r="Y662"/>
      <c r="AD662" s="4"/>
      <c r="AE662" s="4"/>
      <c r="AF662" s="4"/>
      <c r="AG662" s="4"/>
      <c r="AH662" s="4"/>
      <c r="AI662" s="4"/>
      <c r="AJ662" s="4"/>
      <c r="AK662" s="4"/>
      <c r="AL662" s="4"/>
      <c r="AM662" s="4"/>
      <c r="AN662" s="4"/>
      <c r="AO662" s="4"/>
      <c r="AP662" s="4"/>
      <c r="AQ662" s="4"/>
      <c r="AR662" s="4"/>
      <c r="AS662" s="4"/>
      <c r="AT662" s="4"/>
      <c r="AU662" s="4"/>
      <c r="AV662" s="4"/>
      <c r="AW662" s="4"/>
    </row>
    <row r="663" spans="25:49" x14ac:dyDescent="0.25">
      <c r="Y663"/>
      <c r="AD663" s="4"/>
      <c r="AE663" s="4"/>
      <c r="AF663" s="4"/>
      <c r="AG663" s="4"/>
      <c r="AH663" s="4"/>
      <c r="AI663" s="4"/>
      <c r="AJ663" s="4"/>
      <c r="AK663" s="4"/>
      <c r="AL663" s="4"/>
      <c r="AM663" s="4"/>
      <c r="AN663" s="4"/>
      <c r="AO663" s="4"/>
      <c r="AP663" s="4"/>
      <c r="AQ663" s="4"/>
      <c r="AR663" s="4"/>
      <c r="AS663" s="4"/>
      <c r="AT663" s="4"/>
      <c r="AU663" s="4"/>
      <c r="AV663" s="4"/>
      <c r="AW663" s="4"/>
    </row>
    <row r="664" spans="25:49" x14ac:dyDescent="0.25">
      <c r="Y664"/>
      <c r="AD664" s="4"/>
      <c r="AE664" s="4"/>
      <c r="AF664" s="4"/>
      <c r="AG664" s="4"/>
      <c r="AH664" s="4"/>
      <c r="AI664" s="4"/>
      <c r="AJ664" s="4"/>
      <c r="AK664" s="4"/>
      <c r="AL664" s="4"/>
      <c r="AM664" s="4"/>
      <c r="AN664" s="4"/>
      <c r="AO664" s="4"/>
      <c r="AP664" s="4"/>
      <c r="AQ664" s="4"/>
      <c r="AR664" s="4"/>
      <c r="AS664" s="4"/>
      <c r="AT664" s="4"/>
      <c r="AU664" s="4"/>
      <c r="AV664" s="4"/>
      <c r="AW664" s="4"/>
    </row>
    <row r="665" spans="25:49" x14ac:dyDescent="0.25">
      <c r="Y665"/>
      <c r="AD665" s="4"/>
      <c r="AE665" s="4"/>
      <c r="AF665" s="4"/>
      <c r="AG665" s="4"/>
      <c r="AH665" s="4"/>
      <c r="AI665" s="4"/>
      <c r="AJ665" s="4"/>
      <c r="AK665" s="4"/>
      <c r="AL665" s="4"/>
      <c r="AM665" s="4"/>
      <c r="AN665" s="4"/>
      <c r="AO665" s="4"/>
      <c r="AP665" s="4"/>
      <c r="AQ665" s="4"/>
      <c r="AR665" s="4"/>
      <c r="AS665" s="4"/>
      <c r="AT665" s="4"/>
      <c r="AU665" s="4"/>
      <c r="AV665" s="4"/>
      <c r="AW665" s="4"/>
    </row>
    <row r="666" spans="25:49" x14ac:dyDescent="0.25">
      <c r="Y666"/>
      <c r="AD666" s="4"/>
      <c r="AE666" s="4"/>
      <c r="AF666" s="4"/>
      <c r="AG666" s="4"/>
      <c r="AH666" s="4"/>
      <c r="AI666" s="4"/>
      <c r="AJ666" s="4"/>
      <c r="AK666" s="4"/>
      <c r="AL666" s="4"/>
      <c r="AM666" s="4"/>
      <c r="AN666" s="4"/>
      <c r="AO666" s="4"/>
      <c r="AP666" s="4"/>
      <c r="AQ666" s="4"/>
      <c r="AR666" s="4"/>
      <c r="AS666" s="4"/>
      <c r="AT666" s="4"/>
      <c r="AU666" s="4"/>
      <c r="AV666" s="4"/>
      <c r="AW666" s="4"/>
    </row>
    <row r="667" spans="25:49" x14ac:dyDescent="0.25">
      <c r="Y667"/>
      <c r="AD667" s="4"/>
      <c r="AE667" s="4"/>
      <c r="AF667" s="4"/>
      <c r="AG667" s="4"/>
      <c r="AH667" s="4"/>
      <c r="AI667" s="4"/>
      <c r="AJ667" s="4"/>
      <c r="AK667" s="4"/>
      <c r="AL667" s="4"/>
      <c r="AM667" s="4"/>
      <c r="AN667" s="4"/>
      <c r="AO667" s="4"/>
      <c r="AP667" s="4"/>
      <c r="AQ667" s="4"/>
      <c r="AR667" s="4"/>
      <c r="AS667" s="4"/>
      <c r="AT667" s="4"/>
      <c r="AU667" s="4"/>
      <c r="AV667" s="4"/>
      <c r="AW667" s="4"/>
    </row>
    <row r="668" spans="25:49" x14ac:dyDescent="0.25">
      <c r="Y668"/>
      <c r="AD668" s="4"/>
      <c r="AE668" s="4"/>
      <c r="AF668" s="4"/>
      <c r="AG668" s="4"/>
      <c r="AH668" s="4"/>
      <c r="AI668" s="4"/>
      <c r="AJ668" s="4"/>
      <c r="AK668" s="4"/>
      <c r="AL668" s="4"/>
      <c r="AM668" s="4"/>
      <c r="AN668" s="4"/>
      <c r="AO668" s="4"/>
      <c r="AP668" s="4"/>
      <c r="AQ668" s="4"/>
      <c r="AR668" s="4"/>
      <c r="AS668" s="4"/>
      <c r="AT668" s="4"/>
      <c r="AU668" s="4"/>
      <c r="AV668" s="4"/>
      <c r="AW668" s="4"/>
    </row>
    <row r="669" spans="25:49" x14ac:dyDescent="0.25">
      <c r="Y669"/>
      <c r="AD669" s="4"/>
      <c r="AE669" s="4"/>
      <c r="AF669" s="4"/>
      <c r="AG669" s="4"/>
      <c r="AH669" s="4"/>
      <c r="AI669" s="4"/>
      <c r="AJ669" s="4"/>
      <c r="AK669" s="4"/>
      <c r="AL669" s="4"/>
      <c r="AM669" s="4"/>
      <c r="AN669" s="4"/>
      <c r="AO669" s="4"/>
      <c r="AP669" s="4"/>
      <c r="AQ669" s="4"/>
      <c r="AR669" s="4"/>
      <c r="AS669" s="4"/>
      <c r="AT669" s="4"/>
      <c r="AU669" s="4"/>
      <c r="AV669" s="4"/>
      <c r="AW669" s="4"/>
    </row>
    <row r="670" spans="25:49" x14ac:dyDescent="0.25">
      <c r="Y670"/>
      <c r="AD670" s="4"/>
      <c r="AE670" s="4"/>
      <c r="AF670" s="4"/>
      <c r="AG670" s="4"/>
      <c r="AH670" s="4"/>
      <c r="AI670" s="4"/>
      <c r="AJ670" s="4"/>
      <c r="AK670" s="4"/>
      <c r="AL670" s="4"/>
      <c r="AM670" s="4"/>
      <c r="AN670" s="4"/>
      <c r="AO670" s="4"/>
      <c r="AP670" s="4"/>
      <c r="AQ670" s="4"/>
      <c r="AR670" s="4"/>
      <c r="AS670" s="4"/>
      <c r="AT670" s="4"/>
      <c r="AU670" s="4"/>
      <c r="AV670" s="4"/>
      <c r="AW670" s="4"/>
    </row>
    <row r="671" spans="25:49" x14ac:dyDescent="0.25">
      <c r="Y671"/>
      <c r="AD671" s="4"/>
      <c r="AE671" s="4"/>
      <c r="AF671" s="4"/>
      <c r="AG671" s="4"/>
      <c r="AH671" s="4"/>
      <c r="AI671" s="4"/>
      <c r="AJ671" s="4"/>
      <c r="AK671" s="4"/>
      <c r="AL671" s="4"/>
      <c r="AM671" s="4"/>
      <c r="AN671" s="4"/>
      <c r="AO671" s="4"/>
      <c r="AP671" s="4"/>
      <c r="AQ671" s="4"/>
      <c r="AR671" s="4"/>
      <c r="AS671" s="4"/>
      <c r="AT671" s="4"/>
      <c r="AU671" s="4"/>
      <c r="AV671" s="4"/>
      <c r="AW671" s="4"/>
    </row>
    <row r="672" spans="25:49" x14ac:dyDescent="0.25">
      <c r="Y672"/>
      <c r="AD672" s="4"/>
      <c r="AE672" s="4"/>
      <c r="AF672" s="4"/>
      <c r="AG672" s="4"/>
      <c r="AH672" s="4"/>
      <c r="AI672" s="4"/>
      <c r="AJ672" s="4"/>
      <c r="AK672" s="4"/>
      <c r="AL672" s="4"/>
      <c r="AM672" s="4"/>
      <c r="AN672" s="4"/>
      <c r="AO672" s="4"/>
      <c r="AP672" s="4"/>
      <c r="AQ672" s="4"/>
      <c r="AR672" s="4"/>
      <c r="AS672" s="4"/>
      <c r="AT672" s="4"/>
      <c r="AU672" s="4"/>
      <c r="AV672" s="4"/>
      <c r="AW672" s="4"/>
    </row>
    <row r="673" spans="25:49" x14ac:dyDescent="0.25">
      <c r="Y673"/>
      <c r="AD673" s="4"/>
      <c r="AE673" s="4"/>
      <c r="AF673" s="4"/>
      <c r="AG673" s="4"/>
      <c r="AH673" s="4"/>
      <c r="AI673" s="4"/>
      <c r="AJ673" s="4"/>
      <c r="AK673" s="4"/>
      <c r="AL673" s="4"/>
      <c r="AM673" s="4"/>
      <c r="AN673" s="4"/>
      <c r="AO673" s="4"/>
      <c r="AP673" s="4"/>
      <c r="AQ673" s="4"/>
      <c r="AR673" s="4"/>
      <c r="AS673" s="4"/>
      <c r="AT673" s="4"/>
      <c r="AU673" s="4"/>
      <c r="AV673" s="4"/>
      <c r="AW673" s="4"/>
    </row>
    <row r="674" spans="25:49" x14ac:dyDescent="0.25">
      <c r="Y674"/>
      <c r="AD674" s="4"/>
      <c r="AE674" s="4"/>
      <c r="AF674" s="4"/>
      <c r="AG674" s="4"/>
      <c r="AH674" s="4"/>
      <c r="AI674" s="4"/>
      <c r="AJ674" s="4"/>
      <c r="AK674" s="4"/>
      <c r="AL674" s="4"/>
      <c r="AM674" s="4"/>
      <c r="AN674" s="4"/>
      <c r="AO674" s="4"/>
      <c r="AP674" s="4"/>
      <c r="AQ674" s="4"/>
      <c r="AR674" s="4"/>
      <c r="AS674" s="4"/>
      <c r="AT674" s="4"/>
      <c r="AU674" s="4"/>
      <c r="AV674" s="4"/>
      <c r="AW674" s="4"/>
    </row>
    <row r="675" spans="25:49" x14ac:dyDescent="0.25">
      <c r="Y675"/>
      <c r="AD675" s="4"/>
      <c r="AE675" s="4"/>
      <c r="AF675" s="4"/>
      <c r="AG675" s="4"/>
      <c r="AH675" s="4"/>
      <c r="AI675" s="4"/>
      <c r="AJ675" s="4"/>
      <c r="AK675" s="4"/>
      <c r="AL675" s="4"/>
      <c r="AM675" s="4"/>
      <c r="AN675" s="4"/>
      <c r="AO675" s="4"/>
      <c r="AP675" s="4"/>
      <c r="AQ675" s="4"/>
      <c r="AR675" s="4"/>
      <c r="AS675" s="4"/>
      <c r="AT675" s="4"/>
      <c r="AU675" s="4"/>
      <c r="AV675" s="4"/>
      <c r="AW675" s="4"/>
    </row>
    <row r="676" spans="25:49" x14ac:dyDescent="0.25">
      <c r="Y676"/>
      <c r="AD676" s="4"/>
      <c r="AE676" s="4"/>
      <c r="AF676" s="4"/>
      <c r="AG676" s="4"/>
      <c r="AH676" s="4"/>
      <c r="AI676" s="4"/>
      <c r="AJ676" s="4"/>
      <c r="AK676" s="4"/>
      <c r="AL676" s="4"/>
      <c r="AM676" s="4"/>
      <c r="AN676" s="4"/>
      <c r="AO676" s="4"/>
      <c r="AP676" s="4"/>
      <c r="AQ676" s="4"/>
      <c r="AR676" s="4"/>
      <c r="AS676" s="4"/>
      <c r="AT676" s="4"/>
      <c r="AU676" s="4"/>
      <c r="AV676" s="4"/>
      <c r="AW676" s="4"/>
    </row>
    <row r="677" spans="25:49" x14ac:dyDescent="0.25">
      <c r="Y677"/>
      <c r="AD677" s="4"/>
      <c r="AE677" s="4"/>
      <c r="AF677" s="4"/>
      <c r="AG677" s="4"/>
      <c r="AH677" s="4"/>
      <c r="AI677" s="4"/>
      <c r="AJ677" s="4"/>
      <c r="AK677" s="4"/>
      <c r="AL677" s="4"/>
      <c r="AM677" s="4"/>
      <c r="AN677" s="4"/>
      <c r="AO677" s="4"/>
      <c r="AP677" s="4"/>
      <c r="AQ677" s="4"/>
      <c r="AR677" s="4"/>
      <c r="AS677" s="4"/>
      <c r="AT677" s="4"/>
      <c r="AU677" s="4"/>
      <c r="AV677" s="4"/>
      <c r="AW677" s="4"/>
    </row>
    <row r="678" spans="25:49" x14ac:dyDescent="0.25">
      <c r="Y678"/>
      <c r="AD678" s="4"/>
      <c r="AE678" s="4"/>
      <c r="AF678" s="4"/>
      <c r="AG678" s="4"/>
      <c r="AH678" s="4"/>
      <c r="AI678" s="4"/>
      <c r="AJ678" s="4"/>
      <c r="AK678" s="4"/>
      <c r="AL678" s="4"/>
      <c r="AM678" s="4"/>
      <c r="AN678" s="4"/>
      <c r="AO678" s="4"/>
      <c r="AP678" s="4"/>
      <c r="AQ678" s="4"/>
      <c r="AR678" s="4"/>
      <c r="AS678" s="4"/>
      <c r="AT678" s="4"/>
      <c r="AU678" s="4"/>
      <c r="AV678" s="4"/>
      <c r="AW678" s="4"/>
    </row>
    <row r="679" spans="25:49" x14ac:dyDescent="0.25">
      <c r="Y679"/>
      <c r="AD679" s="4"/>
      <c r="AE679" s="4"/>
      <c r="AF679" s="4"/>
      <c r="AG679" s="4"/>
      <c r="AH679" s="4"/>
      <c r="AI679" s="4"/>
      <c r="AJ679" s="4"/>
      <c r="AK679" s="4"/>
      <c r="AL679" s="4"/>
      <c r="AM679" s="4"/>
      <c r="AN679" s="4"/>
      <c r="AO679" s="4"/>
      <c r="AP679" s="4"/>
      <c r="AQ679" s="4"/>
      <c r="AR679" s="4"/>
      <c r="AS679" s="4"/>
      <c r="AT679" s="4"/>
      <c r="AU679" s="4"/>
      <c r="AV679" s="4"/>
      <c r="AW679" s="4"/>
    </row>
    <row r="680" spans="25:49" x14ac:dyDescent="0.25">
      <c r="Y680"/>
      <c r="AD680" s="4"/>
      <c r="AE680" s="4"/>
      <c r="AF680" s="4"/>
      <c r="AG680" s="4"/>
      <c r="AH680" s="4"/>
      <c r="AI680" s="4"/>
      <c r="AJ680" s="4"/>
      <c r="AK680" s="4"/>
      <c r="AL680" s="4"/>
      <c r="AM680" s="4"/>
      <c r="AN680" s="4"/>
      <c r="AO680" s="4"/>
      <c r="AP680" s="4"/>
      <c r="AQ680" s="4"/>
      <c r="AR680" s="4"/>
      <c r="AS680" s="4"/>
      <c r="AT680" s="4"/>
      <c r="AU680" s="4"/>
      <c r="AV680" s="4"/>
      <c r="AW680" s="4"/>
    </row>
    <row r="681" spans="25:49" x14ac:dyDescent="0.25">
      <c r="Y681"/>
      <c r="AD681" s="4"/>
      <c r="AE681" s="4"/>
      <c r="AF681" s="4"/>
      <c r="AG681" s="4"/>
      <c r="AH681" s="4"/>
      <c r="AI681" s="4"/>
      <c r="AJ681" s="4"/>
      <c r="AK681" s="4"/>
      <c r="AL681" s="4"/>
      <c r="AM681" s="4"/>
      <c r="AN681" s="4"/>
      <c r="AO681" s="4"/>
      <c r="AP681" s="4"/>
      <c r="AQ681" s="4"/>
      <c r="AR681" s="4"/>
      <c r="AS681" s="4"/>
      <c r="AT681" s="4"/>
      <c r="AU681" s="4"/>
      <c r="AV681" s="4"/>
      <c r="AW681" s="4"/>
    </row>
    <row r="682" spans="25:49" x14ac:dyDescent="0.25">
      <c r="Y682"/>
      <c r="AD682" s="4"/>
      <c r="AE682" s="4"/>
      <c r="AF682" s="4"/>
      <c r="AG682" s="4"/>
      <c r="AH682" s="4"/>
      <c r="AI682" s="4"/>
      <c r="AJ682" s="4"/>
      <c r="AK682" s="4"/>
      <c r="AL682" s="4"/>
      <c r="AM682" s="4"/>
      <c r="AN682" s="4"/>
      <c r="AO682" s="4"/>
      <c r="AP682" s="4"/>
      <c r="AQ682" s="4"/>
      <c r="AR682" s="4"/>
      <c r="AS682" s="4"/>
      <c r="AT682" s="4"/>
      <c r="AU682" s="4"/>
      <c r="AV682" s="4"/>
      <c r="AW682" s="4"/>
    </row>
    <row r="683" spans="25:49" x14ac:dyDescent="0.25">
      <c r="Y683"/>
      <c r="AD683" s="4"/>
      <c r="AE683" s="4"/>
      <c r="AF683" s="4"/>
      <c r="AG683" s="4"/>
      <c r="AH683" s="4"/>
      <c r="AI683" s="4"/>
      <c r="AJ683" s="4"/>
      <c r="AK683" s="4"/>
      <c r="AL683" s="4"/>
      <c r="AM683" s="4"/>
      <c r="AN683" s="4"/>
      <c r="AO683" s="4"/>
      <c r="AP683" s="4"/>
      <c r="AQ683" s="4"/>
      <c r="AR683" s="4"/>
      <c r="AS683" s="4"/>
      <c r="AT683" s="4"/>
      <c r="AU683" s="4"/>
      <c r="AV683" s="4"/>
      <c r="AW683" s="4"/>
    </row>
    <row r="684" spans="25:49" x14ac:dyDescent="0.25">
      <c r="Y684"/>
      <c r="AD684" s="4"/>
      <c r="AE684" s="4"/>
      <c r="AF684" s="4"/>
      <c r="AG684" s="4"/>
      <c r="AH684" s="4"/>
      <c r="AI684" s="4"/>
      <c r="AJ684" s="4"/>
      <c r="AK684" s="4"/>
      <c r="AL684" s="4"/>
      <c r="AM684" s="4"/>
      <c r="AN684" s="4"/>
      <c r="AO684" s="4"/>
      <c r="AP684" s="4"/>
      <c r="AQ684" s="4"/>
      <c r="AR684" s="4"/>
      <c r="AS684" s="4"/>
      <c r="AT684" s="4"/>
      <c r="AU684" s="4"/>
      <c r="AV684" s="4"/>
      <c r="AW684" s="4"/>
    </row>
    <row r="685" spans="25:49" x14ac:dyDescent="0.25">
      <c r="Y685"/>
      <c r="AD685" s="4"/>
      <c r="AE685" s="4"/>
      <c r="AF685" s="4"/>
      <c r="AG685" s="4"/>
      <c r="AH685" s="4"/>
      <c r="AI685" s="4"/>
      <c r="AJ685" s="4"/>
      <c r="AK685" s="4"/>
      <c r="AL685" s="4"/>
      <c r="AM685" s="4"/>
      <c r="AN685" s="4"/>
      <c r="AO685" s="4"/>
      <c r="AP685" s="4"/>
      <c r="AQ685" s="4"/>
      <c r="AR685" s="4"/>
      <c r="AS685" s="4"/>
      <c r="AT685" s="4"/>
      <c r="AU685" s="4"/>
      <c r="AV685" s="4"/>
      <c r="AW685" s="4"/>
    </row>
    <row r="686" spans="25:49" x14ac:dyDescent="0.25">
      <c r="Y686"/>
      <c r="AD686" s="4"/>
      <c r="AE686" s="4"/>
      <c r="AF686" s="4"/>
      <c r="AG686" s="4"/>
      <c r="AH686" s="4"/>
      <c r="AI686" s="4"/>
      <c r="AJ686" s="4"/>
      <c r="AK686" s="4"/>
      <c r="AL686" s="4"/>
      <c r="AM686" s="4"/>
      <c r="AN686" s="4"/>
      <c r="AO686" s="4"/>
      <c r="AP686" s="4"/>
      <c r="AQ686" s="4"/>
      <c r="AR686" s="4"/>
      <c r="AS686" s="4"/>
      <c r="AT686" s="4"/>
      <c r="AU686" s="4"/>
      <c r="AV686" s="4"/>
      <c r="AW686" s="4"/>
    </row>
    <row r="687" spans="25:49" x14ac:dyDescent="0.25">
      <c r="Y687"/>
      <c r="AD687" s="4"/>
      <c r="AE687" s="4"/>
      <c r="AF687" s="4"/>
      <c r="AG687" s="4"/>
      <c r="AH687" s="4"/>
      <c r="AI687" s="4"/>
      <c r="AJ687" s="4"/>
      <c r="AK687" s="4"/>
      <c r="AL687" s="4"/>
      <c r="AM687" s="4"/>
      <c r="AN687" s="4"/>
      <c r="AO687" s="4"/>
      <c r="AP687" s="4"/>
      <c r="AQ687" s="4"/>
      <c r="AR687" s="4"/>
      <c r="AS687" s="4"/>
      <c r="AT687" s="4"/>
      <c r="AU687" s="4"/>
      <c r="AV687" s="4"/>
      <c r="AW687" s="4"/>
    </row>
    <row r="688" spans="25:49" x14ac:dyDescent="0.25">
      <c r="Y688"/>
      <c r="AD688" s="4"/>
      <c r="AE688" s="4"/>
      <c r="AF688" s="4"/>
      <c r="AG688" s="4"/>
      <c r="AH688" s="4"/>
      <c r="AI688" s="4"/>
      <c r="AJ688" s="4"/>
      <c r="AK688" s="4"/>
      <c r="AL688" s="4"/>
      <c r="AM688" s="4"/>
      <c r="AN688" s="4"/>
      <c r="AO688" s="4"/>
      <c r="AP688" s="4"/>
      <c r="AQ688" s="4"/>
      <c r="AR688" s="4"/>
      <c r="AS688" s="4"/>
      <c r="AT688" s="4"/>
      <c r="AU688" s="4"/>
      <c r="AV688" s="4"/>
      <c r="AW688" s="4"/>
    </row>
    <row r="689" spans="25:49" x14ac:dyDescent="0.25">
      <c r="Y689"/>
      <c r="AD689" s="4"/>
      <c r="AE689" s="4"/>
      <c r="AF689" s="4"/>
      <c r="AG689" s="4"/>
      <c r="AH689" s="4"/>
      <c r="AI689" s="4"/>
      <c r="AJ689" s="4"/>
      <c r="AK689" s="4"/>
      <c r="AL689" s="4"/>
      <c r="AM689" s="4"/>
      <c r="AN689" s="4"/>
      <c r="AO689" s="4"/>
      <c r="AP689" s="4"/>
      <c r="AQ689" s="4"/>
      <c r="AR689" s="4"/>
      <c r="AS689" s="4"/>
      <c r="AT689" s="4"/>
      <c r="AU689" s="4"/>
      <c r="AV689" s="4"/>
      <c r="AW689" s="4"/>
    </row>
    <row r="690" spans="25:49" x14ac:dyDescent="0.25">
      <c r="Y690"/>
      <c r="AD690" s="4"/>
      <c r="AE690" s="4"/>
      <c r="AF690" s="4"/>
      <c r="AG690" s="4"/>
      <c r="AH690" s="4"/>
      <c r="AI690" s="4"/>
      <c r="AJ690" s="4"/>
      <c r="AK690" s="4"/>
      <c r="AL690" s="4"/>
      <c r="AM690" s="4"/>
      <c r="AN690" s="4"/>
      <c r="AO690" s="4"/>
      <c r="AP690" s="4"/>
      <c r="AQ690" s="4"/>
      <c r="AR690" s="4"/>
      <c r="AS690" s="4"/>
      <c r="AT690" s="4"/>
      <c r="AU690" s="4"/>
      <c r="AV690" s="4"/>
      <c r="AW690" s="4"/>
    </row>
    <row r="691" spans="25:49" x14ac:dyDescent="0.25">
      <c r="Y691"/>
      <c r="AD691" s="4"/>
      <c r="AE691" s="4"/>
      <c r="AF691" s="4"/>
      <c r="AG691" s="4"/>
      <c r="AH691" s="4"/>
      <c r="AI691" s="4"/>
      <c r="AJ691" s="4"/>
      <c r="AK691" s="4"/>
      <c r="AL691" s="4"/>
      <c r="AM691" s="4"/>
      <c r="AN691" s="4"/>
      <c r="AO691" s="4"/>
      <c r="AP691" s="4"/>
      <c r="AQ691" s="4"/>
      <c r="AR691" s="4"/>
      <c r="AS691" s="4"/>
      <c r="AT691" s="4"/>
      <c r="AU691" s="4"/>
      <c r="AV691" s="4"/>
      <c r="AW691" s="4"/>
    </row>
    <row r="692" spans="25:49" x14ac:dyDescent="0.25">
      <c r="Y692"/>
      <c r="AD692" s="4"/>
      <c r="AE692" s="4"/>
      <c r="AF692" s="4"/>
      <c r="AG692" s="4"/>
      <c r="AH692" s="4"/>
      <c r="AI692" s="4"/>
      <c r="AJ692" s="4"/>
      <c r="AK692" s="4"/>
      <c r="AL692" s="4"/>
      <c r="AM692" s="4"/>
      <c r="AN692" s="4"/>
      <c r="AO692" s="4"/>
      <c r="AP692" s="4"/>
      <c r="AQ692" s="4"/>
      <c r="AR692" s="4"/>
      <c r="AS692" s="4"/>
      <c r="AT692" s="4"/>
      <c r="AU692" s="4"/>
      <c r="AV692" s="4"/>
      <c r="AW692" s="4"/>
    </row>
    <row r="693" spans="25:49" x14ac:dyDescent="0.25">
      <c r="Y693"/>
      <c r="AD693" s="4"/>
      <c r="AE693" s="4"/>
      <c r="AF693" s="4"/>
      <c r="AG693" s="4"/>
      <c r="AH693" s="4"/>
      <c r="AI693" s="4"/>
      <c r="AJ693" s="4"/>
      <c r="AK693" s="4"/>
      <c r="AL693" s="4"/>
      <c r="AM693" s="4"/>
      <c r="AN693" s="4"/>
      <c r="AO693" s="4"/>
      <c r="AP693" s="4"/>
      <c r="AQ693" s="4"/>
      <c r="AR693" s="4"/>
      <c r="AS693" s="4"/>
      <c r="AT693" s="4"/>
      <c r="AU693" s="4"/>
      <c r="AV693" s="4"/>
      <c r="AW693" s="4"/>
    </row>
    <row r="694" spans="25:49" x14ac:dyDescent="0.25">
      <c r="Y694"/>
      <c r="AD694" s="4"/>
      <c r="AE694" s="4"/>
      <c r="AF694" s="4"/>
      <c r="AG694" s="4"/>
      <c r="AH694" s="4"/>
      <c r="AI694" s="4"/>
      <c r="AJ694" s="4"/>
      <c r="AK694" s="4"/>
      <c r="AL694" s="4"/>
      <c r="AM694" s="4"/>
      <c r="AN694" s="4"/>
      <c r="AO694" s="4"/>
      <c r="AP694" s="4"/>
      <c r="AQ694" s="4"/>
      <c r="AR694" s="4"/>
      <c r="AS694" s="4"/>
      <c r="AT694" s="4"/>
      <c r="AU694" s="4"/>
      <c r="AV694" s="4"/>
      <c r="AW694" s="4"/>
    </row>
    <row r="695" spans="25:49" x14ac:dyDescent="0.25">
      <c r="Y695"/>
      <c r="AD695" s="4"/>
      <c r="AE695" s="4"/>
      <c r="AF695" s="4"/>
      <c r="AG695" s="4"/>
      <c r="AH695" s="4"/>
      <c r="AI695" s="4"/>
      <c r="AJ695" s="4"/>
      <c r="AK695" s="4"/>
      <c r="AL695" s="4"/>
      <c r="AM695" s="4"/>
      <c r="AN695" s="4"/>
      <c r="AO695" s="4"/>
      <c r="AP695" s="4"/>
      <c r="AQ695" s="4"/>
      <c r="AR695" s="4"/>
      <c r="AS695" s="4"/>
      <c r="AT695" s="4"/>
      <c r="AU695" s="4"/>
      <c r="AV695" s="4"/>
      <c r="AW695" s="4"/>
    </row>
    <row r="696" spans="25:49" x14ac:dyDescent="0.25">
      <c r="Y696"/>
      <c r="AD696" s="4"/>
      <c r="AE696" s="4"/>
      <c r="AF696" s="4"/>
      <c r="AG696" s="4"/>
      <c r="AH696" s="4"/>
      <c r="AI696" s="4"/>
      <c r="AJ696" s="4"/>
      <c r="AK696" s="4"/>
      <c r="AL696" s="4"/>
      <c r="AM696" s="4"/>
      <c r="AN696" s="4"/>
      <c r="AO696" s="4"/>
      <c r="AP696" s="4"/>
      <c r="AQ696" s="4"/>
      <c r="AR696" s="4"/>
      <c r="AS696" s="4"/>
      <c r="AT696" s="4"/>
      <c r="AU696" s="4"/>
      <c r="AV696" s="4"/>
      <c r="AW696" s="4"/>
    </row>
    <row r="697" spans="25:49" x14ac:dyDescent="0.25">
      <c r="Y697"/>
      <c r="AD697" s="4"/>
      <c r="AE697" s="4"/>
      <c r="AF697" s="4"/>
      <c r="AG697" s="4"/>
      <c r="AH697" s="4"/>
      <c r="AI697" s="4"/>
      <c r="AJ697" s="4"/>
      <c r="AK697" s="4"/>
      <c r="AL697" s="4"/>
      <c r="AM697" s="4"/>
      <c r="AN697" s="4"/>
      <c r="AO697" s="4"/>
      <c r="AP697" s="4"/>
      <c r="AQ697" s="4"/>
      <c r="AR697" s="4"/>
      <c r="AS697" s="4"/>
      <c r="AT697" s="4"/>
      <c r="AU697" s="4"/>
      <c r="AV697" s="4"/>
      <c r="AW697" s="4"/>
    </row>
    <row r="698" spans="25:49" x14ac:dyDescent="0.25">
      <c r="Y698"/>
      <c r="AD698" s="4"/>
      <c r="AE698" s="4"/>
      <c r="AF698" s="4"/>
      <c r="AG698" s="4"/>
      <c r="AH698" s="4"/>
      <c r="AI698" s="4"/>
      <c r="AJ698" s="4"/>
      <c r="AK698" s="4"/>
      <c r="AL698" s="4"/>
      <c r="AM698" s="4"/>
      <c r="AN698" s="4"/>
      <c r="AO698" s="4"/>
      <c r="AP698" s="4"/>
      <c r="AQ698" s="4"/>
      <c r="AR698" s="4"/>
      <c r="AS698" s="4"/>
      <c r="AT698" s="4"/>
      <c r="AU698" s="4"/>
      <c r="AV698" s="4"/>
      <c r="AW698" s="4"/>
    </row>
    <row r="699" spans="25:49" x14ac:dyDescent="0.25">
      <c r="Y699"/>
      <c r="AD699" s="4"/>
      <c r="AE699" s="4"/>
      <c r="AF699" s="4"/>
      <c r="AG699" s="4"/>
      <c r="AH699" s="4"/>
      <c r="AI699" s="4"/>
      <c r="AJ699" s="4"/>
      <c r="AK699" s="4"/>
      <c r="AL699" s="4"/>
      <c r="AM699" s="4"/>
      <c r="AN699" s="4"/>
      <c r="AO699" s="4"/>
      <c r="AP699" s="4"/>
      <c r="AQ699" s="4"/>
      <c r="AR699" s="4"/>
      <c r="AS699" s="4"/>
      <c r="AT699" s="4"/>
      <c r="AU699" s="4"/>
      <c r="AV699" s="4"/>
      <c r="AW699" s="4"/>
    </row>
    <row r="700" spans="25:49" x14ac:dyDescent="0.25">
      <c r="Y700"/>
      <c r="AD700" s="4"/>
      <c r="AE700" s="4"/>
      <c r="AF700" s="4"/>
      <c r="AG700" s="4"/>
      <c r="AH700" s="4"/>
      <c r="AI700" s="4"/>
      <c r="AJ700" s="4"/>
      <c r="AK700" s="4"/>
      <c r="AL700" s="4"/>
      <c r="AM700" s="4"/>
      <c r="AN700" s="4"/>
      <c r="AO700" s="4"/>
      <c r="AP700" s="4"/>
      <c r="AQ700" s="4"/>
      <c r="AR700" s="4"/>
      <c r="AS700" s="4"/>
      <c r="AT700" s="4"/>
      <c r="AU700" s="4"/>
      <c r="AV700" s="4"/>
      <c r="AW700" s="4"/>
    </row>
    <row r="701" spans="25:49" x14ac:dyDescent="0.25">
      <c r="Y701"/>
      <c r="AD701" s="4"/>
      <c r="AE701" s="4"/>
      <c r="AF701" s="4"/>
      <c r="AG701" s="4"/>
      <c r="AH701" s="4"/>
      <c r="AI701" s="4"/>
      <c r="AJ701" s="4"/>
      <c r="AK701" s="4"/>
      <c r="AL701" s="4"/>
      <c r="AM701" s="4"/>
      <c r="AN701" s="4"/>
      <c r="AO701" s="4"/>
      <c r="AP701" s="4"/>
      <c r="AQ701" s="4"/>
      <c r="AR701" s="4"/>
      <c r="AS701" s="4"/>
      <c r="AT701" s="4"/>
      <c r="AU701" s="4"/>
      <c r="AV701" s="4"/>
      <c r="AW701" s="4"/>
    </row>
    <row r="702" spans="25:49" x14ac:dyDescent="0.25">
      <c r="Y702"/>
      <c r="AD702" s="4"/>
      <c r="AE702" s="4"/>
      <c r="AF702" s="4"/>
      <c r="AG702" s="4"/>
      <c r="AH702" s="4"/>
      <c r="AI702" s="4"/>
      <c r="AJ702" s="4"/>
      <c r="AK702" s="4"/>
      <c r="AL702" s="4"/>
      <c r="AM702" s="4"/>
      <c r="AN702" s="4"/>
      <c r="AO702" s="4"/>
      <c r="AP702" s="4"/>
      <c r="AQ702" s="4"/>
      <c r="AR702" s="4"/>
      <c r="AS702" s="4"/>
      <c r="AT702" s="4"/>
      <c r="AU702" s="4"/>
      <c r="AV702" s="4"/>
      <c r="AW702" s="4"/>
    </row>
    <row r="703" spans="25:49" x14ac:dyDescent="0.25">
      <c r="Y703"/>
      <c r="AD703" s="4"/>
      <c r="AE703" s="4"/>
      <c r="AF703" s="4"/>
      <c r="AG703" s="4"/>
      <c r="AH703" s="4"/>
      <c r="AI703" s="4"/>
      <c r="AJ703" s="4"/>
      <c r="AK703" s="4"/>
      <c r="AL703" s="4"/>
      <c r="AM703" s="4"/>
      <c r="AN703" s="4"/>
      <c r="AO703" s="4"/>
      <c r="AP703" s="4"/>
      <c r="AQ703" s="4"/>
      <c r="AR703" s="4"/>
      <c r="AS703" s="4"/>
      <c r="AT703" s="4"/>
      <c r="AU703" s="4"/>
      <c r="AV703" s="4"/>
      <c r="AW703" s="4"/>
    </row>
    <row r="704" spans="25:49" x14ac:dyDescent="0.25">
      <c r="Y704"/>
      <c r="AD704" s="4"/>
      <c r="AE704" s="4"/>
      <c r="AF704" s="4"/>
      <c r="AG704" s="4"/>
      <c r="AH704" s="4"/>
      <c r="AI704" s="4"/>
      <c r="AJ704" s="4"/>
      <c r="AK704" s="4"/>
      <c r="AL704" s="4"/>
      <c r="AM704" s="4"/>
      <c r="AN704" s="4"/>
      <c r="AO704" s="4"/>
      <c r="AP704" s="4"/>
      <c r="AQ704" s="4"/>
      <c r="AR704" s="4"/>
      <c r="AS704" s="4"/>
      <c r="AT704" s="4"/>
      <c r="AU704" s="4"/>
      <c r="AV704" s="4"/>
      <c r="AW704" s="4"/>
    </row>
    <row r="705" spans="25:49" x14ac:dyDescent="0.25">
      <c r="Y705"/>
      <c r="AD705" s="4"/>
      <c r="AE705" s="4"/>
      <c r="AF705" s="4"/>
      <c r="AG705" s="4"/>
      <c r="AH705" s="4"/>
      <c r="AI705" s="4"/>
      <c r="AJ705" s="4"/>
      <c r="AK705" s="4"/>
      <c r="AL705" s="4"/>
      <c r="AM705" s="4"/>
      <c r="AN705" s="4"/>
      <c r="AO705" s="4"/>
      <c r="AP705" s="4"/>
      <c r="AQ705" s="4"/>
      <c r="AR705" s="4"/>
      <c r="AS705" s="4"/>
      <c r="AT705" s="4"/>
      <c r="AU705" s="4"/>
      <c r="AV705" s="4"/>
      <c r="AW705" s="4"/>
    </row>
    <row r="706" spans="25:49" x14ac:dyDescent="0.25">
      <c r="Y706"/>
      <c r="AD706" s="4"/>
      <c r="AE706" s="4"/>
      <c r="AF706" s="4"/>
      <c r="AG706" s="4"/>
      <c r="AH706" s="4"/>
      <c r="AI706" s="4"/>
      <c r="AJ706" s="4"/>
      <c r="AK706" s="4"/>
      <c r="AL706" s="4"/>
      <c r="AM706" s="4"/>
      <c r="AN706" s="4"/>
      <c r="AO706" s="4"/>
      <c r="AP706" s="4"/>
      <c r="AQ706" s="4"/>
      <c r="AR706" s="4"/>
      <c r="AS706" s="4"/>
      <c r="AT706" s="4"/>
      <c r="AU706" s="4"/>
      <c r="AV706" s="4"/>
      <c r="AW706" s="4"/>
    </row>
    <row r="707" spans="25:49" x14ac:dyDescent="0.25">
      <c r="Y707"/>
      <c r="AD707" s="4"/>
      <c r="AE707" s="4"/>
      <c r="AF707" s="4"/>
      <c r="AG707" s="4"/>
      <c r="AH707" s="4"/>
      <c r="AI707" s="4"/>
      <c r="AJ707" s="4"/>
      <c r="AK707" s="4"/>
      <c r="AL707" s="4"/>
      <c r="AM707" s="4"/>
      <c r="AN707" s="4"/>
      <c r="AO707" s="4"/>
      <c r="AP707" s="4"/>
      <c r="AQ707" s="4"/>
      <c r="AR707" s="4"/>
      <c r="AS707" s="4"/>
      <c r="AT707" s="4"/>
      <c r="AU707" s="4"/>
      <c r="AV707" s="4"/>
      <c r="AW707" s="4"/>
    </row>
    <row r="708" spans="25:49" x14ac:dyDescent="0.25">
      <c r="Y708"/>
      <c r="AD708" s="4"/>
      <c r="AE708" s="4"/>
      <c r="AF708" s="4"/>
      <c r="AG708" s="4"/>
      <c r="AH708" s="4"/>
      <c r="AI708" s="4"/>
      <c r="AJ708" s="4"/>
      <c r="AK708" s="4"/>
      <c r="AL708" s="4"/>
      <c r="AM708" s="4"/>
      <c r="AN708" s="4"/>
      <c r="AO708" s="4"/>
      <c r="AP708" s="4"/>
      <c r="AQ708" s="4"/>
      <c r="AR708" s="4"/>
      <c r="AS708" s="4"/>
      <c r="AT708" s="4"/>
      <c r="AU708" s="4"/>
      <c r="AV708" s="4"/>
      <c r="AW708" s="4"/>
    </row>
    <row r="709" spans="25:49" x14ac:dyDescent="0.25">
      <c r="Y709"/>
      <c r="AD709" s="4"/>
      <c r="AE709" s="4"/>
      <c r="AF709" s="4"/>
      <c r="AG709" s="4"/>
      <c r="AH709" s="4"/>
      <c r="AI709" s="4"/>
      <c r="AJ709" s="4"/>
      <c r="AK709" s="4"/>
      <c r="AL709" s="4"/>
      <c r="AM709" s="4"/>
      <c r="AN709" s="4"/>
      <c r="AO709" s="4"/>
      <c r="AP709" s="4"/>
      <c r="AQ709" s="4"/>
      <c r="AR709" s="4"/>
      <c r="AS709" s="4"/>
      <c r="AT709" s="4"/>
      <c r="AU709" s="4"/>
      <c r="AV709" s="4"/>
      <c r="AW709" s="4"/>
    </row>
    <row r="710" spans="25:49" x14ac:dyDescent="0.25">
      <c r="Y710"/>
      <c r="AD710" s="4"/>
      <c r="AE710" s="4"/>
      <c r="AF710" s="4"/>
      <c r="AG710" s="4"/>
      <c r="AH710" s="4"/>
      <c r="AI710" s="4"/>
      <c r="AJ710" s="4"/>
      <c r="AK710" s="4"/>
      <c r="AL710" s="4"/>
      <c r="AM710" s="4"/>
      <c r="AN710" s="4"/>
      <c r="AO710" s="4"/>
      <c r="AP710" s="4"/>
      <c r="AQ710" s="4"/>
      <c r="AR710" s="4"/>
      <c r="AS710" s="4"/>
      <c r="AT710" s="4"/>
      <c r="AU710" s="4"/>
      <c r="AV710" s="4"/>
      <c r="AW710" s="4"/>
    </row>
    <row r="711" spans="25:49" x14ac:dyDescent="0.25">
      <c r="Y711"/>
      <c r="AD711" s="4"/>
      <c r="AE711" s="4"/>
      <c r="AF711" s="4"/>
      <c r="AG711" s="4"/>
      <c r="AH711" s="4"/>
      <c r="AI711" s="4"/>
      <c r="AJ711" s="4"/>
      <c r="AK711" s="4"/>
      <c r="AL711" s="4"/>
      <c r="AM711" s="4"/>
      <c r="AN711" s="4"/>
      <c r="AO711" s="4"/>
      <c r="AP711" s="4"/>
      <c r="AQ711" s="4"/>
      <c r="AR711" s="4"/>
      <c r="AS711" s="4"/>
      <c r="AT711" s="4"/>
      <c r="AU711" s="4"/>
      <c r="AV711" s="4"/>
      <c r="AW711" s="4"/>
    </row>
    <row r="712" spans="25:49" x14ac:dyDescent="0.25">
      <c r="Y712"/>
      <c r="AD712" s="4"/>
      <c r="AE712" s="4"/>
      <c r="AF712" s="4"/>
      <c r="AG712" s="4"/>
      <c r="AH712" s="4"/>
      <c r="AI712" s="4"/>
      <c r="AJ712" s="4"/>
      <c r="AK712" s="4"/>
      <c r="AL712" s="4"/>
      <c r="AM712" s="4"/>
      <c r="AN712" s="4"/>
      <c r="AO712" s="4"/>
      <c r="AP712" s="4"/>
      <c r="AQ712" s="4"/>
      <c r="AR712" s="4"/>
      <c r="AS712" s="4"/>
      <c r="AT712" s="4"/>
      <c r="AU712" s="4"/>
      <c r="AV712" s="4"/>
      <c r="AW712" s="4"/>
    </row>
    <row r="713" spans="25:49" x14ac:dyDescent="0.25">
      <c r="Y713"/>
      <c r="AD713" s="4"/>
      <c r="AE713" s="4"/>
      <c r="AF713" s="4"/>
      <c r="AG713" s="4"/>
      <c r="AH713" s="4"/>
      <c r="AI713" s="4"/>
      <c r="AJ713" s="4"/>
      <c r="AK713" s="4"/>
      <c r="AL713" s="4"/>
      <c r="AM713" s="4"/>
      <c r="AN713" s="4"/>
      <c r="AO713" s="4"/>
      <c r="AP713" s="4"/>
      <c r="AQ713" s="4"/>
      <c r="AR713" s="4"/>
      <c r="AS713" s="4"/>
      <c r="AT713" s="4"/>
      <c r="AU713" s="4"/>
      <c r="AV713" s="4"/>
      <c r="AW713" s="4"/>
    </row>
    <row r="714" spans="25:49" x14ac:dyDescent="0.25">
      <c r="Y714"/>
      <c r="AD714" s="4"/>
      <c r="AE714" s="4"/>
      <c r="AF714" s="4"/>
      <c r="AG714" s="4"/>
      <c r="AH714" s="4"/>
      <c r="AI714" s="4"/>
      <c r="AJ714" s="4"/>
      <c r="AK714" s="4"/>
      <c r="AL714" s="4"/>
      <c r="AM714" s="4"/>
      <c r="AN714" s="4"/>
      <c r="AO714" s="4"/>
      <c r="AP714" s="4"/>
      <c r="AQ714" s="4"/>
      <c r="AR714" s="4"/>
      <c r="AS714" s="4"/>
      <c r="AT714" s="4"/>
      <c r="AU714" s="4"/>
      <c r="AV714" s="4"/>
      <c r="AW714" s="4"/>
    </row>
    <row r="715" spans="25:49" x14ac:dyDescent="0.25">
      <c r="Y715"/>
      <c r="AD715" s="4"/>
      <c r="AE715" s="4"/>
      <c r="AF715" s="4"/>
      <c r="AG715" s="4"/>
      <c r="AH715" s="4"/>
      <c r="AI715" s="4"/>
      <c r="AJ715" s="4"/>
      <c r="AK715" s="4"/>
      <c r="AL715" s="4"/>
      <c r="AM715" s="4"/>
      <c r="AN715" s="4"/>
      <c r="AO715" s="4"/>
      <c r="AP715" s="4"/>
      <c r="AQ715" s="4"/>
      <c r="AR715" s="4"/>
      <c r="AS715" s="4"/>
      <c r="AT715" s="4"/>
      <c r="AU715" s="4"/>
      <c r="AV715" s="4"/>
      <c r="AW715" s="4"/>
    </row>
    <row r="716" spans="25:49" x14ac:dyDescent="0.25">
      <c r="Y716"/>
      <c r="AD716" s="4"/>
      <c r="AE716" s="4"/>
      <c r="AF716" s="4"/>
      <c r="AG716" s="4"/>
      <c r="AH716" s="4"/>
      <c r="AI716" s="4"/>
      <c r="AJ716" s="4"/>
      <c r="AK716" s="4"/>
      <c r="AL716" s="4"/>
      <c r="AM716" s="4"/>
      <c r="AN716" s="4"/>
      <c r="AO716" s="4"/>
      <c r="AP716" s="4"/>
      <c r="AQ716" s="4"/>
      <c r="AR716" s="4"/>
      <c r="AS716" s="4"/>
      <c r="AT716" s="4"/>
      <c r="AU716" s="4"/>
      <c r="AV716" s="4"/>
      <c r="AW716" s="4"/>
    </row>
    <row r="717" spans="25:49" x14ac:dyDescent="0.25">
      <c r="Y717"/>
      <c r="AD717" s="4"/>
      <c r="AE717" s="4"/>
      <c r="AF717" s="4"/>
      <c r="AG717" s="4"/>
      <c r="AH717" s="4"/>
      <c r="AI717" s="4"/>
      <c r="AJ717" s="4"/>
      <c r="AK717" s="4"/>
      <c r="AL717" s="4"/>
      <c r="AM717" s="4"/>
      <c r="AN717" s="4"/>
      <c r="AO717" s="4"/>
      <c r="AP717" s="4"/>
      <c r="AQ717" s="4"/>
      <c r="AR717" s="4"/>
      <c r="AS717" s="4"/>
      <c r="AT717" s="4"/>
      <c r="AU717" s="4"/>
      <c r="AV717" s="4"/>
      <c r="AW717" s="4"/>
    </row>
    <row r="718" spans="25:49" x14ac:dyDescent="0.25">
      <c r="Y718"/>
      <c r="AD718" s="4"/>
      <c r="AE718" s="4"/>
      <c r="AF718" s="4"/>
      <c r="AG718" s="4"/>
      <c r="AH718" s="4"/>
      <c r="AI718" s="4"/>
      <c r="AJ718" s="4"/>
      <c r="AK718" s="4"/>
      <c r="AL718" s="4"/>
      <c r="AM718" s="4"/>
      <c r="AN718" s="4"/>
      <c r="AO718" s="4"/>
      <c r="AP718" s="4"/>
      <c r="AQ718" s="4"/>
      <c r="AR718" s="4"/>
      <c r="AS718" s="4"/>
      <c r="AT718" s="4"/>
      <c r="AU718" s="4"/>
      <c r="AV718" s="4"/>
      <c r="AW718" s="4"/>
    </row>
    <row r="719" spans="25:49" x14ac:dyDescent="0.25">
      <c r="Y719"/>
      <c r="AD719" s="4"/>
      <c r="AE719" s="4"/>
      <c r="AF719" s="4"/>
      <c r="AG719" s="4"/>
      <c r="AH719" s="4"/>
      <c r="AI719" s="4"/>
      <c r="AJ719" s="4"/>
      <c r="AK719" s="4"/>
      <c r="AL719" s="4"/>
      <c r="AM719" s="4"/>
      <c r="AN719" s="4"/>
      <c r="AO719" s="4"/>
      <c r="AP719" s="4"/>
      <c r="AQ719" s="4"/>
      <c r="AR719" s="4"/>
      <c r="AS719" s="4"/>
      <c r="AT719" s="4"/>
      <c r="AU719" s="4"/>
      <c r="AV719" s="4"/>
      <c r="AW719" s="4"/>
    </row>
    <row r="720" spans="25:49" x14ac:dyDescent="0.25">
      <c r="Y720"/>
      <c r="AD720" s="4"/>
      <c r="AE720" s="4"/>
      <c r="AF720" s="4"/>
      <c r="AG720" s="4"/>
      <c r="AH720" s="4"/>
      <c r="AI720" s="4"/>
      <c r="AJ720" s="4"/>
      <c r="AK720" s="4"/>
      <c r="AL720" s="4"/>
      <c r="AM720" s="4"/>
      <c r="AN720" s="4"/>
      <c r="AO720" s="4"/>
      <c r="AP720" s="4"/>
      <c r="AQ720" s="4"/>
      <c r="AR720" s="4"/>
      <c r="AS720" s="4"/>
      <c r="AT720" s="4"/>
      <c r="AU720" s="4"/>
      <c r="AV720" s="4"/>
      <c r="AW720" s="4"/>
    </row>
    <row r="721" spans="25:49" x14ac:dyDescent="0.25">
      <c r="Y721"/>
      <c r="AD721" s="4"/>
      <c r="AE721" s="4"/>
      <c r="AF721" s="4"/>
      <c r="AG721" s="4"/>
      <c r="AH721" s="4"/>
      <c r="AI721" s="4"/>
      <c r="AJ721" s="4"/>
      <c r="AK721" s="4"/>
      <c r="AL721" s="4"/>
      <c r="AM721" s="4"/>
      <c r="AN721" s="4"/>
      <c r="AO721" s="4"/>
      <c r="AP721" s="4"/>
      <c r="AQ721" s="4"/>
      <c r="AR721" s="4"/>
      <c r="AS721" s="4"/>
      <c r="AT721" s="4"/>
      <c r="AU721" s="4"/>
      <c r="AV721" s="4"/>
      <c r="AW721" s="4"/>
    </row>
    <row r="722" spans="25:49" x14ac:dyDescent="0.25">
      <c r="Y722"/>
      <c r="AD722" s="4"/>
      <c r="AE722" s="4"/>
      <c r="AF722" s="4"/>
      <c r="AG722" s="4"/>
      <c r="AH722" s="4"/>
      <c r="AI722" s="4"/>
      <c r="AJ722" s="4"/>
      <c r="AK722" s="4"/>
      <c r="AL722" s="4"/>
      <c r="AM722" s="4"/>
      <c r="AN722" s="4"/>
      <c r="AO722" s="4"/>
      <c r="AP722" s="4"/>
      <c r="AQ722" s="4"/>
      <c r="AR722" s="4"/>
      <c r="AS722" s="4"/>
      <c r="AT722" s="4"/>
      <c r="AU722" s="4"/>
      <c r="AV722" s="4"/>
      <c r="AW722" s="4"/>
    </row>
    <row r="723" spans="25:49" x14ac:dyDescent="0.25">
      <c r="Y723"/>
      <c r="AD723" s="4"/>
      <c r="AE723" s="4"/>
      <c r="AF723" s="4"/>
      <c r="AG723" s="4"/>
      <c r="AH723" s="4"/>
      <c r="AI723" s="4"/>
      <c r="AJ723" s="4"/>
      <c r="AK723" s="4"/>
      <c r="AL723" s="4"/>
      <c r="AM723" s="4"/>
      <c r="AN723" s="4"/>
      <c r="AO723" s="4"/>
      <c r="AP723" s="4"/>
      <c r="AQ723" s="4"/>
      <c r="AR723" s="4"/>
      <c r="AS723" s="4"/>
      <c r="AT723" s="4"/>
      <c r="AU723" s="4"/>
      <c r="AV723" s="4"/>
      <c r="AW723" s="4"/>
    </row>
    <row r="724" spans="25:49" x14ac:dyDescent="0.25">
      <c r="Y724"/>
      <c r="AD724" s="4"/>
      <c r="AE724" s="4"/>
      <c r="AF724" s="4"/>
      <c r="AG724" s="4"/>
      <c r="AH724" s="4"/>
      <c r="AI724" s="4"/>
      <c r="AJ724" s="4"/>
      <c r="AK724" s="4"/>
      <c r="AL724" s="4"/>
      <c r="AM724" s="4"/>
      <c r="AN724" s="4"/>
      <c r="AO724" s="4"/>
      <c r="AP724" s="4"/>
      <c r="AQ724" s="4"/>
      <c r="AR724" s="4"/>
      <c r="AS724" s="4"/>
      <c r="AT724" s="4"/>
      <c r="AU724" s="4"/>
      <c r="AV724" s="4"/>
      <c r="AW724" s="4"/>
    </row>
    <row r="725" spans="25:49" x14ac:dyDescent="0.25">
      <c r="Y725"/>
      <c r="AD725" s="4"/>
      <c r="AE725" s="4"/>
      <c r="AF725" s="4"/>
      <c r="AG725" s="4"/>
      <c r="AH725" s="4"/>
      <c r="AI725" s="4"/>
      <c r="AJ725" s="4"/>
      <c r="AK725" s="4"/>
      <c r="AL725" s="4"/>
      <c r="AM725" s="4"/>
      <c r="AN725" s="4"/>
      <c r="AO725" s="4"/>
      <c r="AP725" s="4"/>
      <c r="AQ725" s="4"/>
      <c r="AR725" s="4"/>
      <c r="AS725" s="4"/>
      <c r="AT725" s="4"/>
      <c r="AU725" s="4"/>
      <c r="AV725" s="4"/>
      <c r="AW725" s="4"/>
    </row>
    <row r="726" spans="25:49" x14ac:dyDescent="0.25">
      <c r="Y726"/>
      <c r="AD726" s="4"/>
      <c r="AE726" s="4"/>
      <c r="AF726" s="4"/>
      <c r="AG726" s="4"/>
      <c r="AH726" s="4"/>
      <c r="AI726" s="4"/>
      <c r="AJ726" s="4"/>
      <c r="AK726" s="4"/>
      <c r="AL726" s="4"/>
      <c r="AM726" s="4"/>
      <c r="AN726" s="4"/>
      <c r="AO726" s="4"/>
      <c r="AP726" s="4"/>
      <c r="AQ726" s="4"/>
      <c r="AR726" s="4"/>
      <c r="AS726" s="4"/>
      <c r="AT726" s="4"/>
      <c r="AU726" s="4"/>
      <c r="AV726" s="4"/>
      <c r="AW726" s="4"/>
    </row>
    <row r="727" spans="25:49" x14ac:dyDescent="0.25">
      <c r="Y727"/>
      <c r="AD727" s="4"/>
      <c r="AE727" s="4"/>
      <c r="AF727" s="4"/>
      <c r="AG727" s="4"/>
      <c r="AH727" s="4"/>
      <c r="AI727" s="4"/>
      <c r="AJ727" s="4"/>
      <c r="AK727" s="4"/>
      <c r="AL727" s="4"/>
      <c r="AM727" s="4"/>
      <c r="AN727" s="4"/>
      <c r="AO727" s="4"/>
      <c r="AP727" s="4"/>
      <c r="AQ727" s="4"/>
      <c r="AR727" s="4"/>
      <c r="AS727" s="4"/>
      <c r="AT727" s="4"/>
      <c r="AU727" s="4"/>
      <c r="AV727" s="4"/>
      <c r="AW727" s="4"/>
    </row>
    <row r="728" spans="25:49" x14ac:dyDescent="0.25">
      <c r="Y728"/>
      <c r="AD728" s="4"/>
      <c r="AE728" s="4"/>
      <c r="AF728" s="4"/>
      <c r="AG728" s="4"/>
      <c r="AH728" s="4"/>
      <c r="AI728" s="4"/>
      <c r="AJ728" s="4"/>
      <c r="AK728" s="4"/>
      <c r="AL728" s="4"/>
      <c r="AM728" s="4"/>
      <c r="AN728" s="4"/>
      <c r="AO728" s="4"/>
      <c r="AP728" s="4"/>
      <c r="AQ728" s="4"/>
      <c r="AR728" s="4"/>
      <c r="AS728" s="4"/>
      <c r="AT728" s="4"/>
      <c r="AU728" s="4"/>
      <c r="AV728" s="4"/>
      <c r="AW728" s="4"/>
    </row>
    <row r="729" spans="25:49" x14ac:dyDescent="0.25">
      <c r="Y729"/>
      <c r="AD729" s="4"/>
      <c r="AE729" s="4"/>
      <c r="AF729" s="4"/>
      <c r="AG729" s="4"/>
      <c r="AH729" s="4"/>
      <c r="AI729" s="4"/>
      <c r="AJ729" s="4"/>
      <c r="AK729" s="4"/>
      <c r="AL729" s="4"/>
      <c r="AM729" s="4"/>
      <c r="AN729" s="4"/>
      <c r="AO729" s="4"/>
      <c r="AP729" s="4"/>
      <c r="AQ729" s="4"/>
      <c r="AR729" s="4"/>
      <c r="AS729" s="4"/>
      <c r="AT729" s="4"/>
      <c r="AU729" s="4"/>
      <c r="AV729" s="4"/>
      <c r="AW729" s="4"/>
    </row>
    <row r="730" spans="25:49" x14ac:dyDescent="0.25">
      <c r="Y730"/>
      <c r="AD730" s="4"/>
      <c r="AE730" s="4"/>
      <c r="AF730" s="4"/>
      <c r="AG730" s="4"/>
      <c r="AH730" s="4"/>
      <c r="AI730" s="4"/>
      <c r="AJ730" s="4"/>
      <c r="AK730" s="4"/>
      <c r="AL730" s="4"/>
      <c r="AM730" s="4"/>
      <c r="AN730" s="4"/>
      <c r="AO730" s="4"/>
      <c r="AP730" s="4"/>
      <c r="AQ730" s="4"/>
      <c r="AR730" s="4"/>
      <c r="AS730" s="4"/>
      <c r="AT730" s="4"/>
      <c r="AU730" s="4"/>
      <c r="AV730" s="4"/>
      <c r="AW730" s="4"/>
    </row>
    <row r="731" spans="25:49" x14ac:dyDescent="0.25">
      <c r="Y731"/>
      <c r="AD731" s="4"/>
      <c r="AE731" s="4"/>
      <c r="AF731" s="4"/>
      <c r="AG731" s="4"/>
      <c r="AH731" s="4"/>
      <c r="AI731" s="4"/>
      <c r="AJ731" s="4"/>
      <c r="AK731" s="4"/>
      <c r="AL731" s="4"/>
      <c r="AM731" s="4"/>
      <c r="AN731" s="4"/>
      <c r="AO731" s="4"/>
      <c r="AP731" s="4"/>
      <c r="AQ731" s="4"/>
      <c r="AR731" s="4"/>
      <c r="AS731" s="4"/>
      <c r="AT731" s="4"/>
      <c r="AU731" s="4"/>
      <c r="AV731" s="4"/>
      <c r="AW731" s="4"/>
    </row>
    <row r="732" spans="25:49" x14ac:dyDescent="0.25">
      <c r="Y732"/>
      <c r="AD732" s="4"/>
      <c r="AE732" s="4"/>
      <c r="AF732" s="4"/>
      <c r="AG732" s="4"/>
      <c r="AH732" s="4"/>
      <c r="AI732" s="4"/>
      <c r="AJ732" s="4"/>
      <c r="AK732" s="4"/>
      <c r="AL732" s="4"/>
      <c r="AM732" s="4"/>
      <c r="AN732" s="4"/>
      <c r="AO732" s="4"/>
      <c r="AP732" s="4"/>
      <c r="AQ732" s="4"/>
      <c r="AR732" s="4"/>
      <c r="AS732" s="4"/>
      <c r="AT732" s="4"/>
      <c r="AU732" s="4"/>
      <c r="AV732" s="4"/>
      <c r="AW732" s="4"/>
    </row>
    <row r="733" spans="25:49" x14ac:dyDescent="0.25">
      <c r="Y733"/>
      <c r="AD733" s="4"/>
      <c r="AE733" s="4"/>
      <c r="AF733" s="4"/>
      <c r="AG733" s="4"/>
      <c r="AH733" s="4"/>
      <c r="AI733" s="4"/>
      <c r="AJ733" s="4"/>
      <c r="AK733" s="4"/>
      <c r="AL733" s="4"/>
      <c r="AM733" s="4"/>
      <c r="AN733" s="4"/>
      <c r="AO733" s="4"/>
      <c r="AP733" s="4"/>
      <c r="AQ733" s="4"/>
      <c r="AR733" s="4"/>
      <c r="AS733" s="4"/>
      <c r="AT733" s="4"/>
      <c r="AU733" s="4"/>
      <c r="AV733" s="4"/>
      <c r="AW733" s="4"/>
    </row>
    <row r="734" spans="25:49" x14ac:dyDescent="0.25">
      <c r="Y734"/>
      <c r="AD734" s="4"/>
      <c r="AE734" s="4"/>
      <c r="AF734" s="4"/>
      <c r="AG734" s="4"/>
      <c r="AH734" s="4"/>
      <c r="AI734" s="4"/>
      <c r="AJ734" s="4"/>
      <c r="AK734" s="4"/>
      <c r="AL734" s="4"/>
      <c r="AM734" s="4"/>
      <c r="AN734" s="4"/>
      <c r="AO734" s="4"/>
      <c r="AP734" s="4"/>
      <c r="AQ734" s="4"/>
      <c r="AR734" s="4"/>
      <c r="AS734" s="4"/>
      <c r="AT734" s="4"/>
      <c r="AU734" s="4"/>
      <c r="AV734" s="4"/>
      <c r="AW734" s="4"/>
    </row>
    <row r="735" spans="25:49" x14ac:dyDescent="0.25">
      <c r="Y735"/>
      <c r="AD735" s="4"/>
      <c r="AE735" s="4"/>
      <c r="AF735" s="4"/>
      <c r="AG735" s="4"/>
      <c r="AH735" s="4"/>
      <c r="AI735" s="4"/>
      <c r="AJ735" s="4"/>
      <c r="AK735" s="4"/>
      <c r="AL735" s="4"/>
      <c r="AM735" s="4"/>
      <c r="AN735" s="4"/>
      <c r="AO735" s="4"/>
      <c r="AP735" s="4"/>
      <c r="AQ735" s="4"/>
      <c r="AR735" s="4"/>
      <c r="AS735" s="4"/>
      <c r="AT735" s="4"/>
      <c r="AU735" s="4"/>
      <c r="AV735" s="4"/>
      <c r="AW735" s="4"/>
    </row>
    <row r="736" spans="25:49" x14ac:dyDescent="0.25">
      <c r="Y736"/>
      <c r="AD736" s="4"/>
      <c r="AE736" s="4"/>
      <c r="AF736" s="4"/>
      <c r="AG736" s="4"/>
      <c r="AH736" s="4"/>
      <c r="AI736" s="4"/>
      <c r="AJ736" s="4"/>
      <c r="AK736" s="4"/>
      <c r="AL736" s="4"/>
      <c r="AM736" s="4"/>
      <c r="AN736" s="4"/>
      <c r="AO736" s="4"/>
      <c r="AP736" s="4"/>
      <c r="AQ736" s="4"/>
      <c r="AR736" s="4"/>
      <c r="AS736" s="4"/>
      <c r="AT736" s="4"/>
      <c r="AU736" s="4"/>
      <c r="AV736" s="4"/>
      <c r="AW736" s="4"/>
    </row>
    <row r="737" spans="25:49" x14ac:dyDescent="0.25">
      <c r="Y737"/>
      <c r="AD737" s="4"/>
      <c r="AE737" s="4"/>
      <c r="AF737" s="4"/>
      <c r="AG737" s="4"/>
      <c r="AH737" s="4"/>
      <c r="AI737" s="4"/>
      <c r="AJ737" s="4"/>
      <c r="AK737" s="4"/>
      <c r="AL737" s="4"/>
      <c r="AM737" s="4"/>
      <c r="AN737" s="4"/>
      <c r="AO737" s="4"/>
      <c r="AP737" s="4"/>
      <c r="AQ737" s="4"/>
      <c r="AR737" s="4"/>
      <c r="AS737" s="4"/>
      <c r="AT737" s="4"/>
      <c r="AU737" s="4"/>
      <c r="AV737" s="4"/>
      <c r="AW737" s="4"/>
    </row>
    <row r="738" spans="25:49" x14ac:dyDescent="0.25">
      <c r="Y738"/>
      <c r="AD738" s="4"/>
      <c r="AE738" s="4"/>
      <c r="AF738" s="4"/>
      <c r="AG738" s="4"/>
      <c r="AH738" s="4"/>
      <c r="AI738" s="4"/>
      <c r="AJ738" s="4"/>
      <c r="AK738" s="4"/>
      <c r="AL738" s="4"/>
      <c r="AM738" s="4"/>
      <c r="AN738" s="4"/>
      <c r="AO738" s="4"/>
      <c r="AP738" s="4"/>
      <c r="AQ738" s="4"/>
      <c r="AR738" s="4"/>
      <c r="AS738" s="4"/>
      <c r="AT738" s="4"/>
      <c r="AU738" s="4"/>
      <c r="AV738" s="4"/>
      <c r="AW738" s="4"/>
    </row>
    <row r="739" spans="25:49" x14ac:dyDescent="0.25">
      <c r="Y739"/>
      <c r="AD739" s="4"/>
      <c r="AE739" s="4"/>
      <c r="AF739" s="4"/>
      <c r="AG739" s="4"/>
      <c r="AH739" s="4"/>
      <c r="AI739" s="4"/>
      <c r="AJ739" s="4"/>
      <c r="AK739" s="4"/>
      <c r="AL739" s="4"/>
      <c r="AM739" s="4"/>
      <c r="AN739" s="4"/>
      <c r="AO739" s="4"/>
      <c r="AP739" s="4"/>
      <c r="AQ739" s="4"/>
      <c r="AR739" s="4"/>
      <c r="AS739" s="4"/>
      <c r="AT739" s="4"/>
      <c r="AU739" s="4"/>
      <c r="AV739" s="4"/>
      <c r="AW739" s="4"/>
    </row>
    <row r="740" spans="25:49" x14ac:dyDescent="0.25">
      <c r="Y740"/>
      <c r="AD740" s="4"/>
      <c r="AE740" s="4"/>
      <c r="AF740" s="4"/>
      <c r="AG740" s="4"/>
      <c r="AH740" s="4"/>
      <c r="AI740" s="4"/>
      <c r="AJ740" s="4"/>
      <c r="AK740" s="4"/>
      <c r="AL740" s="4"/>
      <c r="AM740" s="4"/>
      <c r="AN740" s="4"/>
      <c r="AO740" s="4"/>
      <c r="AP740" s="4"/>
      <c r="AQ740" s="4"/>
      <c r="AR740" s="4"/>
      <c r="AS740" s="4"/>
      <c r="AT740" s="4"/>
      <c r="AU740" s="4"/>
      <c r="AV740" s="4"/>
      <c r="AW740" s="4"/>
    </row>
    <row r="741" spans="25:49" x14ac:dyDescent="0.25">
      <c r="Y741"/>
      <c r="AD741" s="4"/>
      <c r="AE741" s="4"/>
      <c r="AF741" s="4"/>
      <c r="AG741" s="4"/>
      <c r="AH741" s="4"/>
      <c r="AI741" s="4"/>
      <c r="AJ741" s="4"/>
      <c r="AK741" s="4"/>
      <c r="AL741" s="4"/>
      <c r="AM741" s="4"/>
      <c r="AN741" s="4"/>
      <c r="AO741" s="4"/>
      <c r="AP741" s="4"/>
      <c r="AQ741" s="4"/>
      <c r="AR741" s="4"/>
      <c r="AS741" s="4"/>
      <c r="AT741" s="4"/>
      <c r="AU741" s="4"/>
      <c r="AV741" s="4"/>
      <c r="AW741" s="4"/>
    </row>
    <row r="742" spans="25:49" x14ac:dyDescent="0.25">
      <c r="Y742"/>
      <c r="AD742" s="4"/>
      <c r="AE742" s="4"/>
      <c r="AF742" s="4"/>
      <c r="AG742" s="4"/>
      <c r="AH742" s="4"/>
      <c r="AI742" s="4"/>
      <c r="AJ742" s="4"/>
      <c r="AK742" s="4"/>
      <c r="AL742" s="4"/>
      <c r="AM742" s="4"/>
      <c r="AN742" s="4"/>
      <c r="AO742" s="4"/>
      <c r="AP742" s="4"/>
      <c r="AQ742" s="4"/>
      <c r="AR742" s="4"/>
      <c r="AS742" s="4"/>
      <c r="AT742" s="4"/>
      <c r="AU742" s="4"/>
      <c r="AV742" s="4"/>
      <c r="AW742" s="4"/>
    </row>
    <row r="743" spans="25:49" x14ac:dyDescent="0.25">
      <c r="Y743"/>
      <c r="AD743" s="4"/>
      <c r="AE743" s="4"/>
      <c r="AF743" s="4"/>
      <c r="AG743" s="4"/>
      <c r="AH743" s="4"/>
      <c r="AI743" s="4"/>
      <c r="AJ743" s="4"/>
      <c r="AK743" s="4"/>
      <c r="AL743" s="4"/>
      <c r="AM743" s="4"/>
      <c r="AN743" s="4"/>
      <c r="AO743" s="4"/>
      <c r="AP743" s="4"/>
      <c r="AQ743" s="4"/>
      <c r="AR743" s="4"/>
      <c r="AS743" s="4"/>
      <c r="AT743" s="4"/>
      <c r="AU743" s="4"/>
      <c r="AV743" s="4"/>
      <c r="AW743" s="4"/>
    </row>
    <row r="744" spans="25:49" x14ac:dyDescent="0.25">
      <c r="Y744"/>
      <c r="AD744" s="4"/>
      <c r="AE744" s="4"/>
      <c r="AF744" s="4"/>
      <c r="AG744" s="4"/>
      <c r="AH744" s="4"/>
      <c r="AI744" s="4"/>
      <c r="AJ744" s="4"/>
      <c r="AK744" s="4"/>
      <c r="AL744" s="4"/>
      <c r="AM744" s="4"/>
      <c r="AN744" s="4"/>
      <c r="AO744" s="4"/>
      <c r="AP744" s="4"/>
      <c r="AQ744" s="4"/>
      <c r="AR744" s="4"/>
      <c r="AS744" s="4"/>
      <c r="AT744" s="4"/>
      <c r="AU744" s="4"/>
      <c r="AV744" s="4"/>
      <c r="AW744" s="4"/>
    </row>
    <row r="745" spans="25:49" x14ac:dyDescent="0.25">
      <c r="Y745"/>
      <c r="AD745" s="4"/>
      <c r="AE745" s="4"/>
      <c r="AF745" s="4"/>
      <c r="AG745" s="4"/>
      <c r="AH745" s="4"/>
      <c r="AI745" s="4"/>
      <c r="AJ745" s="4"/>
      <c r="AK745" s="4"/>
      <c r="AL745" s="4"/>
      <c r="AM745" s="4"/>
      <c r="AN745" s="4"/>
      <c r="AO745" s="4"/>
      <c r="AP745" s="4"/>
      <c r="AQ745" s="4"/>
      <c r="AR745" s="4"/>
      <c r="AS745" s="4"/>
      <c r="AT745" s="4"/>
      <c r="AU745" s="4"/>
      <c r="AV745" s="4"/>
      <c r="AW745" s="4"/>
    </row>
    <row r="746" spans="25:49" x14ac:dyDescent="0.25">
      <c r="Y746"/>
      <c r="AD746" s="4"/>
      <c r="AE746" s="4"/>
      <c r="AF746" s="4"/>
      <c r="AG746" s="4"/>
      <c r="AH746" s="4"/>
      <c r="AI746" s="4"/>
      <c r="AJ746" s="4"/>
      <c r="AK746" s="4"/>
      <c r="AL746" s="4"/>
      <c r="AM746" s="4"/>
      <c r="AN746" s="4"/>
      <c r="AO746" s="4"/>
      <c r="AP746" s="4"/>
      <c r="AQ746" s="4"/>
      <c r="AR746" s="4"/>
      <c r="AS746" s="4"/>
      <c r="AT746" s="4"/>
      <c r="AU746" s="4"/>
      <c r="AV746" s="4"/>
      <c r="AW746" s="4"/>
    </row>
    <row r="747" spans="25:49" x14ac:dyDescent="0.25">
      <c r="Y747"/>
      <c r="AD747" s="4"/>
      <c r="AE747" s="4"/>
      <c r="AF747" s="4"/>
      <c r="AG747" s="4"/>
      <c r="AH747" s="4"/>
      <c r="AI747" s="4"/>
      <c r="AJ747" s="4"/>
      <c r="AK747" s="4"/>
      <c r="AL747" s="4"/>
      <c r="AM747" s="4"/>
      <c r="AN747" s="4"/>
      <c r="AO747" s="4"/>
      <c r="AP747" s="4"/>
      <c r="AQ747" s="4"/>
      <c r="AR747" s="4"/>
      <c r="AS747" s="4"/>
      <c r="AT747" s="4"/>
      <c r="AU747" s="4"/>
      <c r="AV747" s="4"/>
      <c r="AW747" s="4"/>
    </row>
    <row r="748" spans="25:49" x14ac:dyDescent="0.25">
      <c r="Y748"/>
      <c r="AD748" s="4"/>
      <c r="AE748" s="4"/>
      <c r="AF748" s="4"/>
      <c r="AG748" s="4"/>
      <c r="AH748" s="4"/>
      <c r="AI748" s="4"/>
      <c r="AJ748" s="4"/>
      <c r="AK748" s="4"/>
      <c r="AL748" s="4"/>
      <c r="AM748" s="4"/>
      <c r="AN748" s="4"/>
      <c r="AO748" s="4"/>
      <c r="AP748" s="4"/>
      <c r="AQ748" s="4"/>
      <c r="AR748" s="4"/>
      <c r="AS748" s="4"/>
      <c r="AT748" s="4"/>
      <c r="AU748" s="4"/>
      <c r="AV748" s="4"/>
      <c r="AW748" s="4"/>
    </row>
    <row r="749" spans="25:49" x14ac:dyDescent="0.25">
      <c r="Y749"/>
      <c r="AD749" s="4"/>
      <c r="AE749" s="4"/>
      <c r="AF749" s="4"/>
      <c r="AG749" s="4"/>
      <c r="AH749" s="4"/>
      <c r="AI749" s="4"/>
      <c r="AJ749" s="4"/>
      <c r="AK749" s="4"/>
      <c r="AL749" s="4"/>
      <c r="AM749" s="4"/>
      <c r="AN749" s="4"/>
      <c r="AO749" s="4"/>
      <c r="AP749" s="4"/>
      <c r="AQ749" s="4"/>
      <c r="AR749" s="4"/>
      <c r="AS749" s="4"/>
      <c r="AT749" s="4"/>
      <c r="AU749" s="4"/>
      <c r="AV749" s="4"/>
      <c r="AW749" s="4"/>
    </row>
    <row r="750" spans="25:49" x14ac:dyDescent="0.25">
      <c r="Y750"/>
      <c r="AD750" s="4"/>
      <c r="AE750" s="4"/>
      <c r="AF750" s="4"/>
      <c r="AG750" s="4"/>
      <c r="AH750" s="4"/>
      <c r="AI750" s="4"/>
      <c r="AJ750" s="4"/>
      <c r="AK750" s="4"/>
      <c r="AL750" s="4"/>
      <c r="AM750" s="4"/>
      <c r="AN750" s="4"/>
      <c r="AO750" s="4"/>
      <c r="AP750" s="4"/>
      <c r="AQ750" s="4"/>
      <c r="AR750" s="4"/>
      <c r="AS750" s="4"/>
      <c r="AT750" s="4"/>
      <c r="AU750" s="4"/>
      <c r="AV750" s="4"/>
      <c r="AW750" s="4"/>
    </row>
    <row r="751" spans="25:49" x14ac:dyDescent="0.25">
      <c r="Y751"/>
      <c r="AD751" s="4"/>
      <c r="AE751" s="4"/>
      <c r="AF751" s="4"/>
      <c r="AG751" s="4"/>
      <c r="AH751" s="4"/>
      <c r="AI751" s="4"/>
      <c r="AJ751" s="4"/>
      <c r="AK751" s="4"/>
      <c r="AL751" s="4"/>
      <c r="AM751" s="4"/>
      <c r="AN751" s="4"/>
      <c r="AO751" s="4"/>
      <c r="AP751" s="4"/>
      <c r="AQ751" s="4"/>
      <c r="AR751" s="4"/>
      <c r="AS751" s="4"/>
      <c r="AT751" s="4"/>
      <c r="AU751" s="4"/>
      <c r="AV751" s="4"/>
      <c r="AW751" s="4"/>
    </row>
    <row r="752" spans="25:49" x14ac:dyDescent="0.25">
      <c r="Y752"/>
      <c r="AD752" s="4"/>
      <c r="AE752" s="4"/>
      <c r="AF752" s="4"/>
      <c r="AG752" s="4"/>
      <c r="AH752" s="4"/>
      <c r="AI752" s="4"/>
      <c r="AJ752" s="4"/>
      <c r="AK752" s="4"/>
      <c r="AL752" s="4"/>
      <c r="AM752" s="4"/>
      <c r="AN752" s="4"/>
      <c r="AO752" s="4"/>
      <c r="AP752" s="4"/>
      <c r="AQ752" s="4"/>
      <c r="AR752" s="4"/>
      <c r="AS752" s="4"/>
      <c r="AT752" s="4"/>
      <c r="AU752" s="4"/>
      <c r="AV752" s="4"/>
      <c r="AW752" s="4"/>
    </row>
    <row r="753" spans="25:49" x14ac:dyDescent="0.25">
      <c r="Y753"/>
      <c r="AD753" s="4"/>
      <c r="AE753" s="4"/>
      <c r="AF753" s="4"/>
      <c r="AG753" s="4"/>
      <c r="AH753" s="4"/>
      <c r="AI753" s="4"/>
      <c r="AJ753" s="4"/>
      <c r="AK753" s="4"/>
      <c r="AL753" s="4"/>
      <c r="AM753" s="4"/>
      <c r="AN753" s="4"/>
      <c r="AO753" s="4"/>
      <c r="AP753" s="4"/>
      <c r="AQ753" s="4"/>
      <c r="AR753" s="4"/>
      <c r="AS753" s="4"/>
      <c r="AT753" s="4"/>
      <c r="AU753" s="4"/>
      <c r="AV753" s="4"/>
      <c r="AW753" s="4"/>
    </row>
    <row r="754" spans="25:49" x14ac:dyDescent="0.25">
      <c r="Y754"/>
      <c r="AD754" s="4"/>
      <c r="AE754" s="4"/>
      <c r="AF754" s="4"/>
      <c r="AG754" s="4"/>
      <c r="AH754" s="4"/>
      <c r="AI754" s="4"/>
      <c r="AJ754" s="4"/>
      <c r="AK754" s="4"/>
      <c r="AL754" s="4"/>
      <c r="AM754" s="4"/>
      <c r="AN754" s="4"/>
      <c r="AO754" s="4"/>
      <c r="AP754" s="4"/>
      <c r="AQ754" s="4"/>
      <c r="AR754" s="4"/>
      <c r="AS754" s="4"/>
      <c r="AT754" s="4"/>
      <c r="AU754" s="4"/>
      <c r="AV754" s="4"/>
      <c r="AW754" s="4"/>
    </row>
    <row r="755" spans="25:49" x14ac:dyDescent="0.25">
      <c r="Y755"/>
      <c r="AD755" s="4"/>
      <c r="AE755" s="4"/>
      <c r="AF755" s="4"/>
      <c r="AG755" s="4"/>
      <c r="AH755" s="4"/>
      <c r="AI755" s="4"/>
      <c r="AJ755" s="4"/>
      <c r="AK755" s="4"/>
      <c r="AL755" s="4"/>
      <c r="AM755" s="4"/>
      <c r="AN755" s="4"/>
      <c r="AO755" s="4"/>
      <c r="AP755" s="4"/>
      <c r="AQ755" s="4"/>
      <c r="AR755" s="4"/>
      <c r="AS755" s="4"/>
      <c r="AT755" s="4"/>
      <c r="AU755" s="4"/>
      <c r="AV755" s="4"/>
      <c r="AW755" s="4"/>
    </row>
    <row r="756" spans="25:49" x14ac:dyDescent="0.25">
      <c r="Y756"/>
      <c r="AD756" s="4"/>
      <c r="AE756" s="4"/>
      <c r="AF756" s="4"/>
      <c r="AG756" s="4"/>
      <c r="AH756" s="4"/>
      <c r="AI756" s="4"/>
      <c r="AJ756" s="4"/>
      <c r="AK756" s="4"/>
      <c r="AL756" s="4"/>
      <c r="AM756" s="4"/>
      <c r="AN756" s="4"/>
      <c r="AO756" s="4"/>
      <c r="AP756" s="4"/>
      <c r="AQ756" s="4"/>
      <c r="AR756" s="4"/>
      <c r="AS756" s="4"/>
      <c r="AT756" s="4"/>
      <c r="AU756" s="4"/>
      <c r="AV756" s="4"/>
      <c r="AW756" s="4"/>
    </row>
    <row r="757" spans="25:49" x14ac:dyDescent="0.25">
      <c r="Y757"/>
      <c r="AD757" s="4"/>
      <c r="AE757" s="4"/>
      <c r="AF757" s="4"/>
      <c r="AG757" s="4"/>
      <c r="AH757" s="4"/>
      <c r="AI757" s="4"/>
      <c r="AJ757" s="4"/>
      <c r="AK757" s="4"/>
      <c r="AL757" s="4"/>
      <c r="AM757" s="4"/>
      <c r="AN757" s="4"/>
      <c r="AO757" s="4"/>
      <c r="AP757" s="4"/>
      <c r="AQ757" s="4"/>
      <c r="AR757" s="4"/>
      <c r="AS757" s="4"/>
      <c r="AT757" s="4"/>
      <c r="AU757" s="4"/>
      <c r="AV757" s="4"/>
      <c r="AW757" s="4"/>
    </row>
    <row r="758" spans="25:49" x14ac:dyDescent="0.25">
      <c r="Y758"/>
      <c r="AD758" s="4"/>
      <c r="AE758" s="4"/>
      <c r="AF758" s="4"/>
      <c r="AG758" s="4"/>
      <c r="AH758" s="4"/>
      <c r="AI758" s="4"/>
      <c r="AJ758" s="4"/>
      <c r="AK758" s="4"/>
      <c r="AL758" s="4"/>
      <c r="AM758" s="4"/>
      <c r="AN758" s="4"/>
      <c r="AO758" s="4"/>
      <c r="AP758" s="4"/>
      <c r="AQ758" s="4"/>
      <c r="AR758" s="4"/>
      <c r="AS758" s="4"/>
      <c r="AT758" s="4"/>
      <c r="AU758" s="4"/>
      <c r="AV758" s="4"/>
      <c r="AW758" s="4"/>
    </row>
    <row r="759" spans="25:49" x14ac:dyDescent="0.25">
      <c r="Y759"/>
      <c r="AD759" s="4"/>
      <c r="AE759" s="4"/>
      <c r="AF759" s="4"/>
      <c r="AG759" s="4"/>
      <c r="AH759" s="4"/>
      <c r="AI759" s="4"/>
      <c r="AJ759" s="4"/>
      <c r="AK759" s="4"/>
      <c r="AL759" s="4"/>
      <c r="AM759" s="4"/>
      <c r="AN759" s="4"/>
      <c r="AO759" s="4"/>
      <c r="AP759" s="4"/>
      <c r="AQ759" s="4"/>
      <c r="AR759" s="4"/>
      <c r="AS759" s="4"/>
      <c r="AT759" s="4"/>
      <c r="AU759" s="4"/>
      <c r="AV759" s="4"/>
      <c r="AW759" s="4"/>
    </row>
    <row r="760" spans="25:49" x14ac:dyDescent="0.25">
      <c r="Y760"/>
      <c r="AD760" s="4"/>
      <c r="AE760" s="4"/>
      <c r="AF760" s="4"/>
      <c r="AG760" s="4"/>
      <c r="AH760" s="4"/>
      <c r="AI760" s="4"/>
      <c r="AJ760" s="4"/>
      <c r="AK760" s="4"/>
      <c r="AL760" s="4"/>
      <c r="AM760" s="4"/>
      <c r="AN760" s="4"/>
      <c r="AO760" s="4"/>
      <c r="AP760" s="4"/>
      <c r="AQ760" s="4"/>
      <c r="AR760" s="4"/>
      <c r="AS760" s="4"/>
      <c r="AT760" s="4"/>
      <c r="AU760" s="4"/>
      <c r="AV760" s="4"/>
      <c r="AW760" s="4"/>
    </row>
    <row r="761" spans="25:49" x14ac:dyDescent="0.25">
      <c r="Y761"/>
      <c r="AD761" s="4"/>
      <c r="AE761" s="4"/>
      <c r="AF761" s="4"/>
      <c r="AG761" s="4"/>
      <c r="AH761" s="4"/>
      <c r="AI761" s="4"/>
      <c r="AJ761" s="4"/>
      <c r="AK761" s="4"/>
      <c r="AL761" s="4"/>
      <c r="AM761" s="4"/>
      <c r="AN761" s="4"/>
      <c r="AO761" s="4"/>
      <c r="AP761" s="4"/>
      <c r="AQ761" s="4"/>
      <c r="AR761" s="4"/>
      <c r="AS761" s="4"/>
      <c r="AT761" s="4"/>
      <c r="AU761" s="4"/>
      <c r="AV761" s="4"/>
      <c r="AW761" s="4"/>
    </row>
    <row r="762" spans="25:49" x14ac:dyDescent="0.25">
      <c r="Y762"/>
      <c r="AD762" s="4"/>
      <c r="AE762" s="4"/>
      <c r="AF762" s="4"/>
      <c r="AG762" s="4"/>
      <c r="AH762" s="4"/>
      <c r="AI762" s="4"/>
      <c r="AJ762" s="4"/>
      <c r="AK762" s="4"/>
      <c r="AL762" s="4"/>
      <c r="AM762" s="4"/>
      <c r="AN762" s="4"/>
      <c r="AO762" s="4"/>
      <c r="AP762" s="4"/>
      <c r="AQ762" s="4"/>
      <c r="AR762" s="4"/>
      <c r="AS762" s="4"/>
      <c r="AT762" s="4"/>
      <c r="AU762" s="4"/>
      <c r="AV762" s="4"/>
      <c r="AW762" s="4"/>
    </row>
    <row r="763" spans="25:49" x14ac:dyDescent="0.25">
      <c r="Y763"/>
      <c r="AD763" s="4"/>
      <c r="AE763" s="4"/>
      <c r="AF763" s="4"/>
      <c r="AG763" s="4"/>
      <c r="AH763" s="4"/>
      <c r="AI763" s="4"/>
      <c r="AJ763" s="4"/>
      <c r="AK763" s="4"/>
      <c r="AL763" s="4"/>
      <c r="AM763" s="4"/>
      <c r="AN763" s="4"/>
      <c r="AO763" s="4"/>
      <c r="AP763" s="4"/>
      <c r="AQ763" s="4"/>
      <c r="AR763" s="4"/>
      <c r="AS763" s="4"/>
      <c r="AT763" s="4"/>
      <c r="AU763" s="4"/>
      <c r="AV763" s="4"/>
      <c r="AW763" s="4"/>
    </row>
    <row r="764" spans="25:49" x14ac:dyDescent="0.25">
      <c r="Y764"/>
      <c r="AD764" s="4"/>
      <c r="AE764" s="4"/>
      <c r="AF764" s="4"/>
      <c r="AG764" s="4"/>
      <c r="AH764" s="4"/>
      <c r="AI764" s="4"/>
      <c r="AJ764" s="4"/>
      <c r="AK764" s="4"/>
      <c r="AL764" s="4"/>
      <c r="AM764" s="4"/>
      <c r="AN764" s="4"/>
      <c r="AO764" s="4"/>
      <c r="AP764" s="4"/>
      <c r="AQ764" s="4"/>
      <c r="AR764" s="4"/>
      <c r="AS764" s="4"/>
      <c r="AT764" s="4"/>
      <c r="AU764" s="4"/>
      <c r="AV764" s="4"/>
      <c r="AW764" s="4"/>
    </row>
    <row r="765" spans="25:49" x14ac:dyDescent="0.25">
      <c r="Y765"/>
      <c r="AD765" s="4"/>
      <c r="AE765" s="4"/>
      <c r="AF765" s="4"/>
      <c r="AG765" s="4"/>
      <c r="AH765" s="4"/>
      <c r="AI765" s="4"/>
      <c r="AJ765" s="4"/>
      <c r="AK765" s="4"/>
      <c r="AL765" s="4"/>
      <c r="AM765" s="4"/>
      <c r="AN765" s="4"/>
      <c r="AO765" s="4"/>
      <c r="AP765" s="4"/>
      <c r="AQ765" s="4"/>
      <c r="AR765" s="4"/>
      <c r="AS765" s="4"/>
      <c r="AT765" s="4"/>
      <c r="AU765" s="4"/>
      <c r="AV765" s="4"/>
      <c r="AW765" s="4"/>
    </row>
    <row r="766" spans="25:49" x14ac:dyDescent="0.25">
      <c r="Y766"/>
      <c r="AD766" s="4"/>
      <c r="AE766" s="4"/>
      <c r="AF766" s="4"/>
      <c r="AG766" s="4"/>
      <c r="AH766" s="4"/>
      <c r="AI766" s="4"/>
      <c r="AJ766" s="4"/>
      <c r="AK766" s="4"/>
      <c r="AL766" s="4"/>
      <c r="AM766" s="4"/>
      <c r="AN766" s="4"/>
      <c r="AO766" s="4"/>
      <c r="AP766" s="4"/>
      <c r="AQ766" s="4"/>
      <c r="AR766" s="4"/>
      <c r="AS766" s="4"/>
      <c r="AT766" s="4"/>
      <c r="AU766" s="4"/>
      <c r="AV766" s="4"/>
      <c r="AW766" s="4"/>
    </row>
    <row r="767" spans="25:49" x14ac:dyDescent="0.25">
      <c r="Y767"/>
      <c r="AD767" s="4"/>
      <c r="AE767" s="4"/>
      <c r="AF767" s="4"/>
      <c r="AG767" s="4"/>
      <c r="AH767" s="4"/>
      <c r="AI767" s="4"/>
      <c r="AJ767" s="4"/>
      <c r="AK767" s="4"/>
      <c r="AL767" s="4"/>
      <c r="AM767" s="4"/>
      <c r="AN767" s="4"/>
      <c r="AO767" s="4"/>
      <c r="AP767" s="4"/>
      <c r="AQ767" s="4"/>
      <c r="AR767" s="4"/>
      <c r="AS767" s="4"/>
      <c r="AT767" s="4"/>
      <c r="AU767" s="4"/>
      <c r="AV767" s="4"/>
      <c r="AW767" s="4"/>
    </row>
    <row r="768" spans="25:49" x14ac:dyDescent="0.25">
      <c r="Y768"/>
      <c r="AD768" s="4"/>
      <c r="AE768" s="4"/>
      <c r="AF768" s="4"/>
      <c r="AG768" s="4"/>
      <c r="AH768" s="4"/>
      <c r="AI768" s="4"/>
      <c r="AJ768" s="4"/>
      <c r="AK768" s="4"/>
      <c r="AL768" s="4"/>
      <c r="AM768" s="4"/>
      <c r="AN768" s="4"/>
      <c r="AO768" s="4"/>
      <c r="AP768" s="4"/>
      <c r="AQ768" s="4"/>
      <c r="AR768" s="4"/>
      <c r="AS768" s="4"/>
      <c r="AT768" s="4"/>
      <c r="AU768" s="4"/>
      <c r="AV768" s="4"/>
      <c r="AW768" s="4"/>
    </row>
    <row r="769" spans="25:49" x14ac:dyDescent="0.25">
      <c r="Y769"/>
      <c r="AD769" s="4"/>
      <c r="AE769" s="4"/>
      <c r="AF769" s="4"/>
      <c r="AG769" s="4"/>
      <c r="AH769" s="4"/>
      <c r="AI769" s="4"/>
      <c r="AJ769" s="4"/>
      <c r="AK769" s="4"/>
      <c r="AL769" s="4"/>
      <c r="AM769" s="4"/>
      <c r="AN769" s="4"/>
      <c r="AO769" s="4"/>
      <c r="AP769" s="4"/>
      <c r="AQ769" s="4"/>
      <c r="AR769" s="4"/>
      <c r="AS769" s="4"/>
      <c r="AT769" s="4"/>
      <c r="AU769" s="4"/>
      <c r="AV769" s="4"/>
      <c r="AW769" s="4"/>
    </row>
    <row r="770" spans="25:49" x14ac:dyDescent="0.25">
      <c r="Y770"/>
      <c r="AD770" s="4"/>
      <c r="AE770" s="4"/>
      <c r="AF770" s="4"/>
      <c r="AG770" s="4"/>
      <c r="AH770" s="4"/>
      <c r="AI770" s="4"/>
      <c r="AJ770" s="4"/>
      <c r="AK770" s="4"/>
      <c r="AL770" s="4"/>
      <c r="AM770" s="4"/>
      <c r="AN770" s="4"/>
      <c r="AO770" s="4"/>
      <c r="AP770" s="4"/>
      <c r="AQ770" s="4"/>
      <c r="AR770" s="4"/>
      <c r="AS770" s="4"/>
      <c r="AT770" s="4"/>
      <c r="AU770" s="4"/>
      <c r="AV770" s="4"/>
      <c r="AW770" s="4"/>
    </row>
    <row r="771" spans="25:49" x14ac:dyDescent="0.25">
      <c r="Y771"/>
      <c r="AD771" s="4"/>
      <c r="AE771" s="4"/>
      <c r="AF771" s="4"/>
      <c r="AG771" s="4"/>
      <c r="AH771" s="4"/>
      <c r="AI771" s="4"/>
      <c r="AJ771" s="4"/>
      <c r="AK771" s="4"/>
      <c r="AL771" s="4"/>
      <c r="AM771" s="4"/>
      <c r="AN771" s="4"/>
      <c r="AO771" s="4"/>
      <c r="AP771" s="4"/>
      <c r="AQ771" s="4"/>
      <c r="AR771" s="4"/>
      <c r="AS771" s="4"/>
      <c r="AT771" s="4"/>
      <c r="AU771" s="4"/>
      <c r="AV771" s="4"/>
      <c r="AW771" s="4"/>
    </row>
    <row r="772" spans="25:49" x14ac:dyDescent="0.25">
      <c r="Y772"/>
      <c r="AD772" s="4"/>
      <c r="AE772" s="4"/>
      <c r="AF772" s="4"/>
      <c r="AG772" s="4"/>
      <c r="AH772" s="4"/>
      <c r="AI772" s="4"/>
      <c r="AJ772" s="4"/>
      <c r="AK772" s="4"/>
      <c r="AL772" s="4"/>
      <c r="AM772" s="4"/>
      <c r="AN772" s="4"/>
      <c r="AO772" s="4"/>
      <c r="AP772" s="4"/>
      <c r="AQ772" s="4"/>
      <c r="AR772" s="4"/>
      <c r="AS772" s="4"/>
      <c r="AT772" s="4"/>
      <c r="AU772" s="4"/>
      <c r="AV772" s="4"/>
      <c r="AW772" s="4"/>
    </row>
    <row r="773" spans="25:49" x14ac:dyDescent="0.25">
      <c r="Y773"/>
      <c r="AD773" s="4"/>
      <c r="AE773" s="4"/>
      <c r="AF773" s="4"/>
      <c r="AG773" s="4"/>
      <c r="AH773" s="4"/>
      <c r="AI773" s="4"/>
      <c r="AJ773" s="4"/>
      <c r="AK773" s="4"/>
      <c r="AL773" s="4"/>
      <c r="AM773" s="4"/>
      <c r="AN773" s="4"/>
      <c r="AO773" s="4"/>
      <c r="AP773" s="4"/>
      <c r="AQ773" s="4"/>
      <c r="AR773" s="4"/>
      <c r="AS773" s="4"/>
      <c r="AT773" s="4"/>
      <c r="AU773" s="4"/>
      <c r="AV773" s="4"/>
      <c r="AW773" s="4"/>
    </row>
    <row r="774" spans="25:49" x14ac:dyDescent="0.25">
      <c r="Y774"/>
      <c r="AD774" s="4"/>
      <c r="AE774" s="4"/>
      <c r="AF774" s="4"/>
      <c r="AG774" s="4"/>
      <c r="AH774" s="4"/>
      <c r="AI774" s="4"/>
      <c r="AJ774" s="4"/>
      <c r="AK774" s="4"/>
      <c r="AL774" s="4"/>
      <c r="AM774" s="4"/>
      <c r="AN774" s="4"/>
      <c r="AO774" s="4"/>
      <c r="AP774" s="4"/>
      <c r="AQ774" s="4"/>
      <c r="AR774" s="4"/>
      <c r="AS774" s="4"/>
      <c r="AT774" s="4"/>
      <c r="AU774" s="4"/>
      <c r="AV774" s="4"/>
      <c r="AW774" s="4"/>
    </row>
    <row r="775" spans="25:49" x14ac:dyDescent="0.25">
      <c r="Y775"/>
      <c r="AD775" s="4"/>
      <c r="AE775" s="4"/>
      <c r="AF775" s="4"/>
      <c r="AG775" s="4"/>
      <c r="AH775" s="4"/>
      <c r="AI775" s="4"/>
      <c r="AJ775" s="4"/>
      <c r="AK775" s="4"/>
      <c r="AL775" s="4"/>
      <c r="AM775" s="4"/>
      <c r="AN775" s="4"/>
      <c r="AO775" s="4"/>
      <c r="AP775" s="4"/>
      <c r="AQ775" s="4"/>
      <c r="AR775" s="4"/>
      <c r="AS775" s="4"/>
      <c r="AT775" s="4"/>
      <c r="AU775" s="4"/>
      <c r="AV775" s="4"/>
      <c r="AW775" s="4"/>
    </row>
    <row r="776" spans="25:49" x14ac:dyDescent="0.25">
      <c r="Y776"/>
      <c r="AD776" s="4"/>
      <c r="AE776" s="4"/>
      <c r="AF776" s="4"/>
      <c r="AG776" s="4"/>
      <c r="AH776" s="4"/>
      <c r="AI776" s="4"/>
      <c r="AJ776" s="4"/>
      <c r="AK776" s="4"/>
      <c r="AL776" s="4"/>
      <c r="AM776" s="4"/>
      <c r="AN776" s="4"/>
      <c r="AO776" s="4"/>
      <c r="AP776" s="4"/>
      <c r="AQ776" s="4"/>
      <c r="AR776" s="4"/>
      <c r="AS776" s="4"/>
      <c r="AT776" s="4"/>
      <c r="AU776" s="4"/>
      <c r="AV776" s="4"/>
      <c r="AW776" s="4"/>
    </row>
    <row r="777" spans="25:49" x14ac:dyDescent="0.25">
      <c r="Y777"/>
      <c r="AD777" s="4"/>
      <c r="AE777" s="4"/>
      <c r="AF777" s="4"/>
      <c r="AG777" s="4"/>
      <c r="AH777" s="4"/>
      <c r="AI777" s="4"/>
      <c r="AJ777" s="4"/>
      <c r="AK777" s="4"/>
      <c r="AL777" s="4"/>
      <c r="AM777" s="4"/>
      <c r="AN777" s="4"/>
      <c r="AO777" s="4"/>
      <c r="AP777" s="4"/>
      <c r="AQ777" s="4"/>
      <c r="AR777" s="4"/>
      <c r="AS777" s="4"/>
      <c r="AT777" s="4"/>
      <c r="AU777" s="4"/>
      <c r="AV777" s="4"/>
      <c r="AW777" s="4"/>
    </row>
    <row r="778" spans="25:49" x14ac:dyDescent="0.25">
      <c r="Y778"/>
      <c r="AD778" s="4"/>
      <c r="AE778" s="4"/>
      <c r="AF778" s="4"/>
      <c r="AG778" s="4"/>
      <c r="AH778" s="4"/>
      <c r="AI778" s="4"/>
      <c r="AJ778" s="4"/>
      <c r="AK778" s="4"/>
      <c r="AL778" s="4"/>
      <c r="AM778" s="4"/>
      <c r="AN778" s="4"/>
      <c r="AO778" s="4"/>
      <c r="AP778" s="4"/>
      <c r="AQ778" s="4"/>
      <c r="AR778" s="4"/>
      <c r="AS778" s="4"/>
      <c r="AT778" s="4"/>
      <c r="AU778" s="4"/>
      <c r="AV778" s="4"/>
      <c r="AW778" s="4"/>
    </row>
    <row r="779" spans="25:49" x14ac:dyDescent="0.25">
      <c r="Y779"/>
      <c r="AD779" s="4"/>
      <c r="AE779" s="4"/>
      <c r="AF779" s="4"/>
      <c r="AG779" s="4"/>
      <c r="AH779" s="4"/>
      <c r="AI779" s="4"/>
      <c r="AJ779" s="4"/>
      <c r="AK779" s="4"/>
      <c r="AL779" s="4"/>
      <c r="AM779" s="4"/>
      <c r="AN779" s="4"/>
      <c r="AO779" s="4"/>
      <c r="AP779" s="4"/>
      <c r="AQ779" s="4"/>
      <c r="AR779" s="4"/>
      <c r="AS779" s="4"/>
      <c r="AT779" s="4"/>
      <c r="AU779" s="4"/>
      <c r="AV779" s="4"/>
      <c r="AW779" s="4"/>
    </row>
    <row r="780" spans="25:49" x14ac:dyDescent="0.25">
      <c r="Y780"/>
      <c r="AD780" s="4"/>
      <c r="AE780" s="4"/>
      <c r="AF780" s="4"/>
      <c r="AG780" s="4"/>
      <c r="AH780" s="4"/>
      <c r="AI780" s="4"/>
      <c r="AJ780" s="4"/>
      <c r="AK780" s="4"/>
      <c r="AL780" s="4"/>
      <c r="AM780" s="4"/>
      <c r="AN780" s="4"/>
      <c r="AO780" s="4"/>
      <c r="AP780" s="4"/>
      <c r="AQ780" s="4"/>
      <c r="AR780" s="4"/>
      <c r="AS780" s="4"/>
      <c r="AT780" s="4"/>
      <c r="AU780" s="4"/>
      <c r="AV780" s="4"/>
      <c r="AW780" s="4"/>
    </row>
    <row r="781" spans="25:49" x14ac:dyDescent="0.25">
      <c r="Y781"/>
      <c r="AD781" s="4"/>
      <c r="AE781" s="4"/>
      <c r="AF781" s="4"/>
      <c r="AG781" s="4"/>
      <c r="AH781" s="4"/>
      <c r="AI781" s="4"/>
      <c r="AJ781" s="4"/>
      <c r="AK781" s="4"/>
      <c r="AL781" s="4"/>
      <c r="AM781" s="4"/>
      <c r="AN781" s="4"/>
      <c r="AO781" s="4"/>
      <c r="AP781" s="4"/>
      <c r="AQ781" s="4"/>
      <c r="AR781" s="4"/>
      <c r="AS781" s="4"/>
      <c r="AT781" s="4"/>
      <c r="AU781" s="4"/>
      <c r="AV781" s="4"/>
      <c r="AW781" s="4"/>
    </row>
    <row r="782" spans="25:49" x14ac:dyDescent="0.25">
      <c r="Y782"/>
      <c r="AD782" s="4"/>
      <c r="AE782" s="4"/>
      <c r="AF782" s="4"/>
      <c r="AG782" s="4"/>
      <c r="AH782" s="4"/>
      <c r="AI782" s="4"/>
      <c r="AJ782" s="4"/>
      <c r="AK782" s="4"/>
      <c r="AL782" s="4"/>
      <c r="AM782" s="4"/>
      <c r="AN782" s="4"/>
      <c r="AO782" s="4"/>
      <c r="AP782" s="4"/>
      <c r="AQ782" s="4"/>
      <c r="AR782" s="4"/>
      <c r="AS782" s="4"/>
      <c r="AT782" s="4"/>
      <c r="AU782" s="4"/>
      <c r="AV782" s="4"/>
      <c r="AW782" s="4"/>
    </row>
    <row r="783" spans="25:49" x14ac:dyDescent="0.25">
      <c r="Y783"/>
      <c r="AD783" s="4"/>
      <c r="AE783" s="4"/>
      <c r="AF783" s="4"/>
      <c r="AG783" s="4"/>
      <c r="AH783" s="4"/>
      <c r="AI783" s="4"/>
      <c r="AJ783" s="4"/>
      <c r="AK783" s="4"/>
      <c r="AL783" s="4"/>
      <c r="AM783" s="4"/>
      <c r="AN783" s="4"/>
      <c r="AO783" s="4"/>
      <c r="AP783" s="4"/>
      <c r="AQ783" s="4"/>
      <c r="AR783" s="4"/>
      <c r="AS783" s="4"/>
      <c r="AT783" s="4"/>
      <c r="AU783" s="4"/>
      <c r="AV783" s="4"/>
      <c r="AW783" s="4"/>
    </row>
    <row r="784" spans="25:49" x14ac:dyDescent="0.25">
      <c r="Y784"/>
      <c r="AD784" s="4"/>
      <c r="AE784" s="4"/>
      <c r="AF784" s="4"/>
      <c r="AG784" s="4"/>
      <c r="AH784" s="4"/>
      <c r="AI784" s="4"/>
      <c r="AJ784" s="4"/>
      <c r="AK784" s="4"/>
      <c r="AL784" s="4"/>
      <c r="AM784" s="4"/>
      <c r="AN784" s="4"/>
      <c r="AO784" s="4"/>
      <c r="AP784" s="4"/>
      <c r="AQ784" s="4"/>
      <c r="AR784" s="4"/>
      <c r="AS784" s="4"/>
      <c r="AT784" s="4"/>
      <c r="AU784" s="4"/>
      <c r="AV784" s="4"/>
      <c r="AW784" s="4"/>
    </row>
    <row r="785" spans="25:49" x14ac:dyDescent="0.25">
      <c r="Y785"/>
      <c r="AD785" s="4"/>
      <c r="AE785" s="4"/>
      <c r="AF785" s="4"/>
      <c r="AG785" s="4"/>
      <c r="AH785" s="4"/>
      <c r="AI785" s="4"/>
      <c r="AJ785" s="4"/>
      <c r="AK785" s="4"/>
      <c r="AL785" s="4"/>
      <c r="AM785" s="4"/>
      <c r="AN785" s="4"/>
      <c r="AO785" s="4"/>
      <c r="AP785" s="4"/>
      <c r="AQ785" s="4"/>
      <c r="AR785" s="4"/>
      <c r="AS785" s="4"/>
      <c r="AT785" s="4"/>
      <c r="AU785" s="4"/>
      <c r="AV785" s="4"/>
      <c r="AW785" s="4"/>
    </row>
    <row r="786" spans="25:49" x14ac:dyDescent="0.25">
      <c r="Y786"/>
      <c r="AD786" s="4"/>
      <c r="AE786" s="4"/>
      <c r="AF786" s="4"/>
      <c r="AG786" s="4"/>
      <c r="AH786" s="4"/>
      <c r="AI786" s="4"/>
      <c r="AJ786" s="4"/>
      <c r="AK786" s="4"/>
      <c r="AL786" s="4"/>
      <c r="AM786" s="4"/>
      <c r="AN786" s="4"/>
      <c r="AO786" s="4"/>
      <c r="AP786" s="4"/>
      <c r="AQ786" s="4"/>
      <c r="AR786" s="4"/>
      <c r="AS786" s="4"/>
      <c r="AT786" s="4"/>
      <c r="AU786" s="4"/>
      <c r="AV786" s="4"/>
      <c r="AW786" s="4"/>
    </row>
    <row r="787" spans="25:49" x14ac:dyDescent="0.25">
      <c r="Y787"/>
      <c r="AD787" s="4"/>
      <c r="AE787" s="4"/>
      <c r="AF787" s="4"/>
      <c r="AG787" s="4"/>
      <c r="AH787" s="4"/>
      <c r="AI787" s="4"/>
      <c r="AJ787" s="4"/>
      <c r="AK787" s="4"/>
      <c r="AL787" s="4"/>
      <c r="AM787" s="4"/>
      <c r="AN787" s="4"/>
      <c r="AO787" s="4"/>
      <c r="AP787" s="4"/>
      <c r="AQ787" s="4"/>
      <c r="AR787" s="4"/>
      <c r="AS787" s="4"/>
      <c r="AT787" s="4"/>
      <c r="AU787" s="4"/>
      <c r="AV787" s="4"/>
      <c r="AW787" s="4"/>
    </row>
    <row r="788" spans="25:49" x14ac:dyDescent="0.25">
      <c r="Y788"/>
      <c r="AD788" s="4"/>
      <c r="AE788" s="4"/>
      <c r="AF788" s="4"/>
      <c r="AG788" s="4"/>
      <c r="AH788" s="4"/>
      <c r="AI788" s="4"/>
      <c r="AJ788" s="4"/>
      <c r="AK788" s="4"/>
      <c r="AL788" s="4"/>
      <c r="AM788" s="4"/>
      <c r="AN788" s="4"/>
      <c r="AO788" s="4"/>
      <c r="AP788" s="4"/>
      <c r="AQ788" s="4"/>
      <c r="AR788" s="4"/>
      <c r="AS788" s="4"/>
      <c r="AT788" s="4"/>
      <c r="AU788" s="4"/>
      <c r="AV788" s="4"/>
      <c r="AW788" s="4"/>
    </row>
    <row r="789" spans="25:49" x14ac:dyDescent="0.25">
      <c r="Y789"/>
      <c r="AD789" s="4"/>
      <c r="AE789" s="4"/>
      <c r="AF789" s="4"/>
      <c r="AG789" s="4"/>
      <c r="AH789" s="4"/>
      <c r="AI789" s="4"/>
      <c r="AJ789" s="4"/>
      <c r="AK789" s="4"/>
      <c r="AL789" s="4"/>
      <c r="AM789" s="4"/>
      <c r="AN789" s="4"/>
      <c r="AO789" s="4"/>
      <c r="AP789" s="4"/>
      <c r="AQ789" s="4"/>
      <c r="AR789" s="4"/>
      <c r="AS789" s="4"/>
      <c r="AT789" s="4"/>
      <c r="AU789" s="4"/>
      <c r="AV789" s="4"/>
      <c r="AW789" s="4"/>
    </row>
    <row r="790" spans="25:49" x14ac:dyDescent="0.25">
      <c r="Y790"/>
      <c r="AD790" s="4"/>
      <c r="AE790" s="4"/>
      <c r="AF790" s="4"/>
      <c r="AG790" s="4"/>
      <c r="AH790" s="4"/>
      <c r="AI790" s="4"/>
      <c r="AJ790" s="4"/>
      <c r="AK790" s="4"/>
      <c r="AL790" s="4"/>
      <c r="AM790" s="4"/>
      <c r="AN790" s="4"/>
      <c r="AO790" s="4"/>
      <c r="AP790" s="4"/>
      <c r="AQ790" s="4"/>
      <c r="AR790" s="4"/>
      <c r="AS790" s="4"/>
      <c r="AT790" s="4"/>
      <c r="AU790" s="4"/>
      <c r="AV790" s="4"/>
      <c r="AW790" s="4"/>
    </row>
    <row r="791" spans="25:49" x14ac:dyDescent="0.25">
      <c r="Y791"/>
      <c r="AD791" s="4"/>
      <c r="AE791" s="4"/>
      <c r="AF791" s="4"/>
      <c r="AG791" s="4"/>
      <c r="AH791" s="4"/>
      <c r="AI791" s="4"/>
      <c r="AJ791" s="4"/>
      <c r="AK791" s="4"/>
      <c r="AL791" s="4"/>
      <c r="AM791" s="4"/>
      <c r="AN791" s="4"/>
      <c r="AO791" s="4"/>
      <c r="AP791" s="4"/>
      <c r="AQ791" s="4"/>
      <c r="AR791" s="4"/>
      <c r="AS791" s="4"/>
      <c r="AT791" s="4"/>
      <c r="AU791" s="4"/>
      <c r="AV791" s="4"/>
      <c r="AW791" s="4"/>
    </row>
    <row r="792" spans="25:49" x14ac:dyDescent="0.25">
      <c r="Y792"/>
      <c r="AD792" s="4"/>
      <c r="AE792" s="4"/>
      <c r="AF792" s="4"/>
      <c r="AG792" s="4"/>
      <c r="AH792" s="4"/>
      <c r="AI792" s="4"/>
      <c r="AJ792" s="4"/>
      <c r="AK792" s="4"/>
      <c r="AL792" s="4"/>
      <c r="AM792" s="4"/>
      <c r="AN792" s="4"/>
      <c r="AO792" s="4"/>
      <c r="AP792" s="4"/>
      <c r="AQ792" s="4"/>
      <c r="AR792" s="4"/>
      <c r="AS792" s="4"/>
      <c r="AT792" s="4"/>
      <c r="AU792" s="4"/>
      <c r="AV792" s="4"/>
      <c r="AW792" s="4"/>
    </row>
    <row r="793" spans="25:49" x14ac:dyDescent="0.25">
      <c r="Y793"/>
      <c r="AD793" s="4"/>
      <c r="AE793" s="4"/>
      <c r="AF793" s="4"/>
      <c r="AG793" s="4"/>
      <c r="AH793" s="4"/>
      <c r="AI793" s="4"/>
      <c r="AJ793" s="4"/>
      <c r="AK793" s="4"/>
      <c r="AL793" s="4"/>
      <c r="AM793" s="4"/>
      <c r="AN793" s="4"/>
      <c r="AO793" s="4"/>
      <c r="AP793" s="4"/>
      <c r="AQ793" s="4"/>
      <c r="AR793" s="4"/>
      <c r="AS793" s="4"/>
      <c r="AT793" s="4"/>
      <c r="AU793" s="4"/>
      <c r="AV793" s="4"/>
      <c r="AW793" s="4"/>
    </row>
    <row r="794" spans="25:49" x14ac:dyDescent="0.25">
      <c r="Y794"/>
      <c r="AD794" s="4"/>
      <c r="AE794" s="4"/>
      <c r="AF794" s="4"/>
      <c r="AG794" s="4"/>
      <c r="AH794" s="4"/>
      <c r="AI794" s="4"/>
      <c r="AJ794" s="4"/>
      <c r="AK794" s="4"/>
      <c r="AL794" s="4"/>
      <c r="AM794" s="4"/>
      <c r="AN794" s="4"/>
      <c r="AO794" s="4"/>
      <c r="AP794" s="4"/>
      <c r="AQ794" s="4"/>
      <c r="AR794" s="4"/>
      <c r="AS794" s="4"/>
      <c r="AT794" s="4"/>
      <c r="AU794" s="4"/>
      <c r="AV794" s="4"/>
      <c r="AW794" s="4"/>
    </row>
    <row r="795" spans="25:49" x14ac:dyDescent="0.25">
      <c r="Y795"/>
      <c r="AD795" s="4"/>
      <c r="AE795" s="4"/>
      <c r="AF795" s="4"/>
      <c r="AG795" s="4"/>
      <c r="AH795" s="4"/>
      <c r="AI795" s="4"/>
      <c r="AJ795" s="4"/>
      <c r="AK795" s="4"/>
      <c r="AL795" s="4"/>
      <c r="AM795" s="4"/>
      <c r="AN795" s="4"/>
      <c r="AO795" s="4"/>
      <c r="AP795" s="4"/>
      <c r="AQ795" s="4"/>
      <c r="AR795" s="4"/>
      <c r="AS795" s="4"/>
      <c r="AT795" s="4"/>
      <c r="AU795" s="4"/>
      <c r="AV795" s="4"/>
      <c r="AW795" s="4"/>
    </row>
    <row r="796" spans="25:49" x14ac:dyDescent="0.25">
      <c r="Y796"/>
      <c r="AD796" s="4"/>
      <c r="AE796" s="4"/>
      <c r="AF796" s="4"/>
      <c r="AG796" s="4"/>
      <c r="AH796" s="4"/>
      <c r="AI796" s="4"/>
      <c r="AJ796" s="4"/>
      <c r="AK796" s="4"/>
      <c r="AL796" s="4"/>
      <c r="AM796" s="4"/>
      <c r="AN796" s="4"/>
      <c r="AO796" s="4"/>
      <c r="AP796" s="4"/>
      <c r="AQ796" s="4"/>
      <c r="AR796" s="4"/>
      <c r="AS796" s="4"/>
      <c r="AT796" s="4"/>
      <c r="AU796" s="4"/>
      <c r="AV796" s="4"/>
      <c r="AW796" s="4"/>
    </row>
    <row r="797" spans="25:49" x14ac:dyDescent="0.25">
      <c r="Y797"/>
      <c r="AD797" s="4"/>
      <c r="AE797" s="4"/>
      <c r="AF797" s="4"/>
      <c r="AG797" s="4"/>
      <c r="AH797" s="4"/>
      <c r="AI797" s="4"/>
      <c r="AJ797" s="4"/>
      <c r="AK797" s="4"/>
      <c r="AL797" s="4"/>
      <c r="AM797" s="4"/>
      <c r="AN797" s="4"/>
      <c r="AO797" s="4"/>
      <c r="AP797" s="4"/>
      <c r="AQ797" s="4"/>
      <c r="AR797" s="4"/>
      <c r="AS797" s="4"/>
      <c r="AT797" s="4"/>
      <c r="AU797" s="4"/>
      <c r="AV797" s="4"/>
      <c r="AW797" s="4"/>
    </row>
    <row r="798" spans="25:49" x14ac:dyDescent="0.25">
      <c r="Y798"/>
      <c r="AD798" s="4"/>
      <c r="AE798" s="4"/>
      <c r="AF798" s="4"/>
      <c r="AG798" s="4"/>
      <c r="AH798" s="4"/>
      <c r="AI798" s="4"/>
      <c r="AJ798" s="4"/>
      <c r="AK798" s="4"/>
      <c r="AL798" s="4"/>
      <c r="AM798" s="4"/>
      <c r="AN798" s="4"/>
      <c r="AO798" s="4"/>
      <c r="AP798" s="4"/>
      <c r="AQ798" s="4"/>
      <c r="AR798" s="4"/>
      <c r="AS798" s="4"/>
      <c r="AT798" s="4"/>
      <c r="AU798" s="4"/>
      <c r="AV798" s="4"/>
      <c r="AW798" s="4"/>
    </row>
    <row r="799" spans="25:49" x14ac:dyDescent="0.25">
      <c r="Y799"/>
      <c r="AD799" s="4"/>
      <c r="AE799" s="4"/>
      <c r="AF799" s="4"/>
      <c r="AG799" s="4"/>
      <c r="AH799" s="4"/>
      <c r="AI799" s="4"/>
      <c r="AJ799" s="4"/>
      <c r="AK799" s="4"/>
      <c r="AL799" s="4"/>
      <c r="AM799" s="4"/>
      <c r="AN799" s="4"/>
      <c r="AO799" s="4"/>
      <c r="AP799" s="4"/>
      <c r="AQ799" s="4"/>
      <c r="AR799" s="4"/>
      <c r="AS799" s="4"/>
      <c r="AT799" s="4"/>
      <c r="AU799" s="4"/>
      <c r="AV799" s="4"/>
      <c r="AW799" s="4"/>
    </row>
    <row r="800" spans="25:49" x14ac:dyDescent="0.25">
      <c r="Y800"/>
      <c r="AD800" s="4"/>
      <c r="AE800" s="4"/>
      <c r="AF800" s="4"/>
      <c r="AG800" s="4"/>
      <c r="AH800" s="4"/>
      <c r="AI800" s="4"/>
      <c r="AJ800" s="4"/>
      <c r="AK800" s="4"/>
      <c r="AL800" s="4"/>
      <c r="AM800" s="4"/>
      <c r="AN800" s="4"/>
      <c r="AO800" s="4"/>
      <c r="AP800" s="4"/>
      <c r="AQ800" s="4"/>
      <c r="AR800" s="4"/>
      <c r="AS800" s="4"/>
      <c r="AT800" s="4"/>
      <c r="AU800" s="4"/>
      <c r="AV800" s="4"/>
      <c r="AW800" s="4"/>
    </row>
    <row r="801" spans="25:49" x14ac:dyDescent="0.25">
      <c r="Y801"/>
      <c r="AD801" s="4"/>
      <c r="AE801" s="4"/>
      <c r="AF801" s="4"/>
      <c r="AG801" s="4"/>
      <c r="AH801" s="4"/>
      <c r="AI801" s="4"/>
      <c r="AJ801" s="4"/>
      <c r="AK801" s="4"/>
      <c r="AL801" s="4"/>
      <c r="AM801" s="4"/>
      <c r="AN801" s="4"/>
      <c r="AO801" s="4"/>
      <c r="AP801" s="4"/>
      <c r="AQ801" s="4"/>
      <c r="AR801" s="4"/>
      <c r="AS801" s="4"/>
      <c r="AT801" s="4"/>
      <c r="AU801" s="4"/>
      <c r="AV801" s="4"/>
      <c r="AW801" s="4"/>
    </row>
    <row r="802" spans="25:49" x14ac:dyDescent="0.25">
      <c r="Y802"/>
      <c r="AD802" s="4"/>
      <c r="AE802" s="4"/>
      <c r="AF802" s="4"/>
      <c r="AG802" s="4"/>
      <c r="AH802" s="4"/>
      <c r="AI802" s="4"/>
      <c r="AJ802" s="4"/>
      <c r="AK802" s="4"/>
      <c r="AL802" s="4"/>
      <c r="AM802" s="4"/>
      <c r="AN802" s="4"/>
      <c r="AO802" s="4"/>
      <c r="AP802" s="4"/>
      <c r="AQ802" s="4"/>
      <c r="AR802" s="4"/>
      <c r="AS802" s="4"/>
      <c r="AT802" s="4"/>
      <c r="AU802" s="4"/>
      <c r="AV802" s="4"/>
      <c r="AW802" s="4"/>
    </row>
    <row r="803" spans="25:49" x14ac:dyDescent="0.25">
      <c r="Y803"/>
      <c r="AD803" s="4"/>
      <c r="AE803" s="4"/>
      <c r="AF803" s="4"/>
      <c r="AG803" s="4"/>
      <c r="AH803" s="4"/>
      <c r="AI803" s="4"/>
      <c r="AJ803" s="4"/>
      <c r="AK803" s="4"/>
      <c r="AL803" s="4"/>
      <c r="AM803" s="4"/>
      <c r="AN803" s="4"/>
      <c r="AO803" s="4"/>
      <c r="AP803" s="4"/>
      <c r="AQ803" s="4"/>
      <c r="AR803" s="4"/>
      <c r="AS803" s="4"/>
      <c r="AT803" s="4"/>
      <c r="AU803" s="4"/>
      <c r="AV803" s="4"/>
      <c r="AW803" s="4"/>
    </row>
    <row r="804" spans="25:49" x14ac:dyDescent="0.25">
      <c r="Y804"/>
      <c r="AD804" s="4"/>
      <c r="AE804" s="4"/>
      <c r="AF804" s="4"/>
      <c r="AG804" s="4"/>
      <c r="AH804" s="4"/>
      <c r="AI804" s="4"/>
      <c r="AJ804" s="4"/>
      <c r="AK804" s="4"/>
      <c r="AL804" s="4"/>
      <c r="AM804" s="4"/>
      <c r="AN804" s="4"/>
      <c r="AO804" s="4"/>
      <c r="AP804" s="4"/>
      <c r="AQ804" s="4"/>
      <c r="AR804" s="4"/>
      <c r="AS804" s="4"/>
      <c r="AT804" s="4"/>
      <c r="AU804" s="4"/>
      <c r="AV804" s="4"/>
      <c r="AW804" s="4"/>
    </row>
    <row r="805" spans="25:49" x14ac:dyDescent="0.25">
      <c r="Y805"/>
      <c r="AD805" s="4"/>
      <c r="AE805" s="4"/>
      <c r="AF805" s="4"/>
      <c r="AG805" s="4"/>
      <c r="AH805" s="4"/>
      <c r="AI805" s="4"/>
      <c r="AJ805" s="4"/>
      <c r="AK805" s="4"/>
      <c r="AL805" s="4"/>
      <c r="AM805" s="4"/>
      <c r="AN805" s="4"/>
      <c r="AO805" s="4"/>
      <c r="AP805" s="4"/>
      <c r="AQ805" s="4"/>
      <c r="AR805" s="4"/>
      <c r="AS805" s="4"/>
      <c r="AT805" s="4"/>
      <c r="AU805" s="4"/>
      <c r="AV805" s="4"/>
      <c r="AW805" s="4"/>
    </row>
    <row r="806" spans="25:49" x14ac:dyDescent="0.25">
      <c r="Y806"/>
      <c r="AD806" s="4"/>
      <c r="AE806" s="4"/>
      <c r="AF806" s="4"/>
      <c r="AG806" s="4"/>
      <c r="AH806" s="4"/>
      <c r="AI806" s="4"/>
      <c r="AJ806" s="4"/>
      <c r="AK806" s="4"/>
      <c r="AL806" s="4"/>
      <c r="AM806" s="4"/>
      <c r="AN806" s="4"/>
      <c r="AO806" s="4"/>
      <c r="AP806" s="4"/>
      <c r="AQ806" s="4"/>
      <c r="AR806" s="4"/>
      <c r="AS806" s="4"/>
      <c r="AT806" s="4"/>
      <c r="AU806" s="4"/>
      <c r="AV806" s="4"/>
      <c r="AW806" s="4"/>
    </row>
    <row r="807" spans="25:49" x14ac:dyDescent="0.25">
      <c r="Y807"/>
      <c r="AD807" s="4"/>
      <c r="AE807" s="4"/>
      <c r="AF807" s="4"/>
      <c r="AG807" s="4"/>
      <c r="AH807" s="4"/>
      <c r="AI807" s="4"/>
      <c r="AJ807" s="4"/>
      <c r="AK807" s="4"/>
      <c r="AL807" s="4"/>
      <c r="AM807" s="4"/>
      <c r="AN807" s="4"/>
      <c r="AO807" s="4"/>
      <c r="AP807" s="4"/>
      <c r="AQ807" s="4"/>
      <c r="AR807" s="4"/>
      <c r="AS807" s="4"/>
      <c r="AT807" s="4"/>
      <c r="AU807" s="4"/>
      <c r="AV807" s="4"/>
      <c r="AW807" s="4"/>
    </row>
    <row r="808" spans="25:49" x14ac:dyDescent="0.25">
      <c r="Y808"/>
      <c r="AD808" s="4"/>
      <c r="AE808" s="4"/>
      <c r="AF808" s="4"/>
      <c r="AG808" s="4"/>
      <c r="AH808" s="4"/>
      <c r="AI808" s="4"/>
      <c r="AJ808" s="4"/>
      <c r="AK808" s="4"/>
      <c r="AL808" s="4"/>
      <c r="AM808" s="4"/>
      <c r="AN808" s="4"/>
      <c r="AO808" s="4"/>
      <c r="AP808" s="4"/>
      <c r="AQ808" s="4"/>
      <c r="AR808" s="4"/>
      <c r="AS808" s="4"/>
      <c r="AT808" s="4"/>
      <c r="AU808" s="4"/>
      <c r="AV808" s="4"/>
      <c r="AW808" s="4"/>
    </row>
    <row r="809" spans="25:49" x14ac:dyDescent="0.25">
      <c r="Y809"/>
      <c r="AD809" s="4"/>
      <c r="AE809" s="4"/>
      <c r="AF809" s="4"/>
      <c r="AG809" s="4"/>
      <c r="AH809" s="4"/>
      <c r="AI809" s="4"/>
      <c r="AJ809" s="4"/>
      <c r="AK809" s="4"/>
      <c r="AL809" s="4"/>
      <c r="AM809" s="4"/>
      <c r="AN809" s="4"/>
      <c r="AO809" s="4"/>
      <c r="AP809" s="4"/>
      <c r="AQ809" s="4"/>
      <c r="AR809" s="4"/>
      <c r="AS809" s="4"/>
      <c r="AT809" s="4"/>
      <c r="AU809" s="4"/>
      <c r="AV809" s="4"/>
      <c r="AW809" s="4"/>
    </row>
    <row r="810" spans="25:49" x14ac:dyDescent="0.25">
      <c r="Y810"/>
      <c r="AD810" s="4"/>
      <c r="AE810" s="4"/>
      <c r="AF810" s="4"/>
      <c r="AG810" s="4"/>
      <c r="AH810" s="4"/>
      <c r="AI810" s="4"/>
      <c r="AJ810" s="4"/>
      <c r="AK810" s="4"/>
      <c r="AL810" s="4"/>
      <c r="AM810" s="4"/>
      <c r="AN810" s="4"/>
      <c r="AO810" s="4"/>
      <c r="AP810" s="4"/>
      <c r="AQ810" s="4"/>
      <c r="AR810" s="4"/>
      <c r="AS810" s="4"/>
      <c r="AT810" s="4"/>
      <c r="AU810" s="4"/>
      <c r="AV810" s="4"/>
      <c r="AW810" s="4"/>
    </row>
    <row r="811" spans="25:49" x14ac:dyDescent="0.25">
      <c r="Y811"/>
      <c r="AD811" s="4"/>
      <c r="AE811" s="4"/>
      <c r="AF811" s="4"/>
      <c r="AG811" s="4"/>
      <c r="AH811" s="4"/>
      <c r="AI811" s="4"/>
      <c r="AJ811" s="4"/>
      <c r="AK811" s="4"/>
      <c r="AL811" s="4"/>
      <c r="AM811" s="4"/>
      <c r="AN811" s="4"/>
      <c r="AO811" s="4"/>
      <c r="AP811" s="4"/>
      <c r="AQ811" s="4"/>
      <c r="AR811" s="4"/>
      <c r="AS811" s="4"/>
      <c r="AT811" s="4"/>
      <c r="AU811" s="4"/>
      <c r="AV811" s="4"/>
      <c r="AW811" s="4"/>
    </row>
    <row r="812" spans="25:49" x14ac:dyDescent="0.25">
      <c r="Y812"/>
      <c r="AD812" s="4"/>
      <c r="AE812" s="4"/>
      <c r="AF812" s="4"/>
      <c r="AG812" s="4"/>
      <c r="AH812" s="4"/>
      <c r="AI812" s="4"/>
      <c r="AJ812" s="4"/>
      <c r="AK812" s="4"/>
      <c r="AL812" s="4"/>
      <c r="AM812" s="4"/>
      <c r="AN812" s="4"/>
      <c r="AO812" s="4"/>
      <c r="AP812" s="4"/>
      <c r="AQ812" s="4"/>
      <c r="AR812" s="4"/>
      <c r="AS812" s="4"/>
      <c r="AT812" s="4"/>
      <c r="AU812" s="4"/>
      <c r="AV812" s="4"/>
      <c r="AW812" s="4"/>
    </row>
    <row r="813" spans="25:49" x14ac:dyDescent="0.25">
      <c r="Y813"/>
      <c r="AD813" s="4"/>
      <c r="AE813" s="4"/>
      <c r="AF813" s="4"/>
      <c r="AG813" s="4"/>
      <c r="AH813" s="4"/>
      <c r="AI813" s="4"/>
      <c r="AJ813" s="4"/>
      <c r="AK813" s="4"/>
      <c r="AL813" s="4"/>
      <c r="AM813" s="4"/>
      <c r="AN813" s="4"/>
      <c r="AO813" s="4"/>
      <c r="AP813" s="4"/>
      <c r="AQ813" s="4"/>
      <c r="AR813" s="4"/>
      <c r="AS813" s="4"/>
      <c r="AT813" s="4"/>
      <c r="AU813" s="4"/>
      <c r="AV813" s="4"/>
      <c r="AW813" s="4"/>
    </row>
    <row r="814" spans="25:49" x14ac:dyDescent="0.25">
      <c r="Y814"/>
      <c r="AD814" s="4"/>
      <c r="AE814" s="4"/>
      <c r="AF814" s="4"/>
      <c r="AG814" s="4"/>
      <c r="AH814" s="4"/>
      <c r="AI814" s="4"/>
      <c r="AJ814" s="4"/>
      <c r="AK814" s="4"/>
      <c r="AL814" s="4"/>
      <c r="AM814" s="4"/>
      <c r="AN814" s="4"/>
      <c r="AO814" s="4"/>
      <c r="AP814" s="4"/>
      <c r="AQ814" s="4"/>
      <c r="AR814" s="4"/>
      <c r="AS814" s="4"/>
      <c r="AT814" s="4"/>
      <c r="AU814" s="4"/>
      <c r="AV814" s="4"/>
      <c r="AW814" s="4"/>
    </row>
    <row r="815" spans="25:49" x14ac:dyDescent="0.25">
      <c r="Y815"/>
      <c r="AD815" s="4"/>
      <c r="AE815" s="4"/>
      <c r="AF815" s="4"/>
      <c r="AG815" s="4"/>
      <c r="AH815" s="4"/>
      <c r="AI815" s="4"/>
      <c r="AJ815" s="4"/>
      <c r="AK815" s="4"/>
      <c r="AL815" s="4"/>
      <c r="AM815" s="4"/>
      <c r="AN815" s="4"/>
      <c r="AO815" s="4"/>
      <c r="AP815" s="4"/>
      <c r="AQ815" s="4"/>
      <c r="AR815" s="4"/>
      <c r="AS815" s="4"/>
      <c r="AT815" s="4"/>
      <c r="AU815" s="4"/>
      <c r="AV815" s="4"/>
      <c r="AW815" s="4"/>
    </row>
    <row r="816" spans="25:49" x14ac:dyDescent="0.25">
      <c r="Y816"/>
      <c r="AD816" s="4"/>
      <c r="AE816" s="4"/>
      <c r="AF816" s="4"/>
      <c r="AG816" s="4"/>
      <c r="AH816" s="4"/>
      <c r="AI816" s="4"/>
      <c r="AJ816" s="4"/>
      <c r="AK816" s="4"/>
      <c r="AL816" s="4"/>
      <c r="AM816" s="4"/>
      <c r="AN816" s="4"/>
      <c r="AO816" s="4"/>
      <c r="AP816" s="4"/>
      <c r="AQ816" s="4"/>
      <c r="AR816" s="4"/>
      <c r="AS816" s="4"/>
      <c r="AT816" s="4"/>
      <c r="AU816" s="4"/>
      <c r="AV816" s="4"/>
      <c r="AW816" s="4"/>
    </row>
    <row r="817" spans="25:49" x14ac:dyDescent="0.25">
      <c r="Y817"/>
      <c r="AD817" s="4"/>
      <c r="AE817" s="4"/>
      <c r="AF817" s="4"/>
      <c r="AG817" s="4"/>
      <c r="AH817" s="4"/>
      <c r="AI817" s="4"/>
      <c r="AJ817" s="4"/>
      <c r="AK817" s="4"/>
      <c r="AL817" s="4"/>
      <c r="AM817" s="4"/>
      <c r="AN817" s="4"/>
      <c r="AO817" s="4"/>
      <c r="AP817" s="4"/>
      <c r="AQ817" s="4"/>
      <c r="AR817" s="4"/>
      <c r="AS817" s="4"/>
      <c r="AT817" s="4"/>
      <c r="AU817" s="4"/>
      <c r="AV817" s="4"/>
      <c r="AW817" s="4"/>
    </row>
    <row r="818" spans="25:49" x14ac:dyDescent="0.25">
      <c r="Y818"/>
      <c r="AD818" s="4"/>
      <c r="AE818" s="4"/>
      <c r="AF818" s="4"/>
      <c r="AG818" s="4"/>
      <c r="AH818" s="4"/>
      <c r="AI818" s="4"/>
      <c r="AJ818" s="4"/>
      <c r="AK818" s="4"/>
      <c r="AL818" s="4"/>
      <c r="AM818" s="4"/>
      <c r="AN818" s="4"/>
      <c r="AO818" s="4"/>
      <c r="AP818" s="4"/>
      <c r="AQ818" s="4"/>
      <c r="AR818" s="4"/>
      <c r="AS818" s="4"/>
      <c r="AT818" s="4"/>
      <c r="AU818" s="4"/>
      <c r="AV818" s="4"/>
      <c r="AW818" s="4"/>
    </row>
    <row r="819" spans="25:49" x14ac:dyDescent="0.25">
      <c r="Y819"/>
      <c r="AD819" s="4"/>
      <c r="AE819" s="4"/>
      <c r="AF819" s="4"/>
      <c r="AG819" s="4"/>
      <c r="AH819" s="4"/>
      <c r="AI819" s="4"/>
      <c r="AJ819" s="4"/>
      <c r="AK819" s="4"/>
      <c r="AL819" s="4"/>
      <c r="AM819" s="4"/>
      <c r="AN819" s="4"/>
      <c r="AO819" s="4"/>
      <c r="AP819" s="4"/>
      <c r="AQ819" s="4"/>
      <c r="AR819" s="4"/>
      <c r="AS819" s="4"/>
      <c r="AT819" s="4"/>
      <c r="AU819" s="4"/>
      <c r="AV819" s="4"/>
      <c r="AW819" s="4"/>
    </row>
    <row r="820" spans="25:49" x14ac:dyDescent="0.25">
      <c r="Y820"/>
      <c r="AD820" s="4"/>
      <c r="AE820" s="4"/>
      <c r="AF820" s="4"/>
      <c r="AG820" s="4"/>
      <c r="AH820" s="4"/>
      <c r="AI820" s="4"/>
      <c r="AJ820" s="4"/>
      <c r="AK820" s="4"/>
      <c r="AL820" s="4"/>
      <c r="AM820" s="4"/>
      <c r="AN820" s="4"/>
      <c r="AO820" s="4"/>
      <c r="AP820" s="4"/>
      <c r="AQ820" s="4"/>
      <c r="AR820" s="4"/>
      <c r="AS820" s="4"/>
      <c r="AT820" s="4"/>
      <c r="AU820" s="4"/>
      <c r="AV820" s="4"/>
      <c r="AW820" s="4"/>
    </row>
    <row r="821" spans="25:49" x14ac:dyDescent="0.25">
      <c r="Y821"/>
      <c r="AD821" s="4"/>
      <c r="AE821" s="4"/>
      <c r="AF821" s="4"/>
      <c r="AG821" s="4"/>
      <c r="AH821" s="4"/>
      <c r="AI821" s="4"/>
      <c r="AJ821" s="4"/>
      <c r="AK821" s="4"/>
      <c r="AL821" s="4"/>
      <c r="AM821" s="4"/>
      <c r="AN821" s="4"/>
      <c r="AO821" s="4"/>
      <c r="AP821" s="4"/>
      <c r="AQ821" s="4"/>
      <c r="AR821" s="4"/>
      <c r="AS821" s="4"/>
      <c r="AT821" s="4"/>
      <c r="AU821" s="4"/>
      <c r="AV821" s="4"/>
      <c r="AW821" s="4"/>
    </row>
    <row r="822" spans="25:49" x14ac:dyDescent="0.25">
      <c r="Y822"/>
      <c r="AD822" s="4"/>
      <c r="AE822" s="4"/>
      <c r="AF822" s="4"/>
      <c r="AG822" s="4"/>
      <c r="AH822" s="4"/>
      <c r="AI822" s="4"/>
      <c r="AJ822" s="4"/>
      <c r="AK822" s="4"/>
      <c r="AL822" s="4"/>
      <c r="AM822" s="4"/>
      <c r="AN822" s="4"/>
      <c r="AO822" s="4"/>
      <c r="AP822" s="4"/>
      <c r="AQ822" s="4"/>
      <c r="AR822" s="4"/>
      <c r="AS822" s="4"/>
      <c r="AT822" s="4"/>
      <c r="AU822" s="4"/>
      <c r="AV822" s="4"/>
      <c r="AW822" s="4"/>
    </row>
    <row r="823" spans="25:49" x14ac:dyDescent="0.25">
      <c r="Y823"/>
      <c r="AD823" s="4"/>
      <c r="AE823" s="4"/>
      <c r="AF823" s="4"/>
      <c r="AG823" s="4"/>
      <c r="AH823" s="4"/>
      <c r="AI823" s="4"/>
      <c r="AJ823" s="4"/>
      <c r="AK823" s="4"/>
      <c r="AL823" s="4"/>
      <c r="AM823" s="4"/>
      <c r="AN823" s="4"/>
      <c r="AO823" s="4"/>
      <c r="AP823" s="4"/>
      <c r="AQ823" s="4"/>
      <c r="AR823" s="4"/>
      <c r="AS823" s="4"/>
      <c r="AT823" s="4"/>
      <c r="AU823" s="4"/>
      <c r="AV823" s="4"/>
      <c r="AW823" s="4"/>
    </row>
    <row r="824" spans="25:49" x14ac:dyDescent="0.25">
      <c r="Y824"/>
      <c r="AD824" s="4"/>
      <c r="AE824" s="4"/>
      <c r="AF824" s="4"/>
      <c r="AG824" s="4"/>
      <c r="AH824" s="4"/>
      <c r="AI824" s="4"/>
      <c r="AJ824" s="4"/>
      <c r="AK824" s="4"/>
      <c r="AL824" s="4"/>
      <c r="AM824" s="4"/>
      <c r="AN824" s="4"/>
      <c r="AO824" s="4"/>
      <c r="AP824" s="4"/>
      <c r="AQ824" s="4"/>
      <c r="AR824" s="4"/>
      <c r="AS824" s="4"/>
      <c r="AT824" s="4"/>
      <c r="AU824" s="4"/>
      <c r="AV824" s="4"/>
      <c r="AW824" s="4"/>
    </row>
    <row r="825" spans="25:49" x14ac:dyDescent="0.25">
      <c r="Y825"/>
      <c r="AD825" s="4"/>
      <c r="AE825" s="4"/>
      <c r="AF825" s="4"/>
      <c r="AG825" s="4"/>
      <c r="AH825" s="4"/>
      <c r="AI825" s="4"/>
      <c r="AJ825" s="4"/>
      <c r="AK825" s="4"/>
      <c r="AL825" s="4"/>
      <c r="AM825" s="4"/>
      <c r="AN825" s="4"/>
      <c r="AO825" s="4"/>
      <c r="AP825" s="4"/>
      <c r="AQ825" s="4"/>
      <c r="AR825" s="4"/>
      <c r="AS825" s="4"/>
      <c r="AT825" s="4"/>
      <c r="AU825" s="4"/>
      <c r="AV825" s="4"/>
      <c r="AW825" s="4"/>
    </row>
    <row r="826" spans="25:49" x14ac:dyDescent="0.25">
      <c r="Y826"/>
      <c r="AD826" s="4"/>
      <c r="AE826" s="4"/>
      <c r="AF826" s="4"/>
      <c r="AG826" s="4"/>
      <c r="AH826" s="4"/>
      <c r="AI826" s="4"/>
      <c r="AJ826" s="4"/>
      <c r="AK826" s="4"/>
      <c r="AL826" s="4"/>
      <c r="AM826" s="4"/>
      <c r="AN826" s="4"/>
      <c r="AO826" s="4"/>
      <c r="AP826" s="4"/>
      <c r="AQ826" s="4"/>
      <c r="AR826" s="4"/>
      <c r="AS826" s="4"/>
      <c r="AT826" s="4"/>
      <c r="AU826" s="4"/>
      <c r="AV826" s="4"/>
      <c r="AW826" s="4"/>
    </row>
    <row r="827" spans="25:49" x14ac:dyDescent="0.25">
      <c r="Y827"/>
      <c r="AD827" s="4"/>
      <c r="AE827" s="4"/>
      <c r="AF827" s="4"/>
      <c r="AG827" s="4"/>
      <c r="AH827" s="4"/>
      <c r="AI827" s="4"/>
      <c r="AJ827" s="4"/>
      <c r="AK827" s="4"/>
      <c r="AL827" s="4"/>
      <c r="AM827" s="4"/>
      <c r="AN827" s="4"/>
      <c r="AO827" s="4"/>
      <c r="AP827" s="4"/>
      <c r="AQ827" s="4"/>
      <c r="AR827" s="4"/>
      <c r="AS827" s="4"/>
      <c r="AT827" s="4"/>
      <c r="AU827" s="4"/>
      <c r="AV827" s="4"/>
      <c r="AW827" s="4"/>
    </row>
    <row r="828" spans="25:49" x14ac:dyDescent="0.25">
      <c r="Y828"/>
      <c r="AD828" s="4"/>
      <c r="AE828" s="4"/>
      <c r="AF828" s="4"/>
      <c r="AG828" s="4"/>
      <c r="AH828" s="4"/>
      <c r="AI828" s="4"/>
      <c r="AJ828" s="4"/>
      <c r="AK828" s="4"/>
      <c r="AL828" s="4"/>
      <c r="AM828" s="4"/>
      <c r="AN828" s="4"/>
      <c r="AO828" s="4"/>
      <c r="AP828" s="4"/>
      <c r="AQ828" s="4"/>
      <c r="AR828" s="4"/>
      <c r="AS828" s="4"/>
      <c r="AT828" s="4"/>
      <c r="AU828" s="4"/>
      <c r="AV828" s="4"/>
      <c r="AW828" s="4"/>
    </row>
    <row r="829" spans="25:49" x14ac:dyDescent="0.25">
      <c r="Y829"/>
      <c r="AD829" s="4"/>
      <c r="AE829" s="4"/>
      <c r="AF829" s="4"/>
      <c r="AG829" s="4"/>
      <c r="AH829" s="4"/>
      <c r="AI829" s="4"/>
      <c r="AJ829" s="4"/>
      <c r="AK829" s="4"/>
      <c r="AL829" s="4"/>
      <c r="AM829" s="4"/>
      <c r="AN829" s="4"/>
      <c r="AO829" s="4"/>
      <c r="AP829" s="4"/>
      <c r="AQ829" s="4"/>
      <c r="AR829" s="4"/>
      <c r="AS829" s="4"/>
      <c r="AT829" s="4"/>
      <c r="AU829" s="4"/>
      <c r="AV829" s="4"/>
      <c r="AW829" s="4"/>
    </row>
    <row r="830" spans="25:49" x14ac:dyDescent="0.25">
      <c r="Y830"/>
      <c r="AD830" s="4"/>
      <c r="AE830" s="4"/>
      <c r="AF830" s="4"/>
      <c r="AG830" s="4"/>
      <c r="AH830" s="4"/>
      <c r="AI830" s="4"/>
      <c r="AJ830" s="4"/>
      <c r="AK830" s="4"/>
      <c r="AL830" s="4"/>
      <c r="AM830" s="4"/>
      <c r="AN830" s="4"/>
      <c r="AO830" s="4"/>
      <c r="AP830" s="4"/>
      <c r="AQ830" s="4"/>
      <c r="AR830" s="4"/>
      <c r="AS830" s="4"/>
      <c r="AT830" s="4"/>
      <c r="AU830" s="4"/>
      <c r="AV830" s="4"/>
      <c r="AW830" s="4"/>
    </row>
    <row r="831" spans="25:49" x14ac:dyDescent="0.25">
      <c r="Y831"/>
      <c r="AD831" s="4"/>
      <c r="AE831" s="4"/>
      <c r="AF831" s="4"/>
      <c r="AG831" s="4"/>
      <c r="AH831" s="4"/>
      <c r="AI831" s="4"/>
      <c r="AJ831" s="4"/>
      <c r="AK831" s="4"/>
      <c r="AL831" s="4"/>
      <c r="AM831" s="4"/>
      <c r="AN831" s="4"/>
      <c r="AO831" s="4"/>
      <c r="AP831" s="4"/>
      <c r="AQ831" s="4"/>
      <c r="AR831" s="4"/>
      <c r="AS831" s="4"/>
      <c r="AT831" s="4"/>
      <c r="AU831" s="4"/>
      <c r="AV831" s="4"/>
      <c r="AW831" s="4"/>
    </row>
    <row r="832" spans="25:49" x14ac:dyDescent="0.25">
      <c r="Y832"/>
      <c r="AD832" s="4"/>
      <c r="AE832" s="4"/>
      <c r="AF832" s="4"/>
      <c r="AG832" s="4"/>
      <c r="AH832" s="4"/>
      <c r="AI832" s="4"/>
      <c r="AJ832" s="4"/>
      <c r="AK832" s="4"/>
      <c r="AL832" s="4"/>
      <c r="AM832" s="4"/>
      <c r="AN832" s="4"/>
      <c r="AO832" s="4"/>
      <c r="AP832" s="4"/>
      <c r="AQ832" s="4"/>
      <c r="AR832" s="4"/>
      <c r="AS832" s="4"/>
      <c r="AT832" s="4"/>
      <c r="AU832" s="4"/>
      <c r="AV832" s="4"/>
      <c r="AW832" s="4"/>
    </row>
    <row r="833" spans="25:49" x14ac:dyDescent="0.25">
      <c r="Y833"/>
      <c r="AD833" s="4"/>
      <c r="AE833" s="4"/>
      <c r="AF833" s="4"/>
      <c r="AG833" s="4"/>
      <c r="AH833" s="4"/>
      <c r="AI833" s="4"/>
      <c r="AJ833" s="4"/>
      <c r="AK833" s="4"/>
      <c r="AL833" s="4"/>
      <c r="AM833" s="4"/>
      <c r="AN833" s="4"/>
      <c r="AO833" s="4"/>
      <c r="AP833" s="4"/>
      <c r="AQ833" s="4"/>
      <c r="AR833" s="4"/>
      <c r="AS833" s="4"/>
      <c r="AT833" s="4"/>
      <c r="AU833" s="4"/>
      <c r="AV833" s="4"/>
      <c r="AW833" s="4"/>
    </row>
    <row r="834" spans="25:49" x14ac:dyDescent="0.25">
      <c r="Y834"/>
      <c r="AD834" s="4"/>
      <c r="AE834" s="4"/>
      <c r="AF834" s="4"/>
      <c r="AG834" s="4"/>
      <c r="AH834" s="4"/>
      <c r="AI834" s="4"/>
      <c r="AJ834" s="4"/>
      <c r="AK834" s="4"/>
      <c r="AL834" s="4"/>
      <c r="AM834" s="4"/>
      <c r="AN834" s="4"/>
      <c r="AO834" s="4"/>
      <c r="AP834" s="4"/>
      <c r="AQ834" s="4"/>
      <c r="AR834" s="4"/>
      <c r="AS834" s="4"/>
      <c r="AT834" s="4"/>
      <c r="AU834" s="4"/>
      <c r="AV834" s="4"/>
      <c r="AW834" s="4"/>
    </row>
    <row r="835" spans="25:49" x14ac:dyDescent="0.25">
      <c r="Y835"/>
      <c r="AD835" s="4"/>
      <c r="AE835" s="4"/>
      <c r="AF835" s="4"/>
      <c r="AG835" s="4"/>
      <c r="AH835" s="4"/>
      <c r="AI835" s="4"/>
      <c r="AJ835" s="4"/>
      <c r="AK835" s="4"/>
      <c r="AL835" s="4"/>
      <c r="AM835" s="4"/>
      <c r="AN835" s="4"/>
      <c r="AO835" s="4"/>
      <c r="AP835" s="4"/>
      <c r="AQ835" s="4"/>
      <c r="AR835" s="4"/>
      <c r="AS835" s="4"/>
      <c r="AT835" s="4"/>
      <c r="AU835" s="4"/>
      <c r="AV835" s="4"/>
      <c r="AW835" s="4"/>
    </row>
    <row r="836" spans="25:49" x14ac:dyDescent="0.25">
      <c r="Y836"/>
      <c r="AD836" s="4"/>
      <c r="AE836" s="4"/>
      <c r="AF836" s="4"/>
      <c r="AG836" s="4"/>
      <c r="AH836" s="4"/>
      <c r="AI836" s="4"/>
      <c r="AJ836" s="4"/>
      <c r="AK836" s="4"/>
      <c r="AL836" s="4"/>
      <c r="AM836" s="4"/>
      <c r="AN836" s="4"/>
      <c r="AO836" s="4"/>
      <c r="AP836" s="4"/>
      <c r="AQ836" s="4"/>
      <c r="AR836" s="4"/>
      <c r="AS836" s="4"/>
      <c r="AT836" s="4"/>
      <c r="AU836" s="4"/>
      <c r="AV836" s="4"/>
      <c r="AW836" s="4"/>
    </row>
    <row r="837" spans="25:49" x14ac:dyDescent="0.25">
      <c r="Y837"/>
      <c r="AD837" s="4"/>
      <c r="AE837" s="4"/>
      <c r="AF837" s="4"/>
      <c r="AG837" s="4"/>
      <c r="AH837" s="4"/>
      <c r="AI837" s="4"/>
      <c r="AJ837" s="4"/>
      <c r="AK837" s="4"/>
      <c r="AL837" s="4"/>
      <c r="AM837" s="4"/>
      <c r="AN837" s="4"/>
      <c r="AO837" s="4"/>
      <c r="AP837" s="4"/>
      <c r="AQ837" s="4"/>
      <c r="AR837" s="4"/>
      <c r="AS837" s="4"/>
      <c r="AT837" s="4"/>
      <c r="AU837" s="4"/>
      <c r="AV837" s="4"/>
      <c r="AW837" s="4"/>
    </row>
    <row r="838" spans="25:49" x14ac:dyDescent="0.25">
      <c r="Y838"/>
      <c r="AD838" s="4"/>
      <c r="AE838" s="4"/>
      <c r="AF838" s="4"/>
      <c r="AG838" s="4"/>
      <c r="AH838" s="4"/>
      <c r="AI838" s="4"/>
      <c r="AJ838" s="4"/>
      <c r="AK838" s="4"/>
      <c r="AL838" s="4"/>
      <c r="AM838" s="4"/>
      <c r="AN838" s="4"/>
      <c r="AO838" s="4"/>
      <c r="AP838" s="4"/>
      <c r="AQ838" s="4"/>
      <c r="AR838" s="4"/>
      <c r="AS838" s="4"/>
      <c r="AT838" s="4"/>
      <c r="AU838" s="4"/>
      <c r="AV838" s="4"/>
      <c r="AW838" s="4"/>
    </row>
    <row r="839" spans="25:49" x14ac:dyDescent="0.25">
      <c r="Y839"/>
      <c r="AD839" s="4"/>
      <c r="AE839" s="4"/>
      <c r="AF839" s="4"/>
      <c r="AG839" s="4"/>
      <c r="AH839" s="4"/>
      <c r="AI839" s="4"/>
      <c r="AJ839" s="4"/>
      <c r="AK839" s="4"/>
      <c r="AL839" s="4"/>
      <c r="AM839" s="4"/>
      <c r="AN839" s="4"/>
      <c r="AO839" s="4"/>
      <c r="AP839" s="4"/>
      <c r="AQ839" s="4"/>
      <c r="AR839" s="4"/>
      <c r="AS839" s="4"/>
      <c r="AT839" s="4"/>
      <c r="AU839" s="4"/>
      <c r="AV839" s="4"/>
      <c r="AW839" s="4"/>
    </row>
    <row r="840" spans="25:49" x14ac:dyDescent="0.25">
      <c r="Y840"/>
      <c r="AD840" s="4"/>
      <c r="AE840" s="4"/>
      <c r="AF840" s="4"/>
      <c r="AG840" s="4"/>
      <c r="AH840" s="4"/>
      <c r="AI840" s="4"/>
      <c r="AJ840" s="4"/>
      <c r="AK840" s="4"/>
      <c r="AL840" s="4"/>
      <c r="AM840" s="4"/>
      <c r="AN840" s="4"/>
      <c r="AO840" s="4"/>
      <c r="AP840" s="4"/>
      <c r="AQ840" s="4"/>
      <c r="AR840" s="4"/>
      <c r="AS840" s="4"/>
      <c r="AT840" s="4"/>
      <c r="AU840" s="4"/>
      <c r="AV840" s="4"/>
      <c r="AW840" s="4"/>
    </row>
    <row r="841" spans="25:49" x14ac:dyDescent="0.25">
      <c r="Y841"/>
      <c r="AD841" s="4"/>
      <c r="AE841" s="4"/>
      <c r="AF841" s="4"/>
      <c r="AG841" s="4"/>
      <c r="AH841" s="4"/>
      <c r="AI841" s="4"/>
      <c r="AJ841" s="4"/>
      <c r="AK841" s="4"/>
      <c r="AL841" s="4"/>
      <c r="AM841" s="4"/>
      <c r="AN841" s="4"/>
      <c r="AO841" s="4"/>
      <c r="AP841" s="4"/>
      <c r="AQ841" s="4"/>
      <c r="AR841" s="4"/>
      <c r="AS841" s="4"/>
      <c r="AT841" s="4"/>
      <c r="AU841" s="4"/>
      <c r="AV841" s="4"/>
      <c r="AW841" s="4"/>
    </row>
    <row r="842" spans="25:49" x14ac:dyDescent="0.25">
      <c r="Y842"/>
      <c r="AD842" s="4"/>
      <c r="AE842" s="4"/>
      <c r="AF842" s="4"/>
      <c r="AG842" s="4"/>
      <c r="AH842" s="4"/>
      <c r="AI842" s="4"/>
      <c r="AJ842" s="4"/>
      <c r="AK842" s="4"/>
      <c r="AL842" s="4"/>
      <c r="AM842" s="4"/>
      <c r="AN842" s="4"/>
      <c r="AO842" s="4"/>
      <c r="AP842" s="4"/>
      <c r="AQ842" s="4"/>
      <c r="AR842" s="4"/>
      <c r="AS842" s="4"/>
      <c r="AT842" s="4"/>
      <c r="AU842" s="4"/>
      <c r="AV842" s="4"/>
      <c r="AW842" s="4"/>
    </row>
    <row r="843" spans="25:49" x14ac:dyDescent="0.25">
      <c r="Y843"/>
      <c r="AD843" s="4"/>
      <c r="AE843" s="4"/>
      <c r="AF843" s="4"/>
      <c r="AG843" s="4"/>
      <c r="AH843" s="4"/>
      <c r="AI843" s="4"/>
      <c r="AJ843" s="4"/>
      <c r="AK843" s="4"/>
      <c r="AL843" s="4"/>
      <c r="AM843" s="4"/>
      <c r="AN843" s="4"/>
      <c r="AO843" s="4"/>
      <c r="AP843" s="4"/>
      <c r="AQ843" s="4"/>
      <c r="AR843" s="4"/>
      <c r="AS843" s="4"/>
      <c r="AT843" s="4"/>
      <c r="AU843" s="4"/>
      <c r="AV843" s="4"/>
      <c r="AW843" s="4"/>
    </row>
    <row r="844" spans="25:49" x14ac:dyDescent="0.25">
      <c r="Y844"/>
      <c r="AD844" s="4"/>
      <c r="AE844" s="4"/>
      <c r="AF844" s="4"/>
      <c r="AG844" s="4"/>
      <c r="AH844" s="4"/>
      <c r="AI844" s="4"/>
      <c r="AJ844" s="4"/>
      <c r="AK844" s="4"/>
      <c r="AL844" s="4"/>
      <c r="AM844" s="4"/>
      <c r="AN844" s="4"/>
      <c r="AO844" s="4"/>
      <c r="AP844" s="4"/>
      <c r="AQ844" s="4"/>
      <c r="AR844" s="4"/>
      <c r="AS844" s="4"/>
      <c r="AT844" s="4"/>
      <c r="AU844" s="4"/>
      <c r="AV844" s="4"/>
      <c r="AW844" s="4"/>
    </row>
    <row r="845" spans="25:49" x14ac:dyDescent="0.25">
      <c r="Y845"/>
      <c r="AD845" s="4"/>
      <c r="AE845" s="4"/>
      <c r="AF845" s="4"/>
      <c r="AG845" s="4"/>
      <c r="AH845" s="4"/>
      <c r="AI845" s="4"/>
      <c r="AJ845" s="4"/>
      <c r="AK845" s="4"/>
      <c r="AL845" s="4"/>
      <c r="AM845" s="4"/>
      <c r="AN845" s="4"/>
      <c r="AO845" s="4"/>
      <c r="AP845" s="4"/>
      <c r="AQ845" s="4"/>
      <c r="AR845" s="4"/>
      <c r="AS845" s="4"/>
      <c r="AT845" s="4"/>
      <c r="AU845" s="4"/>
      <c r="AV845" s="4"/>
      <c r="AW845" s="4"/>
    </row>
    <row r="846" spans="25:49" x14ac:dyDescent="0.25">
      <c r="Y846"/>
      <c r="AD846" s="4"/>
      <c r="AE846" s="4"/>
      <c r="AF846" s="4"/>
      <c r="AG846" s="4"/>
      <c r="AH846" s="4"/>
      <c r="AI846" s="4"/>
      <c r="AJ846" s="4"/>
      <c r="AK846" s="4"/>
      <c r="AL846" s="4"/>
      <c r="AM846" s="4"/>
      <c r="AN846" s="4"/>
      <c r="AO846" s="4"/>
      <c r="AP846" s="4"/>
      <c r="AQ846" s="4"/>
      <c r="AR846" s="4"/>
      <c r="AS846" s="4"/>
      <c r="AT846" s="4"/>
      <c r="AU846" s="4"/>
      <c r="AV846" s="4"/>
      <c r="AW846" s="4"/>
    </row>
    <row r="847" spans="25:49" x14ac:dyDescent="0.25">
      <c r="Y847"/>
      <c r="AD847" s="4"/>
      <c r="AE847" s="4"/>
      <c r="AF847" s="4"/>
      <c r="AG847" s="4"/>
      <c r="AH847" s="4"/>
      <c r="AI847" s="4"/>
      <c r="AJ847" s="4"/>
      <c r="AK847" s="4"/>
      <c r="AL847" s="4"/>
      <c r="AM847" s="4"/>
      <c r="AN847" s="4"/>
      <c r="AO847" s="4"/>
      <c r="AP847" s="4"/>
      <c r="AQ847" s="4"/>
      <c r="AR847" s="4"/>
      <c r="AS847" s="4"/>
      <c r="AT847" s="4"/>
      <c r="AU847" s="4"/>
      <c r="AV847" s="4"/>
      <c r="AW847" s="4"/>
    </row>
    <row r="848" spans="25:49" x14ac:dyDescent="0.25">
      <c r="Y848"/>
      <c r="AD848" s="4"/>
      <c r="AE848" s="4"/>
      <c r="AF848" s="4"/>
      <c r="AG848" s="4"/>
      <c r="AH848" s="4"/>
      <c r="AI848" s="4"/>
      <c r="AJ848" s="4"/>
      <c r="AK848" s="4"/>
      <c r="AL848" s="4"/>
      <c r="AM848" s="4"/>
      <c r="AN848" s="4"/>
      <c r="AO848" s="4"/>
      <c r="AP848" s="4"/>
      <c r="AQ848" s="4"/>
      <c r="AR848" s="4"/>
      <c r="AS848" s="4"/>
      <c r="AT848" s="4"/>
      <c r="AU848" s="4"/>
      <c r="AV848" s="4"/>
      <c r="AW848" s="4"/>
    </row>
    <row r="849" spans="25:49" x14ac:dyDescent="0.25">
      <c r="Y849"/>
      <c r="AD849" s="4"/>
      <c r="AE849" s="4"/>
      <c r="AF849" s="4"/>
      <c r="AG849" s="4"/>
      <c r="AH849" s="4"/>
      <c r="AI849" s="4"/>
      <c r="AJ849" s="4"/>
      <c r="AK849" s="4"/>
      <c r="AL849" s="4"/>
      <c r="AM849" s="4"/>
      <c r="AN849" s="4"/>
      <c r="AO849" s="4"/>
      <c r="AP849" s="4"/>
      <c r="AQ849" s="4"/>
      <c r="AR849" s="4"/>
      <c r="AS849" s="4"/>
      <c r="AT849" s="4"/>
      <c r="AU849" s="4"/>
      <c r="AV849" s="4"/>
      <c r="AW849" s="4"/>
    </row>
    <row r="850" spans="25:49" x14ac:dyDescent="0.25">
      <c r="Y850"/>
      <c r="AD850" s="4"/>
      <c r="AE850" s="4"/>
      <c r="AF850" s="4"/>
      <c r="AG850" s="4"/>
      <c r="AH850" s="4"/>
      <c r="AI850" s="4"/>
      <c r="AJ850" s="4"/>
      <c r="AK850" s="4"/>
      <c r="AL850" s="4"/>
      <c r="AM850" s="4"/>
      <c r="AN850" s="4"/>
      <c r="AO850" s="4"/>
      <c r="AP850" s="4"/>
      <c r="AQ850" s="4"/>
      <c r="AR850" s="4"/>
      <c r="AS850" s="4"/>
      <c r="AT850" s="4"/>
      <c r="AU850" s="4"/>
      <c r="AV850" s="4"/>
      <c r="AW850" s="4"/>
    </row>
    <row r="851" spans="25:49" x14ac:dyDescent="0.25">
      <c r="Y851"/>
      <c r="AD851" s="4"/>
      <c r="AE851" s="4"/>
      <c r="AF851" s="4"/>
      <c r="AG851" s="4"/>
      <c r="AH851" s="4"/>
      <c r="AI851" s="4"/>
      <c r="AJ851" s="4"/>
      <c r="AK851" s="4"/>
      <c r="AL851" s="4"/>
      <c r="AM851" s="4"/>
      <c r="AN851" s="4"/>
      <c r="AO851" s="4"/>
      <c r="AP851" s="4"/>
      <c r="AQ851" s="4"/>
      <c r="AR851" s="4"/>
      <c r="AS851" s="4"/>
      <c r="AT851" s="4"/>
      <c r="AU851" s="4"/>
      <c r="AV851" s="4"/>
      <c r="AW851" s="4"/>
    </row>
    <row r="852" spans="25:49" x14ac:dyDescent="0.25">
      <c r="Y852"/>
      <c r="AD852" s="4"/>
      <c r="AE852" s="4"/>
      <c r="AF852" s="4"/>
      <c r="AG852" s="4"/>
      <c r="AH852" s="4"/>
      <c r="AI852" s="4"/>
      <c r="AJ852" s="4"/>
      <c r="AK852" s="4"/>
      <c r="AL852" s="4"/>
      <c r="AM852" s="4"/>
      <c r="AN852" s="4"/>
      <c r="AO852" s="4"/>
      <c r="AP852" s="4"/>
      <c r="AQ852" s="4"/>
      <c r="AR852" s="4"/>
      <c r="AS852" s="4"/>
      <c r="AT852" s="4"/>
      <c r="AU852" s="4"/>
      <c r="AV852" s="4"/>
      <c r="AW852" s="4"/>
    </row>
    <row r="853" spans="25:49" x14ac:dyDescent="0.25">
      <c r="Y853"/>
      <c r="AD853" s="4"/>
      <c r="AE853" s="4"/>
      <c r="AF853" s="4"/>
      <c r="AG853" s="4"/>
      <c r="AH853" s="4"/>
      <c r="AI853" s="4"/>
      <c r="AJ853" s="4"/>
      <c r="AK853" s="4"/>
      <c r="AL853" s="4"/>
      <c r="AM853" s="4"/>
      <c r="AN853" s="4"/>
      <c r="AO853" s="4"/>
      <c r="AP853" s="4"/>
      <c r="AQ853" s="4"/>
      <c r="AR853" s="4"/>
      <c r="AS853" s="4"/>
      <c r="AT853" s="4"/>
      <c r="AU853" s="4"/>
      <c r="AV853" s="4"/>
      <c r="AW853" s="4"/>
    </row>
    <row r="854" spans="25:49" x14ac:dyDescent="0.25">
      <c r="Y854"/>
      <c r="AD854" s="4"/>
      <c r="AE854" s="4"/>
      <c r="AF854" s="4"/>
      <c r="AG854" s="4"/>
      <c r="AH854" s="4"/>
      <c r="AI854" s="4"/>
      <c r="AJ854" s="4"/>
      <c r="AK854" s="4"/>
      <c r="AL854" s="4"/>
      <c r="AM854" s="4"/>
      <c r="AN854" s="4"/>
      <c r="AO854" s="4"/>
      <c r="AP854" s="4"/>
      <c r="AQ854" s="4"/>
      <c r="AR854" s="4"/>
      <c r="AS854" s="4"/>
      <c r="AT854" s="4"/>
      <c r="AU854" s="4"/>
      <c r="AV854" s="4"/>
      <c r="AW854" s="4"/>
    </row>
    <row r="855" spans="25:49" x14ac:dyDescent="0.25">
      <c r="Y855"/>
      <c r="AD855" s="4"/>
      <c r="AE855" s="4"/>
      <c r="AF855" s="4"/>
      <c r="AG855" s="4"/>
      <c r="AH855" s="4"/>
      <c r="AI855" s="4"/>
      <c r="AJ855" s="4"/>
      <c r="AK855" s="4"/>
      <c r="AL855" s="4"/>
      <c r="AM855" s="4"/>
      <c r="AN855" s="4"/>
      <c r="AO855" s="4"/>
      <c r="AP855" s="4"/>
      <c r="AQ855" s="4"/>
      <c r="AR855" s="4"/>
      <c r="AS855" s="4"/>
      <c r="AT855" s="4"/>
      <c r="AU855" s="4"/>
      <c r="AV855" s="4"/>
      <c r="AW855" s="4"/>
    </row>
    <row r="856" spans="25:49" x14ac:dyDescent="0.25">
      <c r="Y856"/>
      <c r="AD856" s="4"/>
      <c r="AE856" s="4"/>
      <c r="AF856" s="4"/>
      <c r="AG856" s="4"/>
      <c r="AH856" s="4"/>
      <c r="AI856" s="4"/>
      <c r="AJ856" s="4"/>
      <c r="AK856" s="4"/>
      <c r="AL856" s="4"/>
      <c r="AM856" s="4"/>
      <c r="AN856" s="4"/>
      <c r="AO856" s="4"/>
      <c r="AP856" s="4"/>
      <c r="AQ856" s="4"/>
      <c r="AR856" s="4"/>
      <c r="AS856" s="4"/>
      <c r="AT856" s="4"/>
      <c r="AU856" s="4"/>
      <c r="AV856" s="4"/>
      <c r="AW856" s="4"/>
    </row>
    <row r="857" spans="25:49" x14ac:dyDescent="0.25">
      <c r="Y857"/>
      <c r="AD857" s="4"/>
      <c r="AE857" s="4"/>
      <c r="AF857" s="4"/>
      <c r="AG857" s="4"/>
      <c r="AH857" s="4"/>
      <c r="AI857" s="4"/>
      <c r="AJ857" s="4"/>
      <c r="AK857" s="4"/>
      <c r="AL857" s="4"/>
      <c r="AM857" s="4"/>
      <c r="AN857" s="4"/>
      <c r="AO857" s="4"/>
      <c r="AP857" s="4"/>
      <c r="AQ857" s="4"/>
      <c r="AR857" s="4"/>
      <c r="AS857" s="4"/>
      <c r="AT857" s="4"/>
      <c r="AU857" s="4"/>
      <c r="AV857" s="4"/>
      <c r="AW857" s="4"/>
    </row>
    <row r="858" spans="25:49" x14ac:dyDescent="0.25">
      <c r="Y858"/>
      <c r="AD858" s="4"/>
      <c r="AE858" s="4"/>
      <c r="AF858" s="4"/>
      <c r="AG858" s="4"/>
      <c r="AH858" s="4"/>
      <c r="AI858" s="4"/>
      <c r="AJ858" s="4"/>
      <c r="AK858" s="4"/>
      <c r="AL858" s="4"/>
      <c r="AM858" s="4"/>
      <c r="AN858" s="4"/>
      <c r="AO858" s="4"/>
      <c r="AP858" s="4"/>
      <c r="AQ858" s="4"/>
      <c r="AR858" s="4"/>
      <c r="AS858" s="4"/>
      <c r="AT858" s="4"/>
      <c r="AU858" s="4"/>
      <c r="AV858" s="4"/>
      <c r="AW858" s="4"/>
    </row>
    <row r="859" spans="25:49" x14ac:dyDescent="0.25">
      <c r="Y859"/>
      <c r="AD859" s="4"/>
      <c r="AE859" s="4"/>
      <c r="AF859" s="4"/>
      <c r="AG859" s="4"/>
      <c r="AH859" s="4"/>
      <c r="AI859" s="4"/>
      <c r="AJ859" s="4"/>
      <c r="AK859" s="4"/>
      <c r="AL859" s="4"/>
      <c r="AM859" s="4"/>
      <c r="AN859" s="4"/>
      <c r="AO859" s="4"/>
      <c r="AP859" s="4"/>
      <c r="AQ859" s="4"/>
      <c r="AR859" s="4"/>
      <c r="AS859" s="4"/>
      <c r="AT859" s="4"/>
      <c r="AU859" s="4"/>
      <c r="AV859" s="4"/>
      <c r="AW859" s="4"/>
    </row>
    <row r="860" spans="25:49" x14ac:dyDescent="0.25">
      <c r="Y860"/>
      <c r="AD860" s="4"/>
      <c r="AE860" s="4"/>
      <c r="AF860" s="4"/>
      <c r="AG860" s="4"/>
      <c r="AH860" s="4"/>
      <c r="AI860" s="4"/>
      <c r="AJ860" s="4"/>
      <c r="AK860" s="4"/>
      <c r="AL860" s="4"/>
      <c r="AM860" s="4"/>
      <c r="AN860" s="4"/>
      <c r="AO860" s="4"/>
      <c r="AP860" s="4"/>
      <c r="AQ860" s="4"/>
      <c r="AR860" s="4"/>
      <c r="AS860" s="4"/>
      <c r="AT860" s="4"/>
      <c r="AU860" s="4"/>
      <c r="AV860" s="4"/>
      <c r="AW860" s="4"/>
    </row>
    <row r="861" spans="25:49" x14ac:dyDescent="0.25">
      <c r="Y861"/>
      <c r="AD861" s="4"/>
      <c r="AE861" s="4"/>
      <c r="AF861" s="4"/>
      <c r="AG861" s="4"/>
      <c r="AH861" s="4"/>
      <c r="AI861" s="4"/>
      <c r="AJ861" s="4"/>
      <c r="AK861" s="4"/>
      <c r="AL861" s="4"/>
      <c r="AM861" s="4"/>
      <c r="AN861" s="4"/>
      <c r="AO861" s="4"/>
      <c r="AP861" s="4"/>
      <c r="AQ861" s="4"/>
      <c r="AR861" s="4"/>
      <c r="AS861" s="4"/>
      <c r="AT861" s="4"/>
      <c r="AU861" s="4"/>
      <c r="AV861" s="4"/>
      <c r="AW861" s="4"/>
    </row>
    <row r="862" spans="25:49" x14ac:dyDescent="0.25">
      <c r="Y862"/>
      <c r="AD862" s="4"/>
      <c r="AE862" s="4"/>
      <c r="AF862" s="4"/>
      <c r="AG862" s="4"/>
      <c r="AH862" s="4"/>
      <c r="AI862" s="4"/>
      <c r="AJ862" s="4"/>
      <c r="AK862" s="4"/>
      <c r="AL862" s="4"/>
      <c r="AM862" s="4"/>
      <c r="AN862" s="4"/>
      <c r="AO862" s="4"/>
      <c r="AP862" s="4"/>
      <c r="AQ862" s="4"/>
      <c r="AR862" s="4"/>
      <c r="AS862" s="4"/>
      <c r="AT862" s="4"/>
      <c r="AU862" s="4"/>
      <c r="AV862" s="4"/>
      <c r="AW862" s="4"/>
    </row>
    <row r="863" spans="25:49" x14ac:dyDescent="0.25">
      <c r="Y863"/>
      <c r="AD863" s="4"/>
      <c r="AE863" s="4"/>
      <c r="AF863" s="4"/>
      <c r="AG863" s="4"/>
      <c r="AH863" s="4"/>
      <c r="AI863" s="4"/>
      <c r="AJ863" s="4"/>
      <c r="AK863" s="4"/>
      <c r="AL863" s="4"/>
      <c r="AM863" s="4"/>
      <c r="AN863" s="4"/>
      <c r="AO863" s="4"/>
      <c r="AP863" s="4"/>
      <c r="AQ863" s="4"/>
      <c r="AR863" s="4"/>
      <c r="AS863" s="4"/>
      <c r="AT863" s="4"/>
      <c r="AU863" s="4"/>
      <c r="AV863" s="4"/>
      <c r="AW863" s="4"/>
    </row>
    <row r="864" spans="25:49" x14ac:dyDescent="0.25">
      <c r="Y864"/>
      <c r="AD864" s="4"/>
      <c r="AE864" s="4"/>
      <c r="AF864" s="4"/>
      <c r="AG864" s="4"/>
      <c r="AH864" s="4"/>
      <c r="AI864" s="4"/>
      <c r="AJ864" s="4"/>
      <c r="AK864" s="4"/>
      <c r="AL864" s="4"/>
      <c r="AM864" s="4"/>
      <c r="AN864" s="4"/>
      <c r="AO864" s="4"/>
      <c r="AP864" s="4"/>
      <c r="AQ864" s="4"/>
      <c r="AR864" s="4"/>
      <c r="AS864" s="4"/>
      <c r="AT864" s="4"/>
      <c r="AU864" s="4"/>
      <c r="AV864" s="4"/>
      <c r="AW864" s="4"/>
    </row>
    <row r="865" spans="25:49" x14ac:dyDescent="0.25">
      <c r="Y865"/>
      <c r="AD865" s="4"/>
      <c r="AE865" s="4"/>
      <c r="AF865" s="4"/>
      <c r="AG865" s="4"/>
      <c r="AH865" s="4"/>
      <c r="AI865" s="4"/>
      <c r="AJ865" s="4"/>
      <c r="AK865" s="4"/>
      <c r="AL865" s="4"/>
      <c r="AM865" s="4"/>
      <c r="AN865" s="4"/>
      <c r="AO865" s="4"/>
      <c r="AP865" s="4"/>
      <c r="AQ865" s="4"/>
      <c r="AR865" s="4"/>
      <c r="AS865" s="4"/>
      <c r="AT865" s="4"/>
      <c r="AU865" s="4"/>
      <c r="AV865" s="4"/>
      <c r="AW865" s="4"/>
    </row>
    <row r="866" spans="25:49" x14ac:dyDescent="0.25">
      <c r="Y866"/>
      <c r="AD866" s="4"/>
      <c r="AE866" s="4"/>
      <c r="AF866" s="4"/>
      <c r="AG866" s="4"/>
      <c r="AH866" s="4"/>
      <c r="AI866" s="4"/>
      <c r="AJ866" s="4"/>
      <c r="AK866" s="4"/>
      <c r="AL866" s="4"/>
      <c r="AM866" s="4"/>
      <c r="AN866" s="4"/>
      <c r="AO866" s="4"/>
      <c r="AP866" s="4"/>
      <c r="AQ866" s="4"/>
      <c r="AR866" s="4"/>
      <c r="AS866" s="4"/>
      <c r="AT866" s="4"/>
      <c r="AU866" s="4"/>
      <c r="AV866" s="4"/>
      <c r="AW866" s="4"/>
    </row>
    <row r="867" spans="25:49" x14ac:dyDescent="0.25">
      <c r="Y867"/>
      <c r="AD867" s="4"/>
      <c r="AE867" s="4"/>
      <c r="AF867" s="4"/>
      <c r="AG867" s="4"/>
      <c r="AH867" s="4"/>
      <c r="AI867" s="4"/>
      <c r="AJ867" s="4"/>
      <c r="AK867" s="4"/>
      <c r="AL867" s="4"/>
      <c r="AM867" s="4"/>
      <c r="AN867" s="4"/>
      <c r="AO867" s="4"/>
      <c r="AP867" s="4"/>
      <c r="AQ867" s="4"/>
      <c r="AR867" s="4"/>
      <c r="AS867" s="4"/>
      <c r="AT867" s="4"/>
      <c r="AU867" s="4"/>
      <c r="AV867" s="4"/>
      <c r="AW867" s="4"/>
    </row>
    <row r="868" spans="25:49" x14ac:dyDescent="0.25">
      <c r="Y868"/>
      <c r="AD868" s="4"/>
      <c r="AE868" s="4"/>
      <c r="AF868" s="4"/>
      <c r="AG868" s="4"/>
      <c r="AH868" s="4"/>
      <c r="AI868" s="4"/>
      <c r="AJ868" s="4"/>
      <c r="AK868" s="4"/>
      <c r="AL868" s="4"/>
      <c r="AM868" s="4"/>
      <c r="AN868" s="4"/>
      <c r="AO868" s="4"/>
      <c r="AP868" s="4"/>
      <c r="AQ868" s="4"/>
      <c r="AR868" s="4"/>
      <c r="AS868" s="4"/>
      <c r="AT868" s="4"/>
      <c r="AU868" s="4"/>
      <c r="AV868" s="4"/>
      <c r="AW868" s="4"/>
    </row>
    <row r="869" spans="25:49" x14ac:dyDescent="0.25">
      <c r="Y869"/>
      <c r="AD869" s="4"/>
      <c r="AE869" s="4"/>
      <c r="AF869" s="4"/>
      <c r="AG869" s="4"/>
      <c r="AH869" s="4"/>
      <c r="AI869" s="4"/>
      <c r="AJ869" s="4"/>
      <c r="AK869" s="4"/>
      <c r="AL869" s="4"/>
      <c r="AM869" s="4"/>
      <c r="AN869" s="4"/>
      <c r="AO869" s="4"/>
      <c r="AP869" s="4"/>
      <c r="AQ869" s="4"/>
      <c r="AR869" s="4"/>
      <c r="AS869" s="4"/>
      <c r="AT869" s="4"/>
      <c r="AU869" s="4"/>
      <c r="AV869" s="4"/>
      <c r="AW869" s="4"/>
    </row>
    <row r="870" spans="25:49" x14ac:dyDescent="0.25">
      <c r="Y870"/>
      <c r="AD870" s="4"/>
      <c r="AE870" s="4"/>
      <c r="AF870" s="4"/>
      <c r="AG870" s="4"/>
      <c r="AH870" s="4"/>
      <c r="AI870" s="4"/>
      <c r="AJ870" s="4"/>
      <c r="AK870" s="4"/>
      <c r="AL870" s="4"/>
      <c r="AM870" s="4"/>
      <c r="AN870" s="4"/>
      <c r="AO870" s="4"/>
      <c r="AP870" s="4"/>
      <c r="AQ870" s="4"/>
      <c r="AR870" s="4"/>
      <c r="AS870" s="4"/>
      <c r="AT870" s="4"/>
      <c r="AU870" s="4"/>
      <c r="AV870" s="4"/>
      <c r="AW870" s="4"/>
    </row>
    <row r="871" spans="25:49" x14ac:dyDescent="0.25">
      <c r="Y871"/>
      <c r="AD871" s="4"/>
      <c r="AE871" s="4"/>
      <c r="AF871" s="4"/>
      <c r="AG871" s="4"/>
      <c r="AH871" s="4"/>
      <c r="AI871" s="4"/>
      <c r="AJ871" s="4"/>
      <c r="AK871" s="4"/>
      <c r="AL871" s="4"/>
      <c r="AM871" s="4"/>
      <c r="AN871" s="4"/>
      <c r="AO871" s="4"/>
      <c r="AP871" s="4"/>
      <c r="AQ871" s="4"/>
      <c r="AR871" s="4"/>
      <c r="AS871" s="4"/>
      <c r="AT871" s="4"/>
      <c r="AU871" s="4"/>
      <c r="AV871" s="4"/>
      <c r="AW871" s="4"/>
    </row>
    <row r="872" spans="25:49" x14ac:dyDescent="0.25">
      <c r="Y872"/>
      <c r="AD872" s="4"/>
      <c r="AE872" s="4"/>
      <c r="AF872" s="4"/>
      <c r="AG872" s="4"/>
      <c r="AH872" s="4"/>
      <c r="AI872" s="4"/>
      <c r="AJ872" s="4"/>
      <c r="AK872" s="4"/>
      <c r="AL872" s="4"/>
      <c r="AM872" s="4"/>
      <c r="AN872" s="4"/>
      <c r="AO872" s="4"/>
      <c r="AP872" s="4"/>
      <c r="AQ872" s="4"/>
      <c r="AR872" s="4"/>
      <c r="AS872" s="4"/>
      <c r="AT872" s="4"/>
      <c r="AU872" s="4"/>
      <c r="AV872" s="4"/>
      <c r="AW872" s="4"/>
    </row>
    <row r="873" spans="25:49" x14ac:dyDescent="0.25">
      <c r="Y873"/>
      <c r="AD873" s="4"/>
      <c r="AE873" s="4"/>
      <c r="AF873" s="4"/>
      <c r="AG873" s="4"/>
      <c r="AH873" s="4"/>
      <c r="AI873" s="4"/>
      <c r="AJ873" s="4"/>
      <c r="AK873" s="4"/>
      <c r="AL873" s="4"/>
      <c r="AM873" s="4"/>
      <c r="AN873" s="4"/>
      <c r="AO873" s="4"/>
      <c r="AP873" s="4"/>
      <c r="AQ873" s="4"/>
      <c r="AR873" s="4"/>
      <c r="AS873" s="4"/>
      <c r="AT873" s="4"/>
      <c r="AU873" s="4"/>
      <c r="AV873" s="4"/>
      <c r="AW873" s="4"/>
    </row>
    <row r="874" spans="25:49" x14ac:dyDescent="0.25">
      <c r="Y874"/>
      <c r="AD874" s="4"/>
      <c r="AE874" s="4"/>
      <c r="AF874" s="4"/>
      <c r="AG874" s="4"/>
      <c r="AH874" s="4"/>
      <c r="AI874" s="4"/>
      <c r="AJ874" s="4"/>
      <c r="AK874" s="4"/>
      <c r="AL874" s="4"/>
      <c r="AM874" s="4"/>
      <c r="AN874" s="4"/>
      <c r="AO874" s="4"/>
      <c r="AP874" s="4"/>
      <c r="AQ874" s="4"/>
      <c r="AR874" s="4"/>
      <c r="AS874" s="4"/>
      <c r="AT874" s="4"/>
      <c r="AU874" s="4"/>
      <c r="AV874" s="4"/>
      <c r="AW874" s="4"/>
    </row>
    <row r="875" spans="25:49" x14ac:dyDescent="0.25">
      <c r="Y875"/>
      <c r="AD875" s="4"/>
      <c r="AE875" s="4"/>
      <c r="AF875" s="4"/>
      <c r="AG875" s="4"/>
      <c r="AH875" s="4"/>
      <c r="AI875" s="4"/>
      <c r="AJ875" s="4"/>
      <c r="AK875" s="4"/>
      <c r="AL875" s="4"/>
      <c r="AM875" s="4"/>
      <c r="AN875" s="4"/>
      <c r="AO875" s="4"/>
      <c r="AP875" s="4"/>
      <c r="AQ875" s="4"/>
      <c r="AR875" s="4"/>
      <c r="AS875" s="4"/>
      <c r="AT875" s="4"/>
      <c r="AU875" s="4"/>
      <c r="AV875" s="4"/>
      <c r="AW875" s="4"/>
    </row>
    <row r="876" spans="25:49" x14ac:dyDescent="0.25">
      <c r="Y876"/>
      <c r="AD876" s="4"/>
      <c r="AE876" s="4"/>
      <c r="AF876" s="4"/>
      <c r="AG876" s="4"/>
      <c r="AH876" s="4"/>
      <c r="AI876" s="4"/>
      <c r="AJ876" s="4"/>
      <c r="AK876" s="4"/>
      <c r="AL876" s="4"/>
      <c r="AM876" s="4"/>
      <c r="AN876" s="4"/>
      <c r="AO876" s="4"/>
      <c r="AP876" s="4"/>
      <c r="AQ876" s="4"/>
      <c r="AR876" s="4"/>
      <c r="AS876" s="4"/>
      <c r="AT876" s="4"/>
      <c r="AU876" s="4"/>
      <c r="AV876" s="4"/>
      <c r="AW876" s="4"/>
    </row>
    <row r="877" spans="25:49" x14ac:dyDescent="0.25">
      <c r="Y877"/>
      <c r="AD877" s="4"/>
      <c r="AE877" s="4"/>
      <c r="AF877" s="4"/>
      <c r="AG877" s="4"/>
      <c r="AH877" s="4"/>
      <c r="AI877" s="4"/>
      <c r="AJ877" s="4"/>
      <c r="AK877" s="4"/>
      <c r="AL877" s="4"/>
      <c r="AM877" s="4"/>
      <c r="AN877" s="4"/>
      <c r="AO877" s="4"/>
      <c r="AP877" s="4"/>
      <c r="AQ877" s="4"/>
      <c r="AR877" s="4"/>
      <c r="AS877" s="4"/>
      <c r="AT877" s="4"/>
      <c r="AU877" s="4"/>
      <c r="AV877" s="4"/>
      <c r="AW877" s="4"/>
    </row>
    <row r="878" spans="25:49" x14ac:dyDescent="0.25">
      <c r="Y878"/>
      <c r="AD878" s="4"/>
      <c r="AE878" s="4"/>
      <c r="AF878" s="4"/>
      <c r="AG878" s="4"/>
      <c r="AH878" s="4"/>
      <c r="AI878" s="4"/>
      <c r="AJ878" s="4"/>
      <c r="AK878" s="4"/>
      <c r="AL878" s="4"/>
      <c r="AM878" s="4"/>
      <c r="AN878" s="4"/>
      <c r="AO878" s="4"/>
      <c r="AP878" s="4"/>
      <c r="AQ878" s="4"/>
      <c r="AR878" s="4"/>
      <c r="AS878" s="4"/>
      <c r="AT878" s="4"/>
      <c r="AU878" s="4"/>
      <c r="AV878" s="4"/>
      <c r="AW878" s="4"/>
    </row>
    <row r="879" spans="25:49" x14ac:dyDescent="0.25">
      <c r="Y879"/>
      <c r="AD879" s="4"/>
      <c r="AE879" s="4"/>
      <c r="AF879" s="4"/>
      <c r="AG879" s="4"/>
      <c r="AH879" s="4"/>
      <c r="AI879" s="4"/>
      <c r="AJ879" s="4"/>
      <c r="AK879" s="4"/>
      <c r="AL879" s="4"/>
      <c r="AM879" s="4"/>
      <c r="AN879" s="4"/>
      <c r="AO879" s="4"/>
      <c r="AP879" s="4"/>
      <c r="AQ879" s="4"/>
      <c r="AR879" s="4"/>
      <c r="AS879" s="4"/>
      <c r="AT879" s="4"/>
      <c r="AU879" s="4"/>
      <c r="AV879" s="4"/>
      <c r="AW879" s="4"/>
    </row>
    <row r="880" spans="25:49" x14ac:dyDescent="0.25">
      <c r="Y880"/>
      <c r="AD880" s="4"/>
      <c r="AE880" s="4"/>
      <c r="AF880" s="4"/>
      <c r="AG880" s="4"/>
      <c r="AH880" s="4"/>
      <c r="AI880" s="4"/>
      <c r="AJ880" s="4"/>
      <c r="AK880" s="4"/>
      <c r="AL880" s="4"/>
      <c r="AM880" s="4"/>
      <c r="AN880" s="4"/>
      <c r="AO880" s="4"/>
      <c r="AP880" s="4"/>
      <c r="AQ880" s="4"/>
      <c r="AR880" s="4"/>
      <c r="AS880" s="4"/>
      <c r="AT880" s="4"/>
      <c r="AU880" s="4"/>
      <c r="AV880" s="4"/>
      <c r="AW880" s="4"/>
    </row>
    <row r="881" spans="25:49" x14ac:dyDescent="0.25">
      <c r="Y881"/>
      <c r="AD881" s="4"/>
      <c r="AE881" s="4"/>
      <c r="AF881" s="4"/>
      <c r="AG881" s="4"/>
      <c r="AH881" s="4"/>
      <c r="AI881" s="4"/>
      <c r="AJ881" s="4"/>
      <c r="AK881" s="4"/>
      <c r="AL881" s="4"/>
      <c r="AM881" s="4"/>
      <c r="AN881" s="4"/>
      <c r="AO881" s="4"/>
      <c r="AP881" s="4"/>
      <c r="AQ881" s="4"/>
      <c r="AR881" s="4"/>
      <c r="AS881" s="4"/>
      <c r="AT881" s="4"/>
      <c r="AU881" s="4"/>
      <c r="AV881" s="4"/>
      <c r="AW881" s="4"/>
    </row>
    <row r="882" spans="25:49" x14ac:dyDescent="0.25">
      <c r="Y882"/>
      <c r="AD882" s="4"/>
      <c r="AE882" s="4"/>
      <c r="AF882" s="4"/>
      <c r="AG882" s="4"/>
      <c r="AH882" s="4"/>
      <c r="AI882" s="4"/>
      <c r="AJ882" s="4"/>
      <c r="AK882" s="4"/>
      <c r="AL882" s="4"/>
      <c r="AM882" s="4"/>
      <c r="AN882" s="4"/>
      <c r="AO882" s="4"/>
      <c r="AP882" s="4"/>
      <c r="AQ882" s="4"/>
      <c r="AR882" s="4"/>
      <c r="AS882" s="4"/>
      <c r="AT882" s="4"/>
      <c r="AU882" s="4"/>
      <c r="AV882" s="4"/>
      <c r="AW882" s="4"/>
    </row>
    <row r="883" spans="25:49" x14ac:dyDescent="0.25">
      <c r="Y883"/>
      <c r="AD883" s="4"/>
      <c r="AE883" s="4"/>
      <c r="AF883" s="4"/>
      <c r="AG883" s="4"/>
      <c r="AH883" s="4"/>
      <c r="AI883" s="4"/>
      <c r="AJ883" s="4"/>
      <c r="AK883" s="4"/>
      <c r="AL883" s="4"/>
      <c r="AM883" s="4"/>
      <c r="AN883" s="4"/>
      <c r="AO883" s="4"/>
      <c r="AP883" s="4"/>
      <c r="AQ883" s="4"/>
      <c r="AR883" s="4"/>
      <c r="AS883" s="4"/>
      <c r="AT883" s="4"/>
      <c r="AU883" s="4"/>
      <c r="AV883" s="4"/>
      <c r="AW883" s="4"/>
    </row>
    <row r="884" spans="25:49" x14ac:dyDescent="0.25">
      <c r="Y884"/>
      <c r="AD884" s="4"/>
      <c r="AE884" s="4"/>
      <c r="AF884" s="4"/>
      <c r="AG884" s="4"/>
      <c r="AH884" s="4"/>
      <c r="AI884" s="4"/>
      <c r="AJ884" s="4"/>
      <c r="AK884" s="4"/>
      <c r="AL884" s="4"/>
      <c r="AM884" s="4"/>
      <c r="AN884" s="4"/>
      <c r="AO884" s="4"/>
      <c r="AP884" s="4"/>
      <c r="AQ884" s="4"/>
      <c r="AR884" s="4"/>
      <c r="AS884" s="4"/>
      <c r="AT884" s="4"/>
      <c r="AU884" s="4"/>
      <c r="AV884" s="4"/>
      <c r="AW884" s="4"/>
    </row>
    <row r="885" spans="25:49" x14ac:dyDescent="0.25">
      <c r="Y885"/>
      <c r="AD885" s="4"/>
      <c r="AE885" s="4"/>
      <c r="AF885" s="4"/>
      <c r="AG885" s="4"/>
      <c r="AH885" s="4"/>
      <c r="AI885" s="4"/>
      <c r="AJ885" s="4"/>
      <c r="AK885" s="4"/>
      <c r="AL885" s="4"/>
      <c r="AM885" s="4"/>
      <c r="AN885" s="4"/>
      <c r="AO885" s="4"/>
      <c r="AP885" s="4"/>
      <c r="AQ885" s="4"/>
      <c r="AR885" s="4"/>
      <c r="AS885" s="4"/>
      <c r="AT885" s="4"/>
      <c r="AU885" s="4"/>
      <c r="AV885" s="4"/>
      <c r="AW885" s="4"/>
    </row>
    <row r="886" spans="25:49" x14ac:dyDescent="0.25">
      <c r="Y886"/>
      <c r="AD886" s="4"/>
      <c r="AE886" s="4"/>
      <c r="AF886" s="4"/>
      <c r="AG886" s="4"/>
      <c r="AH886" s="4"/>
      <c r="AI886" s="4"/>
      <c r="AJ886" s="4"/>
      <c r="AK886" s="4"/>
      <c r="AL886" s="4"/>
      <c r="AM886" s="4"/>
      <c r="AN886" s="4"/>
      <c r="AO886" s="4"/>
      <c r="AP886" s="4"/>
      <c r="AQ886" s="4"/>
      <c r="AR886" s="4"/>
      <c r="AS886" s="4"/>
      <c r="AT886" s="4"/>
      <c r="AU886" s="4"/>
      <c r="AV886" s="4"/>
      <c r="AW886" s="4"/>
    </row>
    <row r="887" spans="25:49" x14ac:dyDescent="0.25">
      <c r="Y887"/>
      <c r="AD887" s="4"/>
      <c r="AE887" s="4"/>
      <c r="AF887" s="4"/>
      <c r="AG887" s="4"/>
      <c r="AH887" s="4"/>
      <c r="AI887" s="4"/>
      <c r="AJ887" s="4"/>
      <c r="AK887" s="4"/>
      <c r="AL887" s="4"/>
      <c r="AM887" s="4"/>
      <c r="AN887" s="4"/>
      <c r="AO887" s="4"/>
      <c r="AP887" s="4"/>
      <c r="AQ887" s="4"/>
      <c r="AR887" s="4"/>
      <c r="AS887" s="4"/>
      <c r="AT887" s="4"/>
      <c r="AU887" s="4"/>
      <c r="AV887" s="4"/>
      <c r="AW887" s="4"/>
    </row>
    <row r="888" spans="25:49" x14ac:dyDescent="0.25">
      <c r="Y888"/>
      <c r="AD888" s="4"/>
      <c r="AE888" s="4"/>
      <c r="AF888" s="4"/>
      <c r="AG888" s="4"/>
      <c r="AH888" s="4"/>
      <c r="AI888" s="4"/>
      <c r="AJ888" s="4"/>
      <c r="AK888" s="4"/>
      <c r="AL888" s="4"/>
      <c r="AM888" s="4"/>
      <c r="AN888" s="4"/>
      <c r="AO888" s="4"/>
      <c r="AP888" s="4"/>
      <c r="AQ888" s="4"/>
      <c r="AR888" s="4"/>
      <c r="AS888" s="4"/>
      <c r="AT888" s="4"/>
      <c r="AU888" s="4"/>
      <c r="AV888" s="4"/>
      <c r="AW888" s="4"/>
    </row>
    <row r="889" spans="25:49" x14ac:dyDescent="0.25">
      <c r="Y889"/>
      <c r="AD889" s="4"/>
      <c r="AE889" s="4"/>
      <c r="AF889" s="4"/>
      <c r="AG889" s="4"/>
      <c r="AH889" s="4"/>
      <c r="AI889" s="4"/>
      <c r="AJ889" s="4"/>
      <c r="AK889" s="4"/>
      <c r="AL889" s="4"/>
      <c r="AM889" s="4"/>
      <c r="AN889" s="4"/>
      <c r="AO889" s="4"/>
      <c r="AP889" s="4"/>
      <c r="AQ889" s="4"/>
      <c r="AR889" s="4"/>
      <c r="AS889" s="4"/>
      <c r="AT889" s="4"/>
      <c r="AU889" s="4"/>
      <c r="AV889" s="4"/>
      <c r="AW889" s="4"/>
    </row>
    <row r="890" spans="25:49" x14ac:dyDescent="0.25">
      <c r="Y890"/>
      <c r="AD890" s="4"/>
      <c r="AE890" s="4"/>
      <c r="AF890" s="4"/>
      <c r="AG890" s="4"/>
      <c r="AH890" s="4"/>
      <c r="AI890" s="4"/>
      <c r="AJ890" s="4"/>
      <c r="AK890" s="4"/>
      <c r="AL890" s="4"/>
      <c r="AM890" s="4"/>
      <c r="AN890" s="4"/>
      <c r="AO890" s="4"/>
      <c r="AP890" s="4"/>
      <c r="AQ890" s="4"/>
      <c r="AR890" s="4"/>
      <c r="AS890" s="4"/>
      <c r="AT890" s="4"/>
      <c r="AU890" s="4"/>
      <c r="AV890" s="4"/>
      <c r="AW890" s="4"/>
    </row>
    <row r="891" spans="25:49" x14ac:dyDescent="0.25">
      <c r="Y891"/>
      <c r="AD891" s="4"/>
      <c r="AE891" s="4"/>
      <c r="AF891" s="4"/>
      <c r="AG891" s="4"/>
      <c r="AH891" s="4"/>
      <c r="AI891" s="4"/>
      <c r="AJ891" s="4"/>
      <c r="AK891" s="4"/>
      <c r="AL891" s="4"/>
      <c r="AM891" s="4"/>
      <c r="AN891" s="4"/>
      <c r="AO891" s="4"/>
      <c r="AP891" s="4"/>
      <c r="AQ891" s="4"/>
      <c r="AR891" s="4"/>
      <c r="AS891" s="4"/>
      <c r="AT891" s="4"/>
      <c r="AU891" s="4"/>
      <c r="AV891" s="4"/>
      <c r="AW891" s="4"/>
    </row>
    <row r="892" spans="25:49" x14ac:dyDescent="0.25">
      <c r="Y892"/>
      <c r="AD892" s="4"/>
      <c r="AE892" s="4"/>
      <c r="AF892" s="4"/>
      <c r="AG892" s="4"/>
      <c r="AH892" s="4"/>
      <c r="AI892" s="4"/>
      <c r="AJ892" s="4"/>
      <c r="AK892" s="4"/>
      <c r="AL892" s="4"/>
      <c r="AM892" s="4"/>
      <c r="AN892" s="4"/>
      <c r="AO892" s="4"/>
      <c r="AP892" s="4"/>
      <c r="AQ892" s="4"/>
      <c r="AR892" s="4"/>
      <c r="AS892" s="4"/>
      <c r="AT892" s="4"/>
      <c r="AU892" s="4"/>
      <c r="AV892" s="4"/>
      <c r="AW892" s="4"/>
    </row>
    <row r="893" spans="25:49" x14ac:dyDescent="0.25">
      <c r="Y893"/>
      <c r="AD893" s="4"/>
      <c r="AE893" s="4"/>
      <c r="AF893" s="4"/>
      <c r="AG893" s="4"/>
      <c r="AH893" s="4"/>
      <c r="AI893" s="4"/>
      <c r="AJ893" s="4"/>
      <c r="AK893" s="4"/>
      <c r="AL893" s="4"/>
      <c r="AM893" s="4"/>
      <c r="AN893" s="4"/>
      <c r="AO893" s="4"/>
      <c r="AP893" s="4"/>
      <c r="AQ893" s="4"/>
      <c r="AR893" s="4"/>
      <c r="AS893" s="4"/>
      <c r="AT893" s="4"/>
      <c r="AU893" s="4"/>
      <c r="AV893" s="4"/>
      <c r="AW893" s="4"/>
    </row>
    <row r="894" spans="25:49" x14ac:dyDescent="0.25">
      <c r="Y894"/>
      <c r="AD894" s="4"/>
      <c r="AE894" s="4"/>
      <c r="AF894" s="4"/>
      <c r="AG894" s="4"/>
      <c r="AH894" s="4"/>
      <c r="AI894" s="4"/>
      <c r="AJ894" s="4"/>
      <c r="AK894" s="4"/>
      <c r="AL894" s="4"/>
      <c r="AM894" s="4"/>
      <c r="AN894" s="4"/>
      <c r="AO894" s="4"/>
      <c r="AP894" s="4"/>
      <c r="AQ894" s="4"/>
      <c r="AR894" s="4"/>
      <c r="AS894" s="4"/>
      <c r="AT894" s="4"/>
      <c r="AU894" s="4"/>
      <c r="AV894" s="4"/>
      <c r="AW894" s="4"/>
    </row>
    <row r="895" spans="25:49" x14ac:dyDescent="0.25">
      <c r="Y895"/>
      <c r="AD895" s="4"/>
      <c r="AE895" s="4"/>
      <c r="AF895" s="4"/>
      <c r="AG895" s="4"/>
      <c r="AH895" s="4"/>
      <c r="AI895" s="4"/>
      <c r="AJ895" s="4"/>
      <c r="AK895" s="4"/>
      <c r="AL895" s="4"/>
      <c r="AM895" s="4"/>
      <c r="AN895" s="4"/>
      <c r="AO895" s="4"/>
      <c r="AP895" s="4"/>
      <c r="AQ895" s="4"/>
      <c r="AR895" s="4"/>
      <c r="AS895" s="4"/>
      <c r="AT895" s="4"/>
      <c r="AU895" s="4"/>
      <c r="AV895" s="4"/>
      <c r="AW895" s="4"/>
    </row>
    <row r="896" spans="25:49" x14ac:dyDescent="0.25">
      <c r="Y896"/>
      <c r="AD896" s="4"/>
      <c r="AE896" s="4"/>
      <c r="AF896" s="4"/>
      <c r="AG896" s="4"/>
      <c r="AH896" s="4"/>
      <c r="AI896" s="4"/>
      <c r="AJ896" s="4"/>
      <c r="AK896" s="4"/>
      <c r="AL896" s="4"/>
      <c r="AM896" s="4"/>
      <c r="AN896" s="4"/>
      <c r="AO896" s="4"/>
      <c r="AP896" s="4"/>
      <c r="AQ896" s="4"/>
      <c r="AR896" s="4"/>
      <c r="AS896" s="4"/>
      <c r="AT896" s="4"/>
      <c r="AU896" s="4"/>
      <c r="AV896" s="4"/>
      <c r="AW896" s="4"/>
    </row>
    <row r="897" spans="25:49" x14ac:dyDescent="0.25">
      <c r="Y897"/>
      <c r="AD897" s="4"/>
      <c r="AE897" s="4"/>
      <c r="AF897" s="4"/>
      <c r="AG897" s="4"/>
      <c r="AH897" s="4"/>
      <c r="AI897" s="4"/>
      <c r="AJ897" s="4"/>
      <c r="AK897" s="4"/>
      <c r="AL897" s="4"/>
      <c r="AM897" s="4"/>
      <c r="AN897" s="4"/>
      <c r="AO897" s="4"/>
      <c r="AP897" s="4"/>
      <c r="AQ897" s="4"/>
      <c r="AR897" s="4"/>
      <c r="AS897" s="4"/>
      <c r="AT897" s="4"/>
      <c r="AU897" s="4"/>
      <c r="AV897" s="4"/>
      <c r="AW897" s="4"/>
    </row>
    <row r="898" spans="25:49" x14ac:dyDescent="0.25">
      <c r="Y898"/>
      <c r="AD898" s="4"/>
      <c r="AE898" s="4"/>
      <c r="AF898" s="4"/>
      <c r="AG898" s="4"/>
      <c r="AH898" s="4"/>
      <c r="AI898" s="4"/>
      <c r="AJ898" s="4"/>
      <c r="AK898" s="4"/>
      <c r="AL898" s="4"/>
      <c r="AM898" s="4"/>
      <c r="AN898" s="4"/>
      <c r="AO898" s="4"/>
      <c r="AP898" s="4"/>
      <c r="AQ898" s="4"/>
      <c r="AR898" s="4"/>
      <c r="AS898" s="4"/>
      <c r="AT898" s="4"/>
      <c r="AU898" s="4"/>
      <c r="AV898" s="4"/>
      <c r="AW898" s="4"/>
    </row>
    <row r="899" spans="25:49" x14ac:dyDescent="0.25">
      <c r="Y899"/>
      <c r="AD899" s="4"/>
      <c r="AE899" s="4"/>
      <c r="AF899" s="4"/>
      <c r="AG899" s="4"/>
      <c r="AH899" s="4"/>
      <c r="AI899" s="4"/>
      <c r="AJ899" s="4"/>
      <c r="AK899" s="4"/>
      <c r="AL899" s="4"/>
      <c r="AM899" s="4"/>
      <c r="AN899" s="4"/>
      <c r="AO899" s="4"/>
      <c r="AP899" s="4"/>
      <c r="AQ899" s="4"/>
      <c r="AR899" s="4"/>
      <c r="AS899" s="4"/>
      <c r="AT899" s="4"/>
      <c r="AU899" s="4"/>
      <c r="AV899" s="4"/>
      <c r="AW899" s="4"/>
    </row>
    <row r="900" spans="25:49" x14ac:dyDescent="0.25">
      <c r="Y900"/>
      <c r="AD900" s="4"/>
      <c r="AE900" s="4"/>
      <c r="AF900" s="4"/>
      <c r="AG900" s="4"/>
      <c r="AH900" s="4"/>
      <c r="AI900" s="4"/>
      <c r="AJ900" s="4"/>
      <c r="AK900" s="4"/>
      <c r="AL900" s="4"/>
      <c r="AM900" s="4"/>
      <c r="AN900" s="4"/>
      <c r="AO900" s="4"/>
      <c r="AP900" s="4"/>
      <c r="AQ900" s="4"/>
      <c r="AR900" s="4"/>
      <c r="AS900" s="4"/>
      <c r="AT900" s="4"/>
      <c r="AU900" s="4"/>
      <c r="AV900" s="4"/>
      <c r="AW900" s="4"/>
    </row>
    <row r="901" spans="25:49" x14ac:dyDescent="0.25">
      <c r="Y901"/>
      <c r="AD901" s="4"/>
      <c r="AE901" s="4"/>
      <c r="AF901" s="4"/>
      <c r="AG901" s="4"/>
      <c r="AH901" s="4"/>
      <c r="AI901" s="4"/>
      <c r="AJ901" s="4"/>
      <c r="AK901" s="4"/>
      <c r="AL901" s="4"/>
      <c r="AM901" s="4"/>
      <c r="AN901" s="4"/>
      <c r="AO901" s="4"/>
      <c r="AP901" s="4"/>
      <c r="AQ901" s="4"/>
      <c r="AR901" s="4"/>
      <c r="AS901" s="4"/>
      <c r="AT901" s="4"/>
      <c r="AU901" s="4"/>
      <c r="AV901" s="4"/>
      <c r="AW901" s="4"/>
    </row>
    <row r="902" spans="25:49" x14ac:dyDescent="0.25">
      <c r="Y902"/>
      <c r="AD902" s="4"/>
      <c r="AE902" s="4"/>
      <c r="AF902" s="4"/>
      <c r="AG902" s="4"/>
      <c r="AH902" s="4"/>
      <c r="AI902" s="4"/>
      <c r="AJ902" s="4"/>
      <c r="AK902" s="4"/>
      <c r="AL902" s="4"/>
      <c r="AM902" s="4"/>
      <c r="AN902" s="4"/>
      <c r="AO902" s="4"/>
      <c r="AP902" s="4"/>
      <c r="AQ902" s="4"/>
      <c r="AR902" s="4"/>
      <c r="AS902" s="4"/>
      <c r="AT902" s="4"/>
      <c r="AU902" s="4"/>
      <c r="AV902" s="4"/>
      <c r="AW902" s="4"/>
    </row>
    <row r="903" spans="25:49" x14ac:dyDescent="0.25">
      <c r="Y903"/>
      <c r="AD903" s="4"/>
      <c r="AE903" s="4"/>
      <c r="AF903" s="4"/>
      <c r="AG903" s="4"/>
      <c r="AH903" s="4"/>
      <c r="AI903" s="4"/>
      <c r="AJ903" s="4"/>
      <c r="AK903" s="4"/>
      <c r="AL903" s="4"/>
      <c r="AM903" s="4"/>
      <c r="AN903" s="4"/>
      <c r="AO903" s="4"/>
      <c r="AP903" s="4"/>
      <c r="AQ903" s="4"/>
      <c r="AR903" s="4"/>
      <c r="AS903" s="4"/>
      <c r="AT903" s="4"/>
      <c r="AU903" s="4"/>
      <c r="AV903" s="4"/>
      <c r="AW903" s="4"/>
    </row>
    <row r="904" spans="25:49" x14ac:dyDescent="0.25">
      <c r="Y904"/>
      <c r="AD904" s="4"/>
      <c r="AE904" s="4"/>
      <c r="AF904" s="4"/>
      <c r="AG904" s="4"/>
      <c r="AH904" s="4"/>
      <c r="AI904" s="4"/>
      <c r="AJ904" s="4"/>
      <c r="AK904" s="4"/>
      <c r="AL904" s="4"/>
      <c r="AM904" s="4"/>
      <c r="AN904" s="4"/>
      <c r="AO904" s="4"/>
      <c r="AP904" s="4"/>
      <c r="AQ904" s="4"/>
      <c r="AR904" s="4"/>
      <c r="AS904" s="4"/>
      <c r="AT904" s="4"/>
      <c r="AU904" s="4"/>
      <c r="AV904" s="4"/>
      <c r="AW904" s="4"/>
    </row>
    <row r="905" spans="25:49" x14ac:dyDescent="0.25">
      <c r="Y905"/>
      <c r="AD905" s="4"/>
      <c r="AE905" s="4"/>
      <c r="AF905" s="4"/>
      <c r="AG905" s="4"/>
      <c r="AH905" s="4"/>
      <c r="AI905" s="4"/>
      <c r="AJ905" s="4"/>
      <c r="AK905" s="4"/>
      <c r="AL905" s="4"/>
      <c r="AM905" s="4"/>
      <c r="AN905" s="4"/>
      <c r="AO905" s="4"/>
      <c r="AP905" s="4"/>
      <c r="AQ905" s="4"/>
      <c r="AR905" s="4"/>
      <c r="AS905" s="4"/>
      <c r="AT905" s="4"/>
      <c r="AU905" s="4"/>
      <c r="AV905" s="4"/>
      <c r="AW905" s="4"/>
    </row>
    <row r="906" spans="25:49" x14ac:dyDescent="0.25">
      <c r="Y906"/>
      <c r="AD906" s="4"/>
      <c r="AE906" s="4"/>
      <c r="AF906" s="4"/>
      <c r="AG906" s="4"/>
      <c r="AH906" s="4"/>
      <c r="AI906" s="4"/>
      <c r="AJ906" s="4"/>
      <c r="AK906" s="4"/>
      <c r="AL906" s="4"/>
      <c r="AM906" s="4"/>
      <c r="AN906" s="4"/>
      <c r="AO906" s="4"/>
      <c r="AP906" s="4"/>
      <c r="AQ906" s="4"/>
      <c r="AR906" s="4"/>
      <c r="AS906" s="4"/>
      <c r="AT906" s="4"/>
      <c r="AU906" s="4"/>
      <c r="AV906" s="4"/>
      <c r="AW906" s="4"/>
    </row>
    <row r="907" spans="25:49" x14ac:dyDescent="0.25">
      <c r="Y907"/>
      <c r="AD907" s="4"/>
      <c r="AE907" s="4"/>
      <c r="AF907" s="4"/>
      <c r="AG907" s="4"/>
      <c r="AH907" s="4"/>
      <c r="AI907" s="4"/>
      <c r="AJ907" s="4"/>
      <c r="AK907" s="4"/>
      <c r="AL907" s="4"/>
      <c r="AM907" s="4"/>
      <c r="AN907" s="4"/>
      <c r="AO907" s="4"/>
      <c r="AP907" s="4"/>
      <c r="AQ907" s="4"/>
      <c r="AR907" s="4"/>
      <c r="AS907" s="4"/>
      <c r="AT907" s="4"/>
      <c r="AU907" s="4"/>
      <c r="AV907" s="4"/>
      <c r="AW907" s="4"/>
    </row>
    <row r="908" spans="25:49" x14ac:dyDescent="0.25">
      <c r="Y908"/>
      <c r="AD908" s="4"/>
      <c r="AE908" s="4"/>
      <c r="AF908" s="4"/>
      <c r="AG908" s="4"/>
      <c r="AH908" s="4"/>
      <c r="AI908" s="4"/>
      <c r="AJ908" s="4"/>
      <c r="AK908" s="4"/>
      <c r="AL908" s="4"/>
      <c r="AM908" s="4"/>
      <c r="AN908" s="4"/>
      <c r="AO908" s="4"/>
      <c r="AP908" s="4"/>
      <c r="AQ908" s="4"/>
      <c r="AR908" s="4"/>
      <c r="AS908" s="4"/>
      <c r="AT908" s="4"/>
      <c r="AU908" s="4"/>
      <c r="AV908" s="4"/>
      <c r="AW908" s="4"/>
    </row>
    <row r="909" spans="25:49" x14ac:dyDescent="0.25">
      <c r="Y909"/>
      <c r="AD909" s="4"/>
      <c r="AE909" s="4"/>
      <c r="AF909" s="4"/>
      <c r="AG909" s="4"/>
      <c r="AH909" s="4"/>
      <c r="AI909" s="4"/>
      <c r="AJ909" s="4"/>
      <c r="AK909" s="4"/>
      <c r="AL909" s="4"/>
      <c r="AM909" s="4"/>
      <c r="AN909" s="4"/>
      <c r="AO909" s="4"/>
      <c r="AP909" s="4"/>
      <c r="AQ909" s="4"/>
      <c r="AR909" s="4"/>
      <c r="AS909" s="4"/>
      <c r="AT909" s="4"/>
      <c r="AU909" s="4"/>
      <c r="AV909" s="4"/>
      <c r="AW909" s="4"/>
    </row>
    <row r="910" spans="25:49" x14ac:dyDescent="0.25">
      <c r="Y910"/>
      <c r="AD910" s="4"/>
      <c r="AE910" s="4"/>
      <c r="AF910" s="4"/>
      <c r="AG910" s="4"/>
      <c r="AH910" s="4"/>
      <c r="AI910" s="4"/>
      <c r="AJ910" s="4"/>
      <c r="AK910" s="4"/>
      <c r="AL910" s="4"/>
      <c r="AM910" s="4"/>
      <c r="AN910" s="4"/>
      <c r="AO910" s="4"/>
      <c r="AP910" s="4"/>
      <c r="AQ910" s="4"/>
      <c r="AR910" s="4"/>
      <c r="AS910" s="4"/>
      <c r="AT910" s="4"/>
      <c r="AU910" s="4"/>
      <c r="AV910" s="4"/>
      <c r="AW910" s="4"/>
    </row>
    <row r="911" spans="25:49" x14ac:dyDescent="0.25">
      <c r="Y911"/>
      <c r="AD911" s="4"/>
      <c r="AE911" s="4"/>
      <c r="AF911" s="4"/>
      <c r="AG911" s="4"/>
      <c r="AH911" s="4"/>
      <c r="AI911" s="4"/>
      <c r="AJ911" s="4"/>
      <c r="AK911" s="4"/>
      <c r="AL911" s="4"/>
      <c r="AM911" s="4"/>
      <c r="AN911" s="4"/>
      <c r="AO911" s="4"/>
      <c r="AP911" s="4"/>
      <c r="AQ911" s="4"/>
      <c r="AR911" s="4"/>
      <c r="AS911" s="4"/>
      <c r="AT911" s="4"/>
      <c r="AU911" s="4"/>
      <c r="AV911" s="4"/>
      <c r="AW911" s="4"/>
    </row>
    <row r="912" spans="25:49" x14ac:dyDescent="0.25">
      <c r="Y912"/>
      <c r="AD912" s="4"/>
      <c r="AE912" s="4"/>
      <c r="AF912" s="4"/>
      <c r="AG912" s="4"/>
      <c r="AH912" s="4"/>
      <c r="AI912" s="4"/>
      <c r="AJ912" s="4"/>
      <c r="AK912" s="4"/>
      <c r="AL912" s="4"/>
      <c r="AM912" s="4"/>
      <c r="AN912" s="4"/>
      <c r="AO912" s="4"/>
      <c r="AP912" s="4"/>
      <c r="AQ912" s="4"/>
      <c r="AR912" s="4"/>
      <c r="AS912" s="4"/>
      <c r="AT912" s="4"/>
      <c r="AU912" s="4"/>
      <c r="AV912" s="4"/>
      <c r="AW912" s="4"/>
    </row>
    <row r="913" spans="25:49" x14ac:dyDescent="0.25">
      <c r="Y913"/>
      <c r="AD913" s="4"/>
      <c r="AE913" s="4"/>
      <c r="AF913" s="4"/>
      <c r="AG913" s="4"/>
      <c r="AH913" s="4"/>
      <c r="AI913" s="4"/>
      <c r="AJ913" s="4"/>
      <c r="AK913" s="4"/>
      <c r="AL913" s="4"/>
      <c r="AM913" s="4"/>
      <c r="AN913" s="4"/>
      <c r="AO913" s="4"/>
      <c r="AP913" s="4"/>
      <c r="AQ913" s="4"/>
      <c r="AR913" s="4"/>
      <c r="AS913" s="4"/>
      <c r="AT913" s="4"/>
      <c r="AU913" s="4"/>
      <c r="AV913" s="4"/>
      <c r="AW913" s="4"/>
    </row>
    <row r="914" spans="25:49" x14ac:dyDescent="0.25">
      <c r="Y914"/>
      <c r="AD914" s="4"/>
      <c r="AE914" s="4"/>
      <c r="AF914" s="4"/>
      <c r="AG914" s="4"/>
      <c r="AH914" s="4"/>
      <c r="AI914" s="4"/>
      <c r="AJ914" s="4"/>
      <c r="AK914" s="4"/>
      <c r="AL914" s="4"/>
      <c r="AM914" s="4"/>
      <c r="AN914" s="4"/>
      <c r="AO914" s="4"/>
      <c r="AP914" s="4"/>
      <c r="AQ914" s="4"/>
      <c r="AR914" s="4"/>
      <c r="AS914" s="4"/>
      <c r="AT914" s="4"/>
      <c r="AU914" s="4"/>
      <c r="AV914" s="4"/>
      <c r="AW914" s="4"/>
    </row>
    <row r="915" spans="25:49" x14ac:dyDescent="0.25">
      <c r="Y915"/>
      <c r="AD915" s="4"/>
      <c r="AE915" s="4"/>
      <c r="AF915" s="4"/>
      <c r="AG915" s="4"/>
      <c r="AH915" s="4"/>
      <c r="AI915" s="4"/>
      <c r="AJ915" s="4"/>
      <c r="AK915" s="4"/>
      <c r="AL915" s="4"/>
      <c r="AM915" s="4"/>
      <c r="AN915" s="4"/>
      <c r="AO915" s="4"/>
      <c r="AP915" s="4"/>
      <c r="AQ915" s="4"/>
      <c r="AR915" s="4"/>
      <c r="AS915" s="4"/>
      <c r="AT915" s="4"/>
      <c r="AU915" s="4"/>
      <c r="AV915" s="4"/>
      <c r="AW915" s="4"/>
    </row>
    <row r="916" spans="25:49" x14ac:dyDescent="0.25">
      <c r="Y916"/>
      <c r="AD916" s="4"/>
      <c r="AE916" s="4"/>
      <c r="AF916" s="4"/>
      <c r="AG916" s="4"/>
      <c r="AH916" s="4"/>
      <c r="AI916" s="4"/>
      <c r="AJ916" s="4"/>
      <c r="AK916" s="4"/>
      <c r="AL916" s="4"/>
      <c r="AM916" s="4"/>
      <c r="AN916" s="4"/>
      <c r="AO916" s="4"/>
      <c r="AP916" s="4"/>
      <c r="AQ916" s="4"/>
      <c r="AR916" s="4"/>
      <c r="AS916" s="4"/>
      <c r="AT916" s="4"/>
      <c r="AU916" s="4"/>
      <c r="AV916" s="4"/>
      <c r="AW916" s="4"/>
    </row>
    <row r="917" spans="25:49" x14ac:dyDescent="0.25">
      <c r="Y917"/>
      <c r="AD917" s="4"/>
      <c r="AE917" s="4"/>
      <c r="AF917" s="4"/>
      <c r="AG917" s="4"/>
      <c r="AH917" s="4"/>
      <c r="AI917" s="4"/>
      <c r="AJ917" s="4"/>
      <c r="AK917" s="4"/>
      <c r="AL917" s="4"/>
      <c r="AM917" s="4"/>
      <c r="AN917" s="4"/>
      <c r="AO917" s="4"/>
      <c r="AP917" s="4"/>
      <c r="AQ917" s="4"/>
      <c r="AR917" s="4"/>
      <c r="AS917" s="4"/>
      <c r="AT917" s="4"/>
      <c r="AU917" s="4"/>
      <c r="AV917" s="4"/>
      <c r="AW917" s="4"/>
    </row>
    <row r="918" spans="25:49" x14ac:dyDescent="0.25">
      <c r="Y918"/>
      <c r="AD918" s="4"/>
      <c r="AE918" s="4"/>
      <c r="AF918" s="4"/>
      <c r="AG918" s="4"/>
      <c r="AH918" s="4"/>
      <c r="AI918" s="4"/>
      <c r="AJ918" s="4"/>
      <c r="AK918" s="4"/>
      <c r="AL918" s="4"/>
      <c r="AM918" s="4"/>
      <c r="AN918" s="4"/>
      <c r="AO918" s="4"/>
      <c r="AP918" s="4"/>
      <c r="AQ918" s="4"/>
      <c r="AR918" s="4"/>
      <c r="AS918" s="4"/>
      <c r="AT918" s="4"/>
      <c r="AU918" s="4"/>
      <c r="AV918" s="4"/>
      <c r="AW918" s="4"/>
    </row>
    <row r="919" spans="25:49" x14ac:dyDescent="0.25">
      <c r="Y919"/>
      <c r="AD919" s="4"/>
      <c r="AE919" s="4"/>
      <c r="AF919" s="4"/>
      <c r="AG919" s="4"/>
      <c r="AH919" s="4"/>
      <c r="AI919" s="4"/>
      <c r="AJ919" s="4"/>
      <c r="AK919" s="4"/>
      <c r="AL919" s="4"/>
      <c r="AM919" s="4"/>
      <c r="AN919" s="4"/>
      <c r="AO919" s="4"/>
      <c r="AP919" s="4"/>
      <c r="AQ919" s="4"/>
      <c r="AR919" s="4"/>
      <c r="AS919" s="4"/>
      <c r="AT919" s="4"/>
      <c r="AU919" s="4"/>
      <c r="AV919" s="4"/>
      <c r="AW919" s="4"/>
    </row>
    <row r="920" spans="25:49" x14ac:dyDescent="0.25">
      <c r="Y920"/>
      <c r="AD920" s="4"/>
      <c r="AE920" s="4"/>
      <c r="AF920" s="4"/>
      <c r="AG920" s="4"/>
      <c r="AH920" s="4"/>
      <c r="AI920" s="4"/>
      <c r="AJ920" s="4"/>
      <c r="AK920" s="4"/>
      <c r="AL920" s="4"/>
      <c r="AM920" s="4"/>
      <c r="AN920" s="4"/>
      <c r="AO920" s="4"/>
      <c r="AP920" s="4"/>
      <c r="AQ920" s="4"/>
      <c r="AR920" s="4"/>
      <c r="AS920" s="4"/>
      <c r="AT920" s="4"/>
      <c r="AU920" s="4"/>
      <c r="AV920" s="4"/>
      <c r="AW920" s="4"/>
    </row>
    <row r="921" spans="25:49" x14ac:dyDescent="0.25">
      <c r="Y921"/>
      <c r="AD921" s="4"/>
      <c r="AE921" s="4"/>
      <c r="AF921" s="4"/>
      <c r="AG921" s="4"/>
      <c r="AH921" s="4"/>
      <c r="AI921" s="4"/>
      <c r="AJ921" s="4"/>
      <c r="AK921" s="4"/>
      <c r="AL921" s="4"/>
      <c r="AM921" s="4"/>
      <c r="AN921" s="4"/>
      <c r="AO921" s="4"/>
      <c r="AP921" s="4"/>
      <c r="AQ921" s="4"/>
      <c r="AR921" s="4"/>
      <c r="AS921" s="4"/>
      <c r="AT921" s="4"/>
      <c r="AU921" s="4"/>
      <c r="AV921" s="4"/>
      <c r="AW921" s="4"/>
    </row>
    <row r="922" spans="25:49" x14ac:dyDescent="0.25">
      <c r="Y922"/>
      <c r="AD922" s="4"/>
      <c r="AE922" s="4"/>
      <c r="AF922" s="4"/>
      <c r="AG922" s="4"/>
      <c r="AH922" s="4"/>
      <c r="AI922" s="4"/>
      <c r="AJ922" s="4"/>
      <c r="AK922" s="4"/>
      <c r="AL922" s="4"/>
      <c r="AM922" s="4"/>
      <c r="AN922" s="4"/>
      <c r="AO922" s="4"/>
      <c r="AP922" s="4"/>
      <c r="AQ922" s="4"/>
      <c r="AR922" s="4"/>
      <c r="AS922" s="4"/>
      <c r="AT922" s="4"/>
      <c r="AU922" s="4"/>
      <c r="AV922" s="4"/>
      <c r="AW922" s="4"/>
    </row>
    <row r="923" spans="25:49" x14ac:dyDescent="0.25">
      <c r="Y923"/>
      <c r="AD923" s="4"/>
      <c r="AE923" s="4"/>
      <c r="AF923" s="4"/>
      <c r="AG923" s="4"/>
      <c r="AH923" s="4"/>
      <c r="AI923" s="4"/>
      <c r="AJ923" s="4"/>
      <c r="AK923" s="4"/>
      <c r="AL923" s="4"/>
      <c r="AM923" s="4"/>
      <c r="AN923" s="4"/>
      <c r="AO923" s="4"/>
      <c r="AP923" s="4"/>
      <c r="AQ923" s="4"/>
      <c r="AR923" s="4"/>
      <c r="AS923" s="4"/>
      <c r="AT923" s="4"/>
      <c r="AU923" s="4"/>
      <c r="AV923" s="4"/>
      <c r="AW923" s="4"/>
    </row>
    <row r="924" spans="25:49" x14ac:dyDescent="0.25">
      <c r="Y924"/>
      <c r="AD924" s="4"/>
      <c r="AE924" s="4"/>
      <c r="AF924" s="4"/>
      <c r="AG924" s="4"/>
      <c r="AH924" s="4"/>
      <c r="AI924" s="4"/>
      <c r="AJ924" s="4"/>
      <c r="AK924" s="4"/>
      <c r="AL924" s="4"/>
      <c r="AM924" s="4"/>
      <c r="AN924" s="4"/>
      <c r="AO924" s="4"/>
      <c r="AP924" s="4"/>
      <c r="AQ924" s="4"/>
      <c r="AR924" s="4"/>
      <c r="AS924" s="4"/>
      <c r="AT924" s="4"/>
      <c r="AU924" s="4"/>
      <c r="AV924" s="4"/>
      <c r="AW924" s="4"/>
    </row>
    <row r="925" spans="25:49" x14ac:dyDescent="0.25">
      <c r="Y925"/>
      <c r="AD925" s="4"/>
      <c r="AE925" s="4"/>
      <c r="AF925" s="4"/>
      <c r="AG925" s="4"/>
      <c r="AH925" s="4"/>
      <c r="AI925" s="4"/>
      <c r="AJ925" s="4"/>
      <c r="AK925" s="4"/>
      <c r="AL925" s="4"/>
      <c r="AM925" s="4"/>
      <c r="AN925" s="4"/>
      <c r="AO925" s="4"/>
      <c r="AP925" s="4"/>
      <c r="AQ925" s="4"/>
      <c r="AR925" s="4"/>
      <c r="AS925" s="4"/>
      <c r="AT925" s="4"/>
      <c r="AU925" s="4"/>
      <c r="AV925" s="4"/>
      <c r="AW925" s="4"/>
    </row>
    <row r="926" spans="25:49" x14ac:dyDescent="0.25">
      <c r="Y926"/>
      <c r="AD926" s="4"/>
      <c r="AE926" s="4"/>
      <c r="AF926" s="4"/>
      <c r="AG926" s="4"/>
      <c r="AH926" s="4"/>
      <c r="AI926" s="4"/>
      <c r="AJ926" s="4"/>
      <c r="AK926" s="4"/>
      <c r="AL926" s="4"/>
      <c r="AM926" s="4"/>
      <c r="AN926" s="4"/>
      <c r="AO926" s="4"/>
      <c r="AP926" s="4"/>
      <c r="AQ926" s="4"/>
      <c r="AR926" s="4"/>
      <c r="AS926" s="4"/>
      <c r="AT926" s="4"/>
      <c r="AU926" s="4"/>
      <c r="AV926" s="4"/>
      <c r="AW926" s="4"/>
    </row>
    <row r="927" spans="25:49" x14ac:dyDescent="0.25">
      <c r="Y927"/>
      <c r="AD927" s="4"/>
      <c r="AE927" s="4"/>
      <c r="AF927" s="4"/>
      <c r="AG927" s="4"/>
      <c r="AH927" s="4"/>
      <c r="AI927" s="4"/>
      <c r="AJ927" s="4"/>
      <c r="AK927" s="4"/>
      <c r="AL927" s="4"/>
      <c r="AM927" s="4"/>
      <c r="AN927" s="4"/>
      <c r="AO927" s="4"/>
      <c r="AP927" s="4"/>
      <c r="AQ927" s="4"/>
      <c r="AR927" s="4"/>
      <c r="AS927" s="4"/>
      <c r="AT927" s="4"/>
      <c r="AU927" s="4"/>
      <c r="AV927" s="4"/>
      <c r="AW927" s="4"/>
    </row>
    <row r="928" spans="25:49" x14ac:dyDescent="0.25">
      <c r="Y928"/>
      <c r="AD928" s="4"/>
      <c r="AE928" s="4"/>
      <c r="AF928" s="4"/>
      <c r="AG928" s="4"/>
      <c r="AH928" s="4"/>
      <c r="AI928" s="4"/>
      <c r="AJ928" s="4"/>
      <c r="AK928" s="4"/>
      <c r="AL928" s="4"/>
      <c r="AM928" s="4"/>
      <c r="AN928" s="4"/>
      <c r="AO928" s="4"/>
      <c r="AP928" s="4"/>
      <c r="AQ928" s="4"/>
      <c r="AR928" s="4"/>
      <c r="AS928" s="4"/>
      <c r="AT928" s="4"/>
      <c r="AU928" s="4"/>
      <c r="AV928" s="4"/>
      <c r="AW928" s="4"/>
    </row>
    <row r="929" spans="25:49" x14ac:dyDescent="0.25">
      <c r="Y929"/>
      <c r="AD929" s="4"/>
      <c r="AE929" s="4"/>
      <c r="AF929" s="4"/>
      <c r="AG929" s="4"/>
      <c r="AH929" s="4"/>
      <c r="AI929" s="4"/>
      <c r="AJ929" s="4"/>
      <c r="AK929" s="4"/>
      <c r="AL929" s="4"/>
      <c r="AM929" s="4"/>
      <c r="AN929" s="4"/>
      <c r="AO929" s="4"/>
      <c r="AP929" s="4"/>
      <c r="AQ929" s="4"/>
      <c r="AR929" s="4"/>
      <c r="AS929" s="4"/>
      <c r="AT929" s="4"/>
      <c r="AU929" s="4"/>
      <c r="AV929" s="4"/>
      <c r="AW929" s="4"/>
    </row>
    <row r="930" spans="25:49" x14ac:dyDescent="0.25">
      <c r="Y930"/>
      <c r="AD930" s="4"/>
      <c r="AE930" s="4"/>
      <c r="AF930" s="4"/>
      <c r="AG930" s="4"/>
      <c r="AH930" s="4"/>
      <c r="AI930" s="4"/>
      <c r="AJ930" s="4"/>
      <c r="AK930" s="4"/>
      <c r="AL930" s="4"/>
      <c r="AM930" s="4"/>
      <c r="AN930" s="4"/>
      <c r="AO930" s="4"/>
      <c r="AP930" s="4"/>
      <c r="AQ930" s="4"/>
      <c r="AR930" s="4"/>
      <c r="AS930" s="4"/>
      <c r="AT930" s="4"/>
      <c r="AU930" s="4"/>
      <c r="AV930" s="4"/>
      <c r="AW930" s="4"/>
    </row>
    <row r="931" spans="25:49" x14ac:dyDescent="0.25">
      <c r="Y931"/>
      <c r="AD931" s="4"/>
      <c r="AE931" s="4"/>
      <c r="AF931" s="4"/>
      <c r="AG931" s="4"/>
      <c r="AH931" s="4"/>
      <c r="AI931" s="4"/>
      <c r="AJ931" s="4"/>
      <c r="AK931" s="4"/>
      <c r="AL931" s="4"/>
      <c r="AM931" s="4"/>
      <c r="AN931" s="4"/>
      <c r="AO931" s="4"/>
      <c r="AP931" s="4"/>
      <c r="AQ931" s="4"/>
      <c r="AR931" s="4"/>
      <c r="AS931" s="4"/>
      <c r="AT931" s="4"/>
      <c r="AU931" s="4"/>
      <c r="AV931" s="4"/>
      <c r="AW931" s="4"/>
    </row>
    <row r="932" spans="25:49" x14ac:dyDescent="0.25">
      <c r="Y932"/>
      <c r="AD932" s="4"/>
      <c r="AE932" s="4"/>
      <c r="AF932" s="4"/>
      <c r="AG932" s="4"/>
      <c r="AH932" s="4"/>
      <c r="AI932" s="4"/>
      <c r="AJ932" s="4"/>
      <c r="AK932" s="4"/>
      <c r="AL932" s="4"/>
      <c r="AM932" s="4"/>
      <c r="AN932" s="4"/>
      <c r="AO932" s="4"/>
      <c r="AP932" s="4"/>
      <c r="AQ932" s="4"/>
      <c r="AR932" s="4"/>
      <c r="AS932" s="4"/>
      <c r="AT932" s="4"/>
      <c r="AU932" s="4"/>
      <c r="AV932" s="4"/>
      <c r="AW932" s="4"/>
    </row>
    <row r="933" spans="25:49" x14ac:dyDescent="0.25">
      <c r="Y933"/>
      <c r="AD933" s="4"/>
      <c r="AE933" s="4"/>
      <c r="AF933" s="4"/>
      <c r="AG933" s="4"/>
      <c r="AH933" s="4"/>
      <c r="AI933" s="4"/>
      <c r="AJ933" s="4"/>
      <c r="AK933" s="4"/>
      <c r="AL933" s="4"/>
      <c r="AM933" s="4"/>
      <c r="AN933" s="4"/>
      <c r="AO933" s="4"/>
      <c r="AP933" s="4"/>
      <c r="AQ933" s="4"/>
      <c r="AR933" s="4"/>
      <c r="AS933" s="4"/>
      <c r="AT933" s="4"/>
      <c r="AU933" s="4"/>
      <c r="AV933" s="4"/>
      <c r="AW933" s="4"/>
    </row>
    <row r="934" spans="25:49" x14ac:dyDescent="0.25">
      <c r="Y934"/>
      <c r="AD934" s="4"/>
      <c r="AE934" s="4"/>
      <c r="AF934" s="4"/>
      <c r="AG934" s="4"/>
      <c r="AH934" s="4"/>
      <c r="AI934" s="4"/>
      <c r="AJ934" s="4"/>
      <c r="AK934" s="4"/>
      <c r="AL934" s="4"/>
      <c r="AM934" s="4"/>
      <c r="AN934" s="4"/>
      <c r="AO934" s="4"/>
      <c r="AP934" s="4"/>
      <c r="AQ934" s="4"/>
      <c r="AR934" s="4"/>
      <c r="AS934" s="4"/>
      <c r="AT934" s="4"/>
      <c r="AU934" s="4"/>
      <c r="AV934" s="4"/>
      <c r="AW934" s="4"/>
    </row>
    <row r="935" spans="25:49" x14ac:dyDescent="0.25">
      <c r="Y935"/>
      <c r="AD935" s="4"/>
      <c r="AE935" s="4"/>
      <c r="AF935" s="4"/>
      <c r="AG935" s="4"/>
      <c r="AH935" s="4"/>
      <c r="AI935" s="4"/>
      <c r="AJ935" s="4"/>
      <c r="AK935" s="4"/>
      <c r="AL935" s="4"/>
      <c r="AM935" s="4"/>
      <c r="AN935" s="4"/>
      <c r="AO935" s="4"/>
      <c r="AP935" s="4"/>
      <c r="AQ935" s="4"/>
      <c r="AR935" s="4"/>
      <c r="AS935" s="4"/>
      <c r="AT935" s="4"/>
      <c r="AU935" s="4"/>
      <c r="AV935" s="4"/>
      <c r="AW935" s="4"/>
    </row>
    <row r="936" spans="25:49" x14ac:dyDescent="0.25">
      <c r="Y936"/>
      <c r="AD936" s="4"/>
      <c r="AE936" s="4"/>
      <c r="AF936" s="4"/>
      <c r="AG936" s="4"/>
      <c r="AH936" s="4"/>
      <c r="AI936" s="4"/>
      <c r="AJ936" s="4"/>
      <c r="AK936" s="4"/>
      <c r="AL936" s="4"/>
      <c r="AM936" s="4"/>
      <c r="AN936" s="4"/>
      <c r="AO936" s="4"/>
      <c r="AP936" s="4"/>
      <c r="AQ936" s="4"/>
      <c r="AR936" s="4"/>
      <c r="AS936" s="4"/>
      <c r="AT936" s="4"/>
      <c r="AU936" s="4"/>
      <c r="AV936" s="4"/>
      <c r="AW936" s="4"/>
    </row>
    <row r="937" spans="25:49" x14ac:dyDescent="0.25">
      <c r="Y937"/>
      <c r="AD937" s="4"/>
      <c r="AE937" s="4"/>
      <c r="AF937" s="4"/>
      <c r="AG937" s="4"/>
      <c r="AH937" s="4"/>
      <c r="AI937" s="4"/>
      <c r="AJ937" s="4"/>
      <c r="AK937" s="4"/>
      <c r="AL937" s="4"/>
      <c r="AM937" s="4"/>
      <c r="AN937" s="4"/>
      <c r="AO937" s="4"/>
      <c r="AP937" s="4"/>
      <c r="AQ937" s="4"/>
      <c r="AR937" s="4"/>
      <c r="AS937" s="4"/>
      <c r="AT937" s="4"/>
      <c r="AU937" s="4"/>
      <c r="AV937" s="4"/>
      <c r="AW937" s="4"/>
    </row>
    <row r="938" spans="25:49" x14ac:dyDescent="0.25">
      <c r="Y938"/>
      <c r="AD938" s="4"/>
      <c r="AE938" s="4"/>
      <c r="AF938" s="4"/>
      <c r="AG938" s="4"/>
      <c r="AH938" s="4"/>
      <c r="AI938" s="4"/>
      <c r="AJ938" s="4"/>
      <c r="AK938" s="4"/>
      <c r="AL938" s="4"/>
      <c r="AM938" s="4"/>
      <c r="AN938" s="4"/>
      <c r="AO938" s="4"/>
      <c r="AP938" s="4"/>
      <c r="AQ938" s="4"/>
      <c r="AR938" s="4"/>
      <c r="AS938" s="4"/>
      <c r="AT938" s="4"/>
      <c r="AU938" s="4"/>
      <c r="AV938" s="4"/>
      <c r="AW938" s="4"/>
    </row>
    <row r="939" spans="25:49" x14ac:dyDescent="0.25">
      <c r="Y939"/>
      <c r="AD939" s="4"/>
      <c r="AE939" s="4"/>
      <c r="AF939" s="4"/>
      <c r="AG939" s="4"/>
      <c r="AH939" s="4"/>
      <c r="AI939" s="4"/>
      <c r="AJ939" s="4"/>
      <c r="AK939" s="4"/>
      <c r="AL939" s="4"/>
      <c r="AM939" s="4"/>
      <c r="AN939" s="4"/>
      <c r="AO939" s="4"/>
      <c r="AP939" s="4"/>
      <c r="AQ939" s="4"/>
      <c r="AR939" s="4"/>
      <c r="AS939" s="4"/>
      <c r="AT939" s="4"/>
      <c r="AU939" s="4"/>
      <c r="AV939" s="4"/>
      <c r="AW939" s="4"/>
    </row>
    <row r="940" spans="25:49" x14ac:dyDescent="0.25">
      <c r="Y940"/>
      <c r="AD940" s="4"/>
      <c r="AE940" s="4"/>
      <c r="AF940" s="4"/>
      <c r="AG940" s="4"/>
      <c r="AH940" s="4"/>
      <c r="AI940" s="4"/>
      <c r="AJ940" s="4"/>
      <c r="AK940" s="4"/>
      <c r="AL940" s="4"/>
      <c r="AM940" s="4"/>
      <c r="AN940" s="4"/>
      <c r="AO940" s="4"/>
      <c r="AP940" s="4"/>
      <c r="AQ940" s="4"/>
      <c r="AR940" s="4"/>
      <c r="AS940" s="4"/>
      <c r="AT940" s="4"/>
      <c r="AU940" s="4"/>
      <c r="AV940" s="4"/>
      <c r="AW940" s="4"/>
    </row>
    <row r="941" spans="25:49" x14ac:dyDescent="0.25">
      <c r="Y941"/>
      <c r="AD941" s="4"/>
      <c r="AE941" s="4"/>
      <c r="AF941" s="4"/>
      <c r="AG941" s="4"/>
      <c r="AH941" s="4"/>
      <c r="AI941" s="4"/>
      <c r="AJ941" s="4"/>
      <c r="AK941" s="4"/>
      <c r="AL941" s="4"/>
      <c r="AM941" s="4"/>
      <c r="AN941" s="4"/>
      <c r="AO941" s="4"/>
      <c r="AP941" s="4"/>
      <c r="AQ941" s="4"/>
      <c r="AR941" s="4"/>
      <c r="AS941" s="4"/>
      <c r="AT941" s="4"/>
      <c r="AU941" s="4"/>
      <c r="AV941" s="4"/>
      <c r="AW941" s="4"/>
    </row>
    <row r="942" spans="25:49" x14ac:dyDescent="0.25">
      <c r="Y942"/>
      <c r="AD942" s="4"/>
      <c r="AE942" s="4"/>
      <c r="AF942" s="4"/>
      <c r="AG942" s="4"/>
      <c r="AH942" s="4"/>
      <c r="AI942" s="4"/>
      <c r="AJ942" s="4"/>
      <c r="AK942" s="4"/>
      <c r="AL942" s="4"/>
      <c r="AM942" s="4"/>
      <c r="AN942" s="4"/>
      <c r="AO942" s="4"/>
      <c r="AP942" s="4"/>
      <c r="AQ942" s="4"/>
      <c r="AR942" s="4"/>
      <c r="AS942" s="4"/>
      <c r="AT942" s="4"/>
      <c r="AU942" s="4"/>
      <c r="AV942" s="4"/>
      <c r="AW942" s="4"/>
    </row>
    <row r="943" spans="25:49" x14ac:dyDescent="0.25">
      <c r="Y943"/>
      <c r="AD943" s="4"/>
      <c r="AE943" s="4"/>
      <c r="AF943" s="4"/>
      <c r="AG943" s="4"/>
      <c r="AH943" s="4"/>
      <c r="AI943" s="4"/>
      <c r="AJ943" s="4"/>
      <c r="AK943" s="4"/>
      <c r="AL943" s="4"/>
      <c r="AM943" s="4"/>
      <c r="AN943" s="4"/>
      <c r="AO943" s="4"/>
      <c r="AP943" s="4"/>
      <c r="AQ943" s="4"/>
      <c r="AR943" s="4"/>
      <c r="AS943" s="4"/>
      <c r="AT943" s="4"/>
      <c r="AU943" s="4"/>
      <c r="AV943" s="4"/>
      <c r="AW943" s="4"/>
    </row>
    <row r="944" spans="25:49" x14ac:dyDescent="0.25">
      <c r="Y944"/>
      <c r="AD944" s="4"/>
      <c r="AE944" s="4"/>
      <c r="AF944" s="4"/>
      <c r="AG944" s="4"/>
      <c r="AH944" s="4"/>
      <c r="AI944" s="4"/>
      <c r="AJ944" s="4"/>
      <c r="AK944" s="4"/>
      <c r="AL944" s="4"/>
      <c r="AM944" s="4"/>
      <c r="AN944" s="4"/>
      <c r="AO944" s="4"/>
      <c r="AP944" s="4"/>
      <c r="AQ944" s="4"/>
      <c r="AR944" s="4"/>
      <c r="AS944" s="4"/>
      <c r="AT944" s="4"/>
      <c r="AU944" s="4"/>
      <c r="AV944" s="4"/>
      <c r="AW944" s="4"/>
    </row>
    <row r="945" spans="25:49" x14ac:dyDescent="0.25">
      <c r="Y945"/>
      <c r="AD945" s="4"/>
      <c r="AE945" s="4"/>
      <c r="AF945" s="4"/>
      <c r="AG945" s="4"/>
      <c r="AH945" s="4"/>
      <c r="AI945" s="4"/>
      <c r="AJ945" s="4"/>
      <c r="AK945" s="4"/>
      <c r="AL945" s="4"/>
      <c r="AM945" s="4"/>
      <c r="AN945" s="4"/>
      <c r="AO945" s="4"/>
      <c r="AP945" s="4"/>
      <c r="AQ945" s="4"/>
      <c r="AR945" s="4"/>
      <c r="AS945" s="4"/>
      <c r="AT945" s="4"/>
      <c r="AU945" s="4"/>
      <c r="AV945" s="4"/>
      <c r="AW945" s="4"/>
    </row>
    <row r="946" spans="25:49" x14ac:dyDescent="0.25">
      <c r="Y946"/>
      <c r="AD946" s="4"/>
      <c r="AE946" s="4"/>
      <c r="AF946" s="4"/>
      <c r="AG946" s="4"/>
      <c r="AH946" s="4"/>
      <c r="AI946" s="4"/>
      <c r="AJ946" s="4"/>
      <c r="AK946" s="4"/>
      <c r="AL946" s="4"/>
      <c r="AM946" s="4"/>
      <c r="AN946" s="4"/>
      <c r="AO946" s="4"/>
      <c r="AP946" s="4"/>
      <c r="AQ946" s="4"/>
      <c r="AR946" s="4"/>
      <c r="AS946" s="4"/>
      <c r="AT946" s="4"/>
      <c r="AU946" s="4"/>
      <c r="AV946" s="4"/>
      <c r="AW946" s="4"/>
    </row>
    <row r="947" spans="25:49" x14ac:dyDescent="0.25">
      <c r="Y947"/>
      <c r="AD947" s="4"/>
      <c r="AE947" s="4"/>
      <c r="AF947" s="4"/>
      <c r="AG947" s="4"/>
      <c r="AH947" s="4"/>
      <c r="AI947" s="4"/>
      <c r="AJ947" s="4"/>
      <c r="AK947" s="4"/>
      <c r="AL947" s="4"/>
      <c r="AM947" s="4"/>
      <c r="AN947" s="4"/>
      <c r="AO947" s="4"/>
      <c r="AP947" s="4"/>
      <c r="AQ947" s="4"/>
      <c r="AR947" s="4"/>
      <c r="AS947" s="4"/>
      <c r="AT947" s="4"/>
      <c r="AU947" s="4"/>
      <c r="AV947" s="4"/>
      <c r="AW947" s="4"/>
    </row>
    <row r="948" spans="25:49" x14ac:dyDescent="0.25">
      <c r="Y948"/>
      <c r="AD948" s="4"/>
      <c r="AE948" s="4"/>
      <c r="AF948" s="4"/>
      <c r="AG948" s="4"/>
      <c r="AH948" s="4"/>
      <c r="AI948" s="4"/>
      <c r="AJ948" s="4"/>
      <c r="AK948" s="4"/>
      <c r="AL948" s="4"/>
      <c r="AM948" s="4"/>
      <c r="AN948" s="4"/>
      <c r="AO948" s="4"/>
      <c r="AP948" s="4"/>
      <c r="AQ948" s="4"/>
      <c r="AR948" s="4"/>
      <c r="AS948" s="4"/>
      <c r="AT948" s="4"/>
      <c r="AU948" s="4"/>
      <c r="AV948" s="4"/>
      <c r="AW948" s="4"/>
    </row>
    <row r="949" spans="25:49" x14ac:dyDescent="0.25">
      <c r="Y949"/>
      <c r="AD949" s="4"/>
      <c r="AE949" s="4"/>
      <c r="AF949" s="4"/>
      <c r="AG949" s="4"/>
      <c r="AH949" s="4"/>
      <c r="AI949" s="4"/>
      <c r="AJ949" s="4"/>
      <c r="AK949" s="4"/>
      <c r="AL949" s="4"/>
      <c r="AM949" s="4"/>
      <c r="AN949" s="4"/>
      <c r="AO949" s="4"/>
      <c r="AP949" s="4"/>
      <c r="AQ949" s="4"/>
      <c r="AR949" s="4"/>
      <c r="AS949" s="4"/>
      <c r="AT949" s="4"/>
      <c r="AU949" s="4"/>
      <c r="AV949" s="4"/>
      <c r="AW949" s="4"/>
    </row>
    <row r="950" spans="25:49" x14ac:dyDescent="0.25">
      <c r="Y950"/>
      <c r="AD950" s="4"/>
      <c r="AE950" s="4"/>
      <c r="AF950" s="4"/>
      <c r="AG950" s="4"/>
      <c r="AH950" s="4"/>
      <c r="AI950" s="4"/>
      <c r="AJ950" s="4"/>
      <c r="AK950" s="4"/>
      <c r="AL950" s="4"/>
      <c r="AM950" s="4"/>
      <c r="AN950" s="4"/>
      <c r="AO950" s="4"/>
      <c r="AP950" s="4"/>
      <c r="AQ950" s="4"/>
      <c r="AR950" s="4"/>
      <c r="AS950" s="4"/>
      <c r="AT950" s="4"/>
      <c r="AU950" s="4"/>
      <c r="AV950" s="4"/>
      <c r="AW950" s="4"/>
    </row>
    <row r="951" spans="25:49" x14ac:dyDescent="0.25">
      <c r="Y951"/>
      <c r="AD951" s="4"/>
      <c r="AE951" s="4"/>
      <c r="AF951" s="4"/>
      <c r="AG951" s="4"/>
      <c r="AH951" s="4"/>
      <c r="AI951" s="4"/>
      <c r="AJ951" s="4"/>
      <c r="AK951" s="4"/>
      <c r="AL951" s="4"/>
      <c r="AM951" s="4"/>
      <c r="AN951" s="4"/>
      <c r="AO951" s="4"/>
      <c r="AP951" s="4"/>
      <c r="AQ951" s="4"/>
      <c r="AR951" s="4"/>
      <c r="AS951" s="4"/>
      <c r="AT951" s="4"/>
      <c r="AU951" s="4"/>
      <c r="AV951" s="4"/>
      <c r="AW951" s="4"/>
    </row>
    <row r="952" spans="25:49" x14ac:dyDescent="0.25">
      <c r="Y952"/>
      <c r="AD952" s="4"/>
      <c r="AE952" s="4"/>
      <c r="AF952" s="4"/>
      <c r="AG952" s="4"/>
      <c r="AH952" s="4"/>
      <c r="AI952" s="4"/>
      <c r="AJ952" s="4"/>
      <c r="AK952" s="4"/>
      <c r="AL952" s="4"/>
      <c r="AM952" s="4"/>
      <c r="AN952" s="4"/>
      <c r="AO952" s="4"/>
      <c r="AP952" s="4"/>
      <c r="AQ952" s="4"/>
      <c r="AR952" s="4"/>
      <c r="AS952" s="4"/>
      <c r="AT952" s="4"/>
      <c r="AU952" s="4"/>
      <c r="AV952" s="4"/>
      <c r="AW952" s="4"/>
    </row>
    <row r="953" spans="25:49" x14ac:dyDescent="0.25">
      <c r="Y953"/>
      <c r="AD953" s="4"/>
      <c r="AE953" s="4"/>
      <c r="AF953" s="4"/>
      <c r="AG953" s="4"/>
      <c r="AH953" s="4"/>
      <c r="AI953" s="4"/>
      <c r="AJ953" s="4"/>
      <c r="AK953" s="4"/>
      <c r="AL953" s="4"/>
      <c r="AM953" s="4"/>
      <c r="AN953" s="4"/>
      <c r="AO953" s="4"/>
      <c r="AP953" s="4"/>
      <c r="AQ953" s="4"/>
      <c r="AR953" s="4"/>
      <c r="AS953" s="4"/>
      <c r="AT953" s="4"/>
      <c r="AU953" s="4"/>
      <c r="AV953" s="4"/>
      <c r="AW953" s="4"/>
    </row>
    <row r="954" spans="25:49" x14ac:dyDescent="0.25">
      <c r="Y954"/>
      <c r="AD954" s="4"/>
      <c r="AE954" s="4"/>
      <c r="AF954" s="4"/>
      <c r="AG954" s="4"/>
      <c r="AH954" s="4"/>
      <c r="AI954" s="4"/>
      <c r="AJ954" s="4"/>
      <c r="AK954" s="4"/>
      <c r="AL954" s="4"/>
      <c r="AM954" s="4"/>
      <c r="AN954" s="4"/>
      <c r="AO954" s="4"/>
      <c r="AP954" s="4"/>
      <c r="AQ954" s="4"/>
      <c r="AR954" s="4"/>
      <c r="AS954" s="4"/>
      <c r="AT954" s="4"/>
      <c r="AU954" s="4"/>
      <c r="AV954" s="4"/>
      <c r="AW954" s="4"/>
    </row>
    <row r="955" spans="25:49" x14ac:dyDescent="0.25">
      <c r="Y955"/>
      <c r="AD955" s="4"/>
      <c r="AE955" s="4"/>
      <c r="AF955" s="4"/>
      <c r="AG955" s="4"/>
      <c r="AH955" s="4"/>
      <c r="AI955" s="4"/>
      <c r="AJ955" s="4"/>
      <c r="AK955" s="4"/>
      <c r="AL955" s="4"/>
      <c r="AM955" s="4"/>
      <c r="AN955" s="4"/>
      <c r="AO955" s="4"/>
      <c r="AP955" s="4"/>
      <c r="AQ955" s="4"/>
      <c r="AR955" s="4"/>
      <c r="AS955" s="4"/>
      <c r="AT955" s="4"/>
      <c r="AU955" s="4"/>
      <c r="AV955" s="4"/>
      <c r="AW955" s="4"/>
    </row>
    <row r="956" spans="25:49" x14ac:dyDescent="0.25">
      <c r="Y956"/>
      <c r="AD956" s="4"/>
      <c r="AE956" s="4"/>
      <c r="AF956" s="4"/>
      <c r="AG956" s="4"/>
      <c r="AH956" s="4"/>
      <c r="AI956" s="4"/>
      <c r="AJ956" s="4"/>
      <c r="AK956" s="4"/>
      <c r="AL956" s="4"/>
      <c r="AM956" s="4"/>
      <c r="AN956" s="4"/>
      <c r="AO956" s="4"/>
      <c r="AP956" s="4"/>
      <c r="AQ956" s="4"/>
      <c r="AR956" s="4"/>
      <c r="AS956" s="4"/>
      <c r="AT956" s="4"/>
      <c r="AU956" s="4"/>
      <c r="AV956" s="4"/>
      <c r="AW956" s="4"/>
    </row>
    <row r="957" spans="25:49" x14ac:dyDescent="0.25">
      <c r="Y957"/>
      <c r="AD957" s="4"/>
      <c r="AE957" s="4"/>
      <c r="AF957" s="4"/>
      <c r="AG957" s="4"/>
      <c r="AH957" s="4"/>
      <c r="AI957" s="4"/>
      <c r="AJ957" s="4"/>
      <c r="AK957" s="4"/>
      <c r="AL957" s="4"/>
      <c r="AM957" s="4"/>
      <c r="AN957" s="4"/>
      <c r="AO957" s="4"/>
      <c r="AP957" s="4"/>
      <c r="AQ957" s="4"/>
      <c r="AR957" s="4"/>
      <c r="AS957" s="4"/>
      <c r="AT957" s="4"/>
      <c r="AU957" s="4"/>
      <c r="AV957" s="4"/>
      <c r="AW957" s="4"/>
    </row>
    <row r="958" spans="25:49" x14ac:dyDescent="0.25">
      <c r="Y958"/>
      <c r="AD958" s="4"/>
      <c r="AE958" s="4"/>
      <c r="AF958" s="4"/>
      <c r="AG958" s="4"/>
      <c r="AH958" s="4"/>
      <c r="AI958" s="4"/>
      <c r="AJ958" s="4"/>
      <c r="AK958" s="4"/>
      <c r="AL958" s="4"/>
      <c r="AM958" s="4"/>
      <c r="AN958" s="4"/>
      <c r="AO958" s="4"/>
      <c r="AP958" s="4"/>
      <c r="AQ958" s="4"/>
      <c r="AR958" s="4"/>
      <c r="AS958" s="4"/>
      <c r="AT958" s="4"/>
      <c r="AU958" s="4"/>
      <c r="AV958" s="4"/>
      <c r="AW958" s="4"/>
    </row>
    <row r="959" spans="25:49" x14ac:dyDescent="0.25">
      <c r="Y959"/>
      <c r="AD959" s="4"/>
      <c r="AE959" s="4"/>
      <c r="AF959" s="4"/>
      <c r="AG959" s="4"/>
      <c r="AH959" s="4"/>
      <c r="AI959" s="4"/>
      <c r="AJ959" s="4"/>
      <c r="AK959" s="4"/>
      <c r="AL959" s="4"/>
      <c r="AM959" s="4"/>
      <c r="AN959" s="4"/>
      <c r="AO959" s="4"/>
      <c r="AP959" s="4"/>
      <c r="AQ959" s="4"/>
      <c r="AR959" s="4"/>
      <c r="AS959" s="4"/>
      <c r="AT959" s="4"/>
      <c r="AU959" s="4"/>
      <c r="AV959" s="4"/>
      <c r="AW959" s="4"/>
    </row>
    <row r="960" spans="25:49" x14ac:dyDescent="0.25">
      <c r="Y960"/>
      <c r="AD960" s="4"/>
      <c r="AE960" s="4"/>
      <c r="AF960" s="4"/>
      <c r="AG960" s="4"/>
      <c r="AH960" s="4"/>
      <c r="AI960" s="4"/>
      <c r="AJ960" s="4"/>
      <c r="AK960" s="4"/>
      <c r="AL960" s="4"/>
      <c r="AM960" s="4"/>
      <c r="AN960" s="4"/>
      <c r="AO960" s="4"/>
      <c r="AP960" s="4"/>
      <c r="AQ960" s="4"/>
      <c r="AR960" s="4"/>
      <c r="AS960" s="4"/>
      <c r="AT960" s="4"/>
      <c r="AU960" s="4"/>
      <c r="AV960" s="4"/>
      <c r="AW960" s="4"/>
    </row>
    <row r="961" spans="25:49" x14ac:dyDescent="0.25">
      <c r="Y961"/>
      <c r="AD961" s="4"/>
      <c r="AE961" s="4"/>
      <c r="AF961" s="4"/>
      <c r="AG961" s="4"/>
      <c r="AH961" s="4"/>
      <c r="AI961" s="4"/>
      <c r="AJ961" s="4"/>
      <c r="AK961" s="4"/>
      <c r="AL961" s="4"/>
      <c r="AM961" s="4"/>
      <c r="AN961" s="4"/>
      <c r="AO961" s="4"/>
      <c r="AP961" s="4"/>
      <c r="AQ961" s="4"/>
      <c r="AR961" s="4"/>
      <c r="AS961" s="4"/>
      <c r="AT961" s="4"/>
      <c r="AU961" s="4"/>
      <c r="AV961" s="4"/>
      <c r="AW961" s="4"/>
    </row>
    <row r="962" spans="25:49" x14ac:dyDescent="0.25">
      <c r="Y962"/>
      <c r="AD962" s="4"/>
      <c r="AE962" s="4"/>
      <c r="AF962" s="4"/>
      <c r="AG962" s="4"/>
      <c r="AH962" s="4"/>
      <c r="AI962" s="4"/>
      <c r="AJ962" s="4"/>
      <c r="AK962" s="4"/>
      <c r="AL962" s="4"/>
      <c r="AM962" s="4"/>
      <c r="AN962" s="4"/>
      <c r="AO962" s="4"/>
      <c r="AP962" s="4"/>
      <c r="AQ962" s="4"/>
      <c r="AR962" s="4"/>
      <c r="AS962" s="4"/>
      <c r="AT962" s="4"/>
      <c r="AU962" s="4"/>
      <c r="AV962" s="4"/>
      <c r="AW962" s="4"/>
    </row>
    <row r="963" spans="25:49" x14ac:dyDescent="0.25">
      <c r="Y963"/>
      <c r="AD963" s="4"/>
      <c r="AE963" s="4"/>
      <c r="AF963" s="4"/>
      <c r="AG963" s="4"/>
      <c r="AH963" s="4"/>
      <c r="AI963" s="4"/>
      <c r="AJ963" s="4"/>
      <c r="AK963" s="4"/>
      <c r="AL963" s="4"/>
      <c r="AM963" s="4"/>
      <c r="AN963" s="4"/>
      <c r="AO963" s="4"/>
      <c r="AP963" s="4"/>
      <c r="AQ963" s="4"/>
      <c r="AR963" s="4"/>
      <c r="AS963" s="4"/>
      <c r="AT963" s="4"/>
      <c r="AU963" s="4"/>
      <c r="AV963" s="4"/>
      <c r="AW963" s="4"/>
    </row>
    <row r="964" spans="25:49" x14ac:dyDescent="0.25">
      <c r="Y964"/>
      <c r="AD964" s="4"/>
      <c r="AE964" s="4"/>
      <c r="AF964" s="4"/>
      <c r="AG964" s="4"/>
      <c r="AH964" s="4"/>
      <c r="AI964" s="4"/>
      <c r="AJ964" s="4"/>
      <c r="AK964" s="4"/>
      <c r="AL964" s="4"/>
      <c r="AM964" s="4"/>
      <c r="AN964" s="4"/>
      <c r="AO964" s="4"/>
      <c r="AP964" s="4"/>
      <c r="AQ964" s="4"/>
      <c r="AR964" s="4"/>
      <c r="AS964" s="4"/>
      <c r="AT964" s="4"/>
      <c r="AU964" s="4"/>
      <c r="AV964" s="4"/>
      <c r="AW964" s="4"/>
    </row>
    <row r="965" spans="25:49" x14ac:dyDescent="0.25">
      <c r="Y965"/>
      <c r="AD965" s="4"/>
      <c r="AE965" s="4"/>
      <c r="AF965" s="4"/>
      <c r="AG965" s="4"/>
      <c r="AH965" s="4"/>
      <c r="AI965" s="4"/>
      <c r="AJ965" s="4"/>
      <c r="AK965" s="4"/>
      <c r="AL965" s="4"/>
      <c r="AM965" s="4"/>
      <c r="AN965" s="4"/>
      <c r="AO965" s="4"/>
      <c r="AP965" s="4"/>
      <c r="AQ965" s="4"/>
      <c r="AR965" s="4"/>
      <c r="AS965" s="4"/>
      <c r="AT965" s="4"/>
      <c r="AU965" s="4"/>
      <c r="AV965" s="4"/>
      <c r="AW965" s="4"/>
    </row>
    <row r="966" spans="25:49" x14ac:dyDescent="0.25">
      <c r="Y966"/>
      <c r="AD966" s="4"/>
      <c r="AE966" s="4"/>
      <c r="AF966" s="4"/>
      <c r="AG966" s="4"/>
      <c r="AH966" s="4"/>
      <c r="AI966" s="4"/>
      <c r="AJ966" s="4"/>
      <c r="AK966" s="4"/>
      <c r="AL966" s="4"/>
      <c r="AM966" s="4"/>
      <c r="AN966" s="4"/>
      <c r="AO966" s="4"/>
      <c r="AP966" s="4"/>
      <c r="AQ966" s="4"/>
      <c r="AR966" s="4"/>
      <c r="AS966" s="4"/>
      <c r="AT966" s="4"/>
      <c r="AU966" s="4"/>
      <c r="AV966" s="4"/>
      <c r="AW966" s="4"/>
    </row>
    <row r="967" spans="25:49" x14ac:dyDescent="0.25">
      <c r="Y967"/>
      <c r="AD967" s="4"/>
      <c r="AE967" s="4"/>
      <c r="AF967" s="4"/>
      <c r="AG967" s="4"/>
      <c r="AH967" s="4"/>
      <c r="AI967" s="4"/>
      <c r="AJ967" s="4"/>
      <c r="AK967" s="4"/>
      <c r="AL967" s="4"/>
      <c r="AM967" s="4"/>
      <c r="AN967" s="4"/>
      <c r="AO967" s="4"/>
      <c r="AP967" s="4"/>
      <c r="AQ967" s="4"/>
      <c r="AR967" s="4"/>
      <c r="AS967" s="4"/>
      <c r="AT967" s="4"/>
      <c r="AU967" s="4"/>
      <c r="AV967" s="4"/>
      <c r="AW967" s="4"/>
    </row>
    <row r="968" spans="25:49" x14ac:dyDescent="0.25">
      <c r="Y968"/>
      <c r="AD968" s="4"/>
      <c r="AE968" s="4"/>
      <c r="AF968" s="4"/>
      <c r="AG968" s="4"/>
      <c r="AH968" s="4"/>
      <c r="AI968" s="4"/>
      <c r="AJ968" s="4"/>
      <c r="AK968" s="4"/>
      <c r="AL968" s="4"/>
      <c r="AM968" s="4"/>
      <c r="AN968" s="4"/>
      <c r="AO968" s="4"/>
      <c r="AP968" s="4"/>
      <c r="AQ968" s="4"/>
      <c r="AR968" s="4"/>
      <c r="AS968" s="4"/>
      <c r="AT968" s="4"/>
      <c r="AU968" s="4"/>
      <c r="AV968" s="4"/>
      <c r="AW968" s="4"/>
    </row>
    <row r="969" spans="25:49" x14ac:dyDescent="0.25">
      <c r="Y969"/>
      <c r="AD969" s="4"/>
      <c r="AE969" s="4"/>
      <c r="AF969" s="4"/>
      <c r="AG969" s="4"/>
      <c r="AH969" s="4"/>
      <c r="AI969" s="4"/>
      <c r="AJ969" s="4"/>
      <c r="AK969" s="4"/>
      <c r="AL969" s="4"/>
      <c r="AM969" s="4"/>
      <c r="AN969" s="4"/>
      <c r="AO969" s="4"/>
      <c r="AP969" s="4"/>
      <c r="AQ969" s="4"/>
      <c r="AR969" s="4"/>
      <c r="AS969" s="4"/>
      <c r="AT969" s="4"/>
      <c r="AU969" s="4"/>
      <c r="AV969" s="4"/>
      <c r="AW969" s="4"/>
    </row>
    <row r="970" spans="25:49" x14ac:dyDescent="0.25">
      <c r="Y970"/>
      <c r="AD970" s="4"/>
      <c r="AE970" s="4"/>
      <c r="AF970" s="4"/>
      <c r="AG970" s="4"/>
      <c r="AH970" s="4"/>
      <c r="AI970" s="4"/>
      <c r="AJ970" s="4"/>
      <c r="AK970" s="4"/>
      <c r="AL970" s="4"/>
      <c r="AM970" s="4"/>
      <c r="AN970" s="4"/>
      <c r="AO970" s="4"/>
      <c r="AP970" s="4"/>
      <c r="AQ970" s="4"/>
      <c r="AR970" s="4"/>
      <c r="AS970" s="4"/>
      <c r="AT970" s="4"/>
      <c r="AU970" s="4"/>
      <c r="AV970" s="4"/>
      <c r="AW970" s="4"/>
    </row>
    <row r="971" spans="25:49" x14ac:dyDescent="0.25">
      <c r="Y971"/>
      <c r="AD971" s="4"/>
      <c r="AE971" s="4"/>
      <c r="AF971" s="4"/>
      <c r="AG971" s="4"/>
      <c r="AH971" s="4"/>
      <c r="AI971" s="4"/>
      <c r="AJ971" s="4"/>
      <c r="AK971" s="4"/>
      <c r="AL971" s="4"/>
      <c r="AM971" s="4"/>
      <c r="AN971" s="4"/>
      <c r="AO971" s="4"/>
      <c r="AP971" s="4"/>
      <c r="AQ971" s="4"/>
      <c r="AR971" s="4"/>
      <c r="AS971" s="4"/>
      <c r="AT971" s="4"/>
      <c r="AU971" s="4"/>
      <c r="AV971" s="4"/>
      <c r="AW971" s="4"/>
    </row>
    <row r="972" spans="25:49" x14ac:dyDescent="0.25">
      <c r="Y972"/>
      <c r="AD972" s="4"/>
      <c r="AE972" s="4"/>
      <c r="AF972" s="4"/>
      <c r="AG972" s="4"/>
      <c r="AH972" s="4"/>
      <c r="AI972" s="4"/>
      <c r="AJ972" s="4"/>
      <c r="AK972" s="4"/>
      <c r="AL972" s="4"/>
      <c r="AM972" s="4"/>
      <c r="AN972" s="4"/>
      <c r="AO972" s="4"/>
      <c r="AP972" s="4"/>
      <c r="AQ972" s="4"/>
      <c r="AR972" s="4"/>
      <c r="AS972" s="4"/>
      <c r="AT972" s="4"/>
      <c r="AU972" s="4"/>
      <c r="AV972" s="4"/>
      <c r="AW972" s="4"/>
    </row>
    <row r="973" spans="25:49" x14ac:dyDescent="0.25">
      <c r="Y973"/>
      <c r="AD973" s="4"/>
      <c r="AE973" s="4"/>
      <c r="AF973" s="4"/>
      <c r="AG973" s="4"/>
      <c r="AH973" s="4"/>
      <c r="AI973" s="4"/>
      <c r="AJ973" s="4"/>
      <c r="AK973" s="4"/>
      <c r="AL973" s="4"/>
      <c r="AM973" s="4"/>
      <c r="AN973" s="4"/>
      <c r="AO973" s="4"/>
      <c r="AP973" s="4"/>
      <c r="AQ973" s="4"/>
      <c r="AR973" s="4"/>
      <c r="AS973" s="4"/>
      <c r="AT973" s="4"/>
      <c r="AU973" s="4"/>
      <c r="AV973" s="4"/>
      <c r="AW973" s="4"/>
    </row>
    <row r="974" spans="25:49" x14ac:dyDescent="0.25">
      <c r="Y974"/>
      <c r="AD974" s="4"/>
      <c r="AE974" s="4"/>
      <c r="AF974" s="4"/>
      <c r="AG974" s="4"/>
      <c r="AH974" s="4"/>
      <c r="AI974" s="4"/>
      <c r="AJ974" s="4"/>
      <c r="AK974" s="4"/>
      <c r="AL974" s="4"/>
      <c r="AM974" s="4"/>
      <c r="AN974" s="4"/>
      <c r="AO974" s="4"/>
      <c r="AP974" s="4"/>
      <c r="AQ974" s="4"/>
      <c r="AR974" s="4"/>
      <c r="AS974" s="4"/>
      <c r="AT974" s="4"/>
      <c r="AU974" s="4"/>
      <c r="AV974" s="4"/>
      <c r="AW974" s="4"/>
    </row>
    <row r="975" spans="25:49" x14ac:dyDescent="0.25">
      <c r="Y975"/>
      <c r="AD975" s="4"/>
      <c r="AE975" s="4"/>
      <c r="AF975" s="4"/>
      <c r="AG975" s="4"/>
      <c r="AH975" s="4"/>
      <c r="AI975" s="4"/>
      <c r="AJ975" s="4"/>
      <c r="AK975" s="4"/>
      <c r="AL975" s="4"/>
      <c r="AM975" s="4"/>
      <c r="AN975" s="4"/>
      <c r="AO975" s="4"/>
      <c r="AP975" s="4"/>
      <c r="AQ975" s="4"/>
      <c r="AR975" s="4"/>
      <c r="AS975" s="4"/>
      <c r="AT975" s="4"/>
      <c r="AU975" s="4"/>
      <c r="AV975" s="4"/>
      <c r="AW975" s="4"/>
    </row>
    <row r="976" spans="25:49" x14ac:dyDescent="0.25">
      <c r="Y976"/>
      <c r="AD976" s="4"/>
      <c r="AE976" s="4"/>
      <c r="AF976" s="4"/>
      <c r="AG976" s="4"/>
      <c r="AH976" s="4"/>
      <c r="AI976" s="4"/>
      <c r="AJ976" s="4"/>
      <c r="AK976" s="4"/>
      <c r="AL976" s="4"/>
      <c r="AM976" s="4"/>
      <c r="AN976" s="4"/>
      <c r="AO976" s="4"/>
      <c r="AP976" s="4"/>
      <c r="AQ976" s="4"/>
      <c r="AR976" s="4"/>
      <c r="AS976" s="4"/>
      <c r="AT976" s="4"/>
      <c r="AU976" s="4"/>
      <c r="AV976" s="4"/>
      <c r="AW976" s="4"/>
    </row>
    <row r="977" spans="25:49" x14ac:dyDescent="0.25">
      <c r="Y977"/>
      <c r="AD977" s="4"/>
      <c r="AE977" s="4"/>
      <c r="AF977" s="4"/>
      <c r="AG977" s="4"/>
      <c r="AH977" s="4"/>
      <c r="AI977" s="4"/>
      <c r="AJ977" s="4"/>
      <c r="AK977" s="4"/>
      <c r="AL977" s="4"/>
      <c r="AM977" s="4"/>
      <c r="AN977" s="4"/>
      <c r="AO977" s="4"/>
      <c r="AP977" s="4"/>
      <c r="AQ977" s="4"/>
      <c r="AR977" s="4"/>
      <c r="AS977" s="4"/>
      <c r="AT977" s="4"/>
      <c r="AU977" s="4"/>
      <c r="AV977" s="4"/>
      <c r="AW977" s="4"/>
    </row>
    <row r="978" spans="25:49" x14ac:dyDescent="0.25">
      <c r="Y978"/>
      <c r="AD978" s="4"/>
      <c r="AE978" s="4"/>
      <c r="AF978" s="4"/>
      <c r="AG978" s="4"/>
      <c r="AH978" s="4"/>
      <c r="AI978" s="4"/>
      <c r="AJ978" s="4"/>
      <c r="AK978" s="4"/>
      <c r="AL978" s="4"/>
      <c r="AM978" s="4"/>
      <c r="AN978" s="4"/>
      <c r="AO978" s="4"/>
      <c r="AP978" s="4"/>
      <c r="AQ978" s="4"/>
      <c r="AR978" s="4"/>
      <c r="AS978" s="4"/>
      <c r="AT978" s="4"/>
      <c r="AU978" s="4"/>
      <c r="AV978" s="4"/>
      <c r="AW978" s="4"/>
    </row>
    <row r="979" spans="25:49" x14ac:dyDescent="0.25">
      <c r="Y979"/>
      <c r="AD979" s="4"/>
      <c r="AE979" s="4"/>
      <c r="AF979" s="4"/>
      <c r="AG979" s="4"/>
      <c r="AH979" s="4"/>
      <c r="AI979" s="4"/>
      <c r="AJ979" s="4"/>
      <c r="AK979" s="4"/>
      <c r="AL979" s="4"/>
      <c r="AM979" s="4"/>
      <c r="AN979" s="4"/>
      <c r="AO979" s="4"/>
      <c r="AP979" s="4"/>
      <c r="AQ979" s="4"/>
      <c r="AR979" s="4"/>
      <c r="AS979" s="4"/>
      <c r="AT979" s="4"/>
      <c r="AU979" s="4"/>
      <c r="AV979" s="4"/>
      <c r="AW979" s="4"/>
    </row>
    <row r="980" spans="25:49" x14ac:dyDescent="0.25">
      <c r="Y980"/>
      <c r="AD980" s="4"/>
      <c r="AE980" s="4"/>
      <c r="AF980" s="4"/>
      <c r="AG980" s="4"/>
      <c r="AH980" s="4"/>
      <c r="AI980" s="4"/>
      <c r="AJ980" s="4"/>
      <c r="AK980" s="4"/>
      <c r="AL980" s="4"/>
      <c r="AM980" s="4"/>
      <c r="AN980" s="4"/>
      <c r="AO980" s="4"/>
      <c r="AP980" s="4"/>
      <c r="AQ980" s="4"/>
      <c r="AR980" s="4"/>
      <c r="AS980" s="4"/>
      <c r="AT980" s="4"/>
      <c r="AU980" s="4"/>
      <c r="AV980" s="4"/>
      <c r="AW980" s="4"/>
    </row>
    <row r="981" spans="25:49" x14ac:dyDescent="0.25">
      <c r="Y981"/>
      <c r="AD981" s="4"/>
      <c r="AE981" s="4"/>
      <c r="AF981" s="4"/>
      <c r="AG981" s="4"/>
      <c r="AH981" s="4"/>
      <c r="AI981" s="4"/>
      <c r="AJ981" s="4"/>
      <c r="AK981" s="4"/>
      <c r="AL981" s="4"/>
      <c r="AM981" s="4"/>
      <c r="AN981" s="4"/>
      <c r="AO981" s="4"/>
      <c r="AP981" s="4"/>
      <c r="AQ981" s="4"/>
      <c r="AR981" s="4"/>
      <c r="AS981" s="4"/>
      <c r="AT981" s="4"/>
      <c r="AU981" s="4"/>
      <c r="AV981" s="4"/>
      <c r="AW981" s="4"/>
    </row>
    <row r="982" spans="25:49" x14ac:dyDescent="0.25">
      <c r="Y982"/>
      <c r="AD982" s="4"/>
      <c r="AE982" s="4"/>
      <c r="AF982" s="4"/>
      <c r="AG982" s="4"/>
      <c r="AH982" s="4"/>
      <c r="AI982" s="4"/>
      <c r="AJ982" s="4"/>
      <c r="AK982" s="4"/>
      <c r="AL982" s="4"/>
      <c r="AM982" s="4"/>
      <c r="AN982" s="4"/>
      <c r="AO982" s="4"/>
      <c r="AP982" s="4"/>
      <c r="AQ982" s="4"/>
      <c r="AR982" s="4"/>
      <c r="AS982" s="4"/>
      <c r="AT982" s="4"/>
      <c r="AU982" s="4"/>
      <c r="AV982" s="4"/>
      <c r="AW982" s="4"/>
    </row>
    <row r="983" spans="25:49" x14ac:dyDescent="0.25">
      <c r="Y983"/>
      <c r="AD983" s="4"/>
      <c r="AE983" s="4"/>
      <c r="AF983" s="4"/>
      <c r="AG983" s="4"/>
      <c r="AH983" s="4"/>
      <c r="AI983" s="4"/>
      <c r="AJ983" s="4"/>
      <c r="AK983" s="4"/>
      <c r="AL983" s="4"/>
      <c r="AM983" s="4"/>
      <c r="AN983" s="4"/>
      <c r="AO983" s="4"/>
      <c r="AP983" s="4"/>
      <c r="AQ983" s="4"/>
      <c r="AR983" s="4"/>
      <c r="AS983" s="4"/>
      <c r="AT983" s="4"/>
      <c r="AU983" s="4"/>
      <c r="AV983" s="4"/>
      <c r="AW983" s="4"/>
    </row>
    <row r="984" spans="25:49" x14ac:dyDescent="0.25">
      <c r="Y984"/>
      <c r="AD984" s="4"/>
      <c r="AE984" s="4"/>
      <c r="AF984" s="4"/>
      <c r="AG984" s="4"/>
      <c r="AH984" s="4"/>
      <c r="AI984" s="4"/>
      <c r="AJ984" s="4"/>
      <c r="AK984" s="4"/>
      <c r="AL984" s="4"/>
      <c r="AM984" s="4"/>
      <c r="AN984" s="4"/>
      <c r="AO984" s="4"/>
      <c r="AP984" s="4"/>
      <c r="AQ984" s="4"/>
      <c r="AR984" s="4"/>
      <c r="AS984" s="4"/>
      <c r="AT984" s="4"/>
      <c r="AU984" s="4"/>
      <c r="AV984" s="4"/>
      <c r="AW984" s="4"/>
    </row>
    <row r="985" spans="25:49" x14ac:dyDescent="0.25">
      <c r="Y985"/>
      <c r="AD985" s="4"/>
      <c r="AE985" s="4"/>
      <c r="AF985" s="4"/>
      <c r="AG985" s="4"/>
      <c r="AH985" s="4"/>
      <c r="AI985" s="4"/>
      <c r="AJ985" s="4"/>
      <c r="AK985" s="4"/>
      <c r="AL985" s="4"/>
      <c r="AM985" s="4"/>
      <c r="AN985" s="4"/>
      <c r="AO985" s="4"/>
      <c r="AP985" s="4"/>
      <c r="AQ985" s="4"/>
      <c r="AR985" s="4"/>
      <c r="AS985" s="4"/>
      <c r="AT985" s="4"/>
      <c r="AU985" s="4"/>
      <c r="AV985" s="4"/>
      <c r="AW985" s="4"/>
    </row>
    <row r="986" spans="25:49" x14ac:dyDescent="0.25">
      <c r="Y986"/>
      <c r="AD986" s="4"/>
      <c r="AE986" s="4"/>
      <c r="AF986" s="4"/>
      <c r="AG986" s="4"/>
      <c r="AH986" s="4"/>
      <c r="AI986" s="4"/>
      <c r="AJ986" s="4"/>
      <c r="AK986" s="4"/>
      <c r="AL986" s="4"/>
      <c r="AM986" s="4"/>
      <c r="AN986" s="4"/>
      <c r="AO986" s="4"/>
      <c r="AP986" s="4"/>
      <c r="AQ986" s="4"/>
      <c r="AR986" s="4"/>
      <c r="AS986" s="4"/>
      <c r="AT986" s="4"/>
      <c r="AU986" s="4"/>
      <c r="AV986" s="4"/>
      <c r="AW986" s="4"/>
    </row>
    <row r="987" spans="25:49" x14ac:dyDescent="0.25">
      <c r="Y987"/>
      <c r="AD987" s="4"/>
      <c r="AE987" s="4"/>
      <c r="AF987" s="4"/>
      <c r="AG987" s="4"/>
      <c r="AH987" s="4"/>
      <c r="AI987" s="4"/>
      <c r="AJ987" s="4"/>
      <c r="AK987" s="4"/>
      <c r="AL987" s="4"/>
      <c r="AM987" s="4"/>
      <c r="AN987" s="4"/>
      <c r="AO987" s="4"/>
      <c r="AP987" s="4"/>
      <c r="AQ987" s="4"/>
      <c r="AR987" s="4"/>
      <c r="AS987" s="4"/>
      <c r="AT987" s="4"/>
      <c r="AU987" s="4"/>
      <c r="AV987" s="4"/>
      <c r="AW987" s="4"/>
    </row>
    <row r="988" spans="25:49" x14ac:dyDescent="0.25">
      <c r="Y988"/>
      <c r="AD988" s="4"/>
      <c r="AE988" s="4"/>
      <c r="AF988" s="4"/>
      <c r="AG988" s="4"/>
      <c r="AH988" s="4"/>
      <c r="AI988" s="4"/>
      <c r="AJ988" s="4"/>
      <c r="AK988" s="4"/>
      <c r="AL988" s="4"/>
      <c r="AM988" s="4"/>
      <c r="AN988" s="4"/>
      <c r="AO988" s="4"/>
      <c r="AP988" s="4"/>
      <c r="AQ988" s="4"/>
      <c r="AR988" s="4"/>
      <c r="AS988" s="4"/>
      <c r="AT988" s="4"/>
      <c r="AU988" s="4"/>
      <c r="AV988" s="4"/>
      <c r="AW988" s="4"/>
    </row>
    <row r="989" spans="25:49" x14ac:dyDescent="0.25">
      <c r="Y989"/>
      <c r="AD989" s="4"/>
      <c r="AE989" s="4"/>
      <c r="AF989" s="4"/>
      <c r="AG989" s="4"/>
      <c r="AH989" s="4"/>
      <c r="AI989" s="4"/>
      <c r="AJ989" s="4"/>
      <c r="AK989" s="4"/>
      <c r="AL989" s="4"/>
      <c r="AM989" s="4"/>
      <c r="AN989" s="4"/>
      <c r="AO989" s="4"/>
      <c r="AP989" s="4"/>
      <c r="AQ989" s="4"/>
      <c r="AR989" s="4"/>
      <c r="AS989" s="4"/>
      <c r="AT989" s="4"/>
      <c r="AU989" s="4"/>
      <c r="AV989" s="4"/>
      <c r="AW989" s="4"/>
    </row>
    <row r="990" spans="25:49" x14ac:dyDescent="0.25">
      <c r="Y990"/>
      <c r="AD990" s="4"/>
      <c r="AE990" s="4"/>
      <c r="AF990" s="4"/>
      <c r="AG990" s="4"/>
      <c r="AH990" s="4"/>
      <c r="AI990" s="4"/>
      <c r="AJ990" s="4"/>
      <c r="AK990" s="4"/>
      <c r="AL990" s="4"/>
      <c r="AM990" s="4"/>
      <c r="AN990" s="4"/>
      <c r="AO990" s="4"/>
      <c r="AP990" s="4"/>
      <c r="AQ990" s="4"/>
      <c r="AR990" s="4"/>
      <c r="AS990" s="4"/>
      <c r="AT990" s="4"/>
      <c r="AU990" s="4"/>
      <c r="AV990" s="4"/>
      <c r="AW990" s="4"/>
    </row>
    <row r="991" spans="25:49" x14ac:dyDescent="0.25">
      <c r="Y991"/>
      <c r="AD991" s="4"/>
      <c r="AE991" s="4"/>
      <c r="AF991" s="4"/>
      <c r="AG991" s="4"/>
      <c r="AH991" s="4"/>
      <c r="AI991" s="4"/>
      <c r="AJ991" s="4"/>
      <c r="AK991" s="4"/>
      <c r="AL991" s="4"/>
      <c r="AM991" s="4"/>
      <c r="AN991" s="4"/>
      <c r="AO991" s="4"/>
      <c r="AP991" s="4"/>
      <c r="AQ991" s="4"/>
      <c r="AR991" s="4"/>
      <c r="AS991" s="4"/>
      <c r="AT991" s="4"/>
      <c r="AU991" s="4"/>
      <c r="AV991" s="4"/>
      <c r="AW991" s="4"/>
    </row>
    <row r="992" spans="25:49" x14ac:dyDescent="0.25">
      <c r="Y992"/>
      <c r="AD992" s="4"/>
      <c r="AE992" s="4"/>
      <c r="AF992" s="4"/>
      <c r="AG992" s="4"/>
      <c r="AH992" s="4"/>
      <c r="AI992" s="4"/>
      <c r="AJ992" s="4"/>
      <c r="AK992" s="4"/>
      <c r="AL992" s="4"/>
      <c r="AM992" s="4"/>
      <c r="AN992" s="4"/>
      <c r="AO992" s="4"/>
      <c r="AP992" s="4"/>
      <c r="AQ992" s="4"/>
      <c r="AR992" s="4"/>
      <c r="AS992" s="4"/>
      <c r="AT992" s="4"/>
      <c r="AU992" s="4"/>
      <c r="AV992" s="4"/>
      <c r="AW992" s="4"/>
    </row>
    <row r="993" spans="25:49" x14ac:dyDescent="0.25">
      <c r="Y993"/>
      <c r="AD993" s="4"/>
      <c r="AE993" s="4"/>
      <c r="AF993" s="4"/>
      <c r="AG993" s="4"/>
      <c r="AH993" s="4"/>
      <c r="AI993" s="4"/>
      <c r="AJ993" s="4"/>
      <c r="AK993" s="4"/>
      <c r="AL993" s="4"/>
      <c r="AM993" s="4"/>
      <c r="AN993" s="4"/>
      <c r="AO993" s="4"/>
      <c r="AP993" s="4"/>
      <c r="AQ993" s="4"/>
      <c r="AR993" s="4"/>
      <c r="AS993" s="4"/>
      <c r="AT993" s="4"/>
      <c r="AU993" s="4"/>
      <c r="AV993" s="4"/>
      <c r="AW993" s="4"/>
    </row>
    <row r="994" spans="25:49" x14ac:dyDescent="0.25">
      <c r="Y994"/>
      <c r="AD994" s="4"/>
      <c r="AE994" s="4"/>
      <c r="AF994" s="4"/>
      <c r="AG994" s="4"/>
      <c r="AH994" s="4"/>
      <c r="AI994" s="4"/>
      <c r="AJ994" s="4"/>
      <c r="AK994" s="4"/>
      <c r="AL994" s="4"/>
      <c r="AM994" s="4"/>
      <c r="AN994" s="4"/>
      <c r="AO994" s="4"/>
      <c r="AP994" s="4"/>
      <c r="AQ994" s="4"/>
      <c r="AR994" s="4"/>
      <c r="AS994" s="4"/>
      <c r="AT994" s="4"/>
      <c r="AU994" s="4"/>
      <c r="AV994" s="4"/>
      <c r="AW994" s="4"/>
    </row>
    <row r="995" spans="25:49" x14ac:dyDescent="0.25">
      <c r="Y995"/>
      <c r="AD995" s="4"/>
      <c r="AE995" s="4"/>
      <c r="AF995" s="4"/>
      <c r="AG995" s="4"/>
      <c r="AH995" s="4"/>
      <c r="AI995" s="4"/>
      <c r="AJ995" s="4"/>
      <c r="AK995" s="4"/>
      <c r="AL995" s="4"/>
      <c r="AM995" s="4"/>
      <c r="AN995" s="4"/>
      <c r="AO995" s="4"/>
      <c r="AP995" s="4"/>
      <c r="AQ995" s="4"/>
      <c r="AR995" s="4"/>
      <c r="AS995" s="4"/>
      <c r="AT995" s="4"/>
      <c r="AU995" s="4"/>
      <c r="AV995" s="4"/>
      <c r="AW995" s="4"/>
    </row>
    <row r="996" spans="25:49" x14ac:dyDescent="0.25">
      <c r="Y996"/>
      <c r="AD996" s="4"/>
      <c r="AE996" s="4"/>
      <c r="AF996" s="4"/>
      <c r="AG996" s="4"/>
      <c r="AH996" s="4"/>
      <c r="AI996" s="4"/>
      <c r="AJ996" s="4"/>
      <c r="AK996" s="4"/>
      <c r="AL996" s="4"/>
      <c r="AM996" s="4"/>
      <c r="AN996" s="4"/>
      <c r="AO996" s="4"/>
      <c r="AP996" s="4"/>
      <c r="AQ996" s="4"/>
      <c r="AR996" s="4"/>
      <c r="AS996" s="4"/>
      <c r="AT996" s="4"/>
      <c r="AU996" s="4"/>
      <c r="AV996" s="4"/>
      <c r="AW996" s="4"/>
    </row>
    <row r="997" spans="25:49" x14ac:dyDescent="0.25">
      <c r="Y997"/>
      <c r="AD997" s="4"/>
      <c r="AE997" s="4"/>
      <c r="AF997" s="4"/>
      <c r="AG997" s="4"/>
      <c r="AH997" s="4"/>
      <c r="AI997" s="4"/>
      <c r="AJ997" s="4"/>
      <c r="AK997" s="4"/>
      <c r="AL997" s="4"/>
      <c r="AM997" s="4"/>
      <c r="AN997" s="4"/>
      <c r="AO997" s="4"/>
      <c r="AP997" s="4"/>
      <c r="AQ997" s="4"/>
      <c r="AR997" s="4"/>
      <c r="AS997" s="4"/>
      <c r="AT997" s="4"/>
      <c r="AU997" s="4"/>
      <c r="AV997" s="4"/>
      <c r="AW997" s="4"/>
    </row>
    <row r="998" spans="25:49" x14ac:dyDescent="0.25">
      <c r="Y998"/>
      <c r="AD998" s="4"/>
      <c r="AE998" s="4"/>
      <c r="AF998" s="4"/>
      <c r="AG998" s="4"/>
      <c r="AH998" s="4"/>
      <c r="AI998" s="4"/>
      <c r="AJ998" s="4"/>
      <c r="AK998" s="4"/>
      <c r="AL998" s="4"/>
      <c r="AM998" s="4"/>
      <c r="AN998" s="4"/>
      <c r="AO998" s="4"/>
      <c r="AP998" s="4"/>
      <c r="AQ998" s="4"/>
      <c r="AR998" s="4"/>
      <c r="AS998" s="4"/>
      <c r="AT998" s="4"/>
      <c r="AU998" s="4"/>
      <c r="AV998" s="4"/>
      <c r="AW998" s="4"/>
    </row>
    <row r="999" spans="25:49" x14ac:dyDescent="0.25">
      <c r="Y999"/>
      <c r="AD999" s="4"/>
      <c r="AE999" s="4"/>
      <c r="AF999" s="4"/>
      <c r="AG999" s="4"/>
      <c r="AH999" s="4"/>
      <c r="AI999" s="4"/>
      <c r="AJ999" s="4"/>
      <c r="AK999" s="4"/>
      <c r="AL999" s="4"/>
      <c r="AM999" s="4"/>
      <c r="AN999" s="4"/>
      <c r="AO999" s="4"/>
      <c r="AP999" s="4"/>
      <c r="AQ999" s="4"/>
      <c r="AR999" s="4"/>
      <c r="AS999" s="4"/>
      <c r="AT999" s="4"/>
      <c r="AU999" s="4"/>
      <c r="AV999" s="4"/>
      <c r="AW999" s="4"/>
    </row>
    <row r="1000" spans="25:49" x14ac:dyDescent="0.25">
      <c r="Y1000"/>
      <c r="AD1000" s="4"/>
      <c r="AE1000" s="4"/>
      <c r="AF1000" s="4"/>
      <c r="AG1000" s="4"/>
      <c r="AH1000" s="4"/>
      <c r="AI1000" s="4"/>
      <c r="AJ1000" s="4"/>
      <c r="AK1000" s="4"/>
      <c r="AL1000" s="4"/>
      <c r="AM1000" s="4"/>
      <c r="AN1000" s="4"/>
      <c r="AO1000" s="4"/>
      <c r="AP1000" s="4"/>
      <c r="AQ1000" s="4"/>
      <c r="AR1000" s="4"/>
      <c r="AS1000" s="4"/>
      <c r="AT1000" s="4"/>
      <c r="AU1000" s="4"/>
      <c r="AV1000" s="4"/>
      <c r="AW1000" s="4"/>
    </row>
    <row r="1001" spans="25:49" x14ac:dyDescent="0.25">
      <c r="Y1001"/>
      <c r="AD1001" s="4"/>
      <c r="AE1001" s="4"/>
      <c r="AF1001" s="4"/>
      <c r="AG1001" s="4"/>
      <c r="AH1001" s="4"/>
      <c r="AI1001" s="4"/>
      <c r="AJ1001" s="4"/>
      <c r="AK1001" s="4"/>
      <c r="AL1001" s="4"/>
      <c r="AM1001" s="4"/>
      <c r="AN1001" s="4"/>
      <c r="AO1001" s="4"/>
      <c r="AP1001" s="4"/>
      <c r="AQ1001" s="4"/>
      <c r="AR1001" s="4"/>
      <c r="AS1001" s="4"/>
      <c r="AT1001" s="4"/>
      <c r="AU1001" s="4"/>
      <c r="AV1001" s="4"/>
      <c r="AW1001" s="4"/>
    </row>
    <row r="1002" spans="25:49" x14ac:dyDescent="0.25">
      <c r="Y1002"/>
      <c r="AD1002" s="4"/>
      <c r="AE1002" s="4"/>
      <c r="AF1002" s="4"/>
      <c r="AG1002" s="4"/>
      <c r="AH1002" s="4"/>
      <c r="AI1002" s="4"/>
      <c r="AJ1002" s="4"/>
      <c r="AK1002" s="4"/>
      <c r="AL1002" s="4"/>
      <c r="AM1002" s="4"/>
      <c r="AN1002" s="4"/>
      <c r="AO1002" s="4"/>
      <c r="AP1002" s="4"/>
      <c r="AQ1002" s="4"/>
      <c r="AR1002" s="4"/>
      <c r="AS1002" s="4"/>
      <c r="AT1002" s="4"/>
      <c r="AU1002" s="4"/>
      <c r="AV1002" s="4"/>
      <c r="AW1002" s="4"/>
    </row>
    <row r="1003" spans="25:49" x14ac:dyDescent="0.25">
      <c r="Y1003"/>
      <c r="AD1003" s="4"/>
      <c r="AE1003" s="4"/>
      <c r="AF1003" s="4"/>
      <c r="AG1003" s="4"/>
      <c r="AH1003" s="4"/>
      <c r="AI1003" s="4"/>
      <c r="AJ1003" s="4"/>
      <c r="AK1003" s="4"/>
      <c r="AL1003" s="4"/>
      <c r="AM1003" s="4"/>
      <c r="AN1003" s="4"/>
      <c r="AO1003" s="4"/>
      <c r="AP1003" s="4"/>
      <c r="AQ1003" s="4"/>
      <c r="AR1003" s="4"/>
      <c r="AS1003" s="4"/>
      <c r="AT1003" s="4"/>
      <c r="AU1003" s="4"/>
      <c r="AV1003" s="4"/>
      <c r="AW1003" s="4"/>
    </row>
    <row r="1004" spans="25:49" x14ac:dyDescent="0.25">
      <c r="Y1004"/>
      <c r="AD1004" s="4"/>
      <c r="AE1004" s="4"/>
      <c r="AF1004" s="4"/>
      <c r="AG1004" s="4"/>
      <c r="AH1004" s="4"/>
      <c r="AI1004" s="4"/>
      <c r="AJ1004" s="4"/>
      <c r="AK1004" s="4"/>
      <c r="AL1004" s="4"/>
      <c r="AM1004" s="4"/>
      <c r="AN1004" s="4"/>
      <c r="AO1004" s="4"/>
      <c r="AP1004" s="4"/>
      <c r="AQ1004" s="4"/>
      <c r="AR1004" s="4"/>
      <c r="AS1004" s="4"/>
      <c r="AT1004" s="4"/>
      <c r="AU1004" s="4"/>
      <c r="AV1004" s="4"/>
      <c r="AW1004" s="4"/>
    </row>
    <row r="1005" spans="25:49" x14ac:dyDescent="0.25">
      <c r="Y1005"/>
      <c r="AD1005" s="4"/>
      <c r="AE1005" s="4"/>
      <c r="AF1005" s="4"/>
      <c r="AG1005" s="4"/>
      <c r="AH1005" s="4"/>
      <c r="AI1005" s="4"/>
      <c r="AJ1005" s="4"/>
      <c r="AK1005" s="4"/>
      <c r="AL1005" s="4"/>
      <c r="AM1005" s="4"/>
      <c r="AN1005" s="4"/>
      <c r="AO1005" s="4"/>
      <c r="AP1005" s="4"/>
      <c r="AQ1005" s="4"/>
      <c r="AR1005" s="4"/>
      <c r="AS1005" s="4"/>
      <c r="AT1005" s="4"/>
      <c r="AU1005" s="4"/>
      <c r="AV1005" s="4"/>
      <c r="AW1005" s="4"/>
    </row>
    <row r="1006" spans="25:49" x14ac:dyDescent="0.25">
      <c r="Y1006"/>
      <c r="AD1006" s="4"/>
      <c r="AE1006" s="4"/>
      <c r="AF1006" s="4"/>
      <c r="AG1006" s="4"/>
      <c r="AH1006" s="4"/>
      <c r="AI1006" s="4"/>
      <c r="AJ1006" s="4"/>
      <c r="AK1006" s="4"/>
      <c r="AL1006" s="4"/>
      <c r="AM1006" s="4"/>
      <c r="AN1006" s="4"/>
      <c r="AO1006" s="4"/>
      <c r="AP1006" s="4"/>
      <c r="AQ1006" s="4"/>
      <c r="AR1006" s="4"/>
      <c r="AS1006" s="4"/>
      <c r="AT1006" s="4"/>
      <c r="AU1006" s="4"/>
      <c r="AV1006" s="4"/>
      <c r="AW1006" s="4"/>
    </row>
    <row r="1007" spans="25:49" x14ac:dyDescent="0.25">
      <c r="Y1007"/>
      <c r="AD1007" s="4"/>
      <c r="AE1007" s="4"/>
      <c r="AF1007" s="4"/>
      <c r="AG1007" s="4"/>
      <c r="AH1007" s="4"/>
      <c r="AI1007" s="4"/>
      <c r="AJ1007" s="4"/>
      <c r="AK1007" s="4"/>
      <c r="AL1007" s="4"/>
      <c r="AM1007" s="4"/>
      <c r="AN1007" s="4"/>
      <c r="AO1007" s="4"/>
      <c r="AP1007" s="4"/>
      <c r="AQ1007" s="4"/>
      <c r="AR1007" s="4"/>
      <c r="AS1007" s="4"/>
      <c r="AT1007" s="4"/>
      <c r="AU1007" s="4"/>
      <c r="AV1007" s="4"/>
      <c r="AW1007" s="4"/>
    </row>
    <row r="1008" spans="25:49" x14ac:dyDescent="0.25">
      <c r="Y1008"/>
      <c r="AD1008" s="4"/>
      <c r="AE1008" s="4"/>
      <c r="AF1008" s="4"/>
      <c r="AG1008" s="4"/>
      <c r="AH1008" s="4"/>
      <c r="AI1008" s="4"/>
      <c r="AJ1008" s="4"/>
      <c r="AK1008" s="4"/>
      <c r="AL1008" s="4"/>
      <c r="AM1008" s="4"/>
      <c r="AN1008" s="4"/>
      <c r="AO1008" s="4"/>
      <c r="AP1008" s="4"/>
      <c r="AQ1008" s="4"/>
      <c r="AR1008" s="4"/>
      <c r="AS1008" s="4"/>
      <c r="AT1008" s="4"/>
      <c r="AU1008" s="4"/>
      <c r="AV1008" s="4"/>
      <c r="AW1008" s="4"/>
    </row>
    <row r="1009" spans="25:49" x14ac:dyDescent="0.25">
      <c r="Y1009"/>
      <c r="AD1009" s="4"/>
      <c r="AE1009" s="4"/>
      <c r="AF1009" s="4"/>
      <c r="AG1009" s="4"/>
      <c r="AH1009" s="4"/>
      <c r="AI1009" s="4"/>
      <c r="AJ1009" s="4"/>
      <c r="AK1009" s="4"/>
      <c r="AL1009" s="4"/>
      <c r="AM1009" s="4"/>
      <c r="AN1009" s="4"/>
      <c r="AO1009" s="4"/>
      <c r="AP1009" s="4"/>
      <c r="AQ1009" s="4"/>
      <c r="AR1009" s="4"/>
      <c r="AS1009" s="4"/>
      <c r="AT1009" s="4"/>
      <c r="AU1009" s="4"/>
      <c r="AV1009" s="4"/>
      <c r="AW1009" s="4"/>
    </row>
    <row r="1010" spans="25:49" x14ac:dyDescent="0.25">
      <c r="Y1010"/>
      <c r="AD1010" s="4"/>
      <c r="AE1010" s="4"/>
      <c r="AF1010" s="4"/>
      <c r="AG1010" s="4"/>
      <c r="AH1010" s="4"/>
      <c r="AI1010" s="4"/>
      <c r="AJ1010" s="4"/>
      <c r="AK1010" s="4"/>
      <c r="AL1010" s="4"/>
      <c r="AM1010" s="4"/>
      <c r="AN1010" s="4"/>
      <c r="AO1010" s="4"/>
      <c r="AP1010" s="4"/>
      <c r="AQ1010" s="4"/>
      <c r="AR1010" s="4"/>
      <c r="AS1010" s="4"/>
      <c r="AT1010" s="4"/>
      <c r="AU1010" s="4"/>
      <c r="AV1010" s="4"/>
      <c r="AW1010" s="4"/>
    </row>
    <row r="1011" spans="25:49" x14ac:dyDescent="0.25">
      <c r="Y1011"/>
      <c r="AD1011" s="4"/>
      <c r="AE1011" s="4"/>
      <c r="AF1011" s="4"/>
      <c r="AG1011" s="4"/>
      <c r="AH1011" s="4"/>
      <c r="AI1011" s="4"/>
      <c r="AJ1011" s="4"/>
      <c r="AK1011" s="4"/>
      <c r="AL1011" s="4"/>
      <c r="AM1011" s="4"/>
      <c r="AN1011" s="4"/>
      <c r="AO1011" s="4"/>
      <c r="AP1011" s="4"/>
      <c r="AQ1011" s="4"/>
      <c r="AR1011" s="4"/>
      <c r="AS1011" s="4"/>
      <c r="AT1011" s="4"/>
      <c r="AU1011" s="4"/>
      <c r="AV1011" s="4"/>
      <c r="AW1011" s="4"/>
    </row>
    <row r="1012" spans="25:49" x14ac:dyDescent="0.25">
      <c r="Y1012"/>
      <c r="AD1012" s="4"/>
      <c r="AE1012" s="4"/>
      <c r="AF1012" s="4"/>
      <c r="AG1012" s="4"/>
      <c r="AH1012" s="4"/>
      <c r="AI1012" s="4"/>
      <c r="AJ1012" s="4"/>
      <c r="AK1012" s="4"/>
      <c r="AL1012" s="4"/>
      <c r="AM1012" s="4"/>
      <c r="AN1012" s="4"/>
      <c r="AO1012" s="4"/>
      <c r="AP1012" s="4"/>
      <c r="AQ1012" s="4"/>
      <c r="AR1012" s="4"/>
      <c r="AS1012" s="4"/>
      <c r="AT1012" s="4"/>
      <c r="AU1012" s="4"/>
      <c r="AV1012" s="4"/>
      <c r="AW1012" s="4"/>
    </row>
    <row r="1013" spans="25:49" x14ac:dyDescent="0.25">
      <c r="Y1013"/>
      <c r="AD1013" s="4"/>
      <c r="AE1013" s="4"/>
      <c r="AF1013" s="4"/>
      <c r="AG1013" s="4"/>
      <c r="AH1013" s="4"/>
      <c r="AI1013" s="4"/>
      <c r="AJ1013" s="4"/>
      <c r="AK1013" s="4"/>
      <c r="AL1013" s="4"/>
      <c r="AM1013" s="4"/>
      <c r="AN1013" s="4"/>
      <c r="AO1013" s="4"/>
      <c r="AP1013" s="4"/>
      <c r="AQ1013" s="4"/>
      <c r="AR1013" s="4"/>
      <c r="AS1013" s="4"/>
      <c r="AT1013" s="4"/>
      <c r="AU1013" s="4"/>
      <c r="AV1013" s="4"/>
      <c r="AW1013" s="4"/>
    </row>
    <row r="1014" spans="25:49" x14ac:dyDescent="0.25">
      <c r="Y1014"/>
      <c r="AD1014" s="4"/>
      <c r="AE1014" s="4"/>
      <c r="AF1014" s="4"/>
      <c r="AG1014" s="4"/>
      <c r="AH1014" s="4"/>
      <c r="AI1014" s="4"/>
      <c r="AJ1014" s="4"/>
      <c r="AK1014" s="4"/>
      <c r="AL1014" s="4"/>
      <c r="AM1014" s="4"/>
      <c r="AN1014" s="4"/>
      <c r="AO1014" s="4"/>
      <c r="AP1014" s="4"/>
      <c r="AQ1014" s="4"/>
      <c r="AR1014" s="4"/>
      <c r="AS1014" s="4"/>
      <c r="AT1014" s="4"/>
      <c r="AU1014" s="4"/>
      <c r="AV1014" s="4"/>
      <c r="AW1014" s="4"/>
    </row>
    <row r="1015" spans="25:49" x14ac:dyDescent="0.25">
      <c r="Y1015"/>
      <c r="AD1015" s="4"/>
      <c r="AE1015" s="4"/>
      <c r="AF1015" s="4"/>
      <c r="AG1015" s="4"/>
      <c r="AH1015" s="4"/>
      <c r="AI1015" s="4"/>
      <c r="AJ1015" s="4"/>
      <c r="AK1015" s="4"/>
      <c r="AL1015" s="4"/>
      <c r="AM1015" s="4"/>
      <c r="AN1015" s="4"/>
      <c r="AO1015" s="4"/>
      <c r="AP1015" s="4"/>
      <c r="AQ1015" s="4"/>
      <c r="AR1015" s="4"/>
      <c r="AS1015" s="4"/>
      <c r="AT1015" s="4"/>
      <c r="AU1015" s="4"/>
      <c r="AV1015" s="4"/>
      <c r="AW1015" s="4"/>
    </row>
    <row r="1016" spans="25:49" x14ac:dyDescent="0.25">
      <c r="Y1016"/>
      <c r="AD1016" s="4"/>
      <c r="AE1016" s="4"/>
      <c r="AF1016" s="4"/>
      <c r="AG1016" s="4"/>
      <c r="AH1016" s="4"/>
      <c r="AI1016" s="4"/>
      <c r="AJ1016" s="4"/>
      <c r="AK1016" s="4"/>
      <c r="AL1016" s="4"/>
      <c r="AM1016" s="4"/>
      <c r="AN1016" s="4"/>
      <c r="AO1016" s="4"/>
      <c r="AP1016" s="4"/>
      <c r="AQ1016" s="4"/>
      <c r="AR1016" s="4"/>
      <c r="AS1016" s="4"/>
      <c r="AT1016" s="4"/>
      <c r="AU1016" s="4"/>
      <c r="AV1016" s="4"/>
      <c r="AW1016" s="4"/>
    </row>
    <row r="1017" spans="25:49" x14ac:dyDescent="0.25">
      <c r="Y1017"/>
      <c r="AD1017" s="4"/>
      <c r="AE1017" s="4"/>
      <c r="AF1017" s="4"/>
      <c r="AG1017" s="4"/>
      <c r="AH1017" s="4"/>
      <c r="AI1017" s="4"/>
      <c r="AJ1017" s="4"/>
      <c r="AK1017" s="4"/>
      <c r="AL1017" s="4"/>
      <c r="AM1017" s="4"/>
      <c r="AN1017" s="4"/>
      <c r="AO1017" s="4"/>
      <c r="AP1017" s="4"/>
      <c r="AQ1017" s="4"/>
      <c r="AR1017" s="4"/>
      <c r="AS1017" s="4"/>
      <c r="AT1017" s="4"/>
      <c r="AU1017" s="4"/>
      <c r="AV1017" s="4"/>
      <c r="AW1017" s="4"/>
    </row>
    <row r="1018" spans="25:49" x14ac:dyDescent="0.25">
      <c r="Y1018"/>
      <c r="AD1018" s="4"/>
      <c r="AE1018" s="4"/>
      <c r="AF1018" s="4"/>
      <c r="AG1018" s="4"/>
      <c r="AH1018" s="4"/>
      <c r="AI1018" s="4"/>
      <c r="AJ1018" s="4"/>
      <c r="AK1018" s="4"/>
      <c r="AL1018" s="4"/>
      <c r="AM1018" s="4"/>
      <c r="AN1018" s="4"/>
      <c r="AO1018" s="4"/>
      <c r="AP1018" s="4"/>
      <c r="AQ1018" s="4"/>
      <c r="AR1018" s="4"/>
      <c r="AS1018" s="4"/>
      <c r="AT1018" s="4"/>
      <c r="AU1018" s="4"/>
      <c r="AV1018" s="4"/>
      <c r="AW1018" s="4"/>
    </row>
    <row r="1019" spans="25:49" x14ac:dyDescent="0.25">
      <c r="Y1019"/>
      <c r="AD1019" s="4"/>
      <c r="AE1019" s="4"/>
      <c r="AF1019" s="4"/>
      <c r="AG1019" s="4"/>
      <c r="AH1019" s="4"/>
      <c r="AI1019" s="4"/>
      <c r="AJ1019" s="4"/>
      <c r="AK1019" s="4"/>
      <c r="AL1019" s="4"/>
      <c r="AM1019" s="4"/>
      <c r="AN1019" s="4"/>
      <c r="AO1019" s="4"/>
      <c r="AP1019" s="4"/>
      <c r="AQ1019" s="4"/>
      <c r="AR1019" s="4"/>
      <c r="AS1019" s="4"/>
      <c r="AT1019" s="4"/>
      <c r="AU1019" s="4"/>
      <c r="AV1019" s="4"/>
      <c r="AW1019" s="4"/>
    </row>
    <row r="1020" spans="25:49" x14ac:dyDescent="0.25">
      <c r="Y1020"/>
      <c r="AD1020" s="4"/>
      <c r="AE1020" s="4"/>
      <c r="AF1020" s="4"/>
      <c r="AG1020" s="4"/>
      <c r="AH1020" s="4"/>
      <c r="AI1020" s="4"/>
      <c r="AJ1020" s="4"/>
      <c r="AK1020" s="4"/>
      <c r="AL1020" s="4"/>
      <c r="AM1020" s="4"/>
      <c r="AN1020" s="4"/>
      <c r="AO1020" s="4"/>
      <c r="AP1020" s="4"/>
      <c r="AQ1020" s="4"/>
      <c r="AR1020" s="4"/>
      <c r="AS1020" s="4"/>
      <c r="AT1020" s="4"/>
      <c r="AU1020" s="4"/>
      <c r="AV1020" s="4"/>
      <c r="AW1020" s="4"/>
    </row>
    <row r="1021" spans="25:49" x14ac:dyDescent="0.25">
      <c r="Y1021"/>
      <c r="AD1021" s="4"/>
      <c r="AE1021" s="4"/>
      <c r="AF1021" s="4"/>
      <c r="AG1021" s="4"/>
      <c r="AH1021" s="4"/>
      <c r="AI1021" s="4"/>
      <c r="AJ1021" s="4"/>
      <c r="AK1021" s="4"/>
      <c r="AL1021" s="4"/>
      <c r="AM1021" s="4"/>
      <c r="AN1021" s="4"/>
      <c r="AO1021" s="4"/>
      <c r="AP1021" s="4"/>
      <c r="AQ1021" s="4"/>
      <c r="AR1021" s="4"/>
      <c r="AS1021" s="4"/>
      <c r="AT1021" s="4"/>
      <c r="AU1021" s="4"/>
      <c r="AV1021" s="4"/>
      <c r="AW1021" s="4"/>
    </row>
    <row r="1022" spans="25:49" x14ac:dyDescent="0.25">
      <c r="Y1022"/>
      <c r="AD1022" s="4"/>
      <c r="AE1022" s="4"/>
      <c r="AF1022" s="4"/>
      <c r="AG1022" s="4"/>
      <c r="AH1022" s="4"/>
      <c r="AI1022" s="4"/>
      <c r="AJ1022" s="4"/>
      <c r="AK1022" s="4"/>
      <c r="AL1022" s="4"/>
      <c r="AM1022" s="4"/>
      <c r="AN1022" s="4"/>
      <c r="AO1022" s="4"/>
      <c r="AP1022" s="4"/>
      <c r="AQ1022" s="4"/>
      <c r="AR1022" s="4"/>
      <c r="AS1022" s="4"/>
      <c r="AT1022" s="4"/>
      <c r="AU1022" s="4"/>
      <c r="AV1022" s="4"/>
      <c r="AW1022" s="4"/>
    </row>
    <row r="1023" spans="25:49" x14ac:dyDescent="0.25">
      <c r="Y1023"/>
      <c r="AD1023" s="4"/>
      <c r="AE1023" s="4"/>
      <c r="AF1023" s="4"/>
      <c r="AG1023" s="4"/>
      <c r="AH1023" s="4"/>
      <c r="AI1023" s="4"/>
      <c r="AJ1023" s="4"/>
      <c r="AK1023" s="4"/>
      <c r="AL1023" s="4"/>
      <c r="AM1023" s="4"/>
      <c r="AN1023" s="4"/>
      <c r="AO1023" s="4"/>
      <c r="AP1023" s="4"/>
      <c r="AQ1023" s="4"/>
      <c r="AR1023" s="4"/>
      <c r="AS1023" s="4"/>
      <c r="AT1023" s="4"/>
      <c r="AU1023" s="4"/>
      <c r="AV1023" s="4"/>
      <c r="AW1023" s="4"/>
    </row>
    <row r="1024" spans="25:49" x14ac:dyDescent="0.25">
      <c r="Y1024"/>
      <c r="AD1024" s="4"/>
      <c r="AE1024" s="4"/>
      <c r="AF1024" s="4"/>
      <c r="AG1024" s="4"/>
      <c r="AH1024" s="4"/>
      <c r="AI1024" s="4"/>
      <c r="AJ1024" s="4"/>
      <c r="AK1024" s="4"/>
      <c r="AL1024" s="4"/>
      <c r="AM1024" s="4"/>
      <c r="AN1024" s="4"/>
      <c r="AO1024" s="4"/>
      <c r="AP1024" s="4"/>
      <c r="AQ1024" s="4"/>
      <c r="AR1024" s="4"/>
      <c r="AS1024" s="4"/>
      <c r="AT1024" s="4"/>
      <c r="AU1024" s="4"/>
      <c r="AV1024" s="4"/>
      <c r="AW1024" s="4"/>
    </row>
    <row r="1025" spans="25:49" x14ac:dyDescent="0.25">
      <c r="Y1025"/>
      <c r="AD1025" s="4"/>
      <c r="AE1025" s="4"/>
      <c r="AF1025" s="4"/>
      <c r="AG1025" s="4"/>
      <c r="AH1025" s="4"/>
      <c r="AI1025" s="4"/>
      <c r="AJ1025" s="4"/>
      <c r="AK1025" s="4"/>
      <c r="AL1025" s="4"/>
      <c r="AM1025" s="4"/>
      <c r="AN1025" s="4"/>
      <c r="AO1025" s="4"/>
      <c r="AP1025" s="4"/>
      <c r="AQ1025" s="4"/>
      <c r="AR1025" s="4"/>
      <c r="AS1025" s="4"/>
      <c r="AT1025" s="4"/>
      <c r="AU1025" s="4"/>
      <c r="AV1025" s="4"/>
      <c r="AW1025" s="4"/>
    </row>
    <row r="1026" spans="25:49" x14ac:dyDescent="0.25">
      <c r="Y1026"/>
      <c r="AD1026" s="4"/>
      <c r="AE1026" s="4"/>
      <c r="AF1026" s="4"/>
      <c r="AG1026" s="4"/>
      <c r="AH1026" s="4"/>
      <c r="AI1026" s="4"/>
      <c r="AJ1026" s="4"/>
      <c r="AK1026" s="4"/>
      <c r="AL1026" s="4"/>
      <c r="AM1026" s="4"/>
      <c r="AN1026" s="4"/>
      <c r="AO1026" s="4"/>
      <c r="AP1026" s="4"/>
      <c r="AQ1026" s="4"/>
      <c r="AR1026" s="4"/>
      <c r="AS1026" s="4"/>
      <c r="AT1026" s="4"/>
      <c r="AU1026" s="4"/>
      <c r="AV1026" s="4"/>
      <c r="AW1026" s="4"/>
    </row>
    <row r="1027" spans="25:49" x14ac:dyDescent="0.25">
      <c r="Y1027"/>
      <c r="AD1027" s="4"/>
      <c r="AE1027" s="4"/>
      <c r="AF1027" s="4"/>
      <c r="AG1027" s="4"/>
      <c r="AH1027" s="4"/>
      <c r="AI1027" s="4"/>
      <c r="AJ1027" s="4"/>
      <c r="AK1027" s="4"/>
      <c r="AL1027" s="4"/>
      <c r="AM1027" s="4"/>
      <c r="AN1027" s="4"/>
      <c r="AO1027" s="4"/>
      <c r="AP1027" s="4"/>
      <c r="AQ1027" s="4"/>
      <c r="AR1027" s="4"/>
      <c r="AS1027" s="4"/>
      <c r="AT1027" s="4"/>
      <c r="AU1027" s="4"/>
      <c r="AV1027" s="4"/>
      <c r="AW1027" s="4"/>
    </row>
    <row r="1028" spans="25:49" x14ac:dyDescent="0.25">
      <c r="Y1028"/>
      <c r="AD1028" s="4"/>
      <c r="AE1028" s="4"/>
      <c r="AF1028" s="4"/>
      <c r="AG1028" s="4"/>
      <c r="AH1028" s="4"/>
      <c r="AI1028" s="4"/>
      <c r="AJ1028" s="4"/>
      <c r="AK1028" s="4"/>
      <c r="AL1028" s="4"/>
      <c r="AM1028" s="4"/>
      <c r="AN1028" s="4"/>
      <c r="AO1028" s="4"/>
      <c r="AP1028" s="4"/>
      <c r="AQ1028" s="4"/>
      <c r="AR1028" s="4"/>
      <c r="AS1028" s="4"/>
      <c r="AT1028" s="4"/>
      <c r="AU1028" s="4"/>
      <c r="AV1028" s="4"/>
      <c r="AW1028" s="4"/>
    </row>
    <row r="1029" spans="25:49" x14ac:dyDescent="0.25">
      <c r="Y1029"/>
      <c r="AD1029" s="4"/>
      <c r="AE1029" s="4"/>
      <c r="AF1029" s="4"/>
      <c r="AG1029" s="4"/>
      <c r="AH1029" s="4"/>
      <c r="AI1029" s="4"/>
      <c r="AJ1029" s="4"/>
      <c r="AK1029" s="4"/>
      <c r="AL1029" s="4"/>
      <c r="AM1029" s="4"/>
      <c r="AN1029" s="4"/>
      <c r="AO1029" s="4"/>
      <c r="AP1029" s="4"/>
      <c r="AQ1029" s="4"/>
      <c r="AR1029" s="4"/>
      <c r="AS1029" s="4"/>
      <c r="AT1029" s="4"/>
      <c r="AU1029" s="4"/>
      <c r="AV1029" s="4"/>
      <c r="AW1029" s="4"/>
    </row>
    <row r="1030" spans="25:49" x14ac:dyDescent="0.25">
      <c r="Y1030"/>
      <c r="AD1030" s="4"/>
      <c r="AE1030" s="4"/>
      <c r="AF1030" s="4"/>
      <c r="AG1030" s="4"/>
      <c r="AH1030" s="4"/>
      <c r="AI1030" s="4"/>
      <c r="AJ1030" s="4"/>
      <c r="AK1030" s="4"/>
      <c r="AL1030" s="4"/>
      <c r="AM1030" s="4"/>
      <c r="AN1030" s="4"/>
      <c r="AO1030" s="4"/>
      <c r="AP1030" s="4"/>
      <c r="AQ1030" s="4"/>
      <c r="AR1030" s="4"/>
      <c r="AS1030" s="4"/>
      <c r="AT1030" s="4"/>
      <c r="AU1030" s="4"/>
      <c r="AV1030" s="4"/>
      <c r="AW1030" s="4"/>
    </row>
    <row r="1031" spans="25:49" x14ac:dyDescent="0.25">
      <c r="Y1031"/>
      <c r="AD1031" s="4"/>
      <c r="AE1031" s="4"/>
      <c r="AF1031" s="4"/>
      <c r="AG1031" s="4"/>
      <c r="AH1031" s="4"/>
      <c r="AI1031" s="4"/>
      <c r="AJ1031" s="4"/>
      <c r="AK1031" s="4"/>
      <c r="AL1031" s="4"/>
      <c r="AM1031" s="4"/>
      <c r="AN1031" s="4"/>
      <c r="AO1031" s="4"/>
      <c r="AP1031" s="4"/>
      <c r="AQ1031" s="4"/>
      <c r="AR1031" s="4"/>
      <c r="AS1031" s="4"/>
      <c r="AT1031" s="4"/>
      <c r="AU1031" s="4"/>
      <c r="AV1031" s="4"/>
      <c r="AW1031" s="4"/>
    </row>
    <row r="1032" spans="25:49" x14ac:dyDescent="0.25">
      <c r="Y1032"/>
      <c r="AD1032" s="4"/>
      <c r="AE1032" s="4"/>
      <c r="AF1032" s="4"/>
      <c r="AG1032" s="4"/>
      <c r="AH1032" s="4"/>
      <c r="AI1032" s="4"/>
      <c r="AJ1032" s="4"/>
      <c r="AK1032" s="4"/>
      <c r="AL1032" s="4"/>
      <c r="AM1032" s="4"/>
      <c r="AN1032" s="4"/>
      <c r="AO1032" s="4"/>
      <c r="AP1032" s="4"/>
      <c r="AQ1032" s="4"/>
      <c r="AR1032" s="4"/>
      <c r="AS1032" s="4"/>
      <c r="AT1032" s="4"/>
      <c r="AU1032" s="4"/>
      <c r="AV1032" s="4"/>
      <c r="AW1032" s="4"/>
    </row>
    <row r="1033" spans="25:49" x14ac:dyDescent="0.25">
      <c r="Y1033"/>
      <c r="AD1033" s="4"/>
      <c r="AE1033" s="4"/>
      <c r="AF1033" s="4"/>
      <c r="AG1033" s="4"/>
      <c r="AH1033" s="4"/>
      <c r="AI1033" s="4"/>
      <c r="AJ1033" s="4"/>
      <c r="AK1033" s="4"/>
      <c r="AL1033" s="4"/>
      <c r="AM1033" s="4"/>
      <c r="AN1033" s="4"/>
      <c r="AO1033" s="4"/>
      <c r="AP1033" s="4"/>
      <c r="AQ1033" s="4"/>
      <c r="AR1033" s="4"/>
      <c r="AS1033" s="4"/>
      <c r="AT1033" s="4"/>
      <c r="AU1033" s="4"/>
      <c r="AV1033" s="4"/>
      <c r="AW1033" s="4"/>
    </row>
    <row r="1034" spans="25:49" x14ac:dyDescent="0.25">
      <c r="Y1034"/>
      <c r="AD1034" s="4"/>
      <c r="AE1034" s="4"/>
      <c r="AF1034" s="4"/>
      <c r="AG1034" s="4"/>
      <c r="AH1034" s="4"/>
      <c r="AI1034" s="4"/>
      <c r="AJ1034" s="4"/>
      <c r="AK1034" s="4"/>
      <c r="AL1034" s="4"/>
      <c r="AM1034" s="4"/>
      <c r="AN1034" s="4"/>
      <c r="AO1034" s="4"/>
      <c r="AP1034" s="4"/>
      <c r="AQ1034" s="4"/>
      <c r="AR1034" s="4"/>
      <c r="AS1034" s="4"/>
      <c r="AT1034" s="4"/>
      <c r="AU1034" s="4"/>
      <c r="AV1034" s="4"/>
      <c r="AW1034" s="4"/>
    </row>
    <row r="1035" spans="25:49" x14ac:dyDescent="0.25">
      <c r="Y1035"/>
      <c r="AD1035" s="4"/>
      <c r="AE1035" s="4"/>
      <c r="AF1035" s="4"/>
      <c r="AG1035" s="4"/>
      <c r="AH1035" s="4"/>
      <c r="AI1035" s="4"/>
      <c r="AJ1035" s="4"/>
      <c r="AK1035" s="4"/>
      <c r="AL1035" s="4"/>
      <c r="AM1035" s="4"/>
      <c r="AN1035" s="4"/>
      <c r="AO1035" s="4"/>
      <c r="AP1035" s="4"/>
      <c r="AQ1035" s="4"/>
      <c r="AR1035" s="4"/>
      <c r="AS1035" s="4"/>
      <c r="AT1035" s="4"/>
      <c r="AU1035" s="4"/>
      <c r="AV1035" s="4"/>
      <c r="AW1035" s="4"/>
    </row>
    <row r="1036" spans="25:49" x14ac:dyDescent="0.25">
      <c r="Y1036"/>
      <c r="AD1036" s="4"/>
      <c r="AE1036" s="4"/>
      <c r="AF1036" s="4"/>
      <c r="AG1036" s="4"/>
      <c r="AH1036" s="4"/>
      <c r="AI1036" s="4"/>
      <c r="AJ1036" s="4"/>
      <c r="AK1036" s="4"/>
      <c r="AL1036" s="4"/>
      <c r="AM1036" s="4"/>
      <c r="AN1036" s="4"/>
      <c r="AO1036" s="4"/>
      <c r="AP1036" s="4"/>
      <c r="AQ1036" s="4"/>
      <c r="AR1036" s="4"/>
      <c r="AS1036" s="4"/>
      <c r="AT1036" s="4"/>
      <c r="AU1036" s="4"/>
      <c r="AV1036" s="4"/>
      <c r="AW1036" s="4"/>
    </row>
    <row r="1037" spans="25:49" x14ac:dyDescent="0.25">
      <c r="Y1037"/>
      <c r="AD1037" s="4"/>
      <c r="AE1037" s="4"/>
      <c r="AF1037" s="4"/>
      <c r="AG1037" s="4"/>
      <c r="AH1037" s="4"/>
      <c r="AI1037" s="4"/>
      <c r="AJ1037" s="4"/>
      <c r="AK1037" s="4"/>
      <c r="AL1037" s="4"/>
      <c r="AM1037" s="4"/>
      <c r="AN1037" s="4"/>
      <c r="AO1037" s="4"/>
      <c r="AP1037" s="4"/>
      <c r="AQ1037" s="4"/>
      <c r="AR1037" s="4"/>
      <c r="AS1037" s="4"/>
      <c r="AT1037" s="4"/>
      <c r="AU1037" s="4"/>
      <c r="AV1037" s="4"/>
      <c r="AW1037" s="4"/>
    </row>
    <row r="1038" spans="25:49" x14ac:dyDescent="0.25">
      <c r="Y1038"/>
      <c r="AD1038" s="4"/>
      <c r="AE1038" s="4"/>
      <c r="AF1038" s="4"/>
      <c r="AG1038" s="4"/>
      <c r="AH1038" s="4"/>
      <c r="AI1038" s="4"/>
      <c r="AJ1038" s="4"/>
      <c r="AK1038" s="4"/>
      <c r="AL1038" s="4"/>
      <c r="AM1038" s="4"/>
      <c r="AN1038" s="4"/>
      <c r="AO1038" s="4"/>
      <c r="AP1038" s="4"/>
      <c r="AQ1038" s="4"/>
      <c r="AR1038" s="4"/>
      <c r="AS1038" s="4"/>
      <c r="AT1038" s="4"/>
      <c r="AU1038" s="4"/>
      <c r="AV1038" s="4"/>
      <c r="AW1038" s="4"/>
    </row>
    <row r="1039" spans="25:49" x14ac:dyDescent="0.25">
      <c r="Y1039"/>
      <c r="AD1039" s="4"/>
      <c r="AE1039" s="4"/>
      <c r="AF1039" s="4"/>
      <c r="AG1039" s="4"/>
      <c r="AH1039" s="4"/>
      <c r="AI1039" s="4"/>
      <c r="AJ1039" s="4"/>
      <c r="AK1039" s="4"/>
      <c r="AL1039" s="4"/>
      <c r="AM1039" s="4"/>
      <c r="AN1039" s="4"/>
      <c r="AO1039" s="4"/>
      <c r="AP1039" s="4"/>
      <c r="AQ1039" s="4"/>
      <c r="AR1039" s="4"/>
      <c r="AS1039" s="4"/>
      <c r="AT1039" s="4"/>
      <c r="AU1039" s="4"/>
      <c r="AV1039" s="4"/>
      <c r="AW1039" s="4"/>
    </row>
    <row r="1040" spans="25:49" x14ac:dyDescent="0.25">
      <c r="Y1040"/>
      <c r="AD1040" s="4"/>
      <c r="AE1040" s="4"/>
      <c r="AF1040" s="4"/>
      <c r="AG1040" s="4"/>
      <c r="AH1040" s="4"/>
      <c r="AI1040" s="4"/>
      <c r="AJ1040" s="4"/>
      <c r="AK1040" s="4"/>
      <c r="AL1040" s="4"/>
      <c r="AM1040" s="4"/>
      <c r="AN1040" s="4"/>
      <c r="AO1040" s="4"/>
      <c r="AP1040" s="4"/>
      <c r="AQ1040" s="4"/>
      <c r="AR1040" s="4"/>
      <c r="AS1040" s="4"/>
      <c r="AT1040" s="4"/>
      <c r="AU1040" s="4"/>
      <c r="AV1040" s="4"/>
      <c r="AW1040" s="4"/>
    </row>
    <row r="1041" spans="25:49" x14ac:dyDescent="0.25">
      <c r="Y1041"/>
      <c r="AD1041" s="4"/>
      <c r="AE1041" s="4"/>
      <c r="AF1041" s="4"/>
      <c r="AG1041" s="4"/>
      <c r="AH1041" s="4"/>
      <c r="AI1041" s="4"/>
      <c r="AJ1041" s="4"/>
      <c r="AK1041" s="4"/>
      <c r="AL1041" s="4"/>
      <c r="AM1041" s="4"/>
      <c r="AN1041" s="4"/>
      <c r="AO1041" s="4"/>
      <c r="AP1041" s="4"/>
      <c r="AQ1041" s="4"/>
      <c r="AR1041" s="4"/>
      <c r="AS1041" s="4"/>
      <c r="AT1041" s="4"/>
      <c r="AU1041" s="4"/>
      <c r="AV1041" s="4"/>
      <c r="AW1041" s="4"/>
    </row>
    <row r="1042" spans="25:49" x14ac:dyDescent="0.25">
      <c r="Y1042"/>
      <c r="AD1042" s="4"/>
      <c r="AE1042" s="4"/>
      <c r="AF1042" s="4"/>
      <c r="AG1042" s="4"/>
      <c r="AH1042" s="4"/>
      <c r="AI1042" s="4"/>
      <c r="AJ1042" s="4"/>
      <c r="AK1042" s="4"/>
      <c r="AL1042" s="4"/>
      <c r="AM1042" s="4"/>
      <c r="AN1042" s="4"/>
      <c r="AO1042" s="4"/>
      <c r="AP1042" s="4"/>
      <c r="AQ1042" s="4"/>
      <c r="AR1042" s="4"/>
      <c r="AS1042" s="4"/>
      <c r="AT1042" s="4"/>
      <c r="AU1042" s="4"/>
      <c r="AV1042" s="4"/>
      <c r="AW1042" s="4"/>
    </row>
    <row r="1043" spans="25:49" x14ac:dyDescent="0.25">
      <c r="Y1043"/>
      <c r="AD1043" s="4"/>
      <c r="AE1043" s="4"/>
      <c r="AF1043" s="4"/>
      <c r="AG1043" s="4"/>
      <c r="AH1043" s="4"/>
      <c r="AI1043" s="4"/>
      <c r="AJ1043" s="4"/>
      <c r="AK1043" s="4"/>
      <c r="AL1043" s="4"/>
      <c r="AM1043" s="4"/>
      <c r="AN1043" s="4"/>
      <c r="AO1043" s="4"/>
      <c r="AP1043" s="4"/>
      <c r="AQ1043" s="4"/>
      <c r="AR1043" s="4"/>
      <c r="AS1043" s="4"/>
      <c r="AT1043" s="4"/>
      <c r="AU1043" s="4"/>
      <c r="AV1043" s="4"/>
      <c r="AW1043" s="4"/>
    </row>
    <row r="1044" spans="25:49" x14ac:dyDescent="0.25">
      <c r="Y1044"/>
      <c r="AD1044" s="4"/>
      <c r="AE1044" s="4"/>
      <c r="AF1044" s="4"/>
      <c r="AG1044" s="4"/>
      <c r="AH1044" s="4"/>
      <c r="AI1044" s="4"/>
      <c r="AJ1044" s="4"/>
      <c r="AK1044" s="4"/>
      <c r="AL1044" s="4"/>
      <c r="AM1044" s="4"/>
      <c r="AN1044" s="4"/>
      <c r="AO1044" s="4"/>
      <c r="AP1044" s="4"/>
      <c r="AQ1044" s="4"/>
      <c r="AR1044" s="4"/>
      <c r="AS1044" s="4"/>
      <c r="AT1044" s="4"/>
      <c r="AU1044" s="4"/>
      <c r="AV1044" s="4"/>
      <c r="AW1044" s="4"/>
    </row>
    <row r="1045" spans="25:49" x14ac:dyDescent="0.25">
      <c r="Y1045"/>
      <c r="AD1045" s="4"/>
      <c r="AE1045" s="4"/>
      <c r="AF1045" s="4"/>
      <c r="AG1045" s="4"/>
      <c r="AH1045" s="4"/>
      <c r="AI1045" s="4"/>
      <c r="AJ1045" s="4"/>
      <c r="AK1045" s="4"/>
      <c r="AL1045" s="4"/>
      <c r="AM1045" s="4"/>
      <c r="AN1045" s="4"/>
      <c r="AO1045" s="4"/>
      <c r="AP1045" s="4"/>
      <c r="AQ1045" s="4"/>
      <c r="AR1045" s="4"/>
      <c r="AS1045" s="4"/>
      <c r="AT1045" s="4"/>
      <c r="AU1045" s="4"/>
      <c r="AV1045" s="4"/>
      <c r="AW1045" s="4"/>
    </row>
    <row r="1046" spans="25:49" x14ac:dyDescent="0.25">
      <c r="Y1046"/>
      <c r="AD1046" s="4"/>
      <c r="AE1046" s="4"/>
      <c r="AF1046" s="4"/>
      <c r="AG1046" s="4"/>
      <c r="AH1046" s="4"/>
      <c r="AI1046" s="4"/>
      <c r="AJ1046" s="4"/>
      <c r="AK1046" s="4"/>
      <c r="AL1046" s="4"/>
      <c r="AM1046" s="4"/>
      <c r="AN1046" s="4"/>
      <c r="AO1046" s="4"/>
      <c r="AP1046" s="4"/>
      <c r="AQ1046" s="4"/>
      <c r="AR1046" s="4"/>
      <c r="AS1046" s="4"/>
      <c r="AT1046" s="4"/>
      <c r="AU1046" s="4"/>
      <c r="AV1046" s="4"/>
      <c r="AW1046" s="4"/>
    </row>
    <row r="1047" spans="25:49" x14ac:dyDescent="0.25">
      <c r="Y1047"/>
      <c r="AD1047" s="4"/>
      <c r="AE1047" s="4"/>
      <c r="AF1047" s="4"/>
      <c r="AG1047" s="4"/>
      <c r="AH1047" s="4"/>
      <c r="AI1047" s="4"/>
      <c r="AJ1047" s="4"/>
      <c r="AK1047" s="4"/>
      <c r="AL1047" s="4"/>
      <c r="AM1047" s="4"/>
      <c r="AN1047" s="4"/>
      <c r="AO1047" s="4"/>
      <c r="AP1047" s="4"/>
      <c r="AQ1047" s="4"/>
      <c r="AR1047" s="4"/>
      <c r="AS1047" s="4"/>
      <c r="AT1047" s="4"/>
      <c r="AU1047" s="4"/>
      <c r="AV1047" s="4"/>
      <c r="AW1047" s="4"/>
    </row>
    <row r="1048" spans="25:49" x14ac:dyDescent="0.25">
      <c r="Y1048"/>
      <c r="AD1048" s="4"/>
      <c r="AE1048" s="4"/>
      <c r="AF1048" s="4"/>
      <c r="AG1048" s="4"/>
      <c r="AH1048" s="4"/>
      <c r="AI1048" s="4"/>
      <c r="AJ1048" s="4"/>
      <c r="AK1048" s="4"/>
      <c r="AL1048" s="4"/>
      <c r="AM1048" s="4"/>
      <c r="AN1048" s="4"/>
      <c r="AO1048" s="4"/>
      <c r="AP1048" s="4"/>
      <c r="AQ1048" s="4"/>
      <c r="AR1048" s="4"/>
      <c r="AS1048" s="4"/>
      <c r="AT1048" s="4"/>
      <c r="AU1048" s="4"/>
      <c r="AV1048" s="4"/>
      <c r="AW1048" s="4"/>
    </row>
    <row r="1049" spans="25:49" x14ac:dyDescent="0.25">
      <c r="Y1049"/>
      <c r="AD1049" s="4"/>
      <c r="AE1049" s="4"/>
      <c r="AF1049" s="4"/>
      <c r="AG1049" s="4"/>
      <c r="AH1049" s="4"/>
      <c r="AI1049" s="4"/>
      <c r="AJ1049" s="4"/>
      <c r="AK1049" s="4"/>
      <c r="AL1049" s="4"/>
      <c r="AM1049" s="4"/>
      <c r="AN1049" s="4"/>
      <c r="AO1049" s="4"/>
      <c r="AP1049" s="4"/>
      <c r="AQ1049" s="4"/>
      <c r="AR1049" s="4"/>
      <c r="AS1049" s="4"/>
      <c r="AT1049" s="4"/>
      <c r="AU1049" s="4"/>
      <c r="AV1049" s="4"/>
      <c r="AW1049" s="4"/>
    </row>
    <row r="1050" spans="25:49" x14ac:dyDescent="0.25">
      <c r="Y1050"/>
      <c r="AD1050" s="4"/>
      <c r="AE1050" s="4"/>
      <c r="AF1050" s="4"/>
      <c r="AG1050" s="4"/>
      <c r="AH1050" s="4"/>
      <c r="AI1050" s="4"/>
      <c r="AJ1050" s="4"/>
      <c r="AK1050" s="4"/>
      <c r="AL1050" s="4"/>
      <c r="AM1050" s="4"/>
      <c r="AN1050" s="4"/>
      <c r="AO1050" s="4"/>
      <c r="AP1050" s="4"/>
      <c r="AQ1050" s="4"/>
      <c r="AR1050" s="4"/>
      <c r="AS1050" s="4"/>
      <c r="AT1050" s="4"/>
      <c r="AU1050" s="4"/>
      <c r="AV1050" s="4"/>
      <c r="AW1050" s="4"/>
    </row>
    <row r="1051" spans="25:49" x14ac:dyDescent="0.25">
      <c r="Y1051"/>
      <c r="AD1051" s="4"/>
      <c r="AE1051" s="4"/>
      <c r="AF1051" s="4"/>
      <c r="AG1051" s="4"/>
      <c r="AH1051" s="4"/>
      <c r="AI1051" s="4"/>
      <c r="AJ1051" s="4"/>
      <c r="AK1051" s="4"/>
      <c r="AL1051" s="4"/>
      <c r="AM1051" s="4"/>
      <c r="AN1051" s="4"/>
      <c r="AO1051" s="4"/>
      <c r="AP1051" s="4"/>
      <c r="AQ1051" s="4"/>
      <c r="AR1051" s="4"/>
      <c r="AS1051" s="4"/>
      <c r="AT1051" s="4"/>
      <c r="AU1051" s="4"/>
      <c r="AV1051" s="4"/>
      <c r="AW1051" s="4"/>
    </row>
    <row r="1052" spans="25:49" x14ac:dyDescent="0.25">
      <c r="Y1052"/>
      <c r="AD1052" s="4"/>
      <c r="AE1052" s="4"/>
      <c r="AF1052" s="4"/>
      <c r="AG1052" s="4"/>
      <c r="AH1052" s="4"/>
      <c r="AI1052" s="4"/>
      <c r="AJ1052" s="4"/>
      <c r="AK1052" s="4"/>
      <c r="AL1052" s="4"/>
      <c r="AM1052" s="4"/>
      <c r="AN1052" s="4"/>
      <c r="AO1052" s="4"/>
      <c r="AP1052" s="4"/>
      <c r="AQ1052" s="4"/>
      <c r="AR1052" s="4"/>
      <c r="AS1052" s="4"/>
      <c r="AT1052" s="4"/>
      <c r="AU1052" s="4"/>
      <c r="AV1052" s="4"/>
      <c r="AW1052" s="4"/>
    </row>
    <row r="1053" spans="25:49" x14ac:dyDescent="0.25">
      <c r="Y1053"/>
      <c r="AD1053" s="4"/>
      <c r="AE1053" s="4"/>
      <c r="AF1053" s="4"/>
      <c r="AG1053" s="4"/>
      <c r="AH1053" s="4"/>
      <c r="AI1053" s="4"/>
      <c r="AJ1053" s="4"/>
      <c r="AK1053" s="4"/>
      <c r="AL1053" s="4"/>
      <c r="AM1053" s="4"/>
      <c r="AN1053" s="4"/>
      <c r="AO1053" s="4"/>
      <c r="AP1053" s="4"/>
      <c r="AQ1053" s="4"/>
      <c r="AR1053" s="4"/>
      <c r="AS1053" s="4"/>
      <c r="AT1053" s="4"/>
      <c r="AU1053" s="4"/>
      <c r="AV1053" s="4"/>
      <c r="AW1053" s="4"/>
    </row>
    <row r="1054" spans="25:49" x14ac:dyDescent="0.25">
      <c r="Y1054"/>
      <c r="AD1054" s="4"/>
      <c r="AE1054" s="4"/>
      <c r="AF1054" s="4"/>
      <c r="AG1054" s="4"/>
      <c r="AH1054" s="4"/>
      <c r="AI1054" s="4"/>
      <c r="AJ1054" s="4"/>
      <c r="AK1054" s="4"/>
      <c r="AL1054" s="4"/>
      <c r="AM1054" s="4"/>
      <c r="AN1054" s="4"/>
      <c r="AO1054" s="4"/>
      <c r="AP1054" s="4"/>
      <c r="AQ1054" s="4"/>
      <c r="AR1054" s="4"/>
      <c r="AS1054" s="4"/>
      <c r="AT1054" s="4"/>
      <c r="AU1054" s="4"/>
      <c r="AV1054" s="4"/>
      <c r="AW1054" s="4"/>
    </row>
    <row r="1055" spans="25:49" x14ac:dyDescent="0.25">
      <c r="Y1055"/>
      <c r="AD1055" s="4"/>
      <c r="AE1055" s="4"/>
      <c r="AF1055" s="4"/>
      <c r="AG1055" s="4"/>
      <c r="AH1055" s="4"/>
      <c r="AI1055" s="4"/>
      <c r="AJ1055" s="4"/>
      <c r="AK1055" s="4"/>
      <c r="AL1055" s="4"/>
      <c r="AM1055" s="4"/>
      <c r="AN1055" s="4"/>
      <c r="AO1055" s="4"/>
      <c r="AP1055" s="4"/>
      <c r="AQ1055" s="4"/>
      <c r="AR1055" s="4"/>
      <c r="AS1055" s="4"/>
      <c r="AT1055" s="4"/>
      <c r="AU1055" s="4"/>
      <c r="AV1055" s="4"/>
      <c r="AW1055" s="4"/>
    </row>
    <row r="1056" spans="25:49" x14ac:dyDescent="0.25">
      <c r="Y1056"/>
      <c r="AD1056" s="4"/>
      <c r="AE1056" s="4"/>
      <c r="AF1056" s="4"/>
      <c r="AG1056" s="4"/>
      <c r="AH1056" s="4"/>
      <c r="AI1056" s="4"/>
      <c r="AJ1056" s="4"/>
      <c r="AK1056" s="4"/>
      <c r="AL1056" s="4"/>
      <c r="AM1056" s="4"/>
      <c r="AN1056" s="4"/>
      <c r="AO1056" s="4"/>
      <c r="AP1056" s="4"/>
      <c r="AQ1056" s="4"/>
      <c r="AR1056" s="4"/>
      <c r="AS1056" s="4"/>
      <c r="AT1056" s="4"/>
      <c r="AU1056" s="4"/>
      <c r="AV1056" s="4"/>
      <c r="AW1056" s="4"/>
    </row>
    <row r="1057" spans="25:49" x14ac:dyDescent="0.25">
      <c r="Y1057"/>
      <c r="AD1057" s="4"/>
      <c r="AE1057" s="4"/>
      <c r="AF1057" s="4"/>
      <c r="AG1057" s="4"/>
      <c r="AH1057" s="4"/>
      <c r="AI1057" s="4"/>
      <c r="AJ1057" s="4"/>
      <c r="AK1057" s="4"/>
      <c r="AL1057" s="4"/>
      <c r="AM1057" s="4"/>
      <c r="AN1057" s="4"/>
      <c r="AO1057" s="4"/>
      <c r="AP1057" s="4"/>
      <c r="AQ1057" s="4"/>
      <c r="AR1057" s="4"/>
      <c r="AS1057" s="4"/>
      <c r="AT1057" s="4"/>
      <c r="AU1057" s="4"/>
      <c r="AV1057" s="4"/>
      <c r="AW1057" s="4"/>
    </row>
    <row r="1058" spans="25:49" x14ac:dyDescent="0.25">
      <c r="Y1058"/>
      <c r="AD1058" s="4"/>
      <c r="AE1058" s="4"/>
      <c r="AF1058" s="4"/>
      <c r="AG1058" s="4"/>
      <c r="AH1058" s="4"/>
      <c r="AI1058" s="4"/>
      <c r="AJ1058" s="4"/>
      <c r="AK1058" s="4"/>
      <c r="AL1058" s="4"/>
      <c r="AM1058" s="4"/>
      <c r="AN1058" s="4"/>
      <c r="AO1058" s="4"/>
      <c r="AP1058" s="4"/>
      <c r="AQ1058" s="4"/>
      <c r="AR1058" s="4"/>
      <c r="AS1058" s="4"/>
      <c r="AT1058" s="4"/>
      <c r="AU1058" s="4"/>
      <c r="AV1058" s="4"/>
      <c r="AW1058" s="4"/>
    </row>
    <row r="1059" spans="25:49" x14ac:dyDescent="0.25">
      <c r="Y1059"/>
      <c r="AD1059" s="4"/>
      <c r="AE1059" s="4"/>
      <c r="AF1059" s="4"/>
      <c r="AG1059" s="4"/>
      <c r="AH1059" s="4"/>
      <c r="AI1059" s="4"/>
      <c r="AJ1059" s="4"/>
      <c r="AK1059" s="4"/>
      <c r="AL1059" s="4"/>
      <c r="AM1059" s="4"/>
      <c r="AN1059" s="4"/>
      <c r="AO1059" s="4"/>
      <c r="AP1059" s="4"/>
      <c r="AQ1059" s="4"/>
      <c r="AR1059" s="4"/>
      <c r="AS1059" s="4"/>
      <c r="AT1059" s="4"/>
      <c r="AU1059" s="4"/>
      <c r="AV1059" s="4"/>
      <c r="AW1059" s="4"/>
    </row>
    <row r="1060" spans="25:49" x14ac:dyDescent="0.25">
      <c r="Y1060"/>
      <c r="AD1060" s="4"/>
      <c r="AE1060" s="4"/>
      <c r="AF1060" s="4"/>
      <c r="AG1060" s="4"/>
      <c r="AH1060" s="4"/>
      <c r="AI1060" s="4"/>
      <c r="AJ1060" s="4"/>
      <c r="AK1060" s="4"/>
      <c r="AL1060" s="4"/>
      <c r="AM1060" s="4"/>
      <c r="AN1060" s="4"/>
      <c r="AO1060" s="4"/>
      <c r="AP1060" s="4"/>
      <c r="AQ1060" s="4"/>
      <c r="AR1060" s="4"/>
      <c r="AS1060" s="4"/>
      <c r="AT1060" s="4"/>
      <c r="AU1060" s="4"/>
      <c r="AV1060" s="4"/>
      <c r="AW1060" s="4"/>
    </row>
    <row r="1061" spans="25:49" x14ac:dyDescent="0.25">
      <c r="Y1061"/>
      <c r="AD1061" s="4"/>
      <c r="AE1061" s="4"/>
      <c r="AF1061" s="4"/>
      <c r="AG1061" s="4"/>
      <c r="AH1061" s="4"/>
      <c r="AI1061" s="4"/>
      <c r="AJ1061" s="4"/>
      <c r="AK1061" s="4"/>
      <c r="AL1061" s="4"/>
      <c r="AM1061" s="4"/>
      <c r="AN1061" s="4"/>
      <c r="AO1061" s="4"/>
      <c r="AP1061" s="4"/>
      <c r="AQ1061" s="4"/>
      <c r="AR1061" s="4"/>
      <c r="AS1061" s="4"/>
      <c r="AT1061" s="4"/>
      <c r="AU1061" s="4"/>
      <c r="AV1061" s="4"/>
      <c r="AW1061" s="4"/>
    </row>
    <row r="1062" spans="25:49" x14ac:dyDescent="0.25">
      <c r="Y1062"/>
      <c r="AD1062" s="4"/>
      <c r="AE1062" s="4"/>
      <c r="AF1062" s="4"/>
      <c r="AG1062" s="4"/>
      <c r="AH1062" s="4"/>
      <c r="AI1062" s="4"/>
      <c r="AJ1062" s="4"/>
      <c r="AK1062" s="4"/>
      <c r="AL1062" s="4"/>
      <c r="AM1062" s="4"/>
      <c r="AN1062" s="4"/>
      <c r="AO1062" s="4"/>
      <c r="AP1062" s="4"/>
      <c r="AQ1062" s="4"/>
      <c r="AR1062" s="4"/>
      <c r="AS1062" s="4"/>
      <c r="AT1062" s="4"/>
      <c r="AU1062" s="4"/>
      <c r="AV1062" s="4"/>
      <c r="AW1062" s="4"/>
    </row>
    <row r="1063" spans="25:49" x14ac:dyDescent="0.25">
      <c r="Y1063"/>
      <c r="AD1063" s="4"/>
      <c r="AE1063" s="4"/>
      <c r="AF1063" s="4"/>
      <c r="AG1063" s="4"/>
      <c r="AH1063" s="4"/>
      <c r="AI1063" s="4"/>
      <c r="AJ1063" s="4"/>
      <c r="AK1063" s="4"/>
      <c r="AL1063" s="4"/>
      <c r="AM1063" s="4"/>
      <c r="AN1063" s="4"/>
      <c r="AO1063" s="4"/>
      <c r="AP1063" s="4"/>
      <c r="AQ1063" s="4"/>
      <c r="AR1063" s="4"/>
      <c r="AS1063" s="4"/>
      <c r="AT1063" s="4"/>
      <c r="AU1063" s="4"/>
      <c r="AV1063" s="4"/>
      <c r="AW1063" s="4"/>
    </row>
    <row r="1064" spans="25:49" x14ac:dyDescent="0.25">
      <c r="Y1064"/>
      <c r="AD1064" s="4"/>
      <c r="AE1064" s="4"/>
      <c r="AF1064" s="4"/>
      <c r="AG1064" s="4"/>
      <c r="AH1064" s="4"/>
      <c r="AI1064" s="4"/>
      <c r="AJ1064" s="4"/>
      <c r="AK1064" s="4"/>
      <c r="AL1064" s="4"/>
      <c r="AM1064" s="4"/>
      <c r="AN1064" s="4"/>
      <c r="AO1064" s="4"/>
      <c r="AP1064" s="4"/>
      <c r="AQ1064" s="4"/>
      <c r="AR1064" s="4"/>
      <c r="AS1064" s="4"/>
      <c r="AT1064" s="4"/>
      <c r="AU1064" s="4"/>
      <c r="AV1064" s="4"/>
      <c r="AW1064" s="4"/>
    </row>
    <row r="1065" spans="25:49" x14ac:dyDescent="0.25">
      <c r="Y1065"/>
      <c r="AD1065" s="4"/>
      <c r="AE1065" s="4"/>
      <c r="AF1065" s="4"/>
      <c r="AG1065" s="4"/>
      <c r="AH1065" s="4"/>
      <c r="AI1065" s="4"/>
      <c r="AJ1065" s="4"/>
      <c r="AK1065" s="4"/>
      <c r="AL1065" s="4"/>
      <c r="AM1065" s="4"/>
      <c r="AN1065" s="4"/>
      <c r="AO1065" s="4"/>
      <c r="AP1065" s="4"/>
      <c r="AQ1065" s="4"/>
      <c r="AR1065" s="4"/>
      <c r="AS1065" s="4"/>
      <c r="AT1065" s="4"/>
      <c r="AU1065" s="4"/>
      <c r="AV1065" s="4"/>
      <c r="AW1065" s="4"/>
    </row>
    <row r="1066" spans="25:49" x14ac:dyDescent="0.25">
      <c r="Y1066"/>
      <c r="AD1066" s="4"/>
      <c r="AE1066" s="4"/>
      <c r="AF1066" s="4"/>
      <c r="AG1066" s="4"/>
      <c r="AH1066" s="4"/>
      <c r="AI1066" s="4"/>
      <c r="AJ1066" s="4"/>
      <c r="AK1066" s="4"/>
      <c r="AL1066" s="4"/>
      <c r="AM1066" s="4"/>
      <c r="AN1066" s="4"/>
      <c r="AO1066" s="4"/>
      <c r="AP1066" s="4"/>
      <c r="AQ1066" s="4"/>
      <c r="AR1066" s="4"/>
      <c r="AS1066" s="4"/>
      <c r="AT1066" s="4"/>
      <c r="AU1066" s="4"/>
      <c r="AV1066" s="4"/>
      <c r="AW1066" s="4"/>
    </row>
    <row r="1067" spans="25:49" x14ac:dyDescent="0.25">
      <c r="Y1067"/>
      <c r="AD1067" s="4"/>
      <c r="AE1067" s="4"/>
      <c r="AF1067" s="4"/>
      <c r="AG1067" s="4"/>
      <c r="AH1067" s="4"/>
      <c r="AI1067" s="4"/>
      <c r="AJ1067" s="4"/>
      <c r="AK1067" s="4"/>
      <c r="AL1067" s="4"/>
      <c r="AM1067" s="4"/>
      <c r="AN1067" s="4"/>
      <c r="AO1067" s="4"/>
      <c r="AP1067" s="4"/>
      <c r="AQ1067" s="4"/>
      <c r="AR1067" s="4"/>
      <c r="AS1067" s="4"/>
      <c r="AT1067" s="4"/>
      <c r="AU1067" s="4"/>
      <c r="AV1067" s="4"/>
      <c r="AW1067" s="4"/>
    </row>
    <row r="1068" spans="25:49" x14ac:dyDescent="0.25">
      <c r="Y1068"/>
      <c r="AD1068" s="4"/>
      <c r="AE1068" s="4"/>
      <c r="AF1068" s="4"/>
      <c r="AG1068" s="4"/>
      <c r="AH1068" s="4"/>
      <c r="AI1068" s="4"/>
      <c r="AJ1068" s="4"/>
      <c r="AK1068" s="4"/>
      <c r="AL1068" s="4"/>
      <c r="AM1068" s="4"/>
      <c r="AN1068" s="4"/>
      <c r="AO1068" s="4"/>
      <c r="AP1068" s="4"/>
      <c r="AQ1068" s="4"/>
      <c r="AR1068" s="4"/>
      <c r="AS1068" s="4"/>
      <c r="AT1068" s="4"/>
      <c r="AU1068" s="4"/>
      <c r="AV1068" s="4"/>
      <c r="AW1068" s="4"/>
    </row>
    <row r="1069" spans="25:49" x14ac:dyDescent="0.25">
      <c r="Y1069"/>
      <c r="AD1069" s="4"/>
      <c r="AE1069" s="4"/>
      <c r="AF1069" s="4"/>
      <c r="AG1069" s="4"/>
      <c r="AH1069" s="4"/>
      <c r="AI1069" s="4"/>
      <c r="AJ1069" s="4"/>
      <c r="AK1069" s="4"/>
      <c r="AL1069" s="4"/>
      <c r="AM1069" s="4"/>
      <c r="AN1069" s="4"/>
      <c r="AO1069" s="4"/>
      <c r="AP1069" s="4"/>
      <c r="AQ1069" s="4"/>
      <c r="AR1069" s="4"/>
      <c r="AS1069" s="4"/>
      <c r="AT1069" s="4"/>
      <c r="AU1069" s="4"/>
      <c r="AV1069" s="4"/>
      <c r="AW1069" s="4"/>
    </row>
    <row r="1070" spans="25:49" x14ac:dyDescent="0.25">
      <c r="Y1070"/>
      <c r="AD1070" s="4"/>
      <c r="AE1070" s="4"/>
      <c r="AF1070" s="4"/>
      <c r="AG1070" s="4"/>
      <c r="AH1070" s="4"/>
      <c r="AI1070" s="4"/>
      <c r="AJ1070" s="4"/>
      <c r="AK1070" s="4"/>
      <c r="AL1070" s="4"/>
      <c r="AM1070" s="4"/>
      <c r="AN1070" s="4"/>
      <c r="AO1070" s="4"/>
      <c r="AP1070" s="4"/>
      <c r="AQ1070" s="4"/>
      <c r="AR1070" s="4"/>
      <c r="AS1070" s="4"/>
      <c r="AT1070" s="4"/>
      <c r="AU1070" s="4"/>
      <c r="AV1070" s="4"/>
      <c r="AW1070" s="4"/>
    </row>
    <row r="1071" spans="25:49" x14ac:dyDescent="0.25">
      <c r="Y1071"/>
      <c r="AD1071" s="4"/>
      <c r="AE1071" s="4"/>
      <c r="AF1071" s="4"/>
      <c r="AG1071" s="4"/>
      <c r="AH1071" s="4"/>
      <c r="AI1071" s="4"/>
      <c r="AJ1071" s="4"/>
      <c r="AK1071" s="4"/>
      <c r="AL1071" s="4"/>
      <c r="AM1071" s="4"/>
      <c r="AN1071" s="4"/>
      <c r="AO1071" s="4"/>
      <c r="AP1071" s="4"/>
      <c r="AQ1071" s="4"/>
      <c r="AR1071" s="4"/>
      <c r="AS1071" s="4"/>
      <c r="AT1071" s="4"/>
      <c r="AU1071" s="4"/>
      <c r="AV1071" s="4"/>
      <c r="AW1071" s="4"/>
    </row>
    <row r="1072" spans="25:49" x14ac:dyDescent="0.25">
      <c r="Y1072"/>
      <c r="AD1072" s="4"/>
      <c r="AE1072" s="4"/>
      <c r="AF1072" s="4"/>
      <c r="AG1072" s="4"/>
      <c r="AH1072" s="4"/>
      <c r="AI1072" s="4"/>
      <c r="AJ1072" s="4"/>
      <c r="AK1072" s="4"/>
      <c r="AL1072" s="4"/>
      <c r="AM1072" s="4"/>
      <c r="AN1072" s="4"/>
      <c r="AO1072" s="4"/>
      <c r="AP1072" s="4"/>
      <c r="AQ1072" s="4"/>
      <c r="AR1072" s="4"/>
      <c r="AS1072" s="4"/>
      <c r="AT1072" s="4"/>
      <c r="AU1072" s="4"/>
      <c r="AV1072" s="4"/>
      <c r="AW1072" s="4"/>
    </row>
    <row r="1073" spans="25:49" x14ac:dyDescent="0.25">
      <c r="Y1073"/>
      <c r="AD1073" s="4"/>
      <c r="AE1073" s="4"/>
      <c r="AF1073" s="4"/>
      <c r="AG1073" s="4"/>
      <c r="AH1073" s="4"/>
      <c r="AI1073" s="4"/>
      <c r="AJ1073" s="4"/>
      <c r="AK1073" s="4"/>
      <c r="AL1073" s="4"/>
      <c r="AM1073" s="4"/>
      <c r="AN1073" s="4"/>
      <c r="AO1073" s="4"/>
      <c r="AP1073" s="4"/>
      <c r="AQ1073" s="4"/>
      <c r="AR1073" s="4"/>
      <c r="AS1073" s="4"/>
      <c r="AT1073" s="4"/>
      <c r="AU1073" s="4"/>
      <c r="AV1073" s="4"/>
      <c r="AW1073" s="4"/>
    </row>
    <row r="1074" spans="25:49" x14ac:dyDescent="0.25">
      <c r="Y1074"/>
      <c r="AD1074" s="4"/>
      <c r="AE1074" s="4"/>
      <c r="AF1074" s="4"/>
      <c r="AG1074" s="4"/>
      <c r="AH1074" s="4"/>
      <c r="AI1074" s="4"/>
      <c r="AJ1074" s="4"/>
      <c r="AK1074" s="4"/>
      <c r="AL1074" s="4"/>
      <c r="AM1074" s="4"/>
      <c r="AN1074" s="4"/>
      <c r="AO1074" s="4"/>
      <c r="AP1074" s="4"/>
      <c r="AQ1074" s="4"/>
      <c r="AR1074" s="4"/>
      <c r="AS1074" s="4"/>
      <c r="AT1074" s="4"/>
      <c r="AU1074" s="4"/>
      <c r="AV1074" s="4"/>
      <c r="AW1074" s="4"/>
    </row>
    <row r="1075" spans="25:49" x14ac:dyDescent="0.25">
      <c r="Y1075"/>
      <c r="AD1075" s="4"/>
      <c r="AE1075" s="4"/>
      <c r="AF1075" s="4"/>
      <c r="AG1075" s="4"/>
      <c r="AH1075" s="4"/>
      <c r="AI1075" s="4"/>
      <c r="AJ1075" s="4"/>
      <c r="AK1075" s="4"/>
      <c r="AL1075" s="4"/>
      <c r="AM1075" s="4"/>
      <c r="AN1075" s="4"/>
      <c r="AO1075" s="4"/>
      <c r="AP1075" s="4"/>
      <c r="AQ1075" s="4"/>
      <c r="AR1075" s="4"/>
      <c r="AS1075" s="4"/>
      <c r="AT1075" s="4"/>
      <c r="AU1075" s="4"/>
      <c r="AV1075" s="4"/>
      <c r="AW1075" s="4"/>
    </row>
    <row r="1076" spans="25:49" x14ac:dyDescent="0.25">
      <c r="Y1076"/>
      <c r="AD1076" s="4"/>
      <c r="AE1076" s="4"/>
      <c r="AF1076" s="4"/>
      <c r="AG1076" s="4"/>
      <c r="AH1076" s="4"/>
      <c r="AI1076" s="4"/>
      <c r="AJ1076" s="4"/>
      <c r="AK1076" s="4"/>
      <c r="AL1076" s="4"/>
      <c r="AM1076" s="4"/>
      <c r="AN1076" s="4"/>
      <c r="AO1076" s="4"/>
      <c r="AP1076" s="4"/>
      <c r="AQ1076" s="4"/>
      <c r="AR1076" s="4"/>
      <c r="AS1076" s="4"/>
      <c r="AT1076" s="4"/>
      <c r="AU1076" s="4"/>
      <c r="AV1076" s="4"/>
      <c r="AW1076" s="4"/>
    </row>
    <row r="1077" spans="25:49" x14ac:dyDescent="0.25">
      <c r="Y1077"/>
      <c r="AD1077" s="4"/>
      <c r="AE1077" s="4"/>
      <c r="AF1077" s="4"/>
      <c r="AG1077" s="4"/>
      <c r="AH1077" s="4"/>
      <c r="AI1077" s="4"/>
      <c r="AJ1077" s="4"/>
      <c r="AK1077" s="4"/>
      <c r="AL1077" s="4"/>
      <c r="AM1077" s="4"/>
      <c r="AN1077" s="4"/>
      <c r="AO1077" s="4"/>
      <c r="AP1077" s="4"/>
      <c r="AQ1077" s="4"/>
      <c r="AR1077" s="4"/>
      <c r="AS1077" s="4"/>
      <c r="AT1077" s="4"/>
      <c r="AU1077" s="4"/>
      <c r="AV1077" s="4"/>
      <c r="AW1077" s="4"/>
    </row>
    <row r="1078" spans="25:49" x14ac:dyDescent="0.25">
      <c r="Y1078"/>
      <c r="AD1078" s="4"/>
      <c r="AE1078" s="4"/>
      <c r="AF1078" s="4"/>
      <c r="AG1078" s="4"/>
      <c r="AH1078" s="4"/>
      <c r="AI1078" s="4"/>
      <c r="AJ1078" s="4"/>
      <c r="AK1078" s="4"/>
      <c r="AL1078" s="4"/>
      <c r="AM1078" s="4"/>
      <c r="AN1078" s="4"/>
      <c r="AO1078" s="4"/>
      <c r="AP1078" s="4"/>
      <c r="AQ1078" s="4"/>
      <c r="AR1078" s="4"/>
      <c r="AS1078" s="4"/>
      <c r="AT1078" s="4"/>
      <c r="AU1078" s="4"/>
      <c r="AV1078" s="4"/>
      <c r="AW1078" s="4"/>
    </row>
    <row r="1079" spans="25:49" x14ac:dyDescent="0.25">
      <c r="Y1079"/>
      <c r="AD1079" s="4"/>
      <c r="AE1079" s="4"/>
      <c r="AF1079" s="4"/>
      <c r="AG1079" s="4"/>
      <c r="AH1079" s="4"/>
      <c r="AI1079" s="4"/>
      <c r="AJ1079" s="4"/>
      <c r="AK1079" s="4"/>
      <c r="AL1079" s="4"/>
      <c r="AM1079" s="4"/>
      <c r="AN1079" s="4"/>
      <c r="AO1079" s="4"/>
      <c r="AP1079" s="4"/>
      <c r="AQ1079" s="4"/>
      <c r="AR1079" s="4"/>
      <c r="AS1079" s="4"/>
      <c r="AT1079" s="4"/>
      <c r="AU1079" s="4"/>
      <c r="AV1079" s="4"/>
      <c r="AW1079" s="4"/>
    </row>
    <row r="1080" spans="25:49" x14ac:dyDescent="0.25">
      <c r="Y1080"/>
      <c r="AD1080" s="4"/>
      <c r="AE1080" s="4"/>
      <c r="AF1080" s="4"/>
      <c r="AG1080" s="4"/>
      <c r="AH1080" s="4"/>
      <c r="AI1080" s="4"/>
      <c r="AJ1080" s="4"/>
      <c r="AK1080" s="4"/>
      <c r="AL1080" s="4"/>
      <c r="AM1080" s="4"/>
      <c r="AN1080" s="4"/>
      <c r="AO1080" s="4"/>
      <c r="AP1080" s="4"/>
      <c r="AQ1080" s="4"/>
      <c r="AR1080" s="4"/>
      <c r="AS1080" s="4"/>
      <c r="AT1080" s="4"/>
      <c r="AU1080" s="4"/>
      <c r="AV1080" s="4"/>
      <c r="AW1080" s="4"/>
    </row>
    <row r="1081" spans="25:49" x14ac:dyDescent="0.25">
      <c r="Y1081"/>
      <c r="AD1081" s="4"/>
      <c r="AE1081" s="4"/>
      <c r="AF1081" s="4"/>
      <c r="AG1081" s="4"/>
      <c r="AH1081" s="4"/>
      <c r="AI1081" s="4"/>
      <c r="AJ1081" s="4"/>
      <c r="AK1081" s="4"/>
      <c r="AL1081" s="4"/>
      <c r="AM1081" s="4"/>
      <c r="AN1081" s="4"/>
      <c r="AO1081" s="4"/>
      <c r="AP1081" s="4"/>
      <c r="AQ1081" s="4"/>
      <c r="AR1081" s="4"/>
      <c r="AS1081" s="4"/>
      <c r="AT1081" s="4"/>
      <c r="AU1081" s="4"/>
      <c r="AV1081" s="4"/>
      <c r="AW1081" s="4"/>
    </row>
    <row r="1082" spans="25:49" x14ac:dyDescent="0.25">
      <c r="Y1082"/>
      <c r="AD1082" s="4"/>
      <c r="AE1082" s="4"/>
      <c r="AF1082" s="4"/>
      <c r="AG1082" s="4"/>
      <c r="AH1082" s="4"/>
      <c r="AI1082" s="4"/>
      <c r="AJ1082" s="4"/>
      <c r="AK1082" s="4"/>
      <c r="AL1082" s="4"/>
      <c r="AM1082" s="4"/>
      <c r="AN1082" s="4"/>
      <c r="AO1082" s="4"/>
      <c r="AP1082" s="4"/>
      <c r="AQ1082" s="4"/>
      <c r="AR1082" s="4"/>
      <c r="AS1082" s="4"/>
      <c r="AT1082" s="4"/>
      <c r="AU1082" s="4"/>
      <c r="AV1082" s="4"/>
      <c r="AW1082" s="4"/>
    </row>
    <row r="1083" spans="25:49" x14ac:dyDescent="0.25">
      <c r="Y1083"/>
      <c r="AD1083" s="4"/>
      <c r="AE1083" s="4"/>
      <c r="AF1083" s="4"/>
      <c r="AG1083" s="4"/>
      <c r="AH1083" s="4"/>
      <c r="AI1083" s="4"/>
      <c r="AJ1083" s="4"/>
      <c r="AK1083" s="4"/>
      <c r="AL1083" s="4"/>
      <c r="AM1083" s="4"/>
      <c r="AN1083" s="4"/>
      <c r="AO1083" s="4"/>
      <c r="AP1083" s="4"/>
      <c r="AQ1083" s="4"/>
      <c r="AR1083" s="4"/>
      <c r="AS1083" s="4"/>
      <c r="AT1083" s="4"/>
      <c r="AU1083" s="4"/>
      <c r="AV1083" s="4"/>
      <c r="AW1083" s="4"/>
    </row>
    <row r="1084" spans="25:49" x14ac:dyDescent="0.25">
      <c r="Y1084"/>
      <c r="AD1084" s="4"/>
      <c r="AE1084" s="4"/>
      <c r="AF1084" s="4"/>
      <c r="AG1084" s="4"/>
      <c r="AH1084" s="4"/>
      <c r="AI1084" s="4"/>
      <c r="AJ1084" s="4"/>
      <c r="AK1084" s="4"/>
      <c r="AL1084" s="4"/>
      <c r="AM1084" s="4"/>
      <c r="AN1084" s="4"/>
      <c r="AO1084" s="4"/>
      <c r="AP1084" s="4"/>
      <c r="AQ1084" s="4"/>
      <c r="AR1084" s="4"/>
      <c r="AS1084" s="4"/>
      <c r="AT1084" s="4"/>
      <c r="AU1084" s="4"/>
      <c r="AV1084" s="4"/>
      <c r="AW1084" s="4"/>
    </row>
    <row r="1085" spans="25:49" x14ac:dyDescent="0.25">
      <c r="Y1085"/>
      <c r="AD1085" s="4"/>
      <c r="AE1085" s="4"/>
      <c r="AF1085" s="4"/>
      <c r="AG1085" s="4"/>
      <c r="AH1085" s="4"/>
      <c r="AI1085" s="4"/>
      <c r="AJ1085" s="4"/>
      <c r="AK1085" s="4"/>
      <c r="AL1085" s="4"/>
      <c r="AM1085" s="4"/>
      <c r="AN1085" s="4"/>
      <c r="AO1085" s="4"/>
      <c r="AP1085" s="4"/>
      <c r="AQ1085" s="4"/>
      <c r="AR1085" s="4"/>
      <c r="AS1085" s="4"/>
      <c r="AT1085" s="4"/>
      <c r="AU1085" s="4"/>
      <c r="AV1085" s="4"/>
      <c r="AW1085" s="4"/>
    </row>
    <row r="1086" spans="25:49" x14ac:dyDescent="0.25">
      <c r="Y1086"/>
      <c r="AD1086" s="4"/>
      <c r="AE1086" s="4"/>
      <c r="AF1086" s="4"/>
      <c r="AG1086" s="4"/>
      <c r="AH1086" s="4"/>
      <c r="AI1086" s="4"/>
      <c r="AJ1086" s="4"/>
      <c r="AK1086" s="4"/>
      <c r="AL1086" s="4"/>
      <c r="AM1086" s="4"/>
      <c r="AN1086" s="4"/>
      <c r="AO1086" s="4"/>
      <c r="AP1086" s="4"/>
      <c r="AQ1086" s="4"/>
      <c r="AR1086" s="4"/>
      <c r="AS1086" s="4"/>
      <c r="AT1086" s="4"/>
      <c r="AU1086" s="4"/>
      <c r="AV1086" s="4"/>
      <c r="AW1086" s="4"/>
    </row>
    <row r="1087" spans="25:49" x14ac:dyDescent="0.25">
      <c r="Y1087"/>
      <c r="AD1087" s="4"/>
      <c r="AE1087" s="4"/>
      <c r="AF1087" s="4"/>
      <c r="AG1087" s="4"/>
      <c r="AH1087" s="4"/>
      <c r="AI1087" s="4"/>
      <c r="AJ1087" s="4"/>
      <c r="AK1087" s="4"/>
      <c r="AL1087" s="4"/>
      <c r="AM1087" s="4"/>
      <c r="AN1087" s="4"/>
      <c r="AO1087" s="4"/>
      <c r="AP1087" s="4"/>
      <c r="AQ1087" s="4"/>
      <c r="AR1087" s="4"/>
      <c r="AS1087" s="4"/>
      <c r="AT1087" s="4"/>
      <c r="AU1087" s="4"/>
      <c r="AV1087" s="4"/>
      <c r="AW1087" s="4"/>
    </row>
    <row r="1088" spans="25:49" x14ac:dyDescent="0.25">
      <c r="Y1088"/>
      <c r="AD1088" s="4"/>
      <c r="AE1088" s="4"/>
      <c r="AF1088" s="4"/>
      <c r="AG1088" s="4"/>
      <c r="AH1088" s="4"/>
      <c r="AI1088" s="4"/>
      <c r="AJ1088" s="4"/>
      <c r="AK1088" s="4"/>
      <c r="AL1088" s="4"/>
      <c r="AM1088" s="4"/>
      <c r="AN1088" s="4"/>
      <c r="AO1088" s="4"/>
      <c r="AP1088" s="4"/>
      <c r="AQ1088" s="4"/>
      <c r="AR1088" s="4"/>
      <c r="AS1088" s="4"/>
      <c r="AT1088" s="4"/>
      <c r="AU1088" s="4"/>
      <c r="AV1088" s="4"/>
      <c r="AW1088" s="4"/>
    </row>
    <row r="1089" spans="25:49" x14ac:dyDescent="0.25">
      <c r="Y1089"/>
      <c r="AD1089" s="4"/>
      <c r="AE1089" s="4"/>
      <c r="AF1089" s="4"/>
      <c r="AG1089" s="4"/>
      <c r="AH1089" s="4"/>
      <c r="AI1089" s="4"/>
      <c r="AJ1089" s="4"/>
      <c r="AK1089" s="4"/>
      <c r="AL1089" s="4"/>
      <c r="AM1089" s="4"/>
      <c r="AN1089" s="4"/>
      <c r="AO1089" s="4"/>
      <c r="AP1089" s="4"/>
      <c r="AQ1089" s="4"/>
      <c r="AR1089" s="4"/>
      <c r="AS1089" s="4"/>
      <c r="AT1089" s="4"/>
      <c r="AU1089" s="4"/>
      <c r="AV1089" s="4"/>
      <c r="AW1089" s="4"/>
    </row>
    <row r="1090" spans="25:49" x14ac:dyDescent="0.25">
      <c r="Y1090"/>
      <c r="AD1090" s="4"/>
      <c r="AE1090" s="4"/>
      <c r="AF1090" s="4"/>
      <c r="AG1090" s="4"/>
      <c r="AH1090" s="4"/>
      <c r="AI1090" s="4"/>
      <c r="AJ1090" s="4"/>
      <c r="AK1090" s="4"/>
      <c r="AL1090" s="4"/>
      <c r="AM1090" s="4"/>
      <c r="AN1090" s="4"/>
      <c r="AO1090" s="4"/>
      <c r="AP1090" s="4"/>
      <c r="AQ1090" s="4"/>
      <c r="AR1090" s="4"/>
      <c r="AS1090" s="4"/>
      <c r="AT1090" s="4"/>
      <c r="AU1090" s="4"/>
      <c r="AV1090" s="4"/>
      <c r="AW1090" s="4"/>
    </row>
    <row r="1091" spans="25:49" x14ac:dyDescent="0.25">
      <c r="Y1091"/>
      <c r="AD1091" s="4"/>
      <c r="AE1091" s="4"/>
      <c r="AF1091" s="4"/>
      <c r="AG1091" s="4"/>
      <c r="AH1091" s="4"/>
      <c r="AI1091" s="4"/>
      <c r="AJ1091" s="4"/>
      <c r="AK1091" s="4"/>
      <c r="AL1091" s="4"/>
      <c r="AM1091" s="4"/>
      <c r="AN1091" s="4"/>
      <c r="AO1091" s="4"/>
      <c r="AP1091" s="4"/>
      <c r="AQ1091" s="4"/>
      <c r="AR1091" s="4"/>
      <c r="AS1091" s="4"/>
      <c r="AT1091" s="4"/>
      <c r="AU1091" s="4"/>
      <c r="AV1091" s="4"/>
      <c r="AW1091" s="4"/>
    </row>
    <row r="1092" spans="25:49" x14ac:dyDescent="0.25">
      <c r="Y1092"/>
      <c r="AD1092" s="4"/>
      <c r="AE1092" s="4"/>
      <c r="AF1092" s="4"/>
      <c r="AG1092" s="4"/>
      <c r="AH1092" s="4"/>
      <c r="AI1092" s="4"/>
      <c r="AJ1092" s="4"/>
      <c r="AK1092" s="4"/>
      <c r="AL1092" s="4"/>
      <c r="AM1092" s="4"/>
      <c r="AN1092" s="4"/>
      <c r="AO1092" s="4"/>
      <c r="AP1092" s="4"/>
      <c r="AQ1092" s="4"/>
      <c r="AR1092" s="4"/>
      <c r="AS1092" s="4"/>
      <c r="AT1092" s="4"/>
      <c r="AU1092" s="4"/>
      <c r="AV1092" s="4"/>
      <c r="AW1092" s="4"/>
    </row>
    <row r="1093" spans="25:49" x14ac:dyDescent="0.25">
      <c r="Y1093"/>
      <c r="AD1093" s="4"/>
      <c r="AE1093" s="4"/>
      <c r="AF1093" s="4"/>
      <c r="AG1093" s="4"/>
      <c r="AH1093" s="4"/>
      <c r="AI1093" s="4"/>
      <c r="AJ1093" s="4"/>
      <c r="AK1093" s="4"/>
      <c r="AL1093" s="4"/>
      <c r="AM1093" s="4"/>
      <c r="AN1093" s="4"/>
      <c r="AO1093" s="4"/>
      <c r="AP1093" s="4"/>
      <c r="AQ1093" s="4"/>
      <c r="AR1093" s="4"/>
      <c r="AS1093" s="4"/>
      <c r="AT1093" s="4"/>
      <c r="AU1093" s="4"/>
      <c r="AV1093" s="4"/>
      <c r="AW1093" s="4"/>
    </row>
    <row r="1094" spans="25:49" x14ac:dyDescent="0.25">
      <c r="Y1094"/>
      <c r="AD1094" s="4"/>
      <c r="AE1094" s="4"/>
      <c r="AF1094" s="4"/>
      <c r="AG1094" s="4"/>
      <c r="AH1094" s="4"/>
      <c r="AI1094" s="4"/>
      <c r="AJ1094" s="4"/>
      <c r="AK1094" s="4"/>
      <c r="AL1094" s="4"/>
      <c r="AM1094" s="4"/>
      <c r="AN1094" s="4"/>
      <c r="AO1094" s="4"/>
      <c r="AP1094" s="4"/>
      <c r="AQ1094" s="4"/>
      <c r="AR1094" s="4"/>
      <c r="AS1094" s="4"/>
      <c r="AT1094" s="4"/>
      <c r="AU1094" s="4"/>
      <c r="AV1094" s="4"/>
      <c r="AW1094" s="4"/>
    </row>
    <row r="1095" spans="25:49" x14ac:dyDescent="0.25">
      <c r="Y1095"/>
      <c r="AD1095" s="4"/>
      <c r="AE1095" s="4"/>
      <c r="AF1095" s="4"/>
      <c r="AG1095" s="4"/>
      <c r="AH1095" s="4"/>
      <c r="AI1095" s="4"/>
      <c r="AJ1095" s="4"/>
      <c r="AK1095" s="4"/>
      <c r="AL1095" s="4"/>
      <c r="AM1095" s="4"/>
      <c r="AN1095" s="4"/>
      <c r="AO1095" s="4"/>
      <c r="AP1095" s="4"/>
      <c r="AQ1095" s="4"/>
      <c r="AR1095" s="4"/>
      <c r="AS1095" s="4"/>
      <c r="AT1095" s="4"/>
      <c r="AU1095" s="4"/>
      <c r="AV1095" s="4"/>
      <c r="AW1095" s="4"/>
    </row>
    <row r="1096" spans="25:49" x14ac:dyDescent="0.25">
      <c r="Y1096"/>
      <c r="AD1096" s="4"/>
      <c r="AE1096" s="4"/>
      <c r="AF1096" s="4"/>
      <c r="AG1096" s="4"/>
      <c r="AH1096" s="4"/>
      <c r="AI1096" s="4"/>
      <c r="AJ1096" s="4"/>
      <c r="AK1096" s="4"/>
      <c r="AL1096" s="4"/>
      <c r="AM1096" s="4"/>
      <c r="AN1096" s="4"/>
      <c r="AO1096" s="4"/>
      <c r="AP1096" s="4"/>
      <c r="AQ1096" s="4"/>
      <c r="AR1096" s="4"/>
      <c r="AS1096" s="4"/>
      <c r="AT1096" s="4"/>
      <c r="AU1096" s="4"/>
      <c r="AV1096" s="4"/>
      <c r="AW1096" s="4"/>
    </row>
    <row r="1097" spans="25:49" x14ac:dyDescent="0.25">
      <c r="Y1097"/>
      <c r="AD1097" s="4"/>
      <c r="AE1097" s="4"/>
      <c r="AF1097" s="4"/>
      <c r="AG1097" s="4"/>
      <c r="AH1097" s="4"/>
      <c r="AI1097" s="4"/>
      <c r="AJ1097" s="4"/>
      <c r="AK1097" s="4"/>
      <c r="AL1097" s="4"/>
      <c r="AM1097" s="4"/>
      <c r="AN1097" s="4"/>
      <c r="AO1097" s="4"/>
      <c r="AP1097" s="4"/>
      <c r="AQ1097" s="4"/>
      <c r="AR1097" s="4"/>
      <c r="AS1097" s="4"/>
      <c r="AT1097" s="4"/>
      <c r="AU1097" s="4"/>
      <c r="AV1097" s="4"/>
      <c r="AW1097" s="4"/>
    </row>
    <row r="1098" spans="25:49" x14ac:dyDescent="0.25">
      <c r="Y1098"/>
      <c r="AD1098" s="4"/>
      <c r="AE1098" s="4"/>
      <c r="AF1098" s="4"/>
      <c r="AG1098" s="4"/>
      <c r="AH1098" s="4"/>
      <c r="AI1098" s="4"/>
      <c r="AJ1098" s="4"/>
      <c r="AK1098" s="4"/>
      <c r="AL1098" s="4"/>
      <c r="AM1098" s="4"/>
      <c r="AN1098" s="4"/>
      <c r="AO1098" s="4"/>
      <c r="AP1098" s="4"/>
      <c r="AQ1098" s="4"/>
      <c r="AR1098" s="4"/>
      <c r="AS1098" s="4"/>
      <c r="AT1098" s="4"/>
      <c r="AU1098" s="4"/>
      <c r="AV1098" s="4"/>
      <c r="AW1098" s="4"/>
    </row>
    <row r="1099" spans="25:49" x14ac:dyDescent="0.25">
      <c r="Y1099"/>
      <c r="AD1099" s="4"/>
      <c r="AE1099" s="4"/>
      <c r="AF1099" s="4"/>
      <c r="AG1099" s="4"/>
      <c r="AH1099" s="4"/>
      <c r="AI1099" s="4"/>
      <c r="AJ1099" s="4"/>
      <c r="AK1099" s="4"/>
      <c r="AL1099" s="4"/>
      <c r="AM1099" s="4"/>
      <c r="AN1099" s="4"/>
      <c r="AO1099" s="4"/>
      <c r="AP1099" s="4"/>
      <c r="AQ1099" s="4"/>
      <c r="AR1099" s="4"/>
      <c r="AS1099" s="4"/>
      <c r="AT1099" s="4"/>
      <c r="AU1099" s="4"/>
      <c r="AV1099" s="4"/>
      <c r="AW1099" s="4"/>
    </row>
    <row r="1100" spans="25:49" x14ac:dyDescent="0.25">
      <c r="Y1100"/>
      <c r="AD1100" s="4"/>
      <c r="AE1100" s="4"/>
      <c r="AF1100" s="4"/>
      <c r="AG1100" s="4"/>
      <c r="AH1100" s="4"/>
      <c r="AI1100" s="4"/>
      <c r="AJ1100" s="4"/>
      <c r="AK1100" s="4"/>
      <c r="AL1100" s="4"/>
      <c r="AM1100" s="4"/>
      <c r="AN1100" s="4"/>
      <c r="AO1100" s="4"/>
      <c r="AP1100" s="4"/>
      <c r="AQ1100" s="4"/>
      <c r="AR1100" s="4"/>
      <c r="AS1100" s="4"/>
      <c r="AT1100" s="4"/>
      <c r="AU1100" s="4"/>
      <c r="AV1100" s="4"/>
      <c r="AW1100" s="4"/>
    </row>
    <row r="1101" spans="25:49" x14ac:dyDescent="0.25">
      <c r="Y1101"/>
      <c r="AD1101" s="4"/>
      <c r="AE1101" s="4"/>
      <c r="AF1101" s="4"/>
      <c r="AG1101" s="4"/>
      <c r="AH1101" s="4"/>
      <c r="AI1101" s="4"/>
      <c r="AJ1101" s="4"/>
      <c r="AK1101" s="4"/>
      <c r="AL1101" s="4"/>
      <c r="AM1101" s="4"/>
      <c r="AN1101" s="4"/>
      <c r="AO1101" s="4"/>
      <c r="AP1101" s="4"/>
      <c r="AQ1101" s="4"/>
      <c r="AR1101" s="4"/>
      <c r="AS1101" s="4"/>
      <c r="AT1101" s="4"/>
      <c r="AU1101" s="4"/>
      <c r="AV1101" s="4"/>
      <c r="AW1101" s="4"/>
    </row>
    <row r="1102" spans="25:49" x14ac:dyDescent="0.25">
      <c r="Y1102"/>
      <c r="AD1102" s="4"/>
      <c r="AE1102" s="4"/>
      <c r="AF1102" s="4"/>
      <c r="AG1102" s="4"/>
      <c r="AH1102" s="4"/>
      <c r="AI1102" s="4"/>
      <c r="AJ1102" s="4"/>
      <c r="AK1102" s="4"/>
      <c r="AL1102" s="4"/>
      <c r="AM1102" s="4"/>
      <c r="AN1102" s="4"/>
      <c r="AO1102" s="4"/>
      <c r="AP1102" s="4"/>
      <c r="AQ1102" s="4"/>
      <c r="AR1102" s="4"/>
      <c r="AS1102" s="4"/>
      <c r="AT1102" s="4"/>
      <c r="AU1102" s="4"/>
      <c r="AV1102" s="4"/>
      <c r="AW1102" s="4"/>
    </row>
    <row r="1103" spans="25:49" x14ac:dyDescent="0.25">
      <c r="Y1103"/>
      <c r="AD1103" s="4"/>
      <c r="AE1103" s="4"/>
      <c r="AF1103" s="4"/>
      <c r="AG1103" s="4"/>
      <c r="AH1103" s="4"/>
      <c r="AI1103" s="4"/>
      <c r="AJ1103" s="4"/>
      <c r="AK1103" s="4"/>
      <c r="AL1103" s="4"/>
      <c r="AM1103" s="4"/>
      <c r="AN1103" s="4"/>
      <c r="AO1103" s="4"/>
      <c r="AP1103" s="4"/>
      <c r="AQ1103" s="4"/>
      <c r="AR1103" s="4"/>
      <c r="AS1103" s="4"/>
      <c r="AT1103" s="4"/>
      <c r="AU1103" s="4"/>
      <c r="AV1103" s="4"/>
      <c r="AW1103" s="4"/>
    </row>
    <row r="1104" spans="25:49" x14ac:dyDescent="0.25">
      <c r="Y1104"/>
      <c r="AD1104" s="4"/>
      <c r="AE1104" s="4"/>
      <c r="AF1104" s="4"/>
      <c r="AG1104" s="4"/>
      <c r="AH1104" s="4"/>
      <c r="AI1104" s="4"/>
      <c r="AJ1104" s="4"/>
      <c r="AK1104" s="4"/>
      <c r="AL1104" s="4"/>
      <c r="AM1104" s="4"/>
      <c r="AN1104" s="4"/>
      <c r="AO1104" s="4"/>
      <c r="AP1104" s="4"/>
      <c r="AQ1104" s="4"/>
      <c r="AR1104" s="4"/>
      <c r="AS1104" s="4"/>
      <c r="AT1104" s="4"/>
      <c r="AU1104" s="4"/>
      <c r="AV1104" s="4"/>
      <c r="AW1104" s="4"/>
    </row>
    <row r="1105" spans="25:49" x14ac:dyDescent="0.25">
      <c r="Y1105"/>
      <c r="AD1105" s="4"/>
      <c r="AE1105" s="4"/>
      <c r="AF1105" s="4"/>
      <c r="AG1105" s="4"/>
      <c r="AH1105" s="4"/>
      <c r="AI1105" s="4"/>
      <c r="AJ1105" s="4"/>
      <c r="AK1105" s="4"/>
      <c r="AL1105" s="4"/>
      <c r="AM1105" s="4"/>
      <c r="AN1105" s="4"/>
      <c r="AO1105" s="4"/>
      <c r="AP1105" s="4"/>
      <c r="AQ1105" s="4"/>
      <c r="AR1105" s="4"/>
      <c r="AS1105" s="4"/>
      <c r="AT1105" s="4"/>
      <c r="AU1105" s="4"/>
      <c r="AV1105" s="4"/>
      <c r="AW1105" s="4"/>
    </row>
    <row r="1106" spans="25:49" x14ac:dyDescent="0.25">
      <c r="Y1106"/>
      <c r="AD1106" s="4"/>
      <c r="AE1106" s="4"/>
      <c r="AF1106" s="4"/>
      <c r="AG1106" s="4"/>
      <c r="AH1106" s="4"/>
      <c r="AI1106" s="4"/>
      <c r="AJ1106" s="4"/>
      <c r="AK1106" s="4"/>
      <c r="AL1106" s="4"/>
      <c r="AM1106" s="4"/>
      <c r="AN1106" s="4"/>
      <c r="AO1106" s="4"/>
      <c r="AP1106" s="4"/>
      <c r="AQ1106" s="4"/>
      <c r="AR1106" s="4"/>
      <c r="AS1106" s="4"/>
      <c r="AT1106" s="4"/>
      <c r="AU1106" s="4"/>
      <c r="AV1106" s="4"/>
      <c r="AW1106" s="4"/>
    </row>
    <row r="1107" spans="25:49" x14ac:dyDescent="0.25">
      <c r="Y1107"/>
      <c r="AD1107" s="4"/>
      <c r="AE1107" s="4"/>
      <c r="AF1107" s="4"/>
      <c r="AG1107" s="4"/>
      <c r="AH1107" s="4"/>
      <c r="AI1107" s="4"/>
      <c r="AJ1107" s="4"/>
      <c r="AK1107" s="4"/>
      <c r="AL1107" s="4"/>
      <c r="AM1107" s="4"/>
      <c r="AN1107" s="4"/>
      <c r="AO1107" s="4"/>
      <c r="AP1107" s="4"/>
      <c r="AQ1107" s="4"/>
      <c r="AR1107" s="4"/>
      <c r="AS1107" s="4"/>
      <c r="AT1107" s="4"/>
      <c r="AU1107" s="4"/>
      <c r="AV1107" s="4"/>
      <c r="AW1107" s="4"/>
    </row>
    <row r="1108" spans="25:49" x14ac:dyDescent="0.25">
      <c r="Y1108"/>
      <c r="AD1108" s="4"/>
      <c r="AE1108" s="4"/>
      <c r="AF1108" s="4"/>
      <c r="AG1108" s="4"/>
      <c r="AH1108" s="4"/>
      <c r="AI1108" s="4"/>
      <c r="AJ1108" s="4"/>
      <c r="AK1108" s="4"/>
      <c r="AL1108" s="4"/>
      <c r="AM1108" s="4"/>
      <c r="AN1108" s="4"/>
      <c r="AO1108" s="4"/>
      <c r="AP1108" s="4"/>
      <c r="AQ1108" s="4"/>
      <c r="AR1108" s="4"/>
      <c r="AS1108" s="4"/>
      <c r="AT1108" s="4"/>
      <c r="AU1108" s="4"/>
      <c r="AV1108" s="4"/>
      <c r="AW1108" s="4"/>
    </row>
    <row r="1109" spans="25:49" x14ac:dyDescent="0.25">
      <c r="Y1109"/>
      <c r="AD1109" s="4"/>
      <c r="AE1109" s="4"/>
      <c r="AF1109" s="4"/>
      <c r="AG1109" s="4"/>
      <c r="AH1109" s="4"/>
      <c r="AI1109" s="4"/>
      <c r="AJ1109" s="4"/>
      <c r="AK1109" s="4"/>
      <c r="AL1109" s="4"/>
      <c r="AM1109" s="4"/>
      <c r="AN1109" s="4"/>
      <c r="AO1109" s="4"/>
      <c r="AP1109" s="4"/>
      <c r="AQ1109" s="4"/>
      <c r="AR1109" s="4"/>
      <c r="AS1109" s="4"/>
      <c r="AT1109" s="4"/>
      <c r="AU1109" s="4"/>
      <c r="AV1109" s="4"/>
      <c r="AW1109" s="4"/>
    </row>
    <row r="1110" spans="25:49" x14ac:dyDescent="0.25">
      <c r="Y1110"/>
      <c r="AD1110" s="4"/>
      <c r="AE1110" s="4"/>
      <c r="AF1110" s="4"/>
      <c r="AG1110" s="4"/>
      <c r="AH1110" s="4"/>
      <c r="AI1110" s="4"/>
      <c r="AJ1110" s="4"/>
      <c r="AK1110" s="4"/>
      <c r="AL1110" s="4"/>
      <c r="AM1110" s="4"/>
      <c r="AN1110" s="4"/>
      <c r="AO1110" s="4"/>
      <c r="AP1110" s="4"/>
      <c r="AQ1110" s="4"/>
      <c r="AR1110" s="4"/>
      <c r="AS1110" s="4"/>
      <c r="AT1110" s="4"/>
      <c r="AU1110" s="4"/>
      <c r="AV1110" s="4"/>
      <c r="AW1110" s="4"/>
    </row>
    <row r="1111" spans="25:49" x14ac:dyDescent="0.25">
      <c r="Y1111"/>
      <c r="AD1111" s="4"/>
      <c r="AE1111" s="4"/>
      <c r="AF1111" s="4"/>
      <c r="AG1111" s="4"/>
      <c r="AH1111" s="4"/>
      <c r="AI1111" s="4"/>
      <c r="AJ1111" s="4"/>
      <c r="AK1111" s="4"/>
      <c r="AL1111" s="4"/>
      <c r="AM1111" s="4"/>
      <c r="AN1111" s="4"/>
      <c r="AO1111" s="4"/>
      <c r="AP1111" s="4"/>
      <c r="AQ1111" s="4"/>
      <c r="AR1111" s="4"/>
      <c r="AS1111" s="4"/>
      <c r="AT1111" s="4"/>
      <c r="AU1111" s="4"/>
      <c r="AV1111" s="4"/>
      <c r="AW1111" s="4"/>
    </row>
    <row r="1112" spans="25:49" x14ac:dyDescent="0.25">
      <c r="Y1112"/>
      <c r="AD1112" s="4"/>
      <c r="AE1112" s="4"/>
      <c r="AF1112" s="4"/>
      <c r="AG1112" s="4"/>
      <c r="AH1112" s="4"/>
      <c r="AI1112" s="4"/>
      <c r="AJ1112" s="4"/>
      <c r="AK1112" s="4"/>
      <c r="AL1112" s="4"/>
      <c r="AM1112" s="4"/>
      <c r="AN1112" s="4"/>
      <c r="AO1112" s="4"/>
      <c r="AP1112" s="4"/>
      <c r="AQ1112" s="4"/>
      <c r="AR1112" s="4"/>
      <c r="AS1112" s="4"/>
      <c r="AT1112" s="4"/>
      <c r="AU1112" s="4"/>
      <c r="AV1112" s="4"/>
      <c r="AW1112" s="4"/>
    </row>
    <row r="1113" spans="25:49" x14ac:dyDescent="0.25">
      <c r="Y1113"/>
      <c r="AD1113" s="4"/>
      <c r="AE1113" s="4"/>
      <c r="AF1113" s="4"/>
      <c r="AG1113" s="4"/>
      <c r="AH1113" s="4"/>
      <c r="AI1113" s="4"/>
      <c r="AJ1113" s="4"/>
      <c r="AK1113" s="4"/>
      <c r="AL1113" s="4"/>
      <c r="AM1113" s="4"/>
      <c r="AN1113" s="4"/>
      <c r="AO1113" s="4"/>
      <c r="AP1113" s="4"/>
      <c r="AQ1113" s="4"/>
      <c r="AR1113" s="4"/>
      <c r="AS1113" s="4"/>
      <c r="AT1113" s="4"/>
      <c r="AU1113" s="4"/>
      <c r="AV1113" s="4"/>
      <c r="AW1113" s="4"/>
    </row>
    <row r="1114" spans="25:49" x14ac:dyDescent="0.25">
      <c r="Y1114"/>
      <c r="AD1114" s="4"/>
      <c r="AE1114" s="4"/>
      <c r="AF1114" s="4"/>
      <c r="AG1114" s="4"/>
      <c r="AH1114" s="4"/>
      <c r="AI1114" s="4"/>
      <c r="AJ1114" s="4"/>
      <c r="AK1114" s="4"/>
      <c r="AL1114" s="4"/>
      <c r="AM1114" s="4"/>
      <c r="AN1114" s="4"/>
      <c r="AO1114" s="4"/>
      <c r="AP1114" s="4"/>
      <c r="AQ1114" s="4"/>
      <c r="AR1114" s="4"/>
      <c r="AS1114" s="4"/>
      <c r="AT1114" s="4"/>
      <c r="AU1114" s="4"/>
      <c r="AV1114" s="4"/>
      <c r="AW1114" s="4"/>
    </row>
    <row r="1115" spans="25:49" x14ac:dyDescent="0.25">
      <c r="Y1115"/>
      <c r="AD1115" s="4"/>
      <c r="AE1115" s="4"/>
      <c r="AF1115" s="4"/>
      <c r="AG1115" s="4"/>
      <c r="AH1115" s="4"/>
      <c r="AI1115" s="4"/>
      <c r="AJ1115" s="4"/>
      <c r="AK1115" s="4"/>
      <c r="AL1115" s="4"/>
      <c r="AM1115" s="4"/>
      <c r="AN1115" s="4"/>
      <c r="AO1115" s="4"/>
      <c r="AP1115" s="4"/>
      <c r="AQ1115" s="4"/>
      <c r="AR1115" s="4"/>
      <c r="AS1115" s="4"/>
      <c r="AT1115" s="4"/>
      <c r="AU1115" s="4"/>
      <c r="AV1115" s="4"/>
      <c r="AW1115" s="4"/>
    </row>
    <row r="1116" spans="25:49" x14ac:dyDescent="0.25">
      <c r="Y1116"/>
      <c r="AD1116" s="4"/>
      <c r="AE1116" s="4"/>
      <c r="AF1116" s="4"/>
      <c r="AG1116" s="4"/>
      <c r="AH1116" s="4"/>
      <c r="AI1116" s="4"/>
      <c r="AJ1116" s="4"/>
      <c r="AK1116" s="4"/>
      <c r="AL1116" s="4"/>
      <c r="AM1116" s="4"/>
      <c r="AN1116" s="4"/>
      <c r="AO1116" s="4"/>
      <c r="AP1116" s="4"/>
      <c r="AQ1116" s="4"/>
      <c r="AR1116" s="4"/>
      <c r="AS1116" s="4"/>
      <c r="AT1116" s="4"/>
      <c r="AU1116" s="4"/>
      <c r="AV1116" s="4"/>
      <c r="AW1116" s="4"/>
    </row>
    <row r="1117" spans="25:49" x14ac:dyDescent="0.25">
      <c r="Y1117"/>
      <c r="AD1117" s="4"/>
      <c r="AE1117" s="4"/>
      <c r="AF1117" s="4"/>
      <c r="AG1117" s="4"/>
      <c r="AH1117" s="4"/>
      <c r="AI1117" s="4"/>
      <c r="AJ1117" s="4"/>
      <c r="AK1117" s="4"/>
      <c r="AL1117" s="4"/>
      <c r="AM1117" s="4"/>
      <c r="AN1117" s="4"/>
      <c r="AO1117" s="4"/>
      <c r="AP1117" s="4"/>
      <c r="AQ1117" s="4"/>
      <c r="AR1117" s="4"/>
      <c r="AS1117" s="4"/>
      <c r="AT1117" s="4"/>
      <c r="AU1117" s="4"/>
      <c r="AV1117" s="4"/>
      <c r="AW1117" s="4"/>
    </row>
    <row r="1118" spans="25:49" x14ac:dyDescent="0.25">
      <c r="Y1118"/>
      <c r="AD1118" s="4"/>
      <c r="AE1118" s="4"/>
      <c r="AF1118" s="4"/>
      <c r="AG1118" s="4"/>
      <c r="AH1118" s="4"/>
      <c r="AI1118" s="4"/>
      <c r="AJ1118" s="4"/>
      <c r="AK1118" s="4"/>
      <c r="AL1118" s="4"/>
      <c r="AM1118" s="4"/>
      <c r="AN1118" s="4"/>
      <c r="AO1118" s="4"/>
      <c r="AP1118" s="4"/>
      <c r="AQ1118" s="4"/>
      <c r="AR1118" s="4"/>
      <c r="AS1118" s="4"/>
      <c r="AT1118" s="4"/>
      <c r="AU1118" s="4"/>
      <c r="AV1118" s="4"/>
      <c r="AW1118" s="4"/>
    </row>
    <row r="1119" spans="25:49" x14ac:dyDescent="0.25">
      <c r="Y1119"/>
      <c r="AD1119" s="4"/>
      <c r="AE1119" s="4"/>
      <c r="AF1119" s="4"/>
      <c r="AG1119" s="4"/>
      <c r="AH1119" s="4"/>
      <c r="AI1119" s="4"/>
      <c r="AJ1119" s="4"/>
      <c r="AK1119" s="4"/>
      <c r="AL1119" s="4"/>
      <c r="AM1119" s="4"/>
      <c r="AN1119" s="4"/>
      <c r="AO1119" s="4"/>
      <c r="AP1119" s="4"/>
      <c r="AQ1119" s="4"/>
      <c r="AR1119" s="4"/>
      <c r="AS1119" s="4"/>
      <c r="AT1119" s="4"/>
      <c r="AU1119" s="4"/>
      <c r="AV1119" s="4"/>
      <c r="AW1119" s="4"/>
    </row>
    <row r="1120" spans="25:49" x14ac:dyDescent="0.25">
      <c r="Y1120"/>
      <c r="AD1120" s="4"/>
      <c r="AE1120" s="4"/>
      <c r="AF1120" s="4"/>
      <c r="AG1120" s="4"/>
      <c r="AH1120" s="4"/>
      <c r="AI1120" s="4"/>
      <c r="AJ1120" s="4"/>
      <c r="AK1120" s="4"/>
      <c r="AL1120" s="4"/>
      <c r="AM1120" s="4"/>
      <c r="AN1120" s="4"/>
      <c r="AO1120" s="4"/>
      <c r="AP1120" s="4"/>
      <c r="AQ1120" s="4"/>
      <c r="AR1120" s="4"/>
      <c r="AS1120" s="4"/>
      <c r="AT1120" s="4"/>
      <c r="AU1120" s="4"/>
      <c r="AV1120" s="4"/>
      <c r="AW1120" s="4"/>
    </row>
    <row r="1121" spans="25:49" x14ac:dyDescent="0.25">
      <c r="Y1121"/>
      <c r="AD1121" s="4"/>
      <c r="AE1121" s="4"/>
      <c r="AF1121" s="4"/>
      <c r="AG1121" s="4"/>
      <c r="AH1121" s="4"/>
      <c r="AI1121" s="4"/>
      <c r="AJ1121" s="4"/>
      <c r="AK1121" s="4"/>
      <c r="AL1121" s="4"/>
      <c r="AM1121" s="4"/>
      <c r="AN1121" s="4"/>
      <c r="AO1121" s="4"/>
      <c r="AP1121" s="4"/>
      <c r="AQ1121" s="4"/>
      <c r="AR1121" s="4"/>
      <c r="AS1121" s="4"/>
      <c r="AT1121" s="4"/>
      <c r="AU1121" s="4"/>
      <c r="AV1121" s="4"/>
      <c r="AW1121" s="4"/>
    </row>
    <row r="1122" spans="25:49" x14ac:dyDescent="0.25">
      <c r="Y1122"/>
      <c r="AD1122" s="4"/>
      <c r="AE1122" s="4"/>
      <c r="AF1122" s="4"/>
      <c r="AG1122" s="4"/>
      <c r="AH1122" s="4"/>
      <c r="AI1122" s="4"/>
      <c r="AJ1122" s="4"/>
      <c r="AK1122" s="4"/>
      <c r="AL1122" s="4"/>
      <c r="AM1122" s="4"/>
      <c r="AN1122" s="4"/>
      <c r="AO1122" s="4"/>
      <c r="AP1122" s="4"/>
      <c r="AQ1122" s="4"/>
      <c r="AR1122" s="4"/>
      <c r="AS1122" s="4"/>
      <c r="AT1122" s="4"/>
      <c r="AU1122" s="4"/>
      <c r="AV1122" s="4"/>
      <c r="AW1122" s="4"/>
    </row>
    <row r="1123" spans="25:49" x14ac:dyDescent="0.25">
      <c r="Y1123"/>
      <c r="AD1123" s="4"/>
      <c r="AE1123" s="4"/>
      <c r="AF1123" s="4"/>
      <c r="AG1123" s="4"/>
      <c r="AH1123" s="4"/>
      <c r="AI1123" s="4"/>
      <c r="AJ1123" s="4"/>
      <c r="AK1123" s="4"/>
      <c r="AL1123" s="4"/>
      <c r="AM1123" s="4"/>
      <c r="AN1123" s="4"/>
      <c r="AO1123" s="4"/>
      <c r="AP1123" s="4"/>
      <c r="AQ1123" s="4"/>
      <c r="AR1123" s="4"/>
      <c r="AS1123" s="4"/>
      <c r="AT1123" s="4"/>
      <c r="AU1123" s="4"/>
      <c r="AV1123" s="4"/>
      <c r="AW1123" s="4"/>
    </row>
    <row r="1124" spans="25:49" x14ac:dyDescent="0.25">
      <c r="Y1124"/>
      <c r="AD1124" s="4"/>
      <c r="AE1124" s="4"/>
      <c r="AF1124" s="4"/>
      <c r="AG1124" s="4"/>
      <c r="AH1124" s="4"/>
      <c r="AI1124" s="4"/>
      <c r="AJ1124" s="4"/>
      <c r="AK1124" s="4"/>
      <c r="AL1124" s="4"/>
      <c r="AM1124" s="4"/>
      <c r="AN1124" s="4"/>
      <c r="AO1124" s="4"/>
      <c r="AP1124" s="4"/>
      <c r="AQ1124" s="4"/>
      <c r="AR1124" s="4"/>
      <c r="AS1124" s="4"/>
      <c r="AT1124" s="4"/>
      <c r="AU1124" s="4"/>
      <c r="AV1124" s="4"/>
      <c r="AW1124" s="4"/>
    </row>
    <row r="1125" spans="25:49" x14ac:dyDescent="0.25">
      <c r="Y1125"/>
      <c r="AD1125" s="4"/>
      <c r="AE1125" s="4"/>
      <c r="AF1125" s="4"/>
      <c r="AG1125" s="4"/>
      <c r="AH1125" s="4"/>
      <c r="AI1125" s="4"/>
      <c r="AJ1125" s="4"/>
      <c r="AK1125" s="4"/>
      <c r="AL1125" s="4"/>
      <c r="AM1125" s="4"/>
      <c r="AN1125" s="4"/>
      <c r="AO1125" s="4"/>
      <c r="AP1125" s="4"/>
      <c r="AQ1125" s="4"/>
      <c r="AR1125" s="4"/>
      <c r="AS1125" s="4"/>
      <c r="AT1125" s="4"/>
      <c r="AU1125" s="4"/>
      <c r="AV1125" s="4"/>
      <c r="AW1125" s="4"/>
    </row>
    <row r="1126" spans="25:49" x14ac:dyDescent="0.25">
      <c r="Y1126"/>
      <c r="AD1126" s="4"/>
      <c r="AE1126" s="4"/>
      <c r="AF1126" s="4"/>
      <c r="AG1126" s="4"/>
      <c r="AH1126" s="4"/>
      <c r="AI1126" s="4"/>
      <c r="AJ1126" s="4"/>
      <c r="AK1126" s="4"/>
      <c r="AL1126" s="4"/>
      <c r="AM1126" s="4"/>
      <c r="AN1126" s="4"/>
      <c r="AO1126" s="4"/>
      <c r="AP1126" s="4"/>
      <c r="AQ1126" s="4"/>
      <c r="AR1126" s="4"/>
      <c r="AS1126" s="4"/>
      <c r="AT1126" s="4"/>
      <c r="AU1126" s="4"/>
      <c r="AV1126" s="4"/>
      <c r="AW1126" s="4"/>
    </row>
    <row r="1127" spans="25:49" x14ac:dyDescent="0.25">
      <c r="Y1127"/>
      <c r="AD1127" s="4"/>
      <c r="AE1127" s="4"/>
      <c r="AF1127" s="4"/>
      <c r="AG1127" s="4"/>
      <c r="AH1127" s="4"/>
      <c r="AI1127" s="4"/>
      <c r="AJ1127" s="4"/>
      <c r="AK1127" s="4"/>
      <c r="AL1127" s="4"/>
      <c r="AM1127" s="4"/>
      <c r="AN1127" s="4"/>
      <c r="AO1127" s="4"/>
      <c r="AP1127" s="4"/>
      <c r="AQ1127" s="4"/>
      <c r="AR1127" s="4"/>
      <c r="AS1127" s="4"/>
      <c r="AT1127" s="4"/>
      <c r="AU1127" s="4"/>
      <c r="AV1127" s="4"/>
      <c r="AW1127" s="4"/>
    </row>
    <row r="1128" spans="25:49" x14ac:dyDescent="0.25">
      <c r="Y1128"/>
      <c r="AD1128" s="4"/>
      <c r="AE1128" s="4"/>
      <c r="AF1128" s="4"/>
      <c r="AG1128" s="4"/>
      <c r="AH1128" s="4"/>
      <c r="AI1128" s="4"/>
      <c r="AJ1128" s="4"/>
      <c r="AK1128" s="4"/>
      <c r="AL1128" s="4"/>
      <c r="AM1128" s="4"/>
      <c r="AN1128" s="4"/>
      <c r="AO1128" s="4"/>
      <c r="AP1128" s="4"/>
      <c r="AQ1128" s="4"/>
      <c r="AR1128" s="4"/>
      <c r="AS1128" s="4"/>
      <c r="AT1128" s="4"/>
      <c r="AU1128" s="4"/>
      <c r="AV1128" s="4"/>
      <c r="AW1128" s="4"/>
    </row>
    <row r="1129" spans="25:49" x14ac:dyDescent="0.25">
      <c r="Y1129"/>
      <c r="AD1129" s="4"/>
      <c r="AE1129" s="4"/>
      <c r="AF1129" s="4"/>
      <c r="AG1129" s="4"/>
      <c r="AH1129" s="4"/>
      <c r="AI1129" s="4"/>
      <c r="AJ1129" s="4"/>
      <c r="AK1129" s="4"/>
      <c r="AL1129" s="4"/>
      <c r="AM1129" s="4"/>
      <c r="AN1129" s="4"/>
      <c r="AO1129" s="4"/>
      <c r="AP1129" s="4"/>
      <c r="AQ1129" s="4"/>
      <c r="AR1129" s="4"/>
      <c r="AS1129" s="4"/>
      <c r="AT1129" s="4"/>
      <c r="AU1129" s="4"/>
      <c r="AV1129" s="4"/>
      <c r="AW1129" s="4"/>
    </row>
    <row r="1130" spans="25:49" x14ac:dyDescent="0.25">
      <c r="Y1130"/>
      <c r="AD1130" s="4"/>
      <c r="AE1130" s="4"/>
      <c r="AF1130" s="4"/>
      <c r="AG1130" s="4"/>
      <c r="AH1130" s="4"/>
      <c r="AI1130" s="4"/>
      <c r="AJ1130" s="4"/>
      <c r="AK1130" s="4"/>
      <c r="AL1130" s="4"/>
      <c r="AM1130" s="4"/>
      <c r="AN1130" s="4"/>
      <c r="AO1130" s="4"/>
      <c r="AP1130" s="4"/>
      <c r="AQ1130" s="4"/>
      <c r="AR1130" s="4"/>
      <c r="AS1130" s="4"/>
      <c r="AT1130" s="4"/>
      <c r="AU1130" s="4"/>
      <c r="AV1130" s="4"/>
      <c r="AW1130" s="4"/>
    </row>
    <row r="1131" spans="25:49" x14ac:dyDescent="0.25">
      <c r="Y1131"/>
      <c r="AD1131" s="4"/>
      <c r="AE1131" s="4"/>
      <c r="AF1131" s="4"/>
      <c r="AG1131" s="4"/>
      <c r="AH1131" s="4"/>
      <c r="AI1131" s="4"/>
      <c r="AJ1131" s="4"/>
      <c r="AK1131" s="4"/>
      <c r="AL1131" s="4"/>
      <c r="AM1131" s="4"/>
      <c r="AN1131" s="4"/>
      <c r="AO1131" s="4"/>
      <c r="AP1131" s="4"/>
      <c r="AQ1131" s="4"/>
      <c r="AR1131" s="4"/>
      <c r="AS1131" s="4"/>
      <c r="AT1131" s="4"/>
      <c r="AU1131" s="4"/>
      <c r="AV1131" s="4"/>
      <c r="AW1131" s="4"/>
    </row>
    <row r="1132" spans="25:49" x14ac:dyDescent="0.25">
      <c r="Y1132"/>
      <c r="AD1132" s="4"/>
      <c r="AE1132" s="4"/>
      <c r="AF1132" s="4"/>
      <c r="AG1132" s="4"/>
      <c r="AH1132" s="4"/>
      <c r="AI1132" s="4"/>
      <c r="AJ1132" s="4"/>
      <c r="AK1132" s="4"/>
      <c r="AL1132" s="4"/>
      <c r="AM1132" s="4"/>
      <c r="AN1132" s="4"/>
      <c r="AO1132" s="4"/>
      <c r="AP1132" s="4"/>
      <c r="AQ1132" s="4"/>
      <c r="AR1132" s="4"/>
      <c r="AS1132" s="4"/>
      <c r="AT1132" s="4"/>
      <c r="AU1132" s="4"/>
      <c r="AV1132" s="4"/>
      <c r="AW1132" s="4"/>
    </row>
    <row r="1133" spans="25:49" x14ac:dyDescent="0.25">
      <c r="Y1133"/>
      <c r="AD1133" s="4"/>
      <c r="AE1133" s="4"/>
      <c r="AF1133" s="4"/>
      <c r="AG1133" s="4"/>
      <c r="AH1133" s="4"/>
      <c r="AI1133" s="4"/>
      <c r="AJ1133" s="4"/>
      <c r="AK1133" s="4"/>
      <c r="AL1133" s="4"/>
      <c r="AM1133" s="4"/>
      <c r="AN1133" s="4"/>
      <c r="AO1133" s="4"/>
      <c r="AP1133" s="4"/>
      <c r="AQ1133" s="4"/>
      <c r="AR1133" s="4"/>
      <c r="AS1133" s="4"/>
      <c r="AT1133" s="4"/>
      <c r="AU1133" s="4"/>
      <c r="AV1133" s="4"/>
      <c r="AW1133" s="4"/>
    </row>
    <row r="1134" spans="25:49" x14ac:dyDescent="0.25">
      <c r="Y1134"/>
      <c r="AD1134" s="4"/>
      <c r="AE1134" s="4"/>
      <c r="AF1134" s="4"/>
      <c r="AG1134" s="4"/>
      <c r="AH1134" s="4"/>
      <c r="AI1134" s="4"/>
      <c r="AJ1134" s="4"/>
      <c r="AK1134" s="4"/>
      <c r="AL1134" s="4"/>
      <c r="AM1134" s="4"/>
      <c r="AN1134" s="4"/>
      <c r="AO1134" s="4"/>
      <c r="AP1134" s="4"/>
      <c r="AQ1134" s="4"/>
      <c r="AR1134" s="4"/>
      <c r="AS1134" s="4"/>
      <c r="AT1134" s="4"/>
      <c r="AU1134" s="4"/>
      <c r="AV1134" s="4"/>
      <c r="AW1134" s="4"/>
    </row>
    <row r="1135" spans="25:49" x14ac:dyDescent="0.25">
      <c r="Y1135"/>
      <c r="AD1135" s="4"/>
      <c r="AE1135" s="4"/>
      <c r="AF1135" s="4"/>
      <c r="AG1135" s="4"/>
      <c r="AH1135" s="4"/>
      <c r="AI1135" s="4"/>
      <c r="AJ1135" s="4"/>
      <c r="AK1135" s="4"/>
      <c r="AL1135" s="4"/>
      <c r="AM1135" s="4"/>
      <c r="AN1135" s="4"/>
      <c r="AO1135" s="4"/>
      <c r="AP1135" s="4"/>
      <c r="AQ1135" s="4"/>
      <c r="AR1135" s="4"/>
      <c r="AS1135" s="4"/>
      <c r="AT1135" s="4"/>
      <c r="AU1135" s="4"/>
      <c r="AV1135" s="4"/>
      <c r="AW1135" s="4"/>
    </row>
    <row r="1136" spans="25:49" x14ac:dyDescent="0.25">
      <c r="Y1136"/>
      <c r="AD1136" s="4"/>
      <c r="AE1136" s="4"/>
      <c r="AF1136" s="4"/>
      <c r="AG1136" s="4"/>
      <c r="AH1136" s="4"/>
      <c r="AI1136" s="4"/>
      <c r="AJ1136" s="4"/>
      <c r="AK1136" s="4"/>
      <c r="AL1136" s="4"/>
      <c r="AM1136" s="4"/>
      <c r="AN1136" s="4"/>
      <c r="AO1136" s="4"/>
      <c r="AP1136" s="4"/>
      <c r="AQ1136" s="4"/>
      <c r="AR1136" s="4"/>
      <c r="AS1136" s="4"/>
      <c r="AT1136" s="4"/>
      <c r="AU1136" s="4"/>
      <c r="AV1136" s="4"/>
      <c r="AW1136" s="4"/>
    </row>
    <row r="1137" spans="25:49" x14ac:dyDescent="0.25">
      <c r="Y1137"/>
      <c r="AD1137" s="4"/>
      <c r="AE1137" s="4"/>
      <c r="AF1137" s="4"/>
      <c r="AG1137" s="4"/>
      <c r="AH1137" s="4"/>
      <c r="AI1137" s="4"/>
      <c r="AJ1137" s="4"/>
      <c r="AK1137" s="4"/>
      <c r="AL1137" s="4"/>
      <c r="AM1137" s="4"/>
      <c r="AN1137" s="4"/>
      <c r="AO1137" s="4"/>
      <c r="AP1137" s="4"/>
      <c r="AQ1137" s="4"/>
      <c r="AR1137" s="4"/>
      <c r="AS1137" s="4"/>
      <c r="AT1137" s="4"/>
      <c r="AU1137" s="4"/>
      <c r="AV1137" s="4"/>
      <c r="AW1137" s="4"/>
    </row>
    <row r="1138" spans="25:49" x14ac:dyDescent="0.25">
      <c r="Y1138"/>
      <c r="AD1138" s="4"/>
      <c r="AE1138" s="4"/>
      <c r="AF1138" s="4"/>
      <c r="AG1138" s="4"/>
      <c r="AH1138" s="4"/>
      <c r="AI1138" s="4"/>
      <c r="AJ1138" s="4"/>
      <c r="AK1138" s="4"/>
      <c r="AL1138" s="4"/>
      <c r="AM1138" s="4"/>
      <c r="AN1138" s="4"/>
      <c r="AO1138" s="4"/>
      <c r="AP1138" s="4"/>
      <c r="AQ1138" s="4"/>
      <c r="AR1138" s="4"/>
      <c r="AS1138" s="4"/>
      <c r="AT1138" s="4"/>
      <c r="AU1138" s="4"/>
      <c r="AV1138" s="4"/>
      <c r="AW1138" s="4"/>
    </row>
    <row r="1139" spans="25:49" x14ac:dyDescent="0.25">
      <c r="Y1139"/>
      <c r="AD1139" s="4"/>
      <c r="AE1139" s="4"/>
      <c r="AF1139" s="4"/>
      <c r="AG1139" s="4"/>
      <c r="AH1139" s="4"/>
      <c r="AI1139" s="4"/>
      <c r="AJ1139" s="4"/>
      <c r="AK1139" s="4"/>
      <c r="AL1139" s="4"/>
      <c r="AM1139" s="4"/>
      <c r="AN1139" s="4"/>
      <c r="AO1139" s="4"/>
      <c r="AP1139" s="4"/>
      <c r="AQ1139" s="4"/>
      <c r="AR1139" s="4"/>
      <c r="AS1139" s="4"/>
      <c r="AT1139" s="4"/>
      <c r="AU1139" s="4"/>
      <c r="AV1139" s="4"/>
      <c r="AW1139" s="4"/>
    </row>
    <row r="1140" spans="25:49" x14ac:dyDescent="0.25">
      <c r="Y1140"/>
      <c r="AD1140" s="4"/>
      <c r="AE1140" s="4"/>
      <c r="AF1140" s="4"/>
      <c r="AG1140" s="4"/>
      <c r="AH1140" s="4"/>
      <c r="AI1140" s="4"/>
      <c r="AJ1140" s="4"/>
      <c r="AK1140" s="4"/>
      <c r="AL1140" s="4"/>
      <c r="AM1140" s="4"/>
      <c r="AN1140" s="4"/>
      <c r="AO1140" s="4"/>
      <c r="AP1140" s="4"/>
      <c r="AQ1140" s="4"/>
      <c r="AR1140" s="4"/>
      <c r="AS1140" s="4"/>
      <c r="AT1140" s="4"/>
      <c r="AU1140" s="4"/>
      <c r="AV1140" s="4"/>
      <c r="AW1140" s="4"/>
    </row>
    <row r="1141" spans="25:49" x14ac:dyDescent="0.25">
      <c r="Y1141"/>
      <c r="AD1141" s="4"/>
      <c r="AE1141" s="4"/>
      <c r="AF1141" s="4"/>
      <c r="AG1141" s="4"/>
      <c r="AH1141" s="4"/>
      <c r="AI1141" s="4"/>
      <c r="AJ1141" s="4"/>
      <c r="AK1141" s="4"/>
      <c r="AL1141" s="4"/>
      <c r="AM1141" s="4"/>
      <c r="AN1141" s="4"/>
      <c r="AO1141" s="4"/>
      <c r="AP1141" s="4"/>
      <c r="AQ1141" s="4"/>
      <c r="AR1141" s="4"/>
      <c r="AS1141" s="4"/>
      <c r="AT1141" s="4"/>
      <c r="AU1141" s="4"/>
      <c r="AV1141" s="4"/>
      <c r="AW1141" s="4"/>
    </row>
    <row r="1142" spans="25:49" x14ac:dyDescent="0.25">
      <c r="Y1142"/>
      <c r="AD1142" s="4"/>
      <c r="AE1142" s="4"/>
      <c r="AF1142" s="4"/>
      <c r="AG1142" s="4"/>
      <c r="AH1142" s="4"/>
      <c r="AI1142" s="4"/>
      <c r="AJ1142" s="4"/>
      <c r="AK1142" s="4"/>
      <c r="AL1142" s="4"/>
      <c r="AM1142" s="4"/>
      <c r="AN1142" s="4"/>
      <c r="AO1142" s="4"/>
      <c r="AP1142" s="4"/>
      <c r="AQ1142" s="4"/>
      <c r="AR1142" s="4"/>
      <c r="AS1142" s="4"/>
      <c r="AT1142" s="4"/>
      <c r="AU1142" s="4"/>
      <c r="AV1142" s="4"/>
      <c r="AW1142" s="4"/>
    </row>
    <row r="1143" spans="25:49" x14ac:dyDescent="0.25">
      <c r="Y1143"/>
      <c r="AD1143" s="4"/>
      <c r="AE1143" s="4"/>
      <c r="AF1143" s="4"/>
      <c r="AG1143" s="4"/>
      <c r="AH1143" s="4"/>
      <c r="AI1143" s="4"/>
      <c r="AJ1143" s="4"/>
      <c r="AK1143" s="4"/>
      <c r="AL1143" s="4"/>
      <c r="AM1143" s="4"/>
      <c r="AN1143" s="4"/>
      <c r="AO1143" s="4"/>
      <c r="AP1143" s="4"/>
      <c r="AQ1143" s="4"/>
      <c r="AR1143" s="4"/>
      <c r="AS1143" s="4"/>
      <c r="AT1143" s="4"/>
      <c r="AU1143" s="4"/>
      <c r="AV1143" s="4"/>
      <c r="AW1143" s="4"/>
    </row>
    <row r="1144" spans="25:49" x14ac:dyDescent="0.25">
      <c r="Y1144"/>
      <c r="AD1144" s="4"/>
      <c r="AE1144" s="4"/>
      <c r="AF1144" s="4"/>
      <c r="AG1144" s="4"/>
      <c r="AH1144" s="4"/>
      <c r="AI1144" s="4"/>
      <c r="AJ1144" s="4"/>
      <c r="AK1144" s="4"/>
      <c r="AL1144" s="4"/>
      <c r="AM1144" s="4"/>
      <c r="AN1144" s="4"/>
      <c r="AO1144" s="4"/>
      <c r="AP1144" s="4"/>
      <c r="AQ1144" s="4"/>
      <c r="AR1144" s="4"/>
      <c r="AS1144" s="4"/>
      <c r="AT1144" s="4"/>
      <c r="AU1144" s="4"/>
      <c r="AV1144" s="4"/>
      <c r="AW1144" s="4"/>
    </row>
    <row r="1145" spans="25:49" x14ac:dyDescent="0.25">
      <c r="Y1145"/>
      <c r="AD1145" s="4"/>
      <c r="AE1145" s="4"/>
      <c r="AF1145" s="4"/>
      <c r="AG1145" s="4"/>
      <c r="AH1145" s="4"/>
      <c r="AI1145" s="4"/>
      <c r="AJ1145" s="4"/>
      <c r="AK1145" s="4"/>
      <c r="AL1145" s="4"/>
      <c r="AM1145" s="4"/>
      <c r="AN1145" s="4"/>
      <c r="AO1145" s="4"/>
      <c r="AP1145" s="4"/>
      <c r="AQ1145" s="4"/>
      <c r="AR1145" s="4"/>
      <c r="AS1145" s="4"/>
      <c r="AT1145" s="4"/>
      <c r="AU1145" s="4"/>
      <c r="AV1145" s="4"/>
      <c r="AW1145" s="4"/>
    </row>
    <row r="1146" spans="25:49" x14ac:dyDescent="0.25">
      <c r="Y1146"/>
      <c r="AD1146" s="4"/>
      <c r="AE1146" s="4"/>
      <c r="AF1146" s="4"/>
      <c r="AG1146" s="4"/>
      <c r="AH1146" s="4"/>
      <c r="AI1146" s="4"/>
      <c r="AJ1146" s="4"/>
      <c r="AK1146" s="4"/>
      <c r="AL1146" s="4"/>
      <c r="AM1146" s="4"/>
      <c r="AN1146" s="4"/>
      <c r="AO1146" s="4"/>
      <c r="AP1146" s="4"/>
      <c r="AQ1146" s="4"/>
      <c r="AR1146" s="4"/>
      <c r="AS1146" s="4"/>
      <c r="AT1146" s="4"/>
      <c r="AU1146" s="4"/>
      <c r="AV1146" s="4"/>
      <c r="AW1146" s="4"/>
    </row>
    <row r="1147" spans="25:49" x14ac:dyDescent="0.25">
      <c r="Y1147"/>
      <c r="AD1147" s="4"/>
      <c r="AE1147" s="4"/>
      <c r="AF1147" s="4"/>
      <c r="AG1147" s="4"/>
      <c r="AH1147" s="4"/>
      <c r="AI1147" s="4"/>
      <c r="AJ1147" s="4"/>
      <c r="AK1147" s="4"/>
      <c r="AL1147" s="4"/>
      <c r="AM1147" s="4"/>
      <c r="AN1147" s="4"/>
      <c r="AO1147" s="4"/>
      <c r="AP1147" s="4"/>
      <c r="AQ1147" s="4"/>
      <c r="AR1147" s="4"/>
      <c r="AS1147" s="4"/>
      <c r="AT1147" s="4"/>
      <c r="AU1147" s="4"/>
      <c r="AV1147" s="4"/>
      <c r="AW1147" s="4"/>
    </row>
    <row r="1148" spans="25:49" x14ac:dyDescent="0.25">
      <c r="Y1148"/>
      <c r="AD1148" s="4"/>
      <c r="AE1148" s="4"/>
      <c r="AF1148" s="4"/>
      <c r="AG1148" s="4"/>
      <c r="AH1148" s="4"/>
      <c r="AI1148" s="4"/>
      <c r="AJ1148" s="4"/>
      <c r="AK1148" s="4"/>
      <c r="AL1148" s="4"/>
      <c r="AM1148" s="4"/>
      <c r="AN1148" s="4"/>
      <c r="AO1148" s="4"/>
      <c r="AP1148" s="4"/>
      <c r="AQ1148" s="4"/>
      <c r="AR1148" s="4"/>
      <c r="AS1148" s="4"/>
      <c r="AT1148" s="4"/>
      <c r="AU1148" s="4"/>
      <c r="AV1148" s="4"/>
      <c r="AW1148" s="4"/>
    </row>
    <row r="1149" spans="25:49" x14ac:dyDescent="0.25">
      <c r="Y1149"/>
      <c r="AD1149" s="4"/>
      <c r="AE1149" s="4"/>
      <c r="AF1149" s="4"/>
      <c r="AG1149" s="4"/>
      <c r="AH1149" s="4"/>
      <c r="AI1149" s="4"/>
      <c r="AJ1149" s="4"/>
      <c r="AK1149" s="4"/>
      <c r="AL1149" s="4"/>
      <c r="AM1149" s="4"/>
      <c r="AN1149" s="4"/>
      <c r="AO1149" s="4"/>
      <c r="AP1149" s="4"/>
      <c r="AQ1149" s="4"/>
      <c r="AR1149" s="4"/>
      <c r="AS1149" s="4"/>
      <c r="AT1149" s="4"/>
      <c r="AU1149" s="4"/>
      <c r="AV1149" s="4"/>
      <c r="AW1149" s="4"/>
    </row>
    <row r="1150" spans="25:49" x14ac:dyDescent="0.25">
      <c r="Y1150"/>
      <c r="AD1150" s="4"/>
      <c r="AE1150" s="4"/>
      <c r="AF1150" s="4"/>
      <c r="AG1150" s="4"/>
      <c r="AH1150" s="4"/>
      <c r="AI1150" s="4"/>
      <c r="AJ1150" s="4"/>
      <c r="AK1150" s="4"/>
      <c r="AL1150" s="4"/>
      <c r="AM1150" s="4"/>
      <c r="AN1150" s="4"/>
      <c r="AO1150" s="4"/>
      <c r="AP1150" s="4"/>
      <c r="AQ1150" s="4"/>
      <c r="AR1150" s="4"/>
      <c r="AS1150" s="4"/>
      <c r="AT1150" s="4"/>
      <c r="AU1150" s="4"/>
      <c r="AV1150" s="4"/>
      <c r="AW1150" s="4"/>
    </row>
    <row r="1151" spans="25:49" x14ac:dyDescent="0.25">
      <c r="Y1151"/>
      <c r="AD1151" s="4"/>
      <c r="AE1151" s="4"/>
      <c r="AF1151" s="4"/>
      <c r="AG1151" s="4"/>
      <c r="AH1151" s="4"/>
      <c r="AI1151" s="4"/>
      <c r="AJ1151" s="4"/>
      <c r="AK1151" s="4"/>
      <c r="AL1151" s="4"/>
      <c r="AM1151" s="4"/>
      <c r="AN1151" s="4"/>
      <c r="AO1151" s="4"/>
      <c r="AP1151" s="4"/>
      <c r="AQ1151" s="4"/>
      <c r="AR1151" s="4"/>
      <c r="AS1151" s="4"/>
      <c r="AT1151" s="4"/>
      <c r="AU1151" s="4"/>
      <c r="AV1151" s="4"/>
      <c r="AW1151" s="4"/>
    </row>
    <row r="1152" spans="25:49" x14ac:dyDescent="0.25">
      <c r="Y1152"/>
      <c r="AD1152" s="4"/>
      <c r="AE1152" s="4"/>
      <c r="AF1152" s="4"/>
      <c r="AG1152" s="4"/>
      <c r="AH1152" s="4"/>
      <c r="AI1152" s="4"/>
      <c r="AJ1152" s="4"/>
      <c r="AK1152" s="4"/>
      <c r="AL1152" s="4"/>
      <c r="AM1152" s="4"/>
      <c r="AN1152" s="4"/>
      <c r="AO1152" s="4"/>
      <c r="AP1152" s="4"/>
      <c r="AQ1152" s="4"/>
      <c r="AR1152" s="4"/>
      <c r="AS1152" s="4"/>
      <c r="AT1152" s="4"/>
      <c r="AU1152" s="4"/>
      <c r="AV1152" s="4"/>
      <c r="AW1152" s="4"/>
    </row>
    <row r="1153" spans="25:49" x14ac:dyDescent="0.25">
      <c r="Y1153"/>
      <c r="AD1153" s="4"/>
      <c r="AE1153" s="4"/>
      <c r="AF1153" s="4"/>
      <c r="AG1153" s="4"/>
      <c r="AH1153" s="4"/>
      <c r="AI1153" s="4"/>
      <c r="AJ1153" s="4"/>
      <c r="AK1153" s="4"/>
      <c r="AL1153" s="4"/>
      <c r="AM1153" s="4"/>
      <c r="AN1153" s="4"/>
      <c r="AO1153" s="4"/>
      <c r="AP1153" s="4"/>
      <c r="AQ1153" s="4"/>
      <c r="AR1153" s="4"/>
      <c r="AS1153" s="4"/>
      <c r="AT1153" s="4"/>
      <c r="AU1153" s="4"/>
      <c r="AV1153" s="4"/>
      <c r="AW1153" s="4"/>
    </row>
    <row r="1154" spans="25:49" x14ac:dyDescent="0.25">
      <c r="Y1154"/>
      <c r="AD1154" s="4"/>
      <c r="AE1154" s="4"/>
      <c r="AF1154" s="4"/>
      <c r="AG1154" s="4"/>
      <c r="AH1154" s="4"/>
      <c r="AI1154" s="4"/>
      <c r="AJ1154" s="4"/>
      <c r="AK1154" s="4"/>
      <c r="AL1154" s="4"/>
      <c r="AM1154" s="4"/>
      <c r="AN1154" s="4"/>
      <c r="AO1154" s="4"/>
      <c r="AP1154" s="4"/>
      <c r="AQ1154" s="4"/>
      <c r="AR1154" s="4"/>
      <c r="AS1154" s="4"/>
      <c r="AT1154" s="4"/>
      <c r="AU1154" s="4"/>
      <c r="AV1154" s="4"/>
      <c r="AW1154" s="4"/>
    </row>
    <row r="1155" spans="25:49" x14ac:dyDescent="0.25">
      <c r="Y1155"/>
      <c r="AD1155" s="4"/>
      <c r="AE1155" s="4"/>
      <c r="AF1155" s="4"/>
      <c r="AG1155" s="4"/>
      <c r="AH1155" s="4"/>
      <c r="AI1155" s="4"/>
      <c r="AJ1155" s="4"/>
      <c r="AK1155" s="4"/>
      <c r="AL1155" s="4"/>
      <c r="AM1155" s="4"/>
      <c r="AN1155" s="4"/>
      <c r="AO1155" s="4"/>
      <c r="AP1155" s="4"/>
      <c r="AQ1155" s="4"/>
      <c r="AR1155" s="4"/>
      <c r="AS1155" s="4"/>
      <c r="AT1155" s="4"/>
      <c r="AU1155" s="4"/>
      <c r="AV1155" s="4"/>
      <c r="AW1155" s="4"/>
    </row>
    <row r="1156" spans="25:49" x14ac:dyDescent="0.25">
      <c r="Y1156"/>
      <c r="AD1156" s="4"/>
      <c r="AE1156" s="4"/>
      <c r="AF1156" s="4"/>
      <c r="AG1156" s="4"/>
      <c r="AH1156" s="4"/>
      <c r="AI1156" s="4"/>
      <c r="AJ1156" s="4"/>
      <c r="AK1156" s="4"/>
      <c r="AL1156" s="4"/>
      <c r="AM1156" s="4"/>
      <c r="AN1156" s="4"/>
      <c r="AO1156" s="4"/>
      <c r="AP1156" s="4"/>
      <c r="AQ1156" s="4"/>
      <c r="AR1156" s="4"/>
      <c r="AS1156" s="4"/>
      <c r="AT1156" s="4"/>
      <c r="AU1156" s="4"/>
      <c r="AV1156" s="4"/>
      <c r="AW1156" s="4"/>
    </row>
    <row r="1157" spans="25:49" x14ac:dyDescent="0.25">
      <c r="Y1157"/>
      <c r="AD1157" s="4"/>
      <c r="AE1157" s="4"/>
      <c r="AF1157" s="4"/>
      <c r="AG1157" s="4"/>
      <c r="AH1157" s="4"/>
      <c r="AI1157" s="4"/>
      <c r="AJ1157" s="4"/>
      <c r="AK1157" s="4"/>
      <c r="AL1157" s="4"/>
      <c r="AM1157" s="4"/>
      <c r="AN1157" s="4"/>
      <c r="AO1157" s="4"/>
      <c r="AP1157" s="4"/>
      <c r="AQ1157" s="4"/>
      <c r="AR1157" s="4"/>
      <c r="AS1157" s="4"/>
      <c r="AT1157" s="4"/>
      <c r="AU1157" s="4"/>
      <c r="AV1157" s="4"/>
      <c r="AW1157" s="4"/>
    </row>
    <row r="1158" spans="25:49" x14ac:dyDescent="0.25">
      <c r="Y1158"/>
      <c r="AD1158" s="4"/>
      <c r="AE1158" s="4"/>
      <c r="AF1158" s="4"/>
      <c r="AG1158" s="4"/>
      <c r="AH1158" s="4"/>
      <c r="AI1158" s="4"/>
      <c r="AJ1158" s="4"/>
      <c r="AK1158" s="4"/>
      <c r="AL1158" s="4"/>
      <c r="AM1158" s="4"/>
      <c r="AN1158" s="4"/>
      <c r="AO1158" s="4"/>
      <c r="AP1158" s="4"/>
      <c r="AQ1158" s="4"/>
      <c r="AR1158" s="4"/>
      <c r="AS1158" s="4"/>
      <c r="AT1158" s="4"/>
      <c r="AU1158" s="4"/>
      <c r="AV1158" s="4"/>
      <c r="AW1158" s="4"/>
    </row>
    <row r="1159" spans="25:49" x14ac:dyDescent="0.25">
      <c r="Y1159"/>
      <c r="AD1159" s="4"/>
      <c r="AE1159" s="4"/>
      <c r="AF1159" s="4"/>
      <c r="AG1159" s="4"/>
      <c r="AH1159" s="4"/>
      <c r="AI1159" s="4"/>
      <c r="AJ1159" s="4"/>
      <c r="AK1159" s="4"/>
      <c r="AL1159" s="4"/>
      <c r="AM1159" s="4"/>
      <c r="AN1159" s="4"/>
      <c r="AO1159" s="4"/>
      <c r="AP1159" s="4"/>
      <c r="AQ1159" s="4"/>
      <c r="AR1159" s="4"/>
      <c r="AS1159" s="4"/>
      <c r="AT1159" s="4"/>
      <c r="AU1159" s="4"/>
      <c r="AV1159" s="4"/>
      <c r="AW1159" s="4"/>
    </row>
    <row r="1160" spans="25:49" x14ac:dyDescent="0.25">
      <c r="Y1160"/>
      <c r="AD1160" s="4"/>
      <c r="AE1160" s="4"/>
      <c r="AF1160" s="4"/>
      <c r="AG1160" s="4"/>
      <c r="AH1160" s="4"/>
      <c r="AI1160" s="4"/>
      <c r="AJ1160" s="4"/>
      <c r="AK1160" s="4"/>
      <c r="AL1160" s="4"/>
      <c r="AM1160" s="4"/>
      <c r="AN1160" s="4"/>
      <c r="AO1160" s="4"/>
      <c r="AP1160" s="4"/>
      <c r="AQ1160" s="4"/>
      <c r="AR1160" s="4"/>
      <c r="AS1160" s="4"/>
      <c r="AT1160" s="4"/>
      <c r="AU1160" s="4"/>
      <c r="AV1160" s="4"/>
      <c r="AW1160" s="4"/>
    </row>
    <row r="1161" spans="25:49" x14ac:dyDescent="0.25">
      <c r="Y1161"/>
      <c r="AD1161" s="4"/>
      <c r="AE1161" s="4"/>
      <c r="AF1161" s="4"/>
      <c r="AG1161" s="4"/>
      <c r="AH1161" s="4"/>
      <c r="AI1161" s="4"/>
      <c r="AJ1161" s="4"/>
      <c r="AK1161" s="4"/>
      <c r="AL1161" s="4"/>
      <c r="AM1161" s="4"/>
      <c r="AN1161" s="4"/>
      <c r="AO1161" s="4"/>
      <c r="AP1161" s="4"/>
      <c r="AQ1161" s="4"/>
      <c r="AR1161" s="4"/>
      <c r="AS1161" s="4"/>
      <c r="AT1161" s="4"/>
      <c r="AU1161" s="4"/>
      <c r="AV1161" s="4"/>
      <c r="AW1161" s="4"/>
    </row>
    <row r="1162" spans="25:49" x14ac:dyDescent="0.25">
      <c r="Y1162"/>
      <c r="AD1162" s="4"/>
      <c r="AE1162" s="4"/>
      <c r="AF1162" s="4"/>
      <c r="AG1162" s="4"/>
      <c r="AH1162" s="4"/>
      <c r="AI1162" s="4"/>
      <c r="AJ1162" s="4"/>
      <c r="AK1162" s="4"/>
      <c r="AL1162" s="4"/>
      <c r="AM1162" s="4"/>
      <c r="AN1162" s="4"/>
      <c r="AO1162" s="4"/>
      <c r="AP1162" s="4"/>
      <c r="AQ1162" s="4"/>
      <c r="AR1162" s="4"/>
      <c r="AS1162" s="4"/>
      <c r="AT1162" s="4"/>
      <c r="AU1162" s="4"/>
      <c r="AV1162" s="4"/>
      <c r="AW1162" s="4"/>
    </row>
    <row r="1163" spans="25:49" x14ac:dyDescent="0.25">
      <c r="Y1163"/>
      <c r="AD1163" s="4"/>
      <c r="AE1163" s="4"/>
      <c r="AF1163" s="4"/>
      <c r="AG1163" s="4"/>
      <c r="AH1163" s="4"/>
      <c r="AI1163" s="4"/>
      <c r="AJ1163" s="4"/>
      <c r="AK1163" s="4"/>
      <c r="AL1163" s="4"/>
      <c r="AM1163" s="4"/>
      <c r="AN1163" s="4"/>
      <c r="AO1163" s="4"/>
      <c r="AP1163" s="4"/>
      <c r="AQ1163" s="4"/>
      <c r="AR1163" s="4"/>
      <c r="AS1163" s="4"/>
      <c r="AT1163" s="4"/>
      <c r="AU1163" s="4"/>
      <c r="AV1163" s="4"/>
      <c r="AW1163" s="4"/>
    </row>
    <row r="1164" spans="25:49" x14ac:dyDescent="0.25">
      <c r="Y1164"/>
      <c r="AD1164" s="4"/>
      <c r="AE1164" s="4"/>
      <c r="AF1164" s="4"/>
      <c r="AG1164" s="4"/>
      <c r="AH1164" s="4"/>
      <c r="AI1164" s="4"/>
      <c r="AJ1164" s="4"/>
      <c r="AK1164" s="4"/>
      <c r="AL1164" s="4"/>
      <c r="AM1164" s="4"/>
      <c r="AN1164" s="4"/>
      <c r="AO1164" s="4"/>
      <c r="AP1164" s="4"/>
      <c r="AQ1164" s="4"/>
      <c r="AR1164" s="4"/>
      <c r="AS1164" s="4"/>
      <c r="AT1164" s="4"/>
      <c r="AU1164" s="4"/>
      <c r="AV1164" s="4"/>
      <c r="AW1164" s="4"/>
    </row>
    <row r="1165" spans="25:49" x14ac:dyDescent="0.25">
      <c r="Y1165"/>
      <c r="AD1165" s="4"/>
      <c r="AE1165" s="4"/>
      <c r="AF1165" s="4"/>
      <c r="AG1165" s="4"/>
      <c r="AH1165" s="4"/>
      <c r="AI1165" s="4"/>
      <c r="AJ1165" s="4"/>
      <c r="AK1165" s="4"/>
      <c r="AL1165" s="4"/>
      <c r="AM1165" s="4"/>
      <c r="AN1165" s="4"/>
      <c r="AO1165" s="4"/>
      <c r="AP1165" s="4"/>
      <c r="AQ1165" s="4"/>
      <c r="AR1165" s="4"/>
      <c r="AS1165" s="4"/>
      <c r="AT1165" s="4"/>
      <c r="AU1165" s="4"/>
      <c r="AV1165" s="4"/>
      <c r="AW1165" s="4"/>
    </row>
    <row r="1166" spans="25:49" x14ac:dyDescent="0.25">
      <c r="Y1166"/>
      <c r="AD1166" s="4"/>
      <c r="AE1166" s="4"/>
      <c r="AF1166" s="4"/>
      <c r="AG1166" s="4"/>
      <c r="AH1166" s="4"/>
      <c r="AI1166" s="4"/>
      <c r="AJ1166" s="4"/>
      <c r="AK1166" s="4"/>
      <c r="AL1166" s="4"/>
      <c r="AM1166" s="4"/>
      <c r="AN1166" s="4"/>
      <c r="AO1166" s="4"/>
      <c r="AP1166" s="4"/>
      <c r="AQ1166" s="4"/>
      <c r="AR1166" s="4"/>
      <c r="AS1166" s="4"/>
      <c r="AT1166" s="4"/>
      <c r="AU1166" s="4"/>
      <c r="AV1166" s="4"/>
      <c r="AW1166" s="4"/>
    </row>
    <row r="1167" spans="25:49" x14ac:dyDescent="0.25">
      <c r="Y1167"/>
      <c r="AD1167" s="4"/>
      <c r="AE1167" s="4"/>
      <c r="AF1167" s="4"/>
      <c r="AG1167" s="4"/>
      <c r="AH1167" s="4"/>
      <c r="AI1167" s="4"/>
      <c r="AJ1167" s="4"/>
      <c r="AK1167" s="4"/>
      <c r="AL1167" s="4"/>
      <c r="AM1167" s="4"/>
      <c r="AN1167" s="4"/>
      <c r="AO1167" s="4"/>
      <c r="AP1167" s="4"/>
      <c r="AQ1167" s="4"/>
      <c r="AR1167" s="4"/>
      <c r="AS1167" s="4"/>
      <c r="AT1167" s="4"/>
      <c r="AU1167" s="4"/>
      <c r="AV1167" s="4"/>
      <c r="AW1167" s="4"/>
    </row>
    <row r="1168" spans="25:49" x14ac:dyDescent="0.25">
      <c r="Y1168"/>
      <c r="AD1168" s="4"/>
      <c r="AE1168" s="4"/>
      <c r="AF1168" s="4"/>
      <c r="AG1168" s="4"/>
      <c r="AH1168" s="4"/>
      <c r="AI1168" s="4"/>
      <c r="AJ1168" s="4"/>
      <c r="AK1168" s="4"/>
      <c r="AL1168" s="4"/>
      <c r="AM1168" s="4"/>
      <c r="AN1168" s="4"/>
      <c r="AO1168" s="4"/>
      <c r="AP1168" s="4"/>
      <c r="AQ1168" s="4"/>
      <c r="AR1168" s="4"/>
      <c r="AS1168" s="4"/>
      <c r="AT1168" s="4"/>
      <c r="AU1168" s="4"/>
      <c r="AV1168" s="4"/>
      <c r="AW1168" s="4"/>
    </row>
    <row r="1169" spans="25:49" x14ac:dyDescent="0.25">
      <c r="Y1169"/>
      <c r="AD1169" s="4"/>
      <c r="AE1169" s="4"/>
      <c r="AF1169" s="4"/>
      <c r="AG1169" s="4"/>
      <c r="AH1169" s="4"/>
      <c r="AI1169" s="4"/>
      <c r="AJ1169" s="4"/>
      <c r="AK1169" s="4"/>
      <c r="AL1169" s="4"/>
      <c r="AM1169" s="4"/>
      <c r="AN1169" s="4"/>
      <c r="AO1169" s="4"/>
      <c r="AP1169" s="4"/>
      <c r="AQ1169" s="4"/>
      <c r="AR1169" s="4"/>
      <c r="AS1169" s="4"/>
      <c r="AT1169" s="4"/>
      <c r="AU1169" s="4"/>
      <c r="AV1169" s="4"/>
      <c r="AW1169" s="4"/>
    </row>
    <row r="1170" spans="25:49" x14ac:dyDescent="0.25">
      <c r="Y1170"/>
      <c r="AD1170" s="4"/>
      <c r="AE1170" s="4"/>
      <c r="AF1170" s="4"/>
      <c r="AG1170" s="4"/>
      <c r="AH1170" s="4"/>
      <c r="AI1170" s="4"/>
      <c r="AJ1170" s="4"/>
      <c r="AK1170" s="4"/>
      <c r="AL1170" s="4"/>
      <c r="AM1170" s="4"/>
      <c r="AN1170" s="4"/>
      <c r="AO1170" s="4"/>
      <c r="AP1170" s="4"/>
      <c r="AQ1170" s="4"/>
      <c r="AR1170" s="4"/>
      <c r="AS1170" s="4"/>
      <c r="AT1170" s="4"/>
      <c r="AU1170" s="4"/>
      <c r="AV1170" s="4"/>
      <c r="AW1170" s="4"/>
    </row>
    <row r="1171" spans="25:49" x14ac:dyDescent="0.25">
      <c r="Y1171"/>
      <c r="AD1171" s="4"/>
      <c r="AE1171" s="4"/>
      <c r="AF1171" s="4"/>
      <c r="AG1171" s="4"/>
      <c r="AH1171" s="4"/>
      <c r="AI1171" s="4"/>
      <c r="AJ1171" s="4"/>
      <c r="AK1171" s="4"/>
      <c r="AL1171" s="4"/>
      <c r="AM1171" s="4"/>
      <c r="AN1171" s="4"/>
      <c r="AO1171" s="4"/>
      <c r="AP1171" s="4"/>
      <c r="AQ1171" s="4"/>
      <c r="AR1171" s="4"/>
      <c r="AS1171" s="4"/>
      <c r="AT1171" s="4"/>
      <c r="AU1171" s="4"/>
      <c r="AV1171" s="4"/>
      <c r="AW1171" s="4"/>
    </row>
    <row r="1172" spans="25:49" x14ac:dyDescent="0.25">
      <c r="Y1172"/>
      <c r="AD1172" s="4"/>
      <c r="AE1172" s="4"/>
      <c r="AF1172" s="4"/>
      <c r="AG1172" s="4"/>
      <c r="AH1172" s="4"/>
      <c r="AI1172" s="4"/>
      <c r="AJ1172" s="4"/>
      <c r="AK1172" s="4"/>
      <c r="AL1172" s="4"/>
      <c r="AM1172" s="4"/>
      <c r="AN1172" s="4"/>
      <c r="AO1172" s="4"/>
      <c r="AP1172" s="4"/>
      <c r="AQ1172" s="4"/>
      <c r="AR1172" s="4"/>
      <c r="AS1172" s="4"/>
      <c r="AT1172" s="4"/>
      <c r="AU1172" s="4"/>
      <c r="AV1172" s="4"/>
      <c r="AW1172" s="4"/>
    </row>
    <row r="1173" spans="25:49" x14ac:dyDescent="0.25">
      <c r="Y1173"/>
      <c r="AD1173" s="4"/>
      <c r="AE1173" s="4"/>
      <c r="AF1173" s="4"/>
      <c r="AG1173" s="4"/>
      <c r="AH1173" s="4"/>
      <c r="AI1173" s="4"/>
      <c r="AJ1173" s="4"/>
      <c r="AK1173" s="4"/>
      <c r="AL1173" s="4"/>
      <c r="AM1173" s="4"/>
      <c r="AN1173" s="4"/>
      <c r="AO1173" s="4"/>
      <c r="AP1173" s="4"/>
      <c r="AQ1173" s="4"/>
      <c r="AR1173" s="4"/>
      <c r="AS1173" s="4"/>
      <c r="AT1173" s="4"/>
      <c r="AU1173" s="4"/>
      <c r="AV1173" s="4"/>
      <c r="AW1173" s="4"/>
    </row>
    <row r="1174" spans="25:49" x14ac:dyDescent="0.25">
      <c r="Y1174"/>
      <c r="AD1174" s="4"/>
      <c r="AE1174" s="4"/>
      <c r="AF1174" s="4"/>
      <c r="AG1174" s="4"/>
      <c r="AH1174" s="4"/>
      <c r="AI1174" s="4"/>
      <c r="AJ1174" s="4"/>
      <c r="AK1174" s="4"/>
      <c r="AL1174" s="4"/>
      <c r="AM1174" s="4"/>
      <c r="AN1174" s="4"/>
      <c r="AO1174" s="4"/>
      <c r="AP1174" s="4"/>
      <c r="AQ1174" s="4"/>
      <c r="AR1174" s="4"/>
      <c r="AS1174" s="4"/>
      <c r="AT1174" s="4"/>
      <c r="AU1174" s="4"/>
      <c r="AV1174" s="4"/>
      <c r="AW1174" s="4"/>
    </row>
    <row r="1175" spans="25:49" x14ac:dyDescent="0.25">
      <c r="Y1175"/>
      <c r="AD1175" s="4"/>
      <c r="AE1175" s="4"/>
      <c r="AF1175" s="4"/>
      <c r="AG1175" s="4"/>
      <c r="AH1175" s="4"/>
      <c r="AI1175" s="4"/>
      <c r="AJ1175" s="4"/>
      <c r="AK1175" s="4"/>
      <c r="AL1175" s="4"/>
      <c r="AM1175" s="4"/>
      <c r="AN1175" s="4"/>
      <c r="AO1175" s="4"/>
      <c r="AP1175" s="4"/>
      <c r="AQ1175" s="4"/>
      <c r="AR1175" s="4"/>
      <c r="AS1175" s="4"/>
      <c r="AT1175" s="4"/>
      <c r="AU1175" s="4"/>
      <c r="AV1175" s="4"/>
      <c r="AW1175" s="4"/>
    </row>
    <row r="1176" spans="25:49" x14ac:dyDescent="0.25">
      <c r="Y1176"/>
      <c r="AD1176" s="4"/>
      <c r="AE1176" s="4"/>
      <c r="AF1176" s="4"/>
      <c r="AG1176" s="4"/>
      <c r="AH1176" s="4"/>
      <c r="AI1176" s="4"/>
      <c r="AJ1176" s="4"/>
      <c r="AK1176" s="4"/>
      <c r="AL1176" s="4"/>
      <c r="AM1176" s="4"/>
      <c r="AN1176" s="4"/>
      <c r="AO1176" s="4"/>
      <c r="AP1176" s="4"/>
      <c r="AQ1176" s="4"/>
      <c r="AR1176" s="4"/>
      <c r="AS1176" s="4"/>
      <c r="AT1176" s="4"/>
      <c r="AU1176" s="4"/>
      <c r="AV1176" s="4"/>
      <c r="AW1176" s="4"/>
    </row>
    <row r="1177" spans="25:49" x14ac:dyDescent="0.25">
      <c r="Y1177"/>
      <c r="AD1177" s="4"/>
      <c r="AE1177" s="4"/>
      <c r="AF1177" s="4"/>
      <c r="AG1177" s="4"/>
      <c r="AH1177" s="4"/>
      <c r="AI1177" s="4"/>
      <c r="AJ1177" s="4"/>
      <c r="AK1177" s="4"/>
      <c r="AL1177" s="4"/>
      <c r="AM1177" s="4"/>
      <c r="AN1177" s="4"/>
      <c r="AO1177" s="4"/>
      <c r="AP1177" s="4"/>
      <c r="AQ1177" s="4"/>
      <c r="AR1177" s="4"/>
      <c r="AS1177" s="4"/>
      <c r="AT1177" s="4"/>
      <c r="AU1177" s="4"/>
      <c r="AV1177" s="4"/>
      <c r="AW1177" s="4"/>
    </row>
    <row r="1178" spans="25:49" x14ac:dyDescent="0.25">
      <c r="Y1178"/>
      <c r="AD1178" s="4"/>
      <c r="AE1178" s="4"/>
      <c r="AF1178" s="4"/>
      <c r="AG1178" s="4"/>
      <c r="AH1178" s="4"/>
      <c r="AI1178" s="4"/>
      <c r="AJ1178" s="4"/>
      <c r="AK1178" s="4"/>
      <c r="AL1178" s="4"/>
      <c r="AM1178" s="4"/>
      <c r="AN1178" s="4"/>
      <c r="AO1178" s="4"/>
      <c r="AP1178" s="4"/>
      <c r="AQ1178" s="4"/>
      <c r="AR1178" s="4"/>
      <c r="AS1178" s="4"/>
      <c r="AT1178" s="4"/>
      <c r="AU1178" s="4"/>
      <c r="AV1178" s="4"/>
      <c r="AW1178" s="4"/>
    </row>
    <row r="1179" spans="25:49" x14ac:dyDescent="0.25">
      <c r="Y1179"/>
      <c r="AD1179" s="4"/>
      <c r="AE1179" s="4"/>
      <c r="AF1179" s="4"/>
      <c r="AG1179" s="4"/>
      <c r="AH1179" s="4"/>
      <c r="AI1179" s="4"/>
      <c r="AJ1179" s="4"/>
      <c r="AK1179" s="4"/>
      <c r="AL1179" s="4"/>
      <c r="AM1179" s="4"/>
      <c r="AN1179" s="4"/>
      <c r="AO1179" s="4"/>
      <c r="AP1179" s="4"/>
      <c r="AQ1179" s="4"/>
      <c r="AR1179" s="4"/>
      <c r="AS1179" s="4"/>
      <c r="AT1179" s="4"/>
      <c r="AU1179" s="4"/>
      <c r="AV1179" s="4"/>
      <c r="AW1179" s="4"/>
    </row>
    <row r="1180" spans="25:49" x14ac:dyDescent="0.25">
      <c r="Y1180"/>
      <c r="AD1180" s="4"/>
      <c r="AE1180" s="4"/>
      <c r="AF1180" s="4"/>
      <c r="AG1180" s="4"/>
      <c r="AH1180" s="4"/>
      <c r="AI1180" s="4"/>
      <c r="AJ1180" s="4"/>
      <c r="AK1180" s="4"/>
      <c r="AL1180" s="4"/>
      <c r="AM1180" s="4"/>
      <c r="AN1180" s="4"/>
      <c r="AO1180" s="4"/>
      <c r="AP1180" s="4"/>
      <c r="AQ1180" s="4"/>
      <c r="AR1180" s="4"/>
      <c r="AS1180" s="4"/>
      <c r="AT1180" s="4"/>
      <c r="AU1180" s="4"/>
      <c r="AV1180" s="4"/>
      <c r="AW1180" s="4"/>
    </row>
    <row r="1181" spans="25:49" x14ac:dyDescent="0.25">
      <c r="Y1181"/>
      <c r="AD1181" s="4"/>
      <c r="AE1181" s="4"/>
      <c r="AF1181" s="4"/>
      <c r="AG1181" s="4"/>
      <c r="AH1181" s="4"/>
      <c r="AI1181" s="4"/>
      <c r="AJ1181" s="4"/>
      <c r="AK1181" s="4"/>
      <c r="AL1181" s="4"/>
      <c r="AM1181" s="4"/>
      <c r="AN1181" s="4"/>
      <c r="AO1181" s="4"/>
      <c r="AP1181" s="4"/>
      <c r="AQ1181" s="4"/>
      <c r="AR1181" s="4"/>
      <c r="AS1181" s="4"/>
      <c r="AT1181" s="4"/>
      <c r="AU1181" s="4"/>
      <c r="AV1181" s="4"/>
      <c r="AW1181" s="4"/>
    </row>
    <row r="1182" spans="25:49" x14ac:dyDescent="0.25">
      <c r="Y1182"/>
      <c r="AD1182" s="4"/>
      <c r="AE1182" s="4"/>
      <c r="AF1182" s="4"/>
      <c r="AG1182" s="4"/>
      <c r="AH1182" s="4"/>
      <c r="AI1182" s="4"/>
      <c r="AJ1182" s="4"/>
      <c r="AK1182" s="4"/>
      <c r="AL1182" s="4"/>
      <c r="AM1182" s="4"/>
      <c r="AN1182" s="4"/>
      <c r="AO1182" s="4"/>
      <c r="AP1182" s="4"/>
      <c r="AQ1182" s="4"/>
      <c r="AR1182" s="4"/>
      <c r="AS1182" s="4"/>
      <c r="AT1182" s="4"/>
      <c r="AU1182" s="4"/>
      <c r="AV1182" s="4"/>
      <c r="AW1182" s="4"/>
    </row>
    <row r="1183" spans="25:49" x14ac:dyDescent="0.25">
      <c r="Y1183"/>
      <c r="AD1183" s="4"/>
      <c r="AE1183" s="4"/>
      <c r="AF1183" s="4"/>
      <c r="AG1183" s="4"/>
      <c r="AH1183" s="4"/>
      <c r="AI1183" s="4"/>
      <c r="AJ1183" s="4"/>
      <c r="AK1183" s="4"/>
      <c r="AL1183" s="4"/>
      <c r="AM1183" s="4"/>
      <c r="AN1183" s="4"/>
      <c r="AO1183" s="4"/>
      <c r="AP1183" s="4"/>
      <c r="AQ1183" s="4"/>
      <c r="AR1183" s="4"/>
      <c r="AS1183" s="4"/>
      <c r="AT1183" s="4"/>
      <c r="AU1183" s="4"/>
      <c r="AV1183" s="4"/>
      <c r="AW1183" s="4"/>
    </row>
    <row r="1184" spans="25:49" x14ac:dyDescent="0.25">
      <c r="Y1184"/>
      <c r="AD1184" s="4"/>
      <c r="AE1184" s="4"/>
      <c r="AF1184" s="4"/>
      <c r="AG1184" s="4"/>
      <c r="AH1184" s="4"/>
      <c r="AI1184" s="4"/>
      <c r="AJ1184" s="4"/>
      <c r="AK1184" s="4"/>
      <c r="AL1184" s="4"/>
      <c r="AM1184" s="4"/>
      <c r="AN1184" s="4"/>
      <c r="AO1184" s="4"/>
      <c r="AP1184" s="4"/>
      <c r="AQ1184" s="4"/>
      <c r="AR1184" s="4"/>
      <c r="AS1184" s="4"/>
      <c r="AT1184" s="4"/>
      <c r="AU1184" s="4"/>
      <c r="AV1184" s="4"/>
      <c r="AW1184" s="4"/>
    </row>
    <row r="1185" spans="25:49" x14ac:dyDescent="0.25">
      <c r="Y1185"/>
      <c r="AD1185" s="4"/>
      <c r="AE1185" s="4"/>
      <c r="AF1185" s="4"/>
      <c r="AG1185" s="4"/>
      <c r="AH1185" s="4"/>
      <c r="AI1185" s="4"/>
      <c r="AJ1185" s="4"/>
      <c r="AK1185" s="4"/>
      <c r="AL1185" s="4"/>
      <c r="AM1185" s="4"/>
      <c r="AN1185" s="4"/>
      <c r="AO1185" s="4"/>
      <c r="AP1185" s="4"/>
      <c r="AQ1185" s="4"/>
      <c r="AR1185" s="4"/>
      <c r="AS1185" s="4"/>
      <c r="AT1185" s="4"/>
      <c r="AU1185" s="4"/>
      <c r="AV1185" s="4"/>
      <c r="AW1185" s="4"/>
    </row>
    <row r="1186" spans="25:49" x14ac:dyDescent="0.25">
      <c r="Y1186"/>
      <c r="AD1186" s="4"/>
      <c r="AE1186" s="4"/>
      <c r="AF1186" s="4"/>
      <c r="AG1186" s="4"/>
      <c r="AH1186" s="4"/>
      <c r="AI1186" s="4"/>
      <c r="AJ1186" s="4"/>
      <c r="AK1186" s="4"/>
      <c r="AL1186" s="4"/>
      <c r="AM1186" s="4"/>
      <c r="AN1186" s="4"/>
      <c r="AO1186" s="4"/>
      <c r="AP1186" s="4"/>
      <c r="AQ1186" s="4"/>
      <c r="AR1186" s="4"/>
      <c r="AS1186" s="4"/>
      <c r="AT1186" s="4"/>
      <c r="AU1186" s="4"/>
      <c r="AV1186" s="4"/>
      <c r="AW1186" s="4"/>
    </row>
    <row r="1187" spans="25:49" x14ac:dyDescent="0.25">
      <c r="Y1187"/>
      <c r="AD1187" s="4"/>
      <c r="AE1187" s="4"/>
      <c r="AF1187" s="4"/>
      <c r="AG1187" s="4"/>
      <c r="AH1187" s="4"/>
      <c r="AI1187" s="4"/>
      <c r="AJ1187" s="4"/>
      <c r="AK1187" s="4"/>
      <c r="AL1187" s="4"/>
      <c r="AM1187" s="4"/>
      <c r="AN1187" s="4"/>
      <c r="AO1187" s="4"/>
      <c r="AP1187" s="4"/>
      <c r="AQ1187" s="4"/>
      <c r="AR1187" s="4"/>
      <c r="AS1187" s="4"/>
      <c r="AT1187" s="4"/>
      <c r="AU1187" s="4"/>
      <c r="AV1187" s="4"/>
      <c r="AW1187" s="4"/>
    </row>
    <row r="1188" spans="25:49" x14ac:dyDescent="0.25">
      <c r="Y1188"/>
      <c r="AD1188" s="4"/>
      <c r="AE1188" s="4"/>
      <c r="AF1188" s="4"/>
      <c r="AG1188" s="4"/>
      <c r="AH1188" s="4"/>
      <c r="AI1188" s="4"/>
      <c r="AJ1188" s="4"/>
      <c r="AK1188" s="4"/>
      <c r="AL1188" s="4"/>
      <c r="AM1188" s="4"/>
      <c r="AN1188" s="4"/>
      <c r="AO1188" s="4"/>
      <c r="AP1188" s="4"/>
      <c r="AQ1188" s="4"/>
      <c r="AR1188" s="4"/>
      <c r="AS1188" s="4"/>
      <c r="AT1188" s="4"/>
      <c r="AU1188" s="4"/>
      <c r="AV1188" s="4"/>
      <c r="AW1188" s="4"/>
    </row>
    <row r="1189" spans="25:49" x14ac:dyDescent="0.25">
      <c r="Y1189"/>
      <c r="AD1189" s="4"/>
      <c r="AE1189" s="4"/>
      <c r="AF1189" s="4"/>
      <c r="AG1189" s="4"/>
      <c r="AH1189" s="4"/>
      <c r="AI1189" s="4"/>
      <c r="AJ1189" s="4"/>
      <c r="AK1189" s="4"/>
      <c r="AL1189" s="4"/>
      <c r="AM1189" s="4"/>
      <c r="AN1189" s="4"/>
      <c r="AO1189" s="4"/>
      <c r="AP1189" s="4"/>
      <c r="AQ1189" s="4"/>
      <c r="AR1189" s="4"/>
      <c r="AS1189" s="4"/>
      <c r="AT1189" s="4"/>
      <c r="AU1189" s="4"/>
      <c r="AV1189" s="4"/>
      <c r="AW1189" s="4"/>
    </row>
    <row r="1190" spans="25:49" x14ac:dyDescent="0.25">
      <c r="Y1190"/>
      <c r="AD1190" s="4"/>
      <c r="AE1190" s="4"/>
      <c r="AF1190" s="4"/>
      <c r="AG1190" s="4"/>
      <c r="AH1190" s="4"/>
      <c r="AI1190" s="4"/>
      <c r="AJ1190" s="4"/>
      <c r="AK1190" s="4"/>
      <c r="AL1190" s="4"/>
      <c r="AM1190" s="4"/>
      <c r="AN1190" s="4"/>
      <c r="AO1190" s="4"/>
      <c r="AP1190" s="4"/>
      <c r="AQ1190" s="4"/>
      <c r="AR1190" s="4"/>
      <c r="AS1190" s="4"/>
      <c r="AT1190" s="4"/>
      <c r="AU1190" s="4"/>
      <c r="AV1190" s="4"/>
      <c r="AW1190" s="4"/>
    </row>
    <row r="1191" spans="25:49" x14ac:dyDescent="0.25">
      <c r="Y1191"/>
      <c r="AD1191" s="4"/>
      <c r="AE1191" s="4"/>
      <c r="AF1191" s="4"/>
      <c r="AG1191" s="4"/>
      <c r="AH1191" s="4"/>
      <c r="AI1191" s="4"/>
      <c r="AJ1191" s="4"/>
      <c r="AK1191" s="4"/>
      <c r="AL1191" s="4"/>
      <c r="AM1191" s="4"/>
      <c r="AN1191" s="4"/>
      <c r="AO1191" s="4"/>
      <c r="AP1191" s="4"/>
      <c r="AQ1191" s="4"/>
      <c r="AR1191" s="4"/>
      <c r="AS1191" s="4"/>
      <c r="AT1191" s="4"/>
      <c r="AU1191" s="4"/>
      <c r="AV1191" s="4"/>
      <c r="AW1191" s="4"/>
    </row>
    <row r="1192" spans="25:49" x14ac:dyDescent="0.25">
      <c r="Y1192"/>
      <c r="AD1192" s="4"/>
      <c r="AE1192" s="4"/>
      <c r="AF1192" s="4"/>
      <c r="AG1192" s="4"/>
      <c r="AH1192" s="4"/>
      <c r="AI1192" s="4"/>
      <c r="AJ1192" s="4"/>
      <c r="AK1192" s="4"/>
      <c r="AL1192" s="4"/>
      <c r="AM1192" s="4"/>
      <c r="AN1192" s="4"/>
      <c r="AO1192" s="4"/>
      <c r="AP1192" s="4"/>
      <c r="AQ1192" s="4"/>
      <c r="AR1192" s="4"/>
      <c r="AS1192" s="4"/>
      <c r="AT1192" s="4"/>
      <c r="AU1192" s="4"/>
      <c r="AV1192" s="4"/>
      <c r="AW1192" s="4"/>
    </row>
    <row r="1193" spans="25:49" x14ac:dyDescent="0.25">
      <c r="Y1193"/>
      <c r="AD1193" s="4"/>
      <c r="AE1193" s="4"/>
      <c r="AF1193" s="4"/>
      <c r="AG1193" s="4"/>
      <c r="AH1193" s="4"/>
      <c r="AI1193" s="4"/>
      <c r="AJ1193" s="4"/>
      <c r="AK1193" s="4"/>
      <c r="AL1193" s="4"/>
      <c r="AM1193" s="4"/>
      <c r="AN1193" s="4"/>
      <c r="AO1193" s="4"/>
      <c r="AP1193" s="4"/>
      <c r="AQ1193" s="4"/>
      <c r="AR1193" s="4"/>
      <c r="AS1193" s="4"/>
      <c r="AT1193" s="4"/>
      <c r="AU1193" s="4"/>
      <c r="AV1193" s="4"/>
      <c r="AW1193" s="4"/>
    </row>
    <row r="1194" spans="25:49" x14ac:dyDescent="0.25">
      <c r="Y1194"/>
      <c r="AD1194" s="4"/>
      <c r="AE1194" s="4"/>
      <c r="AF1194" s="4"/>
      <c r="AG1194" s="4"/>
      <c r="AH1194" s="4"/>
      <c r="AI1194" s="4"/>
      <c r="AJ1194" s="4"/>
      <c r="AK1194" s="4"/>
      <c r="AL1194" s="4"/>
      <c r="AM1194" s="4"/>
      <c r="AN1194" s="4"/>
      <c r="AO1194" s="4"/>
      <c r="AP1194" s="4"/>
      <c r="AQ1194" s="4"/>
      <c r="AR1194" s="4"/>
      <c r="AS1194" s="4"/>
      <c r="AT1194" s="4"/>
      <c r="AU1194" s="4"/>
      <c r="AV1194" s="4"/>
      <c r="AW1194" s="4"/>
    </row>
    <row r="1195" spans="25:49" x14ac:dyDescent="0.25">
      <c r="Y1195"/>
      <c r="AD1195" s="4"/>
      <c r="AE1195" s="4"/>
      <c r="AF1195" s="4"/>
      <c r="AG1195" s="4"/>
      <c r="AH1195" s="4"/>
      <c r="AI1195" s="4"/>
      <c r="AJ1195" s="4"/>
      <c r="AK1195" s="4"/>
      <c r="AL1195" s="4"/>
      <c r="AM1195" s="4"/>
      <c r="AN1195" s="4"/>
      <c r="AO1195" s="4"/>
      <c r="AP1195" s="4"/>
      <c r="AQ1195" s="4"/>
      <c r="AR1195" s="4"/>
      <c r="AS1195" s="4"/>
      <c r="AT1195" s="4"/>
      <c r="AU1195" s="4"/>
      <c r="AV1195" s="4"/>
      <c r="AW1195" s="4"/>
    </row>
    <row r="1196" spans="25:49" x14ac:dyDescent="0.25">
      <c r="Y1196"/>
      <c r="AD1196" s="4"/>
      <c r="AE1196" s="4"/>
      <c r="AF1196" s="4"/>
      <c r="AG1196" s="4"/>
      <c r="AH1196" s="4"/>
      <c r="AI1196" s="4"/>
      <c r="AJ1196" s="4"/>
      <c r="AK1196" s="4"/>
      <c r="AL1196" s="4"/>
      <c r="AM1196" s="4"/>
      <c r="AN1196" s="4"/>
      <c r="AO1196" s="4"/>
      <c r="AP1196" s="4"/>
      <c r="AQ1196" s="4"/>
      <c r="AR1196" s="4"/>
      <c r="AS1196" s="4"/>
      <c r="AT1196" s="4"/>
      <c r="AU1196" s="4"/>
      <c r="AV1196" s="4"/>
      <c r="AW1196" s="4"/>
    </row>
    <row r="1197" spans="25:49" x14ac:dyDescent="0.25">
      <c r="Y1197"/>
      <c r="AD1197" s="4"/>
      <c r="AE1197" s="4"/>
      <c r="AF1197" s="4"/>
      <c r="AG1197" s="4"/>
      <c r="AH1197" s="4"/>
      <c r="AI1197" s="4"/>
      <c r="AJ1197" s="4"/>
      <c r="AK1197" s="4"/>
      <c r="AL1197" s="4"/>
      <c r="AM1197" s="4"/>
      <c r="AN1197" s="4"/>
      <c r="AO1197" s="4"/>
      <c r="AP1197" s="4"/>
      <c r="AQ1197" s="4"/>
      <c r="AR1197" s="4"/>
      <c r="AS1197" s="4"/>
      <c r="AT1197" s="4"/>
      <c r="AU1197" s="4"/>
      <c r="AV1197" s="4"/>
      <c r="AW1197" s="4"/>
    </row>
    <row r="1198" spans="25:49" x14ac:dyDescent="0.25">
      <c r="Y1198"/>
      <c r="AD1198" s="4"/>
      <c r="AE1198" s="4"/>
      <c r="AF1198" s="4"/>
      <c r="AG1198" s="4"/>
      <c r="AH1198" s="4"/>
      <c r="AI1198" s="4"/>
      <c r="AJ1198" s="4"/>
      <c r="AK1198" s="4"/>
      <c r="AL1198" s="4"/>
      <c r="AM1198" s="4"/>
      <c r="AN1198" s="4"/>
      <c r="AO1198" s="4"/>
      <c r="AP1198" s="4"/>
      <c r="AQ1198" s="4"/>
      <c r="AR1198" s="4"/>
      <c r="AS1198" s="4"/>
      <c r="AT1198" s="4"/>
      <c r="AU1198" s="4"/>
      <c r="AV1198" s="4"/>
      <c r="AW1198" s="4"/>
    </row>
    <row r="1199" spans="25:49" x14ac:dyDescent="0.25">
      <c r="Y1199"/>
      <c r="AD1199" s="4"/>
      <c r="AE1199" s="4"/>
      <c r="AF1199" s="4"/>
      <c r="AG1199" s="4"/>
      <c r="AH1199" s="4"/>
      <c r="AI1199" s="4"/>
      <c r="AJ1199" s="4"/>
      <c r="AK1199" s="4"/>
      <c r="AL1199" s="4"/>
      <c r="AM1199" s="4"/>
      <c r="AN1199" s="4"/>
      <c r="AO1199" s="4"/>
      <c r="AP1199" s="4"/>
      <c r="AQ1199" s="4"/>
      <c r="AR1199" s="4"/>
      <c r="AS1199" s="4"/>
      <c r="AT1199" s="4"/>
      <c r="AU1199" s="4"/>
      <c r="AV1199" s="4"/>
      <c r="AW1199" s="4"/>
    </row>
    <row r="1200" spans="25:49" x14ac:dyDescent="0.25">
      <c r="Y1200"/>
      <c r="AD1200" s="4"/>
      <c r="AE1200" s="4"/>
      <c r="AF1200" s="4"/>
      <c r="AG1200" s="4"/>
      <c r="AH1200" s="4"/>
      <c r="AI1200" s="4"/>
      <c r="AJ1200" s="4"/>
      <c r="AK1200" s="4"/>
      <c r="AL1200" s="4"/>
      <c r="AM1200" s="4"/>
      <c r="AN1200" s="4"/>
      <c r="AO1200" s="4"/>
      <c r="AP1200" s="4"/>
      <c r="AQ1200" s="4"/>
      <c r="AR1200" s="4"/>
      <c r="AS1200" s="4"/>
      <c r="AT1200" s="4"/>
      <c r="AU1200" s="4"/>
      <c r="AV1200" s="4"/>
      <c r="AW1200" s="4"/>
    </row>
    <row r="1201" spans="25:49" x14ac:dyDescent="0.25">
      <c r="Y1201"/>
      <c r="AD1201" s="4"/>
      <c r="AE1201" s="4"/>
      <c r="AF1201" s="4"/>
      <c r="AG1201" s="4"/>
      <c r="AH1201" s="4"/>
      <c r="AI1201" s="4"/>
      <c r="AJ1201" s="4"/>
      <c r="AK1201" s="4"/>
      <c r="AL1201" s="4"/>
      <c r="AM1201" s="4"/>
      <c r="AN1201" s="4"/>
      <c r="AO1201" s="4"/>
      <c r="AP1201" s="4"/>
      <c r="AQ1201" s="4"/>
      <c r="AR1201" s="4"/>
      <c r="AS1201" s="4"/>
      <c r="AT1201" s="4"/>
      <c r="AU1201" s="4"/>
      <c r="AV1201" s="4"/>
      <c r="AW1201" s="4"/>
    </row>
    <row r="1202" spans="25:49" x14ac:dyDescent="0.25">
      <c r="Y1202"/>
      <c r="AD1202" s="4"/>
      <c r="AE1202" s="4"/>
      <c r="AF1202" s="4"/>
      <c r="AG1202" s="4"/>
      <c r="AH1202" s="4"/>
      <c r="AI1202" s="4"/>
      <c r="AJ1202" s="4"/>
      <c r="AK1202" s="4"/>
      <c r="AL1202" s="4"/>
      <c r="AM1202" s="4"/>
      <c r="AN1202" s="4"/>
      <c r="AO1202" s="4"/>
      <c r="AP1202" s="4"/>
      <c r="AQ1202" s="4"/>
      <c r="AR1202" s="4"/>
      <c r="AS1202" s="4"/>
      <c r="AT1202" s="4"/>
      <c r="AU1202" s="4"/>
      <c r="AV1202" s="4"/>
      <c r="AW1202" s="4"/>
    </row>
    <row r="1203" spans="25:49" x14ac:dyDescent="0.25">
      <c r="Y1203"/>
      <c r="AD1203" s="4"/>
      <c r="AE1203" s="4"/>
      <c r="AF1203" s="4"/>
      <c r="AG1203" s="4"/>
      <c r="AH1203" s="4"/>
      <c r="AI1203" s="4"/>
      <c r="AJ1203" s="4"/>
      <c r="AK1203" s="4"/>
      <c r="AL1203" s="4"/>
      <c r="AM1203" s="4"/>
      <c r="AN1203" s="4"/>
      <c r="AO1203" s="4"/>
      <c r="AP1203" s="4"/>
      <c r="AQ1203" s="4"/>
      <c r="AR1203" s="4"/>
      <c r="AS1203" s="4"/>
      <c r="AT1203" s="4"/>
      <c r="AU1203" s="4"/>
      <c r="AV1203" s="4"/>
      <c r="AW1203" s="4"/>
    </row>
    <row r="1204" spans="25:49" x14ac:dyDescent="0.25">
      <c r="Y1204"/>
      <c r="AD1204" s="4"/>
      <c r="AE1204" s="4"/>
      <c r="AF1204" s="4"/>
      <c r="AG1204" s="4"/>
      <c r="AH1204" s="4"/>
      <c r="AI1204" s="4"/>
      <c r="AJ1204" s="4"/>
      <c r="AK1204" s="4"/>
      <c r="AL1204" s="4"/>
      <c r="AM1204" s="4"/>
      <c r="AN1204" s="4"/>
      <c r="AO1204" s="4"/>
      <c r="AP1204" s="4"/>
      <c r="AQ1204" s="4"/>
      <c r="AR1204" s="4"/>
      <c r="AS1204" s="4"/>
      <c r="AT1204" s="4"/>
      <c r="AU1204" s="4"/>
      <c r="AV1204" s="4"/>
      <c r="AW1204" s="4"/>
    </row>
    <row r="1205" spans="25:49" x14ac:dyDescent="0.25">
      <c r="Y1205"/>
      <c r="AD1205" s="4"/>
      <c r="AE1205" s="4"/>
      <c r="AF1205" s="4"/>
      <c r="AG1205" s="4"/>
      <c r="AH1205" s="4"/>
      <c r="AI1205" s="4"/>
      <c r="AJ1205" s="4"/>
      <c r="AK1205" s="4"/>
      <c r="AL1205" s="4"/>
      <c r="AM1205" s="4"/>
      <c r="AN1205" s="4"/>
      <c r="AO1205" s="4"/>
      <c r="AP1205" s="4"/>
      <c r="AQ1205" s="4"/>
      <c r="AR1205" s="4"/>
      <c r="AS1205" s="4"/>
      <c r="AT1205" s="4"/>
      <c r="AU1205" s="4"/>
      <c r="AV1205" s="4"/>
      <c r="AW1205" s="4"/>
    </row>
    <row r="1206" spans="25:49" x14ac:dyDescent="0.25">
      <c r="Y1206"/>
      <c r="AD1206" s="4"/>
      <c r="AE1206" s="4"/>
      <c r="AF1206" s="4"/>
      <c r="AG1206" s="4"/>
      <c r="AH1206" s="4"/>
      <c r="AI1206" s="4"/>
      <c r="AJ1206" s="4"/>
      <c r="AK1206" s="4"/>
      <c r="AL1206" s="4"/>
      <c r="AM1206" s="4"/>
      <c r="AN1206" s="4"/>
      <c r="AO1206" s="4"/>
      <c r="AP1206" s="4"/>
      <c r="AQ1206" s="4"/>
      <c r="AR1206" s="4"/>
      <c r="AS1206" s="4"/>
      <c r="AT1206" s="4"/>
      <c r="AU1206" s="4"/>
      <c r="AV1206" s="4"/>
      <c r="AW1206" s="4"/>
    </row>
    <row r="1207" spans="25:49" x14ac:dyDescent="0.25">
      <c r="Y1207"/>
      <c r="AD1207" s="4"/>
      <c r="AE1207" s="4"/>
      <c r="AF1207" s="4"/>
      <c r="AG1207" s="4"/>
      <c r="AH1207" s="4"/>
      <c r="AI1207" s="4"/>
      <c r="AJ1207" s="4"/>
      <c r="AK1207" s="4"/>
      <c r="AL1207" s="4"/>
      <c r="AM1207" s="4"/>
      <c r="AN1207" s="4"/>
      <c r="AO1207" s="4"/>
      <c r="AP1207" s="4"/>
      <c r="AQ1207" s="4"/>
      <c r="AR1207" s="4"/>
      <c r="AS1207" s="4"/>
      <c r="AT1207" s="4"/>
      <c r="AU1207" s="4"/>
      <c r="AV1207" s="4"/>
      <c r="AW1207" s="4"/>
    </row>
    <row r="1208" spans="25:49" x14ac:dyDescent="0.25">
      <c r="Y1208"/>
      <c r="AD1208" s="4"/>
      <c r="AE1208" s="4"/>
      <c r="AF1208" s="4"/>
      <c r="AG1208" s="4"/>
      <c r="AH1208" s="4"/>
      <c r="AI1208" s="4"/>
      <c r="AJ1208" s="4"/>
      <c r="AK1208" s="4"/>
      <c r="AL1208" s="4"/>
      <c r="AM1208" s="4"/>
      <c r="AN1208" s="4"/>
      <c r="AO1208" s="4"/>
      <c r="AP1208" s="4"/>
      <c r="AQ1208" s="4"/>
      <c r="AR1208" s="4"/>
      <c r="AS1208" s="4"/>
      <c r="AT1208" s="4"/>
      <c r="AU1208" s="4"/>
      <c r="AV1208" s="4"/>
      <c r="AW1208" s="4"/>
    </row>
    <row r="1209" spans="25:49" x14ac:dyDescent="0.25">
      <c r="Y1209"/>
      <c r="AD1209" s="4"/>
      <c r="AE1209" s="4"/>
      <c r="AF1209" s="4"/>
      <c r="AG1209" s="4"/>
      <c r="AH1209" s="4"/>
      <c r="AI1209" s="4"/>
      <c r="AJ1209" s="4"/>
      <c r="AK1209" s="4"/>
      <c r="AL1209" s="4"/>
      <c r="AM1209" s="4"/>
      <c r="AN1209" s="4"/>
      <c r="AO1209" s="4"/>
      <c r="AP1209" s="4"/>
      <c r="AQ1209" s="4"/>
      <c r="AR1209" s="4"/>
      <c r="AS1209" s="4"/>
      <c r="AT1209" s="4"/>
      <c r="AU1209" s="4"/>
      <c r="AV1209" s="4"/>
      <c r="AW1209" s="4"/>
    </row>
    <row r="1210" spans="25:49" x14ac:dyDescent="0.25">
      <c r="Y1210"/>
      <c r="AD1210" s="4"/>
      <c r="AE1210" s="4"/>
      <c r="AF1210" s="4"/>
      <c r="AG1210" s="4"/>
      <c r="AH1210" s="4"/>
      <c r="AI1210" s="4"/>
      <c r="AJ1210" s="4"/>
      <c r="AK1210" s="4"/>
      <c r="AL1210" s="4"/>
      <c r="AM1210" s="4"/>
      <c r="AN1210" s="4"/>
      <c r="AO1210" s="4"/>
      <c r="AP1210" s="4"/>
      <c r="AQ1210" s="4"/>
      <c r="AR1210" s="4"/>
      <c r="AS1210" s="4"/>
      <c r="AT1210" s="4"/>
      <c r="AU1210" s="4"/>
      <c r="AV1210" s="4"/>
      <c r="AW1210" s="4"/>
    </row>
    <row r="1211" spans="25:49" x14ac:dyDescent="0.25">
      <c r="Y1211"/>
      <c r="AD1211" s="4"/>
      <c r="AE1211" s="4"/>
      <c r="AF1211" s="4"/>
      <c r="AG1211" s="4"/>
      <c r="AH1211" s="4"/>
      <c r="AI1211" s="4"/>
      <c r="AJ1211" s="4"/>
      <c r="AK1211" s="4"/>
      <c r="AL1211" s="4"/>
      <c r="AM1211" s="4"/>
      <c r="AN1211" s="4"/>
      <c r="AO1211" s="4"/>
      <c r="AP1211" s="4"/>
      <c r="AQ1211" s="4"/>
      <c r="AR1211" s="4"/>
      <c r="AS1211" s="4"/>
      <c r="AT1211" s="4"/>
      <c r="AU1211" s="4"/>
      <c r="AV1211" s="4"/>
      <c r="AW1211" s="4"/>
    </row>
    <row r="1212" spans="25:49" x14ac:dyDescent="0.25">
      <c r="Y1212"/>
      <c r="AD1212" s="4"/>
      <c r="AE1212" s="4"/>
      <c r="AF1212" s="4"/>
      <c r="AG1212" s="4"/>
      <c r="AH1212" s="4"/>
      <c r="AI1212" s="4"/>
      <c r="AJ1212" s="4"/>
      <c r="AK1212" s="4"/>
      <c r="AL1212" s="4"/>
      <c r="AM1212" s="4"/>
      <c r="AN1212" s="4"/>
      <c r="AO1212" s="4"/>
      <c r="AP1212" s="4"/>
      <c r="AQ1212" s="4"/>
      <c r="AR1212" s="4"/>
      <c r="AS1212" s="4"/>
      <c r="AT1212" s="4"/>
      <c r="AU1212" s="4"/>
      <c r="AV1212" s="4"/>
      <c r="AW1212" s="4"/>
    </row>
    <row r="1213" spans="25:49" x14ac:dyDescent="0.25">
      <c r="Y1213"/>
      <c r="AD1213" s="4"/>
      <c r="AE1213" s="4"/>
      <c r="AF1213" s="4"/>
      <c r="AG1213" s="4"/>
      <c r="AH1213" s="4"/>
      <c r="AI1213" s="4"/>
      <c r="AJ1213" s="4"/>
      <c r="AK1213" s="4"/>
      <c r="AL1213" s="4"/>
      <c r="AM1213" s="4"/>
      <c r="AN1213" s="4"/>
      <c r="AO1213" s="4"/>
      <c r="AP1213" s="4"/>
      <c r="AQ1213" s="4"/>
      <c r="AR1213" s="4"/>
      <c r="AS1213" s="4"/>
      <c r="AT1213" s="4"/>
      <c r="AU1213" s="4"/>
      <c r="AV1213" s="4"/>
      <c r="AW1213" s="4"/>
    </row>
    <row r="1214" spans="25:49" x14ac:dyDescent="0.25">
      <c r="Y1214"/>
      <c r="AD1214" s="4"/>
      <c r="AE1214" s="4"/>
      <c r="AF1214" s="4"/>
      <c r="AG1214" s="4"/>
      <c r="AH1214" s="4"/>
      <c r="AI1214" s="4"/>
      <c r="AJ1214" s="4"/>
      <c r="AK1214" s="4"/>
      <c r="AL1214" s="4"/>
      <c r="AM1214" s="4"/>
      <c r="AN1214" s="4"/>
      <c r="AO1214" s="4"/>
      <c r="AP1214" s="4"/>
      <c r="AQ1214" s="4"/>
      <c r="AR1214" s="4"/>
      <c r="AS1214" s="4"/>
      <c r="AT1214" s="4"/>
      <c r="AU1214" s="4"/>
      <c r="AV1214" s="4"/>
      <c r="AW1214" s="4"/>
    </row>
    <row r="1215" spans="25:49" x14ac:dyDescent="0.25">
      <c r="Y1215"/>
      <c r="AD1215" s="4"/>
      <c r="AE1215" s="4"/>
      <c r="AF1215" s="4"/>
      <c r="AG1215" s="4"/>
      <c r="AH1215" s="4"/>
      <c r="AI1215" s="4"/>
      <c r="AJ1215" s="4"/>
      <c r="AK1215" s="4"/>
      <c r="AL1215" s="4"/>
      <c r="AM1215" s="4"/>
      <c r="AN1215" s="4"/>
      <c r="AO1215" s="4"/>
      <c r="AP1215" s="4"/>
      <c r="AQ1215" s="4"/>
      <c r="AR1215" s="4"/>
      <c r="AS1215" s="4"/>
      <c r="AT1215" s="4"/>
      <c r="AU1215" s="4"/>
      <c r="AV1215" s="4"/>
      <c r="AW1215" s="4"/>
    </row>
    <row r="1216" spans="25:49" x14ac:dyDescent="0.25">
      <c r="Y1216"/>
      <c r="AD1216" s="4"/>
      <c r="AE1216" s="4"/>
      <c r="AF1216" s="4"/>
      <c r="AG1216" s="4"/>
      <c r="AH1216" s="4"/>
      <c r="AI1216" s="4"/>
      <c r="AJ1216" s="4"/>
      <c r="AK1216" s="4"/>
      <c r="AL1216" s="4"/>
      <c r="AM1216" s="4"/>
      <c r="AN1216" s="4"/>
      <c r="AO1216" s="4"/>
      <c r="AP1216" s="4"/>
      <c r="AQ1216" s="4"/>
      <c r="AR1216" s="4"/>
      <c r="AS1216" s="4"/>
      <c r="AT1216" s="4"/>
      <c r="AU1216" s="4"/>
      <c r="AV1216" s="4"/>
      <c r="AW1216" s="4"/>
    </row>
    <row r="1217" spans="25:49" x14ac:dyDescent="0.25">
      <c r="Y1217"/>
      <c r="AD1217" s="4"/>
      <c r="AE1217" s="4"/>
      <c r="AF1217" s="4"/>
      <c r="AG1217" s="4"/>
      <c r="AH1217" s="4"/>
      <c r="AI1217" s="4"/>
      <c r="AJ1217" s="4"/>
      <c r="AK1217" s="4"/>
      <c r="AL1217" s="4"/>
      <c r="AM1217" s="4"/>
      <c r="AN1217" s="4"/>
      <c r="AO1217" s="4"/>
      <c r="AP1217" s="4"/>
      <c r="AQ1217" s="4"/>
      <c r="AR1217" s="4"/>
      <c r="AS1217" s="4"/>
      <c r="AT1217" s="4"/>
      <c r="AU1217" s="4"/>
      <c r="AV1217" s="4"/>
      <c r="AW1217" s="4"/>
    </row>
    <row r="1218" spans="25:49" x14ac:dyDescent="0.25">
      <c r="Y1218"/>
      <c r="AD1218" s="4"/>
      <c r="AE1218" s="4"/>
      <c r="AF1218" s="4"/>
      <c r="AG1218" s="4"/>
      <c r="AH1218" s="4"/>
      <c r="AI1218" s="4"/>
      <c r="AJ1218" s="4"/>
      <c r="AK1218" s="4"/>
      <c r="AL1218" s="4"/>
      <c r="AM1218" s="4"/>
      <c r="AN1218" s="4"/>
      <c r="AO1218" s="4"/>
      <c r="AP1218" s="4"/>
      <c r="AQ1218" s="4"/>
      <c r="AR1218" s="4"/>
      <c r="AS1218" s="4"/>
      <c r="AT1218" s="4"/>
      <c r="AU1218" s="4"/>
      <c r="AV1218" s="4"/>
      <c r="AW1218" s="4"/>
    </row>
    <row r="1219" spans="25:49" x14ac:dyDescent="0.25">
      <c r="Y1219"/>
      <c r="AD1219" s="4"/>
      <c r="AE1219" s="4"/>
      <c r="AF1219" s="4"/>
      <c r="AG1219" s="4"/>
      <c r="AH1219" s="4"/>
      <c r="AI1219" s="4"/>
      <c r="AJ1219" s="4"/>
      <c r="AK1219" s="4"/>
      <c r="AL1219" s="4"/>
      <c r="AM1219" s="4"/>
      <c r="AN1219" s="4"/>
      <c r="AO1219" s="4"/>
      <c r="AP1219" s="4"/>
      <c r="AQ1219" s="4"/>
      <c r="AR1219" s="4"/>
      <c r="AS1219" s="4"/>
      <c r="AT1219" s="4"/>
      <c r="AU1219" s="4"/>
      <c r="AV1219" s="4"/>
      <c r="AW1219" s="4"/>
    </row>
    <row r="1220" spans="25:49" x14ac:dyDescent="0.25">
      <c r="Y1220"/>
      <c r="AD1220" s="4"/>
      <c r="AE1220" s="4"/>
      <c r="AF1220" s="4"/>
      <c r="AG1220" s="4"/>
      <c r="AH1220" s="4"/>
      <c r="AI1220" s="4"/>
      <c r="AJ1220" s="4"/>
      <c r="AK1220" s="4"/>
      <c r="AL1220" s="4"/>
      <c r="AM1220" s="4"/>
      <c r="AN1220" s="4"/>
      <c r="AO1220" s="4"/>
      <c r="AP1220" s="4"/>
      <c r="AQ1220" s="4"/>
      <c r="AR1220" s="4"/>
      <c r="AS1220" s="4"/>
      <c r="AT1220" s="4"/>
      <c r="AU1220" s="4"/>
      <c r="AV1220" s="4"/>
      <c r="AW1220" s="4"/>
    </row>
    <row r="1221" spans="25:49" x14ac:dyDescent="0.25">
      <c r="Y1221"/>
      <c r="AD1221" s="4"/>
      <c r="AE1221" s="4"/>
      <c r="AF1221" s="4"/>
      <c r="AG1221" s="4"/>
      <c r="AH1221" s="4"/>
      <c r="AI1221" s="4"/>
      <c r="AJ1221" s="4"/>
      <c r="AK1221" s="4"/>
      <c r="AL1221" s="4"/>
      <c r="AM1221" s="4"/>
      <c r="AN1221" s="4"/>
      <c r="AO1221" s="4"/>
      <c r="AP1221" s="4"/>
      <c r="AQ1221" s="4"/>
      <c r="AR1221" s="4"/>
      <c r="AS1221" s="4"/>
      <c r="AT1221" s="4"/>
      <c r="AU1221" s="4"/>
      <c r="AV1221" s="4"/>
      <c r="AW1221" s="4"/>
    </row>
    <row r="1222" spans="25:49" x14ac:dyDescent="0.25">
      <c r="Y1222"/>
      <c r="AD1222" s="4"/>
      <c r="AE1222" s="4"/>
      <c r="AF1222" s="4"/>
      <c r="AG1222" s="4"/>
      <c r="AH1222" s="4"/>
      <c r="AI1222" s="4"/>
      <c r="AJ1222" s="4"/>
      <c r="AK1222" s="4"/>
      <c r="AL1222" s="4"/>
      <c r="AM1222" s="4"/>
      <c r="AN1222" s="4"/>
      <c r="AO1222" s="4"/>
      <c r="AP1222" s="4"/>
      <c r="AQ1222" s="4"/>
      <c r="AR1222" s="4"/>
      <c r="AS1222" s="4"/>
      <c r="AT1222" s="4"/>
      <c r="AU1222" s="4"/>
      <c r="AV1222" s="4"/>
      <c r="AW1222" s="4"/>
    </row>
    <row r="1223" spans="25:49" x14ac:dyDescent="0.25">
      <c r="Y1223"/>
      <c r="AD1223" s="4"/>
      <c r="AE1223" s="4"/>
      <c r="AF1223" s="4"/>
      <c r="AG1223" s="4"/>
      <c r="AH1223" s="4"/>
      <c r="AI1223" s="4"/>
      <c r="AJ1223" s="4"/>
      <c r="AK1223" s="4"/>
      <c r="AL1223" s="4"/>
      <c r="AM1223" s="4"/>
      <c r="AN1223" s="4"/>
      <c r="AO1223" s="4"/>
      <c r="AP1223" s="4"/>
      <c r="AQ1223" s="4"/>
      <c r="AR1223" s="4"/>
      <c r="AS1223" s="4"/>
      <c r="AT1223" s="4"/>
      <c r="AU1223" s="4"/>
      <c r="AV1223" s="4"/>
      <c r="AW1223" s="4"/>
    </row>
    <row r="1224" spans="25:49" x14ac:dyDescent="0.25">
      <c r="Y1224"/>
      <c r="AD1224" s="4"/>
      <c r="AE1224" s="4"/>
      <c r="AF1224" s="4"/>
      <c r="AG1224" s="4"/>
      <c r="AH1224" s="4"/>
      <c r="AI1224" s="4"/>
      <c r="AJ1224" s="4"/>
      <c r="AK1224" s="4"/>
      <c r="AL1224" s="4"/>
      <c r="AM1224" s="4"/>
      <c r="AN1224" s="4"/>
      <c r="AO1224" s="4"/>
      <c r="AP1224" s="4"/>
      <c r="AQ1224" s="4"/>
      <c r="AR1224" s="4"/>
      <c r="AS1224" s="4"/>
      <c r="AT1224" s="4"/>
      <c r="AU1224" s="4"/>
      <c r="AV1224" s="4"/>
      <c r="AW1224" s="4"/>
    </row>
    <row r="1225" spans="25:49" x14ac:dyDescent="0.25">
      <c r="Y1225"/>
      <c r="AD1225" s="4"/>
      <c r="AE1225" s="4"/>
      <c r="AF1225" s="4"/>
      <c r="AG1225" s="4"/>
      <c r="AH1225" s="4"/>
      <c r="AI1225" s="4"/>
      <c r="AJ1225" s="4"/>
      <c r="AK1225" s="4"/>
      <c r="AL1225" s="4"/>
      <c r="AM1225" s="4"/>
      <c r="AN1225" s="4"/>
      <c r="AO1225" s="4"/>
      <c r="AP1225" s="4"/>
      <c r="AQ1225" s="4"/>
      <c r="AR1225" s="4"/>
      <c r="AS1225" s="4"/>
      <c r="AT1225" s="4"/>
      <c r="AU1225" s="4"/>
      <c r="AV1225" s="4"/>
      <c r="AW1225" s="4"/>
    </row>
    <row r="1226" spans="25:49" x14ac:dyDescent="0.25">
      <c r="Y1226"/>
      <c r="AD1226" s="4"/>
      <c r="AE1226" s="4"/>
      <c r="AF1226" s="4"/>
      <c r="AG1226" s="4"/>
      <c r="AH1226" s="4"/>
      <c r="AI1226" s="4"/>
      <c r="AJ1226" s="4"/>
      <c r="AK1226" s="4"/>
      <c r="AL1226" s="4"/>
      <c r="AM1226" s="4"/>
      <c r="AN1226" s="4"/>
      <c r="AO1226" s="4"/>
      <c r="AP1226" s="4"/>
      <c r="AQ1226" s="4"/>
      <c r="AR1226" s="4"/>
      <c r="AS1226" s="4"/>
      <c r="AT1226" s="4"/>
      <c r="AU1226" s="4"/>
      <c r="AV1226" s="4"/>
      <c r="AW1226" s="4"/>
    </row>
    <row r="1227" spans="25:49" x14ac:dyDescent="0.25">
      <c r="Y1227"/>
      <c r="AD1227" s="4"/>
      <c r="AE1227" s="4"/>
      <c r="AF1227" s="4"/>
      <c r="AG1227" s="4"/>
      <c r="AH1227" s="4"/>
      <c r="AI1227" s="4"/>
      <c r="AJ1227" s="4"/>
      <c r="AK1227" s="4"/>
      <c r="AL1227" s="4"/>
      <c r="AM1227" s="4"/>
      <c r="AN1227" s="4"/>
      <c r="AO1227" s="4"/>
      <c r="AP1227" s="4"/>
      <c r="AQ1227" s="4"/>
      <c r="AR1227" s="4"/>
      <c r="AS1227" s="4"/>
      <c r="AT1227" s="4"/>
      <c r="AU1227" s="4"/>
      <c r="AV1227" s="4"/>
      <c r="AW1227" s="4"/>
    </row>
    <row r="1228" spans="25:49" x14ac:dyDescent="0.25">
      <c r="Y1228"/>
      <c r="AD1228" s="4"/>
      <c r="AE1228" s="4"/>
      <c r="AF1228" s="4"/>
      <c r="AG1228" s="4"/>
      <c r="AH1228" s="4"/>
      <c r="AI1228" s="4"/>
      <c r="AJ1228" s="4"/>
      <c r="AK1228" s="4"/>
      <c r="AL1228" s="4"/>
      <c r="AM1228" s="4"/>
      <c r="AN1228" s="4"/>
      <c r="AO1228" s="4"/>
      <c r="AP1228" s="4"/>
      <c r="AQ1228" s="4"/>
      <c r="AR1228" s="4"/>
      <c r="AS1228" s="4"/>
      <c r="AT1228" s="4"/>
      <c r="AU1228" s="4"/>
      <c r="AV1228" s="4"/>
      <c r="AW1228" s="4"/>
    </row>
    <row r="1229" spans="25:49" x14ac:dyDescent="0.25">
      <c r="Y1229"/>
      <c r="AD1229" s="4"/>
      <c r="AE1229" s="4"/>
      <c r="AF1229" s="4"/>
      <c r="AG1229" s="4"/>
      <c r="AH1229" s="4"/>
      <c r="AI1229" s="4"/>
      <c r="AJ1229" s="4"/>
      <c r="AK1229" s="4"/>
      <c r="AL1229" s="4"/>
      <c r="AM1229" s="4"/>
      <c r="AN1229" s="4"/>
      <c r="AO1229" s="4"/>
      <c r="AP1229" s="4"/>
      <c r="AQ1229" s="4"/>
      <c r="AR1229" s="4"/>
      <c r="AS1229" s="4"/>
      <c r="AT1229" s="4"/>
      <c r="AU1229" s="4"/>
      <c r="AV1229" s="4"/>
      <c r="AW1229" s="4"/>
    </row>
    <row r="1230" spans="25:49" x14ac:dyDescent="0.25">
      <c r="Y1230"/>
      <c r="AD1230" s="4"/>
      <c r="AE1230" s="4"/>
      <c r="AF1230" s="4"/>
      <c r="AG1230" s="4"/>
      <c r="AH1230" s="4"/>
      <c r="AI1230" s="4"/>
      <c r="AJ1230" s="4"/>
      <c r="AK1230" s="4"/>
      <c r="AL1230" s="4"/>
      <c r="AM1230" s="4"/>
      <c r="AN1230" s="4"/>
      <c r="AO1230" s="4"/>
      <c r="AP1230" s="4"/>
      <c r="AQ1230" s="4"/>
      <c r="AR1230" s="4"/>
      <c r="AS1230" s="4"/>
      <c r="AT1230" s="4"/>
      <c r="AU1230" s="4"/>
      <c r="AV1230" s="4"/>
      <c r="AW1230" s="4"/>
    </row>
    <row r="1231" spans="25:49" x14ac:dyDescent="0.25">
      <c r="Y1231"/>
      <c r="AD1231" s="4"/>
      <c r="AE1231" s="4"/>
      <c r="AF1231" s="4"/>
      <c r="AG1231" s="4"/>
      <c r="AH1231" s="4"/>
      <c r="AI1231" s="4"/>
      <c r="AJ1231" s="4"/>
      <c r="AK1231" s="4"/>
      <c r="AL1231" s="4"/>
      <c r="AM1231" s="4"/>
      <c r="AN1231" s="4"/>
      <c r="AO1231" s="4"/>
      <c r="AP1231" s="4"/>
      <c r="AQ1231" s="4"/>
      <c r="AR1231" s="4"/>
      <c r="AS1231" s="4"/>
      <c r="AT1231" s="4"/>
      <c r="AU1231" s="4"/>
      <c r="AV1231" s="4"/>
      <c r="AW1231" s="4"/>
    </row>
    <row r="1232" spans="25:49" x14ac:dyDescent="0.25">
      <c r="Y1232"/>
      <c r="AD1232" s="4"/>
      <c r="AE1232" s="4"/>
      <c r="AF1232" s="4"/>
      <c r="AG1232" s="4"/>
      <c r="AH1232" s="4"/>
      <c r="AI1232" s="4"/>
      <c r="AJ1232" s="4"/>
      <c r="AK1232" s="4"/>
      <c r="AL1232" s="4"/>
      <c r="AM1232" s="4"/>
      <c r="AN1232" s="4"/>
      <c r="AO1232" s="4"/>
      <c r="AP1232" s="4"/>
      <c r="AQ1232" s="4"/>
      <c r="AR1232" s="4"/>
      <c r="AS1232" s="4"/>
      <c r="AT1232" s="4"/>
      <c r="AU1232" s="4"/>
      <c r="AV1232" s="4"/>
      <c r="AW1232" s="4"/>
    </row>
    <row r="1233" spans="25:49" x14ac:dyDescent="0.25">
      <c r="Y1233"/>
      <c r="AD1233" s="4"/>
      <c r="AE1233" s="4"/>
      <c r="AF1233" s="4"/>
      <c r="AG1233" s="4"/>
      <c r="AH1233" s="4"/>
      <c r="AI1233" s="4"/>
      <c r="AJ1233" s="4"/>
      <c r="AK1233" s="4"/>
      <c r="AL1233" s="4"/>
      <c r="AM1233" s="4"/>
      <c r="AN1233" s="4"/>
      <c r="AO1233" s="4"/>
      <c r="AP1233" s="4"/>
      <c r="AQ1233" s="4"/>
      <c r="AR1233" s="4"/>
      <c r="AS1233" s="4"/>
      <c r="AT1233" s="4"/>
      <c r="AU1233" s="4"/>
      <c r="AV1233" s="4"/>
      <c r="AW1233" s="4"/>
    </row>
    <row r="1234" spans="25:49" x14ac:dyDescent="0.25">
      <c r="Y1234"/>
      <c r="AD1234" s="4"/>
      <c r="AE1234" s="4"/>
      <c r="AF1234" s="4"/>
      <c r="AG1234" s="4"/>
      <c r="AH1234" s="4"/>
      <c r="AI1234" s="4"/>
      <c r="AJ1234" s="4"/>
      <c r="AK1234" s="4"/>
      <c r="AL1234" s="4"/>
      <c r="AM1234" s="4"/>
      <c r="AN1234" s="4"/>
      <c r="AO1234" s="4"/>
      <c r="AP1234" s="4"/>
      <c r="AQ1234" s="4"/>
      <c r="AR1234" s="4"/>
      <c r="AS1234" s="4"/>
      <c r="AT1234" s="4"/>
      <c r="AU1234" s="4"/>
      <c r="AV1234" s="4"/>
      <c r="AW1234" s="4"/>
    </row>
    <row r="1235" spans="25:49" x14ac:dyDescent="0.25">
      <c r="Y1235"/>
      <c r="AD1235" s="4"/>
      <c r="AE1235" s="4"/>
      <c r="AF1235" s="4"/>
      <c r="AG1235" s="4"/>
      <c r="AH1235" s="4"/>
      <c r="AI1235" s="4"/>
      <c r="AJ1235" s="4"/>
      <c r="AK1235" s="4"/>
      <c r="AL1235" s="4"/>
      <c r="AM1235" s="4"/>
      <c r="AN1235" s="4"/>
      <c r="AO1235" s="4"/>
      <c r="AP1235" s="4"/>
      <c r="AQ1235" s="4"/>
      <c r="AR1235" s="4"/>
      <c r="AS1235" s="4"/>
      <c r="AT1235" s="4"/>
      <c r="AU1235" s="4"/>
      <c r="AV1235" s="4"/>
      <c r="AW1235" s="4"/>
    </row>
    <row r="1236" spans="25:49" x14ac:dyDescent="0.25">
      <c r="Y1236"/>
      <c r="AD1236" s="4"/>
      <c r="AE1236" s="4"/>
      <c r="AF1236" s="4"/>
      <c r="AG1236" s="4"/>
      <c r="AH1236" s="4"/>
      <c r="AI1236" s="4"/>
      <c r="AJ1236" s="4"/>
      <c r="AK1236" s="4"/>
      <c r="AL1236" s="4"/>
      <c r="AM1236" s="4"/>
      <c r="AN1236" s="4"/>
      <c r="AO1236" s="4"/>
      <c r="AP1236" s="4"/>
      <c r="AQ1236" s="4"/>
      <c r="AR1236" s="4"/>
      <c r="AS1236" s="4"/>
      <c r="AT1236" s="4"/>
      <c r="AU1236" s="4"/>
      <c r="AV1236" s="4"/>
      <c r="AW1236" s="4"/>
    </row>
    <row r="1237" spans="25:49" x14ac:dyDescent="0.25">
      <c r="Y1237"/>
      <c r="AD1237" s="4"/>
      <c r="AE1237" s="4"/>
      <c r="AF1237" s="4"/>
      <c r="AG1237" s="4"/>
      <c r="AH1237" s="4"/>
      <c r="AI1237" s="4"/>
      <c r="AJ1237" s="4"/>
      <c r="AK1237" s="4"/>
      <c r="AL1237" s="4"/>
      <c r="AM1237" s="4"/>
      <c r="AN1237" s="4"/>
      <c r="AO1237" s="4"/>
      <c r="AP1237" s="4"/>
      <c r="AQ1237" s="4"/>
      <c r="AR1237" s="4"/>
      <c r="AS1237" s="4"/>
      <c r="AT1237" s="4"/>
      <c r="AU1237" s="4"/>
      <c r="AV1237" s="4"/>
      <c r="AW1237" s="4"/>
    </row>
    <row r="1238" spans="25:49" x14ac:dyDescent="0.25">
      <c r="Y1238"/>
      <c r="AD1238" s="4"/>
      <c r="AE1238" s="4"/>
      <c r="AF1238" s="4"/>
      <c r="AG1238" s="4"/>
      <c r="AH1238" s="4"/>
      <c r="AI1238" s="4"/>
      <c r="AJ1238" s="4"/>
      <c r="AK1238" s="4"/>
      <c r="AL1238" s="4"/>
      <c r="AM1238" s="4"/>
      <c r="AN1238" s="4"/>
      <c r="AO1238" s="4"/>
      <c r="AP1238" s="4"/>
      <c r="AQ1238" s="4"/>
      <c r="AR1238" s="4"/>
      <c r="AS1238" s="4"/>
      <c r="AT1238" s="4"/>
      <c r="AU1238" s="4"/>
      <c r="AV1238" s="4"/>
      <c r="AW1238" s="4"/>
    </row>
    <row r="1239" spans="25:49" x14ac:dyDescent="0.25">
      <c r="Y1239"/>
      <c r="AD1239" s="4"/>
      <c r="AE1239" s="4"/>
      <c r="AF1239" s="4"/>
      <c r="AG1239" s="4"/>
      <c r="AH1239" s="4"/>
      <c r="AI1239" s="4"/>
      <c r="AJ1239" s="4"/>
      <c r="AK1239" s="4"/>
      <c r="AL1239" s="4"/>
      <c r="AM1239" s="4"/>
      <c r="AN1239" s="4"/>
      <c r="AO1239" s="4"/>
      <c r="AP1239" s="4"/>
      <c r="AQ1239" s="4"/>
      <c r="AR1239" s="4"/>
      <c r="AS1239" s="4"/>
      <c r="AT1239" s="4"/>
      <c r="AU1239" s="4"/>
      <c r="AV1239" s="4"/>
      <c r="AW1239" s="4"/>
    </row>
    <row r="1240" spans="25:49" x14ac:dyDescent="0.25">
      <c r="Y1240"/>
      <c r="AD1240" s="4"/>
      <c r="AE1240" s="4"/>
      <c r="AF1240" s="4"/>
      <c r="AG1240" s="4"/>
      <c r="AH1240" s="4"/>
      <c r="AI1240" s="4"/>
      <c r="AJ1240" s="4"/>
      <c r="AK1240" s="4"/>
      <c r="AL1240" s="4"/>
      <c r="AM1240" s="4"/>
      <c r="AN1240" s="4"/>
      <c r="AO1240" s="4"/>
      <c r="AP1240" s="4"/>
      <c r="AQ1240" s="4"/>
      <c r="AR1240" s="4"/>
      <c r="AS1240" s="4"/>
      <c r="AT1240" s="4"/>
      <c r="AU1240" s="4"/>
      <c r="AV1240" s="4"/>
      <c r="AW1240" s="4"/>
    </row>
    <row r="1241" spans="25:49" x14ac:dyDescent="0.25">
      <c r="Y1241"/>
      <c r="AD1241" s="4"/>
      <c r="AE1241" s="4"/>
      <c r="AF1241" s="4"/>
      <c r="AG1241" s="4"/>
      <c r="AH1241" s="4"/>
      <c r="AI1241" s="4"/>
      <c r="AJ1241" s="4"/>
      <c r="AK1241" s="4"/>
      <c r="AL1241" s="4"/>
      <c r="AM1241" s="4"/>
      <c r="AN1241" s="4"/>
      <c r="AO1241" s="4"/>
      <c r="AP1241" s="4"/>
      <c r="AQ1241" s="4"/>
      <c r="AR1241" s="4"/>
      <c r="AS1241" s="4"/>
      <c r="AT1241" s="4"/>
      <c r="AU1241" s="4"/>
      <c r="AV1241" s="4"/>
      <c r="AW1241" s="4"/>
    </row>
    <row r="1242" spans="25:49" x14ac:dyDescent="0.25">
      <c r="Y1242"/>
      <c r="AD1242" s="4"/>
      <c r="AE1242" s="4"/>
      <c r="AF1242" s="4"/>
      <c r="AG1242" s="4"/>
      <c r="AH1242" s="4"/>
      <c r="AI1242" s="4"/>
      <c r="AJ1242" s="4"/>
      <c r="AK1242" s="4"/>
      <c r="AL1242" s="4"/>
      <c r="AM1242" s="4"/>
      <c r="AN1242" s="4"/>
      <c r="AO1242" s="4"/>
      <c r="AP1242" s="4"/>
      <c r="AQ1242" s="4"/>
      <c r="AR1242" s="4"/>
      <c r="AS1242" s="4"/>
      <c r="AT1242" s="4"/>
      <c r="AU1242" s="4"/>
      <c r="AV1242" s="4"/>
      <c r="AW1242" s="4"/>
    </row>
    <row r="1243" spans="25:49" x14ac:dyDescent="0.25">
      <c r="Y1243"/>
      <c r="AD1243" s="4"/>
      <c r="AE1243" s="4"/>
      <c r="AF1243" s="4"/>
      <c r="AG1243" s="4"/>
      <c r="AH1243" s="4"/>
      <c r="AI1243" s="4"/>
      <c r="AJ1243" s="4"/>
      <c r="AK1243" s="4"/>
      <c r="AL1243" s="4"/>
      <c r="AM1243" s="4"/>
      <c r="AN1243" s="4"/>
      <c r="AO1243" s="4"/>
      <c r="AP1243" s="4"/>
      <c r="AQ1243" s="4"/>
      <c r="AR1243" s="4"/>
      <c r="AS1243" s="4"/>
      <c r="AT1243" s="4"/>
      <c r="AU1243" s="4"/>
      <c r="AV1243" s="4"/>
      <c r="AW1243" s="4"/>
    </row>
    <row r="1244" spans="25:49" x14ac:dyDescent="0.25">
      <c r="Y1244"/>
      <c r="AD1244" s="4"/>
      <c r="AE1244" s="4"/>
      <c r="AF1244" s="4"/>
      <c r="AG1244" s="4"/>
      <c r="AH1244" s="4"/>
      <c r="AI1244" s="4"/>
      <c r="AJ1244" s="4"/>
      <c r="AK1244" s="4"/>
      <c r="AL1244" s="4"/>
      <c r="AM1244" s="4"/>
      <c r="AN1244" s="4"/>
      <c r="AO1244" s="4"/>
      <c r="AP1244" s="4"/>
      <c r="AQ1244" s="4"/>
      <c r="AR1244" s="4"/>
      <c r="AS1244" s="4"/>
      <c r="AT1244" s="4"/>
      <c r="AU1244" s="4"/>
      <c r="AV1244" s="4"/>
      <c r="AW1244" s="4"/>
    </row>
    <row r="1245" spans="25:49" x14ac:dyDescent="0.25">
      <c r="Y1245"/>
      <c r="AD1245" s="4"/>
      <c r="AE1245" s="4"/>
      <c r="AF1245" s="4"/>
      <c r="AG1245" s="4"/>
      <c r="AH1245" s="4"/>
      <c r="AI1245" s="4"/>
      <c r="AJ1245" s="4"/>
      <c r="AK1245" s="4"/>
      <c r="AL1245" s="4"/>
      <c r="AM1245" s="4"/>
      <c r="AN1245" s="4"/>
      <c r="AO1245" s="4"/>
      <c r="AP1245" s="4"/>
      <c r="AQ1245" s="4"/>
      <c r="AR1245" s="4"/>
      <c r="AS1245" s="4"/>
      <c r="AT1245" s="4"/>
      <c r="AU1245" s="4"/>
      <c r="AV1245" s="4"/>
      <c r="AW1245" s="4"/>
    </row>
    <row r="1246" spans="25:49" x14ac:dyDescent="0.25">
      <c r="Y1246"/>
      <c r="AD1246" s="4"/>
      <c r="AE1246" s="4"/>
      <c r="AF1246" s="4"/>
      <c r="AG1246" s="4"/>
      <c r="AH1246" s="4"/>
      <c r="AI1246" s="4"/>
      <c r="AJ1246" s="4"/>
      <c r="AK1246" s="4"/>
      <c r="AL1246" s="4"/>
      <c r="AM1246" s="4"/>
      <c r="AN1246" s="4"/>
      <c r="AO1246" s="4"/>
      <c r="AP1246" s="4"/>
      <c r="AQ1246" s="4"/>
      <c r="AR1246" s="4"/>
      <c r="AS1246" s="4"/>
      <c r="AT1246" s="4"/>
      <c r="AU1246" s="4"/>
      <c r="AV1246" s="4"/>
      <c r="AW1246" s="4"/>
    </row>
    <row r="1247" spans="25:49" x14ac:dyDescent="0.25">
      <c r="Y1247"/>
      <c r="AD1247" s="4"/>
      <c r="AE1247" s="4"/>
      <c r="AF1247" s="4"/>
      <c r="AG1247" s="4"/>
      <c r="AH1247" s="4"/>
      <c r="AI1247" s="4"/>
      <c r="AJ1247" s="4"/>
      <c r="AK1247" s="4"/>
      <c r="AL1247" s="4"/>
      <c r="AM1247" s="4"/>
      <c r="AN1247" s="4"/>
      <c r="AO1247" s="4"/>
      <c r="AP1247" s="4"/>
      <c r="AQ1247" s="4"/>
      <c r="AR1247" s="4"/>
      <c r="AS1247" s="4"/>
      <c r="AT1247" s="4"/>
      <c r="AU1247" s="4"/>
      <c r="AV1247" s="4"/>
      <c r="AW1247" s="4"/>
    </row>
    <row r="1248" spans="25:49" x14ac:dyDescent="0.25">
      <c r="Y1248"/>
      <c r="AD1248" s="4"/>
      <c r="AE1248" s="4"/>
      <c r="AF1248" s="4"/>
      <c r="AG1248" s="4"/>
      <c r="AH1248" s="4"/>
      <c r="AI1248" s="4"/>
      <c r="AJ1248" s="4"/>
      <c r="AK1248" s="4"/>
      <c r="AL1248" s="4"/>
      <c r="AM1248" s="4"/>
      <c r="AN1248" s="4"/>
      <c r="AO1248" s="4"/>
      <c r="AP1248" s="4"/>
      <c r="AQ1248" s="4"/>
      <c r="AR1248" s="4"/>
      <c r="AS1248" s="4"/>
      <c r="AT1248" s="4"/>
      <c r="AU1248" s="4"/>
      <c r="AV1248" s="4"/>
      <c r="AW1248" s="4"/>
    </row>
    <row r="1249" spans="25:49" x14ac:dyDescent="0.25">
      <c r="Y1249"/>
      <c r="AD1249" s="4"/>
      <c r="AE1249" s="4"/>
      <c r="AF1249" s="4"/>
      <c r="AG1249" s="4"/>
      <c r="AH1249" s="4"/>
      <c r="AI1249" s="4"/>
      <c r="AJ1249" s="4"/>
      <c r="AK1249" s="4"/>
      <c r="AL1249" s="4"/>
      <c r="AM1249" s="4"/>
      <c r="AN1249" s="4"/>
      <c r="AO1249" s="4"/>
      <c r="AP1249" s="4"/>
      <c r="AQ1249" s="4"/>
      <c r="AR1249" s="4"/>
      <c r="AS1249" s="4"/>
      <c r="AT1249" s="4"/>
      <c r="AU1249" s="4"/>
      <c r="AV1249" s="4"/>
      <c r="AW1249" s="4"/>
    </row>
    <row r="1250" spans="25:49" x14ac:dyDescent="0.25">
      <c r="Y1250"/>
      <c r="AD1250" s="4"/>
      <c r="AE1250" s="4"/>
      <c r="AF1250" s="4"/>
      <c r="AG1250" s="4"/>
      <c r="AH1250" s="4"/>
      <c r="AI1250" s="4"/>
      <c r="AJ1250" s="4"/>
      <c r="AK1250" s="4"/>
      <c r="AL1250" s="4"/>
      <c r="AM1250" s="4"/>
      <c r="AN1250" s="4"/>
      <c r="AO1250" s="4"/>
      <c r="AP1250" s="4"/>
      <c r="AQ1250" s="4"/>
      <c r="AR1250" s="4"/>
      <c r="AS1250" s="4"/>
      <c r="AT1250" s="4"/>
      <c r="AU1250" s="4"/>
      <c r="AV1250" s="4"/>
      <c r="AW1250" s="4"/>
    </row>
    <row r="1251" spans="25:49" x14ac:dyDescent="0.25">
      <c r="Y1251"/>
      <c r="AD1251" s="4"/>
      <c r="AE1251" s="4"/>
      <c r="AF1251" s="4"/>
      <c r="AG1251" s="4"/>
      <c r="AH1251" s="4"/>
      <c r="AI1251" s="4"/>
      <c r="AJ1251" s="4"/>
      <c r="AK1251" s="4"/>
      <c r="AL1251" s="4"/>
      <c r="AM1251" s="4"/>
      <c r="AN1251" s="4"/>
      <c r="AO1251" s="4"/>
      <c r="AP1251" s="4"/>
      <c r="AQ1251" s="4"/>
      <c r="AR1251" s="4"/>
      <c r="AS1251" s="4"/>
      <c r="AT1251" s="4"/>
      <c r="AU1251" s="4"/>
      <c r="AV1251" s="4"/>
      <c r="AW1251" s="4"/>
    </row>
    <row r="1252" spans="25:49" x14ac:dyDescent="0.25">
      <c r="Y1252"/>
      <c r="AD1252" s="4"/>
      <c r="AE1252" s="4"/>
      <c r="AF1252" s="4"/>
      <c r="AG1252" s="4"/>
      <c r="AH1252" s="4"/>
      <c r="AI1252" s="4"/>
      <c r="AJ1252" s="4"/>
      <c r="AK1252" s="4"/>
      <c r="AL1252" s="4"/>
      <c r="AM1252" s="4"/>
      <c r="AN1252" s="4"/>
      <c r="AO1252" s="4"/>
      <c r="AP1252" s="4"/>
      <c r="AQ1252" s="4"/>
      <c r="AR1252" s="4"/>
      <c r="AS1252" s="4"/>
      <c r="AT1252" s="4"/>
      <c r="AU1252" s="4"/>
      <c r="AV1252" s="4"/>
      <c r="AW1252" s="4"/>
    </row>
    <row r="1253" spans="25:49" x14ac:dyDescent="0.25">
      <c r="Y1253"/>
      <c r="AD1253" s="4"/>
      <c r="AE1253" s="4"/>
      <c r="AF1253" s="4"/>
      <c r="AG1253" s="4"/>
      <c r="AH1253" s="4"/>
      <c r="AI1253" s="4"/>
      <c r="AJ1253" s="4"/>
      <c r="AK1253" s="4"/>
      <c r="AL1253" s="4"/>
      <c r="AM1253" s="4"/>
      <c r="AN1253" s="4"/>
      <c r="AO1253" s="4"/>
      <c r="AP1253" s="4"/>
      <c r="AQ1253" s="4"/>
      <c r="AR1253" s="4"/>
      <c r="AS1253" s="4"/>
      <c r="AT1253" s="4"/>
      <c r="AU1253" s="4"/>
      <c r="AV1253" s="4"/>
      <c r="AW1253" s="4"/>
    </row>
    <row r="1254" spans="25:49" x14ac:dyDescent="0.25">
      <c r="Y1254"/>
      <c r="AD1254" s="4"/>
      <c r="AE1254" s="4"/>
      <c r="AF1254" s="4"/>
      <c r="AG1254" s="4"/>
      <c r="AH1254" s="4"/>
      <c r="AI1254" s="4"/>
      <c r="AJ1254" s="4"/>
      <c r="AK1254" s="4"/>
      <c r="AL1254" s="4"/>
      <c r="AM1254" s="4"/>
      <c r="AN1254" s="4"/>
      <c r="AO1254" s="4"/>
      <c r="AP1254" s="4"/>
      <c r="AQ1254" s="4"/>
      <c r="AR1254" s="4"/>
      <c r="AS1254" s="4"/>
      <c r="AT1254" s="4"/>
      <c r="AU1254" s="4"/>
      <c r="AV1254" s="4"/>
      <c r="AW1254" s="4"/>
    </row>
    <row r="1255" spans="25:49" x14ac:dyDescent="0.25">
      <c r="Y1255"/>
      <c r="AD1255" s="4"/>
      <c r="AE1255" s="4"/>
      <c r="AF1255" s="4"/>
      <c r="AG1255" s="4"/>
      <c r="AH1255" s="4"/>
      <c r="AI1255" s="4"/>
      <c r="AJ1255" s="4"/>
      <c r="AK1255" s="4"/>
      <c r="AL1255" s="4"/>
      <c r="AM1255" s="4"/>
      <c r="AN1255" s="4"/>
      <c r="AO1255" s="4"/>
      <c r="AP1255" s="4"/>
      <c r="AQ1255" s="4"/>
      <c r="AR1255" s="4"/>
      <c r="AS1255" s="4"/>
      <c r="AT1255" s="4"/>
      <c r="AU1255" s="4"/>
      <c r="AV1255" s="4"/>
      <c r="AW1255" s="4"/>
    </row>
    <row r="1256" spans="25:49" x14ac:dyDescent="0.25">
      <c r="Y1256"/>
      <c r="AD1256" s="4"/>
      <c r="AE1256" s="4"/>
      <c r="AF1256" s="4"/>
      <c r="AG1256" s="4"/>
      <c r="AH1256" s="4"/>
      <c r="AI1256" s="4"/>
      <c r="AJ1256" s="4"/>
      <c r="AK1256" s="4"/>
      <c r="AL1256" s="4"/>
      <c r="AM1256" s="4"/>
      <c r="AN1256" s="4"/>
      <c r="AO1256" s="4"/>
      <c r="AP1256" s="4"/>
      <c r="AQ1256" s="4"/>
      <c r="AR1256" s="4"/>
      <c r="AS1256" s="4"/>
      <c r="AT1256" s="4"/>
      <c r="AU1256" s="4"/>
      <c r="AV1256" s="4"/>
      <c r="AW1256" s="4"/>
    </row>
    <row r="1257" spans="25:49" x14ac:dyDescent="0.25">
      <c r="Y1257"/>
      <c r="AD1257" s="4"/>
      <c r="AE1257" s="4"/>
      <c r="AF1257" s="4"/>
      <c r="AG1257" s="4"/>
      <c r="AH1257" s="4"/>
      <c r="AI1257" s="4"/>
      <c r="AJ1257" s="4"/>
      <c r="AK1257" s="4"/>
      <c r="AL1257" s="4"/>
      <c r="AM1257" s="4"/>
      <c r="AN1257" s="4"/>
      <c r="AO1257" s="4"/>
      <c r="AP1257" s="4"/>
      <c r="AQ1257" s="4"/>
      <c r="AR1257" s="4"/>
      <c r="AS1257" s="4"/>
      <c r="AT1257" s="4"/>
      <c r="AU1257" s="4"/>
      <c r="AV1257" s="4"/>
      <c r="AW1257" s="4"/>
    </row>
    <row r="1258" spans="25:49" x14ac:dyDescent="0.25">
      <c r="Y1258"/>
      <c r="AD1258" s="4"/>
      <c r="AE1258" s="4"/>
      <c r="AF1258" s="4"/>
      <c r="AG1258" s="4"/>
      <c r="AH1258" s="4"/>
      <c r="AI1258" s="4"/>
      <c r="AJ1258" s="4"/>
      <c r="AK1258" s="4"/>
      <c r="AL1258" s="4"/>
      <c r="AM1258" s="4"/>
      <c r="AN1258" s="4"/>
      <c r="AO1258" s="4"/>
      <c r="AP1258" s="4"/>
      <c r="AQ1258" s="4"/>
      <c r="AR1258" s="4"/>
      <c r="AS1258" s="4"/>
      <c r="AT1258" s="4"/>
      <c r="AU1258" s="4"/>
      <c r="AV1258" s="4"/>
      <c r="AW1258" s="4"/>
    </row>
    <row r="1259" spans="25:49" x14ac:dyDescent="0.25">
      <c r="Y1259"/>
      <c r="AD1259" s="4"/>
      <c r="AE1259" s="4"/>
      <c r="AF1259" s="4"/>
      <c r="AG1259" s="4"/>
      <c r="AH1259" s="4"/>
      <c r="AI1259" s="4"/>
      <c r="AJ1259" s="4"/>
      <c r="AK1259" s="4"/>
      <c r="AL1259" s="4"/>
      <c r="AM1259" s="4"/>
      <c r="AN1259" s="4"/>
      <c r="AO1259" s="4"/>
      <c r="AP1259" s="4"/>
      <c r="AQ1259" s="4"/>
      <c r="AR1259" s="4"/>
      <c r="AS1259" s="4"/>
      <c r="AT1259" s="4"/>
      <c r="AU1259" s="4"/>
      <c r="AV1259" s="4"/>
      <c r="AW1259" s="4"/>
    </row>
    <row r="1260" spans="25:49" x14ac:dyDescent="0.25">
      <c r="Y1260"/>
      <c r="AD1260" s="4"/>
      <c r="AE1260" s="4"/>
      <c r="AF1260" s="4"/>
      <c r="AG1260" s="4"/>
      <c r="AH1260" s="4"/>
      <c r="AI1260" s="4"/>
      <c r="AJ1260" s="4"/>
      <c r="AK1260" s="4"/>
      <c r="AL1260" s="4"/>
      <c r="AM1260" s="4"/>
      <c r="AN1260" s="4"/>
      <c r="AO1260" s="4"/>
      <c r="AP1260" s="4"/>
      <c r="AQ1260" s="4"/>
      <c r="AR1260" s="4"/>
      <c r="AS1260" s="4"/>
      <c r="AT1260" s="4"/>
      <c r="AU1260" s="4"/>
      <c r="AV1260" s="4"/>
      <c r="AW1260" s="4"/>
    </row>
    <row r="1261" spans="25:49" x14ac:dyDescent="0.25">
      <c r="Y1261"/>
      <c r="AD1261" s="4"/>
      <c r="AE1261" s="4"/>
      <c r="AF1261" s="4"/>
      <c r="AG1261" s="4"/>
      <c r="AH1261" s="4"/>
      <c r="AI1261" s="4"/>
      <c r="AJ1261" s="4"/>
      <c r="AK1261" s="4"/>
      <c r="AL1261" s="4"/>
      <c r="AM1261" s="4"/>
      <c r="AN1261" s="4"/>
      <c r="AO1261" s="4"/>
      <c r="AP1261" s="4"/>
      <c r="AQ1261" s="4"/>
      <c r="AR1261" s="4"/>
      <c r="AS1261" s="4"/>
      <c r="AT1261" s="4"/>
      <c r="AU1261" s="4"/>
      <c r="AV1261" s="4"/>
      <c r="AW1261" s="4"/>
    </row>
    <row r="1262" spans="25:49" x14ac:dyDescent="0.25">
      <c r="Y1262"/>
      <c r="AD1262" s="4"/>
      <c r="AE1262" s="4"/>
      <c r="AF1262" s="4"/>
      <c r="AG1262" s="4"/>
      <c r="AH1262" s="4"/>
      <c r="AI1262" s="4"/>
      <c r="AJ1262" s="4"/>
      <c r="AK1262" s="4"/>
      <c r="AL1262" s="4"/>
      <c r="AM1262" s="4"/>
      <c r="AN1262" s="4"/>
      <c r="AO1262" s="4"/>
      <c r="AP1262" s="4"/>
      <c r="AQ1262" s="4"/>
      <c r="AR1262" s="4"/>
      <c r="AS1262" s="4"/>
      <c r="AT1262" s="4"/>
      <c r="AU1262" s="4"/>
      <c r="AV1262" s="4"/>
      <c r="AW1262" s="4"/>
    </row>
    <row r="1263" spans="25:49" x14ac:dyDescent="0.25">
      <c r="Y1263"/>
      <c r="AD1263" s="4"/>
      <c r="AE1263" s="4"/>
      <c r="AF1263" s="4"/>
      <c r="AG1263" s="4"/>
      <c r="AH1263" s="4"/>
      <c r="AI1263" s="4"/>
      <c r="AJ1263" s="4"/>
      <c r="AK1263" s="4"/>
      <c r="AL1263" s="4"/>
      <c r="AM1263" s="4"/>
      <c r="AN1263" s="4"/>
      <c r="AO1263" s="4"/>
      <c r="AP1263" s="4"/>
      <c r="AQ1263" s="4"/>
      <c r="AR1263" s="4"/>
      <c r="AS1263" s="4"/>
      <c r="AT1263" s="4"/>
      <c r="AU1263" s="4"/>
      <c r="AV1263" s="4"/>
      <c r="AW1263" s="4"/>
    </row>
    <row r="1264" spans="25:49" x14ac:dyDescent="0.25">
      <c r="Y1264"/>
      <c r="AD1264" s="4"/>
      <c r="AE1264" s="4"/>
      <c r="AF1264" s="4"/>
      <c r="AG1264" s="4"/>
      <c r="AH1264" s="4"/>
      <c r="AI1264" s="4"/>
      <c r="AJ1264" s="4"/>
      <c r="AK1264" s="4"/>
      <c r="AL1264" s="4"/>
      <c r="AM1264" s="4"/>
      <c r="AN1264" s="4"/>
      <c r="AO1264" s="4"/>
      <c r="AP1264" s="4"/>
      <c r="AQ1264" s="4"/>
      <c r="AR1264" s="4"/>
      <c r="AS1264" s="4"/>
      <c r="AT1264" s="4"/>
      <c r="AU1264" s="4"/>
      <c r="AV1264" s="4"/>
      <c r="AW1264" s="4"/>
    </row>
    <row r="1265" spans="25:49" x14ac:dyDescent="0.25">
      <c r="Y1265"/>
      <c r="AD1265" s="4"/>
      <c r="AE1265" s="4"/>
      <c r="AF1265" s="4"/>
      <c r="AG1265" s="4"/>
      <c r="AH1265" s="4"/>
      <c r="AI1265" s="4"/>
      <c r="AJ1265" s="4"/>
      <c r="AK1265" s="4"/>
      <c r="AL1265" s="4"/>
      <c r="AM1265" s="4"/>
      <c r="AN1265" s="4"/>
      <c r="AO1265" s="4"/>
      <c r="AP1265" s="4"/>
      <c r="AQ1265" s="4"/>
      <c r="AR1265" s="4"/>
      <c r="AS1265" s="4"/>
      <c r="AT1265" s="4"/>
      <c r="AU1265" s="4"/>
      <c r="AV1265" s="4"/>
      <c r="AW1265" s="4"/>
    </row>
    <row r="1266" spans="25:49" x14ac:dyDescent="0.25">
      <c r="Y1266"/>
      <c r="AD1266" s="4"/>
      <c r="AE1266" s="4"/>
      <c r="AF1266" s="4"/>
      <c r="AG1266" s="4"/>
      <c r="AH1266" s="4"/>
      <c r="AI1266" s="4"/>
      <c r="AJ1266" s="4"/>
      <c r="AK1266" s="4"/>
      <c r="AL1266" s="4"/>
      <c r="AM1266" s="4"/>
      <c r="AN1266" s="4"/>
      <c r="AO1266" s="4"/>
      <c r="AP1266" s="4"/>
      <c r="AQ1266" s="4"/>
      <c r="AR1266" s="4"/>
      <c r="AS1266" s="4"/>
      <c r="AT1266" s="4"/>
      <c r="AU1266" s="4"/>
      <c r="AV1266" s="4"/>
      <c r="AW1266" s="4"/>
    </row>
    <row r="1267" spans="25:49" x14ac:dyDescent="0.25">
      <c r="Y1267"/>
      <c r="AD1267" s="4"/>
      <c r="AE1267" s="4"/>
      <c r="AF1267" s="4"/>
      <c r="AG1267" s="4"/>
      <c r="AH1267" s="4"/>
      <c r="AI1267" s="4"/>
      <c r="AJ1267" s="4"/>
      <c r="AK1267" s="4"/>
      <c r="AL1267" s="4"/>
      <c r="AM1267" s="4"/>
      <c r="AN1267" s="4"/>
      <c r="AO1267" s="4"/>
      <c r="AP1267" s="4"/>
      <c r="AQ1267" s="4"/>
      <c r="AR1267" s="4"/>
      <c r="AS1267" s="4"/>
      <c r="AT1267" s="4"/>
      <c r="AU1267" s="4"/>
      <c r="AV1267" s="4"/>
      <c r="AW1267" s="4"/>
    </row>
    <row r="1268" spans="25:49" x14ac:dyDescent="0.25">
      <c r="Y1268"/>
      <c r="AD1268" s="4"/>
      <c r="AE1268" s="4"/>
      <c r="AF1268" s="4"/>
      <c r="AG1268" s="4"/>
      <c r="AH1268" s="4"/>
      <c r="AI1268" s="4"/>
      <c r="AJ1268" s="4"/>
      <c r="AK1268" s="4"/>
      <c r="AL1268" s="4"/>
      <c r="AM1268" s="4"/>
      <c r="AN1268" s="4"/>
      <c r="AO1268" s="4"/>
      <c r="AP1268" s="4"/>
      <c r="AQ1268" s="4"/>
      <c r="AR1268" s="4"/>
      <c r="AS1268" s="4"/>
      <c r="AT1268" s="4"/>
      <c r="AU1268" s="4"/>
      <c r="AV1268" s="4"/>
      <c r="AW1268" s="4"/>
    </row>
    <row r="1269" spans="25:49" x14ac:dyDescent="0.25">
      <c r="Y1269"/>
      <c r="AD1269" s="4"/>
      <c r="AE1269" s="4"/>
      <c r="AF1269" s="4"/>
      <c r="AG1269" s="4"/>
      <c r="AH1269" s="4"/>
      <c r="AI1269" s="4"/>
      <c r="AJ1269" s="4"/>
      <c r="AK1269" s="4"/>
      <c r="AL1269" s="4"/>
      <c r="AM1269" s="4"/>
      <c r="AN1269" s="4"/>
      <c r="AO1269" s="4"/>
      <c r="AP1269" s="4"/>
      <c r="AQ1269" s="4"/>
      <c r="AR1269" s="4"/>
      <c r="AS1269" s="4"/>
      <c r="AT1269" s="4"/>
      <c r="AU1269" s="4"/>
      <c r="AV1269" s="4"/>
      <c r="AW1269" s="4"/>
    </row>
    <row r="1270" spans="25:49" x14ac:dyDescent="0.25">
      <c r="Y1270"/>
      <c r="AD1270" s="4"/>
      <c r="AE1270" s="4"/>
      <c r="AF1270" s="4"/>
      <c r="AG1270" s="4"/>
      <c r="AH1270" s="4"/>
      <c r="AI1270" s="4"/>
      <c r="AJ1270" s="4"/>
      <c r="AK1270" s="4"/>
      <c r="AL1270" s="4"/>
      <c r="AM1270" s="4"/>
      <c r="AN1270" s="4"/>
      <c r="AO1270" s="4"/>
      <c r="AP1270" s="4"/>
      <c r="AQ1270" s="4"/>
      <c r="AR1270" s="4"/>
      <c r="AS1270" s="4"/>
      <c r="AT1270" s="4"/>
      <c r="AU1270" s="4"/>
      <c r="AV1270" s="4"/>
      <c r="AW1270" s="4"/>
    </row>
    <row r="1271" spans="25:49" x14ac:dyDescent="0.25">
      <c r="Y1271"/>
      <c r="AD1271" s="4"/>
      <c r="AE1271" s="4"/>
      <c r="AF1271" s="4"/>
      <c r="AG1271" s="4"/>
      <c r="AH1271" s="4"/>
      <c r="AI1271" s="4"/>
      <c r="AJ1271" s="4"/>
      <c r="AK1271" s="4"/>
      <c r="AL1271" s="4"/>
      <c r="AM1271" s="4"/>
      <c r="AN1271" s="4"/>
      <c r="AO1271" s="4"/>
      <c r="AP1271" s="4"/>
      <c r="AQ1271" s="4"/>
      <c r="AR1271" s="4"/>
      <c r="AS1271" s="4"/>
      <c r="AT1271" s="4"/>
      <c r="AU1271" s="4"/>
      <c r="AV1271" s="4"/>
      <c r="AW1271" s="4"/>
    </row>
    <row r="1272" spans="25:49" x14ac:dyDescent="0.25">
      <c r="Y1272"/>
      <c r="AD1272" s="4"/>
      <c r="AE1272" s="4"/>
      <c r="AF1272" s="4"/>
      <c r="AG1272" s="4"/>
      <c r="AH1272" s="4"/>
      <c r="AI1272" s="4"/>
      <c r="AJ1272" s="4"/>
      <c r="AK1272" s="4"/>
      <c r="AL1272" s="4"/>
      <c r="AM1272" s="4"/>
      <c r="AN1272" s="4"/>
      <c r="AO1272" s="4"/>
      <c r="AP1272" s="4"/>
      <c r="AQ1272" s="4"/>
      <c r="AR1272" s="4"/>
      <c r="AS1272" s="4"/>
      <c r="AT1272" s="4"/>
      <c r="AU1272" s="4"/>
      <c r="AV1272" s="4"/>
      <c r="AW1272" s="4"/>
    </row>
    <row r="1273" spans="25:49" x14ac:dyDescent="0.25">
      <c r="Y1273"/>
      <c r="AD1273" s="4"/>
      <c r="AE1273" s="4"/>
      <c r="AF1273" s="4"/>
      <c r="AG1273" s="4"/>
      <c r="AH1273" s="4"/>
      <c r="AI1273" s="4"/>
      <c r="AJ1273" s="4"/>
      <c r="AK1273" s="4"/>
      <c r="AL1273" s="4"/>
      <c r="AM1273" s="4"/>
      <c r="AN1273" s="4"/>
      <c r="AO1273" s="4"/>
      <c r="AP1273" s="4"/>
      <c r="AQ1273" s="4"/>
      <c r="AR1273" s="4"/>
      <c r="AS1273" s="4"/>
      <c r="AT1273" s="4"/>
      <c r="AU1273" s="4"/>
      <c r="AV1273" s="4"/>
      <c r="AW1273" s="4"/>
    </row>
    <row r="1274" spans="25:49" x14ac:dyDescent="0.25">
      <c r="Y1274"/>
      <c r="AD1274" s="4"/>
      <c r="AE1274" s="4"/>
      <c r="AF1274" s="4"/>
      <c r="AG1274" s="4"/>
      <c r="AH1274" s="4"/>
      <c r="AI1274" s="4"/>
      <c r="AJ1274" s="4"/>
      <c r="AK1274" s="4"/>
      <c r="AL1274" s="4"/>
      <c r="AM1274" s="4"/>
      <c r="AN1274" s="4"/>
      <c r="AO1274" s="4"/>
      <c r="AP1274" s="4"/>
      <c r="AQ1274" s="4"/>
      <c r="AR1274" s="4"/>
      <c r="AS1274" s="4"/>
      <c r="AT1274" s="4"/>
      <c r="AU1274" s="4"/>
      <c r="AV1274" s="4"/>
      <c r="AW1274" s="4"/>
    </row>
    <row r="1275" spans="25:49" x14ac:dyDescent="0.25">
      <c r="Y1275"/>
      <c r="AD1275" s="4"/>
      <c r="AE1275" s="4"/>
      <c r="AF1275" s="4"/>
      <c r="AG1275" s="4"/>
      <c r="AH1275" s="4"/>
      <c r="AI1275" s="4"/>
      <c r="AJ1275" s="4"/>
      <c r="AK1275" s="4"/>
      <c r="AL1275" s="4"/>
      <c r="AM1275" s="4"/>
      <c r="AN1275" s="4"/>
      <c r="AO1275" s="4"/>
      <c r="AP1275" s="4"/>
      <c r="AQ1275" s="4"/>
      <c r="AR1275" s="4"/>
      <c r="AS1275" s="4"/>
      <c r="AT1275" s="4"/>
      <c r="AU1275" s="4"/>
      <c r="AV1275" s="4"/>
      <c r="AW1275" s="4"/>
    </row>
    <row r="1276" spans="25:49" x14ac:dyDescent="0.25">
      <c r="Y1276"/>
      <c r="AD1276" s="4"/>
      <c r="AE1276" s="4"/>
      <c r="AF1276" s="4"/>
      <c r="AG1276" s="4"/>
      <c r="AH1276" s="4"/>
      <c r="AI1276" s="4"/>
      <c r="AJ1276" s="4"/>
      <c r="AK1276" s="4"/>
      <c r="AL1276" s="4"/>
      <c r="AM1276" s="4"/>
      <c r="AN1276" s="4"/>
      <c r="AO1276" s="4"/>
      <c r="AP1276" s="4"/>
      <c r="AQ1276" s="4"/>
      <c r="AR1276" s="4"/>
      <c r="AS1276" s="4"/>
      <c r="AT1276" s="4"/>
      <c r="AU1276" s="4"/>
      <c r="AV1276" s="4"/>
      <c r="AW1276" s="4"/>
    </row>
    <row r="1277" spans="25:49" x14ac:dyDescent="0.25">
      <c r="Y1277"/>
      <c r="AD1277" s="4"/>
      <c r="AE1277" s="4"/>
      <c r="AF1277" s="4"/>
      <c r="AG1277" s="4"/>
      <c r="AH1277" s="4"/>
      <c r="AI1277" s="4"/>
      <c r="AJ1277" s="4"/>
      <c r="AK1277" s="4"/>
      <c r="AL1277" s="4"/>
      <c r="AM1277" s="4"/>
      <c r="AN1277" s="4"/>
      <c r="AO1277" s="4"/>
      <c r="AP1277" s="4"/>
      <c r="AQ1277" s="4"/>
      <c r="AR1277" s="4"/>
      <c r="AS1277" s="4"/>
      <c r="AT1277" s="4"/>
      <c r="AU1277" s="4"/>
      <c r="AV1277" s="4"/>
      <c r="AW1277" s="4"/>
    </row>
    <row r="1278" spans="25:49" x14ac:dyDescent="0.25">
      <c r="Y1278"/>
      <c r="AD1278" s="4"/>
      <c r="AE1278" s="4"/>
      <c r="AF1278" s="4"/>
      <c r="AG1278" s="4"/>
      <c r="AH1278" s="4"/>
      <c r="AI1278" s="4"/>
      <c r="AJ1278" s="4"/>
      <c r="AK1278" s="4"/>
      <c r="AL1278" s="4"/>
      <c r="AM1278" s="4"/>
      <c r="AN1278" s="4"/>
      <c r="AO1278" s="4"/>
      <c r="AP1278" s="4"/>
      <c r="AQ1278" s="4"/>
      <c r="AR1278" s="4"/>
      <c r="AS1278" s="4"/>
      <c r="AT1278" s="4"/>
      <c r="AU1278" s="4"/>
      <c r="AV1278" s="4"/>
      <c r="AW1278" s="4"/>
    </row>
    <row r="1279" spans="25:49" x14ac:dyDescent="0.25">
      <c r="Y1279"/>
      <c r="AD1279" s="4"/>
      <c r="AE1279" s="4"/>
      <c r="AF1279" s="4"/>
      <c r="AG1279" s="4"/>
      <c r="AH1279" s="4"/>
      <c r="AI1279" s="4"/>
      <c r="AJ1279" s="4"/>
      <c r="AK1279" s="4"/>
      <c r="AL1279" s="4"/>
      <c r="AM1279" s="4"/>
      <c r="AN1279" s="4"/>
      <c r="AO1279" s="4"/>
      <c r="AP1279" s="4"/>
      <c r="AQ1279" s="4"/>
      <c r="AR1279" s="4"/>
      <c r="AS1279" s="4"/>
      <c r="AT1279" s="4"/>
      <c r="AU1279" s="4"/>
      <c r="AV1279" s="4"/>
      <c r="AW1279" s="4"/>
    </row>
    <row r="1280" spans="25:49" x14ac:dyDescent="0.25">
      <c r="Y1280"/>
      <c r="AD1280" s="4"/>
      <c r="AE1280" s="4"/>
      <c r="AF1280" s="4"/>
      <c r="AG1280" s="4"/>
      <c r="AH1280" s="4"/>
      <c r="AI1280" s="4"/>
      <c r="AJ1280" s="4"/>
      <c r="AK1280" s="4"/>
      <c r="AL1280" s="4"/>
      <c r="AM1280" s="4"/>
      <c r="AN1280" s="4"/>
      <c r="AO1280" s="4"/>
      <c r="AP1280" s="4"/>
      <c r="AQ1280" s="4"/>
      <c r="AR1280" s="4"/>
      <c r="AS1280" s="4"/>
      <c r="AT1280" s="4"/>
      <c r="AU1280" s="4"/>
      <c r="AV1280" s="4"/>
      <c r="AW1280" s="4"/>
    </row>
    <row r="1281" spans="25:49" x14ac:dyDescent="0.25">
      <c r="Y1281"/>
      <c r="AD1281" s="4"/>
      <c r="AE1281" s="4"/>
      <c r="AF1281" s="4"/>
      <c r="AG1281" s="4"/>
      <c r="AH1281" s="4"/>
      <c r="AI1281" s="4"/>
      <c r="AJ1281" s="4"/>
      <c r="AK1281" s="4"/>
      <c r="AL1281" s="4"/>
      <c r="AM1281" s="4"/>
      <c r="AN1281" s="4"/>
      <c r="AO1281" s="4"/>
      <c r="AP1281" s="4"/>
      <c r="AQ1281" s="4"/>
      <c r="AR1281" s="4"/>
      <c r="AS1281" s="4"/>
      <c r="AT1281" s="4"/>
      <c r="AU1281" s="4"/>
      <c r="AV1281" s="4"/>
      <c r="AW1281" s="4"/>
    </row>
    <row r="1282" spans="25:49" x14ac:dyDescent="0.25">
      <c r="Y1282"/>
      <c r="AD1282" s="4"/>
      <c r="AE1282" s="4"/>
      <c r="AF1282" s="4"/>
      <c r="AG1282" s="4"/>
      <c r="AH1282" s="4"/>
      <c r="AI1282" s="4"/>
      <c r="AJ1282" s="4"/>
      <c r="AK1282" s="4"/>
      <c r="AL1282" s="4"/>
      <c r="AM1282" s="4"/>
      <c r="AN1282" s="4"/>
      <c r="AO1282" s="4"/>
      <c r="AP1282" s="4"/>
      <c r="AQ1282" s="4"/>
      <c r="AR1282" s="4"/>
      <c r="AS1282" s="4"/>
      <c r="AT1282" s="4"/>
      <c r="AU1282" s="4"/>
      <c r="AV1282" s="4"/>
      <c r="AW1282" s="4"/>
    </row>
    <row r="1283" spans="25:49" x14ac:dyDescent="0.25">
      <c r="Y1283"/>
      <c r="AD1283" s="4"/>
      <c r="AE1283" s="4"/>
      <c r="AF1283" s="4"/>
      <c r="AG1283" s="4"/>
      <c r="AH1283" s="4"/>
      <c r="AI1283" s="4"/>
      <c r="AJ1283" s="4"/>
      <c r="AK1283" s="4"/>
      <c r="AL1283" s="4"/>
      <c r="AM1283" s="4"/>
      <c r="AN1283" s="4"/>
      <c r="AO1283" s="4"/>
      <c r="AP1283" s="4"/>
      <c r="AQ1283" s="4"/>
      <c r="AR1283" s="4"/>
      <c r="AS1283" s="4"/>
      <c r="AT1283" s="4"/>
      <c r="AU1283" s="4"/>
      <c r="AV1283" s="4"/>
      <c r="AW1283" s="4"/>
    </row>
    <row r="1284" spans="25:49" x14ac:dyDescent="0.25">
      <c r="Y1284"/>
      <c r="AD1284" s="4"/>
      <c r="AE1284" s="4"/>
      <c r="AF1284" s="4"/>
      <c r="AG1284" s="4"/>
      <c r="AH1284" s="4"/>
      <c r="AI1284" s="4"/>
      <c r="AJ1284" s="4"/>
      <c r="AK1284" s="4"/>
      <c r="AL1284" s="4"/>
      <c r="AM1284" s="4"/>
      <c r="AN1284" s="4"/>
      <c r="AO1284" s="4"/>
      <c r="AP1284" s="4"/>
      <c r="AQ1284" s="4"/>
      <c r="AR1284" s="4"/>
      <c r="AS1284" s="4"/>
      <c r="AT1284" s="4"/>
      <c r="AU1284" s="4"/>
      <c r="AV1284" s="4"/>
      <c r="AW1284" s="4"/>
    </row>
    <row r="1285" spans="25:49" x14ac:dyDescent="0.25">
      <c r="Y1285"/>
      <c r="AD1285" s="4"/>
      <c r="AE1285" s="4"/>
      <c r="AF1285" s="4"/>
      <c r="AG1285" s="4"/>
      <c r="AH1285" s="4"/>
      <c r="AI1285" s="4"/>
      <c r="AJ1285" s="4"/>
      <c r="AK1285" s="4"/>
      <c r="AL1285" s="4"/>
      <c r="AM1285" s="4"/>
      <c r="AN1285" s="4"/>
      <c r="AO1285" s="4"/>
      <c r="AP1285" s="4"/>
      <c r="AQ1285" s="4"/>
      <c r="AR1285" s="4"/>
      <c r="AS1285" s="4"/>
      <c r="AT1285" s="4"/>
      <c r="AU1285" s="4"/>
      <c r="AV1285" s="4"/>
      <c r="AW1285" s="4"/>
    </row>
    <row r="1286" spans="25:49" x14ac:dyDescent="0.25">
      <c r="Y1286"/>
      <c r="AD1286" s="4"/>
      <c r="AE1286" s="4"/>
      <c r="AF1286" s="4"/>
      <c r="AG1286" s="4"/>
      <c r="AH1286" s="4"/>
      <c r="AI1286" s="4"/>
      <c r="AJ1286" s="4"/>
      <c r="AK1286" s="4"/>
      <c r="AL1286" s="4"/>
      <c r="AM1286" s="4"/>
      <c r="AN1286" s="4"/>
      <c r="AO1286" s="4"/>
      <c r="AP1286" s="4"/>
      <c r="AQ1286" s="4"/>
      <c r="AR1286" s="4"/>
      <c r="AS1286" s="4"/>
      <c r="AT1286" s="4"/>
      <c r="AU1286" s="4"/>
      <c r="AV1286" s="4"/>
      <c r="AW1286" s="4"/>
    </row>
    <row r="1287" spans="25:49" x14ac:dyDescent="0.25">
      <c r="Y1287"/>
      <c r="AD1287" s="4"/>
      <c r="AE1287" s="4"/>
      <c r="AF1287" s="4"/>
      <c r="AG1287" s="4"/>
      <c r="AH1287" s="4"/>
      <c r="AI1287" s="4"/>
      <c r="AJ1287" s="4"/>
      <c r="AK1287" s="4"/>
      <c r="AL1287" s="4"/>
      <c r="AM1287" s="4"/>
      <c r="AN1287" s="4"/>
      <c r="AO1287" s="4"/>
      <c r="AP1287" s="4"/>
      <c r="AQ1287" s="4"/>
      <c r="AR1287" s="4"/>
      <c r="AS1287" s="4"/>
      <c r="AT1287" s="4"/>
      <c r="AU1287" s="4"/>
      <c r="AV1287" s="4"/>
      <c r="AW1287" s="4"/>
    </row>
    <row r="1288" spans="25:49" x14ac:dyDescent="0.25">
      <c r="Y1288"/>
      <c r="AD1288" s="4"/>
      <c r="AE1288" s="4"/>
      <c r="AF1288" s="4"/>
      <c r="AG1288" s="4"/>
      <c r="AH1288" s="4"/>
      <c r="AI1288" s="4"/>
      <c r="AJ1288" s="4"/>
      <c r="AK1288" s="4"/>
      <c r="AL1288" s="4"/>
      <c r="AM1288" s="4"/>
      <c r="AN1288" s="4"/>
      <c r="AO1288" s="4"/>
      <c r="AP1288" s="4"/>
      <c r="AQ1288" s="4"/>
      <c r="AR1288" s="4"/>
      <c r="AS1288" s="4"/>
      <c r="AT1288" s="4"/>
      <c r="AU1288" s="4"/>
      <c r="AV1288" s="4"/>
      <c r="AW1288" s="4"/>
    </row>
    <row r="1289" spans="25:49" x14ac:dyDescent="0.25">
      <c r="Y1289"/>
      <c r="AD1289" s="4"/>
      <c r="AE1289" s="4"/>
      <c r="AF1289" s="4"/>
      <c r="AG1289" s="4"/>
      <c r="AH1289" s="4"/>
      <c r="AI1289" s="4"/>
      <c r="AJ1289" s="4"/>
      <c r="AK1289" s="4"/>
      <c r="AL1289" s="4"/>
      <c r="AM1289" s="4"/>
      <c r="AN1289" s="4"/>
      <c r="AO1289" s="4"/>
      <c r="AP1289" s="4"/>
      <c r="AQ1289" s="4"/>
      <c r="AR1289" s="4"/>
      <c r="AS1289" s="4"/>
      <c r="AT1289" s="4"/>
      <c r="AU1289" s="4"/>
      <c r="AV1289" s="4"/>
      <c r="AW1289" s="4"/>
    </row>
    <row r="1290" spans="25:49" x14ac:dyDescent="0.25">
      <c r="Y1290"/>
      <c r="AD1290" s="4"/>
      <c r="AE1290" s="4"/>
      <c r="AF1290" s="4"/>
      <c r="AG1290" s="4"/>
      <c r="AH1290" s="4"/>
      <c r="AI1290" s="4"/>
      <c r="AJ1290" s="4"/>
      <c r="AK1290" s="4"/>
      <c r="AL1290" s="4"/>
      <c r="AM1290" s="4"/>
      <c r="AN1290" s="4"/>
      <c r="AO1290" s="4"/>
      <c r="AP1290" s="4"/>
      <c r="AQ1290" s="4"/>
      <c r="AR1290" s="4"/>
      <c r="AS1290" s="4"/>
      <c r="AT1290" s="4"/>
      <c r="AU1290" s="4"/>
      <c r="AV1290" s="4"/>
      <c r="AW1290" s="4"/>
    </row>
    <row r="1291" spans="25:49" x14ac:dyDescent="0.25">
      <c r="Y1291"/>
      <c r="AD1291" s="4"/>
      <c r="AE1291" s="4"/>
      <c r="AF1291" s="4"/>
      <c r="AG1291" s="4"/>
      <c r="AH1291" s="4"/>
      <c r="AI1291" s="4"/>
      <c r="AJ1291" s="4"/>
      <c r="AK1291" s="4"/>
      <c r="AL1291" s="4"/>
      <c r="AM1291" s="4"/>
      <c r="AN1291" s="4"/>
      <c r="AO1291" s="4"/>
      <c r="AP1291" s="4"/>
      <c r="AQ1291" s="4"/>
      <c r="AR1291" s="4"/>
      <c r="AS1291" s="4"/>
      <c r="AT1291" s="4"/>
      <c r="AU1291" s="4"/>
      <c r="AV1291" s="4"/>
      <c r="AW1291" s="4"/>
    </row>
    <row r="1292" spans="25:49" x14ac:dyDescent="0.25">
      <c r="Y1292"/>
      <c r="AD1292" s="4"/>
      <c r="AE1292" s="4"/>
      <c r="AF1292" s="4"/>
      <c r="AG1292" s="4"/>
      <c r="AH1292" s="4"/>
      <c r="AI1292" s="4"/>
      <c r="AJ1292" s="4"/>
      <c r="AK1292" s="4"/>
      <c r="AL1292" s="4"/>
      <c r="AM1292" s="4"/>
      <c r="AN1292" s="4"/>
      <c r="AO1292" s="4"/>
      <c r="AP1292" s="4"/>
      <c r="AQ1292" s="4"/>
      <c r="AR1292" s="4"/>
      <c r="AS1292" s="4"/>
      <c r="AT1292" s="4"/>
      <c r="AU1292" s="4"/>
      <c r="AV1292" s="4"/>
      <c r="AW1292" s="4"/>
    </row>
    <row r="1293" spans="25:49" x14ac:dyDescent="0.25">
      <c r="Y1293"/>
      <c r="AD1293" s="4"/>
      <c r="AE1293" s="4"/>
      <c r="AF1293" s="4"/>
      <c r="AG1293" s="4"/>
      <c r="AH1293" s="4"/>
      <c r="AI1293" s="4"/>
      <c r="AJ1293" s="4"/>
      <c r="AK1293" s="4"/>
      <c r="AL1293" s="4"/>
      <c r="AM1293" s="4"/>
      <c r="AN1293" s="4"/>
      <c r="AO1293" s="4"/>
      <c r="AP1293" s="4"/>
      <c r="AQ1293" s="4"/>
      <c r="AR1293" s="4"/>
      <c r="AS1293" s="4"/>
      <c r="AT1293" s="4"/>
      <c r="AU1293" s="4"/>
      <c r="AV1293" s="4"/>
      <c r="AW1293" s="4"/>
    </row>
    <row r="1294" spans="25:49" x14ac:dyDescent="0.25">
      <c r="Y1294"/>
      <c r="AD1294" s="4"/>
      <c r="AE1294" s="4"/>
      <c r="AF1294" s="4"/>
      <c r="AG1294" s="4"/>
      <c r="AH1294" s="4"/>
      <c r="AI1294" s="4"/>
      <c r="AJ1294" s="4"/>
      <c r="AK1294" s="4"/>
      <c r="AL1294" s="4"/>
      <c r="AM1294" s="4"/>
      <c r="AN1294" s="4"/>
      <c r="AO1294" s="4"/>
      <c r="AP1294" s="4"/>
      <c r="AQ1294" s="4"/>
      <c r="AR1294" s="4"/>
      <c r="AS1294" s="4"/>
      <c r="AT1294" s="4"/>
      <c r="AU1294" s="4"/>
      <c r="AV1294" s="4"/>
      <c r="AW1294" s="4"/>
    </row>
    <row r="1295" spans="25:49" x14ac:dyDescent="0.25">
      <c r="Y1295"/>
      <c r="AD1295" s="4"/>
      <c r="AE1295" s="4"/>
      <c r="AF1295" s="4"/>
      <c r="AG1295" s="4"/>
      <c r="AH1295" s="4"/>
      <c r="AI1295" s="4"/>
      <c r="AJ1295" s="4"/>
      <c r="AK1295" s="4"/>
      <c r="AL1295" s="4"/>
      <c r="AM1295" s="4"/>
      <c r="AN1295" s="4"/>
      <c r="AO1295" s="4"/>
      <c r="AP1295" s="4"/>
      <c r="AQ1295" s="4"/>
      <c r="AR1295" s="4"/>
      <c r="AS1295" s="4"/>
      <c r="AT1295" s="4"/>
      <c r="AU1295" s="4"/>
      <c r="AV1295" s="4"/>
      <c r="AW1295" s="4"/>
    </row>
    <row r="1296" spans="25:49" x14ac:dyDescent="0.25">
      <c r="Y1296"/>
      <c r="AD1296" s="4"/>
      <c r="AE1296" s="4"/>
      <c r="AF1296" s="4"/>
      <c r="AG1296" s="4"/>
      <c r="AH1296" s="4"/>
      <c r="AI1296" s="4"/>
      <c r="AJ1296" s="4"/>
      <c r="AK1296" s="4"/>
      <c r="AL1296" s="4"/>
      <c r="AM1296" s="4"/>
      <c r="AN1296" s="4"/>
      <c r="AO1296" s="4"/>
      <c r="AP1296" s="4"/>
      <c r="AQ1296" s="4"/>
      <c r="AR1296" s="4"/>
      <c r="AS1296" s="4"/>
      <c r="AT1296" s="4"/>
      <c r="AU1296" s="4"/>
      <c r="AV1296" s="4"/>
      <c r="AW1296" s="4"/>
    </row>
    <row r="1297" spans="25:49" x14ac:dyDescent="0.25">
      <c r="Y1297"/>
      <c r="AD1297" s="4"/>
      <c r="AE1297" s="4"/>
      <c r="AF1297" s="4"/>
      <c r="AG1297" s="4"/>
      <c r="AH1297" s="4"/>
      <c r="AI1297" s="4"/>
      <c r="AJ1297" s="4"/>
      <c r="AK1297" s="4"/>
      <c r="AL1297" s="4"/>
      <c r="AM1297" s="4"/>
      <c r="AN1297" s="4"/>
      <c r="AO1297" s="4"/>
      <c r="AP1297" s="4"/>
      <c r="AQ1297" s="4"/>
      <c r="AR1297" s="4"/>
      <c r="AS1297" s="4"/>
      <c r="AT1297" s="4"/>
      <c r="AU1297" s="4"/>
      <c r="AV1297" s="4"/>
      <c r="AW1297" s="4"/>
    </row>
    <row r="1298" spans="25:49" x14ac:dyDescent="0.25">
      <c r="Y1298"/>
      <c r="AD1298" s="4"/>
      <c r="AE1298" s="4"/>
      <c r="AF1298" s="4"/>
      <c r="AG1298" s="4"/>
      <c r="AH1298" s="4"/>
      <c r="AI1298" s="4"/>
      <c r="AJ1298" s="4"/>
      <c r="AK1298" s="4"/>
      <c r="AL1298" s="4"/>
      <c r="AM1298" s="4"/>
      <c r="AN1298" s="4"/>
      <c r="AO1298" s="4"/>
      <c r="AP1298" s="4"/>
      <c r="AQ1298" s="4"/>
      <c r="AR1298" s="4"/>
      <c r="AS1298" s="4"/>
      <c r="AT1298" s="4"/>
      <c r="AU1298" s="4"/>
      <c r="AV1298" s="4"/>
      <c r="AW1298" s="4"/>
    </row>
    <row r="1299" spans="25:49" x14ac:dyDescent="0.25">
      <c r="Y1299"/>
      <c r="AD1299" s="4"/>
      <c r="AE1299" s="4"/>
      <c r="AF1299" s="4"/>
      <c r="AG1299" s="4"/>
      <c r="AH1299" s="4"/>
      <c r="AI1299" s="4"/>
      <c r="AJ1299" s="4"/>
      <c r="AK1299" s="4"/>
      <c r="AL1299" s="4"/>
      <c r="AM1299" s="4"/>
      <c r="AN1299" s="4"/>
      <c r="AO1299" s="4"/>
      <c r="AP1299" s="4"/>
      <c r="AQ1299" s="4"/>
      <c r="AR1299" s="4"/>
      <c r="AS1299" s="4"/>
      <c r="AT1299" s="4"/>
      <c r="AU1299" s="4"/>
      <c r="AV1299" s="4"/>
      <c r="AW1299" s="4"/>
    </row>
    <row r="1300" spans="25:49" x14ac:dyDescent="0.25">
      <c r="Y1300"/>
      <c r="AD1300" s="4"/>
      <c r="AE1300" s="4"/>
      <c r="AF1300" s="4"/>
      <c r="AG1300" s="4"/>
      <c r="AH1300" s="4"/>
      <c r="AI1300" s="4"/>
      <c r="AJ1300" s="4"/>
      <c r="AK1300" s="4"/>
      <c r="AL1300" s="4"/>
      <c r="AM1300" s="4"/>
      <c r="AN1300" s="4"/>
      <c r="AO1300" s="4"/>
      <c r="AP1300" s="4"/>
      <c r="AQ1300" s="4"/>
      <c r="AR1300" s="4"/>
      <c r="AS1300" s="4"/>
      <c r="AT1300" s="4"/>
      <c r="AU1300" s="4"/>
      <c r="AV1300" s="4"/>
      <c r="AW1300" s="4"/>
    </row>
    <row r="1301" spans="25:49" x14ac:dyDescent="0.25">
      <c r="Y1301"/>
      <c r="AD1301" s="4"/>
      <c r="AE1301" s="4"/>
      <c r="AF1301" s="4"/>
      <c r="AG1301" s="4"/>
      <c r="AH1301" s="4"/>
      <c r="AI1301" s="4"/>
      <c r="AJ1301" s="4"/>
      <c r="AK1301" s="4"/>
      <c r="AL1301" s="4"/>
      <c r="AM1301" s="4"/>
      <c r="AN1301" s="4"/>
      <c r="AO1301" s="4"/>
      <c r="AP1301" s="4"/>
      <c r="AQ1301" s="4"/>
      <c r="AR1301" s="4"/>
      <c r="AS1301" s="4"/>
      <c r="AT1301" s="4"/>
      <c r="AU1301" s="4"/>
      <c r="AV1301" s="4"/>
      <c r="AW1301" s="4"/>
    </row>
    <row r="1302" spans="25:49" x14ac:dyDescent="0.25">
      <c r="Y1302"/>
      <c r="AD1302" s="4"/>
      <c r="AE1302" s="4"/>
      <c r="AF1302" s="4"/>
      <c r="AG1302" s="4"/>
      <c r="AH1302" s="4"/>
      <c r="AI1302" s="4"/>
      <c r="AJ1302" s="4"/>
      <c r="AK1302" s="4"/>
      <c r="AL1302" s="4"/>
      <c r="AM1302" s="4"/>
      <c r="AN1302" s="4"/>
      <c r="AO1302" s="4"/>
      <c r="AP1302" s="4"/>
      <c r="AQ1302" s="4"/>
      <c r="AR1302" s="4"/>
      <c r="AS1302" s="4"/>
      <c r="AT1302" s="4"/>
      <c r="AU1302" s="4"/>
      <c r="AV1302" s="4"/>
      <c r="AW1302" s="4"/>
    </row>
    <row r="1303" spans="25:49" x14ac:dyDescent="0.25">
      <c r="Y1303"/>
      <c r="AD1303" s="4"/>
      <c r="AE1303" s="4"/>
      <c r="AF1303" s="4"/>
      <c r="AG1303" s="4"/>
      <c r="AH1303" s="4"/>
      <c r="AI1303" s="4"/>
      <c r="AJ1303" s="4"/>
      <c r="AK1303" s="4"/>
      <c r="AL1303" s="4"/>
      <c r="AM1303" s="4"/>
      <c r="AN1303" s="4"/>
      <c r="AO1303" s="4"/>
      <c r="AP1303" s="4"/>
      <c r="AQ1303" s="4"/>
      <c r="AR1303" s="4"/>
      <c r="AS1303" s="4"/>
      <c r="AT1303" s="4"/>
      <c r="AU1303" s="4"/>
      <c r="AV1303" s="4"/>
      <c r="AW1303" s="4"/>
    </row>
    <row r="1304" spans="25:49" x14ac:dyDescent="0.25">
      <c r="Y1304"/>
      <c r="AD1304" s="4"/>
      <c r="AE1304" s="4"/>
      <c r="AF1304" s="4"/>
      <c r="AG1304" s="4"/>
      <c r="AH1304" s="4"/>
      <c r="AI1304" s="4"/>
      <c r="AJ1304" s="4"/>
      <c r="AK1304" s="4"/>
      <c r="AL1304" s="4"/>
      <c r="AM1304" s="4"/>
      <c r="AN1304" s="4"/>
      <c r="AO1304" s="4"/>
      <c r="AP1304" s="4"/>
      <c r="AQ1304" s="4"/>
      <c r="AR1304" s="4"/>
      <c r="AS1304" s="4"/>
      <c r="AT1304" s="4"/>
      <c r="AU1304" s="4"/>
      <c r="AV1304" s="4"/>
      <c r="AW1304" s="4"/>
    </row>
    <row r="1305" spans="25:49" x14ac:dyDescent="0.25">
      <c r="Y1305"/>
      <c r="AD1305" s="4"/>
      <c r="AE1305" s="4"/>
      <c r="AF1305" s="4"/>
      <c r="AG1305" s="4"/>
      <c r="AH1305" s="4"/>
      <c r="AI1305" s="4"/>
      <c r="AJ1305" s="4"/>
      <c r="AK1305" s="4"/>
      <c r="AL1305" s="4"/>
      <c r="AM1305" s="4"/>
      <c r="AN1305" s="4"/>
      <c r="AO1305" s="4"/>
      <c r="AP1305" s="4"/>
      <c r="AQ1305" s="4"/>
      <c r="AR1305" s="4"/>
      <c r="AS1305" s="4"/>
      <c r="AT1305" s="4"/>
      <c r="AU1305" s="4"/>
      <c r="AV1305" s="4"/>
      <c r="AW1305" s="4"/>
    </row>
    <row r="1306" spans="25:49" x14ac:dyDescent="0.25">
      <c r="Y1306"/>
      <c r="AD1306" s="4"/>
      <c r="AE1306" s="4"/>
      <c r="AF1306" s="4"/>
      <c r="AG1306" s="4"/>
      <c r="AH1306" s="4"/>
      <c r="AI1306" s="4"/>
      <c r="AJ1306" s="4"/>
      <c r="AK1306" s="4"/>
      <c r="AL1306" s="4"/>
      <c r="AM1306" s="4"/>
      <c r="AN1306" s="4"/>
      <c r="AO1306" s="4"/>
      <c r="AP1306" s="4"/>
      <c r="AQ1306" s="4"/>
      <c r="AR1306" s="4"/>
      <c r="AS1306" s="4"/>
      <c r="AT1306" s="4"/>
      <c r="AU1306" s="4"/>
      <c r="AV1306" s="4"/>
      <c r="AW1306" s="4"/>
    </row>
    <row r="1307" spans="25:49" x14ac:dyDescent="0.25">
      <c r="Y1307"/>
      <c r="AD1307" s="4"/>
      <c r="AE1307" s="4"/>
      <c r="AF1307" s="4"/>
      <c r="AG1307" s="4"/>
      <c r="AH1307" s="4"/>
      <c r="AI1307" s="4"/>
      <c r="AJ1307" s="4"/>
      <c r="AK1307" s="4"/>
      <c r="AL1307" s="4"/>
      <c r="AM1307" s="4"/>
      <c r="AN1307" s="4"/>
      <c r="AO1307" s="4"/>
      <c r="AP1307" s="4"/>
      <c r="AQ1307" s="4"/>
      <c r="AR1307" s="4"/>
      <c r="AS1307" s="4"/>
      <c r="AT1307" s="4"/>
      <c r="AU1307" s="4"/>
      <c r="AV1307" s="4"/>
      <c r="AW1307" s="4"/>
    </row>
    <row r="1308" spans="25:49" x14ac:dyDescent="0.25">
      <c r="Y1308"/>
      <c r="AD1308" s="4"/>
      <c r="AE1308" s="4"/>
      <c r="AF1308" s="4"/>
      <c r="AG1308" s="4"/>
      <c r="AH1308" s="4"/>
      <c r="AI1308" s="4"/>
      <c r="AJ1308" s="4"/>
      <c r="AK1308" s="4"/>
      <c r="AL1308" s="4"/>
      <c r="AM1308" s="4"/>
      <c r="AN1308" s="4"/>
      <c r="AO1308" s="4"/>
      <c r="AP1308" s="4"/>
      <c r="AQ1308" s="4"/>
      <c r="AR1308" s="4"/>
      <c r="AS1308" s="4"/>
      <c r="AT1308" s="4"/>
      <c r="AU1308" s="4"/>
      <c r="AV1308" s="4"/>
      <c r="AW1308" s="4"/>
    </row>
    <row r="1309" spans="25:49" x14ac:dyDescent="0.25">
      <c r="Y1309"/>
      <c r="AD1309" s="4"/>
      <c r="AE1309" s="4"/>
      <c r="AF1309" s="4"/>
      <c r="AG1309" s="4"/>
      <c r="AH1309" s="4"/>
      <c r="AI1309" s="4"/>
      <c r="AJ1309" s="4"/>
      <c r="AK1309" s="4"/>
      <c r="AL1309" s="4"/>
      <c r="AM1309" s="4"/>
      <c r="AN1309" s="4"/>
      <c r="AO1309" s="4"/>
      <c r="AP1309" s="4"/>
      <c r="AQ1309" s="4"/>
      <c r="AR1309" s="4"/>
      <c r="AS1309" s="4"/>
      <c r="AT1309" s="4"/>
      <c r="AU1309" s="4"/>
      <c r="AV1309" s="4"/>
      <c r="AW1309" s="4"/>
    </row>
    <row r="1310" spans="25:49" x14ac:dyDescent="0.25">
      <c r="Y1310"/>
      <c r="AD1310" s="4"/>
      <c r="AE1310" s="4"/>
      <c r="AF1310" s="4"/>
      <c r="AG1310" s="4"/>
      <c r="AH1310" s="4"/>
      <c r="AI1310" s="4"/>
      <c r="AJ1310" s="4"/>
      <c r="AK1310" s="4"/>
      <c r="AL1310" s="4"/>
      <c r="AM1310" s="4"/>
      <c r="AN1310" s="4"/>
      <c r="AO1310" s="4"/>
      <c r="AP1310" s="4"/>
      <c r="AQ1310" s="4"/>
      <c r="AR1310" s="4"/>
      <c r="AS1310" s="4"/>
      <c r="AT1310" s="4"/>
      <c r="AU1310" s="4"/>
      <c r="AV1310" s="4"/>
      <c r="AW1310" s="4"/>
    </row>
    <row r="1311" spans="25:49" x14ac:dyDescent="0.25">
      <c r="Y1311"/>
      <c r="AD1311" s="4"/>
      <c r="AE1311" s="4"/>
      <c r="AF1311" s="4"/>
      <c r="AG1311" s="4"/>
      <c r="AH1311" s="4"/>
      <c r="AI1311" s="4"/>
      <c r="AJ1311" s="4"/>
      <c r="AK1311" s="4"/>
      <c r="AL1311" s="4"/>
      <c r="AM1311" s="4"/>
      <c r="AN1311" s="4"/>
      <c r="AO1311" s="4"/>
      <c r="AP1311" s="4"/>
      <c r="AQ1311" s="4"/>
      <c r="AR1311" s="4"/>
      <c r="AS1311" s="4"/>
      <c r="AT1311" s="4"/>
      <c r="AU1311" s="4"/>
      <c r="AV1311" s="4"/>
      <c r="AW1311" s="4"/>
    </row>
    <row r="1312" spans="25:49" x14ac:dyDescent="0.25">
      <c r="Y1312"/>
      <c r="AD1312" s="4"/>
      <c r="AE1312" s="4"/>
      <c r="AF1312" s="4"/>
      <c r="AG1312" s="4"/>
      <c r="AH1312" s="4"/>
      <c r="AI1312" s="4"/>
      <c r="AJ1312" s="4"/>
      <c r="AK1312" s="4"/>
      <c r="AL1312" s="4"/>
      <c r="AM1312" s="4"/>
      <c r="AN1312" s="4"/>
      <c r="AO1312" s="4"/>
      <c r="AP1312" s="4"/>
      <c r="AQ1312" s="4"/>
      <c r="AR1312" s="4"/>
      <c r="AS1312" s="4"/>
      <c r="AT1312" s="4"/>
      <c r="AU1312" s="4"/>
      <c r="AV1312" s="4"/>
      <c r="AW1312" s="4"/>
    </row>
    <row r="1313" spans="25:49" x14ac:dyDescent="0.25">
      <c r="Y1313"/>
      <c r="AD1313" s="4"/>
      <c r="AE1313" s="4"/>
      <c r="AF1313" s="4"/>
      <c r="AG1313" s="4"/>
      <c r="AH1313" s="4"/>
      <c r="AI1313" s="4"/>
      <c r="AJ1313" s="4"/>
      <c r="AK1313" s="4"/>
      <c r="AL1313" s="4"/>
      <c r="AM1313" s="4"/>
      <c r="AN1313" s="4"/>
      <c r="AO1313" s="4"/>
      <c r="AP1313" s="4"/>
      <c r="AQ1313" s="4"/>
      <c r="AR1313" s="4"/>
      <c r="AS1313" s="4"/>
      <c r="AT1313" s="4"/>
      <c r="AU1313" s="4"/>
      <c r="AV1313" s="4"/>
      <c r="AW1313" s="4"/>
    </row>
    <row r="1314" spans="25:49" x14ac:dyDescent="0.25">
      <c r="Y1314"/>
      <c r="AD1314" s="4"/>
      <c r="AE1314" s="4"/>
      <c r="AF1314" s="4"/>
      <c r="AG1314" s="4"/>
      <c r="AH1314" s="4"/>
      <c r="AI1314" s="4"/>
      <c r="AJ1314" s="4"/>
      <c r="AK1314" s="4"/>
      <c r="AL1314" s="4"/>
      <c r="AM1314" s="4"/>
      <c r="AN1314" s="4"/>
      <c r="AO1314" s="4"/>
      <c r="AP1314" s="4"/>
      <c r="AQ1314" s="4"/>
      <c r="AR1314" s="4"/>
      <c r="AS1314" s="4"/>
      <c r="AT1314" s="4"/>
      <c r="AU1314" s="4"/>
      <c r="AV1314" s="4"/>
      <c r="AW1314" s="4"/>
    </row>
    <row r="1315" spans="25:49" x14ac:dyDescent="0.25">
      <c r="Y1315"/>
      <c r="AD1315" s="4"/>
      <c r="AE1315" s="4"/>
      <c r="AF1315" s="4"/>
      <c r="AG1315" s="4"/>
      <c r="AH1315" s="4"/>
      <c r="AI1315" s="4"/>
      <c r="AJ1315" s="4"/>
      <c r="AK1315" s="4"/>
      <c r="AL1315" s="4"/>
      <c r="AM1315" s="4"/>
      <c r="AN1315" s="4"/>
      <c r="AO1315" s="4"/>
      <c r="AP1315" s="4"/>
      <c r="AQ1315" s="4"/>
      <c r="AR1315" s="4"/>
      <c r="AS1315" s="4"/>
      <c r="AT1315" s="4"/>
      <c r="AU1315" s="4"/>
      <c r="AV1315" s="4"/>
      <c r="AW1315" s="4"/>
    </row>
    <row r="1316" spans="25:49" x14ac:dyDescent="0.25">
      <c r="Y1316"/>
      <c r="AD1316" s="4"/>
      <c r="AE1316" s="4"/>
      <c r="AF1316" s="4"/>
      <c r="AG1316" s="4"/>
      <c r="AH1316" s="4"/>
      <c r="AI1316" s="4"/>
      <c r="AJ1316" s="4"/>
      <c r="AK1316" s="4"/>
      <c r="AL1316" s="4"/>
      <c r="AM1316" s="4"/>
      <c r="AN1316" s="4"/>
      <c r="AO1316" s="4"/>
      <c r="AP1316" s="4"/>
      <c r="AQ1316" s="4"/>
      <c r="AR1316" s="4"/>
      <c r="AS1316" s="4"/>
      <c r="AT1316" s="4"/>
      <c r="AU1316" s="4"/>
      <c r="AV1316" s="4"/>
      <c r="AW1316" s="4"/>
    </row>
    <row r="1317" spans="25:49" x14ac:dyDescent="0.25">
      <c r="Y1317"/>
      <c r="AD1317" s="4"/>
      <c r="AE1317" s="4"/>
      <c r="AF1317" s="4"/>
      <c r="AG1317" s="4"/>
      <c r="AH1317" s="4"/>
      <c r="AI1317" s="4"/>
      <c r="AJ1317" s="4"/>
      <c r="AK1317" s="4"/>
      <c r="AL1317" s="4"/>
      <c r="AM1317" s="4"/>
      <c r="AN1317" s="4"/>
      <c r="AO1317" s="4"/>
      <c r="AP1317" s="4"/>
      <c r="AQ1317" s="4"/>
      <c r="AR1317" s="4"/>
      <c r="AS1317" s="4"/>
      <c r="AT1317" s="4"/>
      <c r="AU1317" s="4"/>
      <c r="AV1317" s="4"/>
      <c r="AW1317" s="4"/>
    </row>
    <row r="1318" spans="25:49" x14ac:dyDescent="0.25">
      <c r="Y1318"/>
      <c r="AD1318" s="4"/>
      <c r="AE1318" s="4"/>
      <c r="AF1318" s="4"/>
      <c r="AG1318" s="4"/>
      <c r="AH1318" s="4"/>
      <c r="AI1318" s="4"/>
      <c r="AJ1318" s="4"/>
      <c r="AK1318" s="4"/>
      <c r="AL1318" s="4"/>
      <c r="AM1318" s="4"/>
      <c r="AN1318" s="4"/>
      <c r="AO1318" s="4"/>
      <c r="AP1318" s="4"/>
      <c r="AQ1318" s="4"/>
      <c r="AR1318" s="4"/>
      <c r="AS1318" s="4"/>
      <c r="AT1318" s="4"/>
      <c r="AU1318" s="4"/>
      <c r="AV1318" s="4"/>
      <c r="AW1318" s="4"/>
    </row>
    <row r="1319" spans="25:49" x14ac:dyDescent="0.25">
      <c r="Y1319"/>
      <c r="AD1319" s="4"/>
      <c r="AE1319" s="4"/>
      <c r="AF1319" s="4"/>
      <c r="AG1319" s="4"/>
      <c r="AH1319" s="4"/>
      <c r="AI1319" s="4"/>
      <c r="AJ1319" s="4"/>
      <c r="AK1319" s="4"/>
      <c r="AL1319" s="4"/>
      <c r="AM1319" s="4"/>
      <c r="AN1319" s="4"/>
      <c r="AO1319" s="4"/>
      <c r="AP1319" s="4"/>
      <c r="AQ1319" s="4"/>
      <c r="AR1319" s="4"/>
      <c r="AS1319" s="4"/>
      <c r="AT1319" s="4"/>
      <c r="AU1319" s="4"/>
      <c r="AV1319" s="4"/>
      <c r="AW1319" s="4"/>
    </row>
    <row r="1320" spans="25:49" x14ac:dyDescent="0.25">
      <c r="Y1320"/>
      <c r="AD1320" s="4"/>
      <c r="AE1320" s="4"/>
      <c r="AF1320" s="4"/>
      <c r="AG1320" s="4"/>
      <c r="AH1320" s="4"/>
      <c r="AI1320" s="4"/>
      <c r="AJ1320" s="4"/>
      <c r="AK1320" s="4"/>
      <c r="AL1320" s="4"/>
      <c r="AM1320" s="4"/>
      <c r="AN1320" s="4"/>
      <c r="AO1320" s="4"/>
      <c r="AP1320" s="4"/>
      <c r="AQ1320" s="4"/>
      <c r="AR1320" s="4"/>
      <c r="AS1320" s="4"/>
      <c r="AT1320" s="4"/>
      <c r="AU1320" s="4"/>
      <c r="AV1320" s="4"/>
      <c r="AW1320" s="4"/>
    </row>
    <row r="1321" spans="25:49" x14ac:dyDescent="0.25">
      <c r="Y1321"/>
      <c r="AD1321" s="4"/>
      <c r="AE1321" s="4"/>
      <c r="AF1321" s="4"/>
      <c r="AG1321" s="4"/>
      <c r="AH1321" s="4"/>
      <c r="AI1321" s="4"/>
      <c r="AJ1321" s="4"/>
      <c r="AK1321" s="4"/>
      <c r="AL1321" s="4"/>
      <c r="AM1321" s="4"/>
      <c r="AN1321" s="4"/>
      <c r="AO1321" s="4"/>
      <c r="AP1321" s="4"/>
      <c r="AQ1321" s="4"/>
      <c r="AR1321" s="4"/>
      <c r="AS1321" s="4"/>
      <c r="AT1321" s="4"/>
      <c r="AU1321" s="4"/>
      <c r="AV1321" s="4"/>
      <c r="AW1321" s="4"/>
    </row>
    <row r="1322" spans="25:49" x14ac:dyDescent="0.25">
      <c r="Y1322"/>
      <c r="AD1322" s="4"/>
      <c r="AE1322" s="4"/>
      <c r="AF1322" s="4"/>
      <c r="AG1322" s="4"/>
      <c r="AH1322" s="4"/>
      <c r="AI1322" s="4"/>
      <c r="AJ1322" s="4"/>
      <c r="AK1322" s="4"/>
      <c r="AL1322" s="4"/>
      <c r="AM1322" s="4"/>
      <c r="AN1322" s="4"/>
      <c r="AO1322" s="4"/>
      <c r="AP1322" s="4"/>
      <c r="AQ1322" s="4"/>
      <c r="AR1322" s="4"/>
      <c r="AS1322" s="4"/>
      <c r="AT1322" s="4"/>
      <c r="AU1322" s="4"/>
      <c r="AV1322" s="4"/>
      <c r="AW1322" s="4"/>
    </row>
    <row r="1323" spans="25:49" x14ac:dyDescent="0.25">
      <c r="Y1323"/>
      <c r="AD1323" s="4"/>
      <c r="AE1323" s="4"/>
      <c r="AF1323" s="4"/>
      <c r="AG1323" s="4"/>
      <c r="AH1323" s="4"/>
      <c r="AI1323" s="4"/>
      <c r="AJ1323" s="4"/>
      <c r="AK1323" s="4"/>
      <c r="AL1323" s="4"/>
      <c r="AM1323" s="4"/>
      <c r="AN1323" s="4"/>
      <c r="AO1323" s="4"/>
      <c r="AP1323" s="4"/>
      <c r="AQ1323" s="4"/>
      <c r="AR1323" s="4"/>
      <c r="AS1323" s="4"/>
      <c r="AT1323" s="4"/>
      <c r="AU1323" s="4"/>
      <c r="AV1323" s="4"/>
      <c r="AW1323" s="4"/>
    </row>
    <row r="1324" spans="25:49" x14ac:dyDescent="0.25">
      <c r="Y1324"/>
      <c r="AD1324" s="4"/>
      <c r="AE1324" s="4"/>
      <c r="AF1324" s="4"/>
      <c r="AG1324" s="4"/>
      <c r="AH1324" s="4"/>
      <c r="AI1324" s="4"/>
      <c r="AJ1324" s="4"/>
      <c r="AK1324" s="4"/>
      <c r="AL1324" s="4"/>
      <c r="AM1324" s="4"/>
      <c r="AN1324" s="4"/>
      <c r="AO1324" s="4"/>
      <c r="AP1324" s="4"/>
      <c r="AQ1324" s="4"/>
      <c r="AR1324" s="4"/>
      <c r="AS1324" s="4"/>
      <c r="AT1324" s="4"/>
      <c r="AU1324" s="4"/>
      <c r="AV1324" s="4"/>
      <c r="AW1324" s="4"/>
    </row>
    <row r="1325" spans="25:49" x14ac:dyDescent="0.25">
      <c r="Y1325"/>
      <c r="AD1325" s="4"/>
      <c r="AE1325" s="4"/>
      <c r="AF1325" s="4"/>
      <c r="AG1325" s="4"/>
      <c r="AH1325" s="4"/>
      <c r="AI1325" s="4"/>
      <c r="AJ1325" s="4"/>
      <c r="AK1325" s="4"/>
      <c r="AL1325" s="4"/>
      <c r="AM1325" s="4"/>
      <c r="AN1325" s="4"/>
      <c r="AO1325" s="4"/>
      <c r="AP1325" s="4"/>
      <c r="AQ1325" s="4"/>
      <c r="AR1325" s="4"/>
      <c r="AS1325" s="4"/>
      <c r="AT1325" s="4"/>
      <c r="AU1325" s="4"/>
      <c r="AV1325" s="4"/>
      <c r="AW1325" s="4"/>
    </row>
    <row r="1326" spans="25:49" x14ac:dyDescent="0.25">
      <c r="Y1326"/>
      <c r="AD1326" s="4"/>
      <c r="AE1326" s="4"/>
      <c r="AF1326" s="4"/>
      <c r="AG1326" s="4"/>
      <c r="AH1326" s="4"/>
      <c r="AI1326" s="4"/>
      <c r="AJ1326" s="4"/>
      <c r="AK1326" s="4"/>
      <c r="AL1326" s="4"/>
      <c r="AM1326" s="4"/>
      <c r="AN1326" s="4"/>
      <c r="AO1326" s="4"/>
      <c r="AP1326" s="4"/>
      <c r="AQ1326" s="4"/>
      <c r="AR1326" s="4"/>
      <c r="AS1326" s="4"/>
      <c r="AT1326" s="4"/>
      <c r="AU1326" s="4"/>
      <c r="AV1326" s="4"/>
      <c r="AW1326" s="4"/>
    </row>
    <row r="1327" spans="25:49" x14ac:dyDescent="0.25">
      <c r="Y1327"/>
      <c r="AD1327" s="4"/>
      <c r="AE1327" s="4"/>
      <c r="AF1327" s="4"/>
      <c r="AG1327" s="4"/>
      <c r="AH1327" s="4"/>
      <c r="AI1327" s="4"/>
      <c r="AJ1327" s="4"/>
      <c r="AK1327" s="4"/>
      <c r="AL1327" s="4"/>
      <c r="AM1327" s="4"/>
      <c r="AN1327" s="4"/>
      <c r="AO1327" s="4"/>
      <c r="AP1327" s="4"/>
      <c r="AQ1327" s="4"/>
      <c r="AR1327" s="4"/>
      <c r="AS1327" s="4"/>
      <c r="AT1327" s="4"/>
      <c r="AU1327" s="4"/>
      <c r="AV1327" s="4"/>
      <c r="AW1327" s="4"/>
    </row>
    <row r="1328" spans="25:49" x14ac:dyDescent="0.25">
      <c r="Y1328"/>
      <c r="AD1328" s="4"/>
      <c r="AE1328" s="4"/>
      <c r="AF1328" s="4"/>
      <c r="AG1328" s="4"/>
      <c r="AH1328" s="4"/>
      <c r="AI1328" s="4"/>
      <c r="AJ1328" s="4"/>
      <c r="AK1328" s="4"/>
      <c r="AL1328" s="4"/>
      <c r="AM1328" s="4"/>
      <c r="AN1328" s="4"/>
      <c r="AO1328" s="4"/>
      <c r="AP1328" s="4"/>
      <c r="AQ1328" s="4"/>
      <c r="AR1328" s="4"/>
      <c r="AS1328" s="4"/>
      <c r="AT1328" s="4"/>
      <c r="AU1328" s="4"/>
      <c r="AV1328" s="4"/>
      <c r="AW1328" s="4"/>
    </row>
    <row r="1329" spans="25:49" x14ac:dyDescent="0.25">
      <c r="Y1329"/>
      <c r="AD1329" s="4"/>
      <c r="AE1329" s="4"/>
      <c r="AF1329" s="4"/>
      <c r="AG1329" s="4"/>
      <c r="AH1329" s="4"/>
      <c r="AI1329" s="4"/>
      <c r="AJ1329" s="4"/>
      <c r="AK1329" s="4"/>
      <c r="AL1329" s="4"/>
      <c r="AM1329" s="4"/>
      <c r="AN1329" s="4"/>
      <c r="AO1329" s="4"/>
      <c r="AP1329" s="4"/>
      <c r="AQ1329" s="4"/>
      <c r="AR1329" s="4"/>
      <c r="AS1329" s="4"/>
      <c r="AT1329" s="4"/>
      <c r="AU1329" s="4"/>
      <c r="AV1329" s="4"/>
      <c r="AW1329" s="4"/>
    </row>
    <row r="1330" spans="25:49" x14ac:dyDescent="0.25">
      <c r="Y1330"/>
      <c r="AD1330" s="4"/>
      <c r="AE1330" s="4"/>
      <c r="AF1330" s="4"/>
      <c r="AG1330" s="4"/>
      <c r="AH1330" s="4"/>
      <c r="AI1330" s="4"/>
      <c r="AJ1330" s="4"/>
      <c r="AK1330" s="4"/>
      <c r="AL1330" s="4"/>
      <c r="AM1330" s="4"/>
      <c r="AN1330" s="4"/>
      <c r="AO1330" s="4"/>
      <c r="AP1330" s="4"/>
      <c r="AQ1330" s="4"/>
      <c r="AR1330" s="4"/>
      <c r="AS1330" s="4"/>
      <c r="AT1330" s="4"/>
      <c r="AU1330" s="4"/>
      <c r="AV1330" s="4"/>
      <c r="AW1330" s="4"/>
    </row>
    <row r="1331" spans="25:49" x14ac:dyDescent="0.25">
      <c r="Y1331"/>
      <c r="AD1331" s="4"/>
      <c r="AE1331" s="4"/>
      <c r="AF1331" s="4"/>
      <c r="AG1331" s="4"/>
      <c r="AH1331" s="4"/>
      <c r="AI1331" s="4"/>
      <c r="AJ1331" s="4"/>
      <c r="AK1331" s="4"/>
      <c r="AL1331" s="4"/>
      <c r="AM1331" s="4"/>
      <c r="AN1331" s="4"/>
      <c r="AO1331" s="4"/>
      <c r="AP1331" s="4"/>
      <c r="AQ1331" s="4"/>
      <c r="AR1331" s="4"/>
      <c r="AS1331" s="4"/>
      <c r="AT1331" s="4"/>
      <c r="AU1331" s="4"/>
      <c r="AV1331" s="4"/>
      <c r="AW1331" s="4"/>
    </row>
    <row r="1332" spans="25:49" x14ac:dyDescent="0.25">
      <c r="Y1332"/>
      <c r="AD1332" s="4"/>
      <c r="AE1332" s="4"/>
      <c r="AF1332" s="4"/>
      <c r="AG1332" s="4"/>
      <c r="AH1332" s="4"/>
      <c r="AI1332" s="4"/>
      <c r="AJ1332" s="4"/>
      <c r="AK1332" s="4"/>
      <c r="AL1332" s="4"/>
      <c r="AM1332" s="4"/>
      <c r="AN1332" s="4"/>
      <c r="AO1332" s="4"/>
      <c r="AP1332" s="4"/>
      <c r="AQ1332" s="4"/>
      <c r="AR1332" s="4"/>
      <c r="AS1332" s="4"/>
      <c r="AT1332" s="4"/>
      <c r="AU1332" s="4"/>
      <c r="AV1332" s="4"/>
      <c r="AW1332" s="4"/>
    </row>
    <row r="1333" spans="25:49" x14ac:dyDescent="0.25">
      <c r="Y1333"/>
      <c r="AD1333" s="4"/>
      <c r="AE1333" s="4"/>
      <c r="AF1333" s="4"/>
      <c r="AG1333" s="4"/>
      <c r="AH1333" s="4"/>
      <c r="AI1333" s="4"/>
      <c r="AJ1333" s="4"/>
      <c r="AK1333" s="4"/>
      <c r="AL1333" s="4"/>
      <c r="AM1333" s="4"/>
      <c r="AN1333" s="4"/>
      <c r="AO1333" s="4"/>
      <c r="AP1333" s="4"/>
      <c r="AQ1333" s="4"/>
      <c r="AR1333" s="4"/>
      <c r="AS1333" s="4"/>
      <c r="AT1333" s="4"/>
      <c r="AU1333" s="4"/>
      <c r="AV1333" s="4"/>
      <c r="AW1333" s="4"/>
    </row>
    <row r="1334" spans="25:49" x14ac:dyDescent="0.25">
      <c r="Y1334"/>
      <c r="AD1334" s="4"/>
      <c r="AE1334" s="4"/>
      <c r="AF1334" s="4"/>
      <c r="AG1334" s="4"/>
      <c r="AH1334" s="4"/>
      <c r="AI1334" s="4"/>
      <c r="AJ1334" s="4"/>
      <c r="AK1334" s="4"/>
      <c r="AL1334" s="4"/>
      <c r="AM1334" s="4"/>
      <c r="AN1334" s="4"/>
      <c r="AO1334" s="4"/>
      <c r="AP1334" s="4"/>
      <c r="AQ1334" s="4"/>
      <c r="AR1334" s="4"/>
      <c r="AS1334" s="4"/>
      <c r="AT1334" s="4"/>
      <c r="AU1334" s="4"/>
      <c r="AV1334" s="4"/>
      <c r="AW1334" s="4"/>
    </row>
    <row r="1335" spans="25:49" x14ac:dyDescent="0.25">
      <c r="Y1335"/>
      <c r="AD1335" s="4"/>
      <c r="AE1335" s="4"/>
      <c r="AF1335" s="4"/>
      <c r="AG1335" s="4"/>
      <c r="AH1335" s="4"/>
      <c r="AI1335" s="4"/>
      <c r="AJ1335" s="4"/>
      <c r="AK1335" s="4"/>
      <c r="AL1335" s="4"/>
      <c r="AM1335" s="4"/>
      <c r="AN1335" s="4"/>
      <c r="AO1335" s="4"/>
      <c r="AP1335" s="4"/>
      <c r="AQ1335" s="4"/>
      <c r="AR1335" s="4"/>
      <c r="AS1335" s="4"/>
      <c r="AT1335" s="4"/>
      <c r="AU1335" s="4"/>
      <c r="AV1335" s="4"/>
      <c r="AW1335" s="4"/>
    </row>
    <row r="1336" spans="25:49" x14ac:dyDescent="0.25">
      <c r="Y1336"/>
      <c r="AD1336" s="4"/>
      <c r="AE1336" s="4"/>
      <c r="AF1336" s="4"/>
      <c r="AG1336" s="4"/>
      <c r="AH1336" s="4"/>
      <c r="AI1336" s="4"/>
      <c r="AJ1336" s="4"/>
      <c r="AK1336" s="4"/>
      <c r="AL1336" s="4"/>
      <c r="AM1336" s="4"/>
      <c r="AN1336" s="4"/>
      <c r="AO1336" s="4"/>
      <c r="AP1336" s="4"/>
      <c r="AQ1336" s="4"/>
      <c r="AR1336" s="4"/>
      <c r="AS1336" s="4"/>
      <c r="AT1336" s="4"/>
      <c r="AU1336" s="4"/>
      <c r="AV1336" s="4"/>
      <c r="AW1336" s="4"/>
    </row>
    <row r="1337" spans="25:49" x14ac:dyDescent="0.25">
      <c r="Y1337"/>
      <c r="AD1337" s="4"/>
      <c r="AE1337" s="4"/>
      <c r="AF1337" s="4"/>
      <c r="AG1337" s="4"/>
      <c r="AH1337" s="4"/>
      <c r="AI1337" s="4"/>
      <c r="AJ1337" s="4"/>
      <c r="AK1337" s="4"/>
      <c r="AL1337" s="4"/>
      <c r="AM1337" s="4"/>
      <c r="AN1337" s="4"/>
      <c r="AO1337" s="4"/>
      <c r="AP1337" s="4"/>
      <c r="AQ1337" s="4"/>
      <c r="AR1337" s="4"/>
      <c r="AS1337" s="4"/>
      <c r="AT1337" s="4"/>
      <c r="AU1337" s="4"/>
      <c r="AV1337" s="4"/>
      <c r="AW1337" s="4"/>
    </row>
    <row r="1338" spans="25:49" x14ac:dyDescent="0.25">
      <c r="Y1338"/>
      <c r="AD1338" s="4"/>
      <c r="AE1338" s="4"/>
      <c r="AF1338" s="4"/>
      <c r="AG1338" s="4"/>
      <c r="AH1338" s="4"/>
      <c r="AI1338" s="4"/>
      <c r="AJ1338" s="4"/>
      <c r="AK1338" s="4"/>
      <c r="AL1338" s="4"/>
      <c r="AM1338" s="4"/>
      <c r="AN1338" s="4"/>
      <c r="AO1338" s="4"/>
      <c r="AP1338" s="4"/>
      <c r="AQ1338" s="4"/>
      <c r="AR1338" s="4"/>
      <c r="AS1338" s="4"/>
      <c r="AT1338" s="4"/>
      <c r="AU1338" s="4"/>
      <c r="AV1338" s="4"/>
      <c r="AW1338" s="4"/>
    </row>
    <row r="1339" spans="25:49" x14ac:dyDescent="0.25">
      <c r="Y1339"/>
      <c r="AD1339" s="4"/>
      <c r="AE1339" s="4"/>
      <c r="AF1339" s="4"/>
      <c r="AG1339" s="4"/>
      <c r="AH1339" s="4"/>
      <c r="AI1339" s="4"/>
      <c r="AJ1339" s="4"/>
      <c r="AK1339" s="4"/>
      <c r="AL1339" s="4"/>
      <c r="AM1339" s="4"/>
      <c r="AN1339" s="4"/>
      <c r="AO1339" s="4"/>
      <c r="AP1339" s="4"/>
      <c r="AQ1339" s="4"/>
      <c r="AR1339" s="4"/>
      <c r="AS1339" s="4"/>
      <c r="AT1339" s="4"/>
      <c r="AU1339" s="4"/>
      <c r="AV1339" s="4"/>
      <c r="AW1339" s="4"/>
    </row>
    <row r="1340" spans="25:49" x14ac:dyDescent="0.25">
      <c r="Y1340"/>
      <c r="AD1340" s="4"/>
      <c r="AE1340" s="4"/>
      <c r="AF1340" s="4"/>
      <c r="AG1340" s="4"/>
      <c r="AH1340" s="4"/>
      <c r="AI1340" s="4"/>
      <c r="AJ1340" s="4"/>
      <c r="AK1340" s="4"/>
      <c r="AL1340" s="4"/>
      <c r="AM1340" s="4"/>
      <c r="AN1340" s="4"/>
      <c r="AO1340" s="4"/>
      <c r="AP1340" s="4"/>
      <c r="AQ1340" s="4"/>
      <c r="AR1340" s="4"/>
      <c r="AS1340" s="4"/>
      <c r="AT1340" s="4"/>
      <c r="AU1340" s="4"/>
      <c r="AV1340" s="4"/>
      <c r="AW1340" s="4"/>
    </row>
    <row r="1341" spans="25:49" x14ac:dyDescent="0.25">
      <c r="Y1341"/>
      <c r="AD1341" s="4"/>
      <c r="AE1341" s="4"/>
      <c r="AF1341" s="4"/>
      <c r="AG1341" s="4"/>
      <c r="AH1341" s="4"/>
      <c r="AI1341" s="4"/>
      <c r="AJ1341" s="4"/>
      <c r="AK1341" s="4"/>
      <c r="AL1341" s="4"/>
      <c r="AM1341" s="4"/>
      <c r="AN1341" s="4"/>
      <c r="AO1341" s="4"/>
      <c r="AP1341" s="4"/>
      <c r="AQ1341" s="4"/>
      <c r="AR1341" s="4"/>
      <c r="AS1341" s="4"/>
      <c r="AT1341" s="4"/>
      <c r="AU1341" s="4"/>
      <c r="AV1341" s="4"/>
      <c r="AW1341" s="4"/>
    </row>
    <row r="1342" spans="25:49" x14ac:dyDescent="0.25">
      <c r="Y1342"/>
      <c r="AD1342" s="4"/>
      <c r="AE1342" s="4"/>
      <c r="AF1342" s="4"/>
      <c r="AG1342" s="4"/>
      <c r="AH1342" s="4"/>
      <c r="AI1342" s="4"/>
      <c r="AJ1342" s="4"/>
      <c r="AK1342" s="4"/>
      <c r="AL1342" s="4"/>
      <c r="AM1342" s="4"/>
      <c r="AN1342" s="4"/>
      <c r="AO1342" s="4"/>
      <c r="AP1342" s="4"/>
      <c r="AQ1342" s="4"/>
      <c r="AR1342" s="4"/>
      <c r="AS1342" s="4"/>
      <c r="AT1342" s="4"/>
      <c r="AU1342" s="4"/>
      <c r="AV1342" s="4"/>
      <c r="AW1342" s="4"/>
    </row>
    <row r="1343" spans="25:49" x14ac:dyDescent="0.25">
      <c r="Y1343"/>
      <c r="AD1343" s="4"/>
      <c r="AE1343" s="4"/>
      <c r="AF1343" s="4"/>
      <c r="AG1343" s="4"/>
      <c r="AH1343" s="4"/>
      <c r="AI1343" s="4"/>
      <c r="AJ1343" s="4"/>
      <c r="AK1343" s="4"/>
      <c r="AL1343" s="4"/>
      <c r="AM1343" s="4"/>
      <c r="AN1343" s="4"/>
      <c r="AO1343" s="4"/>
      <c r="AP1343" s="4"/>
      <c r="AQ1343" s="4"/>
      <c r="AR1343" s="4"/>
      <c r="AS1343" s="4"/>
      <c r="AT1343" s="4"/>
      <c r="AU1343" s="4"/>
      <c r="AV1343" s="4"/>
      <c r="AW1343" s="4"/>
    </row>
    <row r="1344" spans="25:49" x14ac:dyDescent="0.25">
      <c r="Y1344"/>
      <c r="AD1344" s="4"/>
      <c r="AE1344" s="4"/>
      <c r="AF1344" s="4"/>
      <c r="AG1344" s="4"/>
      <c r="AH1344" s="4"/>
      <c r="AI1344" s="4"/>
      <c r="AJ1344" s="4"/>
      <c r="AK1344" s="4"/>
      <c r="AL1344" s="4"/>
      <c r="AM1344" s="4"/>
      <c r="AN1344" s="4"/>
      <c r="AO1344" s="4"/>
      <c r="AP1344" s="4"/>
      <c r="AQ1344" s="4"/>
      <c r="AR1344" s="4"/>
      <c r="AS1344" s="4"/>
      <c r="AT1344" s="4"/>
      <c r="AU1344" s="4"/>
      <c r="AV1344" s="4"/>
      <c r="AW1344" s="4"/>
    </row>
    <row r="1345" spans="25:49" x14ac:dyDescent="0.25">
      <c r="Y1345"/>
      <c r="AD1345" s="4"/>
      <c r="AE1345" s="4"/>
      <c r="AF1345" s="4"/>
      <c r="AG1345" s="4"/>
      <c r="AH1345" s="4"/>
      <c r="AI1345" s="4"/>
      <c r="AJ1345" s="4"/>
      <c r="AK1345" s="4"/>
      <c r="AL1345" s="4"/>
      <c r="AM1345" s="4"/>
      <c r="AN1345" s="4"/>
      <c r="AO1345" s="4"/>
      <c r="AP1345" s="4"/>
      <c r="AQ1345" s="4"/>
      <c r="AR1345" s="4"/>
      <c r="AS1345" s="4"/>
      <c r="AT1345" s="4"/>
      <c r="AU1345" s="4"/>
      <c r="AV1345" s="4"/>
      <c r="AW1345" s="4"/>
    </row>
    <row r="1346" spans="25:49" x14ac:dyDescent="0.25">
      <c r="Y1346"/>
      <c r="AD1346" s="4"/>
      <c r="AE1346" s="4"/>
      <c r="AF1346" s="4"/>
      <c r="AG1346" s="4"/>
      <c r="AH1346" s="4"/>
      <c r="AI1346" s="4"/>
      <c r="AJ1346" s="4"/>
      <c r="AK1346" s="4"/>
      <c r="AL1346" s="4"/>
      <c r="AM1346" s="4"/>
      <c r="AN1346" s="4"/>
      <c r="AO1346" s="4"/>
      <c r="AP1346" s="4"/>
      <c r="AQ1346" s="4"/>
      <c r="AR1346" s="4"/>
      <c r="AS1346" s="4"/>
      <c r="AT1346" s="4"/>
      <c r="AU1346" s="4"/>
      <c r="AV1346" s="4"/>
      <c r="AW1346" s="4"/>
    </row>
    <row r="1347" spans="25:49" x14ac:dyDescent="0.25">
      <c r="Y1347"/>
      <c r="AD1347" s="4"/>
      <c r="AE1347" s="4"/>
      <c r="AF1347" s="4"/>
      <c r="AG1347" s="4"/>
      <c r="AH1347" s="4"/>
      <c r="AI1347" s="4"/>
      <c r="AJ1347" s="4"/>
      <c r="AK1347" s="4"/>
      <c r="AL1347" s="4"/>
      <c r="AM1347" s="4"/>
      <c r="AN1347" s="4"/>
      <c r="AO1347" s="4"/>
      <c r="AP1347" s="4"/>
      <c r="AQ1347" s="4"/>
      <c r="AR1347" s="4"/>
      <c r="AS1347" s="4"/>
      <c r="AT1347" s="4"/>
      <c r="AU1347" s="4"/>
      <c r="AV1347" s="4"/>
      <c r="AW1347" s="4"/>
    </row>
    <row r="1348" spans="25:49" x14ac:dyDescent="0.25">
      <c r="Y1348"/>
      <c r="AD1348" s="4"/>
      <c r="AE1348" s="4"/>
      <c r="AF1348" s="4"/>
      <c r="AG1348" s="4"/>
      <c r="AH1348" s="4"/>
      <c r="AI1348" s="4"/>
      <c r="AJ1348" s="4"/>
      <c r="AK1348" s="4"/>
      <c r="AL1348" s="4"/>
      <c r="AM1348" s="4"/>
      <c r="AN1348" s="4"/>
      <c r="AO1348" s="4"/>
      <c r="AP1348" s="4"/>
      <c r="AQ1348" s="4"/>
      <c r="AR1348" s="4"/>
      <c r="AS1348" s="4"/>
      <c r="AT1348" s="4"/>
      <c r="AU1348" s="4"/>
      <c r="AV1348" s="4"/>
      <c r="AW1348" s="4"/>
    </row>
    <row r="1349" spans="25:49" x14ac:dyDescent="0.25">
      <c r="Y1349"/>
      <c r="AD1349" s="4"/>
      <c r="AE1349" s="4"/>
      <c r="AF1349" s="4"/>
      <c r="AG1349" s="4"/>
      <c r="AH1349" s="4"/>
      <c r="AI1349" s="4"/>
      <c r="AJ1349" s="4"/>
      <c r="AK1349" s="4"/>
      <c r="AL1349" s="4"/>
      <c r="AM1349" s="4"/>
      <c r="AN1349" s="4"/>
      <c r="AO1349" s="4"/>
      <c r="AP1349" s="4"/>
      <c r="AQ1349" s="4"/>
      <c r="AR1349" s="4"/>
      <c r="AS1349" s="4"/>
      <c r="AT1349" s="4"/>
      <c r="AU1349" s="4"/>
      <c r="AV1349" s="4"/>
      <c r="AW1349" s="4"/>
    </row>
    <row r="1350" spans="25:49" x14ac:dyDescent="0.25">
      <c r="Y1350"/>
      <c r="AD1350" s="4"/>
      <c r="AE1350" s="4"/>
      <c r="AF1350" s="4"/>
      <c r="AG1350" s="4"/>
      <c r="AH1350" s="4"/>
      <c r="AI1350" s="4"/>
      <c r="AJ1350" s="4"/>
      <c r="AK1350" s="4"/>
      <c r="AL1350" s="4"/>
      <c r="AM1350" s="4"/>
      <c r="AN1350" s="4"/>
      <c r="AO1350" s="4"/>
      <c r="AP1350" s="4"/>
      <c r="AQ1350" s="4"/>
      <c r="AR1350" s="4"/>
      <c r="AS1350" s="4"/>
      <c r="AT1350" s="4"/>
      <c r="AU1350" s="4"/>
      <c r="AV1350" s="4"/>
      <c r="AW1350" s="4"/>
    </row>
    <row r="1351" spans="25:49" x14ac:dyDescent="0.25">
      <c r="Y1351"/>
      <c r="AD1351" s="4"/>
      <c r="AE1351" s="4"/>
      <c r="AF1351" s="4"/>
      <c r="AG1351" s="4"/>
      <c r="AH1351" s="4"/>
      <c r="AI1351" s="4"/>
      <c r="AJ1351" s="4"/>
      <c r="AK1351" s="4"/>
      <c r="AL1351" s="4"/>
      <c r="AM1351" s="4"/>
      <c r="AN1351" s="4"/>
      <c r="AO1351" s="4"/>
      <c r="AP1351" s="4"/>
      <c r="AQ1351" s="4"/>
      <c r="AR1351" s="4"/>
      <c r="AS1351" s="4"/>
      <c r="AT1351" s="4"/>
      <c r="AU1351" s="4"/>
      <c r="AV1351" s="4"/>
      <c r="AW1351" s="4"/>
    </row>
    <row r="1352" spans="25:49" x14ac:dyDescent="0.25">
      <c r="Y1352"/>
      <c r="AD1352" s="4"/>
      <c r="AE1352" s="4"/>
      <c r="AF1352" s="4"/>
      <c r="AG1352" s="4"/>
      <c r="AH1352" s="4"/>
      <c r="AI1352" s="4"/>
      <c r="AJ1352" s="4"/>
      <c r="AK1352" s="4"/>
      <c r="AL1352" s="4"/>
      <c r="AM1352" s="4"/>
      <c r="AN1352" s="4"/>
      <c r="AO1352" s="4"/>
      <c r="AP1352" s="4"/>
      <c r="AQ1352" s="4"/>
      <c r="AR1352" s="4"/>
      <c r="AS1352" s="4"/>
      <c r="AT1352" s="4"/>
      <c r="AU1352" s="4"/>
      <c r="AV1352" s="4"/>
      <c r="AW1352" s="4"/>
    </row>
    <row r="1353" spans="25:49" x14ac:dyDescent="0.25">
      <c r="Y1353"/>
      <c r="AD1353" s="4"/>
      <c r="AE1353" s="4"/>
      <c r="AF1353" s="4"/>
      <c r="AG1353" s="4"/>
      <c r="AH1353" s="4"/>
      <c r="AI1353" s="4"/>
      <c r="AJ1353" s="4"/>
      <c r="AK1353" s="4"/>
      <c r="AL1353" s="4"/>
      <c r="AM1353" s="4"/>
      <c r="AN1353" s="4"/>
      <c r="AO1353" s="4"/>
      <c r="AP1353" s="4"/>
      <c r="AQ1353" s="4"/>
      <c r="AR1353" s="4"/>
      <c r="AS1353" s="4"/>
      <c r="AT1353" s="4"/>
      <c r="AU1353" s="4"/>
      <c r="AV1353" s="4"/>
      <c r="AW1353" s="4"/>
    </row>
    <row r="1354" spans="25:49" x14ac:dyDescent="0.25">
      <c r="Y1354"/>
      <c r="AD1354" s="4"/>
      <c r="AE1354" s="4"/>
      <c r="AF1354" s="4"/>
      <c r="AG1354" s="4"/>
      <c r="AH1354" s="4"/>
      <c r="AI1354" s="4"/>
      <c r="AJ1354" s="4"/>
      <c r="AK1354" s="4"/>
      <c r="AL1354" s="4"/>
      <c r="AM1354" s="4"/>
      <c r="AN1354" s="4"/>
      <c r="AO1354" s="4"/>
      <c r="AP1354" s="4"/>
      <c r="AQ1354" s="4"/>
      <c r="AR1354" s="4"/>
      <c r="AS1354" s="4"/>
      <c r="AT1354" s="4"/>
      <c r="AU1354" s="4"/>
      <c r="AV1354" s="4"/>
      <c r="AW1354" s="4"/>
    </row>
    <row r="1355" spans="25:49" x14ac:dyDescent="0.25">
      <c r="Y1355"/>
      <c r="AD1355" s="4"/>
      <c r="AE1355" s="4"/>
      <c r="AF1355" s="4"/>
      <c r="AG1355" s="4"/>
      <c r="AH1355" s="4"/>
      <c r="AI1355" s="4"/>
      <c r="AJ1355" s="4"/>
      <c r="AK1355" s="4"/>
      <c r="AL1355" s="4"/>
      <c r="AM1355" s="4"/>
      <c r="AN1355" s="4"/>
      <c r="AO1355" s="4"/>
      <c r="AP1355" s="4"/>
      <c r="AQ1355" s="4"/>
      <c r="AR1355" s="4"/>
      <c r="AS1355" s="4"/>
      <c r="AT1355" s="4"/>
      <c r="AU1355" s="4"/>
      <c r="AV1355" s="4"/>
      <c r="AW1355" s="4"/>
    </row>
    <row r="1356" spans="25:49" x14ac:dyDescent="0.25">
      <c r="Y1356"/>
      <c r="AD1356" s="4"/>
      <c r="AE1356" s="4"/>
      <c r="AF1356" s="4"/>
      <c r="AG1356" s="4"/>
      <c r="AH1356" s="4"/>
      <c r="AI1356" s="4"/>
      <c r="AJ1356" s="4"/>
      <c r="AK1356" s="4"/>
      <c r="AL1356" s="4"/>
      <c r="AM1356" s="4"/>
      <c r="AN1356" s="4"/>
      <c r="AO1356" s="4"/>
      <c r="AP1356" s="4"/>
      <c r="AQ1356" s="4"/>
      <c r="AR1356" s="4"/>
      <c r="AS1356" s="4"/>
      <c r="AT1356" s="4"/>
      <c r="AU1356" s="4"/>
      <c r="AV1356" s="4"/>
      <c r="AW1356" s="4"/>
    </row>
    <row r="1357" spans="25:49" x14ac:dyDescent="0.25">
      <c r="Y1357"/>
      <c r="AD1357" s="4"/>
      <c r="AE1357" s="4"/>
      <c r="AF1357" s="4"/>
      <c r="AG1357" s="4"/>
      <c r="AH1357" s="4"/>
      <c r="AI1357" s="4"/>
      <c r="AJ1357" s="4"/>
      <c r="AK1357" s="4"/>
      <c r="AL1357" s="4"/>
      <c r="AM1357" s="4"/>
      <c r="AN1357" s="4"/>
      <c r="AO1357" s="4"/>
      <c r="AP1357" s="4"/>
      <c r="AQ1357" s="4"/>
      <c r="AR1357" s="4"/>
      <c r="AS1357" s="4"/>
      <c r="AT1357" s="4"/>
      <c r="AU1357" s="4"/>
      <c r="AV1357" s="4"/>
      <c r="AW1357" s="4"/>
    </row>
    <row r="1358" spans="25:49" x14ac:dyDescent="0.25">
      <c r="Y1358"/>
      <c r="AD1358" s="4"/>
      <c r="AE1358" s="4"/>
      <c r="AF1358" s="4"/>
      <c r="AG1358" s="4"/>
      <c r="AH1358" s="4"/>
      <c r="AI1358" s="4"/>
      <c r="AJ1358" s="4"/>
      <c r="AK1358" s="4"/>
      <c r="AL1358" s="4"/>
      <c r="AM1358" s="4"/>
      <c r="AN1358" s="4"/>
      <c r="AO1358" s="4"/>
      <c r="AP1358" s="4"/>
      <c r="AQ1358" s="4"/>
      <c r="AR1358" s="4"/>
      <c r="AS1358" s="4"/>
      <c r="AT1358" s="4"/>
      <c r="AU1358" s="4"/>
      <c r="AV1358" s="4"/>
      <c r="AW1358" s="4"/>
    </row>
    <row r="1359" spans="25:49" x14ac:dyDescent="0.25">
      <c r="Y1359"/>
      <c r="AD1359" s="4"/>
      <c r="AE1359" s="4"/>
      <c r="AF1359" s="4"/>
      <c r="AG1359" s="4"/>
      <c r="AH1359" s="4"/>
      <c r="AI1359" s="4"/>
      <c r="AJ1359" s="4"/>
      <c r="AK1359" s="4"/>
      <c r="AL1359" s="4"/>
      <c r="AM1359" s="4"/>
      <c r="AN1359" s="4"/>
      <c r="AO1359" s="4"/>
      <c r="AP1359" s="4"/>
      <c r="AQ1359" s="4"/>
      <c r="AR1359" s="4"/>
      <c r="AS1359" s="4"/>
      <c r="AT1359" s="4"/>
      <c r="AU1359" s="4"/>
      <c r="AV1359" s="4"/>
      <c r="AW1359" s="4"/>
    </row>
    <row r="1360" spans="25:49" x14ac:dyDescent="0.25">
      <c r="Y1360"/>
      <c r="AD1360" s="4"/>
      <c r="AE1360" s="4"/>
      <c r="AF1360" s="4"/>
      <c r="AG1360" s="4"/>
      <c r="AH1360" s="4"/>
      <c r="AI1360" s="4"/>
      <c r="AJ1360" s="4"/>
      <c r="AK1360" s="4"/>
      <c r="AL1360" s="4"/>
      <c r="AM1360" s="4"/>
      <c r="AN1360" s="4"/>
      <c r="AO1360" s="4"/>
      <c r="AP1360" s="4"/>
      <c r="AQ1360" s="4"/>
      <c r="AR1360" s="4"/>
      <c r="AS1360" s="4"/>
      <c r="AT1360" s="4"/>
      <c r="AU1360" s="4"/>
      <c r="AV1360" s="4"/>
      <c r="AW1360" s="4"/>
    </row>
    <row r="1361" spans="25:49" x14ac:dyDescent="0.25">
      <c r="Y1361"/>
      <c r="AD1361" s="4"/>
      <c r="AE1361" s="4"/>
      <c r="AF1361" s="4"/>
      <c r="AG1361" s="4"/>
      <c r="AH1361" s="4"/>
      <c r="AI1361" s="4"/>
      <c r="AJ1361" s="4"/>
      <c r="AK1361" s="4"/>
      <c r="AL1361" s="4"/>
      <c r="AM1361" s="4"/>
      <c r="AN1361" s="4"/>
      <c r="AO1361" s="4"/>
      <c r="AP1361" s="4"/>
      <c r="AQ1361" s="4"/>
      <c r="AR1361" s="4"/>
      <c r="AS1361" s="4"/>
      <c r="AT1361" s="4"/>
      <c r="AU1361" s="4"/>
      <c r="AV1361" s="4"/>
      <c r="AW1361" s="4"/>
    </row>
    <row r="1362" spans="25:49" x14ac:dyDescent="0.25">
      <c r="Y1362"/>
      <c r="AD1362" s="4"/>
      <c r="AE1362" s="4"/>
      <c r="AF1362" s="4"/>
      <c r="AG1362" s="4"/>
      <c r="AH1362" s="4"/>
      <c r="AI1362" s="4"/>
      <c r="AJ1362" s="4"/>
      <c r="AK1362" s="4"/>
      <c r="AL1362" s="4"/>
      <c r="AM1362" s="4"/>
      <c r="AN1362" s="4"/>
      <c r="AO1362" s="4"/>
      <c r="AP1362" s="4"/>
      <c r="AQ1362" s="4"/>
      <c r="AR1362" s="4"/>
      <c r="AS1362" s="4"/>
      <c r="AT1362" s="4"/>
      <c r="AU1362" s="4"/>
      <c r="AV1362" s="4"/>
      <c r="AW1362" s="4"/>
    </row>
    <row r="1363" spans="25:49" x14ac:dyDescent="0.25">
      <c r="Y1363"/>
      <c r="AD1363" s="4"/>
      <c r="AE1363" s="4"/>
      <c r="AF1363" s="4"/>
      <c r="AG1363" s="4"/>
      <c r="AH1363" s="4"/>
      <c r="AI1363" s="4"/>
      <c r="AJ1363" s="4"/>
      <c r="AK1363" s="4"/>
      <c r="AL1363" s="4"/>
      <c r="AM1363" s="4"/>
      <c r="AN1363" s="4"/>
      <c r="AO1363" s="4"/>
      <c r="AP1363" s="4"/>
      <c r="AQ1363" s="4"/>
      <c r="AR1363" s="4"/>
      <c r="AS1363" s="4"/>
      <c r="AT1363" s="4"/>
      <c r="AU1363" s="4"/>
      <c r="AV1363" s="4"/>
      <c r="AW1363" s="4"/>
    </row>
    <row r="1364" spans="25:49" x14ac:dyDescent="0.25">
      <c r="Y1364"/>
      <c r="AD1364" s="4"/>
      <c r="AE1364" s="4"/>
      <c r="AF1364" s="4"/>
      <c r="AG1364" s="4"/>
      <c r="AH1364" s="4"/>
      <c r="AI1364" s="4"/>
      <c r="AJ1364" s="4"/>
      <c r="AK1364" s="4"/>
      <c r="AL1364" s="4"/>
      <c r="AM1364" s="4"/>
      <c r="AN1364" s="4"/>
      <c r="AO1364" s="4"/>
      <c r="AP1364" s="4"/>
      <c r="AQ1364" s="4"/>
      <c r="AR1364" s="4"/>
      <c r="AS1364" s="4"/>
      <c r="AT1364" s="4"/>
      <c r="AU1364" s="4"/>
      <c r="AV1364" s="4"/>
      <c r="AW1364" s="4"/>
    </row>
    <row r="1365" spans="25:49" x14ac:dyDescent="0.25">
      <c r="Y1365"/>
      <c r="AD1365" s="4"/>
      <c r="AE1365" s="4"/>
      <c r="AF1365" s="4"/>
      <c r="AG1365" s="4"/>
      <c r="AH1365" s="4"/>
      <c r="AI1365" s="4"/>
      <c r="AJ1365" s="4"/>
      <c r="AK1365" s="4"/>
      <c r="AL1365" s="4"/>
      <c r="AM1365" s="4"/>
      <c r="AN1365" s="4"/>
      <c r="AO1365" s="4"/>
      <c r="AP1365" s="4"/>
      <c r="AQ1365" s="4"/>
      <c r="AR1365" s="4"/>
      <c r="AS1365" s="4"/>
      <c r="AT1365" s="4"/>
      <c r="AU1365" s="4"/>
      <c r="AV1365" s="4"/>
      <c r="AW1365" s="4"/>
    </row>
    <row r="1366" spans="25:49" x14ac:dyDescent="0.25">
      <c r="Y1366"/>
      <c r="AD1366" s="4"/>
      <c r="AE1366" s="4"/>
      <c r="AF1366" s="4"/>
      <c r="AG1366" s="4"/>
      <c r="AH1366" s="4"/>
      <c r="AI1366" s="4"/>
      <c r="AJ1366" s="4"/>
      <c r="AK1366" s="4"/>
      <c r="AL1366" s="4"/>
      <c r="AM1366" s="4"/>
      <c r="AN1366" s="4"/>
      <c r="AO1366" s="4"/>
      <c r="AP1366" s="4"/>
      <c r="AQ1366" s="4"/>
      <c r="AR1366" s="4"/>
      <c r="AS1366" s="4"/>
      <c r="AT1366" s="4"/>
      <c r="AU1366" s="4"/>
      <c r="AV1366" s="4"/>
      <c r="AW1366" s="4"/>
    </row>
    <row r="1367" spans="25:49" x14ac:dyDescent="0.25">
      <c r="Y1367"/>
      <c r="AD1367" s="4"/>
      <c r="AE1367" s="4"/>
      <c r="AF1367" s="4"/>
      <c r="AG1367" s="4"/>
      <c r="AH1367" s="4"/>
      <c r="AI1367" s="4"/>
      <c r="AJ1367" s="4"/>
      <c r="AK1367" s="4"/>
      <c r="AL1367" s="4"/>
      <c r="AM1367" s="4"/>
      <c r="AN1367" s="4"/>
      <c r="AO1367" s="4"/>
      <c r="AP1367" s="4"/>
      <c r="AQ1367" s="4"/>
      <c r="AR1367" s="4"/>
      <c r="AS1367" s="4"/>
      <c r="AT1367" s="4"/>
      <c r="AU1367" s="4"/>
      <c r="AV1367" s="4"/>
      <c r="AW1367" s="4"/>
    </row>
    <row r="1368" spans="25:49" x14ac:dyDescent="0.25">
      <c r="Y1368"/>
      <c r="AD1368" s="4"/>
      <c r="AE1368" s="4"/>
      <c r="AF1368" s="4"/>
      <c r="AG1368" s="4"/>
      <c r="AH1368" s="4"/>
      <c r="AI1368" s="4"/>
      <c r="AJ1368" s="4"/>
      <c r="AK1368" s="4"/>
      <c r="AL1368" s="4"/>
      <c r="AM1368" s="4"/>
      <c r="AN1368" s="4"/>
      <c r="AO1368" s="4"/>
      <c r="AP1368" s="4"/>
      <c r="AQ1368" s="4"/>
      <c r="AR1368" s="4"/>
      <c r="AS1368" s="4"/>
      <c r="AT1368" s="4"/>
      <c r="AU1368" s="4"/>
      <c r="AV1368" s="4"/>
      <c r="AW1368" s="4"/>
    </row>
    <row r="1369" spans="25:49" x14ac:dyDescent="0.25">
      <c r="Y1369"/>
      <c r="AD1369" s="4"/>
      <c r="AE1369" s="4"/>
      <c r="AF1369" s="4"/>
      <c r="AG1369" s="4"/>
      <c r="AH1369" s="4"/>
      <c r="AI1369" s="4"/>
      <c r="AJ1369" s="4"/>
      <c r="AK1369" s="4"/>
      <c r="AL1369" s="4"/>
      <c r="AM1369" s="4"/>
      <c r="AN1369" s="4"/>
      <c r="AO1369" s="4"/>
      <c r="AP1369" s="4"/>
      <c r="AQ1369" s="4"/>
      <c r="AR1369" s="4"/>
      <c r="AS1369" s="4"/>
      <c r="AT1369" s="4"/>
      <c r="AU1369" s="4"/>
      <c r="AV1369" s="4"/>
      <c r="AW1369" s="4"/>
    </row>
    <row r="1370" spans="25:49" x14ac:dyDescent="0.25">
      <c r="Y1370"/>
      <c r="AD1370" s="4"/>
      <c r="AE1370" s="4"/>
      <c r="AF1370" s="4"/>
      <c r="AG1370" s="4"/>
      <c r="AH1370" s="4"/>
      <c r="AI1370" s="4"/>
      <c r="AJ1370" s="4"/>
      <c r="AK1370" s="4"/>
      <c r="AL1370" s="4"/>
      <c r="AM1370" s="4"/>
      <c r="AN1370" s="4"/>
      <c r="AO1370" s="4"/>
      <c r="AP1370" s="4"/>
      <c r="AQ1370" s="4"/>
      <c r="AR1370" s="4"/>
      <c r="AS1370" s="4"/>
      <c r="AT1370" s="4"/>
      <c r="AU1370" s="4"/>
      <c r="AV1370" s="4"/>
      <c r="AW1370" s="4"/>
    </row>
    <row r="1371" spans="25:49" x14ac:dyDescent="0.25">
      <c r="Y1371"/>
      <c r="AD1371" s="4"/>
      <c r="AE1371" s="4"/>
      <c r="AF1371" s="4"/>
      <c r="AG1371" s="4"/>
      <c r="AH1371" s="4"/>
      <c r="AI1371" s="4"/>
      <c r="AJ1371" s="4"/>
      <c r="AK1371" s="4"/>
      <c r="AL1371" s="4"/>
      <c r="AM1371" s="4"/>
      <c r="AN1371" s="4"/>
      <c r="AO1371" s="4"/>
      <c r="AP1371" s="4"/>
      <c r="AQ1371" s="4"/>
      <c r="AR1371" s="4"/>
      <c r="AS1371" s="4"/>
      <c r="AT1371" s="4"/>
      <c r="AU1371" s="4"/>
      <c r="AV1371" s="4"/>
      <c r="AW1371" s="4"/>
    </row>
    <row r="1372" spans="25:49" x14ac:dyDescent="0.25">
      <c r="Y1372"/>
      <c r="AD1372" s="4"/>
      <c r="AE1372" s="4"/>
      <c r="AF1372" s="4"/>
      <c r="AG1372" s="4"/>
      <c r="AH1372" s="4"/>
      <c r="AI1372" s="4"/>
      <c r="AJ1372" s="4"/>
      <c r="AK1372" s="4"/>
      <c r="AL1372" s="4"/>
      <c r="AM1372" s="4"/>
      <c r="AN1372" s="4"/>
      <c r="AO1372" s="4"/>
      <c r="AP1372" s="4"/>
      <c r="AQ1372" s="4"/>
      <c r="AR1372" s="4"/>
      <c r="AS1372" s="4"/>
      <c r="AT1372" s="4"/>
      <c r="AU1372" s="4"/>
      <c r="AV1372" s="4"/>
      <c r="AW1372" s="4"/>
    </row>
    <row r="1373" spans="25:49" x14ac:dyDescent="0.25">
      <c r="Y1373"/>
      <c r="AD1373" s="4"/>
      <c r="AE1373" s="4"/>
      <c r="AF1373" s="4"/>
      <c r="AG1373" s="4"/>
      <c r="AH1373" s="4"/>
      <c r="AI1373" s="4"/>
      <c r="AJ1373" s="4"/>
      <c r="AK1373" s="4"/>
      <c r="AL1373" s="4"/>
      <c r="AM1373" s="4"/>
      <c r="AN1373" s="4"/>
      <c r="AO1373" s="4"/>
      <c r="AP1373" s="4"/>
      <c r="AQ1373" s="4"/>
      <c r="AR1373" s="4"/>
      <c r="AS1373" s="4"/>
      <c r="AT1373" s="4"/>
      <c r="AU1373" s="4"/>
      <c r="AV1373" s="4"/>
      <c r="AW1373" s="4"/>
    </row>
    <row r="1374" spans="25:49" x14ac:dyDescent="0.25">
      <c r="Y1374"/>
      <c r="AD1374" s="4"/>
      <c r="AE1374" s="4"/>
      <c r="AF1374" s="4"/>
      <c r="AG1374" s="4"/>
      <c r="AH1374" s="4"/>
      <c r="AI1374" s="4"/>
      <c r="AJ1374" s="4"/>
      <c r="AK1374" s="4"/>
      <c r="AL1374" s="4"/>
      <c r="AM1374" s="4"/>
      <c r="AN1374" s="4"/>
      <c r="AO1374" s="4"/>
      <c r="AP1374" s="4"/>
      <c r="AQ1374" s="4"/>
      <c r="AR1374" s="4"/>
      <c r="AS1374" s="4"/>
      <c r="AT1374" s="4"/>
      <c r="AU1374" s="4"/>
      <c r="AV1374" s="4"/>
      <c r="AW1374" s="4"/>
    </row>
    <row r="1375" spans="25:49" x14ac:dyDescent="0.25">
      <c r="Y1375"/>
      <c r="AD1375" s="4"/>
      <c r="AE1375" s="4"/>
      <c r="AF1375" s="4"/>
      <c r="AG1375" s="4"/>
      <c r="AH1375" s="4"/>
      <c r="AI1375" s="4"/>
      <c r="AJ1375" s="4"/>
      <c r="AK1375" s="4"/>
      <c r="AL1375" s="4"/>
      <c r="AM1375" s="4"/>
      <c r="AN1375" s="4"/>
      <c r="AO1375" s="4"/>
      <c r="AP1375" s="4"/>
      <c r="AQ1375" s="4"/>
      <c r="AR1375" s="4"/>
      <c r="AS1375" s="4"/>
      <c r="AT1375" s="4"/>
      <c r="AU1375" s="4"/>
      <c r="AV1375" s="4"/>
      <c r="AW1375" s="4"/>
    </row>
    <row r="1376" spans="25:49" x14ac:dyDescent="0.25">
      <c r="Y1376"/>
      <c r="AD1376" s="4"/>
      <c r="AE1376" s="4"/>
      <c r="AF1376" s="4"/>
      <c r="AG1376" s="4"/>
      <c r="AH1376" s="4"/>
      <c r="AI1376" s="4"/>
      <c r="AJ1376" s="4"/>
      <c r="AK1376" s="4"/>
      <c r="AL1376" s="4"/>
      <c r="AM1376" s="4"/>
      <c r="AN1376" s="4"/>
      <c r="AO1376" s="4"/>
      <c r="AP1376" s="4"/>
      <c r="AQ1376" s="4"/>
      <c r="AR1376" s="4"/>
      <c r="AS1376" s="4"/>
      <c r="AT1376" s="4"/>
      <c r="AU1376" s="4"/>
      <c r="AV1376" s="4"/>
      <c r="AW1376" s="4"/>
    </row>
    <row r="1377" spans="25:49" x14ac:dyDescent="0.25">
      <c r="Y1377"/>
      <c r="AD1377" s="4"/>
      <c r="AE1377" s="4"/>
      <c r="AF1377" s="4"/>
      <c r="AG1377" s="4"/>
      <c r="AH1377" s="4"/>
      <c r="AI1377" s="4"/>
      <c r="AJ1377" s="4"/>
      <c r="AK1377" s="4"/>
      <c r="AL1377" s="4"/>
      <c r="AM1377" s="4"/>
      <c r="AN1377" s="4"/>
      <c r="AO1377" s="4"/>
      <c r="AP1377" s="4"/>
      <c r="AQ1377" s="4"/>
      <c r="AR1377" s="4"/>
      <c r="AS1377" s="4"/>
      <c r="AT1377" s="4"/>
      <c r="AU1377" s="4"/>
      <c r="AV1377" s="4"/>
      <c r="AW1377" s="4"/>
    </row>
    <row r="1378" spans="25:49" x14ac:dyDescent="0.25">
      <c r="Y1378"/>
      <c r="AD1378" s="4"/>
      <c r="AE1378" s="4"/>
      <c r="AF1378" s="4"/>
      <c r="AG1378" s="4"/>
      <c r="AH1378" s="4"/>
      <c r="AI1378" s="4"/>
      <c r="AJ1378" s="4"/>
      <c r="AK1378" s="4"/>
      <c r="AL1378" s="4"/>
      <c r="AM1378" s="4"/>
      <c r="AN1378" s="4"/>
      <c r="AO1378" s="4"/>
      <c r="AP1378" s="4"/>
      <c r="AQ1378" s="4"/>
      <c r="AR1378" s="4"/>
      <c r="AS1378" s="4"/>
      <c r="AT1378" s="4"/>
      <c r="AU1378" s="4"/>
      <c r="AV1378" s="4"/>
      <c r="AW1378" s="4"/>
    </row>
    <row r="1379" spans="25:49" x14ac:dyDescent="0.25">
      <c r="Y1379"/>
      <c r="AD1379" s="4"/>
      <c r="AE1379" s="4"/>
      <c r="AF1379" s="4"/>
      <c r="AG1379" s="4"/>
      <c r="AH1379" s="4"/>
      <c r="AI1379" s="4"/>
      <c r="AJ1379" s="4"/>
      <c r="AK1379" s="4"/>
      <c r="AL1379" s="4"/>
      <c r="AM1379" s="4"/>
      <c r="AN1379" s="4"/>
      <c r="AO1379" s="4"/>
      <c r="AP1379" s="4"/>
      <c r="AQ1379" s="4"/>
      <c r="AR1379" s="4"/>
      <c r="AS1379" s="4"/>
      <c r="AT1379" s="4"/>
      <c r="AU1379" s="4"/>
      <c r="AV1379" s="4"/>
      <c r="AW1379" s="4"/>
    </row>
    <row r="1380" spans="25:49" x14ac:dyDescent="0.25">
      <c r="Y1380"/>
      <c r="AD1380" s="4"/>
      <c r="AE1380" s="4"/>
      <c r="AF1380" s="4"/>
      <c r="AG1380" s="4"/>
      <c r="AH1380" s="4"/>
      <c r="AI1380" s="4"/>
      <c r="AJ1380" s="4"/>
      <c r="AK1380" s="4"/>
      <c r="AL1380" s="4"/>
      <c r="AM1380" s="4"/>
      <c r="AN1380" s="4"/>
      <c r="AO1380" s="4"/>
      <c r="AP1380" s="4"/>
      <c r="AQ1380" s="4"/>
      <c r="AR1380" s="4"/>
      <c r="AS1380" s="4"/>
      <c r="AT1380" s="4"/>
      <c r="AU1380" s="4"/>
      <c r="AV1380" s="4"/>
      <c r="AW1380" s="4"/>
    </row>
    <row r="1381" spans="25:49" x14ac:dyDescent="0.25">
      <c r="Y1381"/>
      <c r="AD1381" s="4"/>
      <c r="AE1381" s="4"/>
      <c r="AF1381" s="4"/>
      <c r="AG1381" s="4"/>
      <c r="AH1381" s="4"/>
      <c r="AI1381" s="4"/>
      <c r="AJ1381" s="4"/>
      <c r="AK1381" s="4"/>
      <c r="AL1381" s="4"/>
      <c r="AM1381" s="4"/>
      <c r="AN1381" s="4"/>
      <c r="AO1381" s="4"/>
      <c r="AP1381" s="4"/>
      <c r="AQ1381" s="4"/>
      <c r="AR1381" s="4"/>
      <c r="AS1381" s="4"/>
      <c r="AT1381" s="4"/>
      <c r="AU1381" s="4"/>
      <c r="AV1381" s="4"/>
      <c r="AW1381" s="4"/>
    </row>
    <row r="1382" spans="25:49" x14ac:dyDescent="0.25">
      <c r="Y1382"/>
      <c r="AD1382" s="4"/>
      <c r="AE1382" s="4"/>
      <c r="AF1382" s="4"/>
      <c r="AG1382" s="4"/>
      <c r="AH1382" s="4"/>
      <c r="AI1382" s="4"/>
      <c r="AJ1382" s="4"/>
      <c r="AK1382" s="4"/>
      <c r="AL1382" s="4"/>
      <c r="AM1382" s="4"/>
      <c r="AN1382" s="4"/>
      <c r="AO1382" s="4"/>
      <c r="AP1382" s="4"/>
      <c r="AQ1382" s="4"/>
      <c r="AR1382" s="4"/>
      <c r="AS1382" s="4"/>
      <c r="AT1382" s="4"/>
      <c r="AU1382" s="4"/>
      <c r="AV1382" s="4"/>
      <c r="AW1382" s="4"/>
    </row>
    <row r="1383" spans="25:49" x14ac:dyDescent="0.25">
      <c r="Y1383"/>
      <c r="AD1383" s="4"/>
      <c r="AE1383" s="4"/>
      <c r="AF1383" s="4"/>
      <c r="AG1383" s="4"/>
      <c r="AH1383" s="4"/>
      <c r="AI1383" s="4"/>
      <c r="AJ1383" s="4"/>
      <c r="AK1383" s="4"/>
      <c r="AL1383" s="4"/>
      <c r="AM1383" s="4"/>
      <c r="AN1383" s="4"/>
      <c r="AO1383" s="4"/>
      <c r="AP1383" s="4"/>
      <c r="AQ1383" s="4"/>
      <c r="AR1383" s="4"/>
      <c r="AS1383" s="4"/>
      <c r="AT1383" s="4"/>
      <c r="AU1383" s="4"/>
      <c r="AV1383" s="4"/>
      <c r="AW1383" s="4"/>
    </row>
    <row r="1384" spans="25:49" x14ac:dyDescent="0.25">
      <c r="Y1384"/>
      <c r="AD1384" s="4"/>
      <c r="AE1384" s="4"/>
      <c r="AF1384" s="4"/>
      <c r="AG1384" s="4"/>
      <c r="AH1384" s="4"/>
      <c r="AI1384" s="4"/>
      <c r="AJ1384" s="4"/>
      <c r="AK1384" s="4"/>
      <c r="AL1384" s="4"/>
      <c r="AM1384" s="4"/>
      <c r="AN1384" s="4"/>
      <c r="AO1384" s="4"/>
      <c r="AP1384" s="4"/>
      <c r="AQ1384" s="4"/>
      <c r="AR1384" s="4"/>
      <c r="AS1384" s="4"/>
      <c r="AT1384" s="4"/>
      <c r="AU1384" s="4"/>
      <c r="AV1384" s="4"/>
      <c r="AW1384" s="4"/>
    </row>
    <row r="1385" spans="25:49" x14ac:dyDescent="0.25">
      <c r="Y1385"/>
      <c r="AD1385" s="4"/>
      <c r="AE1385" s="4"/>
      <c r="AF1385" s="4"/>
      <c r="AG1385" s="4"/>
      <c r="AH1385" s="4"/>
      <c r="AI1385" s="4"/>
      <c r="AJ1385" s="4"/>
      <c r="AK1385" s="4"/>
      <c r="AL1385" s="4"/>
      <c r="AM1385" s="4"/>
      <c r="AN1385" s="4"/>
      <c r="AO1385" s="4"/>
      <c r="AP1385" s="4"/>
      <c r="AQ1385" s="4"/>
      <c r="AR1385" s="4"/>
      <c r="AS1385" s="4"/>
      <c r="AT1385" s="4"/>
      <c r="AU1385" s="4"/>
      <c r="AV1385" s="4"/>
      <c r="AW1385" s="4"/>
    </row>
    <row r="1386" spans="25:49" x14ac:dyDescent="0.25">
      <c r="Y1386"/>
      <c r="AD1386" s="4"/>
      <c r="AE1386" s="4"/>
      <c r="AF1386" s="4"/>
      <c r="AG1386" s="4"/>
      <c r="AH1386" s="4"/>
      <c r="AI1386" s="4"/>
      <c r="AJ1386" s="4"/>
      <c r="AK1386" s="4"/>
      <c r="AL1386" s="4"/>
      <c r="AM1386" s="4"/>
      <c r="AN1386" s="4"/>
      <c r="AO1386" s="4"/>
      <c r="AP1386" s="4"/>
      <c r="AQ1386" s="4"/>
      <c r="AR1386" s="4"/>
      <c r="AS1386" s="4"/>
      <c r="AT1386" s="4"/>
      <c r="AU1386" s="4"/>
      <c r="AV1386" s="4"/>
      <c r="AW1386" s="4"/>
    </row>
    <row r="1387" spans="25:49" x14ac:dyDescent="0.25">
      <c r="Y1387"/>
      <c r="AD1387" s="4"/>
      <c r="AE1387" s="4"/>
      <c r="AF1387" s="4"/>
      <c r="AG1387" s="4"/>
      <c r="AH1387" s="4"/>
      <c r="AI1387" s="4"/>
      <c r="AJ1387" s="4"/>
      <c r="AK1387" s="4"/>
      <c r="AL1387" s="4"/>
      <c r="AM1387" s="4"/>
      <c r="AN1387" s="4"/>
      <c r="AO1387" s="4"/>
      <c r="AP1387" s="4"/>
      <c r="AQ1387" s="4"/>
      <c r="AR1387" s="4"/>
      <c r="AS1387" s="4"/>
      <c r="AT1387" s="4"/>
      <c r="AU1387" s="4"/>
      <c r="AV1387" s="4"/>
      <c r="AW1387" s="4"/>
    </row>
    <row r="1388" spans="25:49" x14ac:dyDescent="0.25">
      <c r="Y1388"/>
      <c r="AD1388" s="4"/>
      <c r="AE1388" s="4"/>
      <c r="AF1388" s="4"/>
      <c r="AG1388" s="4"/>
      <c r="AH1388" s="4"/>
      <c r="AI1388" s="4"/>
      <c r="AJ1388" s="4"/>
      <c r="AK1388" s="4"/>
      <c r="AL1388" s="4"/>
      <c r="AM1388" s="4"/>
      <c r="AN1388" s="4"/>
      <c r="AO1388" s="4"/>
      <c r="AP1388" s="4"/>
      <c r="AQ1388" s="4"/>
      <c r="AR1388" s="4"/>
      <c r="AS1388" s="4"/>
      <c r="AT1388" s="4"/>
      <c r="AU1388" s="4"/>
      <c r="AV1388" s="4"/>
      <c r="AW1388" s="4"/>
    </row>
    <row r="1389" spans="25:49" x14ac:dyDescent="0.25">
      <c r="Y1389"/>
      <c r="AD1389" s="4"/>
      <c r="AE1389" s="4"/>
      <c r="AF1389" s="4"/>
      <c r="AG1389" s="4"/>
      <c r="AH1389" s="4"/>
      <c r="AI1389" s="4"/>
      <c r="AJ1389" s="4"/>
      <c r="AK1389" s="4"/>
      <c r="AL1389" s="4"/>
      <c r="AM1389" s="4"/>
      <c r="AN1389" s="4"/>
      <c r="AO1389" s="4"/>
      <c r="AP1389" s="4"/>
      <c r="AQ1389" s="4"/>
      <c r="AR1389" s="4"/>
      <c r="AS1389" s="4"/>
      <c r="AT1389" s="4"/>
      <c r="AU1389" s="4"/>
      <c r="AV1389" s="4"/>
      <c r="AW1389" s="4"/>
    </row>
    <row r="1390" spans="25:49" x14ac:dyDescent="0.25">
      <c r="Y1390"/>
      <c r="AD1390" s="4"/>
      <c r="AE1390" s="4"/>
      <c r="AF1390" s="4"/>
      <c r="AG1390" s="4"/>
      <c r="AH1390" s="4"/>
      <c r="AI1390" s="4"/>
      <c r="AJ1390" s="4"/>
      <c r="AK1390" s="4"/>
      <c r="AL1390" s="4"/>
      <c r="AM1390" s="4"/>
      <c r="AN1390" s="4"/>
      <c r="AO1390" s="4"/>
      <c r="AP1390" s="4"/>
      <c r="AQ1390" s="4"/>
      <c r="AR1390" s="4"/>
      <c r="AS1390" s="4"/>
      <c r="AT1390" s="4"/>
      <c r="AU1390" s="4"/>
      <c r="AV1390" s="4"/>
      <c r="AW1390" s="4"/>
    </row>
    <row r="1391" spans="25:49" x14ac:dyDescent="0.25">
      <c r="Y1391"/>
      <c r="AD1391" s="4"/>
      <c r="AE1391" s="4"/>
      <c r="AF1391" s="4"/>
      <c r="AG1391" s="4"/>
      <c r="AH1391" s="4"/>
      <c r="AI1391" s="4"/>
      <c r="AJ1391" s="4"/>
      <c r="AK1391" s="4"/>
      <c r="AL1391" s="4"/>
      <c r="AM1391" s="4"/>
      <c r="AN1391" s="4"/>
      <c r="AO1391" s="4"/>
      <c r="AP1391" s="4"/>
      <c r="AQ1391" s="4"/>
      <c r="AR1391" s="4"/>
      <c r="AS1391" s="4"/>
      <c r="AT1391" s="4"/>
      <c r="AU1391" s="4"/>
      <c r="AV1391" s="4"/>
      <c r="AW1391" s="4"/>
    </row>
    <row r="1392" spans="25:49" x14ac:dyDescent="0.25">
      <c r="Y1392"/>
      <c r="AD1392" s="4"/>
      <c r="AE1392" s="4"/>
      <c r="AF1392" s="4"/>
      <c r="AG1392" s="4"/>
      <c r="AH1392" s="4"/>
      <c r="AI1392" s="4"/>
      <c r="AJ1392" s="4"/>
      <c r="AK1392" s="4"/>
      <c r="AL1392" s="4"/>
      <c r="AM1392" s="4"/>
      <c r="AN1392" s="4"/>
      <c r="AO1392" s="4"/>
      <c r="AP1392" s="4"/>
      <c r="AQ1392" s="4"/>
      <c r="AR1392" s="4"/>
      <c r="AS1392" s="4"/>
      <c r="AT1392" s="4"/>
      <c r="AU1392" s="4"/>
      <c r="AV1392" s="4"/>
      <c r="AW1392" s="4"/>
    </row>
    <row r="1393" spans="25:49" x14ac:dyDescent="0.25">
      <c r="Y1393"/>
      <c r="AD1393" s="4"/>
      <c r="AE1393" s="4"/>
      <c r="AF1393" s="4"/>
      <c r="AG1393" s="4"/>
      <c r="AH1393" s="4"/>
      <c r="AI1393" s="4"/>
      <c r="AJ1393" s="4"/>
      <c r="AK1393" s="4"/>
      <c r="AL1393" s="4"/>
      <c r="AM1393" s="4"/>
      <c r="AN1393" s="4"/>
      <c r="AO1393" s="4"/>
      <c r="AP1393" s="4"/>
      <c r="AQ1393" s="4"/>
      <c r="AR1393" s="4"/>
      <c r="AS1393" s="4"/>
      <c r="AT1393" s="4"/>
      <c r="AU1393" s="4"/>
      <c r="AV1393" s="4"/>
      <c r="AW1393" s="4"/>
    </row>
    <row r="1394" spans="25:49" x14ac:dyDescent="0.25">
      <c r="Y1394"/>
      <c r="AD1394" s="4"/>
      <c r="AE1394" s="4"/>
      <c r="AF1394" s="4"/>
      <c r="AG1394" s="4"/>
      <c r="AH1394" s="4"/>
      <c r="AI1394" s="4"/>
      <c r="AJ1394" s="4"/>
      <c r="AK1394" s="4"/>
      <c r="AL1394" s="4"/>
      <c r="AM1394" s="4"/>
      <c r="AN1394" s="4"/>
      <c r="AO1394" s="4"/>
      <c r="AP1394" s="4"/>
      <c r="AQ1394" s="4"/>
      <c r="AR1394" s="4"/>
      <c r="AS1394" s="4"/>
      <c r="AT1394" s="4"/>
      <c r="AU1394" s="4"/>
      <c r="AV1394" s="4"/>
      <c r="AW1394" s="4"/>
    </row>
    <row r="1395" spans="25:49" x14ac:dyDescent="0.25">
      <c r="Y1395"/>
      <c r="AD1395" s="4"/>
      <c r="AE1395" s="4"/>
      <c r="AF1395" s="4"/>
      <c r="AG1395" s="4"/>
      <c r="AH1395" s="4"/>
      <c r="AI1395" s="4"/>
      <c r="AJ1395" s="4"/>
      <c r="AK1395" s="4"/>
      <c r="AL1395" s="4"/>
      <c r="AM1395" s="4"/>
      <c r="AN1395" s="4"/>
      <c r="AO1395" s="4"/>
      <c r="AP1395" s="4"/>
      <c r="AQ1395" s="4"/>
      <c r="AR1395" s="4"/>
      <c r="AS1395" s="4"/>
      <c r="AT1395" s="4"/>
      <c r="AU1395" s="4"/>
      <c r="AV1395" s="4"/>
      <c r="AW1395" s="4"/>
    </row>
    <row r="1396" spans="25:49" x14ac:dyDescent="0.25">
      <c r="Y1396"/>
      <c r="AD1396" s="4"/>
      <c r="AE1396" s="4"/>
      <c r="AF1396" s="4"/>
      <c r="AG1396" s="4"/>
      <c r="AH1396" s="4"/>
      <c r="AI1396" s="4"/>
      <c r="AJ1396" s="4"/>
      <c r="AK1396" s="4"/>
      <c r="AL1396" s="4"/>
      <c r="AM1396" s="4"/>
      <c r="AN1396" s="4"/>
      <c r="AO1396" s="4"/>
      <c r="AP1396" s="4"/>
      <c r="AQ1396" s="4"/>
      <c r="AR1396" s="4"/>
      <c r="AS1396" s="4"/>
      <c r="AT1396" s="4"/>
      <c r="AU1396" s="4"/>
      <c r="AV1396" s="4"/>
      <c r="AW1396" s="4"/>
    </row>
    <row r="1397" spans="25:49" x14ac:dyDescent="0.25">
      <c r="Y1397"/>
      <c r="AD1397" s="4"/>
      <c r="AE1397" s="4"/>
      <c r="AF1397" s="4"/>
      <c r="AG1397" s="4"/>
      <c r="AH1397" s="4"/>
      <c r="AI1397" s="4"/>
      <c r="AJ1397" s="4"/>
      <c r="AK1397" s="4"/>
      <c r="AL1397" s="4"/>
      <c r="AM1397" s="4"/>
      <c r="AN1397" s="4"/>
      <c r="AO1397" s="4"/>
      <c r="AP1397" s="4"/>
      <c r="AQ1397" s="4"/>
      <c r="AR1397" s="4"/>
      <c r="AS1397" s="4"/>
      <c r="AT1397" s="4"/>
      <c r="AU1397" s="4"/>
      <c r="AV1397" s="4"/>
      <c r="AW1397" s="4"/>
    </row>
    <row r="1398" spans="25:49" x14ac:dyDescent="0.25">
      <c r="Y1398"/>
      <c r="AD1398" s="4"/>
      <c r="AE1398" s="4"/>
      <c r="AF1398" s="4"/>
      <c r="AG1398" s="4"/>
      <c r="AH1398" s="4"/>
      <c r="AI1398" s="4"/>
      <c r="AJ1398" s="4"/>
      <c r="AK1398" s="4"/>
      <c r="AL1398" s="4"/>
      <c r="AM1398" s="4"/>
      <c r="AN1398" s="4"/>
      <c r="AO1398" s="4"/>
      <c r="AP1398" s="4"/>
      <c r="AQ1398" s="4"/>
      <c r="AR1398" s="4"/>
      <c r="AS1398" s="4"/>
      <c r="AT1398" s="4"/>
      <c r="AU1398" s="4"/>
      <c r="AV1398" s="4"/>
      <c r="AW1398" s="4"/>
    </row>
    <row r="1399" spans="25:49" x14ac:dyDescent="0.25">
      <c r="Y1399"/>
      <c r="AD1399" s="4"/>
      <c r="AE1399" s="4"/>
      <c r="AF1399" s="4"/>
      <c r="AG1399" s="4"/>
      <c r="AH1399" s="4"/>
      <c r="AI1399" s="4"/>
      <c r="AJ1399" s="4"/>
      <c r="AK1399" s="4"/>
      <c r="AL1399" s="4"/>
      <c r="AM1399" s="4"/>
      <c r="AN1399" s="4"/>
      <c r="AO1399" s="4"/>
      <c r="AP1399" s="4"/>
      <c r="AQ1399" s="4"/>
      <c r="AR1399" s="4"/>
      <c r="AS1399" s="4"/>
      <c r="AT1399" s="4"/>
      <c r="AU1399" s="4"/>
      <c r="AV1399" s="4"/>
      <c r="AW1399" s="4"/>
    </row>
    <row r="1400" spans="25:49" x14ac:dyDescent="0.25">
      <c r="Y1400"/>
      <c r="AD1400" s="4"/>
      <c r="AE1400" s="4"/>
      <c r="AF1400" s="4"/>
      <c r="AG1400" s="4"/>
      <c r="AH1400" s="4"/>
      <c r="AI1400" s="4"/>
      <c r="AJ1400" s="4"/>
      <c r="AK1400" s="4"/>
      <c r="AL1400" s="4"/>
      <c r="AM1400" s="4"/>
      <c r="AN1400" s="4"/>
      <c r="AO1400" s="4"/>
      <c r="AP1400" s="4"/>
      <c r="AQ1400" s="4"/>
      <c r="AR1400" s="4"/>
      <c r="AS1400" s="4"/>
      <c r="AT1400" s="4"/>
      <c r="AU1400" s="4"/>
      <c r="AV1400" s="4"/>
      <c r="AW1400" s="4"/>
    </row>
    <row r="1401" spans="25:49" x14ac:dyDescent="0.25">
      <c r="Y1401"/>
      <c r="AD1401" s="4"/>
      <c r="AE1401" s="4"/>
      <c r="AF1401" s="4"/>
      <c r="AG1401" s="4"/>
      <c r="AH1401" s="4"/>
      <c r="AI1401" s="4"/>
      <c r="AJ1401" s="4"/>
      <c r="AK1401" s="4"/>
      <c r="AL1401" s="4"/>
      <c r="AM1401" s="4"/>
      <c r="AN1401" s="4"/>
      <c r="AO1401" s="4"/>
      <c r="AP1401" s="4"/>
      <c r="AQ1401" s="4"/>
      <c r="AR1401" s="4"/>
      <c r="AS1401" s="4"/>
      <c r="AT1401" s="4"/>
      <c r="AU1401" s="4"/>
      <c r="AV1401" s="4"/>
      <c r="AW1401" s="4"/>
    </row>
    <row r="1402" spans="25:49" x14ac:dyDescent="0.25">
      <c r="Y1402"/>
      <c r="AD1402" s="4"/>
      <c r="AE1402" s="4"/>
      <c r="AF1402" s="4"/>
      <c r="AG1402" s="4"/>
      <c r="AH1402" s="4"/>
      <c r="AI1402" s="4"/>
      <c r="AJ1402" s="4"/>
      <c r="AK1402" s="4"/>
      <c r="AL1402" s="4"/>
      <c r="AM1402" s="4"/>
      <c r="AN1402" s="4"/>
      <c r="AO1402" s="4"/>
      <c r="AP1402" s="4"/>
      <c r="AQ1402" s="4"/>
      <c r="AR1402" s="4"/>
      <c r="AS1402" s="4"/>
      <c r="AT1402" s="4"/>
      <c r="AU1402" s="4"/>
      <c r="AV1402" s="4"/>
      <c r="AW1402" s="4"/>
    </row>
    <row r="1403" spans="25:49" x14ac:dyDescent="0.25">
      <c r="Y1403"/>
      <c r="AD1403" s="4"/>
      <c r="AE1403" s="4"/>
      <c r="AF1403" s="4"/>
      <c r="AG1403" s="4"/>
      <c r="AH1403" s="4"/>
      <c r="AI1403" s="4"/>
      <c r="AJ1403" s="4"/>
      <c r="AK1403" s="4"/>
      <c r="AL1403" s="4"/>
      <c r="AM1403" s="4"/>
      <c r="AN1403" s="4"/>
      <c r="AO1403" s="4"/>
      <c r="AP1403" s="4"/>
      <c r="AQ1403" s="4"/>
      <c r="AR1403" s="4"/>
      <c r="AS1403" s="4"/>
      <c r="AT1403" s="4"/>
      <c r="AU1403" s="4"/>
      <c r="AV1403" s="4"/>
      <c r="AW1403" s="4"/>
    </row>
    <row r="1404" spans="25:49" x14ac:dyDescent="0.25">
      <c r="Y1404"/>
      <c r="AD1404" s="4"/>
      <c r="AE1404" s="4"/>
      <c r="AF1404" s="4"/>
      <c r="AG1404" s="4"/>
      <c r="AH1404" s="4"/>
      <c r="AI1404" s="4"/>
      <c r="AJ1404" s="4"/>
      <c r="AK1404" s="4"/>
      <c r="AL1404" s="4"/>
      <c r="AM1404" s="4"/>
      <c r="AN1404" s="4"/>
      <c r="AO1404" s="4"/>
      <c r="AP1404" s="4"/>
      <c r="AQ1404" s="4"/>
      <c r="AR1404" s="4"/>
      <c r="AS1404" s="4"/>
      <c r="AT1404" s="4"/>
      <c r="AU1404" s="4"/>
      <c r="AV1404" s="4"/>
      <c r="AW1404" s="4"/>
    </row>
    <row r="1405" spans="25:49" x14ac:dyDescent="0.25">
      <c r="Y1405"/>
      <c r="AD1405" s="4"/>
      <c r="AE1405" s="4"/>
      <c r="AF1405" s="4"/>
      <c r="AG1405" s="4"/>
      <c r="AH1405" s="4"/>
      <c r="AI1405" s="4"/>
      <c r="AJ1405" s="4"/>
      <c r="AK1405" s="4"/>
      <c r="AL1405" s="4"/>
      <c r="AM1405" s="4"/>
      <c r="AN1405" s="4"/>
      <c r="AO1405" s="4"/>
      <c r="AP1405" s="4"/>
      <c r="AQ1405" s="4"/>
      <c r="AR1405" s="4"/>
      <c r="AS1405" s="4"/>
      <c r="AT1405" s="4"/>
      <c r="AU1405" s="4"/>
      <c r="AV1405" s="4"/>
      <c r="AW1405" s="4"/>
    </row>
    <row r="1406" spans="25:49" x14ac:dyDescent="0.25">
      <c r="Y1406"/>
      <c r="AD1406" s="4"/>
      <c r="AE1406" s="4"/>
      <c r="AF1406" s="4"/>
      <c r="AG1406" s="4"/>
      <c r="AH1406" s="4"/>
      <c r="AI1406" s="4"/>
      <c r="AJ1406" s="4"/>
      <c r="AK1406" s="4"/>
      <c r="AL1406" s="4"/>
      <c r="AM1406" s="4"/>
      <c r="AN1406" s="4"/>
      <c r="AO1406" s="4"/>
      <c r="AP1406" s="4"/>
      <c r="AQ1406" s="4"/>
      <c r="AR1406" s="4"/>
      <c r="AS1406" s="4"/>
      <c r="AT1406" s="4"/>
      <c r="AU1406" s="4"/>
      <c r="AV1406" s="4"/>
      <c r="AW1406" s="4"/>
    </row>
    <row r="1407" spans="25:49" x14ac:dyDescent="0.25">
      <c r="Y1407"/>
      <c r="AD1407" s="4"/>
      <c r="AE1407" s="4"/>
      <c r="AF1407" s="4"/>
      <c r="AG1407" s="4"/>
      <c r="AH1407" s="4"/>
      <c r="AI1407" s="4"/>
      <c r="AJ1407" s="4"/>
      <c r="AK1407" s="4"/>
      <c r="AL1407" s="4"/>
      <c r="AM1407" s="4"/>
      <c r="AN1407" s="4"/>
      <c r="AO1407" s="4"/>
      <c r="AP1407" s="4"/>
      <c r="AQ1407" s="4"/>
      <c r="AR1407" s="4"/>
      <c r="AS1407" s="4"/>
      <c r="AT1407" s="4"/>
      <c r="AU1407" s="4"/>
      <c r="AV1407" s="4"/>
      <c r="AW1407" s="4"/>
    </row>
    <row r="1408" spans="25:49" x14ac:dyDescent="0.25">
      <c r="Y1408"/>
      <c r="AD1408" s="4"/>
      <c r="AE1408" s="4"/>
      <c r="AF1408" s="4"/>
      <c r="AG1408" s="4"/>
      <c r="AH1408" s="4"/>
      <c r="AI1408" s="4"/>
      <c r="AJ1408" s="4"/>
      <c r="AK1408" s="4"/>
      <c r="AL1408" s="4"/>
      <c r="AM1408" s="4"/>
      <c r="AN1408" s="4"/>
      <c r="AO1408" s="4"/>
      <c r="AP1408" s="4"/>
      <c r="AQ1408" s="4"/>
      <c r="AR1408" s="4"/>
      <c r="AS1408" s="4"/>
      <c r="AT1408" s="4"/>
      <c r="AU1408" s="4"/>
      <c r="AV1408" s="4"/>
      <c r="AW1408" s="4"/>
    </row>
    <row r="1409" spans="25:49" x14ac:dyDescent="0.25">
      <c r="Y1409"/>
      <c r="AD1409" s="4"/>
      <c r="AE1409" s="4"/>
      <c r="AF1409" s="4"/>
      <c r="AG1409" s="4"/>
      <c r="AH1409" s="4"/>
      <c r="AI1409" s="4"/>
      <c r="AJ1409" s="4"/>
      <c r="AK1409" s="4"/>
      <c r="AL1409" s="4"/>
      <c r="AM1409" s="4"/>
      <c r="AN1409" s="4"/>
      <c r="AO1409" s="4"/>
      <c r="AP1409" s="4"/>
      <c r="AQ1409" s="4"/>
      <c r="AR1409" s="4"/>
      <c r="AS1409" s="4"/>
      <c r="AT1409" s="4"/>
      <c r="AU1409" s="4"/>
      <c r="AV1409" s="4"/>
      <c r="AW1409" s="4"/>
    </row>
    <row r="1410" spans="25:49" x14ac:dyDescent="0.25">
      <c r="Y1410"/>
      <c r="AD1410" s="4"/>
      <c r="AE1410" s="4"/>
      <c r="AF1410" s="4"/>
      <c r="AG1410" s="4"/>
      <c r="AH1410" s="4"/>
      <c r="AI1410" s="4"/>
      <c r="AJ1410" s="4"/>
      <c r="AK1410" s="4"/>
      <c r="AL1410" s="4"/>
      <c r="AM1410" s="4"/>
      <c r="AN1410" s="4"/>
      <c r="AO1410" s="4"/>
      <c r="AP1410" s="4"/>
      <c r="AQ1410" s="4"/>
      <c r="AR1410" s="4"/>
      <c r="AS1410" s="4"/>
      <c r="AT1410" s="4"/>
      <c r="AU1410" s="4"/>
      <c r="AV1410" s="4"/>
      <c r="AW1410" s="4"/>
    </row>
    <row r="1411" spans="25:49" x14ac:dyDescent="0.25">
      <c r="Y1411"/>
      <c r="AD1411" s="4"/>
      <c r="AE1411" s="4"/>
      <c r="AF1411" s="4"/>
      <c r="AG1411" s="4"/>
      <c r="AH1411" s="4"/>
      <c r="AI1411" s="4"/>
      <c r="AJ1411" s="4"/>
      <c r="AK1411" s="4"/>
      <c r="AL1411" s="4"/>
      <c r="AM1411" s="4"/>
      <c r="AN1411" s="4"/>
      <c r="AO1411" s="4"/>
      <c r="AP1411" s="4"/>
      <c r="AQ1411" s="4"/>
      <c r="AR1411" s="4"/>
      <c r="AS1411" s="4"/>
      <c r="AT1411" s="4"/>
      <c r="AU1411" s="4"/>
      <c r="AV1411" s="4"/>
      <c r="AW1411" s="4"/>
    </row>
    <row r="1412" spans="25:49" x14ac:dyDescent="0.25">
      <c r="Y1412"/>
      <c r="AD1412" s="4"/>
      <c r="AE1412" s="4"/>
      <c r="AF1412" s="4"/>
      <c r="AG1412" s="4"/>
      <c r="AH1412" s="4"/>
      <c r="AI1412" s="4"/>
      <c r="AJ1412" s="4"/>
      <c r="AK1412" s="4"/>
      <c r="AL1412" s="4"/>
      <c r="AM1412" s="4"/>
      <c r="AN1412" s="4"/>
      <c r="AO1412" s="4"/>
      <c r="AP1412" s="4"/>
      <c r="AQ1412" s="4"/>
      <c r="AR1412" s="4"/>
      <c r="AS1412" s="4"/>
      <c r="AT1412" s="4"/>
      <c r="AU1412" s="4"/>
      <c r="AV1412" s="4"/>
      <c r="AW1412" s="4"/>
    </row>
    <row r="1413" spans="25:49" x14ac:dyDescent="0.25">
      <c r="Y1413"/>
      <c r="AD1413" s="4"/>
      <c r="AE1413" s="4"/>
      <c r="AF1413" s="4"/>
      <c r="AG1413" s="4"/>
      <c r="AH1413" s="4"/>
      <c r="AI1413" s="4"/>
      <c r="AJ1413" s="4"/>
      <c r="AK1413" s="4"/>
      <c r="AL1413" s="4"/>
      <c r="AM1413" s="4"/>
      <c r="AN1413" s="4"/>
      <c r="AO1413" s="4"/>
      <c r="AP1413" s="4"/>
      <c r="AQ1413" s="4"/>
      <c r="AR1413" s="4"/>
      <c r="AS1413" s="4"/>
      <c r="AT1413" s="4"/>
      <c r="AU1413" s="4"/>
      <c r="AV1413" s="4"/>
      <c r="AW1413" s="4"/>
    </row>
    <row r="1414" spans="25:49" x14ac:dyDescent="0.25">
      <c r="Y1414"/>
      <c r="AD1414" s="4"/>
      <c r="AE1414" s="4"/>
      <c r="AF1414" s="4"/>
      <c r="AG1414" s="4"/>
      <c r="AH1414" s="4"/>
      <c r="AI1414" s="4"/>
      <c r="AJ1414" s="4"/>
      <c r="AK1414" s="4"/>
      <c r="AL1414" s="4"/>
      <c r="AM1414" s="4"/>
      <c r="AN1414" s="4"/>
      <c r="AO1414" s="4"/>
      <c r="AP1414" s="4"/>
      <c r="AQ1414" s="4"/>
      <c r="AR1414" s="4"/>
      <c r="AS1414" s="4"/>
      <c r="AT1414" s="4"/>
      <c r="AU1414" s="4"/>
      <c r="AV1414" s="4"/>
      <c r="AW1414" s="4"/>
    </row>
    <row r="1415" spans="25:49" x14ac:dyDescent="0.25">
      <c r="Y1415"/>
      <c r="AD1415" s="4"/>
      <c r="AE1415" s="4"/>
      <c r="AF1415" s="4"/>
      <c r="AG1415" s="4"/>
      <c r="AH1415" s="4"/>
      <c r="AI1415" s="4"/>
      <c r="AJ1415" s="4"/>
      <c r="AK1415" s="4"/>
      <c r="AL1415" s="4"/>
      <c r="AM1415" s="4"/>
      <c r="AN1415" s="4"/>
      <c r="AO1415" s="4"/>
      <c r="AP1415" s="4"/>
      <c r="AQ1415" s="4"/>
      <c r="AR1415" s="4"/>
      <c r="AS1415" s="4"/>
      <c r="AT1415" s="4"/>
      <c r="AU1415" s="4"/>
      <c r="AV1415" s="4"/>
      <c r="AW1415" s="4"/>
    </row>
    <row r="1416" spans="25:49" x14ac:dyDescent="0.25">
      <c r="Y1416"/>
      <c r="AD1416" s="4"/>
      <c r="AE1416" s="4"/>
      <c r="AF1416" s="4"/>
      <c r="AG1416" s="4"/>
      <c r="AH1416" s="4"/>
      <c r="AI1416" s="4"/>
      <c r="AJ1416" s="4"/>
      <c r="AK1416" s="4"/>
      <c r="AL1416" s="4"/>
      <c r="AM1416" s="4"/>
      <c r="AN1416" s="4"/>
      <c r="AO1416" s="4"/>
      <c r="AP1416" s="4"/>
      <c r="AQ1416" s="4"/>
      <c r="AR1416" s="4"/>
      <c r="AS1416" s="4"/>
      <c r="AT1416" s="4"/>
      <c r="AU1416" s="4"/>
      <c r="AV1416" s="4"/>
      <c r="AW1416" s="4"/>
    </row>
    <row r="1417" spans="25:49" x14ac:dyDescent="0.25">
      <c r="Y1417"/>
      <c r="AD1417" s="4"/>
      <c r="AE1417" s="4"/>
      <c r="AF1417" s="4"/>
      <c r="AG1417" s="4"/>
      <c r="AH1417" s="4"/>
      <c r="AI1417" s="4"/>
      <c r="AJ1417" s="4"/>
      <c r="AK1417" s="4"/>
      <c r="AL1417" s="4"/>
      <c r="AM1417" s="4"/>
      <c r="AN1417" s="4"/>
      <c r="AO1417" s="4"/>
      <c r="AP1417" s="4"/>
      <c r="AQ1417" s="4"/>
      <c r="AR1417" s="4"/>
      <c r="AS1417" s="4"/>
      <c r="AT1417" s="4"/>
      <c r="AU1417" s="4"/>
      <c r="AV1417" s="4"/>
      <c r="AW1417" s="4"/>
    </row>
    <row r="1418" spans="25:49" x14ac:dyDescent="0.25">
      <c r="Y1418"/>
      <c r="AD1418" s="4"/>
      <c r="AE1418" s="4"/>
      <c r="AF1418" s="4"/>
      <c r="AG1418" s="4"/>
      <c r="AH1418" s="4"/>
      <c r="AI1418" s="4"/>
      <c r="AJ1418" s="4"/>
      <c r="AK1418" s="4"/>
      <c r="AL1418" s="4"/>
      <c r="AM1418" s="4"/>
      <c r="AN1418" s="4"/>
      <c r="AO1418" s="4"/>
      <c r="AP1418" s="4"/>
      <c r="AQ1418" s="4"/>
      <c r="AR1418" s="4"/>
      <c r="AS1418" s="4"/>
      <c r="AT1418" s="4"/>
      <c r="AU1418" s="4"/>
      <c r="AV1418" s="4"/>
      <c r="AW1418" s="4"/>
    </row>
    <row r="1419" spans="25:49" x14ac:dyDescent="0.25">
      <c r="Y1419"/>
      <c r="AD1419" s="4"/>
      <c r="AE1419" s="4"/>
      <c r="AF1419" s="4"/>
      <c r="AG1419" s="4"/>
      <c r="AH1419" s="4"/>
      <c r="AI1419" s="4"/>
      <c r="AJ1419" s="4"/>
      <c r="AK1419" s="4"/>
      <c r="AL1419" s="4"/>
      <c r="AM1419" s="4"/>
      <c r="AN1419" s="4"/>
      <c r="AO1419" s="4"/>
      <c r="AP1419" s="4"/>
      <c r="AQ1419" s="4"/>
      <c r="AR1419" s="4"/>
      <c r="AS1419" s="4"/>
      <c r="AT1419" s="4"/>
      <c r="AU1419" s="4"/>
      <c r="AV1419" s="4"/>
      <c r="AW1419" s="4"/>
    </row>
    <row r="1420" spans="25:49" x14ac:dyDescent="0.25">
      <c r="Y1420"/>
      <c r="AD1420" s="4"/>
      <c r="AE1420" s="4"/>
      <c r="AF1420" s="4"/>
      <c r="AG1420" s="4"/>
      <c r="AH1420" s="4"/>
      <c r="AI1420" s="4"/>
      <c r="AJ1420" s="4"/>
      <c r="AK1420" s="4"/>
      <c r="AL1420" s="4"/>
      <c r="AM1420" s="4"/>
      <c r="AN1420" s="4"/>
      <c r="AO1420" s="4"/>
      <c r="AP1420" s="4"/>
      <c r="AQ1420" s="4"/>
      <c r="AR1420" s="4"/>
      <c r="AS1420" s="4"/>
      <c r="AT1420" s="4"/>
      <c r="AU1420" s="4"/>
      <c r="AV1420" s="4"/>
      <c r="AW1420" s="4"/>
    </row>
    <row r="1421" spans="25:49" x14ac:dyDescent="0.25">
      <c r="Y1421"/>
      <c r="AD1421" s="4"/>
      <c r="AE1421" s="4"/>
      <c r="AF1421" s="4"/>
      <c r="AG1421" s="4"/>
      <c r="AH1421" s="4"/>
      <c r="AI1421" s="4"/>
      <c r="AJ1421" s="4"/>
      <c r="AK1421" s="4"/>
      <c r="AL1421" s="4"/>
      <c r="AM1421" s="4"/>
      <c r="AN1421" s="4"/>
      <c r="AO1421" s="4"/>
      <c r="AP1421" s="4"/>
      <c r="AQ1421" s="4"/>
      <c r="AR1421" s="4"/>
      <c r="AS1421" s="4"/>
      <c r="AT1421" s="4"/>
      <c r="AU1421" s="4"/>
      <c r="AV1421" s="4"/>
      <c r="AW1421" s="4"/>
    </row>
    <row r="1422" spans="25:49" x14ac:dyDescent="0.25">
      <c r="Y1422"/>
      <c r="AD1422" s="4"/>
      <c r="AE1422" s="4"/>
      <c r="AF1422" s="4"/>
      <c r="AG1422" s="4"/>
      <c r="AH1422" s="4"/>
      <c r="AI1422" s="4"/>
      <c r="AJ1422" s="4"/>
      <c r="AK1422" s="4"/>
      <c r="AL1422" s="4"/>
      <c r="AM1422" s="4"/>
      <c r="AN1422" s="4"/>
      <c r="AO1422" s="4"/>
      <c r="AP1422" s="4"/>
      <c r="AQ1422" s="4"/>
      <c r="AR1422" s="4"/>
      <c r="AS1422" s="4"/>
      <c r="AT1422" s="4"/>
      <c r="AU1422" s="4"/>
      <c r="AV1422" s="4"/>
      <c r="AW1422" s="4"/>
    </row>
    <row r="1423" spans="25:49" x14ac:dyDescent="0.25">
      <c r="Y1423"/>
      <c r="AD1423" s="4"/>
      <c r="AE1423" s="4"/>
      <c r="AF1423" s="4"/>
      <c r="AG1423" s="4"/>
      <c r="AH1423" s="4"/>
      <c r="AI1423" s="4"/>
      <c r="AJ1423" s="4"/>
      <c r="AK1423" s="4"/>
      <c r="AL1423" s="4"/>
      <c r="AM1423" s="4"/>
      <c r="AN1423" s="4"/>
      <c r="AO1423" s="4"/>
      <c r="AP1423" s="4"/>
      <c r="AQ1423" s="4"/>
      <c r="AR1423" s="4"/>
      <c r="AS1423" s="4"/>
      <c r="AT1423" s="4"/>
      <c r="AU1423" s="4"/>
      <c r="AV1423" s="4"/>
      <c r="AW1423" s="4"/>
    </row>
    <row r="1424" spans="25:49" x14ac:dyDescent="0.25">
      <c r="Y1424"/>
      <c r="AD1424" s="4"/>
      <c r="AE1424" s="4"/>
      <c r="AF1424" s="4"/>
      <c r="AG1424" s="4"/>
      <c r="AH1424" s="4"/>
      <c r="AI1424" s="4"/>
      <c r="AJ1424" s="4"/>
      <c r="AK1424" s="4"/>
      <c r="AL1424" s="4"/>
      <c r="AM1424" s="4"/>
      <c r="AN1424" s="4"/>
      <c r="AO1424" s="4"/>
      <c r="AP1424" s="4"/>
      <c r="AQ1424" s="4"/>
      <c r="AR1424" s="4"/>
      <c r="AS1424" s="4"/>
      <c r="AT1424" s="4"/>
      <c r="AU1424" s="4"/>
      <c r="AV1424" s="4"/>
      <c r="AW1424" s="4"/>
    </row>
    <row r="1425" spans="25:49" x14ac:dyDescent="0.25">
      <c r="Y1425"/>
      <c r="AD1425" s="4"/>
      <c r="AE1425" s="4"/>
      <c r="AF1425" s="4"/>
      <c r="AG1425" s="4"/>
      <c r="AH1425" s="4"/>
      <c r="AI1425" s="4"/>
      <c r="AJ1425" s="4"/>
      <c r="AK1425" s="4"/>
      <c r="AL1425" s="4"/>
      <c r="AM1425" s="4"/>
      <c r="AN1425" s="4"/>
      <c r="AO1425" s="4"/>
      <c r="AP1425" s="4"/>
      <c r="AQ1425" s="4"/>
      <c r="AR1425" s="4"/>
      <c r="AS1425" s="4"/>
      <c r="AT1425" s="4"/>
      <c r="AU1425" s="4"/>
      <c r="AV1425" s="4"/>
      <c r="AW1425" s="4"/>
    </row>
    <row r="1426" spans="25:49" x14ac:dyDescent="0.25">
      <c r="Y1426"/>
      <c r="AD1426" s="4"/>
      <c r="AE1426" s="4"/>
      <c r="AF1426" s="4"/>
      <c r="AG1426" s="4"/>
      <c r="AH1426" s="4"/>
      <c r="AI1426" s="4"/>
      <c r="AJ1426" s="4"/>
      <c r="AK1426" s="4"/>
      <c r="AL1426" s="4"/>
      <c r="AM1426" s="4"/>
      <c r="AN1426" s="4"/>
      <c r="AO1426" s="4"/>
      <c r="AP1426" s="4"/>
      <c r="AQ1426" s="4"/>
      <c r="AR1426" s="4"/>
      <c r="AS1426" s="4"/>
      <c r="AT1426" s="4"/>
      <c r="AU1426" s="4"/>
      <c r="AV1426" s="4"/>
      <c r="AW1426" s="4"/>
    </row>
    <row r="1427" spans="25:49" x14ac:dyDescent="0.25">
      <c r="Y1427"/>
      <c r="AD1427" s="4"/>
      <c r="AE1427" s="4"/>
      <c r="AF1427" s="4"/>
      <c r="AG1427" s="4"/>
      <c r="AH1427" s="4"/>
      <c r="AI1427" s="4"/>
      <c r="AJ1427" s="4"/>
      <c r="AK1427" s="4"/>
      <c r="AL1427" s="4"/>
      <c r="AM1427" s="4"/>
      <c r="AN1427" s="4"/>
      <c r="AO1427" s="4"/>
      <c r="AP1427" s="4"/>
      <c r="AQ1427" s="4"/>
      <c r="AR1427" s="4"/>
      <c r="AS1427" s="4"/>
      <c r="AT1427" s="4"/>
      <c r="AU1427" s="4"/>
      <c r="AV1427" s="4"/>
      <c r="AW1427" s="4"/>
    </row>
    <row r="1428" spans="25:49" x14ac:dyDescent="0.25">
      <c r="Y1428"/>
      <c r="AD1428" s="4"/>
      <c r="AE1428" s="4"/>
      <c r="AF1428" s="4"/>
      <c r="AG1428" s="4"/>
      <c r="AH1428" s="4"/>
      <c r="AI1428" s="4"/>
      <c r="AJ1428" s="4"/>
      <c r="AK1428" s="4"/>
      <c r="AL1428" s="4"/>
      <c r="AM1428" s="4"/>
      <c r="AN1428" s="4"/>
      <c r="AO1428" s="4"/>
      <c r="AP1428" s="4"/>
      <c r="AQ1428" s="4"/>
      <c r="AR1428" s="4"/>
      <c r="AS1428" s="4"/>
      <c r="AT1428" s="4"/>
      <c r="AU1428" s="4"/>
      <c r="AV1428" s="4"/>
      <c r="AW1428" s="4"/>
    </row>
    <row r="1429" spans="25:49" x14ac:dyDescent="0.25">
      <c r="Y1429"/>
      <c r="AD1429" s="4"/>
      <c r="AE1429" s="4"/>
      <c r="AF1429" s="4"/>
      <c r="AG1429" s="4"/>
      <c r="AH1429" s="4"/>
      <c r="AI1429" s="4"/>
      <c r="AJ1429" s="4"/>
      <c r="AK1429" s="4"/>
      <c r="AL1429" s="4"/>
      <c r="AM1429" s="4"/>
      <c r="AN1429" s="4"/>
      <c r="AO1429" s="4"/>
      <c r="AP1429" s="4"/>
      <c r="AQ1429" s="4"/>
      <c r="AR1429" s="4"/>
      <c r="AS1429" s="4"/>
      <c r="AT1429" s="4"/>
      <c r="AU1429" s="4"/>
      <c r="AV1429" s="4"/>
      <c r="AW1429" s="4"/>
    </row>
    <row r="1430" spans="25:49" x14ac:dyDescent="0.25">
      <c r="Y1430"/>
      <c r="AD1430" s="4"/>
      <c r="AE1430" s="4"/>
      <c r="AF1430" s="4"/>
      <c r="AG1430" s="4"/>
      <c r="AH1430" s="4"/>
      <c r="AI1430" s="4"/>
      <c r="AJ1430" s="4"/>
      <c r="AK1430" s="4"/>
      <c r="AL1430" s="4"/>
      <c r="AM1430" s="4"/>
      <c r="AN1430" s="4"/>
      <c r="AO1430" s="4"/>
      <c r="AP1430" s="4"/>
      <c r="AQ1430" s="4"/>
      <c r="AR1430" s="4"/>
      <c r="AS1430" s="4"/>
      <c r="AT1430" s="4"/>
      <c r="AU1430" s="4"/>
      <c r="AV1430" s="4"/>
      <c r="AW1430" s="4"/>
    </row>
    <row r="1431" spans="25:49" x14ac:dyDescent="0.25">
      <c r="Y1431"/>
      <c r="AD1431" s="4"/>
      <c r="AE1431" s="4"/>
      <c r="AF1431" s="4"/>
      <c r="AG1431" s="4"/>
      <c r="AH1431" s="4"/>
      <c r="AI1431" s="4"/>
      <c r="AJ1431" s="4"/>
      <c r="AK1431" s="4"/>
      <c r="AL1431" s="4"/>
      <c r="AM1431" s="4"/>
      <c r="AN1431" s="4"/>
      <c r="AO1431" s="4"/>
      <c r="AP1431" s="4"/>
      <c r="AQ1431" s="4"/>
      <c r="AR1431" s="4"/>
      <c r="AS1431" s="4"/>
      <c r="AT1431" s="4"/>
      <c r="AU1431" s="4"/>
      <c r="AV1431" s="4"/>
      <c r="AW1431" s="4"/>
    </row>
    <row r="1432" spans="25:49" x14ac:dyDescent="0.25">
      <c r="Y1432"/>
      <c r="AD1432" s="4"/>
      <c r="AE1432" s="4"/>
      <c r="AF1432" s="4"/>
      <c r="AG1432" s="4"/>
      <c r="AH1432" s="4"/>
      <c r="AI1432" s="4"/>
      <c r="AJ1432" s="4"/>
      <c r="AK1432" s="4"/>
      <c r="AL1432" s="4"/>
      <c r="AM1432" s="4"/>
      <c r="AN1432" s="4"/>
      <c r="AO1432" s="4"/>
      <c r="AP1432" s="4"/>
      <c r="AQ1432" s="4"/>
      <c r="AR1432" s="4"/>
      <c r="AS1432" s="4"/>
      <c r="AT1432" s="4"/>
      <c r="AU1432" s="4"/>
      <c r="AV1432" s="4"/>
      <c r="AW1432" s="4"/>
    </row>
    <row r="1433" spans="25:49" x14ac:dyDescent="0.25">
      <c r="Y1433"/>
      <c r="AD1433" s="4"/>
      <c r="AE1433" s="4"/>
      <c r="AF1433" s="4"/>
      <c r="AG1433" s="4"/>
      <c r="AH1433" s="4"/>
      <c r="AI1433" s="4"/>
      <c r="AJ1433" s="4"/>
      <c r="AK1433" s="4"/>
      <c r="AL1433" s="4"/>
      <c r="AM1433" s="4"/>
      <c r="AN1433" s="4"/>
      <c r="AO1433" s="4"/>
      <c r="AP1433" s="4"/>
      <c r="AQ1433" s="4"/>
      <c r="AR1433" s="4"/>
      <c r="AS1433" s="4"/>
      <c r="AT1433" s="4"/>
      <c r="AU1433" s="4"/>
      <c r="AV1433" s="4"/>
      <c r="AW1433" s="4"/>
    </row>
    <row r="1434" spans="25:49" x14ac:dyDescent="0.25">
      <c r="Y1434"/>
      <c r="AD1434" s="4"/>
      <c r="AE1434" s="4"/>
      <c r="AF1434" s="4"/>
      <c r="AG1434" s="4"/>
      <c r="AH1434" s="4"/>
      <c r="AI1434" s="4"/>
      <c r="AJ1434" s="4"/>
      <c r="AK1434" s="4"/>
      <c r="AL1434" s="4"/>
      <c r="AM1434" s="4"/>
      <c r="AN1434" s="4"/>
      <c r="AO1434" s="4"/>
      <c r="AP1434" s="4"/>
      <c r="AQ1434" s="4"/>
      <c r="AR1434" s="4"/>
      <c r="AS1434" s="4"/>
      <c r="AT1434" s="4"/>
      <c r="AU1434" s="4"/>
      <c r="AV1434" s="4"/>
      <c r="AW1434" s="4"/>
    </row>
    <row r="1435" spans="25:49" x14ac:dyDescent="0.25">
      <c r="Y1435"/>
      <c r="AD1435" s="4"/>
      <c r="AE1435" s="4"/>
      <c r="AF1435" s="4"/>
      <c r="AG1435" s="4"/>
      <c r="AH1435" s="4"/>
      <c r="AI1435" s="4"/>
      <c r="AJ1435" s="4"/>
      <c r="AK1435" s="4"/>
      <c r="AL1435" s="4"/>
      <c r="AM1435" s="4"/>
      <c r="AN1435" s="4"/>
      <c r="AO1435" s="4"/>
      <c r="AP1435" s="4"/>
      <c r="AQ1435" s="4"/>
      <c r="AR1435" s="4"/>
      <c r="AS1435" s="4"/>
      <c r="AT1435" s="4"/>
      <c r="AU1435" s="4"/>
      <c r="AV1435" s="4"/>
      <c r="AW1435" s="4"/>
    </row>
    <row r="1436" spans="25:49" x14ac:dyDescent="0.25">
      <c r="Y1436"/>
      <c r="AD1436" s="4"/>
      <c r="AE1436" s="4"/>
      <c r="AF1436" s="4"/>
      <c r="AG1436" s="4"/>
      <c r="AH1436" s="4"/>
      <c r="AI1436" s="4"/>
      <c r="AJ1436" s="4"/>
      <c r="AK1436" s="4"/>
      <c r="AL1436" s="4"/>
      <c r="AM1436" s="4"/>
      <c r="AN1436" s="4"/>
      <c r="AO1436" s="4"/>
      <c r="AP1436" s="4"/>
      <c r="AQ1436" s="4"/>
      <c r="AR1436" s="4"/>
      <c r="AS1436" s="4"/>
      <c r="AT1436" s="4"/>
      <c r="AU1436" s="4"/>
      <c r="AV1436" s="4"/>
      <c r="AW1436" s="4"/>
    </row>
    <row r="1437" spans="25:49" x14ac:dyDescent="0.25">
      <c r="Y1437"/>
      <c r="AD1437" s="4"/>
      <c r="AE1437" s="4"/>
      <c r="AF1437" s="4"/>
      <c r="AG1437" s="4"/>
      <c r="AH1437" s="4"/>
      <c r="AI1437" s="4"/>
      <c r="AJ1437" s="4"/>
      <c r="AK1437" s="4"/>
      <c r="AL1437" s="4"/>
      <c r="AM1437" s="4"/>
      <c r="AN1437" s="4"/>
      <c r="AO1437" s="4"/>
      <c r="AP1437" s="4"/>
      <c r="AQ1437" s="4"/>
      <c r="AR1437" s="4"/>
      <c r="AS1437" s="4"/>
      <c r="AT1437" s="4"/>
      <c r="AU1437" s="4"/>
      <c r="AV1437" s="4"/>
      <c r="AW1437" s="4"/>
    </row>
    <row r="1438" spans="25:49" x14ac:dyDescent="0.25">
      <c r="Y1438"/>
      <c r="AD1438" s="4"/>
      <c r="AE1438" s="4"/>
      <c r="AF1438" s="4"/>
      <c r="AG1438" s="4"/>
      <c r="AH1438" s="4"/>
      <c r="AI1438" s="4"/>
      <c r="AJ1438" s="4"/>
      <c r="AK1438" s="4"/>
      <c r="AL1438" s="4"/>
      <c r="AM1438" s="4"/>
      <c r="AN1438" s="4"/>
      <c r="AO1438" s="4"/>
      <c r="AP1438" s="4"/>
      <c r="AQ1438" s="4"/>
      <c r="AR1438" s="4"/>
      <c r="AS1438" s="4"/>
      <c r="AT1438" s="4"/>
      <c r="AU1438" s="4"/>
      <c r="AV1438" s="4"/>
      <c r="AW1438" s="4"/>
    </row>
    <row r="1439" spans="25:49" x14ac:dyDescent="0.25">
      <c r="Y1439"/>
      <c r="AD1439" s="4"/>
      <c r="AE1439" s="4"/>
      <c r="AF1439" s="4"/>
      <c r="AG1439" s="4"/>
      <c r="AH1439" s="4"/>
      <c r="AI1439" s="4"/>
      <c r="AJ1439" s="4"/>
      <c r="AK1439" s="4"/>
      <c r="AL1439" s="4"/>
      <c r="AM1439" s="4"/>
      <c r="AN1439" s="4"/>
      <c r="AO1439" s="4"/>
      <c r="AP1439" s="4"/>
      <c r="AQ1439" s="4"/>
      <c r="AR1439" s="4"/>
      <c r="AS1439" s="4"/>
      <c r="AT1439" s="4"/>
      <c r="AU1439" s="4"/>
      <c r="AV1439" s="4"/>
      <c r="AW1439" s="4"/>
    </row>
    <row r="1440" spans="25:49" x14ac:dyDescent="0.25">
      <c r="Y1440"/>
      <c r="AD1440" s="4"/>
      <c r="AE1440" s="4"/>
      <c r="AF1440" s="4"/>
      <c r="AG1440" s="4"/>
      <c r="AH1440" s="4"/>
      <c r="AI1440" s="4"/>
      <c r="AJ1440" s="4"/>
      <c r="AK1440" s="4"/>
      <c r="AL1440" s="4"/>
      <c r="AM1440" s="4"/>
      <c r="AN1440" s="4"/>
      <c r="AO1440" s="4"/>
      <c r="AP1440" s="4"/>
      <c r="AQ1440" s="4"/>
      <c r="AR1440" s="4"/>
      <c r="AS1440" s="4"/>
      <c r="AT1440" s="4"/>
      <c r="AU1440" s="4"/>
      <c r="AV1440" s="4"/>
      <c r="AW1440" s="4"/>
    </row>
    <row r="1441" spans="25:49" x14ac:dyDescent="0.25">
      <c r="Y1441"/>
      <c r="AD1441" s="4"/>
      <c r="AE1441" s="4"/>
      <c r="AF1441" s="4"/>
      <c r="AG1441" s="4"/>
      <c r="AH1441" s="4"/>
      <c r="AI1441" s="4"/>
      <c r="AJ1441" s="4"/>
      <c r="AK1441" s="4"/>
      <c r="AL1441" s="4"/>
      <c r="AM1441" s="4"/>
      <c r="AN1441" s="4"/>
      <c r="AO1441" s="4"/>
      <c r="AP1441" s="4"/>
      <c r="AQ1441" s="4"/>
      <c r="AR1441" s="4"/>
      <c r="AS1441" s="4"/>
      <c r="AT1441" s="4"/>
      <c r="AU1441" s="4"/>
      <c r="AV1441" s="4"/>
      <c r="AW1441" s="4"/>
    </row>
    <row r="1442" spans="25:49" x14ac:dyDescent="0.25">
      <c r="Y1442"/>
      <c r="AD1442" s="4"/>
      <c r="AE1442" s="4"/>
      <c r="AF1442" s="4"/>
      <c r="AG1442" s="4"/>
      <c r="AH1442" s="4"/>
      <c r="AI1442" s="4"/>
      <c r="AJ1442" s="4"/>
      <c r="AK1442" s="4"/>
      <c r="AL1442" s="4"/>
      <c r="AM1442" s="4"/>
      <c r="AN1442" s="4"/>
      <c r="AO1442" s="4"/>
      <c r="AP1442" s="4"/>
      <c r="AQ1442" s="4"/>
      <c r="AR1442" s="4"/>
      <c r="AS1442" s="4"/>
      <c r="AT1442" s="4"/>
      <c r="AU1442" s="4"/>
      <c r="AV1442" s="4"/>
      <c r="AW1442" s="4"/>
    </row>
    <row r="1443" spans="25:49" x14ac:dyDescent="0.25">
      <c r="Y1443"/>
      <c r="AD1443" s="4"/>
      <c r="AE1443" s="4"/>
      <c r="AF1443" s="4"/>
      <c r="AG1443" s="4"/>
      <c r="AH1443" s="4"/>
      <c r="AI1443" s="4"/>
      <c r="AJ1443" s="4"/>
      <c r="AK1443" s="4"/>
      <c r="AL1443" s="4"/>
      <c r="AM1443" s="4"/>
      <c r="AN1443" s="4"/>
      <c r="AO1443" s="4"/>
      <c r="AP1443" s="4"/>
      <c r="AQ1443" s="4"/>
      <c r="AR1443" s="4"/>
      <c r="AS1443" s="4"/>
      <c r="AT1443" s="4"/>
      <c r="AU1443" s="4"/>
      <c r="AV1443" s="4"/>
      <c r="AW1443" s="4"/>
    </row>
    <row r="1444" spans="25:49" x14ac:dyDescent="0.25">
      <c r="Y1444"/>
      <c r="AD1444" s="4"/>
      <c r="AE1444" s="4"/>
      <c r="AF1444" s="4"/>
      <c r="AG1444" s="4"/>
      <c r="AH1444" s="4"/>
      <c r="AI1444" s="4"/>
      <c r="AJ1444" s="4"/>
      <c r="AK1444" s="4"/>
      <c r="AL1444" s="4"/>
      <c r="AM1444" s="4"/>
      <c r="AN1444" s="4"/>
      <c r="AO1444" s="4"/>
      <c r="AP1444" s="4"/>
      <c r="AQ1444" s="4"/>
      <c r="AR1444" s="4"/>
      <c r="AS1444" s="4"/>
      <c r="AT1444" s="4"/>
      <c r="AU1444" s="4"/>
      <c r="AV1444" s="4"/>
      <c r="AW1444" s="4"/>
    </row>
    <row r="1445" spans="25:49" x14ac:dyDescent="0.25">
      <c r="Y1445"/>
      <c r="AD1445" s="4"/>
      <c r="AE1445" s="4"/>
      <c r="AF1445" s="4"/>
      <c r="AG1445" s="4"/>
      <c r="AH1445" s="4"/>
      <c r="AI1445" s="4"/>
      <c r="AJ1445" s="4"/>
      <c r="AK1445" s="4"/>
      <c r="AL1445" s="4"/>
      <c r="AM1445" s="4"/>
      <c r="AN1445" s="4"/>
      <c r="AO1445" s="4"/>
      <c r="AP1445" s="4"/>
      <c r="AQ1445" s="4"/>
      <c r="AR1445" s="4"/>
      <c r="AS1445" s="4"/>
      <c r="AT1445" s="4"/>
      <c r="AU1445" s="4"/>
      <c r="AV1445" s="4"/>
      <c r="AW1445" s="4"/>
    </row>
    <row r="1446" spans="25:49" x14ac:dyDescent="0.25">
      <c r="Y1446"/>
      <c r="AD1446" s="4"/>
      <c r="AE1446" s="4"/>
      <c r="AF1446" s="4"/>
      <c r="AG1446" s="4"/>
      <c r="AH1446" s="4"/>
      <c r="AI1446" s="4"/>
      <c r="AJ1446" s="4"/>
      <c r="AK1446" s="4"/>
      <c r="AL1446" s="4"/>
      <c r="AM1446" s="4"/>
      <c r="AN1446" s="4"/>
      <c r="AO1446" s="4"/>
      <c r="AP1446" s="4"/>
      <c r="AQ1446" s="4"/>
      <c r="AR1446" s="4"/>
      <c r="AS1446" s="4"/>
      <c r="AT1446" s="4"/>
      <c r="AU1446" s="4"/>
      <c r="AV1446" s="4"/>
      <c r="AW1446" s="4"/>
    </row>
    <row r="1447" spans="25:49" x14ac:dyDescent="0.25">
      <c r="Y1447"/>
      <c r="AD1447" s="4"/>
      <c r="AE1447" s="4"/>
      <c r="AF1447" s="4"/>
      <c r="AG1447" s="4"/>
      <c r="AH1447" s="4"/>
      <c r="AI1447" s="4"/>
      <c r="AJ1447" s="4"/>
      <c r="AK1447" s="4"/>
      <c r="AL1447" s="4"/>
      <c r="AM1447" s="4"/>
      <c r="AN1447" s="4"/>
      <c r="AO1447" s="4"/>
      <c r="AP1447" s="4"/>
      <c r="AQ1447" s="4"/>
      <c r="AR1447" s="4"/>
      <c r="AS1447" s="4"/>
      <c r="AT1447" s="4"/>
      <c r="AU1447" s="4"/>
      <c r="AV1447" s="4"/>
      <c r="AW1447" s="4"/>
    </row>
    <row r="1448" spans="25:49" x14ac:dyDescent="0.25">
      <c r="Y1448"/>
      <c r="AD1448" s="4"/>
      <c r="AE1448" s="4"/>
      <c r="AF1448" s="4"/>
      <c r="AG1448" s="4"/>
      <c r="AH1448" s="4"/>
      <c r="AI1448" s="4"/>
      <c r="AJ1448" s="4"/>
      <c r="AK1448" s="4"/>
      <c r="AL1448" s="4"/>
      <c r="AM1448" s="4"/>
      <c r="AN1448" s="4"/>
      <c r="AO1448" s="4"/>
      <c r="AP1448" s="4"/>
      <c r="AQ1448" s="4"/>
      <c r="AR1448" s="4"/>
      <c r="AS1448" s="4"/>
      <c r="AT1448" s="4"/>
      <c r="AU1448" s="4"/>
      <c r="AV1448" s="4"/>
      <c r="AW1448" s="4"/>
    </row>
    <row r="1449" spans="25:49" x14ac:dyDescent="0.25">
      <c r="Y1449"/>
      <c r="AD1449" s="4"/>
      <c r="AE1449" s="4"/>
      <c r="AF1449" s="4"/>
      <c r="AG1449" s="4"/>
      <c r="AH1449" s="4"/>
      <c r="AI1449" s="4"/>
      <c r="AJ1449" s="4"/>
      <c r="AK1449" s="4"/>
      <c r="AL1449" s="4"/>
      <c r="AM1449" s="4"/>
      <c r="AN1449" s="4"/>
      <c r="AO1449" s="4"/>
      <c r="AP1449" s="4"/>
      <c r="AQ1449" s="4"/>
      <c r="AR1449" s="4"/>
      <c r="AS1449" s="4"/>
      <c r="AT1449" s="4"/>
      <c r="AU1449" s="4"/>
      <c r="AV1449" s="4"/>
      <c r="AW1449" s="4"/>
    </row>
    <row r="1450" spans="25:49" x14ac:dyDescent="0.25">
      <c r="Y1450"/>
      <c r="AD1450" s="4"/>
      <c r="AE1450" s="4"/>
      <c r="AF1450" s="4"/>
      <c r="AG1450" s="4"/>
      <c r="AH1450" s="4"/>
      <c r="AI1450" s="4"/>
      <c r="AJ1450" s="4"/>
      <c r="AK1450" s="4"/>
      <c r="AL1450" s="4"/>
      <c r="AM1450" s="4"/>
      <c r="AN1450" s="4"/>
      <c r="AO1450" s="4"/>
      <c r="AP1450" s="4"/>
      <c r="AQ1450" s="4"/>
      <c r="AR1450" s="4"/>
      <c r="AS1450" s="4"/>
      <c r="AT1450" s="4"/>
      <c r="AU1450" s="4"/>
      <c r="AV1450" s="4"/>
      <c r="AW1450" s="4"/>
    </row>
    <row r="1451" spans="25:49" x14ac:dyDescent="0.25">
      <c r="Y1451"/>
      <c r="AD1451" s="4"/>
      <c r="AE1451" s="4"/>
      <c r="AF1451" s="4"/>
      <c r="AG1451" s="4"/>
      <c r="AH1451" s="4"/>
      <c r="AI1451" s="4"/>
      <c r="AJ1451" s="4"/>
      <c r="AK1451" s="4"/>
      <c r="AL1451" s="4"/>
      <c r="AM1451" s="4"/>
      <c r="AN1451" s="4"/>
      <c r="AO1451" s="4"/>
      <c r="AP1451" s="4"/>
      <c r="AQ1451" s="4"/>
      <c r="AR1451" s="4"/>
      <c r="AS1451" s="4"/>
      <c r="AT1451" s="4"/>
      <c r="AU1451" s="4"/>
      <c r="AV1451" s="4"/>
      <c r="AW1451" s="4"/>
    </row>
    <row r="1452" spans="25:49" x14ac:dyDescent="0.25">
      <c r="Y1452"/>
      <c r="AD1452" s="4"/>
      <c r="AE1452" s="4"/>
      <c r="AF1452" s="4"/>
      <c r="AG1452" s="4"/>
      <c r="AH1452" s="4"/>
      <c r="AI1452" s="4"/>
      <c r="AJ1452" s="4"/>
      <c r="AK1452" s="4"/>
      <c r="AL1452" s="4"/>
      <c r="AM1452" s="4"/>
      <c r="AN1452" s="4"/>
      <c r="AO1452" s="4"/>
      <c r="AP1452" s="4"/>
      <c r="AQ1452" s="4"/>
      <c r="AR1452" s="4"/>
      <c r="AS1452" s="4"/>
      <c r="AT1452" s="4"/>
      <c r="AU1452" s="4"/>
      <c r="AV1452" s="4"/>
      <c r="AW1452" s="4"/>
    </row>
    <row r="1453" spans="25:49" x14ac:dyDescent="0.25">
      <c r="Y1453"/>
      <c r="AD1453" s="4"/>
      <c r="AE1453" s="4"/>
      <c r="AF1453" s="4"/>
      <c r="AG1453" s="4"/>
      <c r="AH1453" s="4"/>
      <c r="AI1453" s="4"/>
      <c r="AJ1453" s="4"/>
      <c r="AK1453" s="4"/>
      <c r="AL1453" s="4"/>
      <c r="AM1453" s="4"/>
      <c r="AN1453" s="4"/>
      <c r="AO1453" s="4"/>
      <c r="AP1453" s="4"/>
      <c r="AQ1453" s="4"/>
      <c r="AR1453" s="4"/>
      <c r="AS1453" s="4"/>
      <c r="AT1453" s="4"/>
      <c r="AU1453" s="4"/>
      <c r="AV1453" s="4"/>
      <c r="AW1453" s="4"/>
    </row>
    <row r="1454" spans="25:49" x14ac:dyDescent="0.25">
      <c r="Y1454"/>
      <c r="AD1454" s="4"/>
      <c r="AE1454" s="4"/>
      <c r="AF1454" s="4"/>
      <c r="AG1454" s="4"/>
      <c r="AH1454" s="4"/>
      <c r="AI1454" s="4"/>
      <c r="AJ1454" s="4"/>
      <c r="AK1454" s="4"/>
      <c r="AL1454" s="4"/>
      <c r="AM1454" s="4"/>
      <c r="AN1454" s="4"/>
      <c r="AO1454" s="4"/>
      <c r="AP1454" s="4"/>
      <c r="AQ1454" s="4"/>
      <c r="AR1454" s="4"/>
      <c r="AS1454" s="4"/>
      <c r="AT1454" s="4"/>
      <c r="AU1454" s="4"/>
      <c r="AV1454" s="4"/>
      <c r="AW1454" s="4"/>
    </row>
    <row r="1455" spans="25:49" x14ac:dyDescent="0.25">
      <c r="Y1455"/>
      <c r="AD1455" s="4"/>
      <c r="AE1455" s="4"/>
      <c r="AF1455" s="4"/>
      <c r="AG1455" s="4"/>
      <c r="AH1455" s="4"/>
      <c r="AI1455" s="4"/>
      <c r="AJ1455" s="4"/>
      <c r="AK1455" s="4"/>
      <c r="AL1455" s="4"/>
      <c r="AM1455" s="4"/>
      <c r="AN1455" s="4"/>
      <c r="AO1455" s="4"/>
      <c r="AP1455" s="4"/>
      <c r="AQ1455" s="4"/>
      <c r="AR1455" s="4"/>
      <c r="AS1455" s="4"/>
      <c r="AT1455" s="4"/>
      <c r="AU1455" s="4"/>
      <c r="AV1455" s="4"/>
      <c r="AW1455" s="4"/>
    </row>
    <row r="1456" spans="25:49" x14ac:dyDescent="0.25">
      <c r="Y1456"/>
      <c r="AD1456" s="4"/>
      <c r="AE1456" s="4"/>
      <c r="AF1456" s="4"/>
      <c r="AG1456" s="4"/>
      <c r="AH1456" s="4"/>
      <c r="AI1456" s="4"/>
      <c r="AJ1456" s="4"/>
      <c r="AK1456" s="4"/>
      <c r="AL1456" s="4"/>
      <c r="AM1456" s="4"/>
      <c r="AN1456" s="4"/>
      <c r="AO1456" s="4"/>
      <c r="AP1456" s="4"/>
      <c r="AQ1456" s="4"/>
      <c r="AR1456" s="4"/>
      <c r="AS1456" s="4"/>
      <c r="AT1456" s="4"/>
      <c r="AU1456" s="4"/>
      <c r="AV1456" s="4"/>
      <c r="AW1456" s="4"/>
    </row>
    <row r="1457" spans="25:49" x14ac:dyDescent="0.25">
      <c r="Y1457"/>
      <c r="AD1457" s="4"/>
      <c r="AE1457" s="4"/>
      <c r="AF1457" s="4"/>
      <c r="AG1457" s="4"/>
      <c r="AH1457" s="4"/>
      <c r="AI1457" s="4"/>
      <c r="AJ1457" s="4"/>
      <c r="AK1457" s="4"/>
      <c r="AL1457" s="4"/>
      <c r="AM1457" s="4"/>
      <c r="AN1457" s="4"/>
      <c r="AO1457" s="4"/>
      <c r="AP1457" s="4"/>
      <c r="AQ1457" s="4"/>
      <c r="AR1457" s="4"/>
      <c r="AS1457" s="4"/>
      <c r="AT1457" s="4"/>
      <c r="AU1457" s="4"/>
      <c r="AV1457" s="4"/>
      <c r="AW1457" s="4"/>
    </row>
    <row r="1458" spans="25:49" x14ac:dyDescent="0.25">
      <c r="Y1458"/>
      <c r="AD1458" s="4"/>
      <c r="AE1458" s="4"/>
      <c r="AF1458" s="4"/>
      <c r="AG1458" s="4"/>
      <c r="AH1458" s="4"/>
      <c r="AI1458" s="4"/>
      <c r="AJ1458" s="4"/>
      <c r="AK1458" s="4"/>
      <c r="AL1458" s="4"/>
      <c r="AM1458" s="4"/>
      <c r="AN1458" s="4"/>
      <c r="AO1458" s="4"/>
      <c r="AP1458" s="4"/>
      <c r="AQ1458" s="4"/>
      <c r="AR1458" s="4"/>
      <c r="AS1458" s="4"/>
      <c r="AT1458" s="4"/>
      <c r="AU1458" s="4"/>
      <c r="AV1458" s="4"/>
      <c r="AW1458" s="4"/>
    </row>
    <row r="1459" spans="25:49" x14ac:dyDescent="0.25">
      <c r="Y1459"/>
      <c r="AD1459" s="4"/>
      <c r="AE1459" s="4"/>
      <c r="AF1459" s="4"/>
      <c r="AG1459" s="4"/>
      <c r="AH1459" s="4"/>
      <c r="AI1459" s="4"/>
      <c r="AJ1459" s="4"/>
      <c r="AK1459" s="4"/>
      <c r="AL1459" s="4"/>
      <c r="AM1459" s="4"/>
      <c r="AN1459" s="4"/>
      <c r="AO1459" s="4"/>
      <c r="AP1459" s="4"/>
      <c r="AQ1459" s="4"/>
      <c r="AR1459" s="4"/>
      <c r="AS1459" s="4"/>
      <c r="AT1459" s="4"/>
      <c r="AU1459" s="4"/>
      <c r="AV1459" s="4"/>
      <c r="AW1459" s="4"/>
    </row>
    <row r="1460" spans="25:49" x14ac:dyDescent="0.25">
      <c r="Y1460"/>
      <c r="AD1460" s="4"/>
      <c r="AE1460" s="4"/>
      <c r="AF1460" s="4"/>
      <c r="AG1460" s="4"/>
      <c r="AH1460" s="4"/>
      <c r="AI1460" s="4"/>
      <c r="AJ1460" s="4"/>
      <c r="AK1460" s="4"/>
      <c r="AL1460" s="4"/>
      <c r="AM1460" s="4"/>
      <c r="AN1460" s="4"/>
      <c r="AO1460" s="4"/>
      <c r="AP1460" s="4"/>
      <c r="AQ1460" s="4"/>
      <c r="AR1460" s="4"/>
      <c r="AS1460" s="4"/>
      <c r="AT1460" s="4"/>
      <c r="AU1460" s="4"/>
      <c r="AV1460" s="4"/>
      <c r="AW1460" s="4"/>
    </row>
    <row r="1461" spans="25:49" x14ac:dyDescent="0.25">
      <c r="Y1461"/>
      <c r="AD1461" s="4"/>
      <c r="AE1461" s="4"/>
      <c r="AF1461" s="4"/>
      <c r="AG1461" s="4"/>
      <c r="AH1461" s="4"/>
      <c r="AI1461" s="4"/>
      <c r="AJ1461" s="4"/>
      <c r="AK1461" s="4"/>
      <c r="AL1461" s="4"/>
      <c r="AM1461" s="4"/>
      <c r="AN1461" s="4"/>
      <c r="AO1461" s="4"/>
      <c r="AP1461" s="4"/>
      <c r="AQ1461" s="4"/>
      <c r="AR1461" s="4"/>
      <c r="AS1461" s="4"/>
      <c r="AT1461" s="4"/>
      <c r="AU1461" s="4"/>
      <c r="AV1461" s="4"/>
      <c r="AW1461" s="4"/>
    </row>
    <row r="1462" spans="25:49" x14ac:dyDescent="0.25">
      <c r="Y1462"/>
      <c r="AD1462" s="4"/>
      <c r="AE1462" s="4"/>
      <c r="AF1462" s="4"/>
      <c r="AG1462" s="4"/>
      <c r="AH1462" s="4"/>
      <c r="AI1462" s="4"/>
      <c r="AJ1462" s="4"/>
      <c r="AK1462" s="4"/>
      <c r="AL1462" s="4"/>
      <c r="AM1462" s="4"/>
      <c r="AN1462" s="4"/>
      <c r="AO1462" s="4"/>
      <c r="AP1462" s="4"/>
      <c r="AQ1462" s="4"/>
      <c r="AR1462" s="4"/>
      <c r="AS1462" s="4"/>
      <c r="AT1462" s="4"/>
      <c r="AU1462" s="4"/>
      <c r="AV1462" s="4"/>
      <c r="AW1462" s="4"/>
    </row>
    <row r="1463" spans="25:49" x14ac:dyDescent="0.25">
      <c r="Y1463"/>
      <c r="AD1463" s="4"/>
      <c r="AE1463" s="4"/>
      <c r="AF1463" s="4"/>
      <c r="AG1463" s="4"/>
      <c r="AH1463" s="4"/>
      <c r="AI1463" s="4"/>
      <c r="AJ1463" s="4"/>
      <c r="AK1463" s="4"/>
      <c r="AL1463" s="4"/>
      <c r="AM1463" s="4"/>
      <c r="AN1463" s="4"/>
      <c r="AO1463" s="4"/>
      <c r="AP1463" s="4"/>
      <c r="AQ1463" s="4"/>
      <c r="AR1463" s="4"/>
      <c r="AS1463" s="4"/>
      <c r="AT1463" s="4"/>
      <c r="AU1463" s="4"/>
      <c r="AV1463" s="4"/>
      <c r="AW1463" s="4"/>
    </row>
    <row r="1464" spans="25:49" x14ac:dyDescent="0.25">
      <c r="Y1464"/>
      <c r="AD1464" s="4"/>
      <c r="AE1464" s="4"/>
      <c r="AF1464" s="4"/>
      <c r="AG1464" s="4"/>
      <c r="AH1464" s="4"/>
      <c r="AI1464" s="4"/>
      <c r="AJ1464" s="4"/>
      <c r="AK1464" s="4"/>
      <c r="AL1464" s="4"/>
      <c r="AM1464" s="4"/>
      <c r="AN1464" s="4"/>
      <c r="AO1464" s="4"/>
      <c r="AP1464" s="4"/>
      <c r="AQ1464" s="4"/>
      <c r="AR1464" s="4"/>
      <c r="AS1464" s="4"/>
      <c r="AT1464" s="4"/>
      <c r="AU1464" s="4"/>
      <c r="AV1464" s="4"/>
      <c r="AW1464" s="4"/>
    </row>
    <row r="1465" spans="25:49" x14ac:dyDescent="0.25">
      <c r="Y1465"/>
      <c r="AD1465" s="4"/>
      <c r="AE1465" s="4"/>
      <c r="AF1465" s="4"/>
      <c r="AG1465" s="4"/>
      <c r="AH1465" s="4"/>
      <c r="AI1465" s="4"/>
      <c r="AJ1465" s="4"/>
      <c r="AK1465" s="4"/>
      <c r="AL1465" s="4"/>
      <c r="AM1465" s="4"/>
      <c r="AN1465" s="4"/>
      <c r="AO1465" s="4"/>
      <c r="AP1465" s="4"/>
      <c r="AQ1465" s="4"/>
      <c r="AR1465" s="4"/>
      <c r="AS1465" s="4"/>
      <c r="AT1465" s="4"/>
      <c r="AU1465" s="4"/>
      <c r="AV1465" s="4"/>
      <c r="AW1465" s="4"/>
    </row>
    <row r="1466" spans="25:49" x14ac:dyDescent="0.25">
      <c r="Y1466"/>
      <c r="AD1466" s="4"/>
      <c r="AE1466" s="4"/>
      <c r="AF1466" s="4"/>
      <c r="AG1466" s="4"/>
      <c r="AH1466" s="4"/>
      <c r="AI1466" s="4"/>
      <c r="AJ1466" s="4"/>
      <c r="AK1466" s="4"/>
      <c r="AL1466" s="4"/>
      <c r="AM1466" s="4"/>
      <c r="AN1466" s="4"/>
      <c r="AO1466" s="4"/>
      <c r="AP1466" s="4"/>
      <c r="AQ1466" s="4"/>
      <c r="AR1466" s="4"/>
      <c r="AS1466" s="4"/>
      <c r="AT1466" s="4"/>
      <c r="AU1466" s="4"/>
      <c r="AV1466" s="4"/>
      <c r="AW1466" s="4"/>
    </row>
    <row r="1467" spans="25:49" x14ac:dyDescent="0.25">
      <c r="Y1467"/>
      <c r="AD1467" s="4"/>
      <c r="AE1467" s="4"/>
      <c r="AF1467" s="4"/>
      <c r="AG1467" s="4"/>
      <c r="AH1467" s="4"/>
      <c r="AI1467" s="4"/>
      <c r="AJ1467" s="4"/>
      <c r="AK1467" s="4"/>
      <c r="AL1467" s="4"/>
      <c r="AM1467" s="4"/>
      <c r="AN1467" s="4"/>
      <c r="AO1467" s="4"/>
      <c r="AP1467" s="4"/>
      <c r="AQ1467" s="4"/>
      <c r="AR1467" s="4"/>
      <c r="AS1467" s="4"/>
      <c r="AT1467" s="4"/>
      <c r="AU1467" s="4"/>
      <c r="AV1467" s="4"/>
      <c r="AW1467" s="4"/>
    </row>
    <row r="1468" spans="25:49" x14ac:dyDescent="0.25">
      <c r="Y1468"/>
      <c r="AD1468" s="4"/>
      <c r="AE1468" s="4"/>
      <c r="AF1468" s="4"/>
      <c r="AG1468" s="4"/>
      <c r="AH1468" s="4"/>
      <c r="AI1468" s="4"/>
      <c r="AJ1468" s="4"/>
      <c r="AK1468" s="4"/>
      <c r="AL1468" s="4"/>
      <c r="AM1468" s="4"/>
      <c r="AN1468" s="4"/>
      <c r="AO1468" s="4"/>
      <c r="AP1468" s="4"/>
      <c r="AQ1468" s="4"/>
      <c r="AR1468" s="4"/>
      <c r="AS1468" s="4"/>
      <c r="AT1468" s="4"/>
      <c r="AU1468" s="4"/>
      <c r="AV1468" s="4"/>
      <c r="AW1468" s="4"/>
    </row>
    <row r="1469" spans="25:49" x14ac:dyDescent="0.25">
      <c r="Y1469"/>
      <c r="AD1469" s="4"/>
      <c r="AE1469" s="4"/>
      <c r="AF1469" s="4"/>
      <c r="AG1469" s="4"/>
      <c r="AH1469" s="4"/>
      <c r="AI1469" s="4"/>
      <c r="AJ1469" s="4"/>
      <c r="AK1469" s="4"/>
      <c r="AL1469" s="4"/>
      <c r="AM1469" s="4"/>
      <c r="AN1469" s="4"/>
      <c r="AO1469" s="4"/>
      <c r="AP1469" s="4"/>
      <c r="AQ1469" s="4"/>
      <c r="AR1469" s="4"/>
      <c r="AS1469" s="4"/>
      <c r="AT1469" s="4"/>
      <c r="AU1469" s="4"/>
      <c r="AV1469" s="4"/>
      <c r="AW1469" s="4"/>
    </row>
    <row r="1470" spans="25:49" x14ac:dyDescent="0.25">
      <c r="Y1470"/>
      <c r="AD1470" s="4"/>
      <c r="AE1470" s="4"/>
      <c r="AF1470" s="4"/>
      <c r="AG1470" s="4"/>
      <c r="AH1470" s="4"/>
      <c r="AI1470" s="4"/>
      <c r="AJ1470" s="4"/>
      <c r="AK1470" s="4"/>
      <c r="AL1470" s="4"/>
      <c r="AM1470" s="4"/>
      <c r="AN1470" s="4"/>
      <c r="AO1470" s="4"/>
      <c r="AP1470" s="4"/>
      <c r="AQ1470" s="4"/>
      <c r="AR1470" s="4"/>
      <c r="AS1470" s="4"/>
      <c r="AT1470" s="4"/>
      <c r="AU1470" s="4"/>
      <c r="AV1470" s="4"/>
      <c r="AW1470" s="4"/>
    </row>
    <row r="1471" spans="25:49" x14ac:dyDescent="0.25">
      <c r="Y1471"/>
      <c r="AD1471" s="4"/>
      <c r="AE1471" s="4"/>
      <c r="AF1471" s="4"/>
      <c r="AG1471" s="4"/>
      <c r="AH1471" s="4"/>
      <c r="AI1471" s="4"/>
      <c r="AJ1471" s="4"/>
      <c r="AK1471" s="4"/>
      <c r="AL1471" s="4"/>
      <c r="AM1471" s="4"/>
      <c r="AN1471" s="4"/>
      <c r="AO1471" s="4"/>
      <c r="AP1471" s="4"/>
      <c r="AQ1471" s="4"/>
      <c r="AR1471" s="4"/>
      <c r="AS1471" s="4"/>
      <c r="AT1471" s="4"/>
      <c r="AU1471" s="4"/>
      <c r="AV1471" s="4"/>
      <c r="AW1471" s="4"/>
    </row>
    <row r="1472" spans="25:49" x14ac:dyDescent="0.25">
      <c r="Y1472"/>
      <c r="AD1472" s="4"/>
      <c r="AE1472" s="4"/>
      <c r="AF1472" s="4"/>
      <c r="AG1472" s="4"/>
      <c r="AH1472" s="4"/>
      <c r="AI1472" s="4"/>
      <c r="AJ1472" s="4"/>
      <c r="AK1472" s="4"/>
      <c r="AL1472" s="4"/>
      <c r="AM1472" s="4"/>
      <c r="AN1472" s="4"/>
      <c r="AO1472" s="4"/>
      <c r="AP1472" s="4"/>
      <c r="AQ1472" s="4"/>
      <c r="AR1472" s="4"/>
      <c r="AS1472" s="4"/>
      <c r="AT1472" s="4"/>
      <c r="AU1472" s="4"/>
      <c r="AV1472" s="4"/>
      <c r="AW1472" s="4"/>
    </row>
    <row r="1473" spans="25:49" x14ac:dyDescent="0.25">
      <c r="Y1473"/>
      <c r="AD1473" s="4"/>
      <c r="AE1473" s="4"/>
      <c r="AF1473" s="4"/>
      <c r="AG1473" s="4"/>
      <c r="AH1473" s="4"/>
      <c r="AI1473" s="4"/>
      <c r="AJ1473" s="4"/>
      <c r="AK1473" s="4"/>
      <c r="AL1473" s="4"/>
      <c r="AM1473" s="4"/>
      <c r="AN1473" s="4"/>
      <c r="AO1473" s="4"/>
      <c r="AP1473" s="4"/>
      <c r="AQ1473" s="4"/>
      <c r="AR1473" s="4"/>
      <c r="AS1473" s="4"/>
      <c r="AT1473" s="4"/>
      <c r="AU1473" s="4"/>
      <c r="AV1473" s="4"/>
      <c r="AW1473" s="4"/>
    </row>
    <row r="1474" spans="25:49" x14ac:dyDescent="0.25">
      <c r="Y1474"/>
      <c r="AD1474" s="4"/>
      <c r="AE1474" s="4"/>
      <c r="AF1474" s="4"/>
      <c r="AG1474" s="4"/>
      <c r="AH1474" s="4"/>
      <c r="AI1474" s="4"/>
      <c r="AJ1474" s="4"/>
      <c r="AK1474" s="4"/>
      <c r="AL1474" s="4"/>
      <c r="AM1474" s="4"/>
      <c r="AN1474" s="4"/>
      <c r="AO1474" s="4"/>
      <c r="AP1474" s="4"/>
      <c r="AQ1474" s="4"/>
      <c r="AR1474" s="4"/>
      <c r="AS1474" s="4"/>
      <c r="AT1474" s="4"/>
      <c r="AU1474" s="4"/>
      <c r="AV1474" s="4"/>
      <c r="AW1474" s="4"/>
    </row>
    <row r="1475" spans="25:49" x14ac:dyDescent="0.25">
      <c r="Y1475"/>
      <c r="AD1475" s="4"/>
      <c r="AE1475" s="4"/>
      <c r="AF1475" s="4"/>
      <c r="AG1475" s="4"/>
      <c r="AH1475" s="4"/>
      <c r="AI1475" s="4"/>
      <c r="AJ1475" s="4"/>
      <c r="AK1475" s="4"/>
      <c r="AL1475" s="4"/>
      <c r="AM1475" s="4"/>
      <c r="AN1475" s="4"/>
      <c r="AO1475" s="4"/>
      <c r="AP1475" s="4"/>
      <c r="AQ1475" s="4"/>
      <c r="AR1475" s="4"/>
      <c r="AS1475" s="4"/>
      <c r="AT1475" s="4"/>
      <c r="AU1475" s="4"/>
      <c r="AV1475" s="4"/>
      <c r="AW1475" s="4"/>
    </row>
    <row r="1476" spans="25:49" x14ac:dyDescent="0.25">
      <c r="Y1476"/>
      <c r="AD1476" s="4"/>
      <c r="AE1476" s="4"/>
      <c r="AF1476" s="4"/>
      <c r="AG1476" s="4"/>
      <c r="AH1476" s="4"/>
      <c r="AI1476" s="4"/>
      <c r="AJ1476" s="4"/>
      <c r="AK1476" s="4"/>
      <c r="AL1476" s="4"/>
      <c r="AM1476" s="4"/>
      <c r="AN1476" s="4"/>
      <c r="AO1476" s="4"/>
      <c r="AP1476" s="4"/>
      <c r="AQ1476" s="4"/>
      <c r="AR1476" s="4"/>
      <c r="AS1476" s="4"/>
      <c r="AT1476" s="4"/>
      <c r="AU1476" s="4"/>
      <c r="AV1476" s="4"/>
      <c r="AW1476" s="4"/>
    </row>
    <row r="1477" spans="25:49" x14ac:dyDescent="0.25">
      <c r="Y1477"/>
      <c r="AD1477" s="4"/>
      <c r="AE1477" s="4"/>
      <c r="AF1477" s="4"/>
      <c r="AG1477" s="4"/>
      <c r="AH1477" s="4"/>
      <c r="AI1477" s="4"/>
      <c r="AJ1477" s="4"/>
      <c r="AK1477" s="4"/>
      <c r="AL1477" s="4"/>
      <c r="AM1477" s="4"/>
      <c r="AN1477" s="4"/>
      <c r="AO1477" s="4"/>
      <c r="AP1477" s="4"/>
      <c r="AQ1477" s="4"/>
      <c r="AR1477" s="4"/>
      <c r="AS1477" s="4"/>
      <c r="AT1477" s="4"/>
      <c r="AU1477" s="4"/>
      <c r="AV1477" s="4"/>
      <c r="AW1477" s="4"/>
    </row>
    <row r="1478" spans="25:49" x14ac:dyDescent="0.25">
      <c r="Y1478"/>
      <c r="AD1478" s="4"/>
      <c r="AE1478" s="4"/>
      <c r="AF1478" s="4"/>
      <c r="AG1478" s="4"/>
      <c r="AH1478" s="4"/>
      <c r="AI1478" s="4"/>
      <c r="AJ1478" s="4"/>
      <c r="AK1478" s="4"/>
      <c r="AL1478" s="4"/>
      <c r="AM1478" s="4"/>
      <c r="AN1478" s="4"/>
      <c r="AO1478" s="4"/>
      <c r="AP1478" s="4"/>
      <c r="AQ1478" s="4"/>
      <c r="AR1478" s="4"/>
      <c r="AS1478" s="4"/>
      <c r="AT1478" s="4"/>
      <c r="AU1478" s="4"/>
      <c r="AV1478" s="4"/>
      <c r="AW1478" s="4"/>
    </row>
    <row r="1479" spans="25:49" x14ac:dyDescent="0.25">
      <c r="Y1479"/>
      <c r="AD1479" s="4"/>
      <c r="AE1479" s="4"/>
      <c r="AF1479" s="4"/>
      <c r="AG1479" s="4"/>
      <c r="AH1479" s="4"/>
      <c r="AI1479" s="4"/>
      <c r="AJ1479" s="4"/>
      <c r="AK1479" s="4"/>
      <c r="AL1479" s="4"/>
      <c r="AM1479" s="4"/>
      <c r="AN1479" s="4"/>
      <c r="AO1479" s="4"/>
      <c r="AP1479" s="4"/>
      <c r="AQ1479" s="4"/>
      <c r="AR1479" s="4"/>
      <c r="AS1479" s="4"/>
      <c r="AT1479" s="4"/>
      <c r="AU1479" s="4"/>
      <c r="AV1479" s="4"/>
      <c r="AW1479" s="4"/>
    </row>
    <row r="1480" spans="25:49" x14ac:dyDescent="0.25">
      <c r="Y1480"/>
      <c r="AD1480" s="4"/>
      <c r="AE1480" s="4"/>
      <c r="AF1480" s="4"/>
      <c r="AG1480" s="4"/>
      <c r="AH1480" s="4"/>
      <c r="AI1480" s="4"/>
      <c r="AJ1480" s="4"/>
      <c r="AK1480" s="4"/>
      <c r="AL1480" s="4"/>
      <c r="AM1480" s="4"/>
      <c r="AN1480" s="4"/>
      <c r="AO1480" s="4"/>
      <c r="AP1480" s="4"/>
      <c r="AQ1480" s="4"/>
      <c r="AR1480" s="4"/>
      <c r="AS1480" s="4"/>
      <c r="AT1480" s="4"/>
      <c r="AU1480" s="4"/>
      <c r="AV1480" s="4"/>
      <c r="AW1480" s="4"/>
    </row>
    <row r="1481" spans="25:49" x14ac:dyDescent="0.25">
      <c r="Y1481"/>
      <c r="AD1481" s="4"/>
      <c r="AE1481" s="4"/>
      <c r="AF1481" s="4"/>
      <c r="AG1481" s="4"/>
      <c r="AH1481" s="4"/>
      <c r="AI1481" s="4"/>
      <c r="AJ1481" s="4"/>
      <c r="AK1481" s="4"/>
      <c r="AL1481" s="4"/>
      <c r="AM1481" s="4"/>
      <c r="AN1481" s="4"/>
      <c r="AO1481" s="4"/>
      <c r="AP1481" s="4"/>
      <c r="AQ1481" s="4"/>
      <c r="AR1481" s="4"/>
      <c r="AS1481" s="4"/>
      <c r="AT1481" s="4"/>
      <c r="AU1481" s="4"/>
      <c r="AV1481" s="4"/>
      <c r="AW1481" s="4"/>
    </row>
    <row r="1482" spans="25:49" x14ac:dyDescent="0.25">
      <c r="Y1482"/>
      <c r="AD1482" s="4"/>
      <c r="AE1482" s="4"/>
      <c r="AF1482" s="4"/>
      <c r="AG1482" s="4"/>
      <c r="AH1482" s="4"/>
      <c r="AI1482" s="4"/>
      <c r="AJ1482" s="4"/>
      <c r="AK1482" s="4"/>
      <c r="AL1482" s="4"/>
      <c r="AM1482" s="4"/>
      <c r="AN1482" s="4"/>
      <c r="AO1482" s="4"/>
      <c r="AP1482" s="4"/>
      <c r="AQ1482" s="4"/>
      <c r="AR1482" s="4"/>
      <c r="AS1482" s="4"/>
      <c r="AT1482" s="4"/>
      <c r="AU1482" s="4"/>
      <c r="AV1482" s="4"/>
      <c r="AW1482" s="4"/>
    </row>
    <row r="1483" spans="25:49" x14ac:dyDescent="0.25">
      <c r="Y1483"/>
      <c r="AD1483" s="4"/>
      <c r="AE1483" s="4"/>
      <c r="AF1483" s="4"/>
      <c r="AG1483" s="4"/>
      <c r="AH1483" s="4"/>
      <c r="AI1483" s="4"/>
      <c r="AJ1483" s="4"/>
      <c r="AK1483" s="4"/>
      <c r="AL1483" s="4"/>
      <c r="AM1483" s="4"/>
      <c r="AN1483" s="4"/>
      <c r="AO1483" s="4"/>
      <c r="AP1483" s="4"/>
      <c r="AQ1483" s="4"/>
      <c r="AR1483" s="4"/>
      <c r="AS1483" s="4"/>
      <c r="AT1483" s="4"/>
      <c r="AU1483" s="4"/>
      <c r="AV1483" s="4"/>
      <c r="AW1483" s="4"/>
    </row>
    <row r="1484" spans="25:49" x14ac:dyDescent="0.25">
      <c r="Y1484"/>
      <c r="AD1484" s="4"/>
      <c r="AE1484" s="4"/>
      <c r="AF1484" s="4"/>
      <c r="AG1484" s="4"/>
      <c r="AH1484" s="4"/>
      <c r="AI1484" s="4"/>
      <c r="AJ1484" s="4"/>
      <c r="AK1484" s="4"/>
      <c r="AL1484" s="4"/>
      <c r="AM1484" s="4"/>
      <c r="AN1484" s="4"/>
      <c r="AO1484" s="4"/>
      <c r="AP1484" s="4"/>
      <c r="AQ1484" s="4"/>
      <c r="AR1484" s="4"/>
      <c r="AS1484" s="4"/>
      <c r="AT1484" s="4"/>
      <c r="AU1484" s="4"/>
      <c r="AV1484" s="4"/>
      <c r="AW1484" s="4"/>
    </row>
    <row r="1485" spans="25:49" x14ac:dyDescent="0.25">
      <c r="Y1485"/>
      <c r="AD1485" s="4"/>
      <c r="AE1485" s="4"/>
      <c r="AF1485" s="4"/>
      <c r="AG1485" s="4"/>
      <c r="AH1485" s="4"/>
      <c r="AI1485" s="4"/>
      <c r="AJ1485" s="4"/>
      <c r="AK1485" s="4"/>
      <c r="AL1485" s="4"/>
      <c r="AM1485" s="4"/>
      <c r="AN1485" s="4"/>
      <c r="AO1485" s="4"/>
      <c r="AP1485" s="4"/>
      <c r="AQ1485" s="4"/>
      <c r="AR1485" s="4"/>
      <c r="AS1485" s="4"/>
      <c r="AT1485" s="4"/>
      <c r="AU1485" s="4"/>
      <c r="AV1485" s="4"/>
      <c r="AW1485" s="4"/>
    </row>
    <row r="1486" spans="25:49" x14ac:dyDescent="0.25">
      <c r="Y1486"/>
      <c r="AD1486" s="4"/>
      <c r="AE1486" s="4"/>
      <c r="AF1486" s="4"/>
      <c r="AG1486" s="4"/>
      <c r="AH1486" s="4"/>
      <c r="AI1486" s="4"/>
      <c r="AJ1486" s="4"/>
      <c r="AK1486" s="4"/>
      <c r="AL1486" s="4"/>
      <c r="AM1486" s="4"/>
      <c r="AN1486" s="4"/>
      <c r="AO1486" s="4"/>
      <c r="AP1486" s="4"/>
      <c r="AQ1486" s="4"/>
      <c r="AR1486" s="4"/>
      <c r="AS1486" s="4"/>
      <c r="AT1486" s="4"/>
      <c r="AU1486" s="4"/>
      <c r="AV1486" s="4"/>
      <c r="AW1486" s="4"/>
    </row>
    <row r="1487" spans="25:49" x14ac:dyDescent="0.25">
      <c r="Y1487"/>
      <c r="AD1487" s="4"/>
      <c r="AE1487" s="4"/>
      <c r="AF1487" s="4"/>
      <c r="AG1487" s="4"/>
      <c r="AH1487" s="4"/>
      <c r="AI1487" s="4"/>
      <c r="AJ1487" s="4"/>
      <c r="AK1487" s="4"/>
      <c r="AL1487" s="4"/>
      <c r="AM1487" s="4"/>
      <c r="AN1487" s="4"/>
      <c r="AO1487" s="4"/>
      <c r="AP1487" s="4"/>
      <c r="AQ1487" s="4"/>
      <c r="AR1487" s="4"/>
      <c r="AS1487" s="4"/>
      <c r="AT1487" s="4"/>
      <c r="AU1487" s="4"/>
      <c r="AV1487" s="4"/>
      <c r="AW1487" s="4"/>
    </row>
    <row r="1488" spans="25:49" x14ac:dyDescent="0.25">
      <c r="Y1488"/>
      <c r="AD1488" s="4"/>
      <c r="AE1488" s="4"/>
      <c r="AF1488" s="4"/>
      <c r="AG1488" s="4"/>
      <c r="AH1488" s="4"/>
      <c r="AI1488" s="4"/>
      <c r="AJ1488" s="4"/>
      <c r="AK1488" s="4"/>
      <c r="AL1488" s="4"/>
      <c r="AM1488" s="4"/>
      <c r="AN1488" s="4"/>
      <c r="AO1488" s="4"/>
      <c r="AP1488" s="4"/>
      <c r="AQ1488" s="4"/>
      <c r="AR1488" s="4"/>
      <c r="AS1488" s="4"/>
      <c r="AT1488" s="4"/>
      <c r="AU1488" s="4"/>
      <c r="AV1488" s="4"/>
      <c r="AW1488" s="4"/>
    </row>
    <row r="1489" spans="25:49" x14ac:dyDescent="0.25">
      <c r="Y1489"/>
      <c r="AD1489" s="4"/>
      <c r="AE1489" s="4"/>
      <c r="AF1489" s="4"/>
      <c r="AG1489" s="4"/>
      <c r="AH1489" s="4"/>
      <c r="AI1489" s="4"/>
      <c r="AJ1489" s="4"/>
      <c r="AK1489" s="4"/>
      <c r="AL1489" s="4"/>
      <c r="AM1489" s="4"/>
      <c r="AN1489" s="4"/>
      <c r="AO1489" s="4"/>
      <c r="AP1489" s="4"/>
      <c r="AQ1489" s="4"/>
      <c r="AR1489" s="4"/>
      <c r="AS1489" s="4"/>
      <c r="AT1489" s="4"/>
      <c r="AU1489" s="4"/>
      <c r="AV1489" s="4"/>
      <c r="AW1489" s="4"/>
    </row>
    <row r="1490" spans="25:49" x14ac:dyDescent="0.25">
      <c r="Y1490"/>
      <c r="AD1490" s="4"/>
      <c r="AE1490" s="4"/>
      <c r="AF1490" s="4"/>
      <c r="AG1490" s="4"/>
      <c r="AH1490" s="4"/>
      <c r="AI1490" s="4"/>
      <c r="AJ1490" s="4"/>
      <c r="AK1490" s="4"/>
      <c r="AL1490" s="4"/>
      <c r="AM1490" s="4"/>
      <c r="AN1490" s="4"/>
      <c r="AO1490" s="4"/>
      <c r="AP1490" s="4"/>
      <c r="AQ1490" s="4"/>
      <c r="AR1490" s="4"/>
      <c r="AS1490" s="4"/>
      <c r="AT1490" s="4"/>
      <c r="AU1490" s="4"/>
      <c r="AV1490" s="4"/>
      <c r="AW1490" s="4"/>
    </row>
    <row r="1491" spans="25:49" x14ac:dyDescent="0.25">
      <c r="Y1491"/>
      <c r="AD1491" s="4"/>
      <c r="AE1491" s="4"/>
      <c r="AF1491" s="4"/>
      <c r="AG1491" s="4"/>
      <c r="AH1491" s="4"/>
      <c r="AI1491" s="4"/>
      <c r="AJ1491" s="4"/>
      <c r="AK1491" s="4"/>
      <c r="AL1491" s="4"/>
      <c r="AM1491" s="4"/>
      <c r="AN1491" s="4"/>
      <c r="AO1491" s="4"/>
      <c r="AP1491" s="4"/>
      <c r="AQ1491" s="4"/>
      <c r="AR1491" s="4"/>
      <c r="AS1491" s="4"/>
      <c r="AT1491" s="4"/>
      <c r="AU1491" s="4"/>
      <c r="AV1491" s="4"/>
      <c r="AW1491" s="4"/>
    </row>
    <row r="1492" spans="25:49" x14ac:dyDescent="0.25">
      <c r="Y1492"/>
      <c r="AD1492" s="4"/>
      <c r="AE1492" s="4"/>
      <c r="AF1492" s="4"/>
      <c r="AG1492" s="4"/>
      <c r="AH1492" s="4"/>
      <c r="AI1492" s="4"/>
      <c r="AJ1492" s="4"/>
      <c r="AK1492" s="4"/>
      <c r="AL1492" s="4"/>
      <c r="AM1492" s="4"/>
      <c r="AN1492" s="4"/>
      <c r="AO1492" s="4"/>
      <c r="AP1492" s="4"/>
      <c r="AQ1492" s="4"/>
      <c r="AR1492" s="4"/>
      <c r="AS1492" s="4"/>
      <c r="AT1492" s="4"/>
      <c r="AU1492" s="4"/>
      <c r="AV1492" s="4"/>
      <c r="AW1492" s="4"/>
    </row>
    <row r="1493" spans="25:49" x14ac:dyDescent="0.25">
      <c r="Y1493"/>
      <c r="AD1493" s="4"/>
      <c r="AE1493" s="4"/>
      <c r="AF1493" s="4"/>
      <c r="AG1493" s="4"/>
      <c r="AH1493" s="4"/>
      <c r="AI1493" s="4"/>
      <c r="AJ1493" s="4"/>
      <c r="AK1493" s="4"/>
      <c r="AL1493" s="4"/>
      <c r="AM1493" s="4"/>
      <c r="AN1493" s="4"/>
      <c r="AO1493" s="4"/>
      <c r="AP1493" s="4"/>
      <c r="AQ1493" s="4"/>
      <c r="AR1493" s="4"/>
      <c r="AS1493" s="4"/>
      <c r="AT1493" s="4"/>
      <c r="AU1493" s="4"/>
      <c r="AV1493" s="4"/>
      <c r="AW1493" s="4"/>
    </row>
    <row r="1494" spans="25:49" x14ac:dyDescent="0.25">
      <c r="Y1494"/>
      <c r="AD1494" s="4"/>
      <c r="AE1494" s="4"/>
      <c r="AF1494" s="4"/>
      <c r="AG1494" s="4"/>
      <c r="AH1494" s="4"/>
      <c r="AI1494" s="4"/>
      <c r="AJ1494" s="4"/>
      <c r="AK1494" s="4"/>
      <c r="AL1494" s="4"/>
      <c r="AM1494" s="4"/>
      <c r="AN1494" s="4"/>
      <c r="AO1494" s="4"/>
      <c r="AP1494" s="4"/>
      <c r="AQ1494" s="4"/>
      <c r="AR1494" s="4"/>
      <c r="AS1494" s="4"/>
      <c r="AT1494" s="4"/>
      <c r="AU1494" s="4"/>
      <c r="AV1494" s="4"/>
      <c r="AW1494" s="4"/>
    </row>
    <row r="1495" spans="25:49" x14ac:dyDescent="0.25">
      <c r="Y1495"/>
      <c r="AD1495" s="4"/>
      <c r="AE1495" s="4"/>
      <c r="AF1495" s="4"/>
      <c r="AG1495" s="4"/>
      <c r="AH1495" s="4"/>
      <c r="AI1495" s="4"/>
      <c r="AJ1495" s="4"/>
      <c r="AK1495" s="4"/>
      <c r="AL1495" s="4"/>
      <c r="AM1495" s="4"/>
      <c r="AN1495" s="4"/>
      <c r="AO1495" s="4"/>
      <c r="AP1495" s="4"/>
      <c r="AQ1495" s="4"/>
      <c r="AR1495" s="4"/>
      <c r="AS1495" s="4"/>
      <c r="AT1495" s="4"/>
      <c r="AU1495" s="4"/>
      <c r="AV1495" s="4"/>
      <c r="AW1495" s="4"/>
    </row>
    <row r="1496" spans="25:49" x14ac:dyDescent="0.25">
      <c r="Y1496"/>
      <c r="AD1496" s="4"/>
      <c r="AE1496" s="4"/>
      <c r="AF1496" s="4"/>
      <c r="AG1496" s="4"/>
      <c r="AH1496" s="4"/>
      <c r="AI1496" s="4"/>
      <c r="AJ1496" s="4"/>
      <c r="AK1496" s="4"/>
      <c r="AL1496" s="4"/>
      <c r="AM1496" s="4"/>
      <c r="AN1496" s="4"/>
      <c r="AO1496" s="4"/>
      <c r="AP1496" s="4"/>
      <c r="AQ1496" s="4"/>
      <c r="AR1496" s="4"/>
      <c r="AS1496" s="4"/>
      <c r="AT1496" s="4"/>
      <c r="AU1496" s="4"/>
      <c r="AV1496" s="4"/>
      <c r="AW1496" s="4"/>
    </row>
    <row r="1497" spans="25:49" x14ac:dyDescent="0.25">
      <c r="Y1497"/>
      <c r="AD1497" s="4"/>
      <c r="AE1497" s="4"/>
      <c r="AF1497" s="4"/>
      <c r="AG1497" s="4"/>
      <c r="AH1497" s="4"/>
      <c r="AI1497" s="4"/>
      <c r="AJ1497" s="4"/>
      <c r="AK1497" s="4"/>
      <c r="AL1497" s="4"/>
      <c r="AM1497" s="4"/>
      <c r="AN1497" s="4"/>
      <c r="AO1497" s="4"/>
      <c r="AP1497" s="4"/>
      <c r="AQ1497" s="4"/>
      <c r="AR1497" s="4"/>
      <c r="AS1497" s="4"/>
      <c r="AT1497" s="4"/>
      <c r="AU1497" s="4"/>
      <c r="AV1497" s="4"/>
      <c r="AW1497" s="4"/>
    </row>
    <row r="1498" spans="25:49" x14ac:dyDescent="0.25">
      <c r="Y1498"/>
      <c r="AD1498" s="4"/>
      <c r="AE1498" s="4"/>
      <c r="AF1498" s="4"/>
      <c r="AG1498" s="4"/>
      <c r="AH1498" s="4"/>
      <c r="AI1498" s="4"/>
      <c r="AJ1498" s="4"/>
      <c r="AK1498" s="4"/>
      <c r="AL1498" s="4"/>
      <c r="AM1498" s="4"/>
      <c r="AN1498" s="4"/>
      <c r="AO1498" s="4"/>
      <c r="AP1498" s="4"/>
      <c r="AQ1498" s="4"/>
      <c r="AR1498" s="4"/>
      <c r="AS1498" s="4"/>
      <c r="AT1498" s="4"/>
      <c r="AU1498" s="4"/>
      <c r="AV1498" s="4"/>
      <c r="AW1498" s="4"/>
    </row>
    <row r="1499" spans="25:49" x14ac:dyDescent="0.25">
      <c r="Y1499"/>
      <c r="AD1499" s="4"/>
      <c r="AE1499" s="4"/>
      <c r="AF1499" s="4"/>
      <c r="AG1499" s="4"/>
      <c r="AH1499" s="4"/>
      <c r="AI1499" s="4"/>
      <c r="AJ1499" s="4"/>
      <c r="AK1499" s="4"/>
      <c r="AL1499" s="4"/>
      <c r="AM1499" s="4"/>
      <c r="AN1499" s="4"/>
      <c r="AO1499" s="4"/>
      <c r="AP1499" s="4"/>
      <c r="AQ1499" s="4"/>
      <c r="AR1499" s="4"/>
      <c r="AS1499" s="4"/>
      <c r="AT1499" s="4"/>
      <c r="AU1499" s="4"/>
      <c r="AV1499" s="4"/>
      <c r="AW1499" s="4"/>
    </row>
    <row r="1500" spans="25:49" x14ac:dyDescent="0.25">
      <c r="Y1500"/>
      <c r="AD1500" s="4"/>
      <c r="AE1500" s="4"/>
      <c r="AF1500" s="4"/>
      <c r="AG1500" s="4"/>
      <c r="AH1500" s="4"/>
      <c r="AI1500" s="4"/>
      <c r="AJ1500" s="4"/>
      <c r="AK1500" s="4"/>
      <c r="AL1500" s="4"/>
      <c r="AM1500" s="4"/>
      <c r="AN1500" s="4"/>
      <c r="AO1500" s="4"/>
      <c r="AP1500" s="4"/>
      <c r="AQ1500" s="4"/>
      <c r="AR1500" s="4"/>
      <c r="AS1500" s="4"/>
      <c r="AT1500" s="4"/>
      <c r="AU1500" s="4"/>
      <c r="AV1500" s="4"/>
      <c r="AW1500" s="4"/>
    </row>
    <row r="1501" spans="25:49" x14ac:dyDescent="0.25">
      <c r="Y1501"/>
      <c r="AD1501" s="4"/>
      <c r="AE1501" s="4"/>
      <c r="AF1501" s="4"/>
      <c r="AG1501" s="4"/>
      <c r="AH1501" s="4"/>
      <c r="AI1501" s="4"/>
      <c r="AJ1501" s="4"/>
      <c r="AK1501" s="4"/>
      <c r="AL1501" s="4"/>
      <c r="AM1501" s="4"/>
      <c r="AN1501" s="4"/>
      <c r="AO1501" s="4"/>
      <c r="AP1501" s="4"/>
      <c r="AQ1501" s="4"/>
      <c r="AR1501" s="4"/>
      <c r="AS1501" s="4"/>
      <c r="AT1501" s="4"/>
      <c r="AU1501" s="4"/>
      <c r="AV1501" s="4"/>
      <c r="AW1501" s="4"/>
    </row>
    <row r="1502" spans="25:49" x14ac:dyDescent="0.25">
      <c r="Y1502"/>
      <c r="AD1502" s="4"/>
      <c r="AE1502" s="4"/>
      <c r="AF1502" s="4"/>
      <c r="AG1502" s="4"/>
      <c r="AH1502" s="4"/>
      <c r="AI1502" s="4"/>
      <c r="AJ1502" s="4"/>
      <c r="AK1502" s="4"/>
      <c r="AL1502" s="4"/>
      <c r="AM1502" s="4"/>
      <c r="AN1502" s="4"/>
      <c r="AO1502" s="4"/>
      <c r="AP1502" s="4"/>
      <c r="AQ1502" s="4"/>
      <c r="AR1502" s="4"/>
      <c r="AS1502" s="4"/>
      <c r="AT1502" s="4"/>
      <c r="AU1502" s="4"/>
      <c r="AV1502" s="4"/>
      <c r="AW1502" s="4"/>
    </row>
    <row r="1503" spans="25:49" x14ac:dyDescent="0.25">
      <c r="Y1503"/>
      <c r="AD1503" s="4"/>
      <c r="AE1503" s="4"/>
      <c r="AF1503" s="4"/>
      <c r="AG1503" s="4"/>
      <c r="AH1503" s="4"/>
      <c r="AI1503" s="4"/>
      <c r="AJ1503" s="4"/>
      <c r="AK1503" s="4"/>
      <c r="AL1503" s="4"/>
      <c r="AM1503" s="4"/>
      <c r="AN1503" s="4"/>
      <c r="AO1503" s="4"/>
      <c r="AP1503" s="4"/>
      <c r="AQ1503" s="4"/>
      <c r="AR1503" s="4"/>
      <c r="AS1503" s="4"/>
      <c r="AT1503" s="4"/>
      <c r="AU1503" s="4"/>
      <c r="AV1503" s="4"/>
      <c r="AW1503" s="4"/>
    </row>
    <row r="1504" spans="25:49" x14ac:dyDescent="0.25">
      <c r="Y1504"/>
      <c r="AD1504" s="4"/>
      <c r="AE1504" s="4"/>
      <c r="AF1504" s="4"/>
      <c r="AG1504" s="4"/>
      <c r="AH1504" s="4"/>
      <c r="AI1504" s="4"/>
      <c r="AJ1504" s="4"/>
      <c r="AK1504" s="4"/>
      <c r="AL1504" s="4"/>
      <c r="AM1504" s="4"/>
      <c r="AN1504" s="4"/>
      <c r="AO1504" s="4"/>
      <c r="AP1504" s="4"/>
      <c r="AQ1504" s="4"/>
      <c r="AR1504" s="4"/>
      <c r="AS1504" s="4"/>
      <c r="AT1504" s="4"/>
      <c r="AU1504" s="4"/>
      <c r="AV1504" s="4"/>
      <c r="AW1504" s="4"/>
    </row>
    <row r="1505" spans="25:49" x14ac:dyDescent="0.25">
      <c r="Y1505"/>
      <c r="AD1505" s="4"/>
      <c r="AE1505" s="4"/>
      <c r="AF1505" s="4"/>
      <c r="AG1505" s="4"/>
      <c r="AH1505" s="4"/>
      <c r="AI1505" s="4"/>
      <c r="AJ1505" s="4"/>
      <c r="AK1505" s="4"/>
      <c r="AL1505" s="4"/>
      <c r="AM1505" s="4"/>
      <c r="AN1505" s="4"/>
      <c r="AO1505" s="4"/>
      <c r="AP1505" s="4"/>
      <c r="AQ1505" s="4"/>
      <c r="AR1505" s="4"/>
      <c r="AS1505" s="4"/>
      <c r="AT1505" s="4"/>
      <c r="AU1505" s="4"/>
      <c r="AV1505" s="4"/>
      <c r="AW1505" s="4"/>
    </row>
    <row r="1506" spans="25:49" x14ac:dyDescent="0.25">
      <c r="Y1506"/>
      <c r="AD1506" s="4"/>
      <c r="AE1506" s="4"/>
      <c r="AF1506" s="4"/>
      <c r="AG1506" s="4"/>
      <c r="AH1506" s="4"/>
      <c r="AI1506" s="4"/>
      <c r="AJ1506" s="4"/>
      <c r="AK1506" s="4"/>
      <c r="AL1506" s="4"/>
      <c r="AM1506" s="4"/>
      <c r="AN1506" s="4"/>
      <c r="AO1506" s="4"/>
      <c r="AP1506" s="4"/>
      <c r="AQ1506" s="4"/>
      <c r="AR1506" s="4"/>
      <c r="AS1506" s="4"/>
      <c r="AT1506" s="4"/>
      <c r="AU1506" s="4"/>
      <c r="AV1506" s="4"/>
      <c r="AW1506" s="4"/>
    </row>
    <row r="1507" spans="25:49" x14ac:dyDescent="0.25">
      <c r="Y1507"/>
      <c r="AD1507" s="4"/>
      <c r="AE1507" s="4"/>
      <c r="AF1507" s="4"/>
      <c r="AG1507" s="4"/>
      <c r="AH1507" s="4"/>
      <c r="AI1507" s="4"/>
      <c r="AJ1507" s="4"/>
      <c r="AK1507" s="4"/>
      <c r="AL1507" s="4"/>
      <c r="AM1507" s="4"/>
      <c r="AN1507" s="4"/>
      <c r="AO1507" s="4"/>
      <c r="AP1507" s="4"/>
      <c r="AQ1507" s="4"/>
      <c r="AR1507" s="4"/>
      <c r="AS1507" s="4"/>
      <c r="AT1507" s="4"/>
      <c r="AU1507" s="4"/>
      <c r="AV1507" s="4"/>
      <c r="AW1507" s="4"/>
    </row>
    <row r="1508" spans="25:49" x14ac:dyDescent="0.25">
      <c r="Y1508"/>
      <c r="AD1508" s="4"/>
      <c r="AE1508" s="4"/>
      <c r="AF1508" s="4"/>
      <c r="AG1508" s="4"/>
      <c r="AH1508" s="4"/>
      <c r="AI1508" s="4"/>
      <c r="AJ1508" s="4"/>
      <c r="AK1508" s="4"/>
      <c r="AL1508" s="4"/>
      <c r="AM1508" s="4"/>
      <c r="AN1508" s="4"/>
      <c r="AO1508" s="4"/>
      <c r="AP1508" s="4"/>
      <c r="AQ1508" s="4"/>
      <c r="AR1508" s="4"/>
      <c r="AS1508" s="4"/>
      <c r="AT1508" s="4"/>
      <c r="AU1508" s="4"/>
      <c r="AV1508" s="4"/>
      <c r="AW1508" s="4"/>
    </row>
    <row r="1509" spans="25:49" x14ac:dyDescent="0.25">
      <c r="Y1509"/>
      <c r="AD1509" s="4"/>
      <c r="AE1509" s="4"/>
      <c r="AF1509" s="4"/>
      <c r="AG1509" s="4"/>
      <c r="AH1509" s="4"/>
      <c r="AI1509" s="4"/>
      <c r="AJ1509" s="4"/>
      <c r="AK1509" s="4"/>
      <c r="AL1509" s="4"/>
      <c r="AM1509" s="4"/>
      <c r="AN1509" s="4"/>
      <c r="AO1509" s="4"/>
      <c r="AP1509" s="4"/>
      <c r="AQ1509" s="4"/>
      <c r="AR1509" s="4"/>
      <c r="AS1509" s="4"/>
      <c r="AT1509" s="4"/>
      <c r="AU1509" s="4"/>
      <c r="AV1509" s="4"/>
      <c r="AW1509" s="4"/>
    </row>
    <row r="1510" spans="25:49" x14ac:dyDescent="0.25">
      <c r="Y1510"/>
      <c r="AD1510" s="4"/>
      <c r="AE1510" s="4"/>
      <c r="AF1510" s="4"/>
      <c r="AG1510" s="4"/>
      <c r="AH1510" s="4"/>
      <c r="AI1510" s="4"/>
      <c r="AJ1510" s="4"/>
      <c r="AK1510" s="4"/>
      <c r="AL1510" s="4"/>
      <c r="AM1510" s="4"/>
      <c r="AN1510" s="4"/>
      <c r="AO1510" s="4"/>
      <c r="AP1510" s="4"/>
      <c r="AQ1510" s="4"/>
      <c r="AR1510" s="4"/>
      <c r="AS1510" s="4"/>
      <c r="AT1510" s="4"/>
      <c r="AU1510" s="4"/>
      <c r="AV1510" s="4"/>
      <c r="AW1510" s="4"/>
    </row>
    <row r="1511" spans="25:49" x14ac:dyDescent="0.25">
      <c r="Y1511"/>
      <c r="AD1511" s="4"/>
      <c r="AE1511" s="4"/>
      <c r="AF1511" s="4"/>
      <c r="AG1511" s="4"/>
      <c r="AH1511" s="4"/>
      <c r="AI1511" s="4"/>
      <c r="AJ1511" s="4"/>
      <c r="AK1511" s="4"/>
      <c r="AL1511" s="4"/>
      <c r="AM1511" s="4"/>
      <c r="AN1511" s="4"/>
      <c r="AO1511" s="4"/>
      <c r="AP1511" s="4"/>
      <c r="AQ1511" s="4"/>
      <c r="AR1511" s="4"/>
      <c r="AS1511" s="4"/>
      <c r="AT1511" s="4"/>
      <c r="AU1511" s="4"/>
      <c r="AV1511" s="4"/>
      <c r="AW1511" s="4"/>
    </row>
    <row r="1512" spans="25:49" x14ac:dyDescent="0.25">
      <c r="Y1512"/>
      <c r="AD1512" s="4"/>
      <c r="AE1512" s="4"/>
      <c r="AF1512" s="4"/>
      <c r="AG1512" s="4"/>
      <c r="AH1512" s="4"/>
      <c r="AI1512" s="4"/>
      <c r="AJ1512" s="4"/>
      <c r="AK1512" s="4"/>
      <c r="AL1512" s="4"/>
      <c r="AM1512" s="4"/>
      <c r="AN1512" s="4"/>
      <c r="AO1512" s="4"/>
      <c r="AP1512" s="4"/>
      <c r="AQ1512" s="4"/>
      <c r="AR1512" s="4"/>
      <c r="AS1512" s="4"/>
      <c r="AT1512" s="4"/>
      <c r="AU1512" s="4"/>
      <c r="AV1512" s="4"/>
      <c r="AW1512" s="4"/>
    </row>
    <row r="1513" spans="25:49" x14ac:dyDescent="0.25">
      <c r="Y1513"/>
      <c r="AD1513" s="4"/>
      <c r="AE1513" s="4"/>
      <c r="AF1513" s="4"/>
      <c r="AG1513" s="4"/>
      <c r="AH1513" s="4"/>
      <c r="AI1513" s="4"/>
      <c r="AJ1513" s="4"/>
      <c r="AK1513" s="4"/>
      <c r="AL1513" s="4"/>
      <c r="AM1513" s="4"/>
      <c r="AN1513" s="4"/>
      <c r="AO1513" s="4"/>
      <c r="AP1513" s="4"/>
      <c r="AQ1513" s="4"/>
      <c r="AR1513" s="4"/>
      <c r="AS1513" s="4"/>
      <c r="AT1513" s="4"/>
      <c r="AU1513" s="4"/>
      <c r="AV1513" s="4"/>
      <c r="AW1513" s="4"/>
    </row>
    <row r="1514" spans="25:49" x14ac:dyDescent="0.25">
      <c r="Y1514"/>
      <c r="AD1514" s="4"/>
      <c r="AE1514" s="4"/>
      <c r="AF1514" s="4"/>
      <c r="AG1514" s="4"/>
      <c r="AH1514" s="4"/>
      <c r="AI1514" s="4"/>
      <c r="AJ1514" s="4"/>
      <c r="AK1514" s="4"/>
      <c r="AL1514" s="4"/>
      <c r="AM1514" s="4"/>
      <c r="AN1514" s="4"/>
      <c r="AO1514" s="4"/>
      <c r="AP1514" s="4"/>
      <c r="AQ1514" s="4"/>
      <c r="AR1514" s="4"/>
      <c r="AS1514" s="4"/>
      <c r="AT1514" s="4"/>
      <c r="AU1514" s="4"/>
      <c r="AV1514" s="4"/>
      <c r="AW1514" s="4"/>
    </row>
    <row r="1515" spans="25:49" x14ac:dyDescent="0.25">
      <c r="Y1515"/>
      <c r="AD1515" s="4"/>
      <c r="AE1515" s="4"/>
      <c r="AF1515" s="4"/>
      <c r="AG1515" s="4"/>
      <c r="AH1515" s="4"/>
      <c r="AI1515" s="4"/>
      <c r="AJ1515" s="4"/>
      <c r="AK1515" s="4"/>
      <c r="AL1515" s="4"/>
      <c r="AM1515" s="4"/>
      <c r="AN1515" s="4"/>
      <c r="AO1515" s="4"/>
      <c r="AP1515" s="4"/>
      <c r="AQ1515" s="4"/>
      <c r="AR1515" s="4"/>
      <c r="AS1515" s="4"/>
      <c r="AT1515" s="4"/>
      <c r="AU1515" s="4"/>
      <c r="AV1515" s="4"/>
      <c r="AW1515" s="4"/>
    </row>
    <row r="1516" spans="25:49" x14ac:dyDescent="0.25">
      <c r="Y1516"/>
      <c r="AD1516" s="4"/>
      <c r="AE1516" s="4"/>
      <c r="AF1516" s="4"/>
      <c r="AG1516" s="4"/>
      <c r="AH1516" s="4"/>
      <c r="AI1516" s="4"/>
      <c r="AJ1516" s="4"/>
      <c r="AK1516" s="4"/>
      <c r="AL1516" s="4"/>
      <c r="AM1516" s="4"/>
      <c r="AN1516" s="4"/>
      <c r="AO1516" s="4"/>
      <c r="AP1516" s="4"/>
      <c r="AQ1516" s="4"/>
      <c r="AR1516" s="4"/>
      <c r="AS1516" s="4"/>
      <c r="AT1516" s="4"/>
      <c r="AU1516" s="4"/>
      <c r="AV1516" s="4"/>
      <c r="AW1516" s="4"/>
    </row>
    <row r="1517" spans="25:49" x14ac:dyDescent="0.25">
      <c r="Y1517"/>
      <c r="AD1517" s="4"/>
      <c r="AE1517" s="4"/>
      <c r="AF1517" s="4"/>
      <c r="AG1517" s="4"/>
      <c r="AH1517" s="4"/>
      <c r="AI1517" s="4"/>
      <c r="AJ1517" s="4"/>
      <c r="AK1517" s="4"/>
      <c r="AL1517" s="4"/>
      <c r="AM1517" s="4"/>
      <c r="AN1517" s="4"/>
      <c r="AO1517" s="4"/>
      <c r="AP1517" s="4"/>
      <c r="AQ1517" s="4"/>
      <c r="AR1517" s="4"/>
      <c r="AS1517" s="4"/>
      <c r="AT1517" s="4"/>
      <c r="AU1517" s="4"/>
      <c r="AV1517" s="4"/>
      <c r="AW1517" s="4"/>
    </row>
    <row r="1518" spans="25:49" x14ac:dyDescent="0.25">
      <c r="Y1518"/>
      <c r="AD1518" s="4"/>
      <c r="AE1518" s="4"/>
      <c r="AF1518" s="4"/>
      <c r="AG1518" s="4"/>
      <c r="AH1518" s="4"/>
      <c r="AI1518" s="4"/>
      <c r="AJ1518" s="4"/>
      <c r="AK1518" s="4"/>
      <c r="AL1518" s="4"/>
      <c r="AM1518" s="4"/>
      <c r="AN1518" s="4"/>
      <c r="AO1518" s="4"/>
      <c r="AP1518" s="4"/>
      <c r="AQ1518" s="4"/>
      <c r="AR1518" s="4"/>
      <c r="AS1518" s="4"/>
      <c r="AT1518" s="4"/>
      <c r="AU1518" s="4"/>
      <c r="AV1518" s="4"/>
      <c r="AW1518" s="4"/>
    </row>
    <row r="1519" spans="25:49" x14ac:dyDescent="0.25">
      <c r="Y1519"/>
      <c r="AD1519" s="4"/>
      <c r="AE1519" s="4"/>
      <c r="AF1519" s="4"/>
      <c r="AG1519" s="4"/>
      <c r="AH1519" s="4"/>
      <c r="AI1519" s="4"/>
      <c r="AJ1519" s="4"/>
      <c r="AK1519" s="4"/>
      <c r="AL1519" s="4"/>
      <c r="AM1519" s="4"/>
      <c r="AN1519" s="4"/>
      <c r="AO1519" s="4"/>
      <c r="AP1519" s="4"/>
      <c r="AQ1519" s="4"/>
      <c r="AR1519" s="4"/>
      <c r="AS1519" s="4"/>
      <c r="AT1519" s="4"/>
      <c r="AU1519" s="4"/>
      <c r="AV1519" s="4"/>
      <c r="AW1519" s="4"/>
    </row>
    <row r="1520" spans="25:49" x14ac:dyDescent="0.25">
      <c r="Y1520"/>
      <c r="AD1520" s="4"/>
      <c r="AE1520" s="4"/>
      <c r="AF1520" s="4"/>
      <c r="AG1520" s="4"/>
      <c r="AH1520" s="4"/>
      <c r="AI1520" s="4"/>
      <c r="AJ1520" s="4"/>
      <c r="AK1520" s="4"/>
      <c r="AL1520" s="4"/>
      <c r="AM1520" s="4"/>
      <c r="AN1520" s="4"/>
      <c r="AO1520" s="4"/>
      <c r="AP1520" s="4"/>
      <c r="AQ1520" s="4"/>
      <c r="AR1520" s="4"/>
      <c r="AS1520" s="4"/>
      <c r="AT1520" s="4"/>
      <c r="AU1520" s="4"/>
      <c r="AV1520" s="4"/>
      <c r="AW1520" s="4"/>
    </row>
    <row r="1521" spans="25:49" x14ac:dyDescent="0.25">
      <c r="Y1521"/>
      <c r="AD1521" s="4"/>
      <c r="AE1521" s="4"/>
      <c r="AF1521" s="4"/>
      <c r="AG1521" s="4"/>
      <c r="AH1521" s="4"/>
      <c r="AI1521" s="4"/>
      <c r="AJ1521" s="4"/>
      <c r="AK1521" s="4"/>
      <c r="AL1521" s="4"/>
      <c r="AM1521" s="4"/>
      <c r="AN1521" s="4"/>
      <c r="AO1521" s="4"/>
      <c r="AP1521" s="4"/>
      <c r="AQ1521" s="4"/>
      <c r="AR1521" s="4"/>
      <c r="AS1521" s="4"/>
      <c r="AT1521" s="4"/>
      <c r="AU1521" s="4"/>
      <c r="AV1521" s="4"/>
      <c r="AW1521" s="4"/>
    </row>
    <row r="1522" spans="25:49" x14ac:dyDescent="0.25">
      <c r="Y1522"/>
      <c r="AD1522" s="4"/>
      <c r="AE1522" s="4"/>
      <c r="AF1522" s="4"/>
      <c r="AG1522" s="4"/>
      <c r="AH1522" s="4"/>
      <c r="AI1522" s="4"/>
      <c r="AJ1522" s="4"/>
      <c r="AK1522" s="4"/>
      <c r="AL1522" s="4"/>
      <c r="AM1522" s="4"/>
      <c r="AN1522" s="4"/>
      <c r="AO1522" s="4"/>
      <c r="AP1522" s="4"/>
      <c r="AQ1522" s="4"/>
      <c r="AR1522" s="4"/>
      <c r="AS1522" s="4"/>
      <c r="AT1522" s="4"/>
      <c r="AU1522" s="4"/>
      <c r="AV1522" s="4"/>
      <c r="AW1522" s="4"/>
    </row>
    <row r="1523" spans="25:49" x14ac:dyDescent="0.25">
      <c r="Y1523"/>
      <c r="AD1523" s="4"/>
      <c r="AE1523" s="4"/>
      <c r="AF1523" s="4"/>
      <c r="AG1523" s="4"/>
      <c r="AH1523" s="4"/>
      <c r="AI1523" s="4"/>
      <c r="AJ1523" s="4"/>
      <c r="AK1523" s="4"/>
      <c r="AL1523" s="4"/>
      <c r="AM1523" s="4"/>
      <c r="AN1523" s="4"/>
      <c r="AO1523" s="4"/>
      <c r="AP1523" s="4"/>
      <c r="AQ1523" s="4"/>
      <c r="AR1523" s="4"/>
      <c r="AS1523" s="4"/>
      <c r="AT1523" s="4"/>
      <c r="AU1523" s="4"/>
      <c r="AV1523" s="4"/>
      <c r="AW1523" s="4"/>
    </row>
    <row r="1524" spans="25:49" x14ac:dyDescent="0.25">
      <c r="Y1524"/>
      <c r="AD1524" s="4"/>
      <c r="AE1524" s="4"/>
      <c r="AF1524" s="4"/>
      <c r="AG1524" s="4"/>
      <c r="AH1524" s="4"/>
      <c r="AI1524" s="4"/>
      <c r="AJ1524" s="4"/>
      <c r="AK1524" s="4"/>
      <c r="AL1524" s="4"/>
      <c r="AM1524" s="4"/>
      <c r="AN1524" s="4"/>
      <c r="AO1524" s="4"/>
      <c r="AP1524" s="4"/>
      <c r="AQ1524" s="4"/>
      <c r="AR1524" s="4"/>
      <c r="AS1524" s="4"/>
      <c r="AT1524" s="4"/>
      <c r="AU1524" s="4"/>
      <c r="AV1524" s="4"/>
      <c r="AW1524" s="4"/>
    </row>
    <row r="1525" spans="25:49" x14ac:dyDescent="0.25">
      <c r="Y1525"/>
      <c r="AD1525" s="4"/>
      <c r="AE1525" s="4"/>
      <c r="AF1525" s="4"/>
      <c r="AG1525" s="4"/>
      <c r="AH1525" s="4"/>
      <c r="AI1525" s="4"/>
      <c r="AJ1525" s="4"/>
      <c r="AK1525" s="4"/>
      <c r="AL1525" s="4"/>
      <c r="AM1525" s="4"/>
      <c r="AN1525" s="4"/>
      <c r="AO1525" s="4"/>
      <c r="AP1525" s="4"/>
      <c r="AQ1525" s="4"/>
      <c r="AR1525" s="4"/>
      <c r="AS1525" s="4"/>
      <c r="AT1525" s="4"/>
      <c r="AU1525" s="4"/>
      <c r="AV1525" s="4"/>
      <c r="AW1525" s="4"/>
    </row>
    <row r="1526" spans="25:49" x14ac:dyDescent="0.25">
      <c r="Y1526"/>
      <c r="AD1526" s="4"/>
      <c r="AE1526" s="4"/>
      <c r="AF1526" s="4"/>
      <c r="AG1526" s="4"/>
      <c r="AH1526" s="4"/>
      <c r="AI1526" s="4"/>
      <c r="AJ1526" s="4"/>
      <c r="AK1526" s="4"/>
      <c r="AL1526" s="4"/>
      <c r="AM1526" s="4"/>
      <c r="AN1526" s="4"/>
      <c r="AO1526" s="4"/>
      <c r="AP1526" s="4"/>
      <c r="AQ1526" s="4"/>
      <c r="AR1526" s="4"/>
      <c r="AS1526" s="4"/>
      <c r="AT1526" s="4"/>
      <c r="AU1526" s="4"/>
      <c r="AV1526" s="4"/>
      <c r="AW1526" s="4"/>
    </row>
    <row r="1527" spans="25:49" x14ac:dyDescent="0.25">
      <c r="Y1527"/>
      <c r="AD1527" s="4"/>
      <c r="AE1527" s="4"/>
      <c r="AF1527" s="4"/>
      <c r="AG1527" s="4"/>
      <c r="AH1527" s="4"/>
      <c r="AI1527" s="4"/>
      <c r="AJ1527" s="4"/>
      <c r="AK1527" s="4"/>
      <c r="AL1527" s="4"/>
      <c r="AM1527" s="4"/>
      <c r="AN1527" s="4"/>
      <c r="AO1527" s="4"/>
      <c r="AP1527" s="4"/>
      <c r="AQ1527" s="4"/>
      <c r="AR1527" s="4"/>
      <c r="AS1527" s="4"/>
      <c r="AT1527" s="4"/>
      <c r="AU1527" s="4"/>
      <c r="AV1527" s="4"/>
      <c r="AW1527" s="4"/>
    </row>
    <row r="1528" spans="25:49" x14ac:dyDescent="0.25">
      <c r="Y1528"/>
      <c r="AD1528" s="4"/>
      <c r="AE1528" s="4"/>
      <c r="AF1528" s="4"/>
      <c r="AG1528" s="4"/>
      <c r="AH1528" s="4"/>
      <c r="AI1528" s="4"/>
      <c r="AJ1528" s="4"/>
      <c r="AK1528" s="4"/>
      <c r="AL1528" s="4"/>
      <c r="AM1528" s="4"/>
      <c r="AN1528" s="4"/>
      <c r="AO1528" s="4"/>
      <c r="AP1528" s="4"/>
      <c r="AQ1528" s="4"/>
      <c r="AR1528" s="4"/>
      <c r="AS1528" s="4"/>
      <c r="AT1528" s="4"/>
      <c r="AU1528" s="4"/>
      <c r="AV1528" s="4"/>
      <c r="AW1528" s="4"/>
    </row>
    <row r="1529" spans="25:49" x14ac:dyDescent="0.25">
      <c r="Y1529"/>
      <c r="AD1529" s="4"/>
      <c r="AE1529" s="4"/>
      <c r="AF1529" s="4"/>
      <c r="AG1529" s="4"/>
      <c r="AH1529" s="4"/>
      <c r="AI1529" s="4"/>
      <c r="AJ1529" s="4"/>
      <c r="AK1529" s="4"/>
      <c r="AL1529" s="4"/>
      <c r="AM1529" s="4"/>
      <c r="AN1529" s="4"/>
      <c r="AO1529" s="4"/>
      <c r="AP1529" s="4"/>
      <c r="AQ1529" s="4"/>
      <c r="AR1529" s="4"/>
      <c r="AS1529" s="4"/>
      <c r="AT1529" s="4"/>
      <c r="AU1529" s="4"/>
      <c r="AV1529" s="4"/>
      <c r="AW1529" s="4"/>
    </row>
    <row r="1530" spans="25:49" x14ac:dyDescent="0.25">
      <c r="Y1530"/>
      <c r="AD1530" s="4"/>
      <c r="AE1530" s="4"/>
      <c r="AF1530" s="4"/>
      <c r="AG1530" s="4"/>
      <c r="AH1530" s="4"/>
      <c r="AI1530" s="4"/>
      <c r="AJ1530" s="4"/>
      <c r="AK1530" s="4"/>
      <c r="AL1530" s="4"/>
      <c r="AM1530" s="4"/>
      <c r="AN1530" s="4"/>
      <c r="AO1530" s="4"/>
      <c r="AP1530" s="4"/>
      <c r="AQ1530" s="4"/>
      <c r="AR1530" s="4"/>
      <c r="AS1530" s="4"/>
      <c r="AT1530" s="4"/>
      <c r="AU1530" s="4"/>
      <c r="AV1530" s="4"/>
      <c r="AW1530" s="4"/>
    </row>
    <row r="1531" spans="25:49" x14ac:dyDescent="0.25">
      <c r="Y1531"/>
      <c r="AD1531" s="4"/>
      <c r="AE1531" s="4"/>
      <c r="AF1531" s="4"/>
      <c r="AG1531" s="4"/>
      <c r="AH1531" s="4"/>
      <c r="AI1531" s="4"/>
      <c r="AJ1531" s="4"/>
      <c r="AK1531" s="4"/>
      <c r="AL1531" s="4"/>
      <c r="AM1531" s="4"/>
      <c r="AN1531" s="4"/>
      <c r="AO1531" s="4"/>
      <c r="AP1531" s="4"/>
      <c r="AQ1531" s="4"/>
      <c r="AR1531" s="4"/>
      <c r="AS1531" s="4"/>
      <c r="AT1531" s="4"/>
      <c r="AU1531" s="4"/>
      <c r="AV1531" s="4"/>
      <c r="AW1531" s="4"/>
    </row>
    <row r="1532" spans="25:49" x14ac:dyDescent="0.25">
      <c r="Y1532"/>
      <c r="AD1532" s="4"/>
      <c r="AE1532" s="4"/>
      <c r="AF1532" s="4"/>
      <c r="AG1532" s="4"/>
      <c r="AH1532" s="4"/>
      <c r="AI1532" s="4"/>
      <c r="AJ1532" s="4"/>
      <c r="AK1532" s="4"/>
      <c r="AL1532" s="4"/>
      <c r="AM1532" s="4"/>
      <c r="AN1532" s="4"/>
      <c r="AO1532" s="4"/>
      <c r="AP1532" s="4"/>
      <c r="AQ1532" s="4"/>
      <c r="AR1532" s="4"/>
      <c r="AS1532" s="4"/>
      <c r="AT1532" s="4"/>
      <c r="AU1532" s="4"/>
      <c r="AV1532" s="4"/>
      <c r="AW1532" s="4"/>
    </row>
    <row r="1533" spans="25:49" x14ac:dyDescent="0.25">
      <c r="Y1533"/>
      <c r="AD1533" s="4"/>
      <c r="AE1533" s="4"/>
      <c r="AF1533" s="4"/>
      <c r="AG1533" s="4"/>
      <c r="AH1533" s="4"/>
      <c r="AI1533" s="4"/>
      <c r="AJ1533" s="4"/>
      <c r="AK1533" s="4"/>
      <c r="AL1533" s="4"/>
      <c r="AM1533" s="4"/>
      <c r="AN1533" s="4"/>
      <c r="AO1533" s="4"/>
      <c r="AP1533" s="4"/>
      <c r="AQ1533" s="4"/>
      <c r="AR1533" s="4"/>
      <c r="AS1533" s="4"/>
      <c r="AT1533" s="4"/>
      <c r="AU1533" s="4"/>
      <c r="AV1533" s="4"/>
      <c r="AW1533" s="4"/>
    </row>
    <row r="1534" spans="25:49" x14ac:dyDescent="0.25">
      <c r="Y1534"/>
      <c r="AD1534" s="4"/>
      <c r="AE1534" s="4"/>
      <c r="AF1534" s="4"/>
      <c r="AG1534" s="4"/>
      <c r="AH1534" s="4"/>
      <c r="AI1534" s="4"/>
      <c r="AJ1534" s="4"/>
      <c r="AK1534" s="4"/>
      <c r="AL1534" s="4"/>
      <c r="AM1534" s="4"/>
      <c r="AN1534" s="4"/>
      <c r="AO1534" s="4"/>
      <c r="AP1534" s="4"/>
      <c r="AQ1534" s="4"/>
      <c r="AR1534" s="4"/>
      <c r="AS1534" s="4"/>
      <c r="AT1534" s="4"/>
      <c r="AU1534" s="4"/>
      <c r="AV1534" s="4"/>
      <c r="AW1534" s="4"/>
    </row>
    <row r="1535" spans="25:49" x14ac:dyDescent="0.25">
      <c r="Y1535"/>
      <c r="AD1535" s="4"/>
      <c r="AE1535" s="4"/>
      <c r="AF1535" s="4"/>
      <c r="AG1535" s="4"/>
      <c r="AH1535" s="4"/>
      <c r="AI1535" s="4"/>
      <c r="AJ1535" s="4"/>
      <c r="AK1535" s="4"/>
      <c r="AL1535" s="4"/>
      <c r="AM1535" s="4"/>
      <c r="AN1535" s="4"/>
      <c r="AO1535" s="4"/>
      <c r="AP1535" s="4"/>
      <c r="AQ1535" s="4"/>
      <c r="AR1535" s="4"/>
      <c r="AS1535" s="4"/>
      <c r="AT1535" s="4"/>
      <c r="AU1535" s="4"/>
      <c r="AV1535" s="4"/>
      <c r="AW1535" s="4"/>
    </row>
    <row r="1536" spans="25:49" x14ac:dyDescent="0.25">
      <c r="Y1536"/>
      <c r="AD1536" s="4"/>
      <c r="AE1536" s="4"/>
      <c r="AF1536" s="4"/>
      <c r="AG1536" s="4"/>
      <c r="AH1536" s="4"/>
      <c r="AI1536" s="4"/>
      <c r="AJ1536" s="4"/>
      <c r="AK1536" s="4"/>
      <c r="AL1536" s="4"/>
      <c r="AM1536" s="4"/>
      <c r="AN1536" s="4"/>
      <c r="AO1536" s="4"/>
      <c r="AP1536" s="4"/>
      <c r="AQ1536" s="4"/>
      <c r="AR1536" s="4"/>
      <c r="AS1536" s="4"/>
      <c r="AT1536" s="4"/>
      <c r="AU1536" s="4"/>
      <c r="AV1536" s="4"/>
      <c r="AW1536" s="4"/>
    </row>
    <row r="1537" spans="25:49" x14ac:dyDescent="0.25">
      <c r="Y1537"/>
      <c r="AD1537" s="4"/>
      <c r="AE1537" s="4"/>
      <c r="AF1537" s="4"/>
      <c r="AG1537" s="4"/>
      <c r="AH1537" s="4"/>
      <c r="AI1537" s="4"/>
      <c r="AJ1537" s="4"/>
      <c r="AK1537" s="4"/>
      <c r="AL1537" s="4"/>
      <c r="AM1537" s="4"/>
      <c r="AN1537" s="4"/>
      <c r="AO1537" s="4"/>
      <c r="AP1537" s="4"/>
      <c r="AQ1537" s="4"/>
      <c r="AR1537" s="4"/>
      <c r="AS1537" s="4"/>
      <c r="AT1537" s="4"/>
      <c r="AU1537" s="4"/>
      <c r="AV1537" s="4"/>
      <c r="AW1537" s="4"/>
    </row>
    <row r="1538" spans="25:49" x14ac:dyDescent="0.25">
      <c r="Y1538"/>
      <c r="AD1538" s="4"/>
      <c r="AE1538" s="4"/>
      <c r="AF1538" s="4"/>
      <c r="AG1538" s="4"/>
      <c r="AH1538" s="4"/>
      <c r="AI1538" s="4"/>
      <c r="AJ1538" s="4"/>
      <c r="AK1538" s="4"/>
      <c r="AL1538" s="4"/>
      <c r="AM1538" s="4"/>
      <c r="AN1538" s="4"/>
      <c r="AO1538" s="4"/>
      <c r="AP1538" s="4"/>
      <c r="AQ1538" s="4"/>
      <c r="AR1538" s="4"/>
      <c r="AS1538" s="4"/>
      <c r="AT1538" s="4"/>
      <c r="AU1538" s="4"/>
      <c r="AV1538" s="4"/>
      <c r="AW1538" s="4"/>
    </row>
    <row r="1539" spans="25:49" x14ac:dyDescent="0.25">
      <c r="Y1539"/>
      <c r="AD1539" s="4"/>
      <c r="AE1539" s="4"/>
      <c r="AF1539" s="4"/>
      <c r="AG1539" s="4"/>
      <c r="AH1539" s="4"/>
      <c r="AI1539" s="4"/>
      <c r="AJ1539" s="4"/>
      <c r="AK1539" s="4"/>
      <c r="AL1539" s="4"/>
      <c r="AM1539" s="4"/>
      <c r="AN1539" s="4"/>
      <c r="AO1539" s="4"/>
      <c r="AP1539" s="4"/>
      <c r="AQ1539" s="4"/>
      <c r="AR1539" s="4"/>
      <c r="AS1539" s="4"/>
      <c r="AT1539" s="4"/>
      <c r="AU1539" s="4"/>
      <c r="AV1539" s="4"/>
      <c r="AW1539" s="4"/>
    </row>
    <row r="1540" spans="25:49" x14ac:dyDescent="0.25">
      <c r="Y1540"/>
      <c r="AD1540" s="4"/>
      <c r="AE1540" s="4"/>
      <c r="AF1540" s="4"/>
      <c r="AG1540" s="4"/>
      <c r="AH1540" s="4"/>
      <c r="AI1540" s="4"/>
      <c r="AJ1540" s="4"/>
      <c r="AK1540" s="4"/>
      <c r="AL1540" s="4"/>
      <c r="AM1540" s="4"/>
      <c r="AN1540" s="4"/>
      <c r="AO1540" s="4"/>
      <c r="AP1540" s="4"/>
      <c r="AQ1540" s="4"/>
      <c r="AR1540" s="4"/>
      <c r="AS1540" s="4"/>
      <c r="AT1540" s="4"/>
      <c r="AU1540" s="4"/>
      <c r="AV1540" s="4"/>
      <c r="AW1540" s="4"/>
    </row>
    <row r="1541" spans="25:49" x14ac:dyDescent="0.25">
      <c r="Y1541"/>
      <c r="AD1541" s="4"/>
      <c r="AE1541" s="4"/>
      <c r="AF1541" s="4"/>
      <c r="AG1541" s="4"/>
      <c r="AH1541" s="4"/>
      <c r="AI1541" s="4"/>
      <c r="AJ1541" s="4"/>
      <c r="AK1541" s="4"/>
      <c r="AL1541" s="4"/>
      <c r="AM1541" s="4"/>
      <c r="AN1541" s="4"/>
      <c r="AO1541" s="4"/>
      <c r="AP1541" s="4"/>
      <c r="AQ1541" s="4"/>
      <c r="AR1541" s="4"/>
      <c r="AS1541" s="4"/>
      <c r="AT1541" s="4"/>
      <c r="AU1541" s="4"/>
      <c r="AV1541" s="4"/>
      <c r="AW1541" s="4"/>
    </row>
    <row r="1542" spans="25:49" x14ac:dyDescent="0.25">
      <c r="Y1542"/>
      <c r="AD1542" s="4"/>
      <c r="AE1542" s="4"/>
      <c r="AF1542" s="4"/>
      <c r="AG1542" s="4"/>
      <c r="AH1542" s="4"/>
      <c r="AI1542" s="4"/>
      <c r="AJ1542" s="4"/>
      <c r="AK1542" s="4"/>
      <c r="AL1542" s="4"/>
      <c r="AM1542" s="4"/>
      <c r="AN1542" s="4"/>
      <c r="AO1542" s="4"/>
      <c r="AP1542" s="4"/>
      <c r="AQ1542" s="4"/>
      <c r="AR1542" s="4"/>
      <c r="AS1542" s="4"/>
      <c r="AT1542" s="4"/>
      <c r="AU1542" s="4"/>
      <c r="AV1542" s="4"/>
      <c r="AW1542" s="4"/>
    </row>
    <row r="1543" spans="25:49" x14ac:dyDescent="0.25">
      <c r="Y1543"/>
      <c r="AD1543" s="4"/>
      <c r="AE1543" s="4"/>
      <c r="AF1543" s="4"/>
      <c r="AG1543" s="4"/>
      <c r="AH1543" s="4"/>
      <c r="AI1543" s="4"/>
      <c r="AJ1543" s="4"/>
      <c r="AK1543" s="4"/>
      <c r="AL1543" s="4"/>
      <c r="AM1543" s="4"/>
      <c r="AN1543" s="4"/>
      <c r="AO1543" s="4"/>
      <c r="AP1543" s="4"/>
      <c r="AQ1543" s="4"/>
      <c r="AR1543" s="4"/>
      <c r="AS1543" s="4"/>
      <c r="AT1543" s="4"/>
      <c r="AU1543" s="4"/>
      <c r="AV1543" s="4"/>
      <c r="AW1543" s="4"/>
    </row>
    <row r="1544" spans="25:49" x14ac:dyDescent="0.25">
      <c r="Y1544"/>
      <c r="AD1544" s="4"/>
      <c r="AE1544" s="4"/>
      <c r="AF1544" s="4"/>
      <c r="AG1544" s="4"/>
      <c r="AH1544" s="4"/>
      <c r="AI1544" s="4"/>
      <c r="AJ1544" s="4"/>
      <c r="AK1544" s="4"/>
      <c r="AL1544" s="4"/>
      <c r="AM1544" s="4"/>
      <c r="AN1544" s="4"/>
      <c r="AO1544" s="4"/>
      <c r="AP1544" s="4"/>
      <c r="AQ1544" s="4"/>
      <c r="AR1544" s="4"/>
      <c r="AS1544" s="4"/>
      <c r="AT1544" s="4"/>
      <c r="AU1544" s="4"/>
      <c r="AV1544" s="4"/>
      <c r="AW1544" s="4"/>
    </row>
    <row r="1545" spans="25:49" x14ac:dyDescent="0.25">
      <c r="Y1545"/>
      <c r="AD1545" s="4"/>
      <c r="AE1545" s="4"/>
      <c r="AF1545" s="4"/>
      <c r="AG1545" s="4"/>
      <c r="AH1545" s="4"/>
      <c r="AI1545" s="4"/>
      <c r="AJ1545" s="4"/>
      <c r="AK1545" s="4"/>
      <c r="AL1545" s="4"/>
      <c r="AM1545" s="4"/>
      <c r="AN1545" s="4"/>
      <c r="AO1545" s="4"/>
      <c r="AP1545" s="4"/>
      <c r="AQ1545" s="4"/>
      <c r="AR1545" s="4"/>
      <c r="AS1545" s="4"/>
      <c r="AT1545" s="4"/>
      <c r="AU1545" s="4"/>
      <c r="AV1545" s="4"/>
      <c r="AW1545" s="4"/>
    </row>
    <row r="1546" spans="25:49" x14ac:dyDescent="0.25">
      <c r="Y1546"/>
      <c r="AD1546" s="4"/>
      <c r="AE1546" s="4"/>
      <c r="AF1546" s="4"/>
      <c r="AG1546" s="4"/>
      <c r="AH1546" s="4"/>
      <c r="AI1546" s="4"/>
      <c r="AJ1546" s="4"/>
      <c r="AK1546" s="4"/>
      <c r="AL1546" s="4"/>
      <c r="AM1546" s="4"/>
      <c r="AN1546" s="4"/>
      <c r="AO1546" s="4"/>
      <c r="AP1546" s="4"/>
      <c r="AQ1546" s="4"/>
      <c r="AR1546" s="4"/>
      <c r="AS1546" s="4"/>
      <c r="AT1546" s="4"/>
      <c r="AU1546" s="4"/>
      <c r="AV1546" s="4"/>
      <c r="AW1546" s="4"/>
    </row>
    <row r="1547" spans="25:49" x14ac:dyDescent="0.25">
      <c r="Y1547"/>
      <c r="AD1547" s="4"/>
      <c r="AE1547" s="4"/>
      <c r="AF1547" s="4"/>
      <c r="AG1547" s="4"/>
      <c r="AH1547" s="4"/>
      <c r="AI1547" s="4"/>
      <c r="AJ1547" s="4"/>
      <c r="AK1547" s="4"/>
      <c r="AL1547" s="4"/>
      <c r="AM1547" s="4"/>
      <c r="AN1547" s="4"/>
      <c r="AO1547" s="4"/>
      <c r="AP1547" s="4"/>
      <c r="AQ1547" s="4"/>
      <c r="AR1547" s="4"/>
      <c r="AS1547" s="4"/>
      <c r="AT1547" s="4"/>
      <c r="AU1547" s="4"/>
      <c r="AV1547" s="4"/>
      <c r="AW1547" s="4"/>
    </row>
    <row r="1548" spans="25:49" x14ac:dyDescent="0.25">
      <c r="Y1548"/>
      <c r="AD1548" s="4"/>
      <c r="AE1548" s="4"/>
      <c r="AF1548" s="4"/>
      <c r="AG1548" s="4"/>
      <c r="AH1548" s="4"/>
      <c r="AI1548" s="4"/>
      <c r="AJ1548" s="4"/>
      <c r="AK1548" s="4"/>
      <c r="AL1548" s="4"/>
      <c r="AM1548" s="4"/>
      <c r="AN1548" s="4"/>
      <c r="AO1548" s="4"/>
      <c r="AP1548" s="4"/>
      <c r="AQ1548" s="4"/>
      <c r="AR1548" s="4"/>
      <c r="AS1548" s="4"/>
      <c r="AT1548" s="4"/>
      <c r="AU1548" s="4"/>
      <c r="AV1548" s="4"/>
      <c r="AW1548" s="4"/>
    </row>
    <row r="1549" spans="25:49" x14ac:dyDescent="0.25">
      <c r="Y1549"/>
      <c r="AD1549" s="4"/>
      <c r="AE1549" s="4"/>
      <c r="AF1549" s="4"/>
      <c r="AG1549" s="4"/>
      <c r="AH1549" s="4"/>
      <c r="AI1549" s="4"/>
      <c r="AJ1549" s="4"/>
      <c r="AK1549" s="4"/>
      <c r="AL1549" s="4"/>
      <c r="AM1549" s="4"/>
      <c r="AN1549" s="4"/>
      <c r="AO1549" s="4"/>
      <c r="AP1549" s="4"/>
      <c r="AQ1549" s="4"/>
      <c r="AR1549" s="4"/>
      <c r="AS1549" s="4"/>
      <c r="AT1549" s="4"/>
      <c r="AU1549" s="4"/>
      <c r="AV1549" s="4"/>
      <c r="AW1549" s="4"/>
    </row>
    <row r="1550" spans="25:49" x14ac:dyDescent="0.25">
      <c r="Y1550"/>
      <c r="AD1550" s="4"/>
      <c r="AE1550" s="4"/>
      <c r="AF1550" s="4"/>
      <c r="AG1550" s="4"/>
      <c r="AH1550" s="4"/>
      <c r="AI1550" s="4"/>
      <c r="AJ1550" s="4"/>
      <c r="AK1550" s="4"/>
      <c r="AL1550" s="4"/>
      <c r="AM1550" s="4"/>
      <c r="AN1550" s="4"/>
      <c r="AO1550" s="4"/>
      <c r="AP1550" s="4"/>
      <c r="AQ1550" s="4"/>
      <c r="AR1550" s="4"/>
      <c r="AS1550" s="4"/>
      <c r="AT1550" s="4"/>
      <c r="AU1550" s="4"/>
      <c r="AV1550" s="4"/>
      <c r="AW1550" s="4"/>
    </row>
    <row r="1551" spans="25:49" x14ac:dyDescent="0.25">
      <c r="Y1551"/>
      <c r="AD1551" s="4"/>
      <c r="AE1551" s="4"/>
      <c r="AF1551" s="4"/>
      <c r="AG1551" s="4"/>
      <c r="AH1551" s="4"/>
      <c r="AI1551" s="4"/>
      <c r="AJ1551" s="4"/>
      <c r="AK1551" s="4"/>
      <c r="AL1551" s="4"/>
      <c r="AM1551" s="4"/>
      <c r="AN1551" s="4"/>
      <c r="AO1551" s="4"/>
      <c r="AP1551" s="4"/>
      <c r="AQ1551" s="4"/>
      <c r="AR1551" s="4"/>
      <c r="AS1551" s="4"/>
      <c r="AT1551" s="4"/>
      <c r="AU1551" s="4"/>
      <c r="AV1551" s="4"/>
      <c r="AW1551" s="4"/>
    </row>
    <row r="1552" spans="25:49" x14ac:dyDescent="0.25">
      <c r="Y1552"/>
      <c r="AD1552" s="4"/>
      <c r="AE1552" s="4"/>
      <c r="AF1552" s="4"/>
      <c r="AG1552" s="4"/>
      <c r="AH1552" s="4"/>
      <c r="AI1552" s="4"/>
      <c r="AJ1552" s="4"/>
      <c r="AK1552" s="4"/>
      <c r="AL1552" s="4"/>
      <c r="AM1552" s="4"/>
      <c r="AN1552" s="4"/>
      <c r="AO1552" s="4"/>
      <c r="AP1552" s="4"/>
      <c r="AQ1552" s="4"/>
      <c r="AR1552" s="4"/>
      <c r="AS1552" s="4"/>
      <c r="AT1552" s="4"/>
      <c r="AU1552" s="4"/>
      <c r="AV1552" s="4"/>
      <c r="AW1552" s="4"/>
    </row>
    <row r="1553" spans="25:49" x14ac:dyDescent="0.25">
      <c r="Y1553"/>
      <c r="AD1553" s="4"/>
      <c r="AE1553" s="4"/>
      <c r="AF1553" s="4"/>
      <c r="AG1553" s="4"/>
      <c r="AH1553" s="4"/>
      <c r="AI1553" s="4"/>
      <c r="AJ1553" s="4"/>
      <c r="AK1553" s="4"/>
      <c r="AL1553" s="4"/>
      <c r="AM1553" s="4"/>
      <c r="AN1553" s="4"/>
      <c r="AO1553" s="4"/>
      <c r="AP1553" s="4"/>
      <c r="AQ1553" s="4"/>
      <c r="AR1553" s="4"/>
      <c r="AS1553" s="4"/>
      <c r="AT1553" s="4"/>
      <c r="AU1553" s="4"/>
      <c r="AV1553" s="4"/>
      <c r="AW1553" s="4"/>
    </row>
    <row r="1554" spans="25:49" x14ac:dyDescent="0.25">
      <c r="Y1554"/>
      <c r="AD1554" s="4"/>
      <c r="AE1554" s="4"/>
      <c r="AF1554" s="4"/>
      <c r="AG1554" s="4"/>
      <c r="AH1554" s="4"/>
      <c r="AI1554" s="4"/>
      <c r="AJ1554" s="4"/>
      <c r="AK1554" s="4"/>
      <c r="AL1554" s="4"/>
      <c r="AM1554" s="4"/>
      <c r="AN1554" s="4"/>
      <c r="AO1554" s="4"/>
      <c r="AP1554" s="4"/>
      <c r="AQ1554" s="4"/>
      <c r="AR1554" s="4"/>
      <c r="AS1554" s="4"/>
      <c r="AT1554" s="4"/>
      <c r="AU1554" s="4"/>
      <c r="AV1554" s="4"/>
      <c r="AW1554" s="4"/>
    </row>
    <row r="1555" spans="25:49" x14ac:dyDescent="0.25">
      <c r="Y1555"/>
      <c r="AD1555" s="4"/>
      <c r="AE1555" s="4"/>
      <c r="AF1555" s="4"/>
      <c r="AG1555" s="4"/>
      <c r="AH1555" s="4"/>
      <c r="AI1555" s="4"/>
      <c r="AJ1555" s="4"/>
      <c r="AK1555" s="4"/>
      <c r="AL1555" s="4"/>
      <c r="AM1555" s="4"/>
      <c r="AN1555" s="4"/>
      <c r="AO1555" s="4"/>
      <c r="AP1555" s="4"/>
      <c r="AQ1555" s="4"/>
      <c r="AR1555" s="4"/>
      <c r="AS1555" s="4"/>
      <c r="AT1555" s="4"/>
      <c r="AU1555" s="4"/>
      <c r="AV1555" s="4"/>
      <c r="AW1555" s="4"/>
    </row>
    <row r="1556" spans="25:49" x14ac:dyDescent="0.25">
      <c r="Y1556"/>
      <c r="AD1556" s="4"/>
      <c r="AE1556" s="4"/>
      <c r="AF1556" s="4"/>
      <c r="AG1556" s="4"/>
      <c r="AH1556" s="4"/>
      <c r="AI1556" s="4"/>
      <c r="AJ1556" s="4"/>
      <c r="AK1556" s="4"/>
      <c r="AL1556" s="4"/>
      <c r="AM1556" s="4"/>
      <c r="AN1556" s="4"/>
      <c r="AO1556" s="4"/>
      <c r="AP1556" s="4"/>
      <c r="AQ1556" s="4"/>
      <c r="AR1556" s="4"/>
      <c r="AS1556" s="4"/>
      <c r="AT1556" s="4"/>
      <c r="AU1556" s="4"/>
      <c r="AV1556" s="4"/>
      <c r="AW1556" s="4"/>
    </row>
    <row r="1557" spans="25:49" x14ac:dyDescent="0.25">
      <c r="Y1557"/>
      <c r="AD1557" s="4"/>
      <c r="AE1557" s="4"/>
      <c r="AF1557" s="4"/>
      <c r="AG1557" s="4"/>
      <c r="AH1557" s="4"/>
      <c r="AI1557" s="4"/>
      <c r="AJ1557" s="4"/>
      <c r="AK1557" s="4"/>
      <c r="AL1557" s="4"/>
      <c r="AM1557" s="4"/>
      <c r="AN1557" s="4"/>
      <c r="AO1557" s="4"/>
      <c r="AP1557" s="4"/>
      <c r="AQ1557" s="4"/>
      <c r="AR1557" s="4"/>
      <c r="AS1557" s="4"/>
      <c r="AT1557" s="4"/>
      <c r="AU1557" s="4"/>
      <c r="AV1557" s="4"/>
      <c r="AW1557" s="4"/>
    </row>
    <row r="1558" spans="25:49" x14ac:dyDescent="0.25">
      <c r="Y1558"/>
      <c r="AD1558" s="4"/>
      <c r="AE1558" s="4"/>
      <c r="AF1558" s="4"/>
      <c r="AG1558" s="4"/>
      <c r="AH1558" s="4"/>
      <c r="AI1558" s="4"/>
      <c r="AJ1558" s="4"/>
      <c r="AK1558" s="4"/>
      <c r="AL1558" s="4"/>
      <c r="AM1558" s="4"/>
      <c r="AN1558" s="4"/>
      <c r="AO1558" s="4"/>
      <c r="AP1558" s="4"/>
      <c r="AQ1558" s="4"/>
      <c r="AR1558" s="4"/>
      <c r="AS1558" s="4"/>
      <c r="AT1558" s="4"/>
      <c r="AU1558" s="4"/>
      <c r="AV1558" s="4"/>
      <c r="AW1558" s="4"/>
    </row>
    <row r="1559" spans="25:49" x14ac:dyDescent="0.25">
      <c r="Y1559"/>
      <c r="AD1559" s="4"/>
      <c r="AE1559" s="4"/>
      <c r="AF1559" s="4"/>
      <c r="AG1559" s="4"/>
      <c r="AH1559" s="4"/>
      <c r="AI1559" s="4"/>
      <c r="AJ1559" s="4"/>
      <c r="AK1559" s="4"/>
      <c r="AL1559" s="4"/>
      <c r="AM1559" s="4"/>
      <c r="AN1559" s="4"/>
      <c r="AO1559" s="4"/>
      <c r="AP1559" s="4"/>
      <c r="AQ1559" s="4"/>
      <c r="AR1559" s="4"/>
      <c r="AS1559" s="4"/>
      <c r="AT1559" s="4"/>
      <c r="AU1559" s="4"/>
      <c r="AV1559" s="4"/>
      <c r="AW1559" s="4"/>
    </row>
    <row r="1560" spans="25:49" x14ac:dyDescent="0.25">
      <c r="Y1560"/>
      <c r="AD1560" s="4"/>
      <c r="AE1560" s="4"/>
      <c r="AF1560" s="4"/>
      <c r="AG1560" s="4"/>
      <c r="AH1560" s="4"/>
      <c r="AI1560" s="4"/>
      <c r="AJ1560" s="4"/>
      <c r="AK1560" s="4"/>
      <c r="AL1560" s="4"/>
      <c r="AM1560" s="4"/>
      <c r="AN1560" s="4"/>
      <c r="AO1560" s="4"/>
      <c r="AP1560" s="4"/>
      <c r="AQ1560" s="4"/>
      <c r="AR1560" s="4"/>
      <c r="AS1560" s="4"/>
      <c r="AT1560" s="4"/>
      <c r="AU1560" s="4"/>
      <c r="AV1560" s="4"/>
      <c r="AW1560" s="4"/>
    </row>
    <row r="1561" spans="25:49" x14ac:dyDescent="0.25">
      <c r="Y1561"/>
      <c r="AD1561" s="4"/>
      <c r="AE1561" s="4"/>
      <c r="AF1561" s="4"/>
      <c r="AG1561" s="4"/>
      <c r="AH1561" s="4"/>
      <c r="AI1561" s="4"/>
      <c r="AJ1561" s="4"/>
      <c r="AK1561" s="4"/>
      <c r="AL1561" s="4"/>
      <c r="AM1561" s="4"/>
      <c r="AN1561" s="4"/>
      <c r="AO1561" s="4"/>
      <c r="AP1561" s="4"/>
      <c r="AQ1561" s="4"/>
      <c r="AR1561" s="4"/>
      <c r="AS1561" s="4"/>
      <c r="AT1561" s="4"/>
      <c r="AU1561" s="4"/>
      <c r="AV1561" s="4"/>
      <c r="AW1561" s="4"/>
    </row>
    <row r="1562" spans="25:49" x14ac:dyDescent="0.25">
      <c r="Y1562"/>
      <c r="AD1562" s="4"/>
      <c r="AE1562" s="4"/>
      <c r="AF1562" s="4"/>
      <c r="AG1562" s="4"/>
      <c r="AH1562" s="4"/>
      <c r="AI1562" s="4"/>
      <c r="AJ1562" s="4"/>
      <c r="AK1562" s="4"/>
      <c r="AL1562" s="4"/>
      <c r="AM1562" s="4"/>
      <c r="AN1562" s="4"/>
      <c r="AO1562" s="4"/>
      <c r="AP1562" s="4"/>
      <c r="AQ1562" s="4"/>
      <c r="AR1562" s="4"/>
      <c r="AS1562" s="4"/>
      <c r="AT1562" s="4"/>
      <c r="AU1562" s="4"/>
      <c r="AV1562" s="4"/>
      <c r="AW1562" s="4"/>
    </row>
    <row r="1563" spans="25:49" x14ac:dyDescent="0.25">
      <c r="Y1563"/>
      <c r="AD1563" s="4"/>
      <c r="AE1563" s="4"/>
      <c r="AF1563" s="4"/>
      <c r="AG1563" s="4"/>
      <c r="AH1563" s="4"/>
      <c r="AI1563" s="4"/>
      <c r="AJ1563" s="4"/>
      <c r="AK1563" s="4"/>
      <c r="AL1563" s="4"/>
      <c r="AM1563" s="4"/>
      <c r="AN1563" s="4"/>
      <c r="AO1563" s="4"/>
      <c r="AP1563" s="4"/>
      <c r="AQ1563" s="4"/>
      <c r="AR1563" s="4"/>
      <c r="AS1563" s="4"/>
      <c r="AT1563" s="4"/>
      <c r="AU1563" s="4"/>
      <c r="AV1563" s="4"/>
      <c r="AW1563" s="4"/>
    </row>
    <row r="1564" spans="25:49" x14ac:dyDescent="0.25">
      <c r="Y1564"/>
      <c r="AD1564" s="4"/>
      <c r="AE1564" s="4"/>
      <c r="AF1564" s="4"/>
      <c r="AG1564" s="4"/>
      <c r="AH1564" s="4"/>
      <c r="AI1564" s="4"/>
      <c r="AJ1564" s="4"/>
      <c r="AK1564" s="4"/>
      <c r="AL1564" s="4"/>
      <c r="AM1564" s="4"/>
      <c r="AN1564" s="4"/>
      <c r="AO1564" s="4"/>
      <c r="AP1564" s="4"/>
      <c r="AQ1564" s="4"/>
      <c r="AR1564" s="4"/>
      <c r="AS1564" s="4"/>
      <c r="AT1564" s="4"/>
      <c r="AU1564" s="4"/>
      <c r="AV1564" s="4"/>
      <c r="AW1564" s="4"/>
    </row>
    <row r="1565" spans="25:49" x14ac:dyDescent="0.25">
      <c r="Y1565"/>
      <c r="AD1565" s="4"/>
      <c r="AE1565" s="4"/>
      <c r="AF1565" s="4"/>
      <c r="AG1565" s="4"/>
      <c r="AH1565" s="4"/>
      <c r="AI1565" s="4"/>
      <c r="AJ1565" s="4"/>
      <c r="AK1565" s="4"/>
      <c r="AL1565" s="4"/>
      <c r="AM1565" s="4"/>
      <c r="AN1565" s="4"/>
      <c r="AO1565" s="4"/>
      <c r="AP1565" s="4"/>
      <c r="AQ1565" s="4"/>
      <c r="AR1565" s="4"/>
      <c r="AS1565" s="4"/>
      <c r="AT1565" s="4"/>
      <c r="AU1565" s="4"/>
      <c r="AV1565" s="4"/>
      <c r="AW1565" s="4"/>
    </row>
    <row r="1566" spans="25:49" x14ac:dyDescent="0.25">
      <c r="Y1566"/>
      <c r="AD1566" s="4"/>
      <c r="AE1566" s="4"/>
      <c r="AF1566" s="4"/>
      <c r="AG1566" s="4"/>
      <c r="AH1566" s="4"/>
      <c r="AI1566" s="4"/>
      <c r="AJ1566" s="4"/>
      <c r="AK1566" s="4"/>
      <c r="AL1566" s="4"/>
      <c r="AM1566" s="4"/>
      <c r="AN1566" s="4"/>
      <c r="AO1566" s="4"/>
      <c r="AP1566" s="4"/>
      <c r="AQ1566" s="4"/>
      <c r="AR1566" s="4"/>
      <c r="AS1566" s="4"/>
      <c r="AT1566" s="4"/>
      <c r="AU1566" s="4"/>
      <c r="AV1566" s="4"/>
      <c r="AW1566" s="4"/>
    </row>
    <row r="1567" spans="25:49" x14ac:dyDescent="0.25">
      <c r="Y1567"/>
      <c r="AD1567" s="4"/>
      <c r="AE1567" s="4"/>
      <c r="AF1567" s="4"/>
      <c r="AG1567" s="4"/>
      <c r="AH1567" s="4"/>
      <c r="AI1567" s="4"/>
      <c r="AJ1567" s="4"/>
      <c r="AK1567" s="4"/>
      <c r="AL1567" s="4"/>
      <c r="AM1567" s="4"/>
      <c r="AN1567" s="4"/>
      <c r="AO1567" s="4"/>
      <c r="AP1567" s="4"/>
      <c r="AQ1567" s="4"/>
      <c r="AR1567" s="4"/>
      <c r="AS1567" s="4"/>
      <c r="AT1567" s="4"/>
      <c r="AU1567" s="4"/>
      <c r="AV1567" s="4"/>
      <c r="AW1567" s="4"/>
    </row>
    <row r="1568" spans="25:49" x14ac:dyDescent="0.25">
      <c r="Y1568"/>
      <c r="AD1568" s="4"/>
      <c r="AE1568" s="4"/>
      <c r="AF1568" s="4"/>
      <c r="AG1568" s="4"/>
      <c r="AH1568" s="4"/>
      <c r="AI1568" s="4"/>
      <c r="AJ1568" s="4"/>
      <c r="AK1568" s="4"/>
      <c r="AL1568" s="4"/>
      <c r="AM1568" s="4"/>
      <c r="AN1568" s="4"/>
      <c r="AO1568" s="4"/>
      <c r="AP1568" s="4"/>
      <c r="AQ1568" s="4"/>
      <c r="AR1568" s="4"/>
      <c r="AS1568" s="4"/>
      <c r="AT1568" s="4"/>
      <c r="AU1568" s="4"/>
      <c r="AV1568" s="4"/>
      <c r="AW1568" s="4"/>
    </row>
    <row r="1569" spans="25:49" x14ac:dyDescent="0.25">
      <c r="Y1569"/>
      <c r="AD1569" s="4"/>
      <c r="AE1569" s="4"/>
      <c r="AF1569" s="4"/>
      <c r="AG1569" s="4"/>
      <c r="AH1569" s="4"/>
      <c r="AI1569" s="4"/>
      <c r="AJ1569" s="4"/>
      <c r="AK1569" s="4"/>
      <c r="AL1569" s="4"/>
      <c r="AM1569" s="4"/>
      <c r="AN1569" s="4"/>
      <c r="AO1569" s="4"/>
      <c r="AP1569" s="4"/>
      <c r="AQ1569" s="4"/>
      <c r="AR1569" s="4"/>
      <c r="AS1569" s="4"/>
      <c r="AT1569" s="4"/>
      <c r="AU1569" s="4"/>
      <c r="AV1569" s="4"/>
      <c r="AW1569" s="4"/>
    </row>
    <row r="1570" spans="25:49" x14ac:dyDescent="0.25">
      <c r="Y1570"/>
      <c r="AD1570" s="4"/>
      <c r="AE1570" s="4"/>
      <c r="AF1570" s="4"/>
      <c r="AG1570" s="4"/>
      <c r="AH1570" s="4"/>
      <c r="AI1570" s="4"/>
      <c r="AJ1570" s="4"/>
      <c r="AK1570" s="4"/>
      <c r="AL1570" s="4"/>
      <c r="AM1570" s="4"/>
      <c r="AN1570" s="4"/>
      <c r="AO1570" s="4"/>
      <c r="AP1570" s="4"/>
      <c r="AQ1570" s="4"/>
      <c r="AR1570" s="4"/>
      <c r="AS1570" s="4"/>
      <c r="AT1570" s="4"/>
      <c r="AU1570" s="4"/>
      <c r="AV1570" s="4"/>
      <c r="AW1570" s="4"/>
    </row>
    <row r="1571" spans="25:49" x14ac:dyDescent="0.25">
      <c r="Y1571"/>
      <c r="AD1571" s="4"/>
      <c r="AE1571" s="4"/>
      <c r="AF1571" s="4"/>
      <c r="AG1571" s="4"/>
      <c r="AH1571" s="4"/>
      <c r="AI1571" s="4"/>
      <c r="AJ1571" s="4"/>
      <c r="AK1571" s="4"/>
      <c r="AL1571" s="4"/>
      <c r="AM1571" s="4"/>
      <c r="AN1571" s="4"/>
      <c r="AO1571" s="4"/>
      <c r="AP1571" s="4"/>
      <c r="AQ1571" s="4"/>
      <c r="AR1571" s="4"/>
      <c r="AS1571" s="4"/>
      <c r="AT1571" s="4"/>
      <c r="AU1571" s="4"/>
      <c r="AV1571" s="4"/>
      <c r="AW1571" s="4"/>
    </row>
    <row r="1572" spans="25:49" x14ac:dyDescent="0.25">
      <c r="Y1572"/>
      <c r="AD1572" s="4"/>
      <c r="AE1572" s="4"/>
      <c r="AF1572" s="4"/>
      <c r="AG1572" s="4"/>
      <c r="AH1572" s="4"/>
      <c r="AI1572" s="4"/>
      <c r="AJ1572" s="4"/>
      <c r="AK1572" s="4"/>
      <c r="AL1572" s="4"/>
      <c r="AM1572" s="4"/>
      <c r="AN1572" s="4"/>
      <c r="AO1572" s="4"/>
      <c r="AP1572" s="4"/>
      <c r="AQ1572" s="4"/>
      <c r="AR1572" s="4"/>
      <c r="AS1572" s="4"/>
      <c r="AT1572" s="4"/>
      <c r="AU1572" s="4"/>
      <c r="AV1572" s="4"/>
      <c r="AW1572" s="4"/>
    </row>
    <row r="1573" spans="25:49" x14ac:dyDescent="0.25">
      <c r="Y1573"/>
      <c r="AD1573" s="4"/>
      <c r="AE1573" s="4"/>
      <c r="AF1573" s="4"/>
      <c r="AG1573" s="4"/>
      <c r="AH1573" s="4"/>
      <c r="AI1573" s="4"/>
      <c r="AJ1573" s="4"/>
      <c r="AK1573" s="4"/>
      <c r="AL1573" s="4"/>
      <c r="AM1573" s="4"/>
      <c r="AN1573" s="4"/>
      <c r="AO1573" s="4"/>
      <c r="AP1573" s="4"/>
      <c r="AQ1573" s="4"/>
      <c r="AR1573" s="4"/>
      <c r="AS1573" s="4"/>
      <c r="AT1573" s="4"/>
      <c r="AU1573" s="4"/>
      <c r="AV1573" s="4"/>
      <c r="AW1573" s="4"/>
    </row>
    <row r="1574" spans="25:49" x14ac:dyDescent="0.25">
      <c r="Y1574"/>
      <c r="AD1574" s="4"/>
      <c r="AE1574" s="4"/>
      <c r="AF1574" s="4"/>
      <c r="AG1574" s="4"/>
      <c r="AH1574" s="4"/>
      <c r="AI1574" s="4"/>
      <c r="AJ1574" s="4"/>
      <c r="AK1574" s="4"/>
      <c r="AL1574" s="4"/>
      <c r="AM1574" s="4"/>
      <c r="AN1574" s="4"/>
      <c r="AO1574" s="4"/>
      <c r="AP1574" s="4"/>
      <c r="AQ1574" s="4"/>
      <c r="AR1574" s="4"/>
      <c r="AS1574" s="4"/>
      <c r="AT1574" s="4"/>
      <c r="AU1574" s="4"/>
      <c r="AV1574" s="4"/>
      <c r="AW1574" s="4"/>
    </row>
    <row r="1575" spans="25:49" x14ac:dyDescent="0.25">
      <c r="Y1575"/>
      <c r="AD1575" s="4"/>
      <c r="AE1575" s="4"/>
      <c r="AF1575" s="4"/>
      <c r="AG1575" s="4"/>
      <c r="AH1575" s="4"/>
      <c r="AI1575" s="4"/>
      <c r="AJ1575" s="4"/>
      <c r="AK1575" s="4"/>
      <c r="AL1575" s="4"/>
      <c r="AM1575" s="4"/>
      <c r="AN1575" s="4"/>
      <c r="AO1575" s="4"/>
      <c r="AP1575" s="4"/>
      <c r="AQ1575" s="4"/>
      <c r="AR1575" s="4"/>
      <c r="AS1575" s="4"/>
      <c r="AT1575" s="4"/>
      <c r="AU1575" s="4"/>
      <c r="AV1575" s="4"/>
      <c r="AW1575" s="4"/>
    </row>
    <row r="1576" spans="25:49" x14ac:dyDescent="0.25">
      <c r="Y1576"/>
      <c r="AD1576" s="4"/>
      <c r="AE1576" s="4"/>
      <c r="AF1576" s="4"/>
      <c r="AG1576" s="4"/>
      <c r="AH1576" s="4"/>
      <c r="AI1576" s="4"/>
      <c r="AJ1576" s="4"/>
      <c r="AK1576" s="4"/>
      <c r="AL1576" s="4"/>
      <c r="AM1576" s="4"/>
      <c r="AN1576" s="4"/>
      <c r="AO1576" s="4"/>
      <c r="AP1576" s="4"/>
      <c r="AQ1576" s="4"/>
      <c r="AR1576" s="4"/>
      <c r="AS1576" s="4"/>
      <c r="AT1576" s="4"/>
      <c r="AU1576" s="4"/>
      <c r="AV1576" s="4"/>
      <c r="AW1576" s="4"/>
    </row>
    <row r="1577" spans="25:49" x14ac:dyDescent="0.25">
      <c r="Y1577"/>
      <c r="AD1577" s="4"/>
      <c r="AE1577" s="4"/>
      <c r="AF1577" s="4"/>
      <c r="AG1577" s="4"/>
      <c r="AH1577" s="4"/>
      <c r="AI1577" s="4"/>
      <c r="AJ1577" s="4"/>
      <c r="AK1577" s="4"/>
      <c r="AL1577" s="4"/>
      <c r="AM1577" s="4"/>
      <c r="AN1577" s="4"/>
      <c r="AO1577" s="4"/>
      <c r="AP1577" s="4"/>
      <c r="AQ1577" s="4"/>
      <c r="AR1577" s="4"/>
      <c r="AS1577" s="4"/>
      <c r="AT1577" s="4"/>
      <c r="AU1577" s="4"/>
      <c r="AV1577" s="4"/>
      <c r="AW1577" s="4"/>
    </row>
    <row r="1578" spans="25:49" x14ac:dyDescent="0.25">
      <c r="Y1578"/>
      <c r="AD1578" s="4"/>
      <c r="AE1578" s="4"/>
      <c r="AF1578" s="4"/>
      <c r="AG1578" s="4"/>
      <c r="AH1578" s="4"/>
      <c r="AI1578" s="4"/>
      <c r="AJ1578" s="4"/>
      <c r="AK1578" s="4"/>
      <c r="AL1578" s="4"/>
      <c r="AM1578" s="4"/>
      <c r="AN1578" s="4"/>
      <c r="AO1578" s="4"/>
      <c r="AP1578" s="4"/>
      <c r="AQ1578" s="4"/>
      <c r="AR1578" s="4"/>
      <c r="AS1578" s="4"/>
      <c r="AT1578" s="4"/>
      <c r="AU1578" s="4"/>
      <c r="AV1578" s="4"/>
      <c r="AW1578" s="4"/>
    </row>
    <row r="1579" spans="25:49" x14ac:dyDescent="0.25">
      <c r="Y1579"/>
      <c r="AD1579" s="4"/>
      <c r="AE1579" s="4"/>
      <c r="AF1579" s="4"/>
      <c r="AG1579" s="4"/>
      <c r="AH1579" s="4"/>
      <c r="AI1579" s="4"/>
      <c r="AJ1579" s="4"/>
      <c r="AK1579" s="4"/>
      <c r="AL1579" s="4"/>
      <c r="AM1579" s="4"/>
      <c r="AN1579" s="4"/>
      <c r="AO1579" s="4"/>
      <c r="AP1579" s="4"/>
      <c r="AQ1579" s="4"/>
      <c r="AR1579" s="4"/>
      <c r="AS1579" s="4"/>
      <c r="AT1579" s="4"/>
      <c r="AU1579" s="4"/>
      <c r="AV1579" s="4"/>
      <c r="AW1579" s="4"/>
    </row>
    <row r="1580" spans="25:49" x14ac:dyDescent="0.25">
      <c r="Y1580"/>
      <c r="AD1580" s="4"/>
      <c r="AE1580" s="4"/>
      <c r="AF1580" s="4"/>
      <c r="AG1580" s="4"/>
      <c r="AH1580" s="4"/>
      <c r="AI1580" s="4"/>
      <c r="AJ1580" s="4"/>
      <c r="AK1580" s="4"/>
      <c r="AL1580" s="4"/>
      <c r="AM1580" s="4"/>
      <c r="AN1580" s="4"/>
      <c r="AO1580" s="4"/>
      <c r="AP1580" s="4"/>
      <c r="AQ1580" s="4"/>
      <c r="AR1580" s="4"/>
      <c r="AS1580" s="4"/>
      <c r="AT1580" s="4"/>
      <c r="AU1580" s="4"/>
      <c r="AV1580" s="4"/>
      <c r="AW1580" s="4"/>
    </row>
    <row r="1581" spans="25:49" x14ac:dyDescent="0.25">
      <c r="Y1581"/>
      <c r="AD1581" s="4"/>
      <c r="AE1581" s="4"/>
      <c r="AF1581" s="4"/>
      <c r="AG1581" s="4"/>
      <c r="AH1581" s="4"/>
      <c r="AI1581" s="4"/>
      <c r="AJ1581" s="4"/>
      <c r="AK1581" s="4"/>
      <c r="AL1581" s="4"/>
      <c r="AM1581" s="4"/>
      <c r="AN1581" s="4"/>
      <c r="AO1581" s="4"/>
      <c r="AP1581" s="4"/>
      <c r="AQ1581" s="4"/>
      <c r="AR1581" s="4"/>
      <c r="AS1581" s="4"/>
      <c r="AT1581" s="4"/>
      <c r="AU1581" s="4"/>
      <c r="AV1581" s="4"/>
      <c r="AW1581" s="4"/>
    </row>
    <row r="1582" spans="25:49" x14ac:dyDescent="0.25">
      <c r="Y1582"/>
      <c r="AD1582" s="4"/>
      <c r="AE1582" s="4"/>
      <c r="AF1582" s="4"/>
      <c r="AG1582" s="4"/>
      <c r="AH1582" s="4"/>
      <c r="AI1582" s="4"/>
      <c r="AJ1582" s="4"/>
      <c r="AK1582" s="4"/>
      <c r="AL1582" s="4"/>
      <c r="AM1582" s="4"/>
      <c r="AN1582" s="4"/>
      <c r="AO1582" s="4"/>
      <c r="AP1582" s="4"/>
      <c r="AQ1582" s="4"/>
      <c r="AR1582" s="4"/>
      <c r="AS1582" s="4"/>
      <c r="AT1582" s="4"/>
      <c r="AU1582" s="4"/>
      <c r="AV1582" s="4"/>
      <c r="AW1582" s="4"/>
    </row>
    <row r="1583" spans="25:49" x14ac:dyDescent="0.25">
      <c r="Y1583"/>
      <c r="AD1583" s="4"/>
      <c r="AE1583" s="4"/>
      <c r="AF1583" s="4"/>
      <c r="AG1583" s="4"/>
      <c r="AH1583" s="4"/>
      <c r="AI1583" s="4"/>
      <c r="AJ1583" s="4"/>
      <c r="AK1583" s="4"/>
      <c r="AL1583" s="4"/>
      <c r="AM1583" s="4"/>
      <c r="AN1583" s="4"/>
      <c r="AO1583" s="4"/>
      <c r="AP1583" s="4"/>
      <c r="AQ1583" s="4"/>
      <c r="AR1583" s="4"/>
      <c r="AS1583" s="4"/>
      <c r="AT1583" s="4"/>
      <c r="AU1583" s="4"/>
      <c r="AV1583" s="4"/>
      <c r="AW1583" s="4"/>
    </row>
    <row r="1584" spans="25:49" x14ac:dyDescent="0.25">
      <c r="Y1584"/>
      <c r="AD1584" s="4"/>
      <c r="AE1584" s="4"/>
      <c r="AF1584" s="4"/>
      <c r="AG1584" s="4"/>
      <c r="AH1584" s="4"/>
      <c r="AI1584" s="4"/>
      <c r="AJ1584" s="4"/>
      <c r="AK1584" s="4"/>
      <c r="AL1584" s="4"/>
      <c r="AM1584" s="4"/>
      <c r="AN1584" s="4"/>
      <c r="AO1584" s="4"/>
      <c r="AP1584" s="4"/>
      <c r="AQ1584" s="4"/>
      <c r="AR1584" s="4"/>
      <c r="AS1584" s="4"/>
      <c r="AT1584" s="4"/>
      <c r="AU1584" s="4"/>
      <c r="AV1584" s="4"/>
      <c r="AW1584" s="4"/>
    </row>
    <row r="1585" spans="25:49" x14ac:dyDescent="0.25">
      <c r="Y1585"/>
      <c r="AD1585" s="4"/>
      <c r="AE1585" s="4"/>
      <c r="AF1585" s="4"/>
      <c r="AG1585" s="4"/>
      <c r="AH1585" s="4"/>
      <c r="AI1585" s="4"/>
      <c r="AJ1585" s="4"/>
      <c r="AK1585" s="4"/>
      <c r="AL1585" s="4"/>
      <c r="AM1585" s="4"/>
      <c r="AN1585" s="4"/>
      <c r="AO1585" s="4"/>
      <c r="AP1585" s="4"/>
      <c r="AQ1585" s="4"/>
      <c r="AR1585" s="4"/>
      <c r="AS1585" s="4"/>
      <c r="AT1585" s="4"/>
      <c r="AU1585" s="4"/>
      <c r="AV1585" s="4"/>
      <c r="AW1585" s="4"/>
    </row>
    <row r="1586" spans="25:49" x14ac:dyDescent="0.25">
      <c r="Y1586"/>
      <c r="AD1586" s="4"/>
      <c r="AE1586" s="4"/>
      <c r="AF1586" s="4"/>
      <c r="AG1586" s="4"/>
      <c r="AH1586" s="4"/>
      <c r="AI1586" s="4"/>
      <c r="AJ1586" s="4"/>
      <c r="AK1586" s="4"/>
      <c r="AL1586" s="4"/>
      <c r="AM1586" s="4"/>
      <c r="AN1586" s="4"/>
      <c r="AO1586" s="4"/>
      <c r="AP1586" s="4"/>
      <c r="AQ1586" s="4"/>
      <c r="AR1586" s="4"/>
      <c r="AS1586" s="4"/>
      <c r="AT1586" s="4"/>
      <c r="AU1586" s="4"/>
      <c r="AV1586" s="4"/>
      <c r="AW1586" s="4"/>
    </row>
    <row r="1587" spans="25:49" x14ac:dyDescent="0.25">
      <c r="Y1587"/>
      <c r="AD1587" s="4"/>
      <c r="AE1587" s="4"/>
      <c r="AF1587" s="4"/>
      <c r="AG1587" s="4"/>
      <c r="AH1587" s="4"/>
      <c r="AI1587" s="4"/>
      <c r="AJ1587" s="4"/>
      <c r="AK1587" s="4"/>
      <c r="AL1587" s="4"/>
      <c r="AM1587" s="4"/>
      <c r="AN1587" s="4"/>
      <c r="AO1587" s="4"/>
      <c r="AP1587" s="4"/>
      <c r="AQ1587" s="4"/>
      <c r="AR1587" s="4"/>
      <c r="AS1587" s="4"/>
      <c r="AT1587" s="4"/>
      <c r="AU1587" s="4"/>
      <c r="AV1587" s="4"/>
      <c r="AW1587" s="4"/>
    </row>
    <row r="1588" spans="25:49" x14ac:dyDescent="0.25">
      <c r="Y1588"/>
      <c r="AD1588" s="4"/>
      <c r="AE1588" s="4"/>
      <c r="AF1588" s="4"/>
      <c r="AG1588" s="4"/>
      <c r="AH1588" s="4"/>
      <c r="AI1588" s="4"/>
      <c r="AJ1588" s="4"/>
      <c r="AK1588" s="4"/>
      <c r="AL1588" s="4"/>
      <c r="AM1588" s="4"/>
      <c r="AN1588" s="4"/>
      <c r="AO1588" s="4"/>
      <c r="AP1588" s="4"/>
      <c r="AQ1588" s="4"/>
      <c r="AR1588" s="4"/>
      <c r="AS1588" s="4"/>
      <c r="AT1588" s="4"/>
      <c r="AU1588" s="4"/>
      <c r="AV1588" s="4"/>
      <c r="AW1588" s="4"/>
    </row>
    <row r="1589" spans="25:49" x14ac:dyDescent="0.25">
      <c r="Y1589"/>
      <c r="AD1589" s="4"/>
      <c r="AE1589" s="4"/>
      <c r="AF1589" s="4"/>
      <c r="AG1589" s="4"/>
      <c r="AH1589" s="4"/>
      <c r="AI1589" s="4"/>
      <c r="AJ1589" s="4"/>
      <c r="AK1589" s="4"/>
      <c r="AL1589" s="4"/>
      <c r="AM1589" s="4"/>
      <c r="AN1589" s="4"/>
      <c r="AO1589" s="4"/>
      <c r="AP1589" s="4"/>
      <c r="AQ1589" s="4"/>
      <c r="AR1589" s="4"/>
      <c r="AS1589" s="4"/>
      <c r="AT1589" s="4"/>
      <c r="AU1589" s="4"/>
      <c r="AV1589" s="4"/>
      <c r="AW1589" s="4"/>
    </row>
    <row r="1590" spans="25:49" x14ac:dyDescent="0.25">
      <c r="Y1590"/>
      <c r="AD1590" s="4"/>
      <c r="AE1590" s="4"/>
      <c r="AF1590" s="4"/>
      <c r="AG1590" s="4"/>
      <c r="AH1590" s="4"/>
      <c r="AI1590" s="4"/>
      <c r="AJ1590" s="4"/>
      <c r="AK1590" s="4"/>
      <c r="AL1590" s="4"/>
      <c r="AM1590" s="4"/>
      <c r="AN1590" s="4"/>
      <c r="AO1590" s="4"/>
      <c r="AP1590" s="4"/>
      <c r="AQ1590" s="4"/>
      <c r="AR1590" s="4"/>
      <c r="AS1590" s="4"/>
      <c r="AT1590" s="4"/>
      <c r="AU1590" s="4"/>
      <c r="AV1590" s="4"/>
      <c r="AW1590" s="4"/>
    </row>
    <row r="1591" spans="25:49" x14ac:dyDescent="0.25">
      <c r="Y1591"/>
      <c r="AD1591" s="4"/>
      <c r="AE1591" s="4"/>
      <c r="AF1591" s="4"/>
      <c r="AG1591" s="4"/>
      <c r="AH1591" s="4"/>
      <c r="AI1591" s="4"/>
      <c r="AJ1591" s="4"/>
      <c r="AK1591" s="4"/>
      <c r="AL1591" s="4"/>
      <c r="AM1591" s="4"/>
      <c r="AN1591" s="4"/>
      <c r="AO1591" s="4"/>
      <c r="AP1591" s="4"/>
      <c r="AQ1591" s="4"/>
      <c r="AR1591" s="4"/>
      <c r="AS1591" s="4"/>
      <c r="AT1591" s="4"/>
      <c r="AU1591" s="4"/>
      <c r="AV1591" s="4"/>
      <c r="AW1591" s="4"/>
    </row>
    <row r="1592" spans="25:49" x14ac:dyDescent="0.25">
      <c r="Y1592"/>
      <c r="AD1592" s="4"/>
      <c r="AE1592" s="4"/>
      <c r="AF1592" s="4"/>
      <c r="AG1592" s="4"/>
      <c r="AH1592" s="4"/>
      <c r="AI1592" s="4"/>
      <c r="AJ1592" s="4"/>
      <c r="AK1592" s="4"/>
      <c r="AL1592" s="4"/>
      <c r="AM1592" s="4"/>
      <c r="AN1592" s="4"/>
      <c r="AO1592" s="4"/>
      <c r="AP1592" s="4"/>
      <c r="AQ1592" s="4"/>
      <c r="AR1592" s="4"/>
      <c r="AS1592" s="4"/>
      <c r="AT1592" s="4"/>
      <c r="AU1592" s="4"/>
      <c r="AV1592" s="4"/>
      <c r="AW1592" s="4"/>
    </row>
    <row r="1593" spans="25:49" x14ac:dyDescent="0.25">
      <c r="Y1593"/>
      <c r="AD1593" s="4"/>
      <c r="AE1593" s="4"/>
      <c r="AF1593" s="4"/>
      <c r="AG1593" s="4"/>
      <c r="AH1593" s="4"/>
      <c r="AI1593" s="4"/>
      <c r="AJ1593" s="4"/>
      <c r="AK1593" s="4"/>
      <c r="AL1593" s="4"/>
      <c r="AM1593" s="4"/>
      <c r="AN1593" s="4"/>
      <c r="AO1593" s="4"/>
      <c r="AP1593" s="4"/>
      <c r="AQ1593" s="4"/>
      <c r="AR1593" s="4"/>
      <c r="AS1593" s="4"/>
      <c r="AT1593" s="4"/>
      <c r="AU1593" s="4"/>
      <c r="AV1593" s="4"/>
      <c r="AW1593" s="4"/>
    </row>
    <row r="1594" spans="25:49" x14ac:dyDescent="0.25">
      <c r="Y1594"/>
      <c r="AD1594" s="4"/>
      <c r="AE1594" s="4"/>
      <c r="AF1594" s="4"/>
      <c r="AG1594" s="4"/>
      <c r="AH1594" s="4"/>
      <c r="AI1594" s="4"/>
      <c r="AJ1594" s="4"/>
      <c r="AK1594" s="4"/>
      <c r="AL1594" s="4"/>
      <c r="AM1594" s="4"/>
      <c r="AN1594" s="4"/>
      <c r="AO1594" s="4"/>
      <c r="AP1594" s="4"/>
      <c r="AQ1594" s="4"/>
      <c r="AR1594" s="4"/>
      <c r="AS1594" s="4"/>
      <c r="AT1594" s="4"/>
      <c r="AU1594" s="4"/>
      <c r="AV1594" s="4"/>
      <c r="AW1594" s="4"/>
    </row>
    <row r="1595" spans="25:49" x14ac:dyDescent="0.25">
      <c r="Y1595"/>
      <c r="AD1595" s="4"/>
      <c r="AE1595" s="4"/>
      <c r="AF1595" s="4"/>
      <c r="AG1595" s="4"/>
      <c r="AH1595" s="4"/>
      <c r="AI1595" s="4"/>
      <c r="AJ1595" s="4"/>
      <c r="AK1595" s="4"/>
      <c r="AL1595" s="4"/>
      <c r="AM1595" s="4"/>
      <c r="AN1595" s="4"/>
      <c r="AO1595" s="4"/>
      <c r="AP1595" s="4"/>
      <c r="AQ1595" s="4"/>
      <c r="AR1595" s="4"/>
      <c r="AS1595" s="4"/>
      <c r="AT1595" s="4"/>
      <c r="AU1595" s="4"/>
      <c r="AV1595" s="4"/>
      <c r="AW1595" s="4"/>
    </row>
    <row r="1596" spans="25:49" x14ac:dyDescent="0.25">
      <c r="Y1596"/>
      <c r="AD1596" s="4"/>
      <c r="AE1596" s="4"/>
      <c r="AF1596" s="4"/>
      <c r="AG1596" s="4"/>
      <c r="AH1596" s="4"/>
      <c r="AI1596" s="4"/>
      <c r="AJ1596" s="4"/>
      <c r="AK1596" s="4"/>
      <c r="AL1596" s="4"/>
      <c r="AM1596" s="4"/>
      <c r="AN1596" s="4"/>
      <c r="AO1596" s="4"/>
      <c r="AP1596" s="4"/>
      <c r="AQ1596" s="4"/>
      <c r="AR1596" s="4"/>
      <c r="AS1596" s="4"/>
      <c r="AT1596" s="4"/>
      <c r="AU1596" s="4"/>
      <c r="AV1596" s="4"/>
      <c r="AW1596" s="4"/>
    </row>
    <row r="1597" spans="25:49" x14ac:dyDescent="0.25">
      <c r="Y1597"/>
      <c r="AD1597" s="4"/>
      <c r="AE1597" s="4"/>
      <c r="AF1597" s="4"/>
      <c r="AG1597" s="4"/>
      <c r="AH1597" s="4"/>
      <c r="AI1597" s="4"/>
      <c r="AJ1597" s="4"/>
      <c r="AK1597" s="4"/>
      <c r="AL1597" s="4"/>
      <c r="AM1597" s="4"/>
      <c r="AN1597" s="4"/>
      <c r="AO1597" s="4"/>
      <c r="AP1597" s="4"/>
      <c r="AQ1597" s="4"/>
      <c r="AR1597" s="4"/>
      <c r="AS1597" s="4"/>
      <c r="AT1597" s="4"/>
      <c r="AU1597" s="4"/>
      <c r="AV1597" s="4"/>
      <c r="AW1597" s="4"/>
    </row>
    <row r="1598" spans="25:49" x14ac:dyDescent="0.25">
      <c r="Y1598"/>
      <c r="AD1598" s="4"/>
      <c r="AE1598" s="4"/>
      <c r="AF1598" s="4"/>
      <c r="AG1598" s="4"/>
      <c r="AH1598" s="4"/>
      <c r="AI1598" s="4"/>
      <c r="AJ1598" s="4"/>
      <c r="AK1598" s="4"/>
      <c r="AL1598" s="4"/>
      <c r="AM1598" s="4"/>
      <c r="AN1598" s="4"/>
      <c r="AO1598" s="4"/>
      <c r="AP1598" s="4"/>
      <c r="AQ1598" s="4"/>
      <c r="AR1598" s="4"/>
      <c r="AS1598" s="4"/>
      <c r="AT1598" s="4"/>
      <c r="AU1598" s="4"/>
      <c r="AV1598" s="4"/>
      <c r="AW1598" s="4"/>
    </row>
    <row r="1599" spans="25:49" x14ac:dyDescent="0.25">
      <c r="Y1599"/>
      <c r="AD1599" s="4"/>
      <c r="AE1599" s="4"/>
      <c r="AF1599" s="4"/>
      <c r="AG1599" s="4"/>
      <c r="AH1599" s="4"/>
      <c r="AI1599" s="4"/>
      <c r="AJ1599" s="4"/>
      <c r="AK1599" s="4"/>
      <c r="AL1599" s="4"/>
      <c r="AM1599" s="4"/>
      <c r="AN1599" s="4"/>
      <c r="AO1599" s="4"/>
      <c r="AP1599" s="4"/>
      <c r="AQ1599" s="4"/>
      <c r="AR1599" s="4"/>
      <c r="AS1599" s="4"/>
      <c r="AT1599" s="4"/>
      <c r="AU1599" s="4"/>
      <c r="AV1599" s="4"/>
      <c r="AW1599" s="4"/>
    </row>
    <row r="1600" spans="25:49" x14ac:dyDescent="0.25">
      <c r="Y1600"/>
      <c r="AD1600" s="4"/>
      <c r="AE1600" s="4"/>
      <c r="AF1600" s="4"/>
      <c r="AG1600" s="4"/>
      <c r="AH1600" s="4"/>
      <c r="AI1600" s="4"/>
      <c r="AJ1600" s="4"/>
      <c r="AK1600" s="4"/>
      <c r="AL1600" s="4"/>
      <c r="AM1600" s="4"/>
      <c r="AN1600" s="4"/>
      <c r="AO1600" s="4"/>
      <c r="AP1600" s="4"/>
      <c r="AQ1600" s="4"/>
      <c r="AR1600" s="4"/>
      <c r="AS1600" s="4"/>
      <c r="AT1600" s="4"/>
      <c r="AU1600" s="4"/>
      <c r="AV1600" s="4"/>
      <c r="AW1600" s="4"/>
    </row>
    <row r="1601" spans="25:49" x14ac:dyDescent="0.25">
      <c r="Y1601"/>
      <c r="AD1601" s="4"/>
      <c r="AE1601" s="4"/>
      <c r="AF1601" s="4"/>
      <c r="AG1601" s="4"/>
      <c r="AH1601" s="4"/>
      <c r="AI1601" s="4"/>
      <c r="AJ1601" s="4"/>
      <c r="AK1601" s="4"/>
      <c r="AL1601" s="4"/>
      <c r="AM1601" s="4"/>
      <c r="AN1601" s="4"/>
      <c r="AO1601" s="4"/>
      <c r="AP1601" s="4"/>
      <c r="AQ1601" s="4"/>
      <c r="AR1601" s="4"/>
      <c r="AS1601" s="4"/>
      <c r="AT1601" s="4"/>
      <c r="AU1601" s="4"/>
      <c r="AV1601" s="4"/>
      <c r="AW1601" s="4"/>
    </row>
    <row r="1602" spans="25:49" x14ac:dyDescent="0.25">
      <c r="Y1602"/>
      <c r="AD1602" s="4"/>
      <c r="AE1602" s="4"/>
      <c r="AF1602" s="4"/>
      <c r="AG1602" s="4"/>
      <c r="AH1602" s="4"/>
      <c r="AI1602" s="4"/>
      <c r="AJ1602" s="4"/>
      <c r="AK1602" s="4"/>
      <c r="AL1602" s="4"/>
      <c r="AM1602" s="4"/>
      <c r="AN1602" s="4"/>
      <c r="AO1602" s="4"/>
      <c r="AP1602" s="4"/>
      <c r="AQ1602" s="4"/>
      <c r="AR1602" s="4"/>
      <c r="AS1602" s="4"/>
      <c r="AT1602" s="4"/>
      <c r="AU1602" s="4"/>
      <c r="AV1602" s="4"/>
      <c r="AW1602" s="4"/>
    </row>
    <row r="1603" spans="25:49" x14ac:dyDescent="0.25">
      <c r="Y1603"/>
      <c r="AD1603" s="4"/>
      <c r="AE1603" s="4"/>
      <c r="AF1603" s="4"/>
      <c r="AG1603" s="4"/>
      <c r="AH1603" s="4"/>
      <c r="AI1603" s="4"/>
      <c r="AJ1603" s="4"/>
      <c r="AK1603" s="4"/>
      <c r="AL1603" s="4"/>
      <c r="AM1603" s="4"/>
      <c r="AN1603" s="4"/>
      <c r="AO1603" s="4"/>
      <c r="AP1603" s="4"/>
      <c r="AQ1603" s="4"/>
      <c r="AR1603" s="4"/>
      <c r="AS1603" s="4"/>
      <c r="AT1603" s="4"/>
      <c r="AU1603" s="4"/>
      <c r="AV1603" s="4"/>
      <c r="AW1603" s="4"/>
    </row>
    <row r="1604" spans="25:49" x14ac:dyDescent="0.25">
      <c r="Y1604"/>
      <c r="AD1604" s="4"/>
      <c r="AE1604" s="4"/>
      <c r="AF1604" s="4"/>
      <c r="AG1604" s="4"/>
      <c r="AH1604" s="4"/>
      <c r="AI1604" s="4"/>
      <c r="AJ1604" s="4"/>
      <c r="AK1604" s="4"/>
      <c r="AL1604" s="4"/>
      <c r="AM1604" s="4"/>
      <c r="AN1604" s="4"/>
      <c r="AO1604" s="4"/>
      <c r="AP1604" s="4"/>
      <c r="AQ1604" s="4"/>
      <c r="AR1604" s="4"/>
      <c r="AS1604" s="4"/>
      <c r="AT1604" s="4"/>
      <c r="AU1604" s="4"/>
      <c r="AV1604" s="4"/>
      <c r="AW1604" s="4"/>
    </row>
    <row r="1605" spans="25:49" x14ac:dyDescent="0.25">
      <c r="Y1605"/>
      <c r="AD1605" s="4"/>
      <c r="AE1605" s="4"/>
      <c r="AF1605" s="4"/>
      <c r="AG1605" s="4"/>
      <c r="AH1605" s="4"/>
      <c r="AI1605" s="4"/>
      <c r="AJ1605" s="4"/>
      <c r="AK1605" s="4"/>
      <c r="AL1605" s="4"/>
      <c r="AM1605" s="4"/>
      <c r="AN1605" s="4"/>
      <c r="AO1605" s="4"/>
      <c r="AP1605" s="4"/>
      <c r="AQ1605" s="4"/>
      <c r="AR1605" s="4"/>
      <c r="AS1605" s="4"/>
      <c r="AT1605" s="4"/>
      <c r="AU1605" s="4"/>
      <c r="AV1605" s="4"/>
      <c r="AW1605" s="4"/>
    </row>
    <row r="1606" spans="25:49" x14ac:dyDescent="0.25">
      <c r="Y1606"/>
      <c r="AD1606" s="4"/>
      <c r="AE1606" s="4"/>
      <c r="AF1606" s="4"/>
      <c r="AG1606" s="4"/>
      <c r="AH1606" s="4"/>
      <c r="AI1606" s="4"/>
      <c r="AJ1606" s="4"/>
      <c r="AK1606" s="4"/>
      <c r="AL1606" s="4"/>
      <c r="AM1606" s="4"/>
      <c r="AN1606" s="4"/>
      <c r="AO1606" s="4"/>
      <c r="AP1606" s="4"/>
      <c r="AQ1606" s="4"/>
      <c r="AR1606" s="4"/>
      <c r="AS1606" s="4"/>
      <c r="AT1606" s="4"/>
      <c r="AU1606" s="4"/>
      <c r="AV1606" s="4"/>
      <c r="AW1606" s="4"/>
    </row>
    <row r="1607" spans="25:49" x14ac:dyDescent="0.25">
      <c r="Y1607"/>
      <c r="AD1607" s="4"/>
      <c r="AE1607" s="4"/>
      <c r="AF1607" s="4"/>
      <c r="AG1607" s="4"/>
      <c r="AH1607" s="4"/>
      <c r="AI1607" s="4"/>
      <c r="AJ1607" s="4"/>
      <c r="AK1607" s="4"/>
      <c r="AL1607" s="4"/>
      <c r="AM1607" s="4"/>
      <c r="AN1607" s="4"/>
      <c r="AO1607" s="4"/>
      <c r="AP1607" s="4"/>
      <c r="AQ1607" s="4"/>
      <c r="AR1607" s="4"/>
      <c r="AS1607" s="4"/>
      <c r="AT1607" s="4"/>
      <c r="AU1607" s="4"/>
      <c r="AV1607" s="4"/>
      <c r="AW1607" s="4"/>
    </row>
    <row r="1608" spans="25:49" x14ac:dyDescent="0.25">
      <c r="Y1608"/>
      <c r="AD1608" s="4"/>
      <c r="AE1608" s="4"/>
      <c r="AF1608" s="4"/>
      <c r="AG1608" s="4"/>
      <c r="AH1608" s="4"/>
      <c r="AI1608" s="4"/>
      <c r="AJ1608" s="4"/>
      <c r="AK1608" s="4"/>
      <c r="AL1608" s="4"/>
      <c r="AM1608" s="4"/>
      <c r="AN1608" s="4"/>
      <c r="AO1608" s="4"/>
      <c r="AP1608" s="4"/>
      <c r="AQ1608" s="4"/>
      <c r="AR1608" s="4"/>
      <c r="AS1608" s="4"/>
      <c r="AT1608" s="4"/>
      <c r="AU1608" s="4"/>
      <c r="AV1608" s="4"/>
      <c r="AW1608" s="4"/>
    </row>
    <row r="1609" spans="25:49" x14ac:dyDescent="0.25">
      <c r="Y1609"/>
      <c r="AD1609" s="4"/>
      <c r="AE1609" s="4"/>
      <c r="AF1609" s="4"/>
      <c r="AG1609" s="4"/>
      <c r="AH1609" s="4"/>
      <c r="AI1609" s="4"/>
      <c r="AJ1609" s="4"/>
      <c r="AK1609" s="4"/>
      <c r="AL1609" s="4"/>
      <c r="AM1609" s="4"/>
      <c r="AN1609" s="4"/>
      <c r="AO1609" s="4"/>
      <c r="AP1609" s="4"/>
      <c r="AQ1609" s="4"/>
      <c r="AR1609" s="4"/>
      <c r="AS1609" s="4"/>
      <c r="AT1609" s="4"/>
      <c r="AU1609" s="4"/>
      <c r="AV1609" s="4"/>
      <c r="AW1609" s="4"/>
    </row>
    <row r="1610" spans="25:49" x14ac:dyDescent="0.25">
      <c r="Y1610"/>
      <c r="AD1610" s="4"/>
      <c r="AE1610" s="4"/>
      <c r="AF1610" s="4"/>
      <c r="AG1610" s="4"/>
      <c r="AH1610" s="4"/>
      <c r="AI1610" s="4"/>
      <c r="AJ1610" s="4"/>
      <c r="AK1610" s="4"/>
      <c r="AL1610" s="4"/>
      <c r="AM1610" s="4"/>
      <c r="AN1610" s="4"/>
      <c r="AO1610" s="4"/>
      <c r="AP1610" s="4"/>
      <c r="AQ1610" s="4"/>
      <c r="AR1610" s="4"/>
      <c r="AS1610" s="4"/>
      <c r="AT1610" s="4"/>
      <c r="AU1610" s="4"/>
      <c r="AV1610" s="4"/>
      <c r="AW1610" s="4"/>
    </row>
    <row r="1611" spans="25:49" x14ac:dyDescent="0.25">
      <c r="Y1611"/>
      <c r="AD1611" s="4"/>
      <c r="AE1611" s="4"/>
      <c r="AF1611" s="4"/>
      <c r="AG1611" s="4"/>
      <c r="AH1611" s="4"/>
      <c r="AI1611" s="4"/>
      <c r="AJ1611" s="4"/>
      <c r="AK1611" s="4"/>
      <c r="AL1611" s="4"/>
      <c r="AM1611" s="4"/>
      <c r="AN1611" s="4"/>
      <c r="AO1611" s="4"/>
      <c r="AP1611" s="4"/>
      <c r="AQ1611" s="4"/>
      <c r="AR1611" s="4"/>
      <c r="AS1611" s="4"/>
      <c r="AT1611" s="4"/>
      <c r="AU1611" s="4"/>
      <c r="AV1611" s="4"/>
      <c r="AW1611" s="4"/>
    </row>
    <row r="1612" spans="25:49" x14ac:dyDescent="0.25">
      <c r="Y1612"/>
      <c r="AD1612" s="4"/>
      <c r="AE1612" s="4"/>
      <c r="AF1612" s="4"/>
      <c r="AG1612" s="4"/>
      <c r="AH1612" s="4"/>
      <c r="AI1612" s="4"/>
      <c r="AJ1612" s="4"/>
      <c r="AK1612" s="4"/>
      <c r="AL1612" s="4"/>
      <c r="AM1612" s="4"/>
      <c r="AN1612" s="4"/>
      <c r="AO1612" s="4"/>
      <c r="AP1612" s="4"/>
      <c r="AQ1612" s="4"/>
      <c r="AR1612" s="4"/>
      <c r="AS1612" s="4"/>
      <c r="AT1612" s="4"/>
      <c r="AU1612" s="4"/>
      <c r="AV1612" s="4"/>
      <c r="AW1612" s="4"/>
    </row>
    <row r="1613" spans="25:49" x14ac:dyDescent="0.25">
      <c r="Y1613"/>
      <c r="AD1613" s="4"/>
      <c r="AE1613" s="4"/>
      <c r="AF1613" s="4"/>
      <c r="AG1613" s="4"/>
      <c r="AH1613" s="4"/>
      <c r="AI1613" s="4"/>
      <c r="AJ1613" s="4"/>
      <c r="AK1613" s="4"/>
      <c r="AL1613" s="4"/>
      <c r="AM1613" s="4"/>
      <c r="AN1613" s="4"/>
      <c r="AO1613" s="4"/>
      <c r="AP1613" s="4"/>
      <c r="AQ1613" s="4"/>
      <c r="AR1613" s="4"/>
      <c r="AS1613" s="4"/>
      <c r="AT1613" s="4"/>
      <c r="AU1613" s="4"/>
      <c r="AV1613" s="4"/>
      <c r="AW1613" s="4"/>
    </row>
    <row r="1614" spans="25:49" x14ac:dyDescent="0.25">
      <c r="Y1614"/>
      <c r="AD1614" s="4"/>
      <c r="AE1614" s="4"/>
      <c r="AF1614" s="4"/>
      <c r="AG1614" s="4"/>
      <c r="AH1614" s="4"/>
      <c r="AI1614" s="4"/>
      <c r="AJ1614" s="4"/>
      <c r="AK1614" s="4"/>
      <c r="AL1614" s="4"/>
      <c r="AM1614" s="4"/>
      <c r="AN1614" s="4"/>
      <c r="AO1614" s="4"/>
      <c r="AP1614" s="4"/>
      <c r="AQ1614" s="4"/>
      <c r="AR1614" s="4"/>
      <c r="AS1614" s="4"/>
      <c r="AT1614" s="4"/>
      <c r="AU1614" s="4"/>
      <c r="AV1614" s="4"/>
      <c r="AW1614" s="4"/>
    </row>
    <row r="1615" spans="25:49" x14ac:dyDescent="0.25">
      <c r="Y1615"/>
      <c r="AD1615" s="4"/>
      <c r="AE1615" s="4"/>
      <c r="AF1615" s="4"/>
      <c r="AG1615" s="4"/>
      <c r="AH1615" s="4"/>
      <c r="AI1615" s="4"/>
      <c r="AJ1615" s="4"/>
      <c r="AK1615" s="4"/>
      <c r="AL1615" s="4"/>
      <c r="AM1615" s="4"/>
      <c r="AN1615" s="4"/>
      <c r="AO1615" s="4"/>
      <c r="AP1615" s="4"/>
      <c r="AQ1615" s="4"/>
      <c r="AR1615" s="4"/>
      <c r="AS1615" s="4"/>
      <c r="AT1615" s="4"/>
      <c r="AU1615" s="4"/>
      <c r="AV1615" s="4"/>
      <c r="AW1615" s="4"/>
    </row>
    <row r="1616" spans="25:49" x14ac:dyDescent="0.25">
      <c r="Y1616"/>
      <c r="AD1616" s="4"/>
      <c r="AE1616" s="4"/>
      <c r="AF1616" s="4"/>
      <c r="AG1616" s="4"/>
      <c r="AH1616" s="4"/>
      <c r="AI1616" s="4"/>
      <c r="AJ1616" s="4"/>
      <c r="AK1616" s="4"/>
      <c r="AL1616" s="4"/>
      <c r="AM1616" s="4"/>
      <c r="AN1616" s="4"/>
      <c r="AO1616" s="4"/>
      <c r="AP1616" s="4"/>
      <c r="AQ1616" s="4"/>
      <c r="AR1616" s="4"/>
      <c r="AS1616" s="4"/>
      <c r="AT1616" s="4"/>
      <c r="AU1616" s="4"/>
      <c r="AV1616" s="4"/>
      <c r="AW1616" s="4"/>
    </row>
    <row r="1617" spans="25:49" x14ac:dyDescent="0.25">
      <c r="Y1617"/>
      <c r="AD1617" s="4"/>
      <c r="AE1617" s="4"/>
      <c r="AF1617" s="4"/>
      <c r="AG1617" s="4"/>
      <c r="AH1617" s="4"/>
      <c r="AI1617" s="4"/>
      <c r="AJ1617" s="4"/>
      <c r="AK1617" s="4"/>
      <c r="AL1617" s="4"/>
      <c r="AM1617" s="4"/>
      <c r="AN1617" s="4"/>
      <c r="AO1617" s="4"/>
      <c r="AP1617" s="4"/>
      <c r="AQ1617" s="4"/>
      <c r="AR1617" s="4"/>
      <c r="AS1617" s="4"/>
      <c r="AT1617" s="4"/>
      <c r="AU1617" s="4"/>
      <c r="AV1617" s="4"/>
      <c r="AW1617" s="4"/>
    </row>
    <row r="1618" spans="25:49" x14ac:dyDescent="0.25">
      <c r="Y1618"/>
      <c r="AD1618" s="4"/>
      <c r="AE1618" s="4"/>
      <c r="AF1618" s="4"/>
      <c r="AG1618" s="4"/>
      <c r="AH1618" s="4"/>
      <c r="AI1618" s="4"/>
      <c r="AJ1618" s="4"/>
      <c r="AK1618" s="4"/>
      <c r="AL1618" s="4"/>
      <c r="AM1618" s="4"/>
      <c r="AN1618" s="4"/>
      <c r="AO1618" s="4"/>
      <c r="AP1618" s="4"/>
      <c r="AQ1618" s="4"/>
      <c r="AR1618" s="4"/>
      <c r="AS1618" s="4"/>
      <c r="AT1618" s="4"/>
      <c r="AU1618" s="4"/>
      <c r="AV1618" s="4"/>
      <c r="AW1618" s="4"/>
    </row>
    <row r="1619" spans="25:49" x14ac:dyDescent="0.25">
      <c r="Y1619"/>
      <c r="AD1619" s="4"/>
      <c r="AE1619" s="4"/>
      <c r="AF1619" s="4"/>
      <c r="AG1619" s="4"/>
      <c r="AH1619" s="4"/>
      <c r="AI1619" s="4"/>
      <c r="AJ1619" s="4"/>
      <c r="AK1619" s="4"/>
      <c r="AL1619" s="4"/>
      <c r="AM1619" s="4"/>
      <c r="AN1619" s="4"/>
      <c r="AO1619" s="4"/>
      <c r="AP1619" s="4"/>
      <c r="AQ1619" s="4"/>
      <c r="AR1619" s="4"/>
      <c r="AS1619" s="4"/>
      <c r="AT1619" s="4"/>
      <c r="AU1619" s="4"/>
      <c r="AV1619" s="4"/>
      <c r="AW1619" s="4"/>
    </row>
    <row r="1620" spans="25:49" x14ac:dyDescent="0.25">
      <c r="Y1620"/>
      <c r="AD1620" s="4"/>
      <c r="AE1620" s="4"/>
      <c r="AF1620" s="4"/>
      <c r="AG1620" s="4"/>
      <c r="AH1620" s="4"/>
      <c r="AI1620" s="4"/>
      <c r="AJ1620" s="4"/>
      <c r="AK1620" s="4"/>
      <c r="AL1620" s="4"/>
      <c r="AM1620" s="4"/>
      <c r="AN1620" s="4"/>
      <c r="AO1620" s="4"/>
      <c r="AP1620" s="4"/>
      <c r="AQ1620" s="4"/>
      <c r="AR1620" s="4"/>
      <c r="AS1620" s="4"/>
      <c r="AT1620" s="4"/>
      <c r="AU1620" s="4"/>
      <c r="AV1620" s="4"/>
      <c r="AW1620" s="4"/>
    </row>
    <row r="1621" spans="25:49" x14ac:dyDescent="0.25">
      <c r="Y1621"/>
      <c r="AD1621" s="4"/>
      <c r="AE1621" s="4"/>
      <c r="AF1621" s="4"/>
      <c r="AG1621" s="4"/>
      <c r="AH1621" s="4"/>
      <c r="AI1621" s="4"/>
      <c r="AJ1621" s="4"/>
      <c r="AK1621" s="4"/>
      <c r="AL1621" s="4"/>
      <c r="AM1621" s="4"/>
      <c r="AN1621" s="4"/>
      <c r="AO1621" s="4"/>
      <c r="AP1621" s="4"/>
      <c r="AQ1621" s="4"/>
      <c r="AR1621" s="4"/>
      <c r="AS1621" s="4"/>
      <c r="AT1621" s="4"/>
      <c r="AU1621" s="4"/>
      <c r="AV1621" s="4"/>
      <c r="AW1621" s="4"/>
    </row>
    <row r="1622" spans="25:49" x14ac:dyDescent="0.25">
      <c r="Y1622"/>
      <c r="AD1622" s="4"/>
      <c r="AE1622" s="4"/>
      <c r="AF1622" s="4"/>
      <c r="AG1622" s="4"/>
      <c r="AH1622" s="4"/>
      <c r="AI1622" s="4"/>
      <c r="AJ1622" s="4"/>
      <c r="AK1622" s="4"/>
      <c r="AL1622" s="4"/>
      <c r="AM1622" s="4"/>
      <c r="AN1622" s="4"/>
      <c r="AO1622" s="4"/>
      <c r="AP1622" s="4"/>
      <c r="AQ1622" s="4"/>
      <c r="AR1622" s="4"/>
      <c r="AS1622" s="4"/>
      <c r="AT1622" s="4"/>
      <c r="AU1622" s="4"/>
      <c r="AV1622" s="4"/>
      <c r="AW1622" s="4"/>
    </row>
    <row r="1623" spans="25:49" x14ac:dyDescent="0.25">
      <c r="Y1623"/>
      <c r="AD1623" s="4"/>
      <c r="AE1623" s="4"/>
      <c r="AF1623" s="4"/>
      <c r="AG1623" s="4"/>
      <c r="AH1623" s="4"/>
      <c r="AI1623" s="4"/>
      <c r="AJ1623" s="4"/>
      <c r="AK1623" s="4"/>
      <c r="AL1623" s="4"/>
      <c r="AM1623" s="4"/>
      <c r="AN1623" s="4"/>
      <c r="AO1623" s="4"/>
      <c r="AP1623" s="4"/>
      <c r="AQ1623" s="4"/>
      <c r="AR1623" s="4"/>
      <c r="AS1623" s="4"/>
      <c r="AT1623" s="4"/>
      <c r="AU1623" s="4"/>
      <c r="AV1623" s="4"/>
      <c r="AW1623" s="4"/>
    </row>
    <row r="1624" spans="25:49" x14ac:dyDescent="0.25">
      <c r="Y1624"/>
      <c r="AD1624" s="4"/>
      <c r="AE1624" s="4"/>
      <c r="AF1624" s="4"/>
      <c r="AG1624" s="4"/>
      <c r="AH1624" s="4"/>
      <c r="AI1624" s="4"/>
      <c r="AJ1624" s="4"/>
      <c r="AK1624" s="4"/>
      <c r="AL1624" s="4"/>
      <c r="AM1624" s="4"/>
      <c r="AN1624" s="4"/>
      <c r="AO1624" s="4"/>
      <c r="AP1624" s="4"/>
      <c r="AQ1624" s="4"/>
      <c r="AR1624" s="4"/>
      <c r="AS1624" s="4"/>
      <c r="AT1624" s="4"/>
      <c r="AU1624" s="4"/>
      <c r="AV1624" s="4"/>
      <c r="AW1624" s="4"/>
    </row>
    <row r="1625" spans="25:49" x14ac:dyDescent="0.25">
      <c r="Y1625"/>
      <c r="AD1625" s="4"/>
      <c r="AE1625" s="4"/>
      <c r="AF1625" s="4"/>
      <c r="AG1625" s="4"/>
      <c r="AH1625" s="4"/>
      <c r="AI1625" s="4"/>
      <c r="AJ1625" s="4"/>
      <c r="AK1625" s="4"/>
      <c r="AL1625" s="4"/>
      <c r="AM1625" s="4"/>
      <c r="AN1625" s="4"/>
      <c r="AO1625" s="4"/>
      <c r="AP1625" s="4"/>
      <c r="AQ1625" s="4"/>
      <c r="AR1625" s="4"/>
      <c r="AS1625" s="4"/>
      <c r="AT1625" s="4"/>
      <c r="AU1625" s="4"/>
      <c r="AV1625" s="4"/>
      <c r="AW1625" s="4"/>
    </row>
    <row r="1626" spans="25:49" x14ac:dyDescent="0.25">
      <c r="Y1626"/>
      <c r="AD1626" s="4"/>
      <c r="AE1626" s="4"/>
      <c r="AF1626" s="4"/>
      <c r="AG1626" s="4"/>
      <c r="AH1626" s="4"/>
      <c r="AI1626" s="4"/>
      <c r="AJ1626" s="4"/>
      <c r="AK1626" s="4"/>
      <c r="AL1626" s="4"/>
      <c r="AM1626" s="4"/>
      <c r="AN1626" s="4"/>
      <c r="AO1626" s="4"/>
      <c r="AP1626" s="4"/>
      <c r="AQ1626" s="4"/>
      <c r="AR1626" s="4"/>
      <c r="AS1626" s="4"/>
      <c r="AT1626" s="4"/>
      <c r="AU1626" s="4"/>
      <c r="AV1626" s="4"/>
      <c r="AW1626" s="4"/>
    </row>
    <row r="1627" spans="25:49" x14ac:dyDescent="0.25">
      <c r="Y1627"/>
      <c r="AD1627" s="4"/>
      <c r="AE1627" s="4"/>
      <c r="AF1627" s="4"/>
      <c r="AG1627" s="4"/>
      <c r="AH1627" s="4"/>
      <c r="AI1627" s="4"/>
      <c r="AJ1627" s="4"/>
      <c r="AK1627" s="4"/>
      <c r="AL1627" s="4"/>
      <c r="AM1627" s="4"/>
      <c r="AN1627" s="4"/>
      <c r="AO1627" s="4"/>
      <c r="AP1627" s="4"/>
      <c r="AQ1627" s="4"/>
      <c r="AR1627" s="4"/>
      <c r="AS1627" s="4"/>
      <c r="AT1627" s="4"/>
      <c r="AU1627" s="4"/>
      <c r="AV1627" s="4"/>
      <c r="AW1627" s="4"/>
    </row>
    <row r="1628" spans="25:49" x14ac:dyDescent="0.25">
      <c r="Y1628"/>
      <c r="AD1628" s="4"/>
      <c r="AE1628" s="4"/>
      <c r="AF1628" s="4"/>
      <c r="AG1628" s="4"/>
      <c r="AH1628" s="4"/>
      <c r="AI1628" s="4"/>
      <c r="AJ1628" s="4"/>
      <c r="AK1628" s="4"/>
      <c r="AL1628" s="4"/>
      <c r="AM1628" s="4"/>
      <c r="AN1628" s="4"/>
      <c r="AO1628" s="4"/>
      <c r="AP1628" s="4"/>
      <c r="AQ1628" s="4"/>
      <c r="AR1628" s="4"/>
      <c r="AS1628" s="4"/>
      <c r="AT1628" s="4"/>
      <c r="AU1628" s="4"/>
      <c r="AV1628" s="4"/>
      <c r="AW1628" s="4"/>
    </row>
    <row r="1629" spans="25:49" x14ac:dyDescent="0.25">
      <c r="Y1629"/>
      <c r="AD1629" s="4"/>
      <c r="AE1629" s="4"/>
      <c r="AF1629" s="4"/>
      <c r="AG1629" s="4"/>
      <c r="AH1629" s="4"/>
      <c r="AI1629" s="4"/>
      <c r="AJ1629" s="4"/>
      <c r="AK1629" s="4"/>
      <c r="AL1629" s="4"/>
      <c r="AM1629" s="4"/>
      <c r="AN1629" s="4"/>
      <c r="AO1629" s="4"/>
      <c r="AP1629" s="4"/>
      <c r="AQ1629" s="4"/>
      <c r="AR1629" s="4"/>
      <c r="AS1629" s="4"/>
      <c r="AT1629" s="4"/>
      <c r="AU1629" s="4"/>
      <c r="AV1629" s="4"/>
      <c r="AW1629" s="4"/>
    </row>
    <row r="1630" spans="25:49" x14ac:dyDescent="0.25">
      <c r="Y1630"/>
      <c r="AD1630" s="4"/>
      <c r="AE1630" s="4"/>
      <c r="AF1630" s="4"/>
      <c r="AG1630" s="4"/>
      <c r="AH1630" s="4"/>
      <c r="AI1630" s="4"/>
      <c r="AJ1630" s="4"/>
      <c r="AK1630" s="4"/>
      <c r="AL1630" s="4"/>
      <c r="AM1630" s="4"/>
      <c r="AN1630" s="4"/>
      <c r="AO1630" s="4"/>
      <c r="AP1630" s="4"/>
      <c r="AQ1630" s="4"/>
      <c r="AR1630" s="4"/>
      <c r="AS1630" s="4"/>
      <c r="AT1630" s="4"/>
      <c r="AU1630" s="4"/>
      <c r="AV1630" s="4"/>
      <c r="AW1630" s="4"/>
    </row>
    <row r="1631" spans="25:49" x14ac:dyDescent="0.25">
      <c r="Y1631"/>
      <c r="AD1631" s="4"/>
      <c r="AE1631" s="4"/>
      <c r="AF1631" s="4"/>
      <c r="AG1631" s="4"/>
      <c r="AH1631" s="4"/>
      <c r="AI1631" s="4"/>
      <c r="AJ1631" s="4"/>
      <c r="AK1631" s="4"/>
      <c r="AL1631" s="4"/>
      <c r="AM1631" s="4"/>
      <c r="AN1631" s="4"/>
      <c r="AO1631" s="4"/>
      <c r="AP1631" s="4"/>
      <c r="AQ1631" s="4"/>
      <c r="AR1631" s="4"/>
      <c r="AS1631" s="4"/>
      <c r="AT1631" s="4"/>
      <c r="AU1631" s="4"/>
      <c r="AV1631" s="4"/>
      <c r="AW1631" s="4"/>
    </row>
    <row r="1632" spans="25:49" x14ac:dyDescent="0.25">
      <c r="Y1632"/>
      <c r="AD1632" s="4"/>
      <c r="AE1632" s="4"/>
      <c r="AF1632" s="4"/>
      <c r="AG1632" s="4"/>
      <c r="AH1632" s="4"/>
      <c r="AI1632" s="4"/>
      <c r="AJ1632" s="4"/>
      <c r="AK1632" s="4"/>
      <c r="AL1632" s="4"/>
      <c r="AM1632" s="4"/>
      <c r="AN1632" s="4"/>
      <c r="AO1632" s="4"/>
      <c r="AP1632" s="4"/>
      <c r="AQ1632" s="4"/>
      <c r="AR1632" s="4"/>
      <c r="AS1632" s="4"/>
      <c r="AT1632" s="4"/>
      <c r="AU1632" s="4"/>
      <c r="AV1632" s="4"/>
      <c r="AW1632" s="4"/>
    </row>
    <row r="1633" spans="25:49" x14ac:dyDescent="0.25">
      <c r="Y1633"/>
      <c r="AD1633" s="4"/>
      <c r="AE1633" s="4"/>
      <c r="AF1633" s="4"/>
      <c r="AG1633" s="4"/>
      <c r="AH1633" s="4"/>
      <c r="AI1633" s="4"/>
      <c r="AJ1633" s="4"/>
      <c r="AK1633" s="4"/>
      <c r="AL1633" s="4"/>
      <c r="AM1633" s="4"/>
      <c r="AN1633" s="4"/>
      <c r="AO1633" s="4"/>
      <c r="AP1633" s="4"/>
      <c r="AQ1633" s="4"/>
      <c r="AR1633" s="4"/>
      <c r="AS1633" s="4"/>
      <c r="AT1633" s="4"/>
      <c r="AU1633" s="4"/>
      <c r="AV1633" s="4"/>
      <c r="AW1633" s="4"/>
    </row>
    <row r="1634" spans="25:49" x14ac:dyDescent="0.25">
      <c r="Y1634"/>
      <c r="AD1634" s="4"/>
      <c r="AE1634" s="4"/>
      <c r="AF1634" s="4"/>
      <c r="AG1634" s="4"/>
      <c r="AH1634" s="4"/>
      <c r="AI1634" s="4"/>
      <c r="AJ1634" s="4"/>
      <c r="AK1634" s="4"/>
      <c r="AL1634" s="4"/>
      <c r="AM1634" s="4"/>
      <c r="AN1634" s="4"/>
      <c r="AO1634" s="4"/>
      <c r="AP1634" s="4"/>
      <c r="AQ1634" s="4"/>
      <c r="AR1634" s="4"/>
      <c r="AS1634" s="4"/>
      <c r="AT1634" s="4"/>
      <c r="AU1634" s="4"/>
      <c r="AV1634" s="4"/>
      <c r="AW1634" s="4"/>
    </row>
    <row r="1635" spans="25:49" x14ac:dyDescent="0.25">
      <c r="Y1635"/>
      <c r="AD1635" s="4"/>
      <c r="AE1635" s="4"/>
      <c r="AF1635" s="4"/>
      <c r="AG1635" s="4"/>
      <c r="AH1635" s="4"/>
      <c r="AI1635" s="4"/>
      <c r="AJ1635" s="4"/>
      <c r="AK1635" s="4"/>
      <c r="AL1635" s="4"/>
      <c r="AM1635" s="4"/>
      <c r="AN1635" s="4"/>
      <c r="AO1635" s="4"/>
      <c r="AP1635" s="4"/>
      <c r="AQ1635" s="4"/>
      <c r="AR1635" s="4"/>
      <c r="AS1635" s="4"/>
      <c r="AT1635" s="4"/>
      <c r="AU1635" s="4"/>
      <c r="AV1635" s="4"/>
      <c r="AW1635" s="4"/>
    </row>
    <row r="1636" spans="25:49" x14ac:dyDescent="0.25">
      <c r="Y1636"/>
      <c r="AD1636" s="4"/>
      <c r="AE1636" s="4"/>
      <c r="AF1636" s="4"/>
      <c r="AG1636" s="4"/>
      <c r="AH1636" s="4"/>
      <c r="AI1636" s="4"/>
      <c r="AJ1636" s="4"/>
      <c r="AK1636" s="4"/>
      <c r="AL1636" s="4"/>
      <c r="AM1636" s="4"/>
      <c r="AN1636" s="4"/>
      <c r="AO1636" s="4"/>
      <c r="AP1636" s="4"/>
      <c r="AQ1636" s="4"/>
      <c r="AR1636" s="4"/>
      <c r="AS1636" s="4"/>
      <c r="AT1636" s="4"/>
      <c r="AU1636" s="4"/>
      <c r="AV1636" s="4"/>
      <c r="AW1636" s="4"/>
    </row>
    <row r="1637" spans="25:49" x14ac:dyDescent="0.25">
      <c r="Y1637"/>
      <c r="AD1637" s="4"/>
      <c r="AE1637" s="4"/>
      <c r="AF1637" s="4"/>
      <c r="AG1637" s="4"/>
      <c r="AH1637" s="4"/>
      <c r="AI1637" s="4"/>
      <c r="AJ1637" s="4"/>
      <c r="AK1637" s="4"/>
      <c r="AL1637" s="4"/>
      <c r="AM1637" s="4"/>
      <c r="AN1637" s="4"/>
      <c r="AO1637" s="4"/>
      <c r="AP1637" s="4"/>
      <c r="AQ1637" s="4"/>
      <c r="AR1637" s="4"/>
      <c r="AS1637" s="4"/>
      <c r="AT1637" s="4"/>
      <c r="AU1637" s="4"/>
      <c r="AV1637" s="4"/>
      <c r="AW1637" s="4"/>
    </row>
    <row r="1638" spans="25:49" x14ac:dyDescent="0.25">
      <c r="Y1638"/>
      <c r="AD1638" s="4"/>
      <c r="AE1638" s="4"/>
      <c r="AF1638" s="4"/>
      <c r="AG1638" s="4"/>
      <c r="AH1638" s="4"/>
      <c r="AI1638" s="4"/>
      <c r="AJ1638" s="4"/>
      <c r="AK1638" s="4"/>
      <c r="AL1638" s="4"/>
      <c r="AM1638" s="4"/>
      <c r="AN1638" s="4"/>
      <c r="AO1638" s="4"/>
      <c r="AP1638" s="4"/>
      <c r="AQ1638" s="4"/>
      <c r="AR1638" s="4"/>
      <c r="AS1638" s="4"/>
      <c r="AT1638" s="4"/>
      <c r="AU1638" s="4"/>
      <c r="AV1638" s="4"/>
      <c r="AW1638" s="4"/>
    </row>
    <row r="1639" spans="25:49" x14ac:dyDescent="0.25">
      <c r="Y1639"/>
      <c r="AD1639" s="4"/>
      <c r="AE1639" s="4"/>
      <c r="AF1639" s="4"/>
      <c r="AG1639" s="4"/>
      <c r="AH1639" s="4"/>
      <c r="AI1639" s="4"/>
      <c r="AJ1639" s="4"/>
      <c r="AK1639" s="4"/>
      <c r="AL1639" s="4"/>
      <c r="AM1639" s="4"/>
      <c r="AN1639" s="4"/>
      <c r="AO1639" s="4"/>
      <c r="AP1639" s="4"/>
      <c r="AQ1639" s="4"/>
      <c r="AR1639" s="4"/>
      <c r="AS1639" s="4"/>
      <c r="AT1639" s="4"/>
      <c r="AU1639" s="4"/>
      <c r="AV1639" s="4"/>
      <c r="AW1639" s="4"/>
    </row>
    <row r="1640" spans="25:49" x14ac:dyDescent="0.25">
      <c r="Y1640"/>
      <c r="AD1640" s="4"/>
      <c r="AE1640" s="4"/>
      <c r="AF1640" s="4"/>
      <c r="AG1640" s="4"/>
      <c r="AH1640" s="4"/>
      <c r="AI1640" s="4"/>
      <c r="AJ1640" s="4"/>
      <c r="AK1640" s="4"/>
      <c r="AL1640" s="4"/>
      <c r="AM1640" s="4"/>
      <c r="AN1640" s="4"/>
      <c r="AO1640" s="4"/>
      <c r="AP1640" s="4"/>
      <c r="AQ1640" s="4"/>
      <c r="AR1640" s="4"/>
      <c r="AS1640" s="4"/>
      <c r="AT1640" s="4"/>
      <c r="AU1640" s="4"/>
      <c r="AV1640" s="4"/>
      <c r="AW1640" s="4"/>
    </row>
    <row r="1641" spans="25:49" x14ac:dyDescent="0.25">
      <c r="Y1641"/>
      <c r="AD1641" s="4"/>
      <c r="AE1641" s="4"/>
      <c r="AF1641" s="4"/>
      <c r="AG1641" s="4"/>
      <c r="AH1641" s="4"/>
      <c r="AI1641" s="4"/>
      <c r="AJ1641" s="4"/>
      <c r="AK1641" s="4"/>
      <c r="AL1641" s="4"/>
      <c r="AM1641" s="4"/>
      <c r="AN1641" s="4"/>
      <c r="AO1641" s="4"/>
      <c r="AP1641" s="4"/>
      <c r="AQ1641" s="4"/>
      <c r="AR1641" s="4"/>
      <c r="AS1641" s="4"/>
      <c r="AT1641" s="4"/>
      <c r="AU1641" s="4"/>
      <c r="AV1641" s="4"/>
      <c r="AW1641" s="4"/>
    </row>
    <row r="1642" spans="25:49" x14ac:dyDescent="0.25">
      <c r="Y1642"/>
      <c r="AD1642" s="4"/>
      <c r="AE1642" s="4"/>
      <c r="AF1642" s="4"/>
      <c r="AG1642" s="4"/>
      <c r="AH1642" s="4"/>
      <c r="AI1642" s="4"/>
      <c r="AJ1642" s="4"/>
      <c r="AK1642" s="4"/>
      <c r="AL1642" s="4"/>
      <c r="AM1642" s="4"/>
      <c r="AN1642" s="4"/>
      <c r="AO1642" s="4"/>
      <c r="AP1642" s="4"/>
      <c r="AQ1642" s="4"/>
      <c r="AR1642" s="4"/>
      <c r="AS1642" s="4"/>
      <c r="AT1642" s="4"/>
      <c r="AU1642" s="4"/>
      <c r="AV1642" s="4"/>
      <c r="AW1642" s="4"/>
    </row>
    <row r="1643" spans="25:49" x14ac:dyDescent="0.25">
      <c r="Y1643"/>
      <c r="AD1643" s="4"/>
      <c r="AE1643" s="4"/>
      <c r="AF1643" s="4"/>
      <c r="AG1643" s="4"/>
      <c r="AH1643" s="4"/>
      <c r="AI1643" s="4"/>
      <c r="AJ1643" s="4"/>
      <c r="AK1643" s="4"/>
      <c r="AL1643" s="4"/>
      <c r="AM1643" s="4"/>
      <c r="AN1643" s="4"/>
      <c r="AO1643" s="4"/>
      <c r="AP1643" s="4"/>
      <c r="AQ1643" s="4"/>
      <c r="AR1643" s="4"/>
      <c r="AS1643" s="4"/>
      <c r="AT1643" s="4"/>
      <c r="AU1643" s="4"/>
      <c r="AV1643" s="4"/>
      <c r="AW1643" s="4"/>
    </row>
    <row r="1644" spans="25:49" x14ac:dyDescent="0.25">
      <c r="Y1644"/>
      <c r="AD1644" s="4"/>
      <c r="AE1644" s="4"/>
      <c r="AF1644" s="4"/>
      <c r="AG1644" s="4"/>
      <c r="AH1644" s="4"/>
      <c r="AI1644" s="4"/>
      <c r="AJ1644" s="4"/>
      <c r="AK1644" s="4"/>
      <c r="AL1644" s="4"/>
      <c r="AM1644" s="4"/>
      <c r="AN1644" s="4"/>
      <c r="AO1644" s="4"/>
      <c r="AP1644" s="4"/>
      <c r="AQ1644" s="4"/>
      <c r="AR1644" s="4"/>
      <c r="AS1644" s="4"/>
      <c r="AT1644" s="4"/>
      <c r="AU1644" s="4"/>
      <c r="AV1644" s="4"/>
      <c r="AW1644" s="4"/>
    </row>
    <row r="1645" spans="25:49" x14ac:dyDescent="0.25">
      <c r="Y1645"/>
      <c r="AD1645" s="4"/>
      <c r="AE1645" s="4"/>
      <c r="AF1645" s="4"/>
      <c r="AG1645" s="4"/>
      <c r="AH1645" s="4"/>
      <c r="AI1645" s="4"/>
      <c r="AJ1645" s="4"/>
      <c r="AK1645" s="4"/>
      <c r="AL1645" s="4"/>
      <c r="AM1645" s="4"/>
      <c r="AN1645" s="4"/>
      <c r="AO1645" s="4"/>
      <c r="AP1645" s="4"/>
      <c r="AQ1645" s="4"/>
      <c r="AR1645" s="4"/>
      <c r="AS1645" s="4"/>
      <c r="AT1645" s="4"/>
      <c r="AU1645" s="4"/>
      <c r="AV1645" s="4"/>
      <c r="AW1645" s="4"/>
    </row>
    <row r="1646" spans="25:49" x14ac:dyDescent="0.25">
      <c r="Y1646"/>
      <c r="AD1646" s="4"/>
      <c r="AE1646" s="4"/>
      <c r="AF1646" s="4"/>
      <c r="AG1646" s="4"/>
      <c r="AH1646" s="4"/>
      <c r="AI1646" s="4"/>
      <c r="AJ1646" s="4"/>
      <c r="AK1646" s="4"/>
      <c r="AL1646" s="4"/>
      <c r="AM1646" s="4"/>
      <c r="AN1646" s="4"/>
      <c r="AO1646" s="4"/>
      <c r="AP1646" s="4"/>
      <c r="AQ1646" s="4"/>
      <c r="AR1646" s="4"/>
      <c r="AS1646" s="4"/>
      <c r="AT1646" s="4"/>
      <c r="AU1646" s="4"/>
      <c r="AV1646" s="4"/>
      <c r="AW1646" s="4"/>
    </row>
    <row r="1647" spans="25:49" x14ac:dyDescent="0.25">
      <c r="Y1647"/>
      <c r="AD1647" s="4"/>
      <c r="AE1647" s="4"/>
      <c r="AF1647" s="4"/>
      <c r="AG1647" s="4"/>
      <c r="AH1647" s="4"/>
      <c r="AI1647" s="4"/>
      <c r="AJ1647" s="4"/>
      <c r="AK1647" s="4"/>
      <c r="AL1647" s="4"/>
      <c r="AM1647" s="4"/>
      <c r="AN1647" s="4"/>
      <c r="AO1647" s="4"/>
      <c r="AP1647" s="4"/>
      <c r="AQ1647" s="4"/>
      <c r="AR1647" s="4"/>
      <c r="AS1647" s="4"/>
      <c r="AT1647" s="4"/>
      <c r="AU1647" s="4"/>
      <c r="AV1647" s="4"/>
      <c r="AW1647" s="4"/>
    </row>
    <row r="1648" spans="25:49" x14ac:dyDescent="0.25">
      <c r="Y1648"/>
      <c r="AD1648" s="4"/>
      <c r="AE1648" s="4"/>
      <c r="AF1648" s="4"/>
      <c r="AG1648" s="4"/>
      <c r="AH1648" s="4"/>
      <c r="AI1648" s="4"/>
      <c r="AJ1648" s="4"/>
      <c r="AK1648" s="4"/>
      <c r="AL1648" s="4"/>
      <c r="AM1648" s="4"/>
      <c r="AN1648" s="4"/>
      <c r="AO1648" s="4"/>
      <c r="AP1648" s="4"/>
      <c r="AQ1648" s="4"/>
      <c r="AR1648" s="4"/>
      <c r="AS1648" s="4"/>
      <c r="AT1648" s="4"/>
      <c r="AU1648" s="4"/>
      <c r="AV1648" s="4"/>
      <c r="AW1648" s="4"/>
    </row>
    <row r="1649" spans="25:49" x14ac:dyDescent="0.25">
      <c r="Y1649"/>
      <c r="AD1649" s="4"/>
      <c r="AE1649" s="4"/>
      <c r="AF1649" s="4"/>
      <c r="AG1649" s="4"/>
      <c r="AH1649" s="4"/>
      <c r="AI1649" s="4"/>
      <c r="AJ1649" s="4"/>
      <c r="AK1649" s="4"/>
      <c r="AL1649" s="4"/>
      <c r="AM1649" s="4"/>
      <c r="AN1649" s="4"/>
      <c r="AO1649" s="4"/>
      <c r="AP1649" s="4"/>
      <c r="AQ1649" s="4"/>
      <c r="AR1649" s="4"/>
      <c r="AS1649" s="4"/>
      <c r="AT1649" s="4"/>
      <c r="AU1649" s="4"/>
      <c r="AV1649" s="4"/>
      <c r="AW1649" s="4"/>
    </row>
    <row r="1650" spans="25:49" x14ac:dyDescent="0.25">
      <c r="Y1650"/>
      <c r="AD1650" s="4"/>
      <c r="AE1650" s="4"/>
      <c r="AF1650" s="4"/>
      <c r="AG1650" s="4"/>
      <c r="AH1650" s="4"/>
      <c r="AI1650" s="4"/>
      <c r="AJ1650" s="4"/>
      <c r="AK1650" s="4"/>
      <c r="AL1650" s="4"/>
      <c r="AM1650" s="4"/>
      <c r="AN1650" s="4"/>
      <c r="AO1650" s="4"/>
      <c r="AP1650" s="4"/>
      <c r="AQ1650" s="4"/>
      <c r="AR1650" s="4"/>
      <c r="AS1650" s="4"/>
      <c r="AT1650" s="4"/>
      <c r="AU1650" s="4"/>
      <c r="AV1650" s="4"/>
      <c r="AW1650" s="4"/>
    </row>
    <row r="1651" spans="25:49" x14ac:dyDescent="0.25">
      <c r="Y1651"/>
      <c r="AD1651" s="4"/>
      <c r="AE1651" s="4"/>
      <c r="AF1651" s="4"/>
      <c r="AG1651" s="4"/>
      <c r="AH1651" s="4"/>
      <c r="AI1651" s="4"/>
      <c r="AJ1651" s="4"/>
      <c r="AK1651" s="4"/>
      <c r="AL1651" s="4"/>
      <c r="AM1651" s="4"/>
      <c r="AN1651" s="4"/>
      <c r="AO1651" s="4"/>
      <c r="AP1651" s="4"/>
      <c r="AQ1651" s="4"/>
      <c r="AR1651" s="4"/>
      <c r="AS1651" s="4"/>
      <c r="AT1651" s="4"/>
      <c r="AU1651" s="4"/>
      <c r="AV1651" s="4"/>
      <c r="AW1651" s="4"/>
    </row>
    <row r="1652" spans="25:49" x14ac:dyDescent="0.25">
      <c r="Y1652"/>
      <c r="AD1652" s="4"/>
      <c r="AE1652" s="4"/>
      <c r="AF1652" s="4"/>
      <c r="AG1652" s="4"/>
      <c r="AH1652" s="4"/>
      <c r="AI1652" s="4"/>
      <c r="AJ1652" s="4"/>
      <c r="AK1652" s="4"/>
      <c r="AL1652" s="4"/>
      <c r="AM1652" s="4"/>
      <c r="AN1652" s="4"/>
      <c r="AO1652" s="4"/>
      <c r="AP1652" s="4"/>
      <c r="AQ1652" s="4"/>
      <c r="AR1652" s="4"/>
      <c r="AS1652" s="4"/>
      <c r="AT1652" s="4"/>
      <c r="AU1652" s="4"/>
      <c r="AV1652" s="4"/>
      <c r="AW1652" s="4"/>
    </row>
    <row r="1653" spans="25:49" x14ac:dyDescent="0.25">
      <c r="Y1653"/>
      <c r="AD1653" s="4"/>
      <c r="AE1653" s="4"/>
      <c r="AF1653" s="4"/>
      <c r="AG1653" s="4"/>
      <c r="AH1653" s="4"/>
      <c r="AI1653" s="4"/>
      <c r="AJ1653" s="4"/>
      <c r="AK1653" s="4"/>
      <c r="AL1653" s="4"/>
      <c r="AM1653" s="4"/>
      <c r="AN1653" s="4"/>
      <c r="AO1653" s="4"/>
      <c r="AP1653" s="4"/>
      <c r="AQ1653" s="4"/>
      <c r="AR1653" s="4"/>
      <c r="AS1653" s="4"/>
      <c r="AT1653" s="4"/>
      <c r="AU1653" s="4"/>
      <c r="AV1653" s="4"/>
      <c r="AW1653" s="4"/>
    </row>
    <row r="1654" spans="25:49" x14ac:dyDescent="0.25">
      <c r="Y1654"/>
      <c r="AD1654" s="4"/>
      <c r="AE1654" s="4"/>
      <c r="AF1654" s="4"/>
      <c r="AG1654" s="4"/>
      <c r="AH1654" s="4"/>
      <c r="AI1654" s="4"/>
      <c r="AJ1654" s="4"/>
      <c r="AK1654" s="4"/>
      <c r="AL1654" s="4"/>
      <c r="AM1654" s="4"/>
      <c r="AN1654" s="4"/>
      <c r="AO1654" s="4"/>
      <c r="AP1654" s="4"/>
      <c r="AQ1654" s="4"/>
      <c r="AR1654" s="4"/>
      <c r="AS1654" s="4"/>
      <c r="AT1654" s="4"/>
      <c r="AU1654" s="4"/>
      <c r="AV1654" s="4"/>
      <c r="AW1654" s="4"/>
    </row>
    <row r="1655" spans="25:49" x14ac:dyDescent="0.25">
      <c r="Y1655"/>
      <c r="AD1655" s="4"/>
      <c r="AE1655" s="4"/>
      <c r="AF1655" s="4"/>
      <c r="AG1655" s="4"/>
      <c r="AH1655" s="4"/>
      <c r="AI1655" s="4"/>
      <c r="AJ1655" s="4"/>
      <c r="AK1655" s="4"/>
      <c r="AL1655" s="4"/>
      <c r="AM1655" s="4"/>
      <c r="AN1655" s="4"/>
      <c r="AO1655" s="4"/>
      <c r="AP1655" s="4"/>
      <c r="AQ1655" s="4"/>
      <c r="AR1655" s="4"/>
      <c r="AS1655" s="4"/>
      <c r="AT1655" s="4"/>
      <c r="AU1655" s="4"/>
      <c r="AV1655" s="4"/>
      <c r="AW1655" s="4"/>
    </row>
    <row r="1656" spans="25:49" x14ac:dyDescent="0.25">
      <c r="Y1656"/>
      <c r="AD1656" s="4"/>
      <c r="AE1656" s="4"/>
      <c r="AF1656" s="4"/>
      <c r="AG1656" s="4"/>
      <c r="AH1656" s="4"/>
      <c r="AI1656" s="4"/>
      <c r="AJ1656" s="4"/>
      <c r="AK1656" s="4"/>
      <c r="AL1656" s="4"/>
      <c r="AM1656" s="4"/>
      <c r="AN1656" s="4"/>
      <c r="AO1656" s="4"/>
      <c r="AP1656" s="4"/>
      <c r="AQ1656" s="4"/>
      <c r="AR1656" s="4"/>
      <c r="AS1656" s="4"/>
      <c r="AT1656" s="4"/>
      <c r="AU1656" s="4"/>
      <c r="AV1656" s="4"/>
      <c r="AW1656" s="4"/>
    </row>
    <row r="1657" spans="25:49" x14ac:dyDescent="0.25">
      <c r="Y1657"/>
      <c r="AD1657" s="4"/>
      <c r="AE1657" s="4"/>
      <c r="AF1657" s="4"/>
      <c r="AG1657" s="4"/>
      <c r="AH1657" s="4"/>
      <c r="AI1657" s="4"/>
      <c r="AJ1657" s="4"/>
      <c r="AK1657" s="4"/>
      <c r="AL1657" s="4"/>
      <c r="AM1657" s="4"/>
      <c r="AN1657" s="4"/>
      <c r="AO1657" s="4"/>
      <c r="AP1657" s="4"/>
      <c r="AQ1657" s="4"/>
      <c r="AR1657" s="4"/>
      <c r="AS1657" s="4"/>
      <c r="AT1657" s="4"/>
      <c r="AU1657" s="4"/>
      <c r="AV1657" s="4"/>
      <c r="AW1657" s="4"/>
    </row>
    <row r="1658" spans="25:49" x14ac:dyDescent="0.25">
      <c r="Y1658"/>
      <c r="AD1658" s="4"/>
      <c r="AE1658" s="4"/>
      <c r="AF1658" s="4"/>
      <c r="AG1658" s="4"/>
      <c r="AH1658" s="4"/>
      <c r="AI1658" s="4"/>
      <c r="AJ1658" s="4"/>
      <c r="AK1658" s="4"/>
      <c r="AL1658" s="4"/>
      <c r="AM1658" s="4"/>
      <c r="AN1658" s="4"/>
      <c r="AO1658" s="4"/>
      <c r="AP1658" s="4"/>
      <c r="AQ1658" s="4"/>
      <c r="AR1658" s="4"/>
      <c r="AS1658" s="4"/>
      <c r="AT1658" s="4"/>
      <c r="AU1658" s="4"/>
      <c r="AV1658" s="4"/>
      <c r="AW1658" s="4"/>
    </row>
    <row r="1659" spans="25:49" x14ac:dyDescent="0.25">
      <c r="Y1659"/>
      <c r="AD1659" s="4"/>
      <c r="AE1659" s="4"/>
      <c r="AF1659" s="4"/>
      <c r="AG1659" s="4"/>
      <c r="AH1659" s="4"/>
      <c r="AI1659" s="4"/>
      <c r="AJ1659" s="4"/>
      <c r="AK1659" s="4"/>
      <c r="AL1659" s="4"/>
      <c r="AM1659" s="4"/>
      <c r="AN1659" s="4"/>
      <c r="AO1659" s="4"/>
      <c r="AP1659" s="4"/>
      <c r="AQ1659" s="4"/>
      <c r="AR1659" s="4"/>
      <c r="AS1659" s="4"/>
      <c r="AT1659" s="4"/>
      <c r="AU1659" s="4"/>
      <c r="AV1659" s="4"/>
      <c r="AW1659" s="4"/>
    </row>
    <row r="1660" spans="25:49" x14ac:dyDescent="0.25">
      <c r="Y1660"/>
      <c r="AD1660" s="4"/>
      <c r="AE1660" s="4"/>
      <c r="AF1660" s="4"/>
      <c r="AG1660" s="4"/>
      <c r="AH1660" s="4"/>
      <c r="AI1660" s="4"/>
      <c r="AJ1660" s="4"/>
      <c r="AK1660" s="4"/>
      <c r="AL1660" s="4"/>
      <c r="AM1660" s="4"/>
      <c r="AN1660" s="4"/>
      <c r="AO1660" s="4"/>
      <c r="AP1660" s="4"/>
      <c r="AQ1660" s="4"/>
      <c r="AR1660" s="4"/>
      <c r="AS1660" s="4"/>
      <c r="AT1660" s="4"/>
      <c r="AU1660" s="4"/>
      <c r="AV1660" s="4"/>
      <c r="AW1660" s="4"/>
    </row>
    <row r="1661" spans="25:49" x14ac:dyDescent="0.25">
      <c r="Y1661"/>
      <c r="AD1661" s="4"/>
      <c r="AE1661" s="4"/>
      <c r="AF1661" s="4"/>
      <c r="AG1661" s="4"/>
      <c r="AH1661" s="4"/>
      <c r="AI1661" s="4"/>
      <c r="AJ1661" s="4"/>
      <c r="AK1661" s="4"/>
      <c r="AL1661" s="4"/>
      <c r="AM1661" s="4"/>
      <c r="AN1661" s="4"/>
      <c r="AO1661" s="4"/>
      <c r="AP1661" s="4"/>
      <c r="AQ1661" s="4"/>
      <c r="AR1661" s="4"/>
      <c r="AS1661" s="4"/>
      <c r="AT1661" s="4"/>
      <c r="AU1661" s="4"/>
      <c r="AV1661" s="4"/>
      <c r="AW1661" s="4"/>
    </row>
    <row r="1662" spans="25:49" x14ac:dyDescent="0.25">
      <c r="Y1662"/>
      <c r="AD1662" s="4"/>
      <c r="AE1662" s="4"/>
      <c r="AF1662" s="4"/>
      <c r="AG1662" s="4"/>
      <c r="AH1662" s="4"/>
      <c r="AI1662" s="4"/>
      <c r="AJ1662" s="4"/>
      <c r="AK1662" s="4"/>
      <c r="AL1662" s="4"/>
      <c r="AM1662" s="4"/>
      <c r="AN1662" s="4"/>
      <c r="AO1662" s="4"/>
      <c r="AP1662" s="4"/>
      <c r="AQ1662" s="4"/>
      <c r="AR1662" s="4"/>
      <c r="AS1662" s="4"/>
      <c r="AT1662" s="4"/>
      <c r="AU1662" s="4"/>
      <c r="AV1662" s="4"/>
      <c r="AW1662" s="4"/>
    </row>
    <row r="1663" spans="25:49" x14ac:dyDescent="0.25">
      <c r="Y1663"/>
      <c r="AD1663" s="4"/>
      <c r="AE1663" s="4"/>
      <c r="AF1663" s="4"/>
      <c r="AG1663" s="4"/>
      <c r="AH1663" s="4"/>
      <c r="AI1663" s="4"/>
      <c r="AJ1663" s="4"/>
      <c r="AK1663" s="4"/>
      <c r="AL1663" s="4"/>
      <c r="AM1663" s="4"/>
      <c r="AN1663" s="4"/>
      <c r="AO1663" s="4"/>
      <c r="AP1663" s="4"/>
      <c r="AQ1663" s="4"/>
      <c r="AR1663" s="4"/>
      <c r="AS1663" s="4"/>
      <c r="AT1663" s="4"/>
      <c r="AU1663" s="4"/>
      <c r="AV1663" s="4"/>
      <c r="AW1663" s="4"/>
    </row>
    <row r="1664" spans="25:49" x14ac:dyDescent="0.25">
      <c r="Y1664"/>
      <c r="AD1664" s="4"/>
      <c r="AE1664" s="4"/>
      <c r="AF1664" s="4"/>
      <c r="AG1664" s="4"/>
      <c r="AH1664" s="4"/>
      <c r="AI1664" s="4"/>
      <c r="AJ1664" s="4"/>
      <c r="AK1664" s="4"/>
      <c r="AL1664" s="4"/>
      <c r="AM1664" s="4"/>
      <c r="AN1664" s="4"/>
      <c r="AO1664" s="4"/>
      <c r="AP1664" s="4"/>
      <c r="AQ1664" s="4"/>
      <c r="AR1664" s="4"/>
      <c r="AS1664" s="4"/>
      <c r="AT1664" s="4"/>
      <c r="AU1664" s="4"/>
      <c r="AV1664" s="4"/>
      <c r="AW1664" s="4"/>
    </row>
    <row r="1665" spans="25:49" x14ac:dyDescent="0.25">
      <c r="Y1665"/>
      <c r="AD1665" s="4"/>
      <c r="AE1665" s="4"/>
      <c r="AF1665" s="4"/>
      <c r="AG1665" s="4"/>
      <c r="AH1665" s="4"/>
      <c r="AI1665" s="4"/>
      <c r="AJ1665" s="4"/>
      <c r="AK1665" s="4"/>
      <c r="AL1665" s="4"/>
      <c r="AM1665" s="4"/>
      <c r="AN1665" s="4"/>
      <c r="AO1665" s="4"/>
      <c r="AP1665" s="4"/>
      <c r="AQ1665" s="4"/>
      <c r="AR1665" s="4"/>
      <c r="AS1665" s="4"/>
      <c r="AT1665" s="4"/>
      <c r="AU1665" s="4"/>
      <c r="AV1665" s="4"/>
      <c r="AW1665" s="4"/>
    </row>
    <row r="1666" spans="25:49" x14ac:dyDescent="0.25">
      <c r="Y1666"/>
      <c r="AD1666" s="4"/>
      <c r="AE1666" s="4"/>
      <c r="AF1666" s="4"/>
      <c r="AG1666" s="4"/>
      <c r="AH1666" s="4"/>
      <c r="AI1666" s="4"/>
      <c r="AJ1666" s="4"/>
      <c r="AK1666" s="4"/>
      <c r="AL1666" s="4"/>
      <c r="AM1666" s="4"/>
      <c r="AN1666" s="4"/>
      <c r="AO1666" s="4"/>
      <c r="AP1666" s="4"/>
      <c r="AQ1666" s="4"/>
      <c r="AR1666" s="4"/>
      <c r="AS1666" s="4"/>
      <c r="AT1666" s="4"/>
      <c r="AU1666" s="4"/>
      <c r="AV1666" s="4"/>
      <c r="AW1666" s="4"/>
    </row>
    <row r="1667" spans="25:49" x14ac:dyDescent="0.25">
      <c r="Y1667"/>
      <c r="AD1667" s="4"/>
      <c r="AE1667" s="4"/>
      <c r="AF1667" s="4"/>
      <c r="AG1667" s="4"/>
      <c r="AH1667" s="4"/>
      <c r="AI1667" s="4"/>
      <c r="AJ1667" s="4"/>
      <c r="AK1667" s="4"/>
      <c r="AL1667" s="4"/>
      <c r="AM1667" s="4"/>
      <c r="AN1667" s="4"/>
      <c r="AO1667" s="4"/>
      <c r="AP1667" s="4"/>
      <c r="AQ1667" s="4"/>
      <c r="AR1667" s="4"/>
      <c r="AS1667" s="4"/>
      <c r="AT1667" s="4"/>
      <c r="AU1667" s="4"/>
      <c r="AV1667" s="4"/>
      <c r="AW1667" s="4"/>
    </row>
    <row r="1668" spans="25:49" x14ac:dyDescent="0.25">
      <c r="Y1668"/>
      <c r="AD1668" s="4"/>
      <c r="AE1668" s="4"/>
      <c r="AF1668" s="4"/>
      <c r="AG1668" s="4"/>
      <c r="AH1668" s="4"/>
      <c r="AI1668" s="4"/>
      <c r="AJ1668" s="4"/>
      <c r="AK1668" s="4"/>
      <c r="AL1668" s="4"/>
      <c r="AM1668" s="4"/>
      <c r="AN1668" s="4"/>
      <c r="AO1668" s="4"/>
      <c r="AP1668" s="4"/>
      <c r="AQ1668" s="4"/>
      <c r="AR1668" s="4"/>
      <c r="AS1668" s="4"/>
      <c r="AT1668" s="4"/>
      <c r="AU1668" s="4"/>
      <c r="AV1668" s="4"/>
      <c r="AW1668" s="4"/>
    </row>
    <row r="1669" spans="25:49" x14ac:dyDescent="0.25">
      <c r="Y1669"/>
      <c r="AD1669" s="4"/>
      <c r="AE1669" s="4"/>
      <c r="AF1669" s="4"/>
      <c r="AG1669" s="4"/>
      <c r="AH1669" s="4"/>
      <c r="AI1669" s="4"/>
      <c r="AJ1669" s="4"/>
      <c r="AK1669" s="4"/>
      <c r="AL1669" s="4"/>
      <c r="AM1669" s="4"/>
      <c r="AN1669" s="4"/>
      <c r="AO1669" s="4"/>
      <c r="AP1669" s="4"/>
      <c r="AQ1669" s="4"/>
      <c r="AR1669" s="4"/>
      <c r="AS1669" s="4"/>
      <c r="AT1669" s="4"/>
      <c r="AU1669" s="4"/>
      <c r="AV1669" s="4"/>
      <c r="AW1669" s="4"/>
    </row>
    <row r="1670" spans="25:49" x14ac:dyDescent="0.25">
      <c r="Y1670"/>
      <c r="AD1670" s="4"/>
      <c r="AE1670" s="4"/>
      <c r="AF1670" s="4"/>
      <c r="AG1670" s="4"/>
      <c r="AH1670" s="4"/>
      <c r="AI1670" s="4"/>
      <c r="AJ1670" s="4"/>
      <c r="AK1670" s="4"/>
      <c r="AL1670" s="4"/>
      <c r="AM1670" s="4"/>
      <c r="AN1670" s="4"/>
      <c r="AO1670" s="4"/>
      <c r="AP1670" s="4"/>
      <c r="AQ1670" s="4"/>
      <c r="AR1670" s="4"/>
      <c r="AS1670" s="4"/>
      <c r="AT1670" s="4"/>
      <c r="AU1670" s="4"/>
      <c r="AV1670" s="4"/>
      <c r="AW1670" s="4"/>
    </row>
    <row r="1671" spans="25:49" x14ac:dyDescent="0.25">
      <c r="Y1671"/>
      <c r="AD1671" s="4"/>
      <c r="AE1671" s="4"/>
      <c r="AF1671" s="4"/>
      <c r="AG1671" s="4"/>
      <c r="AH1671" s="4"/>
      <c r="AI1671" s="4"/>
      <c r="AJ1671" s="4"/>
      <c r="AK1671" s="4"/>
      <c r="AL1671" s="4"/>
      <c r="AM1671" s="4"/>
      <c r="AN1671" s="4"/>
      <c r="AO1671" s="4"/>
      <c r="AP1671" s="4"/>
      <c r="AQ1671" s="4"/>
      <c r="AR1671" s="4"/>
      <c r="AS1671" s="4"/>
      <c r="AT1671" s="4"/>
      <c r="AU1671" s="4"/>
      <c r="AV1671" s="4"/>
      <c r="AW1671" s="4"/>
    </row>
    <row r="1672" spans="25:49" x14ac:dyDescent="0.25">
      <c r="Y1672"/>
      <c r="AD1672" s="4"/>
      <c r="AE1672" s="4"/>
      <c r="AF1672" s="4"/>
      <c r="AG1672" s="4"/>
      <c r="AH1672" s="4"/>
      <c r="AI1672" s="4"/>
      <c r="AJ1672" s="4"/>
      <c r="AK1672" s="4"/>
      <c r="AL1672" s="4"/>
      <c r="AM1672" s="4"/>
      <c r="AN1672" s="4"/>
      <c r="AO1672" s="4"/>
      <c r="AP1672" s="4"/>
      <c r="AQ1672" s="4"/>
      <c r="AR1672" s="4"/>
      <c r="AS1672" s="4"/>
      <c r="AT1672" s="4"/>
      <c r="AU1672" s="4"/>
      <c r="AV1672" s="4"/>
      <c r="AW1672" s="4"/>
    </row>
    <row r="1673" spans="25:49" x14ac:dyDescent="0.25">
      <c r="Y1673"/>
      <c r="AD1673" s="4"/>
      <c r="AE1673" s="4"/>
      <c r="AF1673" s="4"/>
      <c r="AG1673" s="4"/>
      <c r="AH1673" s="4"/>
      <c r="AI1673" s="4"/>
      <c r="AJ1673" s="4"/>
      <c r="AK1673" s="4"/>
      <c r="AL1673" s="4"/>
      <c r="AM1673" s="4"/>
      <c r="AN1673" s="4"/>
      <c r="AO1673" s="4"/>
      <c r="AP1673" s="4"/>
      <c r="AQ1673" s="4"/>
      <c r="AR1673" s="4"/>
      <c r="AS1673" s="4"/>
      <c r="AT1673" s="4"/>
      <c r="AU1673" s="4"/>
      <c r="AV1673" s="4"/>
      <c r="AW1673" s="4"/>
    </row>
    <row r="1674" spans="25:49" x14ac:dyDescent="0.25">
      <c r="Y1674"/>
      <c r="AD1674" s="4"/>
      <c r="AE1674" s="4"/>
      <c r="AF1674" s="4"/>
      <c r="AG1674" s="4"/>
      <c r="AH1674" s="4"/>
      <c r="AI1674" s="4"/>
      <c r="AJ1674" s="4"/>
      <c r="AK1674" s="4"/>
      <c r="AL1674" s="4"/>
      <c r="AM1674" s="4"/>
      <c r="AN1674" s="4"/>
      <c r="AO1674" s="4"/>
      <c r="AP1674" s="4"/>
      <c r="AQ1674" s="4"/>
      <c r="AR1674" s="4"/>
      <c r="AS1674" s="4"/>
      <c r="AT1674" s="4"/>
      <c r="AU1674" s="4"/>
      <c r="AV1674" s="4"/>
      <c r="AW1674" s="4"/>
    </row>
    <row r="1675" spans="25:49" x14ac:dyDescent="0.25">
      <c r="Y1675"/>
      <c r="AD1675" s="4"/>
      <c r="AE1675" s="4"/>
      <c r="AF1675" s="4"/>
      <c r="AG1675" s="4"/>
      <c r="AH1675" s="4"/>
      <c r="AI1675" s="4"/>
      <c r="AJ1675" s="4"/>
      <c r="AK1675" s="4"/>
      <c r="AL1675" s="4"/>
      <c r="AM1675" s="4"/>
      <c r="AN1675" s="4"/>
      <c r="AO1675" s="4"/>
      <c r="AP1675" s="4"/>
      <c r="AQ1675" s="4"/>
      <c r="AR1675" s="4"/>
      <c r="AS1675" s="4"/>
      <c r="AT1675" s="4"/>
      <c r="AU1675" s="4"/>
      <c r="AV1675" s="4"/>
      <c r="AW1675" s="4"/>
    </row>
    <row r="1676" spans="25:49" x14ac:dyDescent="0.25">
      <c r="Y1676"/>
      <c r="AD1676" s="4"/>
      <c r="AE1676" s="4"/>
      <c r="AF1676" s="4"/>
      <c r="AG1676" s="4"/>
      <c r="AH1676" s="4"/>
      <c r="AI1676" s="4"/>
      <c r="AJ1676" s="4"/>
      <c r="AK1676" s="4"/>
      <c r="AL1676" s="4"/>
      <c r="AM1676" s="4"/>
      <c r="AN1676" s="4"/>
      <c r="AO1676" s="4"/>
      <c r="AP1676" s="4"/>
      <c r="AQ1676" s="4"/>
      <c r="AR1676" s="4"/>
      <c r="AS1676" s="4"/>
      <c r="AT1676" s="4"/>
      <c r="AU1676" s="4"/>
      <c r="AV1676" s="4"/>
      <c r="AW1676" s="4"/>
    </row>
    <row r="1677" spans="25:49" x14ac:dyDescent="0.25">
      <c r="Y1677"/>
      <c r="AD1677" s="4"/>
      <c r="AE1677" s="4"/>
      <c r="AF1677" s="4"/>
      <c r="AG1677" s="4"/>
      <c r="AH1677" s="4"/>
      <c r="AI1677" s="4"/>
      <c r="AJ1677" s="4"/>
      <c r="AK1677" s="4"/>
      <c r="AL1677" s="4"/>
      <c r="AM1677" s="4"/>
      <c r="AN1677" s="4"/>
      <c r="AO1677" s="4"/>
      <c r="AP1677" s="4"/>
      <c r="AQ1677" s="4"/>
      <c r="AR1677" s="4"/>
      <c r="AS1677" s="4"/>
      <c r="AT1677" s="4"/>
      <c r="AU1677" s="4"/>
      <c r="AV1677" s="4"/>
      <c r="AW1677" s="4"/>
    </row>
    <row r="1678" spans="25:49" x14ac:dyDescent="0.25">
      <c r="Y1678"/>
      <c r="AD1678" s="4"/>
      <c r="AE1678" s="4"/>
      <c r="AF1678" s="4"/>
      <c r="AG1678" s="4"/>
      <c r="AH1678" s="4"/>
      <c r="AI1678" s="4"/>
      <c r="AJ1678" s="4"/>
      <c r="AK1678" s="4"/>
      <c r="AL1678" s="4"/>
      <c r="AM1678" s="4"/>
      <c r="AN1678" s="4"/>
      <c r="AO1678" s="4"/>
      <c r="AP1678" s="4"/>
      <c r="AQ1678" s="4"/>
      <c r="AR1678" s="4"/>
      <c r="AS1678" s="4"/>
      <c r="AT1678" s="4"/>
      <c r="AU1678" s="4"/>
      <c r="AV1678" s="4"/>
      <c r="AW1678" s="4"/>
    </row>
    <row r="1679" spans="25:49" x14ac:dyDescent="0.25">
      <c r="Y1679"/>
      <c r="AD1679" s="4"/>
      <c r="AE1679" s="4"/>
      <c r="AF1679" s="4"/>
      <c r="AG1679" s="4"/>
      <c r="AH1679" s="4"/>
      <c r="AI1679" s="4"/>
      <c r="AJ1679" s="4"/>
      <c r="AK1679" s="4"/>
      <c r="AL1679" s="4"/>
      <c r="AM1679" s="4"/>
      <c r="AN1679" s="4"/>
      <c r="AO1679" s="4"/>
      <c r="AP1679" s="4"/>
      <c r="AQ1679" s="4"/>
      <c r="AR1679" s="4"/>
      <c r="AS1679" s="4"/>
      <c r="AT1679" s="4"/>
      <c r="AU1679" s="4"/>
      <c r="AV1679" s="4"/>
      <c r="AW1679" s="4"/>
    </row>
    <row r="1680" spans="25:49" x14ac:dyDescent="0.25">
      <c r="Y1680"/>
      <c r="AD1680" s="4"/>
      <c r="AE1680" s="4"/>
      <c r="AF1680" s="4"/>
      <c r="AG1680" s="4"/>
      <c r="AH1680" s="4"/>
      <c r="AI1680" s="4"/>
      <c r="AJ1680" s="4"/>
      <c r="AK1680" s="4"/>
      <c r="AL1680" s="4"/>
      <c r="AM1680" s="4"/>
      <c r="AN1680" s="4"/>
      <c r="AO1680" s="4"/>
      <c r="AP1680" s="4"/>
      <c r="AQ1680" s="4"/>
      <c r="AR1680" s="4"/>
      <c r="AS1680" s="4"/>
      <c r="AT1680" s="4"/>
      <c r="AU1680" s="4"/>
      <c r="AV1680" s="4"/>
      <c r="AW1680" s="4"/>
    </row>
    <row r="1681" spans="25:49" x14ac:dyDescent="0.25">
      <c r="Y1681"/>
      <c r="AD1681" s="4"/>
      <c r="AE1681" s="4"/>
      <c r="AF1681" s="4"/>
      <c r="AG1681" s="4"/>
      <c r="AH1681" s="4"/>
      <c r="AI1681" s="4"/>
      <c r="AJ1681" s="4"/>
      <c r="AK1681" s="4"/>
      <c r="AL1681" s="4"/>
      <c r="AM1681" s="4"/>
      <c r="AN1681" s="4"/>
      <c r="AO1681" s="4"/>
      <c r="AP1681" s="4"/>
      <c r="AQ1681" s="4"/>
      <c r="AR1681" s="4"/>
      <c r="AS1681" s="4"/>
      <c r="AT1681" s="4"/>
      <c r="AU1681" s="4"/>
      <c r="AV1681" s="4"/>
      <c r="AW1681" s="4"/>
    </row>
    <row r="1682" spans="25:49" x14ac:dyDescent="0.25">
      <c r="Y1682"/>
      <c r="AD1682" s="4"/>
      <c r="AE1682" s="4"/>
      <c r="AF1682" s="4"/>
      <c r="AG1682" s="4"/>
      <c r="AH1682" s="4"/>
      <c r="AI1682" s="4"/>
      <c r="AJ1682" s="4"/>
      <c r="AK1682" s="4"/>
      <c r="AL1682" s="4"/>
      <c r="AM1682" s="4"/>
      <c r="AN1682" s="4"/>
      <c r="AO1682" s="4"/>
      <c r="AP1682" s="4"/>
      <c r="AQ1682" s="4"/>
      <c r="AR1682" s="4"/>
      <c r="AS1682" s="4"/>
      <c r="AT1682" s="4"/>
      <c r="AU1682" s="4"/>
      <c r="AV1682" s="4"/>
      <c r="AW1682" s="4"/>
    </row>
    <row r="1683" spans="25:49" x14ac:dyDescent="0.25">
      <c r="Y1683"/>
      <c r="AD1683" s="4"/>
      <c r="AE1683" s="4"/>
      <c r="AF1683" s="4"/>
      <c r="AG1683" s="4"/>
      <c r="AH1683" s="4"/>
      <c r="AI1683" s="4"/>
      <c r="AJ1683" s="4"/>
      <c r="AK1683" s="4"/>
      <c r="AL1683" s="4"/>
      <c r="AM1683" s="4"/>
      <c r="AN1683" s="4"/>
      <c r="AO1683" s="4"/>
      <c r="AP1683" s="4"/>
      <c r="AQ1683" s="4"/>
      <c r="AR1683" s="4"/>
      <c r="AS1683" s="4"/>
      <c r="AT1683" s="4"/>
      <c r="AU1683" s="4"/>
      <c r="AV1683" s="4"/>
      <c r="AW1683" s="4"/>
    </row>
    <row r="1684" spans="25:49" x14ac:dyDescent="0.25">
      <c r="Y1684"/>
      <c r="AD1684" s="4"/>
      <c r="AE1684" s="4"/>
      <c r="AF1684" s="4"/>
      <c r="AG1684" s="4"/>
      <c r="AH1684" s="4"/>
      <c r="AI1684" s="4"/>
      <c r="AJ1684" s="4"/>
      <c r="AK1684" s="4"/>
      <c r="AL1684" s="4"/>
      <c r="AM1684" s="4"/>
      <c r="AN1684" s="4"/>
      <c r="AO1684" s="4"/>
      <c r="AP1684" s="4"/>
      <c r="AQ1684" s="4"/>
      <c r="AR1684" s="4"/>
      <c r="AS1684" s="4"/>
      <c r="AT1684" s="4"/>
      <c r="AU1684" s="4"/>
      <c r="AV1684" s="4"/>
      <c r="AW1684" s="4"/>
    </row>
    <row r="1685" spans="25:49" x14ac:dyDescent="0.25">
      <c r="Y1685"/>
      <c r="AD1685" s="4"/>
      <c r="AE1685" s="4"/>
      <c r="AF1685" s="4"/>
      <c r="AG1685" s="4"/>
      <c r="AH1685" s="4"/>
      <c r="AI1685" s="4"/>
      <c r="AJ1685" s="4"/>
      <c r="AK1685" s="4"/>
      <c r="AL1685" s="4"/>
      <c r="AM1685" s="4"/>
      <c r="AN1685" s="4"/>
      <c r="AO1685" s="4"/>
      <c r="AP1685" s="4"/>
      <c r="AQ1685" s="4"/>
      <c r="AR1685" s="4"/>
      <c r="AS1685" s="4"/>
      <c r="AT1685" s="4"/>
      <c r="AU1685" s="4"/>
      <c r="AV1685" s="4"/>
      <c r="AW1685" s="4"/>
    </row>
    <row r="1686" spans="25:49" x14ac:dyDescent="0.25">
      <c r="Y1686"/>
      <c r="AD1686" s="4"/>
      <c r="AE1686" s="4"/>
      <c r="AF1686" s="4"/>
      <c r="AG1686" s="4"/>
      <c r="AH1686" s="4"/>
      <c r="AI1686" s="4"/>
      <c r="AJ1686" s="4"/>
      <c r="AK1686" s="4"/>
      <c r="AL1686" s="4"/>
      <c r="AM1686" s="4"/>
      <c r="AN1686" s="4"/>
      <c r="AO1686" s="4"/>
      <c r="AP1686" s="4"/>
      <c r="AQ1686" s="4"/>
      <c r="AR1686" s="4"/>
      <c r="AS1686" s="4"/>
      <c r="AT1686" s="4"/>
      <c r="AU1686" s="4"/>
      <c r="AV1686" s="4"/>
      <c r="AW1686" s="4"/>
    </row>
    <row r="1687" spans="25:49" x14ac:dyDescent="0.25">
      <c r="Y1687"/>
      <c r="AD1687" s="4"/>
      <c r="AE1687" s="4"/>
      <c r="AF1687" s="4"/>
      <c r="AG1687" s="4"/>
      <c r="AH1687" s="4"/>
      <c r="AI1687" s="4"/>
      <c r="AJ1687" s="4"/>
      <c r="AK1687" s="4"/>
      <c r="AL1687" s="4"/>
      <c r="AM1687" s="4"/>
      <c r="AN1687" s="4"/>
      <c r="AO1687" s="4"/>
      <c r="AP1687" s="4"/>
      <c r="AQ1687" s="4"/>
      <c r="AR1687" s="4"/>
      <c r="AS1687" s="4"/>
      <c r="AT1687" s="4"/>
      <c r="AU1687" s="4"/>
      <c r="AV1687" s="4"/>
      <c r="AW1687" s="4"/>
    </row>
    <row r="1688" spans="25:49" x14ac:dyDescent="0.25">
      <c r="Y1688"/>
      <c r="AD1688" s="4"/>
      <c r="AE1688" s="4"/>
      <c r="AF1688" s="4"/>
      <c r="AG1688" s="4"/>
      <c r="AH1688" s="4"/>
      <c r="AI1688" s="4"/>
      <c r="AJ1688" s="4"/>
      <c r="AK1688" s="4"/>
      <c r="AL1688" s="4"/>
      <c r="AM1688" s="4"/>
      <c r="AN1688" s="4"/>
      <c r="AO1688" s="4"/>
      <c r="AP1688" s="4"/>
      <c r="AQ1688" s="4"/>
      <c r="AR1688" s="4"/>
      <c r="AS1688" s="4"/>
      <c r="AT1688" s="4"/>
      <c r="AU1688" s="4"/>
      <c r="AV1688" s="4"/>
      <c r="AW1688" s="4"/>
    </row>
    <row r="1689" spans="25:49" x14ac:dyDescent="0.25">
      <c r="Y1689"/>
      <c r="AD1689" s="4"/>
      <c r="AE1689" s="4"/>
      <c r="AF1689" s="4"/>
      <c r="AG1689" s="4"/>
      <c r="AH1689" s="4"/>
      <c r="AI1689" s="4"/>
      <c r="AJ1689" s="4"/>
      <c r="AK1689" s="4"/>
      <c r="AL1689" s="4"/>
      <c r="AM1689" s="4"/>
      <c r="AN1689" s="4"/>
      <c r="AO1689" s="4"/>
      <c r="AP1689" s="4"/>
      <c r="AQ1689" s="4"/>
      <c r="AR1689" s="4"/>
      <c r="AS1689" s="4"/>
      <c r="AT1689" s="4"/>
      <c r="AU1689" s="4"/>
      <c r="AV1689" s="4"/>
      <c r="AW1689" s="4"/>
    </row>
    <row r="1690" spans="25:49" x14ac:dyDescent="0.25">
      <c r="Y1690"/>
      <c r="AD1690" s="4"/>
      <c r="AE1690" s="4"/>
      <c r="AF1690" s="4"/>
      <c r="AG1690" s="4"/>
      <c r="AH1690" s="4"/>
      <c r="AI1690" s="4"/>
      <c r="AJ1690" s="4"/>
      <c r="AK1690" s="4"/>
      <c r="AL1690" s="4"/>
      <c r="AM1690" s="4"/>
      <c r="AN1690" s="4"/>
      <c r="AO1690" s="4"/>
      <c r="AP1690" s="4"/>
      <c r="AQ1690" s="4"/>
      <c r="AR1690" s="4"/>
      <c r="AS1690" s="4"/>
      <c r="AT1690" s="4"/>
      <c r="AU1690" s="4"/>
      <c r="AV1690" s="4"/>
      <c r="AW1690" s="4"/>
    </row>
    <row r="1691" spans="25:49" x14ac:dyDescent="0.25">
      <c r="Y1691"/>
      <c r="AD1691" s="4"/>
      <c r="AE1691" s="4"/>
      <c r="AF1691" s="4"/>
      <c r="AG1691" s="4"/>
      <c r="AH1691" s="4"/>
      <c r="AI1691" s="4"/>
      <c r="AJ1691" s="4"/>
      <c r="AK1691" s="4"/>
      <c r="AL1691" s="4"/>
      <c r="AM1691" s="4"/>
      <c r="AN1691" s="4"/>
      <c r="AO1691" s="4"/>
      <c r="AP1691" s="4"/>
      <c r="AQ1691" s="4"/>
      <c r="AR1691" s="4"/>
      <c r="AS1691" s="4"/>
      <c r="AT1691" s="4"/>
      <c r="AU1691" s="4"/>
      <c r="AV1691" s="4"/>
      <c r="AW1691" s="4"/>
    </row>
    <row r="1692" spans="25:49" x14ac:dyDescent="0.25">
      <c r="Y1692"/>
      <c r="AD1692" s="4"/>
      <c r="AE1692" s="4"/>
      <c r="AF1692" s="4"/>
      <c r="AG1692" s="4"/>
      <c r="AH1692" s="4"/>
      <c r="AI1692" s="4"/>
      <c r="AJ1692" s="4"/>
      <c r="AK1692" s="4"/>
      <c r="AL1692" s="4"/>
      <c r="AM1692" s="4"/>
      <c r="AN1692" s="4"/>
      <c r="AO1692" s="4"/>
      <c r="AP1692" s="4"/>
      <c r="AQ1692" s="4"/>
      <c r="AR1692" s="4"/>
      <c r="AS1692" s="4"/>
      <c r="AT1692" s="4"/>
      <c r="AU1692" s="4"/>
      <c r="AV1692" s="4"/>
      <c r="AW1692" s="4"/>
    </row>
    <row r="1693" spans="25:49" x14ac:dyDescent="0.25">
      <c r="Y1693"/>
      <c r="AD1693" s="4"/>
      <c r="AE1693" s="4"/>
      <c r="AF1693" s="4"/>
      <c r="AG1693" s="4"/>
      <c r="AH1693" s="4"/>
      <c r="AI1693" s="4"/>
      <c r="AJ1693" s="4"/>
      <c r="AK1693" s="4"/>
      <c r="AL1693" s="4"/>
      <c r="AM1693" s="4"/>
      <c r="AN1693" s="4"/>
      <c r="AO1693" s="4"/>
      <c r="AP1693" s="4"/>
      <c r="AQ1693" s="4"/>
      <c r="AR1693" s="4"/>
      <c r="AS1693" s="4"/>
      <c r="AT1693" s="4"/>
      <c r="AU1693" s="4"/>
      <c r="AV1693" s="4"/>
      <c r="AW1693" s="4"/>
    </row>
    <row r="1694" spans="25:49" x14ac:dyDescent="0.25">
      <c r="Y1694"/>
      <c r="AD1694" s="4"/>
      <c r="AE1694" s="4"/>
      <c r="AF1694" s="4"/>
      <c r="AG1694" s="4"/>
      <c r="AH1694" s="4"/>
      <c r="AI1694" s="4"/>
      <c r="AJ1694" s="4"/>
      <c r="AK1694" s="4"/>
      <c r="AL1694" s="4"/>
      <c r="AM1694" s="4"/>
      <c r="AN1694" s="4"/>
      <c r="AO1694" s="4"/>
      <c r="AP1694" s="4"/>
      <c r="AQ1694" s="4"/>
      <c r="AR1694" s="4"/>
      <c r="AS1694" s="4"/>
      <c r="AT1694" s="4"/>
      <c r="AU1694" s="4"/>
      <c r="AV1694" s="4"/>
      <c r="AW1694" s="4"/>
    </row>
    <row r="1695" spans="25:49" x14ac:dyDescent="0.25">
      <c r="Y1695"/>
      <c r="AD1695" s="4"/>
      <c r="AE1695" s="4"/>
      <c r="AF1695" s="4"/>
      <c r="AG1695" s="4"/>
      <c r="AH1695" s="4"/>
      <c r="AI1695" s="4"/>
      <c r="AJ1695" s="4"/>
      <c r="AK1695" s="4"/>
      <c r="AL1695" s="4"/>
      <c r="AM1695" s="4"/>
      <c r="AN1695" s="4"/>
      <c r="AO1695" s="4"/>
      <c r="AP1695" s="4"/>
      <c r="AQ1695" s="4"/>
      <c r="AR1695" s="4"/>
      <c r="AS1695" s="4"/>
      <c r="AT1695" s="4"/>
      <c r="AU1695" s="4"/>
      <c r="AV1695" s="4"/>
      <c r="AW1695" s="4"/>
    </row>
    <row r="1696" spans="25:49" x14ac:dyDescent="0.25">
      <c r="Y1696"/>
      <c r="AD1696" s="4"/>
      <c r="AE1696" s="4"/>
      <c r="AF1696" s="4"/>
      <c r="AG1696" s="4"/>
      <c r="AH1696" s="4"/>
      <c r="AI1696" s="4"/>
      <c r="AJ1696" s="4"/>
      <c r="AK1696" s="4"/>
      <c r="AL1696" s="4"/>
      <c r="AM1696" s="4"/>
      <c r="AN1696" s="4"/>
      <c r="AO1696" s="4"/>
      <c r="AP1696" s="4"/>
      <c r="AQ1696" s="4"/>
      <c r="AR1696" s="4"/>
      <c r="AS1696" s="4"/>
      <c r="AT1696" s="4"/>
      <c r="AU1696" s="4"/>
      <c r="AV1696" s="4"/>
      <c r="AW1696" s="4"/>
    </row>
    <row r="1697" spans="25:49" x14ac:dyDescent="0.25">
      <c r="Y1697"/>
      <c r="AD1697" s="4"/>
      <c r="AE1697" s="4"/>
      <c r="AF1697" s="4"/>
      <c r="AG1697" s="4"/>
      <c r="AH1697" s="4"/>
      <c r="AI1697" s="4"/>
      <c r="AJ1697" s="4"/>
      <c r="AK1697" s="4"/>
      <c r="AL1697" s="4"/>
      <c r="AM1697" s="4"/>
      <c r="AN1697" s="4"/>
      <c r="AO1697" s="4"/>
      <c r="AP1697" s="4"/>
      <c r="AQ1697" s="4"/>
      <c r="AR1697" s="4"/>
      <c r="AS1697" s="4"/>
      <c r="AT1697" s="4"/>
      <c r="AU1697" s="4"/>
      <c r="AV1697" s="4"/>
      <c r="AW1697" s="4"/>
    </row>
    <row r="1698" spans="25:49" x14ac:dyDescent="0.25">
      <c r="Y1698"/>
      <c r="AD1698" s="4"/>
      <c r="AE1698" s="4"/>
      <c r="AF1698" s="4"/>
      <c r="AG1698" s="4"/>
      <c r="AH1698" s="4"/>
      <c r="AI1698" s="4"/>
      <c r="AJ1698" s="4"/>
      <c r="AK1698" s="4"/>
      <c r="AL1698" s="4"/>
      <c r="AM1698" s="4"/>
      <c r="AN1698" s="4"/>
      <c r="AO1698" s="4"/>
      <c r="AP1698" s="4"/>
      <c r="AQ1698" s="4"/>
      <c r="AR1698" s="4"/>
      <c r="AS1698" s="4"/>
      <c r="AT1698" s="4"/>
      <c r="AU1698" s="4"/>
      <c r="AV1698" s="4"/>
      <c r="AW1698" s="4"/>
    </row>
    <row r="1699" spans="25:49" x14ac:dyDescent="0.25">
      <c r="Y1699"/>
      <c r="AD1699" s="4"/>
      <c r="AE1699" s="4"/>
      <c r="AF1699" s="4"/>
      <c r="AG1699" s="4"/>
      <c r="AH1699" s="4"/>
      <c r="AI1699" s="4"/>
      <c r="AJ1699" s="4"/>
      <c r="AK1699" s="4"/>
      <c r="AL1699" s="4"/>
      <c r="AM1699" s="4"/>
      <c r="AN1699" s="4"/>
      <c r="AO1699" s="4"/>
      <c r="AP1699" s="4"/>
      <c r="AQ1699" s="4"/>
      <c r="AR1699" s="4"/>
      <c r="AS1699" s="4"/>
      <c r="AT1699" s="4"/>
      <c r="AU1699" s="4"/>
      <c r="AV1699" s="4"/>
      <c r="AW1699" s="4"/>
    </row>
    <row r="1700" spans="25:49" x14ac:dyDescent="0.25">
      <c r="Y1700"/>
      <c r="AD1700" s="4"/>
      <c r="AE1700" s="4"/>
      <c r="AF1700" s="4"/>
      <c r="AG1700" s="4"/>
      <c r="AH1700" s="4"/>
      <c r="AI1700" s="4"/>
      <c r="AJ1700" s="4"/>
      <c r="AK1700" s="4"/>
      <c r="AL1700" s="4"/>
      <c r="AM1700" s="4"/>
      <c r="AN1700" s="4"/>
      <c r="AO1700" s="4"/>
      <c r="AP1700" s="4"/>
      <c r="AQ1700" s="4"/>
      <c r="AR1700" s="4"/>
      <c r="AS1700" s="4"/>
      <c r="AT1700" s="4"/>
      <c r="AU1700" s="4"/>
      <c r="AV1700" s="4"/>
      <c r="AW1700" s="4"/>
    </row>
    <row r="1701" spans="25:49" x14ac:dyDescent="0.25">
      <c r="Y1701"/>
      <c r="AD1701" s="4"/>
      <c r="AE1701" s="4"/>
      <c r="AF1701" s="4"/>
      <c r="AG1701" s="4"/>
      <c r="AH1701" s="4"/>
      <c r="AI1701" s="4"/>
      <c r="AJ1701" s="4"/>
      <c r="AK1701" s="4"/>
      <c r="AL1701" s="4"/>
      <c r="AM1701" s="4"/>
      <c r="AN1701" s="4"/>
      <c r="AO1701" s="4"/>
      <c r="AP1701" s="4"/>
      <c r="AQ1701" s="4"/>
      <c r="AR1701" s="4"/>
      <c r="AS1701" s="4"/>
      <c r="AT1701" s="4"/>
      <c r="AU1701" s="4"/>
      <c r="AV1701" s="4"/>
      <c r="AW1701" s="4"/>
    </row>
    <row r="1702" spans="25:49" x14ac:dyDescent="0.25">
      <c r="Y1702"/>
      <c r="AD1702" s="4"/>
      <c r="AE1702" s="4"/>
      <c r="AF1702" s="4"/>
      <c r="AG1702" s="4"/>
      <c r="AH1702" s="4"/>
      <c r="AI1702" s="4"/>
      <c r="AJ1702" s="4"/>
      <c r="AK1702" s="4"/>
      <c r="AL1702" s="4"/>
      <c r="AM1702" s="4"/>
      <c r="AN1702" s="4"/>
      <c r="AO1702" s="4"/>
      <c r="AP1702" s="4"/>
      <c r="AQ1702" s="4"/>
      <c r="AR1702" s="4"/>
      <c r="AS1702" s="4"/>
      <c r="AT1702" s="4"/>
      <c r="AU1702" s="4"/>
      <c r="AV1702" s="4"/>
      <c r="AW1702" s="4"/>
    </row>
    <row r="1703" spans="25:49" x14ac:dyDescent="0.25">
      <c r="Y1703"/>
      <c r="AD1703" s="4"/>
      <c r="AE1703" s="4"/>
      <c r="AF1703" s="4"/>
      <c r="AG1703" s="4"/>
      <c r="AH1703" s="4"/>
      <c r="AI1703" s="4"/>
      <c r="AJ1703" s="4"/>
      <c r="AK1703" s="4"/>
      <c r="AL1703" s="4"/>
      <c r="AM1703" s="4"/>
      <c r="AN1703" s="4"/>
      <c r="AO1703" s="4"/>
      <c r="AP1703" s="4"/>
      <c r="AQ1703" s="4"/>
      <c r="AR1703" s="4"/>
      <c r="AS1703" s="4"/>
      <c r="AT1703" s="4"/>
      <c r="AU1703" s="4"/>
      <c r="AV1703" s="4"/>
      <c r="AW1703" s="4"/>
    </row>
    <row r="1704" spans="25:49" x14ac:dyDescent="0.25">
      <c r="Y1704"/>
      <c r="AD1704" s="4"/>
      <c r="AE1704" s="4"/>
      <c r="AF1704" s="4"/>
      <c r="AG1704" s="4"/>
      <c r="AH1704" s="4"/>
      <c r="AI1704" s="4"/>
      <c r="AJ1704" s="4"/>
      <c r="AK1704" s="4"/>
      <c r="AL1704" s="4"/>
      <c r="AM1704" s="4"/>
      <c r="AN1704" s="4"/>
      <c r="AO1704" s="4"/>
      <c r="AP1704" s="4"/>
      <c r="AQ1704" s="4"/>
      <c r="AR1704" s="4"/>
      <c r="AS1704" s="4"/>
      <c r="AT1704" s="4"/>
      <c r="AU1704" s="4"/>
      <c r="AV1704" s="4"/>
      <c r="AW1704" s="4"/>
    </row>
    <row r="1705" spans="25:49" x14ac:dyDescent="0.25">
      <c r="Y1705"/>
      <c r="AD1705" s="4"/>
      <c r="AE1705" s="4"/>
      <c r="AF1705" s="4"/>
      <c r="AG1705" s="4"/>
      <c r="AH1705" s="4"/>
      <c r="AI1705" s="4"/>
      <c r="AJ1705" s="4"/>
      <c r="AK1705" s="4"/>
      <c r="AL1705" s="4"/>
      <c r="AM1705" s="4"/>
      <c r="AN1705" s="4"/>
      <c r="AO1705" s="4"/>
      <c r="AP1705" s="4"/>
      <c r="AQ1705" s="4"/>
      <c r="AR1705" s="4"/>
      <c r="AS1705" s="4"/>
      <c r="AT1705" s="4"/>
      <c r="AU1705" s="4"/>
      <c r="AV1705" s="4"/>
      <c r="AW1705" s="4"/>
    </row>
    <row r="1706" spans="25:49" x14ac:dyDescent="0.25">
      <c r="Y1706"/>
      <c r="AD1706" s="4"/>
      <c r="AE1706" s="4"/>
      <c r="AF1706" s="4"/>
      <c r="AG1706" s="4"/>
      <c r="AH1706" s="4"/>
      <c r="AI1706" s="4"/>
      <c r="AJ1706" s="4"/>
      <c r="AK1706" s="4"/>
      <c r="AL1706" s="4"/>
      <c r="AM1706" s="4"/>
      <c r="AN1706" s="4"/>
      <c r="AO1706" s="4"/>
      <c r="AP1706" s="4"/>
      <c r="AQ1706" s="4"/>
      <c r="AR1706" s="4"/>
      <c r="AS1706" s="4"/>
      <c r="AT1706" s="4"/>
      <c r="AU1706" s="4"/>
      <c r="AV1706" s="4"/>
      <c r="AW1706" s="4"/>
    </row>
    <row r="1707" spans="25:49" x14ac:dyDescent="0.25">
      <c r="Y1707"/>
      <c r="AD1707" s="4"/>
      <c r="AE1707" s="4"/>
      <c r="AF1707" s="4"/>
      <c r="AG1707" s="4"/>
      <c r="AH1707" s="4"/>
      <c r="AI1707" s="4"/>
      <c r="AJ1707" s="4"/>
      <c r="AK1707" s="4"/>
      <c r="AL1707" s="4"/>
      <c r="AM1707" s="4"/>
      <c r="AN1707" s="4"/>
      <c r="AO1707" s="4"/>
      <c r="AP1707" s="4"/>
      <c r="AQ1707" s="4"/>
      <c r="AR1707" s="4"/>
      <c r="AS1707" s="4"/>
      <c r="AT1707" s="4"/>
      <c r="AU1707" s="4"/>
      <c r="AV1707" s="4"/>
      <c r="AW1707" s="4"/>
    </row>
    <row r="1708" spans="25:49" x14ac:dyDescent="0.25">
      <c r="Y1708"/>
      <c r="AD1708" s="4"/>
      <c r="AE1708" s="4"/>
      <c r="AF1708" s="4"/>
      <c r="AG1708" s="4"/>
      <c r="AH1708" s="4"/>
      <c r="AI1708" s="4"/>
      <c r="AJ1708" s="4"/>
      <c r="AK1708" s="4"/>
      <c r="AL1708" s="4"/>
      <c r="AM1708" s="4"/>
      <c r="AN1708" s="4"/>
      <c r="AO1708" s="4"/>
      <c r="AP1708" s="4"/>
      <c r="AQ1708" s="4"/>
      <c r="AR1708" s="4"/>
      <c r="AS1708" s="4"/>
      <c r="AT1708" s="4"/>
      <c r="AU1708" s="4"/>
      <c r="AV1708" s="4"/>
      <c r="AW1708" s="4"/>
    </row>
    <row r="1709" spans="25:49" x14ac:dyDescent="0.25">
      <c r="Y1709"/>
      <c r="AD1709" s="4"/>
      <c r="AE1709" s="4"/>
      <c r="AF1709" s="4"/>
      <c r="AG1709" s="4"/>
      <c r="AH1709" s="4"/>
      <c r="AI1709" s="4"/>
      <c r="AJ1709" s="4"/>
      <c r="AK1709" s="4"/>
      <c r="AL1709" s="4"/>
      <c r="AM1709" s="4"/>
      <c r="AN1709" s="4"/>
      <c r="AO1709" s="4"/>
      <c r="AP1709" s="4"/>
      <c r="AQ1709" s="4"/>
      <c r="AR1709" s="4"/>
      <c r="AS1709" s="4"/>
      <c r="AT1709" s="4"/>
      <c r="AU1709" s="4"/>
      <c r="AV1709" s="4"/>
      <c r="AW1709" s="4"/>
    </row>
    <row r="1710" spans="25:49" x14ac:dyDescent="0.25">
      <c r="Y1710"/>
      <c r="AD1710" s="4"/>
      <c r="AE1710" s="4"/>
      <c r="AF1710" s="4"/>
      <c r="AG1710" s="4"/>
      <c r="AH1710" s="4"/>
      <c r="AI1710" s="4"/>
      <c r="AJ1710" s="4"/>
      <c r="AK1710" s="4"/>
      <c r="AL1710" s="4"/>
      <c r="AM1710" s="4"/>
      <c r="AN1710" s="4"/>
      <c r="AO1710" s="4"/>
      <c r="AP1710" s="4"/>
      <c r="AQ1710" s="4"/>
      <c r="AR1710" s="4"/>
      <c r="AS1710" s="4"/>
      <c r="AT1710" s="4"/>
      <c r="AU1710" s="4"/>
      <c r="AV1710" s="4"/>
      <c r="AW1710" s="4"/>
    </row>
    <row r="1711" spans="25:49" x14ac:dyDescent="0.25">
      <c r="Y1711"/>
      <c r="AD1711" s="4"/>
      <c r="AE1711" s="4"/>
      <c r="AF1711" s="4"/>
      <c r="AG1711" s="4"/>
      <c r="AH1711" s="4"/>
      <c r="AI1711" s="4"/>
      <c r="AJ1711" s="4"/>
      <c r="AK1711" s="4"/>
      <c r="AL1711" s="4"/>
      <c r="AM1711" s="4"/>
      <c r="AN1711" s="4"/>
      <c r="AO1711" s="4"/>
      <c r="AP1711" s="4"/>
      <c r="AQ1711" s="4"/>
      <c r="AR1711" s="4"/>
      <c r="AS1711" s="4"/>
      <c r="AT1711" s="4"/>
      <c r="AU1711" s="4"/>
      <c r="AV1711" s="4"/>
      <c r="AW1711" s="4"/>
    </row>
    <row r="1712" spans="25:49" x14ac:dyDescent="0.25">
      <c r="Y1712"/>
      <c r="AD1712" s="4"/>
      <c r="AE1712" s="4"/>
      <c r="AF1712" s="4"/>
      <c r="AG1712" s="4"/>
      <c r="AH1712" s="4"/>
      <c r="AI1712" s="4"/>
      <c r="AJ1712" s="4"/>
      <c r="AK1712" s="4"/>
      <c r="AL1712" s="4"/>
      <c r="AM1712" s="4"/>
      <c r="AN1712" s="4"/>
      <c r="AO1712" s="4"/>
      <c r="AP1712" s="4"/>
      <c r="AQ1712" s="4"/>
      <c r="AR1712" s="4"/>
      <c r="AS1712" s="4"/>
      <c r="AT1712" s="4"/>
      <c r="AU1712" s="4"/>
      <c r="AV1712" s="4"/>
      <c r="AW1712" s="4"/>
    </row>
    <row r="1713" spans="25:49" x14ac:dyDescent="0.25">
      <c r="Y1713"/>
      <c r="AD1713" s="4"/>
      <c r="AE1713" s="4"/>
      <c r="AF1713" s="4"/>
      <c r="AG1713" s="4"/>
      <c r="AH1713" s="4"/>
      <c r="AI1713" s="4"/>
      <c r="AJ1713" s="4"/>
      <c r="AK1713" s="4"/>
      <c r="AL1713" s="4"/>
      <c r="AM1713" s="4"/>
      <c r="AN1713" s="4"/>
      <c r="AO1713" s="4"/>
      <c r="AP1713" s="4"/>
      <c r="AQ1713" s="4"/>
      <c r="AR1713" s="4"/>
      <c r="AS1713" s="4"/>
      <c r="AT1713" s="4"/>
      <c r="AU1713" s="4"/>
      <c r="AV1713" s="4"/>
      <c r="AW1713" s="4"/>
    </row>
    <row r="1714" spans="25:49" x14ac:dyDescent="0.25">
      <c r="Y1714"/>
      <c r="AD1714" s="4"/>
      <c r="AE1714" s="4"/>
      <c r="AF1714" s="4"/>
      <c r="AG1714" s="4"/>
      <c r="AH1714" s="4"/>
      <c r="AI1714" s="4"/>
      <c r="AJ1714" s="4"/>
      <c r="AK1714" s="4"/>
      <c r="AL1714" s="4"/>
      <c r="AM1714" s="4"/>
      <c r="AN1714" s="4"/>
      <c r="AO1714" s="4"/>
      <c r="AP1714" s="4"/>
      <c r="AQ1714" s="4"/>
      <c r="AR1714" s="4"/>
      <c r="AS1714" s="4"/>
      <c r="AT1714" s="4"/>
      <c r="AU1714" s="4"/>
      <c r="AV1714" s="4"/>
      <c r="AW1714" s="4"/>
    </row>
    <row r="1715" spans="25:49" x14ac:dyDescent="0.25">
      <c r="Y1715"/>
      <c r="AD1715" s="4"/>
      <c r="AE1715" s="4"/>
      <c r="AF1715" s="4"/>
      <c r="AG1715" s="4"/>
      <c r="AH1715" s="4"/>
      <c r="AI1715" s="4"/>
      <c r="AJ1715" s="4"/>
      <c r="AK1715" s="4"/>
      <c r="AL1715" s="4"/>
      <c r="AM1715" s="4"/>
      <c r="AN1715" s="4"/>
      <c r="AO1715" s="4"/>
      <c r="AP1715" s="4"/>
      <c r="AQ1715" s="4"/>
      <c r="AR1715" s="4"/>
      <c r="AS1715" s="4"/>
      <c r="AT1715" s="4"/>
      <c r="AU1715" s="4"/>
      <c r="AV1715" s="4"/>
      <c r="AW1715" s="4"/>
    </row>
    <row r="1716" spans="25:49" x14ac:dyDescent="0.25">
      <c r="Y1716"/>
      <c r="AD1716" s="4"/>
      <c r="AE1716" s="4"/>
      <c r="AF1716" s="4"/>
      <c r="AG1716" s="4"/>
      <c r="AH1716" s="4"/>
      <c r="AI1716" s="4"/>
      <c r="AJ1716" s="4"/>
      <c r="AK1716" s="4"/>
      <c r="AL1716" s="4"/>
      <c r="AM1716" s="4"/>
      <c r="AN1716" s="4"/>
      <c r="AO1716" s="4"/>
      <c r="AP1716" s="4"/>
      <c r="AQ1716" s="4"/>
      <c r="AR1716" s="4"/>
      <c r="AS1716" s="4"/>
      <c r="AT1716" s="4"/>
      <c r="AU1716" s="4"/>
      <c r="AV1716" s="4"/>
      <c r="AW1716" s="4"/>
    </row>
    <row r="1717" spans="25:49" x14ac:dyDescent="0.25">
      <c r="Y1717"/>
      <c r="AD1717" s="4"/>
      <c r="AE1717" s="4"/>
      <c r="AF1717" s="4"/>
      <c r="AG1717" s="4"/>
      <c r="AH1717" s="4"/>
      <c r="AI1717" s="4"/>
      <c r="AJ1717" s="4"/>
      <c r="AK1717" s="4"/>
      <c r="AL1717" s="4"/>
      <c r="AM1717" s="4"/>
      <c r="AN1717" s="4"/>
      <c r="AO1717" s="4"/>
      <c r="AP1717" s="4"/>
      <c r="AQ1717" s="4"/>
      <c r="AR1717" s="4"/>
      <c r="AS1717" s="4"/>
      <c r="AT1717" s="4"/>
      <c r="AU1717" s="4"/>
      <c r="AV1717" s="4"/>
      <c r="AW1717" s="4"/>
    </row>
    <row r="1718" spans="25:49" x14ac:dyDescent="0.25">
      <c r="Y1718"/>
      <c r="AD1718" s="4"/>
      <c r="AE1718" s="4"/>
      <c r="AF1718" s="4"/>
      <c r="AG1718" s="4"/>
      <c r="AH1718" s="4"/>
      <c r="AI1718" s="4"/>
      <c r="AJ1718" s="4"/>
      <c r="AK1718" s="4"/>
      <c r="AL1718" s="4"/>
      <c r="AM1718" s="4"/>
      <c r="AN1718" s="4"/>
      <c r="AO1718" s="4"/>
      <c r="AP1718" s="4"/>
      <c r="AQ1718" s="4"/>
      <c r="AR1718" s="4"/>
      <c r="AS1718" s="4"/>
      <c r="AT1718" s="4"/>
      <c r="AU1718" s="4"/>
      <c r="AV1718" s="4"/>
      <c r="AW1718" s="4"/>
    </row>
    <row r="1719" spans="25:49" x14ac:dyDescent="0.25">
      <c r="Y1719"/>
      <c r="AD1719" s="4"/>
      <c r="AE1719" s="4"/>
      <c r="AF1719" s="4"/>
      <c r="AG1719" s="4"/>
      <c r="AH1719" s="4"/>
      <c r="AI1719" s="4"/>
      <c r="AJ1719" s="4"/>
      <c r="AK1719" s="4"/>
      <c r="AL1719" s="4"/>
      <c r="AM1719" s="4"/>
      <c r="AN1719" s="4"/>
      <c r="AO1719" s="4"/>
      <c r="AP1719" s="4"/>
      <c r="AQ1719" s="4"/>
      <c r="AR1719" s="4"/>
      <c r="AS1719" s="4"/>
      <c r="AT1719" s="4"/>
      <c r="AU1719" s="4"/>
      <c r="AV1719" s="4"/>
      <c r="AW1719" s="4"/>
    </row>
    <row r="1720" spans="25:49" x14ac:dyDescent="0.25">
      <c r="Y1720"/>
      <c r="AD1720" s="4"/>
      <c r="AE1720" s="4"/>
      <c r="AF1720" s="4"/>
      <c r="AG1720" s="4"/>
      <c r="AH1720" s="4"/>
      <c r="AI1720" s="4"/>
      <c r="AJ1720" s="4"/>
      <c r="AK1720" s="4"/>
      <c r="AL1720" s="4"/>
      <c r="AM1720" s="4"/>
      <c r="AN1720" s="4"/>
      <c r="AO1720" s="4"/>
      <c r="AP1720" s="4"/>
      <c r="AQ1720" s="4"/>
      <c r="AR1720" s="4"/>
      <c r="AS1720" s="4"/>
      <c r="AT1720" s="4"/>
      <c r="AU1720" s="4"/>
      <c r="AV1720" s="4"/>
      <c r="AW1720" s="4"/>
    </row>
    <row r="1721" spans="25:49" x14ac:dyDescent="0.25">
      <c r="Y1721"/>
      <c r="AD1721" s="4"/>
      <c r="AE1721" s="4"/>
      <c r="AF1721" s="4"/>
      <c r="AG1721" s="4"/>
      <c r="AH1721" s="4"/>
      <c r="AI1721" s="4"/>
      <c r="AJ1721" s="4"/>
      <c r="AK1721" s="4"/>
      <c r="AL1721" s="4"/>
      <c r="AM1721" s="4"/>
      <c r="AN1721" s="4"/>
      <c r="AO1721" s="4"/>
      <c r="AP1721" s="4"/>
      <c r="AQ1721" s="4"/>
      <c r="AR1721" s="4"/>
      <c r="AS1721" s="4"/>
      <c r="AT1721" s="4"/>
      <c r="AU1721" s="4"/>
      <c r="AV1721" s="4"/>
      <c r="AW1721" s="4"/>
    </row>
    <row r="1722" spans="25:49" x14ac:dyDescent="0.25">
      <c r="Y1722"/>
      <c r="AD1722" s="4"/>
      <c r="AE1722" s="4"/>
      <c r="AF1722" s="4"/>
      <c r="AG1722" s="4"/>
      <c r="AH1722" s="4"/>
      <c r="AI1722" s="4"/>
      <c r="AJ1722" s="4"/>
      <c r="AK1722" s="4"/>
      <c r="AL1722" s="4"/>
      <c r="AM1722" s="4"/>
      <c r="AN1722" s="4"/>
      <c r="AO1722" s="4"/>
      <c r="AP1722" s="4"/>
      <c r="AQ1722" s="4"/>
      <c r="AR1722" s="4"/>
      <c r="AS1722" s="4"/>
      <c r="AT1722" s="4"/>
      <c r="AU1722" s="4"/>
      <c r="AV1722" s="4"/>
      <c r="AW1722" s="4"/>
    </row>
    <row r="1723" spans="25:49" x14ac:dyDescent="0.25">
      <c r="Y1723"/>
      <c r="AD1723" s="4"/>
      <c r="AE1723" s="4"/>
      <c r="AF1723" s="4"/>
      <c r="AG1723" s="4"/>
      <c r="AH1723" s="4"/>
      <c r="AI1723" s="4"/>
      <c r="AJ1723" s="4"/>
      <c r="AK1723" s="4"/>
      <c r="AL1723" s="4"/>
      <c r="AM1723" s="4"/>
      <c r="AN1723" s="4"/>
      <c r="AO1723" s="4"/>
      <c r="AP1723" s="4"/>
      <c r="AQ1723" s="4"/>
      <c r="AR1723" s="4"/>
      <c r="AS1723" s="4"/>
      <c r="AT1723" s="4"/>
      <c r="AU1723" s="4"/>
      <c r="AV1723" s="4"/>
      <c r="AW1723" s="4"/>
    </row>
    <row r="1724" spans="25:49" x14ac:dyDescent="0.25">
      <c r="Y1724"/>
      <c r="AD1724" s="4"/>
      <c r="AE1724" s="4"/>
      <c r="AF1724" s="4"/>
      <c r="AG1724" s="4"/>
      <c r="AH1724" s="4"/>
      <c r="AI1724" s="4"/>
      <c r="AJ1724" s="4"/>
      <c r="AK1724" s="4"/>
      <c r="AL1724" s="4"/>
      <c r="AM1724" s="4"/>
      <c r="AN1724" s="4"/>
      <c r="AO1724" s="4"/>
      <c r="AP1724" s="4"/>
      <c r="AQ1724" s="4"/>
      <c r="AR1724" s="4"/>
      <c r="AS1724" s="4"/>
      <c r="AT1724" s="4"/>
      <c r="AU1724" s="4"/>
      <c r="AV1724" s="4"/>
      <c r="AW1724" s="4"/>
    </row>
    <row r="1725" spans="25:49" x14ac:dyDescent="0.25">
      <c r="Y1725"/>
      <c r="AD1725" s="4"/>
      <c r="AE1725" s="4"/>
      <c r="AF1725" s="4"/>
      <c r="AG1725" s="4"/>
      <c r="AH1725" s="4"/>
      <c r="AI1725" s="4"/>
      <c r="AJ1725" s="4"/>
      <c r="AK1725" s="4"/>
      <c r="AL1725" s="4"/>
      <c r="AM1725" s="4"/>
      <c r="AN1725" s="4"/>
      <c r="AO1725" s="4"/>
      <c r="AP1725" s="4"/>
      <c r="AQ1725" s="4"/>
      <c r="AR1725" s="4"/>
      <c r="AS1725" s="4"/>
      <c r="AT1725" s="4"/>
      <c r="AU1725" s="4"/>
      <c r="AV1725" s="4"/>
      <c r="AW1725" s="4"/>
    </row>
    <row r="1726" spans="25:49" x14ac:dyDescent="0.25">
      <c r="Y1726"/>
      <c r="AD1726" s="4"/>
      <c r="AE1726" s="4"/>
      <c r="AF1726" s="4"/>
      <c r="AG1726" s="4"/>
      <c r="AH1726" s="4"/>
      <c r="AI1726" s="4"/>
      <c r="AJ1726" s="4"/>
      <c r="AK1726" s="4"/>
      <c r="AL1726" s="4"/>
      <c r="AM1726" s="4"/>
      <c r="AN1726" s="4"/>
      <c r="AO1726" s="4"/>
      <c r="AP1726" s="4"/>
      <c r="AQ1726" s="4"/>
      <c r="AR1726" s="4"/>
      <c r="AS1726" s="4"/>
      <c r="AT1726" s="4"/>
      <c r="AU1726" s="4"/>
      <c r="AV1726" s="4"/>
      <c r="AW1726" s="4"/>
    </row>
    <row r="1727" spans="25:49" x14ac:dyDescent="0.25">
      <c r="Y1727"/>
      <c r="AD1727" s="4"/>
      <c r="AE1727" s="4"/>
      <c r="AF1727" s="4"/>
      <c r="AG1727" s="4"/>
      <c r="AH1727" s="4"/>
      <c r="AI1727" s="4"/>
      <c r="AJ1727" s="4"/>
      <c r="AK1727" s="4"/>
      <c r="AL1727" s="4"/>
      <c r="AM1727" s="4"/>
      <c r="AN1727" s="4"/>
      <c r="AO1727" s="4"/>
      <c r="AP1727" s="4"/>
      <c r="AQ1727" s="4"/>
      <c r="AR1727" s="4"/>
      <c r="AS1727" s="4"/>
      <c r="AT1727" s="4"/>
      <c r="AU1727" s="4"/>
      <c r="AV1727" s="4"/>
      <c r="AW1727" s="4"/>
    </row>
    <row r="1728" spans="25:49" x14ac:dyDescent="0.25">
      <c r="Y1728"/>
      <c r="AD1728" s="4"/>
      <c r="AE1728" s="4"/>
      <c r="AF1728" s="4"/>
      <c r="AG1728" s="4"/>
      <c r="AH1728" s="4"/>
      <c r="AI1728" s="4"/>
      <c r="AJ1728" s="4"/>
      <c r="AK1728" s="4"/>
      <c r="AL1728" s="4"/>
      <c r="AM1728" s="4"/>
      <c r="AN1728" s="4"/>
      <c r="AO1728" s="4"/>
      <c r="AP1728" s="4"/>
      <c r="AQ1728" s="4"/>
      <c r="AR1728" s="4"/>
      <c r="AS1728" s="4"/>
      <c r="AT1728" s="4"/>
      <c r="AU1728" s="4"/>
      <c r="AV1728" s="4"/>
      <c r="AW1728" s="4"/>
    </row>
    <row r="1729" spans="25:49" x14ac:dyDescent="0.25">
      <c r="Y1729"/>
      <c r="AD1729" s="4"/>
      <c r="AE1729" s="4"/>
      <c r="AF1729" s="4"/>
      <c r="AG1729" s="4"/>
      <c r="AH1729" s="4"/>
      <c r="AI1729" s="4"/>
      <c r="AJ1729" s="4"/>
      <c r="AK1729" s="4"/>
      <c r="AL1729" s="4"/>
      <c r="AM1729" s="4"/>
      <c r="AN1729" s="4"/>
      <c r="AO1729" s="4"/>
      <c r="AP1729" s="4"/>
      <c r="AQ1729" s="4"/>
      <c r="AR1729" s="4"/>
      <c r="AS1729" s="4"/>
      <c r="AT1729" s="4"/>
      <c r="AU1729" s="4"/>
      <c r="AV1729" s="4"/>
      <c r="AW1729" s="4"/>
    </row>
    <row r="1730" spans="25:49" x14ac:dyDescent="0.25">
      <c r="Y1730"/>
      <c r="AD1730" s="4"/>
      <c r="AE1730" s="4"/>
      <c r="AF1730" s="4"/>
      <c r="AG1730" s="4"/>
      <c r="AH1730" s="4"/>
      <c r="AI1730" s="4"/>
      <c r="AJ1730" s="4"/>
      <c r="AK1730" s="4"/>
      <c r="AL1730" s="4"/>
      <c r="AM1730" s="4"/>
      <c r="AN1730" s="4"/>
      <c r="AO1730" s="4"/>
      <c r="AP1730" s="4"/>
      <c r="AQ1730" s="4"/>
      <c r="AR1730" s="4"/>
      <c r="AS1730" s="4"/>
      <c r="AT1730" s="4"/>
      <c r="AU1730" s="4"/>
      <c r="AV1730" s="4"/>
      <c r="AW1730" s="4"/>
    </row>
    <row r="1731" spans="25:49" x14ac:dyDescent="0.25">
      <c r="Y1731"/>
      <c r="AD1731" s="4"/>
      <c r="AE1731" s="4"/>
      <c r="AF1731" s="4"/>
      <c r="AG1731" s="4"/>
      <c r="AH1731" s="4"/>
      <c r="AI1731" s="4"/>
      <c r="AJ1731" s="4"/>
      <c r="AK1731" s="4"/>
      <c r="AL1731" s="4"/>
      <c r="AM1731" s="4"/>
      <c r="AN1731" s="4"/>
      <c r="AO1731" s="4"/>
      <c r="AP1731" s="4"/>
      <c r="AQ1731" s="4"/>
      <c r="AR1731" s="4"/>
      <c r="AS1731" s="4"/>
      <c r="AT1731" s="4"/>
      <c r="AU1731" s="4"/>
      <c r="AV1731" s="4"/>
      <c r="AW1731" s="4"/>
    </row>
    <row r="1732" spans="25:49" x14ac:dyDescent="0.25">
      <c r="Y1732"/>
      <c r="AD1732" s="4"/>
      <c r="AE1732" s="4"/>
      <c r="AF1732" s="4"/>
      <c r="AG1732" s="4"/>
      <c r="AH1732" s="4"/>
      <c r="AI1732" s="4"/>
      <c r="AJ1732" s="4"/>
      <c r="AK1732" s="4"/>
      <c r="AL1732" s="4"/>
      <c r="AM1732" s="4"/>
      <c r="AN1732" s="4"/>
      <c r="AO1732" s="4"/>
      <c r="AP1732" s="4"/>
      <c r="AQ1732" s="4"/>
      <c r="AR1732" s="4"/>
      <c r="AS1732" s="4"/>
      <c r="AT1732" s="4"/>
      <c r="AU1732" s="4"/>
      <c r="AV1732" s="4"/>
      <c r="AW1732" s="4"/>
    </row>
    <row r="1733" spans="25:49" x14ac:dyDescent="0.25">
      <c r="Y1733"/>
      <c r="AD1733" s="4"/>
      <c r="AE1733" s="4"/>
      <c r="AF1733" s="4"/>
      <c r="AG1733" s="4"/>
      <c r="AH1733" s="4"/>
      <c r="AI1733" s="4"/>
      <c r="AJ1733" s="4"/>
      <c r="AK1733" s="4"/>
      <c r="AL1733" s="4"/>
      <c r="AM1733" s="4"/>
      <c r="AN1733" s="4"/>
      <c r="AO1733" s="4"/>
      <c r="AP1733" s="4"/>
      <c r="AQ1733" s="4"/>
      <c r="AR1733" s="4"/>
      <c r="AS1733" s="4"/>
      <c r="AT1733" s="4"/>
      <c r="AU1733" s="4"/>
      <c r="AV1733" s="4"/>
      <c r="AW1733" s="4"/>
    </row>
    <row r="1734" spans="25:49" x14ac:dyDescent="0.25">
      <c r="Y1734"/>
      <c r="AD1734" s="4"/>
      <c r="AE1734" s="4"/>
      <c r="AF1734" s="4"/>
      <c r="AG1734" s="4"/>
      <c r="AH1734" s="4"/>
      <c r="AI1734" s="4"/>
      <c r="AJ1734" s="4"/>
      <c r="AK1734" s="4"/>
      <c r="AL1734" s="4"/>
      <c r="AM1734" s="4"/>
      <c r="AN1734" s="4"/>
      <c r="AO1734" s="4"/>
      <c r="AP1734" s="4"/>
      <c r="AQ1734" s="4"/>
      <c r="AR1734" s="4"/>
      <c r="AS1734" s="4"/>
      <c r="AT1734" s="4"/>
      <c r="AU1734" s="4"/>
      <c r="AV1734" s="4"/>
      <c r="AW1734" s="4"/>
    </row>
    <row r="1735" spans="25:49" x14ac:dyDescent="0.25">
      <c r="Y1735"/>
      <c r="AD1735" s="4"/>
      <c r="AE1735" s="4"/>
      <c r="AF1735" s="4"/>
      <c r="AG1735" s="4"/>
      <c r="AH1735" s="4"/>
      <c r="AI1735" s="4"/>
      <c r="AJ1735" s="4"/>
      <c r="AK1735" s="4"/>
      <c r="AL1735" s="4"/>
      <c r="AM1735" s="4"/>
      <c r="AN1735" s="4"/>
      <c r="AO1735" s="4"/>
      <c r="AP1735" s="4"/>
      <c r="AQ1735" s="4"/>
      <c r="AR1735" s="4"/>
      <c r="AS1735" s="4"/>
      <c r="AT1735" s="4"/>
      <c r="AU1735" s="4"/>
      <c r="AV1735" s="4"/>
      <c r="AW1735" s="4"/>
    </row>
    <row r="1736" spans="25:49" x14ac:dyDescent="0.25">
      <c r="Y1736"/>
      <c r="AD1736" s="4"/>
      <c r="AE1736" s="4"/>
      <c r="AF1736" s="4"/>
      <c r="AG1736" s="4"/>
      <c r="AH1736" s="4"/>
      <c r="AI1736" s="4"/>
      <c r="AJ1736" s="4"/>
      <c r="AK1736" s="4"/>
      <c r="AL1736" s="4"/>
      <c r="AM1736" s="4"/>
      <c r="AN1736" s="4"/>
      <c r="AO1736" s="4"/>
      <c r="AP1736" s="4"/>
      <c r="AQ1736" s="4"/>
      <c r="AR1736" s="4"/>
      <c r="AS1736" s="4"/>
      <c r="AT1736" s="4"/>
      <c r="AU1736" s="4"/>
      <c r="AV1736" s="4"/>
      <c r="AW1736" s="4"/>
    </row>
    <row r="1737" spans="25:49" x14ac:dyDescent="0.25">
      <c r="Y1737"/>
      <c r="AD1737" s="4"/>
      <c r="AE1737" s="4"/>
      <c r="AF1737" s="4"/>
      <c r="AG1737" s="4"/>
      <c r="AH1737" s="4"/>
      <c r="AI1737" s="4"/>
      <c r="AJ1737" s="4"/>
      <c r="AK1737" s="4"/>
      <c r="AL1737" s="4"/>
      <c r="AM1737" s="4"/>
      <c r="AN1737" s="4"/>
      <c r="AO1737" s="4"/>
      <c r="AP1737" s="4"/>
      <c r="AQ1737" s="4"/>
      <c r="AR1737" s="4"/>
      <c r="AS1737" s="4"/>
      <c r="AT1737" s="4"/>
      <c r="AU1737" s="4"/>
      <c r="AV1737" s="4"/>
      <c r="AW1737" s="4"/>
    </row>
    <row r="1738" spans="25:49" x14ac:dyDescent="0.25">
      <c r="Y1738"/>
      <c r="AD1738" s="4"/>
      <c r="AE1738" s="4"/>
      <c r="AF1738" s="4"/>
      <c r="AG1738" s="4"/>
      <c r="AH1738" s="4"/>
      <c r="AI1738" s="4"/>
      <c r="AJ1738" s="4"/>
      <c r="AK1738" s="4"/>
      <c r="AL1738" s="4"/>
      <c r="AM1738" s="4"/>
      <c r="AN1738" s="4"/>
      <c r="AO1738" s="4"/>
      <c r="AP1738" s="4"/>
      <c r="AQ1738" s="4"/>
      <c r="AR1738" s="4"/>
      <c r="AS1738" s="4"/>
      <c r="AT1738" s="4"/>
      <c r="AU1738" s="4"/>
      <c r="AV1738" s="4"/>
      <c r="AW1738" s="4"/>
    </row>
    <row r="1739" spans="25:49" x14ac:dyDescent="0.25">
      <c r="Y1739"/>
      <c r="AD1739" s="4"/>
      <c r="AE1739" s="4"/>
      <c r="AF1739" s="4"/>
      <c r="AG1739" s="4"/>
      <c r="AH1739" s="4"/>
      <c r="AI1739" s="4"/>
      <c r="AJ1739" s="4"/>
      <c r="AK1739" s="4"/>
      <c r="AL1739" s="4"/>
      <c r="AM1739" s="4"/>
      <c r="AN1739" s="4"/>
      <c r="AO1739" s="4"/>
      <c r="AP1739" s="4"/>
      <c r="AQ1739" s="4"/>
      <c r="AR1739" s="4"/>
      <c r="AS1739" s="4"/>
      <c r="AT1739" s="4"/>
      <c r="AU1739" s="4"/>
      <c r="AV1739" s="4"/>
      <c r="AW1739" s="4"/>
    </row>
    <row r="1740" spans="25:49" x14ac:dyDescent="0.25">
      <c r="Y1740"/>
      <c r="AD1740" s="4"/>
      <c r="AE1740" s="4"/>
      <c r="AF1740" s="4"/>
      <c r="AG1740" s="4"/>
      <c r="AH1740" s="4"/>
      <c r="AI1740" s="4"/>
      <c r="AJ1740" s="4"/>
      <c r="AK1740" s="4"/>
      <c r="AL1740" s="4"/>
      <c r="AM1740" s="4"/>
      <c r="AN1740" s="4"/>
      <c r="AO1740" s="4"/>
      <c r="AP1740" s="4"/>
      <c r="AQ1740" s="4"/>
      <c r="AR1740" s="4"/>
      <c r="AS1740" s="4"/>
      <c r="AT1740" s="4"/>
      <c r="AU1740" s="4"/>
      <c r="AV1740" s="4"/>
      <c r="AW1740" s="4"/>
    </row>
    <row r="1741" spans="25:49" x14ac:dyDescent="0.25">
      <c r="Y1741"/>
      <c r="AD1741" s="4"/>
      <c r="AE1741" s="4"/>
      <c r="AF1741" s="4"/>
      <c r="AG1741" s="4"/>
      <c r="AH1741" s="4"/>
      <c r="AI1741" s="4"/>
      <c r="AJ1741" s="4"/>
      <c r="AK1741" s="4"/>
      <c r="AL1741" s="4"/>
      <c r="AM1741" s="4"/>
      <c r="AN1741" s="4"/>
      <c r="AO1741" s="4"/>
      <c r="AP1741" s="4"/>
      <c r="AQ1741" s="4"/>
      <c r="AR1741" s="4"/>
      <c r="AS1741" s="4"/>
      <c r="AT1741" s="4"/>
      <c r="AU1741" s="4"/>
      <c r="AV1741" s="4"/>
      <c r="AW1741" s="4"/>
    </row>
    <row r="1742" spans="25:49" x14ac:dyDescent="0.25">
      <c r="Y1742"/>
      <c r="AD1742" s="4"/>
      <c r="AE1742" s="4"/>
      <c r="AF1742" s="4"/>
      <c r="AG1742" s="4"/>
      <c r="AH1742" s="4"/>
      <c r="AI1742" s="4"/>
      <c r="AJ1742" s="4"/>
      <c r="AK1742" s="4"/>
      <c r="AL1742" s="4"/>
      <c r="AM1742" s="4"/>
      <c r="AN1742" s="4"/>
      <c r="AO1742" s="4"/>
      <c r="AP1742" s="4"/>
      <c r="AQ1742" s="4"/>
      <c r="AR1742" s="4"/>
      <c r="AS1742" s="4"/>
      <c r="AT1742" s="4"/>
      <c r="AU1742" s="4"/>
      <c r="AV1742" s="4"/>
      <c r="AW1742" s="4"/>
    </row>
    <row r="1743" spans="25:49" x14ac:dyDescent="0.25">
      <c r="Y1743"/>
      <c r="AD1743" s="4"/>
      <c r="AE1743" s="4"/>
      <c r="AF1743" s="4"/>
      <c r="AG1743" s="4"/>
      <c r="AH1743" s="4"/>
      <c r="AI1743" s="4"/>
      <c r="AJ1743" s="4"/>
      <c r="AK1743" s="4"/>
      <c r="AL1743" s="4"/>
      <c r="AM1743" s="4"/>
      <c r="AN1743" s="4"/>
      <c r="AO1743" s="4"/>
      <c r="AP1743" s="4"/>
      <c r="AQ1743" s="4"/>
      <c r="AR1743" s="4"/>
      <c r="AS1743" s="4"/>
      <c r="AT1743" s="4"/>
      <c r="AU1743" s="4"/>
      <c r="AV1743" s="4"/>
      <c r="AW1743" s="4"/>
    </row>
    <row r="1744" spans="25:49" x14ac:dyDescent="0.25">
      <c r="Y1744"/>
      <c r="AD1744" s="4"/>
      <c r="AE1744" s="4"/>
      <c r="AF1744" s="4"/>
      <c r="AG1744" s="4"/>
      <c r="AH1744" s="4"/>
      <c r="AI1744" s="4"/>
      <c r="AJ1744" s="4"/>
      <c r="AK1744" s="4"/>
      <c r="AL1744" s="4"/>
      <c r="AM1744" s="4"/>
      <c r="AN1744" s="4"/>
      <c r="AO1744" s="4"/>
      <c r="AP1744" s="4"/>
      <c r="AQ1744" s="4"/>
      <c r="AR1744" s="4"/>
      <c r="AS1744" s="4"/>
      <c r="AT1744" s="4"/>
      <c r="AU1744" s="4"/>
      <c r="AV1744" s="4"/>
      <c r="AW1744" s="4"/>
    </row>
    <row r="1745" spans="25:49" x14ac:dyDescent="0.25">
      <c r="Y1745"/>
      <c r="AD1745" s="4"/>
      <c r="AE1745" s="4"/>
      <c r="AF1745" s="4"/>
      <c r="AG1745" s="4"/>
      <c r="AH1745" s="4"/>
      <c r="AI1745" s="4"/>
      <c r="AJ1745" s="4"/>
      <c r="AK1745" s="4"/>
      <c r="AL1745" s="4"/>
      <c r="AM1745" s="4"/>
      <c r="AN1745" s="4"/>
      <c r="AO1745" s="4"/>
      <c r="AP1745" s="4"/>
      <c r="AQ1745" s="4"/>
      <c r="AR1745" s="4"/>
      <c r="AS1745" s="4"/>
      <c r="AT1745" s="4"/>
      <c r="AU1745" s="4"/>
      <c r="AV1745" s="4"/>
      <c r="AW1745" s="4"/>
    </row>
    <row r="1746" spans="25:49" x14ac:dyDescent="0.25">
      <c r="Y1746"/>
      <c r="AD1746" s="4"/>
      <c r="AE1746" s="4"/>
      <c r="AF1746" s="4"/>
      <c r="AG1746" s="4"/>
      <c r="AH1746" s="4"/>
      <c r="AI1746" s="4"/>
      <c r="AJ1746" s="4"/>
      <c r="AK1746" s="4"/>
      <c r="AL1746" s="4"/>
      <c r="AM1746" s="4"/>
      <c r="AN1746" s="4"/>
      <c r="AO1746" s="4"/>
      <c r="AP1746" s="4"/>
      <c r="AQ1746" s="4"/>
      <c r="AR1746" s="4"/>
      <c r="AS1746" s="4"/>
      <c r="AT1746" s="4"/>
      <c r="AU1746" s="4"/>
      <c r="AV1746" s="4"/>
      <c r="AW1746" s="4"/>
    </row>
    <row r="1747" spans="25:49" x14ac:dyDescent="0.25">
      <c r="Y1747"/>
      <c r="AD1747" s="4"/>
      <c r="AE1747" s="4"/>
      <c r="AF1747" s="4"/>
      <c r="AG1747" s="4"/>
      <c r="AH1747" s="4"/>
      <c r="AI1747" s="4"/>
      <c r="AJ1747" s="4"/>
      <c r="AK1747" s="4"/>
      <c r="AL1747" s="4"/>
      <c r="AM1747" s="4"/>
      <c r="AN1747" s="4"/>
      <c r="AO1747" s="4"/>
      <c r="AP1747" s="4"/>
      <c r="AQ1747" s="4"/>
      <c r="AR1747" s="4"/>
      <c r="AS1747" s="4"/>
      <c r="AT1747" s="4"/>
      <c r="AU1747" s="4"/>
      <c r="AV1747" s="4"/>
      <c r="AW1747" s="4"/>
    </row>
    <row r="1748" spans="25:49" x14ac:dyDescent="0.25">
      <c r="Y1748"/>
      <c r="AD1748" s="4"/>
      <c r="AE1748" s="4"/>
      <c r="AF1748" s="4"/>
      <c r="AG1748" s="4"/>
      <c r="AH1748" s="4"/>
      <c r="AI1748" s="4"/>
      <c r="AJ1748" s="4"/>
      <c r="AK1748" s="4"/>
      <c r="AL1748" s="4"/>
      <c r="AM1748" s="4"/>
      <c r="AN1748" s="4"/>
      <c r="AO1748" s="4"/>
      <c r="AP1748" s="4"/>
      <c r="AQ1748" s="4"/>
      <c r="AR1748" s="4"/>
      <c r="AS1748" s="4"/>
      <c r="AT1748" s="4"/>
      <c r="AU1748" s="4"/>
      <c r="AV1748" s="4"/>
      <c r="AW1748" s="4"/>
    </row>
    <row r="1749" spans="25:49" x14ac:dyDescent="0.25">
      <c r="Y1749"/>
      <c r="AD1749" s="4"/>
      <c r="AE1749" s="4"/>
      <c r="AF1749" s="4"/>
      <c r="AG1749" s="4"/>
      <c r="AH1749" s="4"/>
      <c r="AI1749" s="4"/>
      <c r="AJ1749" s="4"/>
      <c r="AK1749" s="4"/>
      <c r="AL1749" s="4"/>
      <c r="AM1749" s="4"/>
      <c r="AN1749" s="4"/>
      <c r="AO1749" s="4"/>
      <c r="AP1749" s="4"/>
      <c r="AQ1749" s="4"/>
      <c r="AR1749" s="4"/>
      <c r="AS1749" s="4"/>
      <c r="AT1749" s="4"/>
      <c r="AU1749" s="4"/>
      <c r="AV1749" s="4"/>
      <c r="AW1749" s="4"/>
    </row>
    <row r="1750" spans="25:49" x14ac:dyDescent="0.25">
      <c r="Y1750"/>
      <c r="AD1750" s="4"/>
      <c r="AE1750" s="4"/>
      <c r="AF1750" s="4"/>
      <c r="AG1750" s="4"/>
      <c r="AH1750" s="4"/>
      <c r="AI1750" s="4"/>
      <c r="AJ1750" s="4"/>
      <c r="AK1750" s="4"/>
      <c r="AL1750" s="4"/>
      <c r="AM1750" s="4"/>
      <c r="AN1750" s="4"/>
      <c r="AO1750" s="4"/>
      <c r="AP1750" s="4"/>
      <c r="AQ1750" s="4"/>
      <c r="AR1750" s="4"/>
      <c r="AS1750" s="4"/>
      <c r="AT1750" s="4"/>
      <c r="AU1750" s="4"/>
      <c r="AV1750" s="4"/>
      <c r="AW1750" s="4"/>
    </row>
    <row r="1751" spans="25:49" x14ac:dyDescent="0.25">
      <c r="Y1751"/>
      <c r="AD1751" s="4"/>
      <c r="AE1751" s="4"/>
      <c r="AF1751" s="4"/>
      <c r="AG1751" s="4"/>
      <c r="AH1751" s="4"/>
      <c r="AI1751" s="4"/>
      <c r="AJ1751" s="4"/>
      <c r="AK1751" s="4"/>
      <c r="AL1751" s="4"/>
      <c r="AM1751" s="4"/>
      <c r="AN1751" s="4"/>
      <c r="AO1751" s="4"/>
      <c r="AP1751" s="4"/>
      <c r="AQ1751" s="4"/>
      <c r="AR1751" s="4"/>
      <c r="AS1751" s="4"/>
      <c r="AT1751" s="4"/>
      <c r="AU1751" s="4"/>
      <c r="AV1751" s="4"/>
      <c r="AW1751" s="4"/>
    </row>
    <row r="1752" spans="25:49" x14ac:dyDescent="0.25">
      <c r="Y1752"/>
      <c r="AD1752" s="4"/>
      <c r="AE1752" s="4"/>
      <c r="AF1752" s="4"/>
      <c r="AG1752" s="4"/>
      <c r="AH1752" s="4"/>
      <c r="AI1752" s="4"/>
      <c r="AJ1752" s="4"/>
      <c r="AK1752" s="4"/>
      <c r="AL1752" s="4"/>
      <c r="AM1752" s="4"/>
      <c r="AN1752" s="4"/>
      <c r="AO1752" s="4"/>
      <c r="AP1752" s="4"/>
      <c r="AQ1752" s="4"/>
      <c r="AR1752" s="4"/>
      <c r="AS1752" s="4"/>
      <c r="AT1752" s="4"/>
      <c r="AU1752" s="4"/>
      <c r="AV1752" s="4"/>
      <c r="AW1752" s="4"/>
    </row>
    <row r="1753" spans="25:49" x14ac:dyDescent="0.25">
      <c r="Y1753"/>
      <c r="AD1753" s="4"/>
      <c r="AE1753" s="4"/>
      <c r="AF1753" s="4"/>
      <c r="AG1753" s="4"/>
      <c r="AH1753" s="4"/>
      <c r="AI1753" s="4"/>
      <c r="AJ1753" s="4"/>
      <c r="AK1753" s="4"/>
      <c r="AL1753" s="4"/>
      <c r="AM1753" s="4"/>
      <c r="AN1753" s="4"/>
      <c r="AO1753" s="4"/>
      <c r="AP1753" s="4"/>
      <c r="AQ1753" s="4"/>
      <c r="AR1753" s="4"/>
      <c r="AS1753" s="4"/>
      <c r="AT1753" s="4"/>
      <c r="AU1753" s="4"/>
      <c r="AV1753" s="4"/>
      <c r="AW1753" s="4"/>
    </row>
    <row r="1754" spans="25:49" x14ac:dyDescent="0.25">
      <c r="Y1754"/>
      <c r="AD1754" s="4"/>
      <c r="AE1754" s="4"/>
      <c r="AF1754" s="4"/>
      <c r="AG1754" s="4"/>
      <c r="AH1754" s="4"/>
      <c r="AI1754" s="4"/>
      <c r="AJ1754" s="4"/>
      <c r="AK1754" s="4"/>
      <c r="AL1754" s="4"/>
      <c r="AM1754" s="4"/>
      <c r="AN1754" s="4"/>
      <c r="AO1754" s="4"/>
      <c r="AP1754" s="4"/>
      <c r="AQ1754" s="4"/>
      <c r="AR1754" s="4"/>
      <c r="AS1754" s="4"/>
      <c r="AT1754" s="4"/>
      <c r="AU1754" s="4"/>
      <c r="AV1754" s="4"/>
      <c r="AW1754" s="4"/>
    </row>
    <row r="1755" spans="25:49" x14ac:dyDescent="0.25">
      <c r="Y1755"/>
      <c r="AD1755" s="4"/>
      <c r="AE1755" s="4"/>
      <c r="AF1755" s="4"/>
      <c r="AG1755" s="4"/>
      <c r="AH1755" s="4"/>
      <c r="AI1755" s="4"/>
      <c r="AJ1755" s="4"/>
      <c r="AK1755" s="4"/>
      <c r="AL1755" s="4"/>
      <c r="AM1755" s="4"/>
      <c r="AN1755" s="4"/>
      <c r="AO1755" s="4"/>
      <c r="AP1755" s="4"/>
      <c r="AQ1755" s="4"/>
      <c r="AR1755" s="4"/>
      <c r="AS1755" s="4"/>
      <c r="AT1755" s="4"/>
      <c r="AU1755" s="4"/>
      <c r="AV1755" s="4"/>
      <c r="AW1755" s="4"/>
    </row>
    <row r="1756" spans="25:49" x14ac:dyDescent="0.25">
      <c r="Y1756"/>
      <c r="AD1756" s="4"/>
      <c r="AE1756" s="4"/>
      <c r="AF1756" s="4"/>
      <c r="AG1756" s="4"/>
      <c r="AH1756" s="4"/>
      <c r="AI1756" s="4"/>
      <c r="AJ1756" s="4"/>
      <c r="AK1756" s="4"/>
      <c r="AL1756" s="4"/>
      <c r="AM1756" s="4"/>
      <c r="AN1756" s="4"/>
      <c r="AO1756" s="4"/>
      <c r="AP1756" s="4"/>
      <c r="AQ1756" s="4"/>
      <c r="AR1756" s="4"/>
      <c r="AS1756" s="4"/>
      <c r="AT1756" s="4"/>
      <c r="AU1756" s="4"/>
      <c r="AV1756" s="4"/>
      <c r="AW1756" s="4"/>
    </row>
    <row r="1757" spans="25:49" x14ac:dyDescent="0.25">
      <c r="Y1757"/>
      <c r="AD1757" s="4"/>
      <c r="AE1757" s="4"/>
      <c r="AF1757" s="4"/>
      <c r="AG1757" s="4"/>
      <c r="AH1757" s="4"/>
      <c r="AI1757" s="4"/>
      <c r="AJ1757" s="4"/>
      <c r="AK1757" s="4"/>
      <c r="AL1757" s="4"/>
      <c r="AM1757" s="4"/>
      <c r="AN1757" s="4"/>
      <c r="AO1757" s="4"/>
      <c r="AP1757" s="4"/>
      <c r="AQ1757" s="4"/>
      <c r="AR1757" s="4"/>
      <c r="AS1757" s="4"/>
      <c r="AT1757" s="4"/>
      <c r="AU1757" s="4"/>
      <c r="AV1757" s="4"/>
      <c r="AW1757" s="4"/>
    </row>
    <row r="1758" spans="25:49" x14ac:dyDescent="0.25">
      <c r="Y1758"/>
      <c r="AD1758" s="4"/>
      <c r="AE1758" s="4"/>
      <c r="AF1758" s="4"/>
      <c r="AG1758" s="4"/>
      <c r="AH1758" s="4"/>
      <c r="AI1758" s="4"/>
      <c r="AJ1758" s="4"/>
      <c r="AK1758" s="4"/>
      <c r="AL1758" s="4"/>
      <c r="AM1758" s="4"/>
      <c r="AN1758" s="4"/>
      <c r="AO1758" s="4"/>
      <c r="AP1758" s="4"/>
      <c r="AQ1758" s="4"/>
      <c r="AR1758" s="4"/>
      <c r="AS1758" s="4"/>
      <c r="AT1758" s="4"/>
      <c r="AU1758" s="4"/>
      <c r="AV1758" s="4"/>
      <c r="AW1758" s="4"/>
    </row>
    <row r="1759" spans="25:49" x14ac:dyDescent="0.25">
      <c r="Y1759"/>
      <c r="AD1759" s="4"/>
      <c r="AE1759" s="4"/>
      <c r="AF1759" s="4"/>
      <c r="AG1759" s="4"/>
      <c r="AH1759" s="4"/>
      <c r="AI1759" s="4"/>
      <c r="AJ1759" s="4"/>
      <c r="AK1759" s="4"/>
      <c r="AL1759" s="4"/>
      <c r="AM1759" s="4"/>
      <c r="AN1759" s="4"/>
      <c r="AO1759" s="4"/>
      <c r="AP1759" s="4"/>
      <c r="AQ1759" s="4"/>
      <c r="AR1759" s="4"/>
      <c r="AS1759" s="4"/>
      <c r="AT1759" s="4"/>
      <c r="AU1759" s="4"/>
      <c r="AV1759" s="4"/>
      <c r="AW1759" s="4"/>
    </row>
    <row r="1760" spans="25:49" x14ac:dyDescent="0.25">
      <c r="Y1760"/>
      <c r="AD1760" s="4"/>
      <c r="AE1760" s="4"/>
      <c r="AF1760" s="4"/>
      <c r="AG1760" s="4"/>
      <c r="AH1760" s="4"/>
      <c r="AI1760" s="4"/>
      <c r="AJ1760" s="4"/>
      <c r="AK1760" s="4"/>
      <c r="AL1760" s="4"/>
      <c r="AM1760" s="4"/>
      <c r="AN1760" s="4"/>
      <c r="AO1760" s="4"/>
      <c r="AP1760" s="4"/>
      <c r="AQ1760" s="4"/>
      <c r="AR1760" s="4"/>
      <c r="AS1760" s="4"/>
      <c r="AT1760" s="4"/>
      <c r="AU1760" s="4"/>
      <c r="AV1760" s="4"/>
      <c r="AW1760" s="4"/>
    </row>
    <row r="1761" spans="25:49" x14ac:dyDescent="0.25">
      <c r="Y1761"/>
      <c r="AD1761" s="4"/>
      <c r="AE1761" s="4"/>
      <c r="AF1761" s="4"/>
      <c r="AG1761" s="4"/>
      <c r="AH1761" s="4"/>
      <c r="AI1761" s="4"/>
      <c r="AJ1761" s="4"/>
      <c r="AK1761" s="4"/>
      <c r="AL1761" s="4"/>
      <c r="AM1761" s="4"/>
      <c r="AN1761" s="4"/>
      <c r="AO1761" s="4"/>
      <c r="AP1761" s="4"/>
      <c r="AQ1761" s="4"/>
      <c r="AR1761" s="4"/>
      <c r="AS1761" s="4"/>
      <c r="AT1761" s="4"/>
      <c r="AU1761" s="4"/>
      <c r="AV1761" s="4"/>
      <c r="AW1761" s="4"/>
    </row>
    <row r="1762" spans="25:49" x14ac:dyDescent="0.25">
      <c r="Y1762"/>
      <c r="AD1762" s="4"/>
      <c r="AE1762" s="4"/>
      <c r="AF1762" s="4"/>
      <c r="AG1762" s="4"/>
      <c r="AH1762" s="4"/>
      <c r="AI1762" s="4"/>
      <c r="AJ1762" s="4"/>
      <c r="AK1762" s="4"/>
      <c r="AL1762" s="4"/>
      <c r="AM1762" s="4"/>
      <c r="AN1762" s="4"/>
      <c r="AO1762" s="4"/>
      <c r="AP1762" s="4"/>
      <c r="AQ1762" s="4"/>
      <c r="AR1762" s="4"/>
      <c r="AS1762" s="4"/>
      <c r="AT1762" s="4"/>
      <c r="AU1762" s="4"/>
      <c r="AV1762" s="4"/>
      <c r="AW1762" s="4"/>
    </row>
    <row r="1763" spans="25:49" x14ac:dyDescent="0.25">
      <c r="Y1763"/>
      <c r="AD1763" s="4"/>
      <c r="AE1763" s="4"/>
      <c r="AF1763" s="4"/>
      <c r="AG1763" s="4"/>
      <c r="AH1763" s="4"/>
      <c r="AI1763" s="4"/>
      <c r="AJ1763" s="4"/>
      <c r="AK1763" s="4"/>
      <c r="AL1763" s="4"/>
      <c r="AM1763" s="4"/>
      <c r="AN1763" s="4"/>
      <c r="AO1763" s="4"/>
      <c r="AP1763" s="4"/>
      <c r="AQ1763" s="4"/>
      <c r="AR1763" s="4"/>
      <c r="AS1763" s="4"/>
      <c r="AT1763" s="4"/>
      <c r="AU1763" s="4"/>
      <c r="AV1763" s="4"/>
      <c r="AW1763" s="4"/>
    </row>
    <row r="1764" spans="25:49" x14ac:dyDescent="0.25">
      <c r="Y1764"/>
      <c r="AD1764" s="4"/>
      <c r="AE1764" s="4"/>
      <c r="AF1764" s="4"/>
      <c r="AG1764" s="4"/>
      <c r="AH1764" s="4"/>
      <c r="AI1764" s="4"/>
      <c r="AJ1764" s="4"/>
      <c r="AK1764" s="4"/>
      <c r="AL1764" s="4"/>
      <c r="AM1764" s="4"/>
      <c r="AN1764" s="4"/>
      <c r="AO1764" s="4"/>
      <c r="AP1764" s="4"/>
      <c r="AQ1764" s="4"/>
      <c r="AR1764" s="4"/>
      <c r="AS1764" s="4"/>
      <c r="AT1764" s="4"/>
      <c r="AU1764" s="4"/>
      <c r="AV1764" s="4"/>
      <c r="AW1764" s="4"/>
    </row>
    <row r="1765" spans="25:49" x14ac:dyDescent="0.25">
      <c r="Y1765"/>
      <c r="AD1765" s="4"/>
      <c r="AE1765" s="4"/>
      <c r="AF1765" s="4"/>
      <c r="AG1765" s="4"/>
      <c r="AH1765" s="4"/>
      <c r="AI1765" s="4"/>
      <c r="AJ1765" s="4"/>
      <c r="AK1765" s="4"/>
      <c r="AL1765" s="4"/>
      <c r="AM1765" s="4"/>
      <c r="AN1765" s="4"/>
      <c r="AO1765" s="4"/>
      <c r="AP1765" s="4"/>
      <c r="AQ1765" s="4"/>
      <c r="AR1765" s="4"/>
      <c r="AS1765" s="4"/>
      <c r="AT1765" s="4"/>
      <c r="AU1765" s="4"/>
      <c r="AV1765" s="4"/>
      <c r="AW1765" s="4"/>
    </row>
    <row r="1766" spans="25:49" x14ac:dyDescent="0.25">
      <c r="Y1766"/>
      <c r="AD1766" s="4"/>
      <c r="AE1766" s="4"/>
      <c r="AF1766" s="4"/>
      <c r="AG1766" s="4"/>
      <c r="AH1766" s="4"/>
      <c r="AI1766" s="4"/>
      <c r="AJ1766" s="4"/>
      <c r="AK1766" s="4"/>
      <c r="AL1766" s="4"/>
      <c r="AM1766" s="4"/>
      <c r="AN1766" s="4"/>
      <c r="AO1766" s="4"/>
      <c r="AP1766" s="4"/>
      <c r="AQ1766" s="4"/>
      <c r="AR1766" s="4"/>
      <c r="AS1766" s="4"/>
      <c r="AT1766" s="4"/>
      <c r="AU1766" s="4"/>
      <c r="AV1766" s="4"/>
      <c r="AW1766" s="4"/>
    </row>
    <row r="1767" spans="25:49" x14ac:dyDescent="0.25">
      <c r="Y1767"/>
      <c r="AD1767" s="4"/>
      <c r="AE1767" s="4"/>
      <c r="AF1767" s="4"/>
      <c r="AG1767" s="4"/>
      <c r="AH1767" s="4"/>
      <c r="AI1767" s="4"/>
      <c r="AJ1767" s="4"/>
      <c r="AK1767" s="4"/>
      <c r="AL1767" s="4"/>
      <c r="AM1767" s="4"/>
      <c r="AN1767" s="4"/>
      <c r="AO1767" s="4"/>
      <c r="AP1767" s="4"/>
      <c r="AQ1767" s="4"/>
      <c r="AR1767" s="4"/>
      <c r="AS1767" s="4"/>
      <c r="AT1767" s="4"/>
      <c r="AU1767" s="4"/>
      <c r="AV1767" s="4"/>
      <c r="AW1767" s="4"/>
    </row>
    <row r="1768" spans="25:49" x14ac:dyDescent="0.25">
      <c r="Y1768"/>
      <c r="AD1768" s="4"/>
      <c r="AE1768" s="4"/>
      <c r="AF1768" s="4"/>
      <c r="AG1768" s="4"/>
      <c r="AH1768" s="4"/>
      <c r="AI1768" s="4"/>
      <c r="AJ1768" s="4"/>
      <c r="AK1768" s="4"/>
      <c r="AL1768" s="4"/>
      <c r="AM1768" s="4"/>
      <c r="AN1768" s="4"/>
      <c r="AO1768" s="4"/>
      <c r="AP1768" s="4"/>
      <c r="AQ1768" s="4"/>
      <c r="AR1768" s="4"/>
      <c r="AS1768" s="4"/>
      <c r="AT1768" s="4"/>
      <c r="AU1768" s="4"/>
      <c r="AV1768" s="4"/>
      <c r="AW1768" s="4"/>
    </row>
    <row r="1769" spans="25:49" x14ac:dyDescent="0.25">
      <c r="Y1769"/>
      <c r="AD1769" s="4"/>
      <c r="AE1769" s="4"/>
      <c r="AF1769" s="4"/>
      <c r="AG1769" s="4"/>
      <c r="AH1769" s="4"/>
      <c r="AI1769" s="4"/>
      <c r="AJ1769" s="4"/>
      <c r="AK1769" s="4"/>
      <c r="AL1769" s="4"/>
      <c r="AM1769" s="4"/>
      <c r="AN1769" s="4"/>
      <c r="AO1769" s="4"/>
      <c r="AP1769" s="4"/>
      <c r="AQ1769" s="4"/>
      <c r="AR1769" s="4"/>
      <c r="AS1769" s="4"/>
      <c r="AT1769" s="4"/>
      <c r="AU1769" s="4"/>
      <c r="AV1769" s="4"/>
      <c r="AW1769" s="4"/>
    </row>
    <row r="1770" spans="25:49" x14ac:dyDescent="0.25">
      <c r="Y1770"/>
      <c r="AD1770" s="4"/>
      <c r="AE1770" s="4"/>
      <c r="AF1770" s="4"/>
      <c r="AG1770" s="4"/>
      <c r="AH1770" s="4"/>
      <c r="AI1770" s="4"/>
      <c r="AJ1770" s="4"/>
      <c r="AK1770" s="4"/>
      <c r="AL1770" s="4"/>
      <c r="AM1770" s="4"/>
      <c r="AN1770" s="4"/>
      <c r="AO1770" s="4"/>
      <c r="AP1770" s="4"/>
      <c r="AQ1770" s="4"/>
      <c r="AR1770" s="4"/>
      <c r="AS1770" s="4"/>
      <c r="AT1770" s="4"/>
      <c r="AU1770" s="4"/>
      <c r="AV1770" s="4"/>
      <c r="AW1770" s="4"/>
    </row>
    <row r="1771" spans="25:49" x14ac:dyDescent="0.25">
      <c r="Y1771"/>
      <c r="AD1771" s="4"/>
      <c r="AE1771" s="4"/>
      <c r="AF1771" s="4"/>
      <c r="AG1771" s="4"/>
      <c r="AH1771" s="4"/>
      <c r="AI1771" s="4"/>
      <c r="AJ1771" s="4"/>
      <c r="AK1771" s="4"/>
      <c r="AL1771" s="4"/>
      <c r="AM1771" s="4"/>
      <c r="AN1771" s="4"/>
      <c r="AO1771" s="4"/>
      <c r="AP1771" s="4"/>
      <c r="AQ1771" s="4"/>
      <c r="AR1771" s="4"/>
      <c r="AS1771" s="4"/>
      <c r="AT1771" s="4"/>
      <c r="AU1771" s="4"/>
      <c r="AV1771" s="4"/>
      <c r="AW1771" s="4"/>
    </row>
    <row r="1772" spans="25:49" x14ac:dyDescent="0.25">
      <c r="Y1772"/>
      <c r="AD1772" s="4"/>
      <c r="AE1772" s="4"/>
      <c r="AF1772" s="4"/>
      <c r="AG1772" s="4"/>
      <c r="AH1772" s="4"/>
      <c r="AI1772" s="4"/>
      <c r="AJ1772" s="4"/>
      <c r="AK1772" s="4"/>
      <c r="AL1772" s="4"/>
      <c r="AM1772" s="4"/>
      <c r="AN1772" s="4"/>
      <c r="AO1772" s="4"/>
      <c r="AP1772" s="4"/>
      <c r="AQ1772" s="4"/>
      <c r="AR1772" s="4"/>
      <c r="AS1772" s="4"/>
      <c r="AT1772" s="4"/>
      <c r="AU1772" s="4"/>
      <c r="AV1772" s="4"/>
      <c r="AW1772" s="4"/>
    </row>
    <row r="1773" spans="25:49" x14ac:dyDescent="0.25">
      <c r="Y1773"/>
      <c r="AD1773" s="4"/>
      <c r="AE1773" s="4"/>
      <c r="AF1773" s="4"/>
      <c r="AG1773" s="4"/>
      <c r="AH1773" s="4"/>
      <c r="AI1773" s="4"/>
      <c r="AJ1773" s="4"/>
      <c r="AK1773" s="4"/>
      <c r="AL1773" s="4"/>
      <c r="AM1773" s="4"/>
      <c r="AN1773" s="4"/>
      <c r="AO1773" s="4"/>
      <c r="AP1773" s="4"/>
      <c r="AQ1773" s="4"/>
      <c r="AR1773" s="4"/>
      <c r="AS1773" s="4"/>
      <c r="AT1773" s="4"/>
      <c r="AU1773" s="4"/>
      <c r="AV1773" s="4"/>
      <c r="AW1773" s="4"/>
    </row>
    <row r="1774" spans="25:49" x14ac:dyDescent="0.25">
      <c r="Y1774"/>
      <c r="AD1774" s="4"/>
      <c r="AE1774" s="4"/>
      <c r="AF1774" s="4"/>
      <c r="AG1774" s="4"/>
      <c r="AH1774" s="4"/>
      <c r="AI1774" s="4"/>
      <c r="AJ1774" s="4"/>
      <c r="AK1774" s="4"/>
      <c r="AL1774" s="4"/>
      <c r="AM1774" s="4"/>
      <c r="AN1774" s="4"/>
      <c r="AO1774" s="4"/>
      <c r="AP1774" s="4"/>
      <c r="AQ1774" s="4"/>
      <c r="AR1774" s="4"/>
      <c r="AS1774" s="4"/>
      <c r="AT1774" s="4"/>
      <c r="AU1774" s="4"/>
      <c r="AV1774" s="4"/>
      <c r="AW1774" s="4"/>
    </row>
    <row r="1775" spans="25:49" x14ac:dyDescent="0.25">
      <c r="Y1775"/>
      <c r="AD1775" s="4"/>
      <c r="AE1775" s="4"/>
      <c r="AF1775" s="4"/>
      <c r="AG1775" s="4"/>
      <c r="AH1775" s="4"/>
      <c r="AI1775" s="4"/>
      <c r="AJ1775" s="4"/>
      <c r="AK1775" s="4"/>
      <c r="AL1775" s="4"/>
      <c r="AM1775" s="4"/>
      <c r="AN1775" s="4"/>
      <c r="AO1775" s="4"/>
      <c r="AP1775" s="4"/>
      <c r="AQ1775" s="4"/>
      <c r="AR1775" s="4"/>
      <c r="AS1775" s="4"/>
      <c r="AT1775" s="4"/>
      <c r="AU1775" s="4"/>
      <c r="AV1775" s="4"/>
      <c r="AW1775" s="4"/>
    </row>
    <row r="1776" spans="25:49" x14ac:dyDescent="0.25">
      <c r="Y1776"/>
      <c r="AD1776" s="4"/>
      <c r="AE1776" s="4"/>
      <c r="AF1776" s="4"/>
      <c r="AG1776" s="4"/>
      <c r="AH1776" s="4"/>
      <c r="AI1776" s="4"/>
      <c r="AJ1776" s="4"/>
      <c r="AK1776" s="4"/>
      <c r="AL1776" s="4"/>
      <c r="AM1776" s="4"/>
      <c r="AN1776" s="4"/>
      <c r="AO1776" s="4"/>
      <c r="AP1776" s="4"/>
      <c r="AQ1776" s="4"/>
      <c r="AR1776" s="4"/>
      <c r="AS1776" s="4"/>
      <c r="AT1776" s="4"/>
      <c r="AU1776" s="4"/>
      <c r="AV1776" s="4"/>
      <c r="AW1776" s="4"/>
    </row>
    <row r="1777" spans="25:49" x14ac:dyDescent="0.25">
      <c r="Y1777"/>
      <c r="AD1777" s="4"/>
      <c r="AE1777" s="4"/>
      <c r="AF1777" s="4"/>
      <c r="AG1777" s="4"/>
      <c r="AH1777" s="4"/>
      <c r="AI1777" s="4"/>
      <c r="AJ1777" s="4"/>
      <c r="AK1777" s="4"/>
      <c r="AL1777" s="4"/>
      <c r="AM1777" s="4"/>
      <c r="AN1777" s="4"/>
      <c r="AO1777" s="4"/>
      <c r="AP1777" s="4"/>
      <c r="AQ1777" s="4"/>
      <c r="AR1777" s="4"/>
      <c r="AS1777" s="4"/>
      <c r="AT1777" s="4"/>
      <c r="AU1777" s="4"/>
      <c r="AV1777" s="4"/>
      <c r="AW1777" s="4"/>
    </row>
    <row r="1778" spans="25:49" x14ac:dyDescent="0.25">
      <c r="Y1778"/>
      <c r="AD1778" s="4"/>
      <c r="AE1778" s="4"/>
      <c r="AF1778" s="4"/>
      <c r="AG1778" s="4"/>
      <c r="AH1778" s="4"/>
      <c r="AI1778" s="4"/>
      <c r="AJ1778" s="4"/>
      <c r="AK1778" s="4"/>
      <c r="AL1778" s="4"/>
      <c r="AM1778" s="4"/>
      <c r="AN1778" s="4"/>
      <c r="AO1778" s="4"/>
      <c r="AP1778" s="4"/>
      <c r="AQ1778" s="4"/>
      <c r="AR1778" s="4"/>
      <c r="AS1778" s="4"/>
      <c r="AT1778" s="4"/>
      <c r="AU1778" s="4"/>
      <c r="AV1778" s="4"/>
      <c r="AW1778" s="4"/>
    </row>
    <row r="1779" spans="25:49" x14ac:dyDescent="0.25">
      <c r="Y1779"/>
      <c r="AD1779" s="4"/>
      <c r="AE1779" s="4"/>
      <c r="AF1779" s="4"/>
      <c r="AG1779" s="4"/>
      <c r="AH1779" s="4"/>
      <c r="AI1779" s="4"/>
      <c r="AJ1779" s="4"/>
      <c r="AK1779" s="4"/>
      <c r="AL1779" s="4"/>
      <c r="AM1779" s="4"/>
      <c r="AN1779" s="4"/>
      <c r="AO1779" s="4"/>
      <c r="AP1779" s="4"/>
      <c r="AQ1779" s="4"/>
      <c r="AR1779" s="4"/>
      <c r="AS1779" s="4"/>
      <c r="AT1779" s="4"/>
      <c r="AU1779" s="4"/>
      <c r="AV1779" s="4"/>
      <c r="AW1779" s="4"/>
    </row>
    <row r="1780" spans="25:49" x14ac:dyDescent="0.25">
      <c r="Y1780"/>
      <c r="AD1780" s="4"/>
      <c r="AE1780" s="4"/>
      <c r="AF1780" s="4"/>
      <c r="AG1780" s="4"/>
      <c r="AH1780" s="4"/>
      <c r="AI1780" s="4"/>
      <c r="AJ1780" s="4"/>
      <c r="AK1780" s="4"/>
      <c r="AL1780" s="4"/>
      <c r="AM1780" s="4"/>
      <c r="AN1780" s="4"/>
      <c r="AO1780" s="4"/>
      <c r="AP1780" s="4"/>
      <c r="AQ1780" s="4"/>
      <c r="AR1780" s="4"/>
      <c r="AS1780" s="4"/>
      <c r="AT1780" s="4"/>
      <c r="AU1780" s="4"/>
      <c r="AV1780" s="4"/>
      <c r="AW1780" s="4"/>
    </row>
    <row r="1781" spans="25:49" x14ac:dyDescent="0.25">
      <c r="Y1781"/>
      <c r="AD1781" s="4"/>
      <c r="AE1781" s="4"/>
      <c r="AF1781" s="4"/>
      <c r="AG1781" s="4"/>
      <c r="AH1781" s="4"/>
      <c r="AI1781" s="4"/>
      <c r="AJ1781" s="4"/>
      <c r="AK1781" s="4"/>
      <c r="AL1781" s="4"/>
      <c r="AM1781" s="4"/>
      <c r="AN1781" s="4"/>
      <c r="AO1781" s="4"/>
      <c r="AP1781" s="4"/>
      <c r="AQ1781" s="4"/>
      <c r="AR1781" s="4"/>
      <c r="AS1781" s="4"/>
      <c r="AT1781" s="4"/>
      <c r="AU1781" s="4"/>
      <c r="AV1781" s="4"/>
      <c r="AW1781" s="4"/>
    </row>
    <row r="1782" spans="25:49" x14ac:dyDescent="0.25">
      <c r="Y1782"/>
      <c r="AD1782" s="4"/>
      <c r="AE1782" s="4"/>
      <c r="AF1782" s="4"/>
      <c r="AG1782" s="4"/>
      <c r="AH1782" s="4"/>
      <c r="AI1782" s="4"/>
      <c r="AJ1782" s="4"/>
      <c r="AK1782" s="4"/>
      <c r="AL1782" s="4"/>
      <c r="AM1782" s="4"/>
      <c r="AN1782" s="4"/>
      <c r="AO1782" s="4"/>
      <c r="AP1782" s="4"/>
      <c r="AQ1782" s="4"/>
      <c r="AR1782" s="4"/>
      <c r="AS1782" s="4"/>
      <c r="AT1782" s="4"/>
      <c r="AU1782" s="4"/>
      <c r="AV1782" s="4"/>
      <c r="AW1782" s="4"/>
    </row>
    <row r="1783" spans="25:49" x14ac:dyDescent="0.25">
      <c r="Y1783"/>
      <c r="AD1783" s="4"/>
      <c r="AE1783" s="4"/>
      <c r="AF1783" s="4"/>
      <c r="AG1783" s="4"/>
      <c r="AH1783" s="4"/>
      <c r="AI1783" s="4"/>
      <c r="AJ1783" s="4"/>
      <c r="AK1783" s="4"/>
      <c r="AL1783" s="4"/>
      <c r="AM1783" s="4"/>
      <c r="AN1783" s="4"/>
      <c r="AO1783" s="4"/>
      <c r="AP1783" s="4"/>
      <c r="AQ1783" s="4"/>
      <c r="AR1783" s="4"/>
      <c r="AS1783" s="4"/>
      <c r="AT1783" s="4"/>
      <c r="AU1783" s="4"/>
      <c r="AV1783" s="4"/>
      <c r="AW1783" s="4"/>
    </row>
    <row r="1784" spans="25:49" x14ac:dyDescent="0.25">
      <c r="Y1784"/>
      <c r="AD1784" s="4"/>
      <c r="AE1784" s="4"/>
      <c r="AF1784" s="4"/>
      <c r="AG1784" s="4"/>
      <c r="AH1784" s="4"/>
      <c r="AI1784" s="4"/>
      <c r="AJ1784" s="4"/>
      <c r="AK1784" s="4"/>
      <c r="AL1784" s="4"/>
      <c r="AM1784" s="4"/>
      <c r="AN1784" s="4"/>
      <c r="AO1784" s="4"/>
      <c r="AP1784" s="4"/>
      <c r="AQ1784" s="4"/>
      <c r="AR1784" s="4"/>
      <c r="AS1784" s="4"/>
      <c r="AT1784" s="4"/>
      <c r="AU1784" s="4"/>
      <c r="AV1784" s="4"/>
      <c r="AW1784" s="4"/>
    </row>
    <row r="1785" spans="25:49" x14ac:dyDescent="0.25">
      <c r="Y1785"/>
      <c r="AD1785" s="4"/>
      <c r="AE1785" s="4"/>
      <c r="AF1785" s="4"/>
      <c r="AG1785" s="4"/>
      <c r="AH1785" s="4"/>
      <c r="AI1785" s="4"/>
      <c r="AJ1785" s="4"/>
      <c r="AK1785" s="4"/>
      <c r="AL1785" s="4"/>
      <c r="AM1785" s="4"/>
      <c r="AN1785" s="4"/>
      <c r="AO1785" s="4"/>
      <c r="AP1785" s="4"/>
      <c r="AQ1785" s="4"/>
      <c r="AR1785" s="4"/>
      <c r="AS1785" s="4"/>
      <c r="AT1785" s="4"/>
      <c r="AU1785" s="4"/>
      <c r="AV1785" s="4"/>
      <c r="AW1785" s="4"/>
    </row>
    <row r="1786" spans="25:49" x14ac:dyDescent="0.25">
      <c r="Y1786"/>
      <c r="AD1786" s="4"/>
      <c r="AE1786" s="4"/>
      <c r="AF1786" s="4"/>
      <c r="AG1786" s="4"/>
      <c r="AH1786" s="4"/>
      <c r="AI1786" s="4"/>
      <c r="AJ1786" s="4"/>
      <c r="AK1786" s="4"/>
      <c r="AL1786" s="4"/>
      <c r="AM1786" s="4"/>
      <c r="AN1786" s="4"/>
      <c r="AO1786" s="4"/>
      <c r="AP1786" s="4"/>
      <c r="AQ1786" s="4"/>
      <c r="AR1786" s="4"/>
      <c r="AS1786" s="4"/>
      <c r="AT1786" s="4"/>
      <c r="AU1786" s="4"/>
      <c r="AV1786" s="4"/>
      <c r="AW1786" s="4"/>
    </row>
    <row r="1787" spans="25:49" x14ac:dyDescent="0.25">
      <c r="Y1787"/>
      <c r="AD1787" s="4"/>
      <c r="AE1787" s="4"/>
      <c r="AF1787" s="4"/>
      <c r="AG1787" s="4"/>
      <c r="AH1787" s="4"/>
      <c r="AI1787" s="4"/>
      <c r="AJ1787" s="4"/>
      <c r="AK1787" s="4"/>
      <c r="AL1787" s="4"/>
      <c r="AM1787" s="4"/>
      <c r="AN1787" s="4"/>
      <c r="AO1787" s="4"/>
      <c r="AP1787" s="4"/>
      <c r="AQ1787" s="4"/>
      <c r="AR1787" s="4"/>
      <c r="AS1787" s="4"/>
      <c r="AT1787" s="4"/>
      <c r="AU1787" s="4"/>
      <c r="AV1787" s="4"/>
      <c r="AW1787" s="4"/>
    </row>
    <row r="1788" spans="25:49" x14ac:dyDescent="0.25">
      <c r="Y1788"/>
      <c r="AD1788" s="4"/>
      <c r="AE1788" s="4"/>
      <c r="AF1788" s="4"/>
      <c r="AG1788" s="4"/>
      <c r="AH1788" s="4"/>
      <c r="AI1788" s="4"/>
      <c r="AJ1788" s="4"/>
      <c r="AK1788" s="4"/>
      <c r="AL1788" s="4"/>
      <c r="AM1788" s="4"/>
      <c r="AN1788" s="4"/>
      <c r="AO1788" s="4"/>
      <c r="AP1788" s="4"/>
      <c r="AQ1788" s="4"/>
      <c r="AR1788" s="4"/>
      <c r="AS1788" s="4"/>
      <c r="AT1788" s="4"/>
      <c r="AU1788" s="4"/>
      <c r="AV1788" s="4"/>
      <c r="AW1788" s="4"/>
    </row>
    <row r="1789" spans="25:49" x14ac:dyDescent="0.25">
      <c r="Y1789"/>
      <c r="AD1789" s="4"/>
      <c r="AE1789" s="4"/>
      <c r="AF1789" s="4"/>
      <c r="AG1789" s="4"/>
      <c r="AH1789" s="4"/>
      <c r="AI1789" s="4"/>
      <c r="AJ1789" s="4"/>
      <c r="AK1789" s="4"/>
      <c r="AL1789" s="4"/>
      <c r="AM1789" s="4"/>
      <c r="AN1789" s="4"/>
      <c r="AO1789" s="4"/>
      <c r="AP1789" s="4"/>
      <c r="AQ1789" s="4"/>
      <c r="AR1789" s="4"/>
      <c r="AS1789" s="4"/>
      <c r="AT1789" s="4"/>
      <c r="AU1789" s="4"/>
      <c r="AV1789" s="4"/>
      <c r="AW1789" s="4"/>
    </row>
    <row r="1790" spans="25:49" x14ac:dyDescent="0.25">
      <c r="Y1790"/>
      <c r="AD1790" s="4"/>
      <c r="AE1790" s="4"/>
      <c r="AF1790" s="4"/>
      <c r="AG1790" s="4"/>
      <c r="AH1790" s="4"/>
      <c r="AI1790" s="4"/>
      <c r="AJ1790" s="4"/>
      <c r="AK1790" s="4"/>
      <c r="AL1790" s="4"/>
      <c r="AM1790" s="4"/>
      <c r="AN1790" s="4"/>
      <c r="AO1790" s="4"/>
      <c r="AP1790" s="4"/>
      <c r="AQ1790" s="4"/>
      <c r="AR1790" s="4"/>
      <c r="AS1790" s="4"/>
      <c r="AT1790" s="4"/>
      <c r="AU1790" s="4"/>
      <c r="AV1790" s="4"/>
      <c r="AW1790" s="4"/>
    </row>
    <row r="1791" spans="25:49" x14ac:dyDescent="0.25">
      <c r="Y1791"/>
      <c r="AD1791" s="4"/>
      <c r="AE1791" s="4"/>
      <c r="AF1791" s="4"/>
      <c r="AG1791" s="4"/>
      <c r="AH1791" s="4"/>
      <c r="AI1791" s="4"/>
      <c r="AJ1791" s="4"/>
      <c r="AK1791" s="4"/>
      <c r="AL1791" s="4"/>
      <c r="AM1791" s="4"/>
      <c r="AN1791" s="4"/>
      <c r="AO1791" s="4"/>
      <c r="AP1791" s="4"/>
      <c r="AQ1791" s="4"/>
      <c r="AR1791" s="4"/>
      <c r="AS1791" s="4"/>
      <c r="AT1791" s="4"/>
      <c r="AU1791" s="4"/>
      <c r="AV1791" s="4"/>
      <c r="AW1791" s="4"/>
    </row>
    <row r="1792" spans="25:49" x14ac:dyDescent="0.25">
      <c r="Y1792"/>
      <c r="AD1792" s="4"/>
      <c r="AE1792" s="4"/>
      <c r="AF1792" s="4"/>
      <c r="AG1792" s="4"/>
      <c r="AH1792" s="4"/>
      <c r="AI1792" s="4"/>
      <c r="AJ1792" s="4"/>
      <c r="AK1792" s="4"/>
      <c r="AL1792" s="4"/>
      <c r="AM1792" s="4"/>
      <c r="AN1792" s="4"/>
      <c r="AO1792" s="4"/>
      <c r="AP1792" s="4"/>
      <c r="AQ1792" s="4"/>
      <c r="AR1792" s="4"/>
      <c r="AS1792" s="4"/>
      <c r="AT1792" s="4"/>
      <c r="AU1792" s="4"/>
      <c r="AV1792" s="4"/>
      <c r="AW1792" s="4"/>
    </row>
    <row r="1793" spans="25:49" x14ac:dyDescent="0.25">
      <c r="Y1793"/>
      <c r="AD1793" s="4"/>
      <c r="AE1793" s="4"/>
      <c r="AF1793" s="4"/>
      <c r="AG1793" s="4"/>
      <c r="AH1793" s="4"/>
      <c r="AI1793" s="4"/>
      <c r="AJ1793" s="4"/>
      <c r="AK1793" s="4"/>
      <c r="AL1793" s="4"/>
      <c r="AM1793" s="4"/>
      <c r="AN1793" s="4"/>
      <c r="AO1793" s="4"/>
      <c r="AP1793" s="4"/>
      <c r="AQ1793" s="4"/>
      <c r="AR1793" s="4"/>
      <c r="AS1793" s="4"/>
      <c r="AT1793" s="4"/>
      <c r="AU1793" s="4"/>
      <c r="AV1793" s="4"/>
      <c r="AW1793" s="4"/>
    </row>
    <row r="1794" spans="25:49" x14ac:dyDescent="0.25">
      <c r="Y1794"/>
      <c r="AD1794" s="4"/>
      <c r="AE1794" s="4"/>
      <c r="AF1794" s="4"/>
      <c r="AG1794" s="4"/>
      <c r="AH1794" s="4"/>
      <c r="AI1794" s="4"/>
      <c r="AJ1794" s="4"/>
      <c r="AK1794" s="4"/>
      <c r="AL1794" s="4"/>
      <c r="AM1794" s="4"/>
      <c r="AN1794" s="4"/>
      <c r="AO1794" s="4"/>
      <c r="AP1794" s="4"/>
      <c r="AQ1794" s="4"/>
      <c r="AR1794" s="4"/>
      <c r="AS1794" s="4"/>
      <c r="AT1794" s="4"/>
      <c r="AU1794" s="4"/>
      <c r="AV1794" s="4"/>
      <c r="AW1794" s="4"/>
    </row>
    <row r="1795" spans="25:49" x14ac:dyDescent="0.25">
      <c r="Y1795"/>
      <c r="AD1795" s="4"/>
      <c r="AE1795" s="4"/>
      <c r="AF1795" s="4"/>
      <c r="AG1795" s="4"/>
      <c r="AH1795" s="4"/>
      <c r="AI1795" s="4"/>
      <c r="AJ1795" s="4"/>
      <c r="AK1795" s="4"/>
      <c r="AL1795" s="4"/>
      <c r="AM1795" s="4"/>
      <c r="AN1795" s="4"/>
      <c r="AO1795" s="4"/>
      <c r="AP1795" s="4"/>
      <c r="AQ1795" s="4"/>
      <c r="AR1795" s="4"/>
      <c r="AS1795" s="4"/>
      <c r="AT1795" s="4"/>
      <c r="AU1795" s="4"/>
      <c r="AV1795" s="4"/>
      <c r="AW1795" s="4"/>
    </row>
    <row r="1796" spans="25:49" x14ac:dyDescent="0.25">
      <c r="Y1796"/>
      <c r="AD1796" s="4"/>
      <c r="AE1796" s="4"/>
      <c r="AF1796" s="4"/>
      <c r="AG1796" s="4"/>
      <c r="AH1796" s="4"/>
      <c r="AI1796" s="4"/>
      <c r="AJ1796" s="4"/>
      <c r="AK1796" s="4"/>
      <c r="AL1796" s="4"/>
      <c r="AM1796" s="4"/>
      <c r="AN1796" s="4"/>
      <c r="AO1796" s="4"/>
      <c r="AP1796" s="4"/>
      <c r="AQ1796" s="4"/>
      <c r="AR1796" s="4"/>
      <c r="AS1796" s="4"/>
      <c r="AT1796" s="4"/>
      <c r="AU1796" s="4"/>
      <c r="AV1796" s="4"/>
      <c r="AW1796" s="4"/>
    </row>
    <row r="1797" spans="25:49" x14ac:dyDescent="0.25">
      <c r="Y1797"/>
      <c r="AD1797" s="4"/>
      <c r="AE1797" s="4"/>
      <c r="AF1797" s="4"/>
      <c r="AG1797" s="4"/>
      <c r="AH1797" s="4"/>
      <c r="AI1797" s="4"/>
      <c r="AJ1797" s="4"/>
      <c r="AK1797" s="4"/>
      <c r="AL1797" s="4"/>
      <c r="AM1797" s="4"/>
      <c r="AN1797" s="4"/>
      <c r="AO1797" s="4"/>
      <c r="AP1797" s="4"/>
      <c r="AQ1797" s="4"/>
      <c r="AR1797" s="4"/>
      <c r="AS1797" s="4"/>
      <c r="AT1797" s="4"/>
      <c r="AU1797" s="4"/>
      <c r="AV1797" s="4"/>
      <c r="AW1797" s="4"/>
    </row>
    <row r="1798" spans="25:49" x14ac:dyDescent="0.25">
      <c r="Y1798"/>
      <c r="AD1798" s="4"/>
      <c r="AE1798" s="4"/>
      <c r="AF1798" s="4"/>
      <c r="AG1798" s="4"/>
      <c r="AH1798" s="4"/>
      <c r="AI1798" s="4"/>
      <c r="AJ1798" s="4"/>
      <c r="AK1798" s="4"/>
      <c r="AL1798" s="4"/>
      <c r="AM1798" s="4"/>
      <c r="AN1798" s="4"/>
      <c r="AO1798" s="4"/>
      <c r="AP1798" s="4"/>
      <c r="AQ1798" s="4"/>
      <c r="AR1798" s="4"/>
      <c r="AS1798" s="4"/>
      <c r="AT1798" s="4"/>
      <c r="AU1798" s="4"/>
      <c r="AV1798" s="4"/>
      <c r="AW1798" s="4"/>
    </row>
    <row r="1799" spans="25:49" x14ac:dyDescent="0.25">
      <c r="Y1799"/>
      <c r="AD1799" s="4"/>
      <c r="AE1799" s="4"/>
      <c r="AF1799" s="4"/>
      <c r="AG1799" s="4"/>
      <c r="AH1799" s="4"/>
      <c r="AI1799" s="4"/>
      <c r="AJ1799" s="4"/>
      <c r="AK1799" s="4"/>
      <c r="AL1799" s="4"/>
      <c r="AM1799" s="4"/>
      <c r="AN1799" s="4"/>
      <c r="AO1799" s="4"/>
      <c r="AP1799" s="4"/>
      <c r="AQ1799" s="4"/>
      <c r="AR1799" s="4"/>
      <c r="AS1799" s="4"/>
      <c r="AT1799" s="4"/>
      <c r="AU1799" s="4"/>
      <c r="AV1799" s="4"/>
      <c r="AW1799" s="4"/>
    </row>
    <row r="1800" spans="25:49" x14ac:dyDescent="0.25">
      <c r="Y1800"/>
      <c r="AD1800" s="4"/>
      <c r="AE1800" s="4"/>
      <c r="AF1800" s="4"/>
      <c r="AG1800" s="4"/>
      <c r="AH1800" s="4"/>
      <c r="AI1800" s="4"/>
      <c r="AJ1800" s="4"/>
      <c r="AK1800" s="4"/>
      <c r="AL1800" s="4"/>
      <c r="AM1800" s="4"/>
      <c r="AN1800" s="4"/>
      <c r="AO1800" s="4"/>
      <c r="AP1800" s="4"/>
      <c r="AQ1800" s="4"/>
      <c r="AR1800" s="4"/>
      <c r="AS1800" s="4"/>
      <c r="AT1800" s="4"/>
      <c r="AU1800" s="4"/>
      <c r="AV1800" s="4"/>
      <c r="AW1800" s="4"/>
    </row>
    <row r="1801" spans="25:49" x14ac:dyDescent="0.25">
      <c r="Y1801"/>
      <c r="AD1801" s="4"/>
      <c r="AE1801" s="4"/>
      <c r="AF1801" s="4"/>
      <c r="AG1801" s="4"/>
      <c r="AH1801" s="4"/>
      <c r="AI1801" s="4"/>
      <c r="AJ1801" s="4"/>
      <c r="AK1801" s="4"/>
      <c r="AL1801" s="4"/>
      <c r="AM1801" s="4"/>
      <c r="AN1801" s="4"/>
      <c r="AO1801" s="4"/>
      <c r="AP1801" s="4"/>
      <c r="AQ1801" s="4"/>
      <c r="AR1801" s="4"/>
      <c r="AS1801" s="4"/>
      <c r="AT1801" s="4"/>
      <c r="AU1801" s="4"/>
      <c r="AV1801" s="4"/>
      <c r="AW1801" s="4"/>
    </row>
    <row r="1802" spans="25:49" x14ac:dyDescent="0.25">
      <c r="Y1802"/>
      <c r="AD1802" s="4"/>
      <c r="AE1802" s="4"/>
      <c r="AF1802" s="4"/>
      <c r="AG1802" s="4"/>
      <c r="AH1802" s="4"/>
      <c r="AI1802" s="4"/>
      <c r="AJ1802" s="4"/>
      <c r="AK1802" s="4"/>
      <c r="AL1802" s="4"/>
      <c r="AM1802" s="4"/>
      <c r="AN1802" s="4"/>
      <c r="AO1802" s="4"/>
      <c r="AP1802" s="4"/>
      <c r="AQ1802" s="4"/>
      <c r="AR1802" s="4"/>
      <c r="AS1802" s="4"/>
      <c r="AT1802" s="4"/>
      <c r="AU1802" s="4"/>
      <c r="AV1802" s="4"/>
      <c r="AW1802" s="4"/>
    </row>
    <row r="1803" spans="25:49" x14ac:dyDescent="0.25">
      <c r="Y1803"/>
      <c r="AD1803" s="4"/>
      <c r="AE1803" s="4"/>
      <c r="AF1803" s="4"/>
      <c r="AG1803" s="4"/>
      <c r="AH1803" s="4"/>
      <c r="AI1803" s="4"/>
      <c r="AJ1803" s="4"/>
      <c r="AK1803" s="4"/>
      <c r="AL1803" s="4"/>
      <c r="AM1803" s="4"/>
      <c r="AN1803" s="4"/>
      <c r="AO1803" s="4"/>
      <c r="AP1803" s="4"/>
      <c r="AQ1803" s="4"/>
      <c r="AR1803" s="4"/>
      <c r="AS1803" s="4"/>
      <c r="AT1803" s="4"/>
      <c r="AU1803" s="4"/>
      <c r="AV1803" s="4"/>
      <c r="AW1803" s="4"/>
    </row>
    <row r="1804" spans="25:49" x14ac:dyDescent="0.25">
      <c r="Y1804"/>
      <c r="AD1804" s="4"/>
      <c r="AE1804" s="4"/>
      <c r="AF1804" s="4"/>
      <c r="AG1804" s="4"/>
      <c r="AH1804" s="4"/>
      <c r="AI1804" s="4"/>
      <c r="AJ1804" s="4"/>
      <c r="AK1804" s="4"/>
      <c r="AL1804" s="4"/>
      <c r="AM1804" s="4"/>
      <c r="AN1804" s="4"/>
      <c r="AO1804" s="4"/>
      <c r="AP1804" s="4"/>
      <c r="AQ1804" s="4"/>
      <c r="AR1804" s="4"/>
      <c r="AS1804" s="4"/>
      <c r="AT1804" s="4"/>
      <c r="AU1804" s="4"/>
      <c r="AV1804" s="4"/>
      <c r="AW1804" s="4"/>
    </row>
    <row r="1805" spans="25:49" x14ac:dyDescent="0.25">
      <c r="Y1805"/>
      <c r="AD1805" s="4"/>
      <c r="AE1805" s="4"/>
      <c r="AF1805" s="4"/>
      <c r="AG1805" s="4"/>
      <c r="AH1805" s="4"/>
      <c r="AI1805" s="4"/>
      <c r="AJ1805" s="4"/>
      <c r="AK1805" s="4"/>
      <c r="AL1805" s="4"/>
      <c r="AM1805" s="4"/>
      <c r="AN1805" s="4"/>
      <c r="AO1805" s="4"/>
      <c r="AP1805" s="4"/>
      <c r="AQ1805" s="4"/>
      <c r="AR1805" s="4"/>
      <c r="AS1805" s="4"/>
      <c r="AT1805" s="4"/>
      <c r="AU1805" s="4"/>
      <c r="AV1805" s="4"/>
      <c r="AW1805" s="4"/>
    </row>
    <row r="1806" spans="25:49" x14ac:dyDescent="0.25">
      <c r="Y1806"/>
      <c r="AD1806" s="4"/>
      <c r="AE1806" s="4"/>
      <c r="AF1806" s="4"/>
      <c r="AG1806" s="4"/>
      <c r="AH1806" s="4"/>
      <c r="AI1806" s="4"/>
      <c r="AJ1806" s="4"/>
      <c r="AK1806" s="4"/>
      <c r="AL1806" s="4"/>
      <c r="AM1806" s="4"/>
      <c r="AN1806" s="4"/>
      <c r="AO1806" s="4"/>
      <c r="AP1806" s="4"/>
      <c r="AQ1806" s="4"/>
      <c r="AR1806" s="4"/>
      <c r="AS1806" s="4"/>
      <c r="AT1806" s="4"/>
      <c r="AU1806" s="4"/>
      <c r="AV1806" s="4"/>
      <c r="AW1806" s="4"/>
    </row>
    <row r="1807" spans="25:49" x14ac:dyDescent="0.25">
      <c r="Y1807"/>
      <c r="AD1807" s="4"/>
      <c r="AE1807" s="4"/>
      <c r="AF1807" s="4"/>
      <c r="AG1807" s="4"/>
      <c r="AH1807" s="4"/>
      <c r="AI1807" s="4"/>
      <c r="AJ1807" s="4"/>
      <c r="AK1807" s="4"/>
      <c r="AL1807" s="4"/>
      <c r="AM1807" s="4"/>
      <c r="AN1807" s="4"/>
      <c r="AO1807" s="4"/>
      <c r="AP1807" s="4"/>
      <c r="AQ1807" s="4"/>
      <c r="AR1807" s="4"/>
      <c r="AS1807" s="4"/>
      <c r="AT1807" s="4"/>
      <c r="AU1807" s="4"/>
      <c r="AV1807" s="4"/>
      <c r="AW1807" s="4"/>
    </row>
    <row r="1808" spans="25:49" x14ac:dyDescent="0.25">
      <c r="Y1808"/>
      <c r="AD1808" s="4"/>
      <c r="AE1808" s="4"/>
      <c r="AF1808" s="4"/>
      <c r="AG1808" s="4"/>
      <c r="AH1808" s="4"/>
      <c r="AI1808" s="4"/>
      <c r="AJ1808" s="4"/>
      <c r="AK1808" s="4"/>
      <c r="AL1808" s="4"/>
      <c r="AM1808" s="4"/>
      <c r="AN1808" s="4"/>
      <c r="AO1808" s="4"/>
      <c r="AP1808" s="4"/>
      <c r="AQ1808" s="4"/>
      <c r="AR1808" s="4"/>
      <c r="AS1808" s="4"/>
      <c r="AT1808" s="4"/>
      <c r="AU1808" s="4"/>
      <c r="AV1808" s="4"/>
      <c r="AW1808" s="4"/>
    </row>
    <row r="1809" spans="25:49" x14ac:dyDescent="0.25">
      <c r="Y1809"/>
      <c r="AD1809" s="4"/>
      <c r="AE1809" s="4"/>
      <c r="AF1809" s="4"/>
      <c r="AG1809" s="4"/>
      <c r="AH1809" s="4"/>
      <c r="AI1809" s="4"/>
      <c r="AJ1809" s="4"/>
      <c r="AK1809" s="4"/>
      <c r="AL1809" s="4"/>
      <c r="AM1809" s="4"/>
      <c r="AN1809" s="4"/>
      <c r="AO1809" s="4"/>
      <c r="AP1809" s="4"/>
      <c r="AQ1809" s="4"/>
      <c r="AR1809" s="4"/>
      <c r="AS1809" s="4"/>
      <c r="AT1809" s="4"/>
      <c r="AU1809" s="4"/>
      <c r="AV1809" s="4"/>
      <c r="AW1809" s="4"/>
    </row>
    <row r="1810" spans="25:49" x14ac:dyDescent="0.25">
      <c r="Y1810"/>
      <c r="AD1810" s="4"/>
      <c r="AE1810" s="4"/>
      <c r="AF1810" s="4"/>
      <c r="AG1810" s="4"/>
      <c r="AH1810" s="4"/>
      <c r="AI1810" s="4"/>
      <c r="AJ1810" s="4"/>
      <c r="AK1810" s="4"/>
      <c r="AL1810" s="4"/>
      <c r="AM1810" s="4"/>
      <c r="AN1810" s="4"/>
      <c r="AO1810" s="4"/>
      <c r="AP1810" s="4"/>
      <c r="AQ1810" s="4"/>
      <c r="AR1810" s="4"/>
      <c r="AS1810" s="4"/>
      <c r="AT1810" s="4"/>
      <c r="AU1810" s="4"/>
      <c r="AV1810" s="4"/>
      <c r="AW1810" s="4"/>
    </row>
    <row r="1811" spans="25:49" x14ac:dyDescent="0.25">
      <c r="Y1811"/>
      <c r="AD1811" s="4"/>
      <c r="AE1811" s="4"/>
      <c r="AF1811" s="4"/>
      <c r="AG1811" s="4"/>
      <c r="AH1811" s="4"/>
      <c r="AI1811" s="4"/>
      <c r="AJ1811" s="4"/>
      <c r="AK1811" s="4"/>
      <c r="AL1811" s="4"/>
      <c r="AM1811" s="4"/>
      <c r="AN1811" s="4"/>
      <c r="AO1811" s="4"/>
      <c r="AP1811" s="4"/>
      <c r="AQ1811" s="4"/>
      <c r="AR1811" s="4"/>
      <c r="AS1811" s="4"/>
      <c r="AT1811" s="4"/>
      <c r="AU1811" s="4"/>
      <c r="AV1811" s="4"/>
      <c r="AW1811" s="4"/>
    </row>
    <row r="1812" spans="25:49" x14ac:dyDescent="0.25">
      <c r="Y1812"/>
      <c r="AD1812" s="4"/>
      <c r="AE1812" s="4"/>
      <c r="AF1812" s="4"/>
      <c r="AG1812" s="4"/>
      <c r="AH1812" s="4"/>
      <c r="AI1812" s="4"/>
      <c r="AJ1812" s="4"/>
      <c r="AK1812" s="4"/>
      <c r="AL1812" s="4"/>
      <c r="AM1812" s="4"/>
      <c r="AN1812" s="4"/>
      <c r="AO1812" s="4"/>
      <c r="AP1812" s="4"/>
      <c r="AQ1812" s="4"/>
      <c r="AR1812" s="4"/>
      <c r="AS1812" s="4"/>
      <c r="AT1812" s="4"/>
      <c r="AU1812" s="4"/>
      <c r="AV1812" s="4"/>
      <c r="AW1812" s="4"/>
    </row>
    <row r="1813" spans="25:49" x14ac:dyDescent="0.25">
      <c r="Y1813"/>
      <c r="AD1813" s="4"/>
      <c r="AE1813" s="4"/>
      <c r="AF1813" s="4"/>
      <c r="AG1813" s="4"/>
      <c r="AH1813" s="4"/>
      <c r="AI1813" s="4"/>
      <c r="AJ1813" s="4"/>
      <c r="AK1813" s="4"/>
      <c r="AL1813" s="4"/>
      <c r="AM1813" s="4"/>
      <c r="AN1813" s="4"/>
      <c r="AO1813" s="4"/>
      <c r="AP1813" s="4"/>
      <c r="AQ1813" s="4"/>
      <c r="AR1813" s="4"/>
      <c r="AS1813" s="4"/>
      <c r="AT1813" s="4"/>
      <c r="AU1813" s="4"/>
      <c r="AV1813" s="4"/>
      <c r="AW1813" s="4"/>
    </row>
    <row r="1814" spans="25:49" x14ac:dyDescent="0.25">
      <c r="Y1814"/>
      <c r="AD1814" s="4"/>
      <c r="AE1814" s="4"/>
      <c r="AF1814" s="4"/>
      <c r="AG1814" s="4"/>
      <c r="AH1814" s="4"/>
      <c r="AI1814" s="4"/>
      <c r="AJ1814" s="4"/>
      <c r="AK1814" s="4"/>
      <c r="AL1814" s="4"/>
      <c r="AM1814" s="4"/>
      <c r="AN1814" s="4"/>
      <c r="AO1814" s="4"/>
      <c r="AP1814" s="4"/>
      <c r="AQ1814" s="4"/>
      <c r="AR1814" s="4"/>
      <c r="AS1814" s="4"/>
      <c r="AT1814" s="4"/>
      <c r="AU1814" s="4"/>
      <c r="AV1814" s="4"/>
      <c r="AW1814" s="4"/>
    </row>
    <row r="1815" spans="25:49" x14ac:dyDescent="0.25">
      <c r="Y1815"/>
      <c r="AD1815" s="4"/>
      <c r="AE1815" s="4"/>
      <c r="AF1815" s="4"/>
      <c r="AG1815" s="4"/>
      <c r="AH1815" s="4"/>
      <c r="AI1815" s="4"/>
      <c r="AJ1815" s="4"/>
      <c r="AK1815" s="4"/>
      <c r="AL1815" s="4"/>
      <c r="AM1815" s="4"/>
      <c r="AN1815" s="4"/>
      <c r="AO1815" s="4"/>
      <c r="AP1815" s="4"/>
      <c r="AQ1815" s="4"/>
      <c r="AR1815" s="4"/>
      <c r="AS1815" s="4"/>
      <c r="AT1815" s="4"/>
      <c r="AU1815" s="4"/>
      <c r="AV1815" s="4"/>
      <c r="AW1815" s="4"/>
    </row>
    <row r="1816" spans="25:49" x14ac:dyDescent="0.25">
      <c r="Y1816"/>
      <c r="AD1816" s="4"/>
      <c r="AE1816" s="4"/>
      <c r="AF1816" s="4"/>
      <c r="AG1816" s="4"/>
      <c r="AH1816" s="4"/>
      <c r="AI1816" s="4"/>
      <c r="AJ1816" s="4"/>
      <c r="AK1816" s="4"/>
      <c r="AL1816" s="4"/>
      <c r="AM1816" s="4"/>
      <c r="AN1816" s="4"/>
      <c r="AO1816" s="4"/>
      <c r="AP1816" s="4"/>
      <c r="AQ1816" s="4"/>
      <c r="AR1816" s="4"/>
      <c r="AS1816" s="4"/>
      <c r="AT1816" s="4"/>
      <c r="AU1816" s="4"/>
      <c r="AV1816" s="4"/>
      <c r="AW1816" s="4"/>
    </row>
    <row r="1817" spans="25:49" x14ac:dyDescent="0.25">
      <c r="Y1817"/>
      <c r="AD1817" s="4"/>
      <c r="AE1817" s="4"/>
      <c r="AF1817" s="4"/>
      <c r="AG1817" s="4"/>
      <c r="AH1817" s="4"/>
      <c r="AI1817" s="4"/>
      <c r="AJ1817" s="4"/>
      <c r="AK1817" s="4"/>
      <c r="AL1817" s="4"/>
      <c r="AM1817" s="4"/>
      <c r="AN1817" s="4"/>
      <c r="AO1817" s="4"/>
      <c r="AP1817" s="4"/>
      <c r="AQ1817" s="4"/>
      <c r="AR1817" s="4"/>
      <c r="AS1817" s="4"/>
      <c r="AT1817" s="4"/>
      <c r="AU1817" s="4"/>
      <c r="AV1817" s="4"/>
      <c r="AW1817" s="4"/>
    </row>
    <row r="1818" spans="25:49" x14ac:dyDescent="0.25">
      <c r="Y1818"/>
      <c r="AD1818" s="4"/>
      <c r="AE1818" s="4"/>
      <c r="AF1818" s="4"/>
      <c r="AG1818" s="4"/>
      <c r="AH1818" s="4"/>
      <c r="AI1818" s="4"/>
      <c r="AJ1818" s="4"/>
      <c r="AK1818" s="4"/>
      <c r="AL1818" s="4"/>
      <c r="AM1818" s="4"/>
      <c r="AN1818" s="4"/>
      <c r="AO1818" s="4"/>
      <c r="AP1818" s="4"/>
      <c r="AQ1818" s="4"/>
      <c r="AR1818" s="4"/>
      <c r="AS1818" s="4"/>
      <c r="AT1818" s="4"/>
      <c r="AU1818" s="4"/>
      <c r="AV1818" s="4"/>
      <c r="AW1818" s="4"/>
    </row>
    <row r="1819" spans="25:49" x14ac:dyDescent="0.25">
      <c r="Y1819"/>
      <c r="AD1819" s="4"/>
      <c r="AE1819" s="4"/>
      <c r="AF1819" s="4"/>
      <c r="AG1819" s="4"/>
      <c r="AH1819" s="4"/>
      <c r="AI1819" s="4"/>
      <c r="AJ1819" s="4"/>
      <c r="AK1819" s="4"/>
      <c r="AL1819" s="4"/>
      <c r="AM1819" s="4"/>
      <c r="AN1819" s="4"/>
      <c r="AO1819" s="4"/>
      <c r="AP1819" s="4"/>
      <c r="AQ1819" s="4"/>
      <c r="AR1819" s="4"/>
      <c r="AS1819" s="4"/>
      <c r="AT1819" s="4"/>
      <c r="AU1819" s="4"/>
      <c r="AV1819" s="4"/>
      <c r="AW1819" s="4"/>
    </row>
    <row r="1820" spans="25:49" x14ac:dyDescent="0.25">
      <c r="Y1820"/>
      <c r="AD1820" s="4"/>
      <c r="AE1820" s="4"/>
      <c r="AF1820" s="4"/>
      <c r="AG1820" s="4"/>
      <c r="AH1820" s="4"/>
      <c r="AI1820" s="4"/>
      <c r="AJ1820" s="4"/>
      <c r="AK1820" s="4"/>
      <c r="AL1820" s="4"/>
      <c r="AM1820" s="4"/>
      <c r="AN1820" s="4"/>
      <c r="AO1820" s="4"/>
      <c r="AP1820" s="4"/>
      <c r="AQ1820" s="4"/>
      <c r="AR1820" s="4"/>
      <c r="AS1820" s="4"/>
      <c r="AT1820" s="4"/>
      <c r="AU1820" s="4"/>
      <c r="AV1820" s="4"/>
      <c r="AW1820" s="4"/>
    </row>
    <row r="1821" spans="25:49" x14ac:dyDescent="0.25">
      <c r="Y1821"/>
      <c r="AD1821" s="4"/>
      <c r="AE1821" s="4"/>
      <c r="AF1821" s="4"/>
      <c r="AG1821" s="4"/>
      <c r="AH1821" s="4"/>
      <c r="AI1821" s="4"/>
      <c r="AJ1821" s="4"/>
      <c r="AK1821" s="4"/>
      <c r="AL1821" s="4"/>
      <c r="AM1821" s="4"/>
      <c r="AN1821" s="4"/>
      <c r="AO1821" s="4"/>
      <c r="AP1821" s="4"/>
      <c r="AQ1821" s="4"/>
      <c r="AR1821" s="4"/>
      <c r="AS1821" s="4"/>
      <c r="AT1821" s="4"/>
      <c r="AU1821" s="4"/>
      <c r="AV1821" s="4"/>
      <c r="AW1821" s="4"/>
    </row>
    <row r="1822" spans="25:49" x14ac:dyDescent="0.25">
      <c r="Y1822"/>
      <c r="AD1822" s="4"/>
      <c r="AE1822" s="4"/>
      <c r="AF1822" s="4"/>
      <c r="AG1822" s="4"/>
      <c r="AH1822" s="4"/>
      <c r="AI1822" s="4"/>
      <c r="AJ1822" s="4"/>
      <c r="AK1822" s="4"/>
      <c r="AL1822" s="4"/>
      <c r="AM1822" s="4"/>
      <c r="AN1822" s="4"/>
      <c r="AO1822" s="4"/>
      <c r="AP1822" s="4"/>
      <c r="AQ1822" s="4"/>
      <c r="AR1822" s="4"/>
      <c r="AS1822" s="4"/>
      <c r="AT1822" s="4"/>
      <c r="AU1822" s="4"/>
      <c r="AV1822" s="4"/>
      <c r="AW1822" s="4"/>
    </row>
    <row r="1823" spans="25:49" x14ac:dyDescent="0.25">
      <c r="Y1823"/>
      <c r="AD1823" s="4"/>
      <c r="AE1823" s="4"/>
      <c r="AF1823" s="4"/>
      <c r="AG1823" s="4"/>
      <c r="AH1823" s="4"/>
      <c r="AI1823" s="4"/>
      <c r="AJ1823" s="4"/>
      <c r="AK1823" s="4"/>
      <c r="AL1823" s="4"/>
      <c r="AM1823" s="4"/>
      <c r="AN1823" s="4"/>
      <c r="AO1823" s="4"/>
      <c r="AP1823" s="4"/>
      <c r="AQ1823" s="4"/>
      <c r="AR1823" s="4"/>
      <c r="AS1823" s="4"/>
      <c r="AT1823" s="4"/>
      <c r="AU1823" s="4"/>
      <c r="AV1823" s="4"/>
      <c r="AW1823" s="4"/>
    </row>
    <row r="1824" spans="25:49" x14ac:dyDescent="0.25">
      <c r="Y1824"/>
      <c r="AD1824" s="4"/>
      <c r="AE1824" s="4"/>
      <c r="AF1824" s="4"/>
      <c r="AG1824" s="4"/>
      <c r="AH1824" s="4"/>
      <c r="AI1824" s="4"/>
      <c r="AJ1824" s="4"/>
      <c r="AK1824" s="4"/>
      <c r="AL1824" s="4"/>
      <c r="AM1824" s="4"/>
      <c r="AN1824" s="4"/>
      <c r="AO1824" s="4"/>
      <c r="AP1824" s="4"/>
      <c r="AQ1824" s="4"/>
      <c r="AR1824" s="4"/>
      <c r="AS1824" s="4"/>
      <c r="AT1824" s="4"/>
      <c r="AU1824" s="4"/>
      <c r="AV1824" s="4"/>
      <c r="AW1824" s="4"/>
    </row>
    <row r="1825" spans="25:49" x14ac:dyDescent="0.25">
      <c r="Y1825"/>
      <c r="AD1825" s="4"/>
      <c r="AE1825" s="4"/>
      <c r="AF1825" s="4"/>
      <c r="AG1825" s="4"/>
      <c r="AH1825" s="4"/>
      <c r="AI1825" s="4"/>
      <c r="AJ1825" s="4"/>
      <c r="AK1825" s="4"/>
      <c r="AL1825" s="4"/>
      <c r="AM1825" s="4"/>
      <c r="AN1825" s="4"/>
      <c r="AO1825" s="4"/>
      <c r="AP1825" s="4"/>
      <c r="AQ1825" s="4"/>
      <c r="AR1825" s="4"/>
      <c r="AS1825" s="4"/>
      <c r="AT1825" s="4"/>
      <c r="AU1825" s="4"/>
      <c r="AV1825" s="4"/>
      <c r="AW1825" s="4"/>
    </row>
    <row r="1826" spans="25:49" x14ac:dyDescent="0.25">
      <c r="Y1826"/>
      <c r="AD1826" s="4"/>
      <c r="AE1826" s="4"/>
      <c r="AF1826" s="4"/>
      <c r="AG1826" s="4"/>
      <c r="AH1826" s="4"/>
      <c r="AI1826" s="4"/>
      <c r="AJ1826" s="4"/>
      <c r="AK1826" s="4"/>
      <c r="AL1826" s="4"/>
      <c r="AM1826" s="4"/>
      <c r="AN1826" s="4"/>
      <c r="AO1826" s="4"/>
      <c r="AP1826" s="4"/>
      <c r="AQ1826" s="4"/>
      <c r="AR1826" s="4"/>
      <c r="AS1826" s="4"/>
      <c r="AT1826" s="4"/>
      <c r="AU1826" s="4"/>
      <c r="AV1826" s="4"/>
      <c r="AW1826" s="4"/>
    </row>
    <row r="1827" spans="25:49" x14ac:dyDescent="0.25">
      <c r="Y1827"/>
      <c r="AD1827" s="4"/>
      <c r="AE1827" s="4"/>
      <c r="AF1827" s="4"/>
      <c r="AG1827" s="4"/>
      <c r="AH1827" s="4"/>
      <c r="AI1827" s="4"/>
      <c r="AJ1827" s="4"/>
      <c r="AK1827" s="4"/>
      <c r="AL1827" s="4"/>
      <c r="AM1827" s="4"/>
      <c r="AN1827" s="4"/>
      <c r="AO1827" s="4"/>
      <c r="AP1827" s="4"/>
      <c r="AQ1827" s="4"/>
      <c r="AR1827" s="4"/>
      <c r="AS1827" s="4"/>
      <c r="AT1827" s="4"/>
      <c r="AU1827" s="4"/>
      <c r="AV1827" s="4"/>
      <c r="AW1827" s="4"/>
    </row>
    <row r="1828" spans="25:49" x14ac:dyDescent="0.25">
      <c r="Y1828"/>
      <c r="AD1828" s="4"/>
      <c r="AE1828" s="4"/>
      <c r="AF1828" s="4"/>
      <c r="AG1828" s="4"/>
      <c r="AH1828" s="4"/>
      <c r="AI1828" s="4"/>
      <c r="AJ1828" s="4"/>
      <c r="AK1828" s="4"/>
      <c r="AL1828" s="4"/>
      <c r="AM1828" s="4"/>
      <c r="AN1828" s="4"/>
      <c r="AO1828" s="4"/>
      <c r="AP1828" s="4"/>
      <c r="AQ1828" s="4"/>
      <c r="AR1828" s="4"/>
      <c r="AS1828" s="4"/>
      <c r="AT1828" s="4"/>
      <c r="AU1828" s="4"/>
      <c r="AV1828" s="4"/>
      <c r="AW1828" s="4"/>
    </row>
    <row r="1829" spans="25:49" x14ac:dyDescent="0.25">
      <c r="Y1829"/>
      <c r="AD1829" s="4"/>
      <c r="AE1829" s="4"/>
      <c r="AF1829" s="4"/>
      <c r="AG1829" s="4"/>
      <c r="AH1829" s="4"/>
      <c r="AI1829" s="4"/>
      <c r="AJ1829" s="4"/>
      <c r="AK1829" s="4"/>
      <c r="AL1829" s="4"/>
      <c r="AM1829" s="4"/>
      <c r="AN1829" s="4"/>
      <c r="AO1829" s="4"/>
      <c r="AP1829" s="4"/>
      <c r="AQ1829" s="4"/>
      <c r="AR1829" s="4"/>
      <c r="AS1829" s="4"/>
      <c r="AT1829" s="4"/>
      <c r="AU1829" s="4"/>
      <c r="AV1829" s="4"/>
      <c r="AW1829" s="4"/>
    </row>
    <row r="1830" spans="25:49" x14ac:dyDescent="0.25">
      <c r="Y1830"/>
      <c r="AD1830" s="4"/>
      <c r="AE1830" s="4"/>
      <c r="AF1830" s="4"/>
      <c r="AG1830" s="4"/>
      <c r="AH1830" s="4"/>
      <c r="AI1830" s="4"/>
      <c r="AJ1830" s="4"/>
      <c r="AK1830" s="4"/>
      <c r="AL1830" s="4"/>
      <c r="AM1830" s="4"/>
      <c r="AN1830" s="4"/>
      <c r="AO1830" s="4"/>
      <c r="AP1830" s="4"/>
      <c r="AQ1830" s="4"/>
      <c r="AR1830" s="4"/>
      <c r="AS1830" s="4"/>
      <c r="AT1830" s="4"/>
      <c r="AU1830" s="4"/>
      <c r="AV1830" s="4"/>
      <c r="AW1830" s="4"/>
    </row>
    <row r="1831" spans="25:49" x14ac:dyDescent="0.25">
      <c r="Y1831"/>
      <c r="AD1831" s="4"/>
      <c r="AE1831" s="4"/>
      <c r="AF1831" s="4"/>
      <c r="AG1831" s="4"/>
      <c r="AH1831" s="4"/>
      <c r="AI1831" s="4"/>
      <c r="AJ1831" s="4"/>
      <c r="AK1831" s="4"/>
      <c r="AL1831" s="4"/>
      <c r="AM1831" s="4"/>
      <c r="AN1831" s="4"/>
      <c r="AO1831" s="4"/>
      <c r="AP1831" s="4"/>
      <c r="AQ1831" s="4"/>
      <c r="AR1831" s="4"/>
      <c r="AS1831" s="4"/>
      <c r="AT1831" s="4"/>
      <c r="AU1831" s="4"/>
      <c r="AV1831" s="4"/>
      <c r="AW1831" s="4"/>
    </row>
    <row r="1832" spans="25:49" x14ac:dyDescent="0.25">
      <c r="Y1832"/>
      <c r="AD1832" s="4"/>
      <c r="AE1832" s="4"/>
      <c r="AF1832" s="4"/>
      <c r="AG1832" s="4"/>
      <c r="AH1832" s="4"/>
      <c r="AI1832" s="4"/>
      <c r="AJ1832" s="4"/>
      <c r="AK1832" s="4"/>
      <c r="AL1832" s="4"/>
      <c r="AM1832" s="4"/>
      <c r="AN1832" s="4"/>
      <c r="AO1832" s="4"/>
      <c r="AP1832" s="4"/>
      <c r="AQ1832" s="4"/>
      <c r="AR1832" s="4"/>
      <c r="AS1832" s="4"/>
      <c r="AT1832" s="4"/>
      <c r="AU1832" s="4"/>
      <c r="AV1832" s="4"/>
      <c r="AW1832" s="4"/>
    </row>
    <row r="1833" spans="25:49" x14ac:dyDescent="0.25">
      <c r="Y1833"/>
      <c r="AD1833" s="4"/>
      <c r="AE1833" s="4"/>
      <c r="AF1833" s="4"/>
      <c r="AG1833" s="4"/>
      <c r="AH1833" s="4"/>
      <c r="AI1833" s="4"/>
      <c r="AJ1833" s="4"/>
      <c r="AK1833" s="4"/>
      <c r="AL1833" s="4"/>
      <c r="AM1833" s="4"/>
      <c r="AN1833" s="4"/>
      <c r="AO1833" s="4"/>
      <c r="AP1833" s="4"/>
      <c r="AQ1833" s="4"/>
      <c r="AR1833" s="4"/>
      <c r="AS1833" s="4"/>
      <c r="AT1833" s="4"/>
      <c r="AU1833" s="4"/>
      <c r="AV1833" s="4"/>
      <c r="AW1833" s="4"/>
    </row>
    <row r="1834" spans="25:49" x14ac:dyDescent="0.25">
      <c r="Y1834"/>
      <c r="AD1834" s="4"/>
      <c r="AE1834" s="4"/>
      <c r="AF1834" s="4"/>
      <c r="AG1834" s="4"/>
      <c r="AH1834" s="4"/>
      <c r="AI1834" s="4"/>
      <c r="AJ1834" s="4"/>
      <c r="AK1834" s="4"/>
      <c r="AL1834" s="4"/>
      <c r="AM1834" s="4"/>
      <c r="AN1834" s="4"/>
      <c r="AO1834" s="4"/>
      <c r="AP1834" s="4"/>
      <c r="AQ1834" s="4"/>
      <c r="AR1834" s="4"/>
      <c r="AS1834" s="4"/>
      <c r="AT1834" s="4"/>
      <c r="AU1834" s="4"/>
      <c r="AV1834" s="4"/>
      <c r="AW1834" s="4"/>
    </row>
    <row r="1835" spans="25:49" x14ac:dyDescent="0.25">
      <c r="Y1835"/>
      <c r="AD1835" s="4"/>
      <c r="AE1835" s="4"/>
      <c r="AF1835" s="4"/>
      <c r="AG1835" s="4"/>
      <c r="AH1835" s="4"/>
      <c r="AI1835" s="4"/>
      <c r="AJ1835" s="4"/>
      <c r="AK1835" s="4"/>
      <c r="AL1835" s="4"/>
      <c r="AM1835" s="4"/>
      <c r="AN1835" s="4"/>
      <c r="AO1835" s="4"/>
      <c r="AP1835" s="4"/>
      <c r="AQ1835" s="4"/>
      <c r="AR1835" s="4"/>
      <c r="AS1835" s="4"/>
      <c r="AT1835" s="4"/>
      <c r="AU1835" s="4"/>
      <c r="AV1835" s="4"/>
      <c r="AW1835" s="4"/>
    </row>
    <row r="1836" spans="25:49" x14ac:dyDescent="0.25">
      <c r="Y1836"/>
      <c r="AD1836" s="4"/>
      <c r="AE1836" s="4"/>
      <c r="AF1836" s="4"/>
      <c r="AG1836" s="4"/>
      <c r="AH1836" s="4"/>
      <c r="AI1836" s="4"/>
      <c r="AJ1836" s="4"/>
      <c r="AK1836" s="4"/>
      <c r="AL1836" s="4"/>
      <c r="AM1836" s="4"/>
      <c r="AN1836" s="4"/>
      <c r="AO1836" s="4"/>
      <c r="AP1836" s="4"/>
      <c r="AQ1836" s="4"/>
      <c r="AR1836" s="4"/>
      <c r="AS1836" s="4"/>
      <c r="AT1836" s="4"/>
      <c r="AU1836" s="4"/>
      <c r="AV1836" s="4"/>
      <c r="AW1836" s="4"/>
    </row>
    <row r="1837" spans="25:49" x14ac:dyDescent="0.25">
      <c r="Y1837"/>
      <c r="AD1837" s="4"/>
      <c r="AE1837" s="4"/>
      <c r="AF1837" s="4"/>
      <c r="AG1837" s="4"/>
      <c r="AH1837" s="4"/>
      <c r="AI1837" s="4"/>
      <c r="AJ1837" s="4"/>
      <c r="AK1837" s="4"/>
      <c r="AL1837" s="4"/>
      <c r="AM1837" s="4"/>
      <c r="AN1837" s="4"/>
      <c r="AO1837" s="4"/>
      <c r="AP1837" s="4"/>
      <c r="AQ1837" s="4"/>
      <c r="AR1837" s="4"/>
      <c r="AS1837" s="4"/>
      <c r="AT1837" s="4"/>
      <c r="AU1837" s="4"/>
      <c r="AV1837" s="4"/>
      <c r="AW1837" s="4"/>
    </row>
    <row r="1838" spans="25:49" x14ac:dyDescent="0.25">
      <c r="Y1838"/>
      <c r="AD1838" s="4"/>
      <c r="AE1838" s="4"/>
      <c r="AF1838" s="4"/>
      <c r="AG1838" s="4"/>
      <c r="AH1838" s="4"/>
      <c r="AI1838" s="4"/>
      <c r="AJ1838" s="4"/>
      <c r="AK1838" s="4"/>
      <c r="AL1838" s="4"/>
      <c r="AM1838" s="4"/>
      <c r="AN1838" s="4"/>
      <c r="AO1838" s="4"/>
      <c r="AP1838" s="4"/>
      <c r="AQ1838" s="4"/>
      <c r="AR1838" s="4"/>
      <c r="AS1838" s="4"/>
      <c r="AT1838" s="4"/>
      <c r="AU1838" s="4"/>
      <c r="AV1838" s="4"/>
      <c r="AW1838" s="4"/>
    </row>
    <row r="1839" spans="25:49" x14ac:dyDescent="0.25">
      <c r="Y1839"/>
      <c r="AD1839" s="4"/>
      <c r="AE1839" s="4"/>
      <c r="AF1839" s="4"/>
      <c r="AG1839" s="4"/>
      <c r="AH1839" s="4"/>
      <c r="AI1839" s="4"/>
      <c r="AJ1839" s="4"/>
      <c r="AK1839" s="4"/>
      <c r="AL1839" s="4"/>
      <c r="AM1839" s="4"/>
      <c r="AN1839" s="4"/>
      <c r="AO1839" s="4"/>
      <c r="AP1839" s="4"/>
      <c r="AQ1839" s="4"/>
      <c r="AR1839" s="4"/>
      <c r="AS1839" s="4"/>
      <c r="AT1839" s="4"/>
      <c r="AU1839" s="4"/>
      <c r="AV1839" s="4"/>
      <c r="AW1839" s="4"/>
    </row>
    <row r="1840" spans="25:49" x14ac:dyDescent="0.25">
      <c r="Y1840"/>
      <c r="AD1840" s="4"/>
      <c r="AE1840" s="4"/>
      <c r="AF1840" s="4"/>
      <c r="AG1840" s="4"/>
      <c r="AH1840" s="4"/>
      <c r="AI1840" s="4"/>
      <c r="AJ1840" s="4"/>
      <c r="AK1840" s="4"/>
      <c r="AL1840" s="4"/>
      <c r="AM1840" s="4"/>
      <c r="AN1840" s="4"/>
      <c r="AO1840" s="4"/>
      <c r="AP1840" s="4"/>
      <c r="AQ1840" s="4"/>
      <c r="AR1840" s="4"/>
      <c r="AS1840" s="4"/>
      <c r="AT1840" s="4"/>
      <c r="AU1840" s="4"/>
      <c r="AV1840" s="4"/>
      <c r="AW1840" s="4"/>
    </row>
    <row r="1841" spans="25:49" x14ac:dyDescent="0.25">
      <c r="Y1841"/>
      <c r="AD1841" s="4"/>
      <c r="AE1841" s="4"/>
      <c r="AF1841" s="4"/>
      <c r="AG1841" s="4"/>
      <c r="AH1841" s="4"/>
      <c r="AI1841" s="4"/>
      <c r="AJ1841" s="4"/>
      <c r="AK1841" s="4"/>
      <c r="AL1841" s="4"/>
      <c r="AM1841" s="4"/>
      <c r="AN1841" s="4"/>
      <c r="AO1841" s="4"/>
      <c r="AP1841" s="4"/>
      <c r="AQ1841" s="4"/>
      <c r="AR1841" s="4"/>
      <c r="AS1841" s="4"/>
      <c r="AT1841" s="4"/>
      <c r="AU1841" s="4"/>
      <c r="AV1841" s="4"/>
      <c r="AW1841" s="4"/>
    </row>
    <row r="1842" spans="25:49" x14ac:dyDescent="0.25">
      <c r="Y1842"/>
      <c r="AD1842" s="4"/>
      <c r="AE1842" s="4"/>
      <c r="AF1842" s="4"/>
      <c r="AG1842" s="4"/>
      <c r="AH1842" s="4"/>
      <c r="AI1842" s="4"/>
      <c r="AJ1842" s="4"/>
      <c r="AK1842" s="4"/>
      <c r="AL1842" s="4"/>
      <c r="AM1842" s="4"/>
      <c r="AN1842" s="4"/>
      <c r="AO1842" s="4"/>
      <c r="AP1842" s="4"/>
      <c r="AQ1842" s="4"/>
      <c r="AR1842" s="4"/>
      <c r="AS1842" s="4"/>
      <c r="AT1842" s="4"/>
      <c r="AU1842" s="4"/>
      <c r="AV1842" s="4"/>
      <c r="AW1842" s="4"/>
    </row>
    <row r="1843" spans="25:49" x14ac:dyDescent="0.25">
      <c r="Y1843"/>
      <c r="AD1843" s="4"/>
      <c r="AE1843" s="4"/>
      <c r="AF1843" s="4"/>
      <c r="AG1843" s="4"/>
      <c r="AH1843" s="4"/>
      <c r="AI1843" s="4"/>
      <c r="AJ1843" s="4"/>
      <c r="AK1843" s="4"/>
      <c r="AL1843" s="4"/>
      <c r="AM1843" s="4"/>
      <c r="AN1843" s="4"/>
      <c r="AO1843" s="4"/>
      <c r="AP1843" s="4"/>
      <c r="AQ1843" s="4"/>
      <c r="AR1843" s="4"/>
      <c r="AS1843" s="4"/>
      <c r="AT1843" s="4"/>
      <c r="AU1843" s="4"/>
      <c r="AV1843" s="4"/>
      <c r="AW1843" s="4"/>
    </row>
    <row r="1844" spans="25:49" x14ac:dyDescent="0.25">
      <c r="Y1844"/>
      <c r="AD1844" s="4"/>
      <c r="AE1844" s="4"/>
      <c r="AF1844" s="4"/>
      <c r="AG1844" s="4"/>
      <c r="AH1844" s="4"/>
      <c r="AI1844" s="4"/>
      <c r="AJ1844" s="4"/>
      <c r="AK1844" s="4"/>
      <c r="AL1844" s="4"/>
      <c r="AM1844" s="4"/>
      <c r="AN1844" s="4"/>
      <c r="AO1844" s="4"/>
      <c r="AP1844" s="4"/>
      <c r="AQ1844" s="4"/>
      <c r="AR1844" s="4"/>
      <c r="AS1844" s="4"/>
      <c r="AT1844" s="4"/>
      <c r="AU1844" s="4"/>
      <c r="AV1844" s="4"/>
      <c r="AW1844" s="4"/>
    </row>
    <row r="1845" spans="25:49" x14ac:dyDescent="0.25">
      <c r="Y1845"/>
      <c r="AD1845" s="4"/>
      <c r="AE1845" s="4"/>
      <c r="AF1845" s="4"/>
      <c r="AG1845" s="4"/>
      <c r="AH1845" s="4"/>
      <c r="AI1845" s="4"/>
      <c r="AJ1845" s="4"/>
      <c r="AK1845" s="4"/>
      <c r="AL1845" s="4"/>
      <c r="AM1845" s="4"/>
      <c r="AN1845" s="4"/>
      <c r="AO1845" s="4"/>
      <c r="AP1845" s="4"/>
      <c r="AQ1845" s="4"/>
      <c r="AR1845" s="4"/>
      <c r="AS1845" s="4"/>
      <c r="AT1845" s="4"/>
      <c r="AU1845" s="4"/>
      <c r="AV1845" s="4"/>
      <c r="AW1845" s="4"/>
    </row>
    <row r="1846" spans="25:49" x14ac:dyDescent="0.25">
      <c r="Y1846"/>
      <c r="AD1846" s="4"/>
      <c r="AE1846" s="4"/>
      <c r="AF1846" s="4"/>
      <c r="AG1846" s="4"/>
      <c r="AH1846" s="4"/>
      <c r="AI1846" s="4"/>
      <c r="AJ1846" s="4"/>
      <c r="AK1846" s="4"/>
      <c r="AL1846" s="4"/>
      <c r="AM1846" s="4"/>
      <c r="AN1846" s="4"/>
      <c r="AO1846" s="4"/>
      <c r="AP1846" s="4"/>
      <c r="AQ1846" s="4"/>
      <c r="AR1846" s="4"/>
      <c r="AS1846" s="4"/>
      <c r="AT1846" s="4"/>
      <c r="AU1846" s="4"/>
      <c r="AV1846" s="4"/>
      <c r="AW1846" s="4"/>
    </row>
    <row r="1847" spans="25:49" x14ac:dyDescent="0.25">
      <c r="Y1847"/>
      <c r="AD1847" s="4"/>
      <c r="AE1847" s="4"/>
      <c r="AF1847" s="4"/>
      <c r="AG1847" s="4"/>
      <c r="AH1847" s="4"/>
      <c r="AI1847" s="4"/>
      <c r="AJ1847" s="4"/>
      <c r="AK1847" s="4"/>
      <c r="AL1847" s="4"/>
      <c r="AM1847" s="4"/>
      <c r="AN1847" s="4"/>
      <c r="AO1847" s="4"/>
      <c r="AP1847" s="4"/>
      <c r="AQ1847" s="4"/>
      <c r="AR1847" s="4"/>
      <c r="AS1847" s="4"/>
      <c r="AT1847" s="4"/>
      <c r="AU1847" s="4"/>
      <c r="AV1847" s="4"/>
      <c r="AW1847" s="4"/>
    </row>
    <row r="1848" spans="25:49" x14ac:dyDescent="0.25">
      <c r="Y1848"/>
      <c r="AD1848" s="4"/>
      <c r="AE1848" s="4"/>
      <c r="AF1848" s="4"/>
      <c r="AG1848" s="4"/>
      <c r="AH1848" s="4"/>
      <c r="AI1848" s="4"/>
      <c r="AJ1848" s="4"/>
      <c r="AK1848" s="4"/>
      <c r="AL1848" s="4"/>
      <c r="AM1848" s="4"/>
      <c r="AN1848" s="4"/>
      <c r="AO1848" s="4"/>
      <c r="AP1848" s="4"/>
      <c r="AQ1848" s="4"/>
      <c r="AR1848" s="4"/>
      <c r="AS1848" s="4"/>
      <c r="AT1848" s="4"/>
      <c r="AU1848" s="4"/>
      <c r="AV1848" s="4"/>
      <c r="AW1848" s="4"/>
    </row>
    <row r="1849" spans="25:49" x14ac:dyDescent="0.25">
      <c r="Y1849"/>
      <c r="AD1849" s="4"/>
      <c r="AE1849" s="4"/>
      <c r="AF1849" s="4"/>
      <c r="AG1849" s="4"/>
      <c r="AH1849" s="4"/>
      <c r="AI1849" s="4"/>
      <c r="AJ1849" s="4"/>
      <c r="AK1849" s="4"/>
      <c r="AL1849" s="4"/>
      <c r="AM1849" s="4"/>
      <c r="AN1849" s="4"/>
      <c r="AO1849" s="4"/>
      <c r="AP1849" s="4"/>
      <c r="AQ1849" s="4"/>
      <c r="AR1849" s="4"/>
      <c r="AS1849" s="4"/>
      <c r="AT1849" s="4"/>
      <c r="AU1849" s="4"/>
      <c r="AV1849" s="4"/>
      <c r="AW1849" s="4"/>
    </row>
    <row r="1850" spans="25:49" x14ac:dyDescent="0.25">
      <c r="Y1850"/>
      <c r="AD1850" s="4"/>
      <c r="AE1850" s="4"/>
      <c r="AF1850" s="4"/>
      <c r="AG1850" s="4"/>
      <c r="AH1850" s="4"/>
      <c r="AI1850" s="4"/>
      <c r="AJ1850" s="4"/>
      <c r="AK1850" s="4"/>
      <c r="AL1850" s="4"/>
      <c r="AM1850" s="4"/>
      <c r="AN1850" s="4"/>
      <c r="AO1850" s="4"/>
      <c r="AP1850" s="4"/>
      <c r="AQ1850" s="4"/>
      <c r="AR1850" s="4"/>
      <c r="AS1850" s="4"/>
      <c r="AT1850" s="4"/>
      <c r="AU1850" s="4"/>
      <c r="AV1850" s="4"/>
      <c r="AW1850" s="4"/>
    </row>
    <row r="1851" spans="25:49" x14ac:dyDescent="0.25">
      <c r="Y1851"/>
      <c r="AD1851" s="4"/>
      <c r="AE1851" s="4"/>
      <c r="AF1851" s="4"/>
      <c r="AG1851" s="4"/>
      <c r="AH1851" s="4"/>
      <c r="AI1851" s="4"/>
      <c r="AJ1851" s="4"/>
      <c r="AK1851" s="4"/>
      <c r="AL1851" s="4"/>
      <c r="AM1851" s="4"/>
      <c r="AN1851" s="4"/>
      <c r="AO1851" s="4"/>
      <c r="AP1851" s="4"/>
      <c r="AQ1851" s="4"/>
      <c r="AR1851" s="4"/>
      <c r="AS1851" s="4"/>
      <c r="AT1851" s="4"/>
      <c r="AU1851" s="4"/>
      <c r="AV1851" s="4"/>
      <c r="AW1851" s="4"/>
    </row>
    <row r="1852" spans="25:49" x14ac:dyDescent="0.25">
      <c r="Y1852"/>
      <c r="AD1852" s="4"/>
      <c r="AE1852" s="4"/>
      <c r="AF1852" s="4"/>
      <c r="AG1852" s="4"/>
      <c r="AH1852" s="4"/>
      <c r="AI1852" s="4"/>
      <c r="AJ1852" s="4"/>
      <c r="AK1852" s="4"/>
      <c r="AL1852" s="4"/>
      <c r="AM1852" s="4"/>
      <c r="AN1852" s="4"/>
      <c r="AO1852" s="4"/>
      <c r="AP1852" s="4"/>
      <c r="AQ1852" s="4"/>
      <c r="AR1852" s="4"/>
      <c r="AS1852" s="4"/>
      <c r="AT1852" s="4"/>
      <c r="AU1852" s="4"/>
      <c r="AV1852" s="4"/>
      <c r="AW1852" s="4"/>
    </row>
    <row r="1853" spans="25:49" x14ac:dyDescent="0.25">
      <c r="Y1853"/>
      <c r="AD1853" s="4"/>
      <c r="AE1853" s="4"/>
      <c r="AF1853" s="4"/>
      <c r="AG1853" s="4"/>
      <c r="AH1853" s="4"/>
      <c r="AI1853" s="4"/>
      <c r="AJ1853" s="4"/>
      <c r="AK1853" s="4"/>
      <c r="AL1853" s="4"/>
      <c r="AM1853" s="4"/>
      <c r="AN1853" s="4"/>
      <c r="AO1853" s="4"/>
      <c r="AP1853" s="4"/>
      <c r="AQ1853" s="4"/>
      <c r="AR1853" s="4"/>
      <c r="AS1853" s="4"/>
      <c r="AT1853" s="4"/>
      <c r="AU1853" s="4"/>
      <c r="AV1853" s="4"/>
      <c r="AW1853" s="4"/>
    </row>
    <row r="1854" spans="25:49" x14ac:dyDescent="0.25">
      <c r="Y1854"/>
      <c r="AD1854" s="4"/>
      <c r="AE1854" s="4"/>
      <c r="AF1854" s="4"/>
      <c r="AG1854" s="4"/>
      <c r="AH1854" s="4"/>
      <c r="AI1854" s="4"/>
      <c r="AJ1854" s="4"/>
      <c r="AK1854" s="4"/>
      <c r="AL1854" s="4"/>
      <c r="AM1854" s="4"/>
      <c r="AN1854" s="4"/>
      <c r="AO1854" s="4"/>
      <c r="AP1854" s="4"/>
      <c r="AQ1854" s="4"/>
      <c r="AR1854" s="4"/>
      <c r="AS1854" s="4"/>
      <c r="AT1854" s="4"/>
      <c r="AU1854" s="4"/>
      <c r="AV1854" s="4"/>
      <c r="AW1854" s="4"/>
    </row>
    <row r="1855" spans="25:49" x14ac:dyDescent="0.25">
      <c r="Y1855"/>
      <c r="AD1855" s="4"/>
      <c r="AE1855" s="4"/>
      <c r="AF1855" s="4"/>
      <c r="AG1855" s="4"/>
      <c r="AH1855" s="4"/>
      <c r="AI1855" s="4"/>
      <c r="AJ1855" s="4"/>
      <c r="AK1855" s="4"/>
      <c r="AL1855" s="4"/>
      <c r="AM1855" s="4"/>
      <c r="AN1855" s="4"/>
      <c r="AO1855" s="4"/>
      <c r="AP1855" s="4"/>
      <c r="AQ1855" s="4"/>
      <c r="AR1855" s="4"/>
      <c r="AS1855" s="4"/>
      <c r="AT1855" s="4"/>
      <c r="AU1855" s="4"/>
      <c r="AV1855" s="4"/>
      <c r="AW1855" s="4"/>
    </row>
    <row r="1856" spans="25:49" x14ac:dyDescent="0.25">
      <c r="Y1856"/>
      <c r="AD1856" s="4"/>
      <c r="AE1856" s="4"/>
      <c r="AF1856" s="4"/>
      <c r="AG1856" s="4"/>
      <c r="AH1856" s="4"/>
      <c r="AI1856" s="4"/>
      <c r="AJ1856" s="4"/>
      <c r="AK1856" s="4"/>
      <c r="AL1856" s="4"/>
      <c r="AM1856" s="4"/>
      <c r="AN1856" s="4"/>
      <c r="AO1856" s="4"/>
      <c r="AP1856" s="4"/>
      <c r="AQ1856" s="4"/>
      <c r="AR1856" s="4"/>
      <c r="AS1856" s="4"/>
      <c r="AT1856" s="4"/>
      <c r="AU1856" s="4"/>
      <c r="AV1856" s="4"/>
      <c r="AW1856" s="4"/>
    </row>
    <row r="1857" spans="25:49" x14ac:dyDescent="0.25">
      <c r="Y1857"/>
      <c r="AD1857" s="4"/>
      <c r="AE1857" s="4"/>
      <c r="AF1857" s="4"/>
      <c r="AG1857" s="4"/>
      <c r="AH1857" s="4"/>
      <c r="AI1857" s="4"/>
      <c r="AJ1857" s="4"/>
      <c r="AK1857" s="4"/>
      <c r="AL1857" s="4"/>
      <c r="AM1857" s="4"/>
      <c r="AN1857" s="4"/>
      <c r="AO1857" s="4"/>
      <c r="AP1857" s="4"/>
      <c r="AQ1857" s="4"/>
      <c r="AR1857" s="4"/>
      <c r="AS1857" s="4"/>
      <c r="AT1857" s="4"/>
      <c r="AU1857" s="4"/>
      <c r="AV1857" s="4"/>
      <c r="AW1857" s="4"/>
    </row>
    <row r="1858" spans="25:49" x14ac:dyDescent="0.25">
      <c r="Y1858"/>
      <c r="AD1858" s="4"/>
      <c r="AE1858" s="4"/>
      <c r="AF1858" s="4"/>
      <c r="AG1858" s="4"/>
      <c r="AH1858" s="4"/>
      <c r="AI1858" s="4"/>
      <c r="AJ1858" s="4"/>
      <c r="AK1858" s="4"/>
      <c r="AL1858" s="4"/>
      <c r="AM1858" s="4"/>
      <c r="AN1858" s="4"/>
      <c r="AO1858" s="4"/>
      <c r="AP1858" s="4"/>
      <c r="AQ1858" s="4"/>
      <c r="AR1858" s="4"/>
      <c r="AS1858" s="4"/>
      <c r="AT1858" s="4"/>
      <c r="AU1858" s="4"/>
      <c r="AV1858" s="4"/>
      <c r="AW1858" s="4"/>
    </row>
    <row r="1859" spans="25:49" x14ac:dyDescent="0.25">
      <c r="Y1859"/>
      <c r="AD1859" s="4"/>
      <c r="AE1859" s="4"/>
      <c r="AF1859" s="4"/>
      <c r="AG1859" s="4"/>
      <c r="AH1859" s="4"/>
      <c r="AI1859" s="4"/>
      <c r="AJ1859" s="4"/>
      <c r="AK1859" s="4"/>
      <c r="AL1859" s="4"/>
      <c r="AM1859" s="4"/>
      <c r="AN1859" s="4"/>
      <c r="AO1859" s="4"/>
      <c r="AP1859" s="4"/>
      <c r="AQ1859" s="4"/>
      <c r="AR1859" s="4"/>
      <c r="AS1859" s="4"/>
      <c r="AT1859" s="4"/>
      <c r="AU1859" s="4"/>
      <c r="AV1859" s="4"/>
      <c r="AW1859" s="4"/>
    </row>
    <row r="1860" spans="25:49" x14ac:dyDescent="0.25">
      <c r="Y1860"/>
      <c r="AD1860" s="4"/>
      <c r="AE1860" s="4"/>
      <c r="AF1860" s="4"/>
      <c r="AG1860" s="4"/>
      <c r="AH1860" s="4"/>
      <c r="AI1860" s="4"/>
      <c r="AJ1860" s="4"/>
      <c r="AK1860" s="4"/>
      <c r="AL1860" s="4"/>
      <c r="AM1860" s="4"/>
      <c r="AN1860" s="4"/>
      <c r="AO1860" s="4"/>
      <c r="AP1860" s="4"/>
      <c r="AQ1860" s="4"/>
      <c r="AR1860" s="4"/>
      <c r="AS1860" s="4"/>
      <c r="AT1860" s="4"/>
      <c r="AU1860" s="4"/>
      <c r="AV1860" s="4"/>
      <c r="AW1860" s="4"/>
    </row>
    <row r="1861" spans="25:49" x14ac:dyDescent="0.25">
      <c r="Y1861"/>
      <c r="AD1861" s="4"/>
      <c r="AE1861" s="4"/>
      <c r="AF1861" s="4"/>
      <c r="AG1861" s="4"/>
      <c r="AH1861" s="4"/>
      <c r="AI1861" s="4"/>
      <c r="AJ1861" s="4"/>
      <c r="AK1861" s="4"/>
      <c r="AL1861" s="4"/>
      <c r="AM1861" s="4"/>
      <c r="AN1861" s="4"/>
      <c r="AO1861" s="4"/>
      <c r="AP1861" s="4"/>
      <c r="AQ1861" s="4"/>
      <c r="AR1861" s="4"/>
      <c r="AS1861" s="4"/>
      <c r="AT1861" s="4"/>
      <c r="AU1861" s="4"/>
      <c r="AV1861" s="4"/>
      <c r="AW1861" s="4"/>
    </row>
    <row r="1862" spans="25:49" x14ac:dyDescent="0.25">
      <c r="Y1862"/>
      <c r="AD1862" s="4"/>
      <c r="AE1862" s="4"/>
      <c r="AF1862" s="4"/>
      <c r="AG1862" s="4"/>
      <c r="AH1862" s="4"/>
      <c r="AI1862" s="4"/>
      <c r="AJ1862" s="4"/>
      <c r="AK1862" s="4"/>
      <c r="AL1862" s="4"/>
      <c r="AM1862" s="4"/>
      <c r="AN1862" s="4"/>
      <c r="AO1862" s="4"/>
      <c r="AP1862" s="4"/>
      <c r="AQ1862" s="4"/>
      <c r="AR1862" s="4"/>
      <c r="AS1862" s="4"/>
      <c r="AT1862" s="4"/>
      <c r="AU1862" s="4"/>
      <c r="AV1862" s="4"/>
      <c r="AW1862" s="4"/>
    </row>
    <row r="1863" spans="25:49" x14ac:dyDescent="0.25">
      <c r="Y1863"/>
      <c r="AD1863" s="4"/>
      <c r="AE1863" s="4"/>
      <c r="AF1863" s="4"/>
      <c r="AG1863" s="4"/>
      <c r="AH1863" s="4"/>
      <c r="AI1863" s="4"/>
      <c r="AJ1863" s="4"/>
      <c r="AK1863" s="4"/>
      <c r="AL1863" s="4"/>
      <c r="AM1863" s="4"/>
      <c r="AN1863" s="4"/>
      <c r="AO1863" s="4"/>
      <c r="AP1863" s="4"/>
      <c r="AQ1863" s="4"/>
      <c r="AR1863" s="4"/>
      <c r="AS1863" s="4"/>
      <c r="AT1863" s="4"/>
      <c r="AU1863" s="4"/>
      <c r="AV1863" s="4"/>
      <c r="AW1863" s="4"/>
    </row>
    <row r="1864" spans="25:49" x14ac:dyDescent="0.25">
      <c r="Y1864"/>
      <c r="AD1864" s="4"/>
      <c r="AE1864" s="4"/>
      <c r="AF1864" s="4"/>
      <c r="AG1864" s="4"/>
      <c r="AH1864" s="4"/>
      <c r="AI1864" s="4"/>
      <c r="AJ1864" s="4"/>
      <c r="AK1864" s="4"/>
      <c r="AL1864" s="4"/>
      <c r="AM1864" s="4"/>
      <c r="AN1864" s="4"/>
      <c r="AO1864" s="4"/>
      <c r="AP1864" s="4"/>
      <c r="AQ1864" s="4"/>
      <c r="AR1864" s="4"/>
      <c r="AS1864" s="4"/>
      <c r="AT1864" s="4"/>
      <c r="AU1864" s="4"/>
      <c r="AV1864" s="4"/>
      <c r="AW1864" s="4"/>
    </row>
    <row r="1865" spans="25:49" x14ac:dyDescent="0.25">
      <c r="Y1865"/>
      <c r="AD1865" s="4"/>
      <c r="AE1865" s="4"/>
      <c r="AF1865" s="4"/>
      <c r="AG1865" s="4"/>
      <c r="AH1865" s="4"/>
      <c r="AI1865" s="4"/>
      <c r="AJ1865" s="4"/>
      <c r="AK1865" s="4"/>
      <c r="AL1865" s="4"/>
      <c r="AM1865" s="4"/>
      <c r="AN1865" s="4"/>
      <c r="AO1865" s="4"/>
      <c r="AP1865" s="4"/>
      <c r="AQ1865" s="4"/>
      <c r="AR1865" s="4"/>
      <c r="AS1865" s="4"/>
      <c r="AT1865" s="4"/>
      <c r="AU1865" s="4"/>
      <c r="AV1865" s="4"/>
      <c r="AW1865" s="4"/>
    </row>
    <row r="1866" spans="25:49" x14ac:dyDescent="0.25">
      <c r="Y1866"/>
      <c r="AD1866" s="4"/>
      <c r="AE1866" s="4"/>
      <c r="AF1866" s="4"/>
      <c r="AG1866" s="4"/>
      <c r="AH1866" s="4"/>
      <c r="AI1866" s="4"/>
      <c r="AJ1866" s="4"/>
      <c r="AK1866" s="4"/>
      <c r="AL1866" s="4"/>
      <c r="AM1866" s="4"/>
      <c r="AN1866" s="4"/>
      <c r="AO1866" s="4"/>
      <c r="AP1866" s="4"/>
      <c r="AQ1866" s="4"/>
      <c r="AR1866" s="4"/>
      <c r="AS1866" s="4"/>
      <c r="AT1866" s="4"/>
      <c r="AU1866" s="4"/>
      <c r="AV1866" s="4"/>
      <c r="AW1866" s="4"/>
    </row>
    <row r="1867" spans="25:49" x14ac:dyDescent="0.25">
      <c r="Y1867"/>
      <c r="AD1867" s="4"/>
      <c r="AE1867" s="4"/>
      <c r="AF1867" s="4"/>
      <c r="AG1867" s="4"/>
      <c r="AH1867" s="4"/>
      <c r="AI1867" s="4"/>
      <c r="AJ1867" s="4"/>
      <c r="AK1867" s="4"/>
      <c r="AL1867" s="4"/>
      <c r="AM1867" s="4"/>
      <c r="AN1867" s="4"/>
      <c r="AO1867" s="4"/>
      <c r="AP1867" s="4"/>
      <c r="AQ1867" s="4"/>
      <c r="AR1867" s="4"/>
      <c r="AS1867" s="4"/>
      <c r="AT1867" s="4"/>
      <c r="AU1867" s="4"/>
      <c r="AV1867" s="4"/>
      <c r="AW1867" s="4"/>
    </row>
    <row r="1868" spans="25:49" x14ac:dyDescent="0.25">
      <c r="Y1868"/>
      <c r="AD1868" s="4"/>
      <c r="AE1868" s="4"/>
      <c r="AF1868" s="4"/>
      <c r="AG1868" s="4"/>
      <c r="AH1868" s="4"/>
      <c r="AI1868" s="4"/>
      <c r="AJ1868" s="4"/>
      <c r="AK1868" s="4"/>
      <c r="AL1868" s="4"/>
      <c r="AM1868" s="4"/>
      <c r="AN1868" s="4"/>
      <c r="AO1868" s="4"/>
      <c r="AP1868" s="4"/>
      <c r="AQ1868" s="4"/>
      <c r="AR1868" s="4"/>
      <c r="AS1868" s="4"/>
      <c r="AT1868" s="4"/>
      <c r="AU1868" s="4"/>
      <c r="AV1868" s="4"/>
      <c r="AW1868" s="4"/>
    </row>
    <row r="1869" spans="25:49" x14ac:dyDescent="0.25">
      <c r="Y1869"/>
      <c r="AD1869" s="4"/>
      <c r="AE1869" s="4"/>
      <c r="AF1869" s="4"/>
      <c r="AG1869" s="4"/>
      <c r="AH1869" s="4"/>
      <c r="AI1869" s="4"/>
      <c r="AJ1869" s="4"/>
      <c r="AK1869" s="4"/>
      <c r="AL1869" s="4"/>
      <c r="AM1869" s="4"/>
      <c r="AN1869" s="4"/>
      <c r="AO1869" s="4"/>
      <c r="AP1869" s="4"/>
      <c r="AQ1869" s="4"/>
      <c r="AR1869" s="4"/>
      <c r="AS1869" s="4"/>
      <c r="AT1869" s="4"/>
      <c r="AU1869" s="4"/>
      <c r="AV1869" s="4"/>
      <c r="AW1869" s="4"/>
    </row>
    <row r="1870" spans="25:49" x14ac:dyDescent="0.25">
      <c r="Y1870"/>
      <c r="AD1870" s="4"/>
      <c r="AE1870" s="4"/>
      <c r="AF1870" s="4"/>
      <c r="AG1870" s="4"/>
      <c r="AH1870" s="4"/>
      <c r="AI1870" s="4"/>
      <c r="AJ1870" s="4"/>
      <c r="AK1870" s="4"/>
      <c r="AL1870" s="4"/>
      <c r="AM1870" s="4"/>
      <c r="AN1870" s="4"/>
      <c r="AO1870" s="4"/>
      <c r="AP1870" s="4"/>
      <c r="AQ1870" s="4"/>
      <c r="AR1870" s="4"/>
      <c r="AS1870" s="4"/>
      <c r="AT1870" s="4"/>
      <c r="AU1870" s="4"/>
      <c r="AV1870" s="4"/>
      <c r="AW1870" s="4"/>
    </row>
    <row r="1871" spans="25:49" x14ac:dyDescent="0.25">
      <c r="Y1871"/>
      <c r="AD1871" s="4"/>
      <c r="AE1871" s="4"/>
      <c r="AF1871" s="4"/>
      <c r="AG1871" s="4"/>
      <c r="AH1871" s="4"/>
      <c r="AI1871" s="4"/>
      <c r="AJ1871" s="4"/>
      <c r="AK1871" s="4"/>
      <c r="AL1871" s="4"/>
      <c r="AM1871" s="4"/>
      <c r="AN1871" s="4"/>
      <c r="AO1871" s="4"/>
      <c r="AP1871" s="4"/>
      <c r="AQ1871" s="4"/>
      <c r="AR1871" s="4"/>
      <c r="AS1871" s="4"/>
      <c r="AT1871" s="4"/>
      <c r="AU1871" s="4"/>
      <c r="AV1871" s="4"/>
      <c r="AW1871" s="4"/>
    </row>
    <row r="1872" spans="25:49" x14ac:dyDescent="0.25">
      <c r="Y1872"/>
      <c r="AD1872" s="4"/>
      <c r="AE1872" s="4"/>
      <c r="AF1872" s="4"/>
      <c r="AG1872" s="4"/>
      <c r="AH1872" s="4"/>
      <c r="AI1872" s="4"/>
      <c r="AJ1872" s="4"/>
      <c r="AK1872" s="4"/>
      <c r="AL1872" s="4"/>
      <c r="AM1872" s="4"/>
      <c r="AN1872" s="4"/>
      <c r="AO1872" s="4"/>
      <c r="AP1872" s="4"/>
      <c r="AQ1872" s="4"/>
      <c r="AR1872" s="4"/>
      <c r="AS1872" s="4"/>
      <c r="AT1872" s="4"/>
      <c r="AU1872" s="4"/>
      <c r="AV1872" s="4"/>
      <c r="AW1872" s="4"/>
    </row>
    <row r="1873" spans="25:49" x14ac:dyDescent="0.25">
      <c r="Y1873"/>
      <c r="AD1873" s="4"/>
      <c r="AE1873" s="4"/>
      <c r="AF1873" s="4"/>
      <c r="AG1873" s="4"/>
      <c r="AH1873" s="4"/>
      <c r="AI1873" s="4"/>
      <c r="AJ1873" s="4"/>
      <c r="AK1873" s="4"/>
      <c r="AL1873" s="4"/>
      <c r="AM1873" s="4"/>
      <c r="AN1873" s="4"/>
      <c r="AO1873" s="4"/>
      <c r="AP1873" s="4"/>
      <c r="AQ1873" s="4"/>
      <c r="AR1873" s="4"/>
      <c r="AS1873" s="4"/>
      <c r="AT1873" s="4"/>
      <c r="AU1873" s="4"/>
      <c r="AV1873" s="4"/>
      <c r="AW1873" s="4"/>
    </row>
    <row r="1874" spans="25:49" x14ac:dyDescent="0.25">
      <c r="Y1874"/>
      <c r="AD1874" s="4"/>
      <c r="AE1874" s="4"/>
      <c r="AF1874" s="4"/>
      <c r="AG1874" s="4"/>
      <c r="AH1874" s="4"/>
      <c r="AI1874" s="4"/>
      <c r="AJ1874" s="4"/>
      <c r="AK1874" s="4"/>
      <c r="AL1874" s="4"/>
      <c r="AM1874" s="4"/>
      <c r="AN1874" s="4"/>
      <c r="AO1874" s="4"/>
      <c r="AP1874" s="4"/>
      <c r="AQ1874" s="4"/>
      <c r="AR1874" s="4"/>
      <c r="AS1874" s="4"/>
      <c r="AT1874" s="4"/>
      <c r="AU1874" s="4"/>
      <c r="AV1874" s="4"/>
      <c r="AW1874" s="4"/>
    </row>
    <row r="1875" spans="25:49" x14ac:dyDescent="0.25">
      <c r="Y1875"/>
      <c r="AD1875" s="4"/>
      <c r="AE1875" s="4"/>
      <c r="AF1875" s="4"/>
      <c r="AG1875" s="4"/>
      <c r="AH1875" s="4"/>
      <c r="AI1875" s="4"/>
      <c r="AJ1875" s="4"/>
      <c r="AK1875" s="4"/>
      <c r="AL1875" s="4"/>
      <c r="AM1875" s="4"/>
      <c r="AN1875" s="4"/>
      <c r="AO1875" s="4"/>
      <c r="AP1875" s="4"/>
      <c r="AQ1875" s="4"/>
      <c r="AR1875" s="4"/>
      <c r="AS1875" s="4"/>
      <c r="AT1875" s="4"/>
      <c r="AU1875" s="4"/>
      <c r="AV1875" s="4"/>
      <c r="AW1875" s="4"/>
    </row>
    <row r="1876" spans="25:49" x14ac:dyDescent="0.25">
      <c r="Y1876"/>
      <c r="AD1876" s="4"/>
      <c r="AE1876" s="4"/>
      <c r="AF1876" s="4"/>
      <c r="AG1876" s="4"/>
      <c r="AH1876" s="4"/>
      <c r="AI1876" s="4"/>
      <c r="AJ1876" s="4"/>
      <c r="AK1876" s="4"/>
      <c r="AL1876" s="4"/>
      <c r="AM1876" s="4"/>
      <c r="AN1876" s="4"/>
      <c r="AO1876" s="4"/>
      <c r="AP1876" s="4"/>
      <c r="AQ1876" s="4"/>
      <c r="AR1876" s="4"/>
      <c r="AS1876" s="4"/>
      <c r="AT1876" s="4"/>
      <c r="AU1876" s="4"/>
      <c r="AV1876" s="4"/>
      <c r="AW1876" s="4"/>
    </row>
    <row r="1877" spans="25:49" x14ac:dyDescent="0.25">
      <c r="Y1877"/>
      <c r="AD1877" s="4"/>
      <c r="AE1877" s="4"/>
      <c r="AF1877" s="4"/>
      <c r="AG1877" s="4"/>
      <c r="AH1877" s="4"/>
      <c r="AI1877" s="4"/>
      <c r="AJ1877" s="4"/>
      <c r="AK1877" s="4"/>
      <c r="AL1877" s="4"/>
      <c r="AM1877" s="4"/>
      <c r="AN1877" s="4"/>
      <c r="AO1877" s="4"/>
      <c r="AP1877" s="4"/>
      <c r="AQ1877" s="4"/>
      <c r="AR1877" s="4"/>
      <c r="AS1877" s="4"/>
      <c r="AT1877" s="4"/>
      <c r="AU1877" s="4"/>
      <c r="AV1877" s="4"/>
      <c r="AW1877" s="4"/>
    </row>
    <row r="1878" spans="25:49" x14ac:dyDescent="0.25">
      <c r="Y1878"/>
      <c r="AD1878" s="4"/>
      <c r="AE1878" s="4"/>
      <c r="AF1878" s="4"/>
      <c r="AG1878" s="4"/>
      <c r="AH1878" s="4"/>
      <c r="AI1878" s="4"/>
      <c r="AJ1878" s="4"/>
      <c r="AK1878" s="4"/>
      <c r="AL1878" s="4"/>
      <c r="AM1878" s="4"/>
      <c r="AN1878" s="4"/>
      <c r="AO1878" s="4"/>
      <c r="AP1878" s="4"/>
      <c r="AQ1878" s="4"/>
      <c r="AR1878" s="4"/>
      <c r="AS1878" s="4"/>
      <c r="AT1878" s="4"/>
      <c r="AU1878" s="4"/>
      <c r="AV1878" s="4"/>
      <c r="AW1878" s="4"/>
    </row>
    <row r="1879" spans="25:49" x14ac:dyDescent="0.25">
      <c r="Y1879"/>
      <c r="AD1879" s="4"/>
      <c r="AE1879" s="4"/>
      <c r="AF1879" s="4"/>
      <c r="AG1879" s="4"/>
      <c r="AH1879" s="4"/>
      <c r="AI1879" s="4"/>
      <c r="AJ1879" s="4"/>
      <c r="AK1879" s="4"/>
      <c r="AL1879" s="4"/>
      <c r="AM1879" s="4"/>
      <c r="AN1879" s="4"/>
      <c r="AO1879" s="4"/>
      <c r="AP1879" s="4"/>
      <c r="AQ1879" s="4"/>
      <c r="AR1879" s="4"/>
      <c r="AS1879" s="4"/>
      <c r="AT1879" s="4"/>
      <c r="AU1879" s="4"/>
      <c r="AV1879" s="4"/>
      <c r="AW1879" s="4"/>
    </row>
    <row r="1880" spans="25:49" x14ac:dyDescent="0.25">
      <c r="Y1880"/>
      <c r="AD1880" s="4"/>
      <c r="AE1880" s="4"/>
      <c r="AF1880" s="4"/>
      <c r="AG1880" s="4"/>
      <c r="AH1880" s="4"/>
      <c r="AI1880" s="4"/>
      <c r="AJ1880" s="4"/>
      <c r="AK1880" s="4"/>
      <c r="AL1880" s="4"/>
      <c r="AM1880" s="4"/>
      <c r="AN1880" s="4"/>
      <c r="AO1880" s="4"/>
      <c r="AP1880" s="4"/>
      <c r="AQ1880" s="4"/>
      <c r="AR1880" s="4"/>
      <c r="AS1880" s="4"/>
      <c r="AT1880" s="4"/>
      <c r="AU1880" s="4"/>
      <c r="AV1880" s="4"/>
      <c r="AW1880" s="4"/>
    </row>
    <row r="1881" spans="25:49" x14ac:dyDescent="0.25">
      <c r="Y1881"/>
      <c r="AD1881" s="4"/>
      <c r="AE1881" s="4"/>
      <c r="AF1881" s="4"/>
      <c r="AG1881" s="4"/>
      <c r="AH1881" s="4"/>
      <c r="AI1881" s="4"/>
      <c r="AJ1881" s="4"/>
      <c r="AK1881" s="4"/>
      <c r="AL1881" s="4"/>
      <c r="AM1881" s="4"/>
      <c r="AN1881" s="4"/>
      <c r="AO1881" s="4"/>
      <c r="AP1881" s="4"/>
      <c r="AQ1881" s="4"/>
      <c r="AR1881" s="4"/>
      <c r="AS1881" s="4"/>
      <c r="AT1881" s="4"/>
      <c r="AU1881" s="4"/>
      <c r="AV1881" s="4"/>
      <c r="AW1881" s="4"/>
    </row>
    <row r="1882" spans="25:49" x14ac:dyDescent="0.25">
      <c r="Y1882"/>
      <c r="AD1882" s="4"/>
      <c r="AE1882" s="4"/>
      <c r="AF1882" s="4"/>
      <c r="AG1882" s="4"/>
      <c r="AH1882" s="4"/>
      <c r="AI1882" s="4"/>
      <c r="AJ1882" s="4"/>
      <c r="AK1882" s="4"/>
      <c r="AL1882" s="4"/>
      <c r="AM1882" s="4"/>
      <c r="AN1882" s="4"/>
      <c r="AO1882" s="4"/>
      <c r="AP1882" s="4"/>
      <c r="AQ1882" s="4"/>
      <c r="AR1882" s="4"/>
      <c r="AS1882" s="4"/>
      <c r="AT1882" s="4"/>
      <c r="AU1882" s="4"/>
      <c r="AV1882" s="4"/>
      <c r="AW1882" s="4"/>
    </row>
    <row r="1883" spans="25:49" x14ac:dyDescent="0.25">
      <c r="Y1883"/>
      <c r="AD1883" s="4"/>
      <c r="AE1883" s="4"/>
      <c r="AF1883" s="4"/>
      <c r="AG1883" s="4"/>
      <c r="AH1883" s="4"/>
      <c r="AI1883" s="4"/>
      <c r="AJ1883" s="4"/>
      <c r="AK1883" s="4"/>
      <c r="AL1883" s="4"/>
      <c r="AM1883" s="4"/>
      <c r="AN1883" s="4"/>
      <c r="AO1883" s="4"/>
      <c r="AP1883" s="4"/>
      <c r="AQ1883" s="4"/>
      <c r="AR1883" s="4"/>
      <c r="AS1883" s="4"/>
      <c r="AT1883" s="4"/>
      <c r="AU1883" s="4"/>
      <c r="AV1883" s="4"/>
      <c r="AW1883" s="4"/>
    </row>
    <row r="1884" spans="25:49" x14ac:dyDescent="0.25">
      <c r="Y1884"/>
      <c r="AD1884" s="4"/>
      <c r="AE1884" s="4"/>
      <c r="AF1884" s="4"/>
      <c r="AG1884" s="4"/>
      <c r="AH1884" s="4"/>
      <c r="AI1884" s="4"/>
      <c r="AJ1884" s="4"/>
      <c r="AK1884" s="4"/>
      <c r="AL1884" s="4"/>
      <c r="AM1884" s="4"/>
      <c r="AN1884" s="4"/>
      <c r="AO1884" s="4"/>
      <c r="AP1884" s="4"/>
      <c r="AQ1884" s="4"/>
      <c r="AR1884" s="4"/>
      <c r="AS1884" s="4"/>
      <c r="AT1884" s="4"/>
      <c r="AU1884" s="4"/>
      <c r="AV1884" s="4"/>
      <c r="AW1884" s="4"/>
    </row>
    <row r="1885" spans="25:49" x14ac:dyDescent="0.25">
      <c r="Y1885"/>
      <c r="AD1885" s="4"/>
      <c r="AE1885" s="4"/>
      <c r="AF1885" s="4"/>
      <c r="AG1885" s="4"/>
      <c r="AH1885" s="4"/>
      <c r="AI1885" s="4"/>
      <c r="AJ1885" s="4"/>
      <c r="AK1885" s="4"/>
      <c r="AL1885" s="4"/>
      <c r="AM1885" s="4"/>
      <c r="AN1885" s="4"/>
      <c r="AO1885" s="4"/>
      <c r="AP1885" s="4"/>
      <c r="AQ1885" s="4"/>
      <c r="AR1885" s="4"/>
      <c r="AS1885" s="4"/>
      <c r="AT1885" s="4"/>
      <c r="AU1885" s="4"/>
      <c r="AV1885" s="4"/>
      <c r="AW1885" s="4"/>
    </row>
    <row r="1886" spans="25:49" x14ac:dyDescent="0.25">
      <c r="Y1886"/>
      <c r="AD1886" s="4"/>
      <c r="AE1886" s="4"/>
      <c r="AF1886" s="4"/>
      <c r="AG1886" s="4"/>
      <c r="AH1886" s="4"/>
      <c r="AI1886" s="4"/>
      <c r="AJ1886" s="4"/>
      <c r="AK1886" s="4"/>
      <c r="AL1886" s="4"/>
      <c r="AM1886" s="4"/>
      <c r="AN1886" s="4"/>
      <c r="AO1886" s="4"/>
      <c r="AP1886" s="4"/>
      <c r="AQ1886" s="4"/>
      <c r="AR1886" s="4"/>
      <c r="AS1886" s="4"/>
      <c r="AT1886" s="4"/>
      <c r="AU1886" s="4"/>
      <c r="AV1886" s="4"/>
      <c r="AW1886" s="4"/>
    </row>
    <row r="1887" spans="25:49" x14ac:dyDescent="0.25">
      <c r="Y1887"/>
      <c r="AD1887" s="4"/>
      <c r="AE1887" s="4"/>
      <c r="AF1887" s="4"/>
      <c r="AG1887" s="4"/>
      <c r="AH1887" s="4"/>
      <c r="AI1887" s="4"/>
      <c r="AJ1887" s="4"/>
      <c r="AK1887" s="4"/>
      <c r="AL1887" s="4"/>
      <c r="AM1887" s="4"/>
      <c r="AN1887" s="4"/>
      <c r="AO1887" s="4"/>
      <c r="AP1887" s="4"/>
      <c r="AQ1887" s="4"/>
      <c r="AR1887" s="4"/>
      <c r="AS1887" s="4"/>
      <c r="AT1887" s="4"/>
      <c r="AU1887" s="4"/>
      <c r="AV1887" s="4"/>
      <c r="AW1887" s="4"/>
    </row>
    <row r="1888" spans="25:49" x14ac:dyDescent="0.25">
      <c r="Y1888"/>
      <c r="AD1888" s="4"/>
      <c r="AE1888" s="4"/>
      <c r="AF1888" s="4"/>
      <c r="AG1888" s="4"/>
      <c r="AH1888" s="4"/>
      <c r="AI1888" s="4"/>
      <c r="AJ1888" s="4"/>
      <c r="AK1888" s="4"/>
      <c r="AL1888" s="4"/>
      <c r="AM1888" s="4"/>
      <c r="AN1888" s="4"/>
      <c r="AO1888" s="4"/>
      <c r="AP1888" s="4"/>
      <c r="AQ1888" s="4"/>
      <c r="AR1888" s="4"/>
      <c r="AS1888" s="4"/>
      <c r="AT1888" s="4"/>
      <c r="AU1888" s="4"/>
      <c r="AV1888" s="4"/>
      <c r="AW1888" s="4"/>
    </row>
    <row r="1889" spans="25:49" x14ac:dyDescent="0.25">
      <c r="Y1889"/>
      <c r="AD1889" s="4"/>
      <c r="AE1889" s="4"/>
      <c r="AF1889" s="4"/>
      <c r="AG1889" s="4"/>
      <c r="AH1889" s="4"/>
      <c r="AI1889" s="4"/>
      <c r="AJ1889" s="4"/>
      <c r="AK1889" s="4"/>
      <c r="AL1889" s="4"/>
      <c r="AM1889" s="4"/>
      <c r="AN1889" s="4"/>
      <c r="AO1889" s="4"/>
      <c r="AP1889" s="4"/>
      <c r="AQ1889" s="4"/>
      <c r="AR1889" s="4"/>
      <c r="AS1889" s="4"/>
      <c r="AT1889" s="4"/>
      <c r="AU1889" s="4"/>
      <c r="AV1889" s="4"/>
      <c r="AW1889" s="4"/>
    </row>
    <row r="1890" spans="25:49" x14ac:dyDescent="0.25">
      <c r="Y1890"/>
      <c r="AD1890" s="4"/>
      <c r="AE1890" s="4"/>
      <c r="AF1890" s="4"/>
      <c r="AG1890" s="4"/>
      <c r="AH1890" s="4"/>
      <c r="AI1890" s="4"/>
      <c r="AJ1890" s="4"/>
      <c r="AK1890" s="4"/>
      <c r="AL1890" s="4"/>
      <c r="AM1890" s="4"/>
      <c r="AN1890" s="4"/>
      <c r="AO1890" s="4"/>
      <c r="AP1890" s="4"/>
      <c r="AQ1890" s="4"/>
      <c r="AR1890" s="4"/>
      <c r="AS1890" s="4"/>
      <c r="AT1890" s="4"/>
      <c r="AU1890" s="4"/>
      <c r="AV1890" s="4"/>
      <c r="AW1890" s="4"/>
    </row>
    <row r="1891" spans="25:49" x14ac:dyDescent="0.25">
      <c r="Y1891"/>
      <c r="AD1891" s="4"/>
      <c r="AE1891" s="4"/>
      <c r="AF1891" s="4"/>
      <c r="AG1891" s="4"/>
      <c r="AH1891" s="4"/>
      <c r="AI1891" s="4"/>
      <c r="AJ1891" s="4"/>
      <c r="AK1891" s="4"/>
      <c r="AL1891" s="4"/>
      <c r="AM1891" s="4"/>
      <c r="AN1891" s="4"/>
      <c r="AO1891" s="4"/>
      <c r="AP1891" s="4"/>
      <c r="AQ1891" s="4"/>
      <c r="AR1891" s="4"/>
      <c r="AS1891" s="4"/>
      <c r="AT1891" s="4"/>
      <c r="AU1891" s="4"/>
      <c r="AV1891" s="4"/>
      <c r="AW1891" s="4"/>
    </row>
    <row r="1892" spans="25:49" x14ac:dyDescent="0.25">
      <c r="Y1892"/>
      <c r="AD1892" s="4"/>
      <c r="AE1892" s="4"/>
      <c r="AF1892" s="4"/>
      <c r="AG1892" s="4"/>
      <c r="AH1892" s="4"/>
      <c r="AI1892" s="4"/>
      <c r="AJ1892" s="4"/>
      <c r="AK1892" s="4"/>
      <c r="AL1892" s="4"/>
      <c r="AM1892" s="4"/>
      <c r="AN1892" s="4"/>
      <c r="AO1892" s="4"/>
      <c r="AP1892" s="4"/>
      <c r="AQ1892" s="4"/>
      <c r="AR1892" s="4"/>
      <c r="AS1892" s="4"/>
      <c r="AT1892" s="4"/>
      <c r="AU1892" s="4"/>
      <c r="AV1892" s="4"/>
      <c r="AW1892" s="4"/>
    </row>
    <row r="1893" spans="25:49" x14ac:dyDescent="0.25">
      <c r="Y1893"/>
      <c r="AD1893" s="4"/>
      <c r="AE1893" s="4"/>
      <c r="AF1893" s="4"/>
      <c r="AG1893" s="4"/>
      <c r="AH1893" s="4"/>
      <c r="AI1893" s="4"/>
      <c r="AJ1893" s="4"/>
      <c r="AK1893" s="4"/>
      <c r="AL1893" s="4"/>
      <c r="AM1893" s="4"/>
      <c r="AN1893" s="4"/>
      <c r="AO1893" s="4"/>
      <c r="AP1893" s="4"/>
      <c r="AQ1893" s="4"/>
      <c r="AR1893" s="4"/>
      <c r="AS1893" s="4"/>
      <c r="AT1893" s="4"/>
      <c r="AU1893" s="4"/>
      <c r="AV1893" s="4"/>
      <c r="AW1893" s="4"/>
    </row>
    <row r="1894" spans="25:49" x14ac:dyDescent="0.25">
      <c r="Y1894"/>
      <c r="AD1894" s="4"/>
      <c r="AE1894" s="4"/>
      <c r="AF1894" s="4"/>
      <c r="AG1894" s="4"/>
      <c r="AH1894" s="4"/>
      <c r="AI1894" s="4"/>
      <c r="AJ1894" s="4"/>
      <c r="AK1894" s="4"/>
      <c r="AL1894" s="4"/>
      <c r="AM1894" s="4"/>
      <c r="AN1894" s="4"/>
      <c r="AO1894" s="4"/>
      <c r="AP1894" s="4"/>
      <c r="AQ1894" s="4"/>
      <c r="AR1894" s="4"/>
      <c r="AS1894" s="4"/>
      <c r="AT1894" s="4"/>
      <c r="AU1894" s="4"/>
      <c r="AV1894" s="4"/>
      <c r="AW1894" s="4"/>
    </row>
    <row r="1895" spans="25:49" x14ac:dyDescent="0.25">
      <c r="Y1895"/>
      <c r="AD1895" s="4"/>
      <c r="AE1895" s="4"/>
      <c r="AF1895" s="4"/>
      <c r="AG1895" s="4"/>
      <c r="AH1895" s="4"/>
      <c r="AI1895" s="4"/>
      <c r="AJ1895" s="4"/>
      <c r="AK1895" s="4"/>
      <c r="AL1895" s="4"/>
      <c r="AM1895" s="4"/>
      <c r="AN1895" s="4"/>
      <c r="AO1895" s="4"/>
      <c r="AP1895" s="4"/>
      <c r="AQ1895" s="4"/>
      <c r="AR1895" s="4"/>
      <c r="AS1895" s="4"/>
      <c r="AT1895" s="4"/>
      <c r="AU1895" s="4"/>
      <c r="AV1895" s="4"/>
      <c r="AW1895" s="4"/>
    </row>
    <row r="1896" spans="25:49" x14ac:dyDescent="0.25">
      <c r="Y1896"/>
      <c r="AD1896" s="4"/>
      <c r="AE1896" s="4"/>
      <c r="AF1896" s="4"/>
      <c r="AG1896" s="4"/>
      <c r="AH1896" s="4"/>
      <c r="AI1896" s="4"/>
      <c r="AJ1896" s="4"/>
      <c r="AK1896" s="4"/>
      <c r="AL1896" s="4"/>
      <c r="AM1896" s="4"/>
      <c r="AN1896" s="4"/>
      <c r="AO1896" s="4"/>
      <c r="AP1896" s="4"/>
      <c r="AQ1896" s="4"/>
      <c r="AR1896" s="4"/>
      <c r="AS1896" s="4"/>
      <c r="AT1896" s="4"/>
      <c r="AU1896" s="4"/>
      <c r="AV1896" s="4"/>
      <c r="AW1896" s="4"/>
    </row>
    <row r="1897" spans="25:49" x14ac:dyDescent="0.25">
      <c r="Y1897"/>
      <c r="AD1897" s="4"/>
      <c r="AE1897" s="4"/>
      <c r="AF1897" s="4"/>
      <c r="AG1897" s="4"/>
      <c r="AH1897" s="4"/>
      <c r="AI1897" s="4"/>
      <c r="AJ1897" s="4"/>
      <c r="AK1897" s="4"/>
      <c r="AL1897" s="4"/>
      <c r="AM1897" s="4"/>
      <c r="AN1897" s="4"/>
      <c r="AO1897" s="4"/>
      <c r="AP1897" s="4"/>
      <c r="AQ1897" s="4"/>
      <c r="AR1897" s="4"/>
      <c r="AS1897" s="4"/>
      <c r="AT1897" s="4"/>
      <c r="AU1897" s="4"/>
      <c r="AV1897" s="4"/>
      <c r="AW1897" s="4"/>
    </row>
    <row r="1898" spans="25:49" x14ac:dyDescent="0.25">
      <c r="Y1898"/>
      <c r="AD1898" s="4"/>
      <c r="AE1898" s="4"/>
      <c r="AF1898" s="4"/>
      <c r="AG1898" s="4"/>
      <c r="AH1898" s="4"/>
      <c r="AI1898" s="4"/>
      <c r="AJ1898" s="4"/>
      <c r="AK1898" s="4"/>
      <c r="AL1898" s="4"/>
      <c r="AM1898" s="4"/>
      <c r="AN1898" s="4"/>
      <c r="AO1898" s="4"/>
      <c r="AP1898" s="4"/>
      <c r="AQ1898" s="4"/>
      <c r="AR1898" s="4"/>
      <c r="AS1898" s="4"/>
      <c r="AT1898" s="4"/>
      <c r="AU1898" s="4"/>
      <c r="AV1898" s="4"/>
      <c r="AW1898" s="4"/>
    </row>
    <row r="1899" spans="25:49" x14ac:dyDescent="0.25">
      <c r="Y1899"/>
      <c r="AD1899" s="4"/>
      <c r="AE1899" s="4"/>
      <c r="AF1899" s="4"/>
      <c r="AG1899" s="4"/>
      <c r="AH1899" s="4"/>
      <c r="AI1899" s="4"/>
      <c r="AJ1899" s="4"/>
      <c r="AK1899" s="4"/>
      <c r="AL1899" s="4"/>
      <c r="AM1899" s="4"/>
      <c r="AN1899" s="4"/>
      <c r="AO1899" s="4"/>
      <c r="AP1899" s="4"/>
      <c r="AQ1899" s="4"/>
      <c r="AR1899" s="4"/>
      <c r="AS1899" s="4"/>
      <c r="AT1899" s="4"/>
      <c r="AU1899" s="4"/>
      <c r="AV1899" s="4"/>
      <c r="AW1899" s="4"/>
    </row>
    <row r="1900" spans="25:49" x14ac:dyDescent="0.25">
      <c r="Y1900"/>
      <c r="AD1900" s="4"/>
      <c r="AE1900" s="4"/>
      <c r="AF1900" s="4"/>
      <c r="AG1900" s="4"/>
      <c r="AH1900" s="4"/>
      <c r="AI1900" s="4"/>
      <c r="AJ1900" s="4"/>
      <c r="AK1900" s="4"/>
      <c r="AL1900" s="4"/>
      <c r="AM1900" s="4"/>
      <c r="AN1900" s="4"/>
      <c r="AO1900" s="4"/>
      <c r="AP1900" s="4"/>
      <c r="AQ1900" s="4"/>
      <c r="AR1900" s="4"/>
      <c r="AS1900" s="4"/>
      <c r="AT1900" s="4"/>
      <c r="AU1900" s="4"/>
      <c r="AV1900" s="4"/>
      <c r="AW1900" s="4"/>
    </row>
    <row r="1901" spans="25:49" x14ac:dyDescent="0.25">
      <c r="Y1901"/>
      <c r="AD1901" s="4"/>
      <c r="AE1901" s="4"/>
      <c r="AF1901" s="4"/>
      <c r="AG1901" s="4"/>
      <c r="AH1901" s="4"/>
      <c r="AI1901" s="4"/>
      <c r="AJ1901" s="4"/>
      <c r="AK1901" s="4"/>
      <c r="AL1901" s="4"/>
      <c r="AM1901" s="4"/>
      <c r="AN1901" s="4"/>
      <c r="AO1901" s="4"/>
      <c r="AP1901" s="4"/>
      <c r="AQ1901" s="4"/>
      <c r="AR1901" s="4"/>
      <c r="AS1901" s="4"/>
      <c r="AT1901" s="4"/>
      <c r="AU1901" s="4"/>
      <c r="AV1901" s="4"/>
      <c r="AW1901" s="4"/>
    </row>
    <row r="1902" spans="25:49" x14ac:dyDescent="0.25">
      <c r="Y1902"/>
      <c r="AD1902" s="4"/>
      <c r="AE1902" s="4"/>
      <c r="AF1902" s="4"/>
      <c r="AG1902" s="4"/>
      <c r="AH1902" s="4"/>
      <c r="AI1902" s="4"/>
      <c r="AJ1902" s="4"/>
      <c r="AK1902" s="4"/>
      <c r="AL1902" s="4"/>
      <c r="AM1902" s="4"/>
      <c r="AN1902" s="4"/>
      <c r="AO1902" s="4"/>
      <c r="AP1902" s="4"/>
      <c r="AQ1902" s="4"/>
      <c r="AR1902" s="4"/>
      <c r="AS1902" s="4"/>
      <c r="AT1902" s="4"/>
      <c r="AU1902" s="4"/>
      <c r="AV1902" s="4"/>
      <c r="AW1902" s="4"/>
    </row>
    <row r="1903" spans="25:49" x14ac:dyDescent="0.25">
      <c r="Y1903"/>
      <c r="AD1903" s="4"/>
      <c r="AE1903" s="4"/>
      <c r="AF1903" s="4"/>
      <c r="AG1903" s="4"/>
      <c r="AH1903" s="4"/>
      <c r="AI1903" s="4"/>
      <c r="AJ1903" s="4"/>
      <c r="AK1903" s="4"/>
      <c r="AL1903" s="4"/>
      <c r="AM1903" s="4"/>
      <c r="AN1903" s="4"/>
      <c r="AO1903" s="4"/>
      <c r="AP1903" s="4"/>
      <c r="AQ1903" s="4"/>
      <c r="AR1903" s="4"/>
      <c r="AS1903" s="4"/>
      <c r="AT1903" s="4"/>
      <c r="AU1903" s="4"/>
      <c r="AV1903" s="4"/>
      <c r="AW1903" s="4"/>
    </row>
    <row r="1904" spans="25:49" x14ac:dyDescent="0.25">
      <c r="Y1904"/>
      <c r="AD1904" s="4"/>
      <c r="AE1904" s="4"/>
      <c r="AF1904" s="4"/>
      <c r="AG1904" s="4"/>
      <c r="AH1904" s="4"/>
      <c r="AI1904" s="4"/>
      <c r="AJ1904" s="4"/>
      <c r="AK1904" s="4"/>
      <c r="AL1904" s="4"/>
      <c r="AM1904" s="4"/>
      <c r="AN1904" s="4"/>
      <c r="AO1904" s="4"/>
      <c r="AP1904" s="4"/>
      <c r="AQ1904" s="4"/>
      <c r="AR1904" s="4"/>
      <c r="AS1904" s="4"/>
      <c r="AT1904" s="4"/>
      <c r="AU1904" s="4"/>
      <c r="AV1904" s="4"/>
      <c r="AW1904" s="4"/>
    </row>
    <row r="1905" spans="25:49" x14ac:dyDescent="0.25">
      <c r="Y1905"/>
      <c r="AD1905" s="4"/>
      <c r="AE1905" s="4"/>
      <c r="AF1905" s="4"/>
      <c r="AG1905" s="4"/>
      <c r="AH1905" s="4"/>
      <c r="AI1905" s="4"/>
      <c r="AJ1905" s="4"/>
      <c r="AK1905" s="4"/>
      <c r="AL1905" s="4"/>
      <c r="AM1905" s="4"/>
      <c r="AN1905" s="4"/>
      <c r="AO1905" s="4"/>
      <c r="AP1905" s="4"/>
      <c r="AQ1905" s="4"/>
      <c r="AR1905" s="4"/>
      <c r="AS1905" s="4"/>
      <c r="AT1905" s="4"/>
      <c r="AU1905" s="4"/>
      <c r="AV1905" s="4"/>
      <c r="AW1905" s="4"/>
    </row>
    <row r="1906" spans="25:49" x14ac:dyDescent="0.25">
      <c r="Y1906"/>
      <c r="AD1906" s="4"/>
      <c r="AE1906" s="4"/>
      <c r="AF1906" s="4"/>
      <c r="AG1906" s="4"/>
      <c r="AH1906" s="4"/>
      <c r="AI1906" s="4"/>
      <c r="AJ1906" s="4"/>
      <c r="AK1906" s="4"/>
      <c r="AL1906" s="4"/>
      <c r="AM1906" s="4"/>
      <c r="AN1906" s="4"/>
      <c r="AO1906" s="4"/>
      <c r="AP1906" s="4"/>
      <c r="AQ1906" s="4"/>
      <c r="AR1906" s="4"/>
      <c r="AS1906" s="4"/>
      <c r="AT1906" s="4"/>
      <c r="AU1906" s="4"/>
      <c r="AV1906" s="4"/>
      <c r="AW1906" s="4"/>
    </row>
    <row r="1907" spans="25:49" x14ac:dyDescent="0.25">
      <c r="Y1907"/>
      <c r="AD1907" s="4"/>
      <c r="AE1907" s="4"/>
      <c r="AF1907" s="4"/>
      <c r="AG1907" s="4"/>
      <c r="AH1907" s="4"/>
      <c r="AI1907" s="4"/>
      <c r="AJ1907" s="4"/>
      <c r="AK1907" s="4"/>
      <c r="AL1907" s="4"/>
      <c r="AM1907" s="4"/>
      <c r="AN1907" s="4"/>
      <c r="AO1907" s="4"/>
      <c r="AP1907" s="4"/>
      <c r="AQ1907" s="4"/>
      <c r="AR1907" s="4"/>
      <c r="AS1907" s="4"/>
      <c r="AT1907" s="4"/>
      <c r="AU1907" s="4"/>
      <c r="AV1907" s="4"/>
      <c r="AW1907" s="4"/>
    </row>
    <row r="1908" spans="25:49" x14ac:dyDescent="0.25">
      <c r="Y1908"/>
      <c r="AD1908" s="4"/>
      <c r="AE1908" s="4"/>
      <c r="AF1908" s="4"/>
      <c r="AG1908" s="4"/>
      <c r="AH1908" s="4"/>
      <c r="AI1908" s="4"/>
      <c r="AJ1908" s="4"/>
      <c r="AK1908" s="4"/>
      <c r="AL1908" s="4"/>
      <c r="AM1908" s="4"/>
      <c r="AN1908" s="4"/>
      <c r="AO1908" s="4"/>
      <c r="AP1908" s="4"/>
      <c r="AQ1908" s="4"/>
      <c r="AR1908" s="4"/>
      <c r="AS1908" s="4"/>
      <c r="AT1908" s="4"/>
      <c r="AU1908" s="4"/>
      <c r="AV1908" s="4"/>
      <c r="AW1908" s="4"/>
    </row>
    <row r="1909" spans="25:49" x14ac:dyDescent="0.25">
      <c r="Y1909"/>
      <c r="AD1909" s="4"/>
      <c r="AE1909" s="4"/>
      <c r="AF1909" s="4"/>
      <c r="AG1909" s="4"/>
      <c r="AH1909" s="4"/>
      <c r="AI1909" s="4"/>
      <c r="AJ1909" s="4"/>
      <c r="AK1909" s="4"/>
      <c r="AL1909" s="4"/>
      <c r="AM1909" s="4"/>
      <c r="AN1909" s="4"/>
      <c r="AO1909" s="4"/>
      <c r="AP1909" s="4"/>
      <c r="AQ1909" s="4"/>
      <c r="AR1909" s="4"/>
      <c r="AS1909" s="4"/>
      <c r="AT1909" s="4"/>
      <c r="AU1909" s="4"/>
      <c r="AV1909" s="4"/>
      <c r="AW1909" s="4"/>
    </row>
    <row r="1910" spans="25:49" x14ac:dyDescent="0.25">
      <c r="Y1910"/>
      <c r="AD1910" s="4"/>
      <c r="AE1910" s="4"/>
      <c r="AF1910" s="4"/>
      <c r="AG1910" s="4"/>
      <c r="AH1910" s="4"/>
      <c r="AI1910" s="4"/>
      <c r="AJ1910" s="4"/>
      <c r="AK1910" s="4"/>
      <c r="AL1910" s="4"/>
      <c r="AM1910" s="4"/>
      <c r="AN1910" s="4"/>
      <c r="AO1910" s="4"/>
      <c r="AP1910" s="4"/>
      <c r="AQ1910" s="4"/>
      <c r="AR1910" s="4"/>
      <c r="AS1910" s="4"/>
      <c r="AT1910" s="4"/>
      <c r="AU1910" s="4"/>
      <c r="AV1910" s="4"/>
      <c r="AW1910" s="4"/>
    </row>
    <row r="1911" spans="25:49" x14ac:dyDescent="0.25">
      <c r="Y1911"/>
      <c r="AD1911" s="4"/>
      <c r="AE1911" s="4"/>
      <c r="AF1911" s="4"/>
      <c r="AG1911" s="4"/>
      <c r="AH1911" s="4"/>
      <c r="AI1911" s="4"/>
      <c r="AJ1911" s="4"/>
      <c r="AK1911" s="4"/>
      <c r="AL1911" s="4"/>
      <c r="AM1911" s="4"/>
      <c r="AN1911" s="4"/>
      <c r="AO1911" s="4"/>
      <c r="AP1911" s="4"/>
      <c r="AQ1911" s="4"/>
      <c r="AR1911" s="4"/>
      <c r="AS1911" s="4"/>
      <c r="AT1911" s="4"/>
      <c r="AU1911" s="4"/>
      <c r="AV1911" s="4"/>
      <c r="AW1911" s="4"/>
    </row>
    <row r="1912" spans="25:49" x14ac:dyDescent="0.25">
      <c r="Y1912"/>
      <c r="AD1912" s="4"/>
      <c r="AE1912" s="4"/>
      <c r="AF1912" s="4"/>
      <c r="AG1912" s="4"/>
      <c r="AH1912" s="4"/>
      <c r="AI1912" s="4"/>
      <c r="AJ1912" s="4"/>
      <c r="AK1912" s="4"/>
      <c r="AL1912" s="4"/>
      <c r="AM1912" s="4"/>
      <c r="AN1912" s="4"/>
      <c r="AO1912" s="4"/>
      <c r="AP1912" s="4"/>
      <c r="AQ1912" s="4"/>
      <c r="AR1912" s="4"/>
      <c r="AS1912" s="4"/>
      <c r="AT1912" s="4"/>
      <c r="AU1912" s="4"/>
      <c r="AV1912" s="4"/>
      <c r="AW1912" s="4"/>
    </row>
    <row r="1913" spans="25:49" x14ac:dyDescent="0.25">
      <c r="Y1913"/>
      <c r="AD1913" s="4"/>
      <c r="AE1913" s="4"/>
      <c r="AF1913" s="4"/>
      <c r="AG1913" s="4"/>
      <c r="AH1913" s="4"/>
      <c r="AI1913" s="4"/>
      <c r="AJ1913" s="4"/>
      <c r="AK1913" s="4"/>
      <c r="AL1913" s="4"/>
      <c r="AM1913" s="4"/>
      <c r="AN1913" s="4"/>
      <c r="AO1913" s="4"/>
      <c r="AP1913" s="4"/>
      <c r="AQ1913" s="4"/>
      <c r="AR1913" s="4"/>
      <c r="AS1913" s="4"/>
      <c r="AT1913" s="4"/>
      <c r="AU1913" s="4"/>
      <c r="AV1913" s="4"/>
      <c r="AW1913" s="4"/>
    </row>
    <row r="1914" spans="25:49" x14ac:dyDescent="0.25">
      <c r="Y1914"/>
      <c r="AD1914" s="4"/>
      <c r="AE1914" s="4"/>
      <c r="AF1914" s="4"/>
      <c r="AG1914" s="4"/>
      <c r="AH1914" s="4"/>
      <c r="AI1914" s="4"/>
      <c r="AJ1914" s="4"/>
      <c r="AK1914" s="4"/>
      <c r="AL1914" s="4"/>
      <c r="AM1914" s="4"/>
      <c r="AN1914" s="4"/>
      <c r="AO1914" s="4"/>
      <c r="AP1914" s="4"/>
      <c r="AQ1914" s="4"/>
      <c r="AR1914" s="4"/>
      <c r="AS1914" s="4"/>
      <c r="AT1914" s="4"/>
      <c r="AU1914" s="4"/>
      <c r="AV1914" s="4"/>
      <c r="AW1914" s="4"/>
    </row>
    <row r="1915" spans="25:49" x14ac:dyDescent="0.25">
      <c r="Y1915"/>
      <c r="AD1915" s="4"/>
      <c r="AE1915" s="4"/>
      <c r="AF1915" s="4"/>
      <c r="AG1915" s="4"/>
      <c r="AH1915" s="4"/>
      <c r="AI1915" s="4"/>
      <c r="AJ1915" s="4"/>
      <c r="AK1915" s="4"/>
      <c r="AL1915" s="4"/>
      <c r="AM1915" s="4"/>
      <c r="AN1915" s="4"/>
      <c r="AO1915" s="4"/>
      <c r="AP1915" s="4"/>
      <c r="AQ1915" s="4"/>
      <c r="AR1915" s="4"/>
      <c r="AS1915" s="4"/>
      <c r="AT1915" s="4"/>
      <c r="AU1915" s="4"/>
      <c r="AV1915" s="4"/>
      <c r="AW1915" s="4"/>
    </row>
    <row r="1916" spans="25:49" x14ac:dyDescent="0.25">
      <c r="Y1916"/>
      <c r="AD1916" s="4"/>
      <c r="AE1916" s="4"/>
      <c r="AF1916" s="4"/>
      <c r="AG1916" s="4"/>
      <c r="AH1916" s="4"/>
      <c r="AI1916" s="4"/>
      <c r="AJ1916" s="4"/>
      <c r="AK1916" s="4"/>
      <c r="AL1916" s="4"/>
      <c r="AM1916" s="4"/>
      <c r="AN1916" s="4"/>
      <c r="AO1916" s="4"/>
      <c r="AP1916" s="4"/>
      <c r="AQ1916" s="4"/>
      <c r="AR1916" s="4"/>
      <c r="AS1916" s="4"/>
      <c r="AT1916" s="4"/>
      <c r="AU1916" s="4"/>
      <c r="AV1916" s="4"/>
      <c r="AW1916" s="4"/>
    </row>
    <row r="1917" spans="25:49" x14ac:dyDescent="0.25">
      <c r="Y1917"/>
      <c r="AD1917" s="4"/>
      <c r="AE1917" s="4"/>
      <c r="AF1917" s="4"/>
      <c r="AG1917" s="4"/>
      <c r="AH1917" s="4"/>
      <c r="AI1917" s="4"/>
      <c r="AJ1917" s="4"/>
      <c r="AK1917" s="4"/>
      <c r="AL1917" s="4"/>
      <c r="AM1917" s="4"/>
      <c r="AN1917" s="4"/>
      <c r="AO1917" s="4"/>
      <c r="AP1917" s="4"/>
      <c r="AQ1917" s="4"/>
      <c r="AR1917" s="4"/>
      <c r="AS1917" s="4"/>
      <c r="AT1917" s="4"/>
      <c r="AU1917" s="4"/>
      <c r="AV1917" s="4"/>
      <c r="AW1917" s="4"/>
    </row>
    <row r="1918" spans="25:49" x14ac:dyDescent="0.25">
      <c r="Y1918"/>
      <c r="AD1918" s="4"/>
      <c r="AE1918" s="4"/>
      <c r="AF1918" s="4"/>
      <c r="AG1918" s="4"/>
      <c r="AH1918" s="4"/>
      <c r="AI1918" s="4"/>
      <c r="AJ1918" s="4"/>
      <c r="AK1918" s="4"/>
      <c r="AL1918" s="4"/>
      <c r="AM1918" s="4"/>
      <c r="AN1918" s="4"/>
      <c r="AO1918" s="4"/>
      <c r="AP1918" s="4"/>
      <c r="AQ1918" s="4"/>
      <c r="AR1918" s="4"/>
      <c r="AS1918" s="4"/>
      <c r="AT1918" s="4"/>
      <c r="AU1918" s="4"/>
      <c r="AV1918" s="4"/>
      <c r="AW1918" s="4"/>
    </row>
    <row r="1919" spans="25:49" x14ac:dyDescent="0.25">
      <c r="Y1919"/>
      <c r="AD1919" s="4"/>
      <c r="AE1919" s="4"/>
      <c r="AF1919" s="4"/>
      <c r="AG1919" s="4"/>
      <c r="AH1919" s="4"/>
      <c r="AI1919" s="4"/>
      <c r="AJ1919" s="4"/>
      <c r="AK1919" s="4"/>
      <c r="AL1919" s="4"/>
      <c r="AM1919" s="4"/>
      <c r="AN1919" s="4"/>
      <c r="AO1919" s="4"/>
      <c r="AP1919" s="4"/>
      <c r="AQ1919" s="4"/>
      <c r="AR1919" s="4"/>
      <c r="AS1919" s="4"/>
      <c r="AT1919" s="4"/>
      <c r="AU1919" s="4"/>
      <c r="AV1919" s="4"/>
      <c r="AW1919" s="4"/>
    </row>
    <row r="1920" spans="25:49" x14ac:dyDescent="0.25">
      <c r="Y1920"/>
      <c r="AD1920" s="4"/>
      <c r="AE1920" s="4"/>
      <c r="AF1920" s="4"/>
      <c r="AG1920" s="4"/>
      <c r="AH1920" s="4"/>
      <c r="AI1920" s="4"/>
      <c r="AJ1920" s="4"/>
      <c r="AK1920" s="4"/>
      <c r="AL1920" s="4"/>
      <c r="AM1920" s="4"/>
      <c r="AN1920" s="4"/>
      <c r="AO1920" s="4"/>
      <c r="AP1920" s="4"/>
      <c r="AQ1920" s="4"/>
      <c r="AR1920" s="4"/>
      <c r="AS1920" s="4"/>
      <c r="AT1920" s="4"/>
      <c r="AU1920" s="4"/>
      <c r="AV1920" s="4"/>
      <c r="AW1920" s="4"/>
    </row>
    <row r="1921" spans="25:49" x14ac:dyDescent="0.25">
      <c r="Y1921"/>
      <c r="AD1921" s="4"/>
      <c r="AE1921" s="4"/>
      <c r="AF1921" s="4"/>
      <c r="AG1921" s="4"/>
      <c r="AH1921" s="4"/>
      <c r="AI1921" s="4"/>
      <c r="AJ1921" s="4"/>
      <c r="AK1921" s="4"/>
      <c r="AL1921" s="4"/>
      <c r="AM1921" s="4"/>
      <c r="AN1921" s="4"/>
      <c r="AO1921" s="4"/>
      <c r="AP1921" s="4"/>
      <c r="AQ1921" s="4"/>
      <c r="AR1921" s="4"/>
      <c r="AS1921" s="4"/>
      <c r="AT1921" s="4"/>
      <c r="AU1921" s="4"/>
      <c r="AV1921" s="4"/>
      <c r="AW1921" s="4"/>
    </row>
    <row r="1922" spans="25:49" x14ac:dyDescent="0.25">
      <c r="Y1922"/>
      <c r="AD1922" s="4"/>
      <c r="AE1922" s="4"/>
      <c r="AF1922" s="4"/>
      <c r="AG1922" s="4"/>
      <c r="AH1922" s="4"/>
      <c r="AI1922" s="4"/>
      <c r="AJ1922" s="4"/>
      <c r="AK1922" s="4"/>
      <c r="AL1922" s="4"/>
      <c r="AM1922" s="4"/>
      <c r="AN1922" s="4"/>
      <c r="AO1922" s="4"/>
      <c r="AP1922" s="4"/>
      <c r="AQ1922" s="4"/>
      <c r="AR1922" s="4"/>
      <c r="AS1922" s="4"/>
      <c r="AT1922" s="4"/>
      <c r="AU1922" s="4"/>
      <c r="AV1922" s="4"/>
      <c r="AW1922" s="4"/>
    </row>
    <row r="1923" spans="25:49" x14ac:dyDescent="0.25">
      <c r="Y1923"/>
      <c r="AD1923" s="4"/>
      <c r="AE1923" s="4"/>
      <c r="AF1923" s="4"/>
      <c r="AG1923" s="4"/>
      <c r="AH1923" s="4"/>
      <c r="AI1923" s="4"/>
      <c r="AJ1923" s="4"/>
      <c r="AK1923" s="4"/>
      <c r="AL1923" s="4"/>
      <c r="AM1923" s="4"/>
      <c r="AN1923" s="4"/>
      <c r="AO1923" s="4"/>
      <c r="AP1923" s="4"/>
      <c r="AQ1923" s="4"/>
      <c r="AR1923" s="4"/>
      <c r="AS1923" s="4"/>
      <c r="AT1923" s="4"/>
      <c r="AU1923" s="4"/>
      <c r="AV1923" s="4"/>
      <c r="AW1923" s="4"/>
    </row>
    <row r="1924" spans="25:49" x14ac:dyDescent="0.25">
      <c r="Y1924"/>
      <c r="AD1924" s="4"/>
      <c r="AE1924" s="4"/>
      <c r="AF1924" s="4"/>
      <c r="AG1924" s="4"/>
      <c r="AH1924" s="4"/>
      <c r="AI1924" s="4"/>
      <c r="AJ1924" s="4"/>
      <c r="AK1924" s="4"/>
      <c r="AL1924" s="4"/>
      <c r="AM1924" s="4"/>
      <c r="AN1924" s="4"/>
      <c r="AO1924" s="4"/>
      <c r="AP1924" s="4"/>
      <c r="AQ1924" s="4"/>
      <c r="AR1924" s="4"/>
      <c r="AS1924" s="4"/>
      <c r="AT1924" s="4"/>
      <c r="AU1924" s="4"/>
      <c r="AV1924" s="4"/>
      <c r="AW1924" s="4"/>
    </row>
    <row r="1925" spans="25:49" x14ac:dyDescent="0.25">
      <c r="Y1925"/>
      <c r="AD1925" s="4"/>
      <c r="AE1925" s="4"/>
      <c r="AF1925" s="4"/>
      <c r="AG1925" s="4"/>
      <c r="AH1925" s="4"/>
      <c r="AI1925" s="4"/>
      <c r="AJ1925" s="4"/>
      <c r="AK1925" s="4"/>
      <c r="AL1925" s="4"/>
      <c r="AM1925" s="4"/>
      <c r="AN1925" s="4"/>
      <c r="AO1925" s="4"/>
      <c r="AP1925" s="4"/>
      <c r="AQ1925" s="4"/>
      <c r="AR1925" s="4"/>
      <c r="AS1925" s="4"/>
      <c r="AT1925" s="4"/>
      <c r="AU1925" s="4"/>
      <c r="AV1925" s="4"/>
      <c r="AW1925" s="4"/>
    </row>
    <row r="1926" spans="25:49" x14ac:dyDescent="0.25">
      <c r="Y1926"/>
      <c r="AD1926" s="4"/>
      <c r="AE1926" s="4"/>
      <c r="AF1926" s="4"/>
      <c r="AG1926" s="4"/>
      <c r="AH1926" s="4"/>
      <c r="AI1926" s="4"/>
      <c r="AJ1926" s="4"/>
      <c r="AK1926" s="4"/>
      <c r="AL1926" s="4"/>
      <c r="AM1926" s="4"/>
      <c r="AN1926" s="4"/>
      <c r="AO1926" s="4"/>
      <c r="AP1926" s="4"/>
      <c r="AQ1926" s="4"/>
      <c r="AR1926" s="4"/>
      <c r="AS1926" s="4"/>
      <c r="AT1926" s="4"/>
      <c r="AU1926" s="4"/>
      <c r="AV1926" s="4"/>
      <c r="AW1926" s="4"/>
    </row>
    <row r="1927" spans="25:49" x14ac:dyDescent="0.25">
      <c r="Y1927"/>
      <c r="AD1927" s="4"/>
      <c r="AE1927" s="4"/>
      <c r="AF1927" s="4"/>
      <c r="AG1927" s="4"/>
      <c r="AH1927" s="4"/>
      <c r="AI1927" s="4"/>
      <c r="AJ1927" s="4"/>
      <c r="AK1927" s="4"/>
      <c r="AL1927" s="4"/>
      <c r="AM1927" s="4"/>
      <c r="AN1927" s="4"/>
      <c r="AO1927" s="4"/>
      <c r="AP1927" s="4"/>
      <c r="AQ1927" s="4"/>
      <c r="AR1927" s="4"/>
      <c r="AS1927" s="4"/>
      <c r="AT1927" s="4"/>
      <c r="AU1927" s="4"/>
      <c r="AV1927" s="4"/>
      <c r="AW1927" s="4"/>
    </row>
    <row r="1928" spans="25:49" x14ac:dyDescent="0.25">
      <c r="Y1928"/>
      <c r="AD1928" s="4"/>
      <c r="AE1928" s="4"/>
      <c r="AF1928" s="4"/>
      <c r="AG1928" s="4"/>
      <c r="AH1928" s="4"/>
      <c r="AI1928" s="4"/>
      <c r="AJ1928" s="4"/>
      <c r="AK1928" s="4"/>
      <c r="AL1928" s="4"/>
      <c r="AM1928" s="4"/>
      <c r="AN1928" s="4"/>
      <c r="AO1928" s="4"/>
      <c r="AP1928" s="4"/>
      <c r="AQ1928" s="4"/>
      <c r="AR1928" s="4"/>
      <c r="AS1928" s="4"/>
      <c r="AT1928" s="4"/>
      <c r="AU1928" s="4"/>
      <c r="AV1928" s="4"/>
      <c r="AW1928" s="4"/>
    </row>
    <row r="1929" spans="25:49" x14ac:dyDescent="0.25">
      <c r="Y1929"/>
      <c r="AD1929" s="4"/>
      <c r="AE1929" s="4"/>
      <c r="AF1929" s="4"/>
      <c r="AG1929" s="4"/>
      <c r="AH1929" s="4"/>
      <c r="AI1929" s="4"/>
      <c r="AJ1929" s="4"/>
      <c r="AK1929" s="4"/>
      <c r="AL1929" s="4"/>
      <c r="AM1929" s="4"/>
      <c r="AN1929" s="4"/>
      <c r="AO1929" s="4"/>
      <c r="AP1929" s="4"/>
      <c r="AQ1929" s="4"/>
      <c r="AR1929" s="4"/>
      <c r="AS1929" s="4"/>
      <c r="AT1929" s="4"/>
      <c r="AU1929" s="4"/>
      <c r="AV1929" s="4"/>
      <c r="AW1929" s="4"/>
    </row>
    <row r="1930" spans="25:49" x14ac:dyDescent="0.25">
      <c r="Y1930"/>
      <c r="AD1930" s="4"/>
      <c r="AE1930" s="4"/>
      <c r="AF1930" s="4"/>
      <c r="AG1930" s="4"/>
      <c r="AH1930" s="4"/>
      <c r="AI1930" s="4"/>
      <c r="AJ1930" s="4"/>
      <c r="AK1930" s="4"/>
      <c r="AL1930" s="4"/>
      <c r="AM1930" s="4"/>
      <c r="AN1930" s="4"/>
      <c r="AO1930" s="4"/>
      <c r="AP1930" s="4"/>
      <c r="AQ1930" s="4"/>
      <c r="AR1930" s="4"/>
      <c r="AS1930" s="4"/>
      <c r="AT1930" s="4"/>
      <c r="AU1930" s="4"/>
      <c r="AV1930" s="4"/>
      <c r="AW1930" s="4"/>
    </row>
    <row r="1931" spans="25:49" x14ac:dyDescent="0.25">
      <c r="Y1931"/>
      <c r="AD1931" s="4"/>
      <c r="AE1931" s="4"/>
      <c r="AF1931" s="4"/>
      <c r="AG1931" s="4"/>
      <c r="AH1931" s="4"/>
      <c r="AI1931" s="4"/>
      <c r="AJ1931" s="4"/>
      <c r="AK1931" s="4"/>
      <c r="AL1931" s="4"/>
      <c r="AM1931" s="4"/>
      <c r="AN1931" s="4"/>
      <c r="AO1931" s="4"/>
      <c r="AP1931" s="4"/>
      <c r="AQ1931" s="4"/>
      <c r="AR1931" s="4"/>
      <c r="AS1931" s="4"/>
      <c r="AT1931" s="4"/>
      <c r="AU1931" s="4"/>
      <c r="AV1931" s="4"/>
      <c r="AW1931" s="4"/>
    </row>
    <row r="1932" spans="25:49" x14ac:dyDescent="0.25">
      <c r="Y1932"/>
      <c r="AD1932" s="4"/>
      <c r="AE1932" s="4"/>
      <c r="AF1932" s="4"/>
      <c r="AG1932" s="4"/>
      <c r="AH1932" s="4"/>
      <c r="AI1932" s="4"/>
      <c r="AJ1932" s="4"/>
      <c r="AK1932" s="4"/>
      <c r="AL1932" s="4"/>
      <c r="AM1932" s="4"/>
      <c r="AN1932" s="4"/>
      <c r="AO1932" s="4"/>
      <c r="AP1932" s="4"/>
      <c r="AQ1932" s="4"/>
      <c r="AR1932" s="4"/>
      <c r="AS1932" s="4"/>
      <c r="AT1932" s="4"/>
      <c r="AU1932" s="4"/>
      <c r="AV1932" s="4"/>
      <c r="AW1932" s="4"/>
    </row>
    <row r="1933" spans="25:49" x14ac:dyDescent="0.25">
      <c r="Y1933"/>
      <c r="AD1933" s="4"/>
      <c r="AE1933" s="4"/>
      <c r="AF1933" s="4"/>
      <c r="AG1933" s="4"/>
      <c r="AH1933" s="4"/>
      <c r="AI1933" s="4"/>
      <c r="AJ1933" s="4"/>
      <c r="AK1933" s="4"/>
      <c r="AL1933" s="4"/>
      <c r="AM1933" s="4"/>
      <c r="AN1933" s="4"/>
      <c r="AO1933" s="4"/>
      <c r="AP1933" s="4"/>
      <c r="AQ1933" s="4"/>
      <c r="AR1933" s="4"/>
      <c r="AS1933" s="4"/>
      <c r="AT1933" s="4"/>
      <c r="AU1933" s="4"/>
      <c r="AV1933" s="4"/>
      <c r="AW1933" s="4"/>
    </row>
    <row r="1934" spans="25:49" x14ac:dyDescent="0.25">
      <c r="Y1934"/>
      <c r="AD1934" s="4"/>
      <c r="AE1934" s="4"/>
      <c r="AF1934" s="4"/>
      <c r="AG1934" s="4"/>
      <c r="AH1934" s="4"/>
      <c r="AI1934" s="4"/>
      <c r="AJ1934" s="4"/>
      <c r="AK1934" s="4"/>
      <c r="AL1934" s="4"/>
      <c r="AM1934" s="4"/>
      <c r="AN1934" s="4"/>
      <c r="AO1934" s="4"/>
      <c r="AP1934" s="4"/>
      <c r="AQ1934" s="4"/>
      <c r="AR1934" s="4"/>
      <c r="AS1934" s="4"/>
      <c r="AT1934" s="4"/>
      <c r="AU1934" s="4"/>
      <c r="AV1934" s="4"/>
      <c r="AW1934" s="4"/>
    </row>
    <row r="1935" spans="25:49" x14ac:dyDescent="0.25">
      <c r="Y1935"/>
      <c r="AD1935" s="4"/>
      <c r="AE1935" s="4"/>
      <c r="AF1935" s="4"/>
      <c r="AG1935" s="4"/>
      <c r="AH1935" s="4"/>
      <c r="AI1935" s="4"/>
      <c r="AJ1935" s="4"/>
      <c r="AK1935" s="4"/>
      <c r="AL1935" s="4"/>
      <c r="AM1935" s="4"/>
      <c r="AN1935" s="4"/>
      <c r="AO1935" s="4"/>
      <c r="AP1935" s="4"/>
      <c r="AQ1935" s="4"/>
      <c r="AR1935" s="4"/>
      <c r="AS1935" s="4"/>
      <c r="AT1935" s="4"/>
      <c r="AU1935" s="4"/>
      <c r="AV1935" s="4"/>
      <c r="AW1935" s="4"/>
    </row>
    <row r="1936" spans="25:49" x14ac:dyDescent="0.25">
      <c r="Y1936"/>
      <c r="AD1936" s="4"/>
      <c r="AE1936" s="4"/>
      <c r="AF1936" s="4"/>
      <c r="AG1936" s="4"/>
      <c r="AH1936" s="4"/>
      <c r="AI1936" s="4"/>
      <c r="AJ1936" s="4"/>
      <c r="AK1936" s="4"/>
      <c r="AL1936" s="4"/>
      <c r="AM1936" s="4"/>
      <c r="AN1936" s="4"/>
      <c r="AO1936" s="4"/>
      <c r="AP1936" s="4"/>
      <c r="AQ1936" s="4"/>
      <c r="AR1936" s="4"/>
      <c r="AS1936" s="4"/>
      <c r="AT1936" s="4"/>
      <c r="AU1936" s="4"/>
      <c r="AV1936" s="4"/>
      <c r="AW1936" s="4"/>
    </row>
    <row r="1937" spans="25:49" x14ac:dyDescent="0.25">
      <c r="Y1937"/>
      <c r="AD1937" s="4"/>
      <c r="AE1937" s="4"/>
      <c r="AF1937" s="4"/>
      <c r="AG1937" s="4"/>
      <c r="AH1937" s="4"/>
      <c r="AI1937" s="4"/>
      <c r="AJ1937" s="4"/>
      <c r="AK1937" s="4"/>
      <c r="AL1937" s="4"/>
      <c r="AM1937" s="4"/>
      <c r="AN1937" s="4"/>
      <c r="AO1937" s="4"/>
      <c r="AP1937" s="4"/>
      <c r="AQ1937" s="4"/>
      <c r="AR1937" s="4"/>
      <c r="AS1937" s="4"/>
      <c r="AT1937" s="4"/>
      <c r="AU1937" s="4"/>
      <c r="AV1937" s="4"/>
      <c r="AW1937" s="4"/>
    </row>
    <row r="1938" spans="25:49" x14ac:dyDescent="0.25">
      <c r="Y1938"/>
      <c r="AD1938" s="4"/>
      <c r="AE1938" s="4"/>
      <c r="AF1938" s="4"/>
      <c r="AG1938" s="4"/>
      <c r="AH1938" s="4"/>
      <c r="AI1938" s="4"/>
      <c r="AJ1938" s="4"/>
      <c r="AK1938" s="4"/>
      <c r="AL1938" s="4"/>
      <c r="AM1938" s="4"/>
      <c r="AN1938" s="4"/>
      <c r="AO1938" s="4"/>
      <c r="AP1938" s="4"/>
      <c r="AQ1938" s="4"/>
      <c r="AR1938" s="4"/>
      <c r="AS1938" s="4"/>
      <c r="AT1938" s="4"/>
      <c r="AU1938" s="4"/>
      <c r="AV1938" s="4"/>
      <c r="AW1938" s="4"/>
    </row>
    <row r="1939" spans="25:49" x14ac:dyDescent="0.25">
      <c r="Y1939"/>
      <c r="AD1939" s="4"/>
      <c r="AE1939" s="4"/>
      <c r="AF1939" s="4"/>
      <c r="AG1939" s="4"/>
      <c r="AH1939" s="4"/>
      <c r="AI1939" s="4"/>
      <c r="AJ1939" s="4"/>
      <c r="AK1939" s="4"/>
      <c r="AL1939" s="4"/>
      <c r="AM1939" s="4"/>
      <c r="AN1939" s="4"/>
      <c r="AO1939" s="4"/>
      <c r="AP1939" s="4"/>
      <c r="AQ1939" s="4"/>
      <c r="AR1939" s="4"/>
      <c r="AS1939" s="4"/>
      <c r="AT1939" s="4"/>
      <c r="AU1939" s="4"/>
      <c r="AV1939" s="4"/>
      <c r="AW1939" s="4"/>
    </row>
    <row r="1940" spans="25:49" x14ac:dyDescent="0.25">
      <c r="Y1940"/>
      <c r="AD1940" s="4"/>
      <c r="AE1940" s="4"/>
      <c r="AF1940" s="4"/>
      <c r="AG1940" s="4"/>
      <c r="AH1940" s="4"/>
      <c r="AI1940" s="4"/>
      <c r="AJ1940" s="4"/>
      <c r="AK1940" s="4"/>
      <c r="AL1940" s="4"/>
      <c r="AM1940" s="4"/>
      <c r="AN1940" s="4"/>
      <c r="AO1940" s="4"/>
      <c r="AP1940" s="4"/>
      <c r="AQ1940" s="4"/>
      <c r="AR1940" s="4"/>
      <c r="AS1940" s="4"/>
      <c r="AT1940" s="4"/>
      <c r="AU1940" s="4"/>
      <c r="AV1940" s="4"/>
      <c r="AW1940" s="4"/>
    </row>
    <row r="1941" spans="25:49" x14ac:dyDescent="0.25">
      <c r="Y1941"/>
      <c r="AD1941" s="4"/>
      <c r="AE1941" s="4"/>
      <c r="AF1941" s="4"/>
      <c r="AG1941" s="4"/>
      <c r="AH1941" s="4"/>
      <c r="AI1941" s="4"/>
      <c r="AJ1941" s="4"/>
      <c r="AK1941" s="4"/>
      <c r="AL1941" s="4"/>
      <c r="AM1941" s="4"/>
      <c r="AN1941" s="4"/>
      <c r="AO1941" s="4"/>
      <c r="AP1941" s="4"/>
      <c r="AQ1941" s="4"/>
      <c r="AR1941" s="4"/>
      <c r="AS1941" s="4"/>
      <c r="AT1941" s="4"/>
      <c r="AU1941" s="4"/>
      <c r="AV1941" s="4"/>
      <c r="AW1941" s="4"/>
    </row>
    <row r="1942" spans="25:49" x14ac:dyDescent="0.25">
      <c r="Y1942"/>
      <c r="AD1942" s="4"/>
      <c r="AE1942" s="4"/>
      <c r="AF1942" s="4"/>
      <c r="AG1942" s="4"/>
      <c r="AH1942" s="4"/>
      <c r="AI1942" s="4"/>
      <c r="AJ1942" s="4"/>
      <c r="AK1942" s="4"/>
      <c r="AL1942" s="4"/>
      <c r="AM1942" s="4"/>
      <c r="AN1942" s="4"/>
      <c r="AO1942" s="4"/>
      <c r="AP1942" s="4"/>
      <c r="AQ1942" s="4"/>
      <c r="AR1942" s="4"/>
      <c r="AS1942" s="4"/>
      <c r="AT1942" s="4"/>
      <c r="AU1942" s="4"/>
      <c r="AV1942" s="4"/>
      <c r="AW1942" s="4"/>
    </row>
    <row r="1943" spans="25:49" x14ac:dyDescent="0.25">
      <c r="Y1943"/>
      <c r="AD1943" s="4"/>
      <c r="AE1943" s="4"/>
      <c r="AF1943" s="4"/>
      <c r="AG1943" s="4"/>
      <c r="AH1943" s="4"/>
      <c r="AI1943" s="4"/>
      <c r="AJ1943" s="4"/>
      <c r="AK1943" s="4"/>
      <c r="AL1943" s="4"/>
      <c r="AM1943" s="4"/>
      <c r="AN1943" s="4"/>
      <c r="AO1943" s="4"/>
      <c r="AP1943" s="4"/>
      <c r="AQ1943" s="4"/>
      <c r="AR1943" s="4"/>
      <c r="AS1943" s="4"/>
      <c r="AT1943" s="4"/>
      <c r="AU1943" s="4"/>
      <c r="AV1943" s="4"/>
      <c r="AW1943" s="4"/>
    </row>
    <row r="1944" spans="25:49" x14ac:dyDescent="0.25">
      <c r="Y1944"/>
      <c r="AD1944" s="4"/>
      <c r="AE1944" s="4"/>
      <c r="AF1944" s="4"/>
      <c r="AG1944" s="4"/>
      <c r="AH1944" s="4"/>
      <c r="AI1944" s="4"/>
      <c r="AJ1944" s="4"/>
      <c r="AK1944" s="4"/>
      <c r="AL1944" s="4"/>
      <c r="AM1944" s="4"/>
      <c r="AN1944" s="4"/>
      <c r="AO1944" s="4"/>
      <c r="AP1944" s="4"/>
      <c r="AQ1944" s="4"/>
      <c r="AR1944" s="4"/>
      <c r="AS1944" s="4"/>
      <c r="AT1944" s="4"/>
      <c r="AU1944" s="4"/>
      <c r="AV1944" s="4"/>
      <c r="AW1944" s="4"/>
    </row>
    <row r="1945" spans="25:49" x14ac:dyDescent="0.25">
      <c r="Y1945"/>
      <c r="AD1945" s="4"/>
      <c r="AE1945" s="4"/>
      <c r="AF1945" s="4"/>
      <c r="AG1945" s="4"/>
      <c r="AH1945" s="4"/>
      <c r="AI1945" s="4"/>
      <c r="AJ1945" s="4"/>
      <c r="AK1945" s="4"/>
      <c r="AL1945" s="4"/>
      <c r="AM1945" s="4"/>
      <c r="AN1945" s="4"/>
      <c r="AO1945" s="4"/>
      <c r="AP1945" s="4"/>
      <c r="AQ1945" s="4"/>
      <c r="AR1945" s="4"/>
      <c r="AS1945" s="4"/>
      <c r="AT1945" s="4"/>
      <c r="AU1945" s="4"/>
      <c r="AV1945" s="4"/>
      <c r="AW1945" s="4"/>
    </row>
    <row r="1946" spans="25:49" x14ac:dyDescent="0.25">
      <c r="Y1946"/>
      <c r="AD1946" s="4"/>
      <c r="AE1946" s="4"/>
      <c r="AF1946" s="4"/>
      <c r="AG1946" s="4"/>
      <c r="AH1946" s="4"/>
      <c r="AI1946" s="4"/>
      <c r="AJ1946" s="4"/>
      <c r="AK1946" s="4"/>
      <c r="AL1946" s="4"/>
      <c r="AM1946" s="4"/>
      <c r="AN1946" s="4"/>
      <c r="AO1946" s="4"/>
      <c r="AP1946" s="4"/>
      <c r="AQ1946" s="4"/>
      <c r="AR1946" s="4"/>
      <c r="AS1946" s="4"/>
      <c r="AT1946" s="4"/>
      <c r="AU1946" s="4"/>
      <c r="AV1946" s="4"/>
      <c r="AW1946" s="4"/>
    </row>
    <row r="1947" spans="25:49" x14ac:dyDescent="0.25">
      <c r="Y1947"/>
      <c r="AD1947" s="4"/>
      <c r="AE1947" s="4"/>
      <c r="AF1947" s="4"/>
      <c r="AG1947" s="4"/>
      <c r="AH1947" s="4"/>
      <c r="AI1947" s="4"/>
      <c r="AJ1947" s="4"/>
      <c r="AK1947" s="4"/>
      <c r="AL1947" s="4"/>
      <c r="AM1947" s="4"/>
      <c r="AN1947" s="4"/>
      <c r="AO1947" s="4"/>
      <c r="AP1947" s="4"/>
      <c r="AQ1947" s="4"/>
      <c r="AR1947" s="4"/>
      <c r="AS1947" s="4"/>
      <c r="AT1947" s="4"/>
      <c r="AU1947" s="4"/>
      <c r="AV1947" s="4"/>
      <c r="AW1947" s="4"/>
    </row>
    <row r="1948" spans="25:49" x14ac:dyDescent="0.25">
      <c r="Y1948"/>
      <c r="AD1948" s="4"/>
      <c r="AE1948" s="4"/>
      <c r="AF1948" s="4"/>
      <c r="AG1948" s="4"/>
      <c r="AH1948" s="4"/>
      <c r="AI1948" s="4"/>
      <c r="AJ1948" s="4"/>
      <c r="AK1948" s="4"/>
      <c r="AL1948" s="4"/>
      <c r="AM1948" s="4"/>
      <c r="AN1948" s="4"/>
      <c r="AO1948" s="4"/>
      <c r="AP1948" s="4"/>
      <c r="AQ1948" s="4"/>
      <c r="AR1948" s="4"/>
      <c r="AS1948" s="4"/>
      <c r="AT1948" s="4"/>
      <c r="AU1948" s="4"/>
      <c r="AV1948" s="4"/>
      <c r="AW1948" s="4"/>
    </row>
    <row r="1949" spans="25:49" x14ac:dyDescent="0.25">
      <c r="Y1949"/>
      <c r="AD1949" s="4"/>
      <c r="AE1949" s="4"/>
      <c r="AF1949" s="4"/>
      <c r="AG1949" s="4"/>
      <c r="AH1949" s="4"/>
      <c r="AI1949" s="4"/>
      <c r="AJ1949" s="4"/>
      <c r="AK1949" s="4"/>
      <c r="AL1949" s="4"/>
      <c r="AM1949" s="4"/>
      <c r="AN1949" s="4"/>
      <c r="AO1949" s="4"/>
      <c r="AP1949" s="4"/>
      <c r="AQ1949" s="4"/>
      <c r="AR1949" s="4"/>
      <c r="AS1949" s="4"/>
      <c r="AT1949" s="4"/>
      <c r="AU1949" s="4"/>
      <c r="AV1949" s="4"/>
      <c r="AW1949" s="4"/>
    </row>
    <row r="1950" spans="25:49" x14ac:dyDescent="0.25">
      <c r="Y1950"/>
      <c r="AD1950" s="4"/>
      <c r="AE1950" s="4"/>
      <c r="AF1950" s="4"/>
      <c r="AG1950" s="4"/>
      <c r="AH1950" s="4"/>
      <c r="AI1950" s="4"/>
      <c r="AJ1950" s="4"/>
      <c r="AK1950" s="4"/>
      <c r="AL1950" s="4"/>
      <c r="AM1950" s="4"/>
      <c r="AN1950" s="4"/>
      <c r="AO1950" s="4"/>
      <c r="AP1950" s="4"/>
      <c r="AQ1950" s="4"/>
      <c r="AR1950" s="4"/>
      <c r="AS1950" s="4"/>
      <c r="AT1950" s="4"/>
      <c r="AU1950" s="4"/>
      <c r="AV1950" s="4"/>
      <c r="AW1950" s="4"/>
    </row>
    <row r="1951" spans="25:49" x14ac:dyDescent="0.25">
      <c r="Y1951"/>
      <c r="AD1951" s="4"/>
      <c r="AE1951" s="4"/>
      <c r="AF1951" s="4"/>
      <c r="AG1951" s="4"/>
      <c r="AH1951" s="4"/>
      <c r="AI1951" s="4"/>
      <c r="AJ1951" s="4"/>
      <c r="AK1951" s="4"/>
      <c r="AL1951" s="4"/>
      <c r="AM1951" s="4"/>
      <c r="AN1951" s="4"/>
      <c r="AO1951" s="4"/>
      <c r="AP1951" s="4"/>
      <c r="AQ1951" s="4"/>
      <c r="AR1951" s="4"/>
      <c r="AS1951" s="4"/>
      <c r="AT1951" s="4"/>
      <c r="AU1951" s="4"/>
      <c r="AV1951" s="4"/>
      <c r="AW1951" s="4"/>
    </row>
    <row r="1952" spans="25:49" x14ac:dyDescent="0.25">
      <c r="Y1952"/>
      <c r="AD1952" s="4"/>
      <c r="AE1952" s="4"/>
      <c r="AF1952" s="4"/>
      <c r="AG1952" s="4"/>
      <c r="AH1952" s="4"/>
      <c r="AI1952" s="4"/>
      <c r="AJ1952" s="4"/>
      <c r="AK1952" s="4"/>
      <c r="AL1952" s="4"/>
      <c r="AM1952" s="4"/>
      <c r="AN1952" s="4"/>
      <c r="AO1952" s="4"/>
      <c r="AP1952" s="4"/>
      <c r="AQ1952" s="4"/>
      <c r="AR1952" s="4"/>
      <c r="AS1952" s="4"/>
      <c r="AT1952" s="4"/>
      <c r="AU1952" s="4"/>
      <c r="AV1952" s="4"/>
      <c r="AW1952" s="4"/>
    </row>
    <row r="1953" spans="25:49" x14ac:dyDescent="0.25">
      <c r="Y1953"/>
      <c r="AD1953" s="4"/>
      <c r="AE1953" s="4"/>
      <c r="AF1953" s="4"/>
      <c r="AG1953" s="4"/>
      <c r="AH1953" s="4"/>
      <c r="AI1953" s="4"/>
      <c r="AJ1953" s="4"/>
      <c r="AK1953" s="4"/>
      <c r="AL1953" s="4"/>
      <c r="AM1953" s="4"/>
      <c r="AN1953" s="4"/>
      <c r="AO1953" s="4"/>
      <c r="AP1953" s="4"/>
      <c r="AQ1953" s="4"/>
      <c r="AR1953" s="4"/>
      <c r="AS1953" s="4"/>
      <c r="AT1953" s="4"/>
      <c r="AU1953" s="4"/>
      <c r="AV1953" s="4"/>
      <c r="AW1953" s="4"/>
    </row>
    <row r="1954" spans="25:49" x14ac:dyDescent="0.25">
      <c r="Y1954"/>
      <c r="AD1954" s="4"/>
      <c r="AE1954" s="4"/>
      <c r="AF1954" s="4"/>
      <c r="AG1954" s="4"/>
      <c r="AH1954" s="4"/>
      <c r="AI1954" s="4"/>
      <c r="AJ1954" s="4"/>
      <c r="AK1954" s="4"/>
      <c r="AL1954" s="4"/>
      <c r="AM1954" s="4"/>
      <c r="AN1954" s="4"/>
      <c r="AO1954" s="4"/>
      <c r="AP1954" s="4"/>
      <c r="AQ1954" s="4"/>
      <c r="AR1954" s="4"/>
      <c r="AS1954" s="4"/>
      <c r="AT1954" s="4"/>
      <c r="AU1954" s="4"/>
      <c r="AV1954" s="4"/>
      <c r="AW1954" s="4"/>
    </row>
    <row r="1955" spans="25:49" x14ac:dyDescent="0.25">
      <c r="Y1955"/>
      <c r="AD1955" s="4"/>
      <c r="AE1955" s="4"/>
      <c r="AF1955" s="4"/>
      <c r="AG1955" s="4"/>
      <c r="AH1955" s="4"/>
      <c r="AI1955" s="4"/>
      <c r="AJ1955" s="4"/>
      <c r="AK1955" s="4"/>
      <c r="AL1955" s="4"/>
      <c r="AM1955" s="4"/>
      <c r="AN1955" s="4"/>
      <c r="AO1955" s="4"/>
      <c r="AP1955" s="4"/>
      <c r="AQ1955" s="4"/>
      <c r="AR1955" s="4"/>
      <c r="AS1955" s="4"/>
      <c r="AT1955" s="4"/>
      <c r="AU1955" s="4"/>
      <c r="AV1955" s="4"/>
      <c r="AW1955" s="4"/>
    </row>
    <row r="1956" spans="25:49" x14ac:dyDescent="0.25">
      <c r="Y1956"/>
      <c r="AD1956" s="4"/>
      <c r="AE1956" s="4"/>
      <c r="AF1956" s="4"/>
      <c r="AG1956" s="4"/>
      <c r="AH1956" s="4"/>
      <c r="AI1956" s="4"/>
      <c r="AJ1956" s="4"/>
      <c r="AK1956" s="4"/>
      <c r="AL1956" s="4"/>
      <c r="AM1956" s="4"/>
      <c r="AN1956" s="4"/>
      <c r="AO1956" s="4"/>
      <c r="AP1956" s="4"/>
      <c r="AQ1956" s="4"/>
      <c r="AR1956" s="4"/>
      <c r="AS1956" s="4"/>
      <c r="AT1956" s="4"/>
      <c r="AU1956" s="4"/>
      <c r="AV1956" s="4"/>
      <c r="AW1956" s="4"/>
    </row>
    <row r="1957" spans="25:49" x14ac:dyDescent="0.25">
      <c r="Y1957"/>
      <c r="AD1957" s="4"/>
      <c r="AE1957" s="4"/>
      <c r="AF1957" s="4"/>
      <c r="AG1957" s="4"/>
      <c r="AH1957" s="4"/>
      <c r="AI1957" s="4"/>
      <c r="AJ1957" s="4"/>
      <c r="AK1957" s="4"/>
      <c r="AL1957" s="4"/>
      <c r="AM1957" s="4"/>
      <c r="AN1957" s="4"/>
      <c r="AO1957" s="4"/>
      <c r="AP1957" s="4"/>
      <c r="AQ1957" s="4"/>
      <c r="AR1957" s="4"/>
      <c r="AS1957" s="4"/>
      <c r="AT1957" s="4"/>
      <c r="AU1957" s="4"/>
      <c r="AV1957" s="4"/>
      <c r="AW1957" s="4"/>
    </row>
    <row r="1958" spans="25:49" x14ac:dyDescent="0.25">
      <c r="Y1958"/>
      <c r="AD1958" s="4"/>
      <c r="AE1958" s="4"/>
      <c r="AF1958" s="4"/>
      <c r="AG1958" s="4"/>
      <c r="AH1958" s="4"/>
      <c r="AI1958" s="4"/>
      <c r="AJ1958" s="4"/>
      <c r="AK1958" s="4"/>
      <c r="AL1958" s="4"/>
      <c r="AM1958" s="4"/>
      <c r="AN1958" s="4"/>
      <c r="AO1958" s="4"/>
      <c r="AP1958" s="4"/>
      <c r="AQ1958" s="4"/>
      <c r="AR1958" s="4"/>
      <c r="AS1958" s="4"/>
      <c r="AT1958" s="4"/>
      <c r="AU1958" s="4"/>
      <c r="AV1958" s="4"/>
      <c r="AW1958" s="4"/>
    </row>
    <row r="1959" spans="25:49" x14ac:dyDescent="0.25">
      <c r="Y1959"/>
      <c r="AD1959" s="4"/>
      <c r="AE1959" s="4"/>
      <c r="AF1959" s="4"/>
      <c r="AG1959" s="4"/>
      <c r="AH1959" s="4"/>
      <c r="AI1959" s="4"/>
      <c r="AJ1959" s="4"/>
      <c r="AK1959" s="4"/>
      <c r="AL1959" s="4"/>
      <c r="AM1959" s="4"/>
      <c r="AN1959" s="4"/>
      <c r="AO1959" s="4"/>
      <c r="AP1959" s="4"/>
      <c r="AQ1959" s="4"/>
      <c r="AR1959" s="4"/>
      <c r="AS1959" s="4"/>
      <c r="AT1959" s="4"/>
      <c r="AU1959" s="4"/>
      <c r="AV1959" s="4"/>
      <c r="AW1959" s="4"/>
    </row>
    <row r="1960" spans="25:49" x14ac:dyDescent="0.25">
      <c r="Y1960"/>
      <c r="AD1960" s="4"/>
      <c r="AE1960" s="4"/>
      <c r="AF1960" s="4"/>
      <c r="AG1960" s="4"/>
      <c r="AH1960" s="4"/>
      <c r="AI1960" s="4"/>
      <c r="AJ1960" s="4"/>
      <c r="AK1960" s="4"/>
      <c r="AL1960" s="4"/>
      <c r="AM1960" s="4"/>
      <c r="AN1960" s="4"/>
      <c r="AO1960" s="4"/>
      <c r="AP1960" s="4"/>
      <c r="AQ1960" s="4"/>
      <c r="AR1960" s="4"/>
      <c r="AS1960" s="4"/>
      <c r="AT1960" s="4"/>
      <c r="AU1960" s="4"/>
      <c r="AV1960" s="4"/>
      <c r="AW1960" s="4"/>
    </row>
    <row r="1961" spans="25:49" x14ac:dyDescent="0.25">
      <c r="Y1961"/>
      <c r="AD1961" s="4"/>
      <c r="AE1961" s="4"/>
      <c r="AF1961" s="4"/>
      <c r="AG1961" s="4"/>
      <c r="AH1961" s="4"/>
      <c r="AI1961" s="4"/>
      <c r="AJ1961" s="4"/>
      <c r="AK1961" s="4"/>
      <c r="AL1961" s="4"/>
      <c r="AM1961" s="4"/>
      <c r="AN1961" s="4"/>
      <c r="AO1961" s="4"/>
      <c r="AP1961" s="4"/>
      <c r="AQ1961" s="4"/>
      <c r="AR1961" s="4"/>
      <c r="AS1961" s="4"/>
      <c r="AT1961" s="4"/>
      <c r="AU1961" s="4"/>
      <c r="AV1961" s="4"/>
      <c r="AW1961" s="4"/>
    </row>
    <row r="1962" spans="25:49" x14ac:dyDescent="0.25">
      <c r="Y1962"/>
      <c r="AD1962" s="4"/>
      <c r="AE1962" s="4"/>
      <c r="AF1962" s="4"/>
      <c r="AG1962" s="4"/>
      <c r="AH1962" s="4"/>
      <c r="AI1962" s="4"/>
      <c r="AJ1962" s="4"/>
      <c r="AK1962" s="4"/>
      <c r="AL1962" s="4"/>
      <c r="AM1962" s="4"/>
      <c r="AN1962" s="4"/>
      <c r="AO1962" s="4"/>
      <c r="AP1962" s="4"/>
      <c r="AQ1962" s="4"/>
      <c r="AR1962" s="4"/>
      <c r="AS1962" s="4"/>
      <c r="AT1962" s="4"/>
      <c r="AU1962" s="4"/>
      <c r="AV1962" s="4"/>
      <c r="AW1962" s="4"/>
    </row>
    <row r="1963" spans="25:49" x14ac:dyDescent="0.25">
      <c r="Y1963"/>
      <c r="AD1963" s="4"/>
      <c r="AE1963" s="4"/>
      <c r="AF1963" s="4"/>
      <c r="AG1963" s="4"/>
      <c r="AH1963" s="4"/>
      <c r="AI1963" s="4"/>
      <c r="AJ1963" s="4"/>
      <c r="AK1963" s="4"/>
      <c r="AL1963" s="4"/>
      <c r="AM1963" s="4"/>
      <c r="AN1963" s="4"/>
      <c r="AO1963" s="4"/>
      <c r="AP1963" s="4"/>
      <c r="AQ1963" s="4"/>
      <c r="AR1963" s="4"/>
      <c r="AS1963" s="4"/>
      <c r="AT1963" s="4"/>
      <c r="AU1963" s="4"/>
      <c r="AV1963" s="4"/>
      <c r="AW1963" s="4"/>
    </row>
    <row r="1964" spans="25:49" x14ac:dyDescent="0.25">
      <c r="Y1964"/>
      <c r="AD1964" s="4"/>
      <c r="AE1964" s="4"/>
      <c r="AF1964" s="4"/>
      <c r="AG1964" s="4"/>
      <c r="AH1964" s="4"/>
      <c r="AI1964" s="4"/>
      <c r="AJ1964" s="4"/>
      <c r="AK1964" s="4"/>
      <c r="AL1964" s="4"/>
      <c r="AM1964" s="4"/>
      <c r="AN1964" s="4"/>
      <c r="AO1964" s="4"/>
      <c r="AP1964" s="4"/>
      <c r="AQ1964" s="4"/>
      <c r="AR1964" s="4"/>
      <c r="AS1964" s="4"/>
      <c r="AT1964" s="4"/>
      <c r="AU1964" s="4"/>
      <c r="AV1964" s="4"/>
      <c r="AW1964" s="4"/>
    </row>
    <row r="1965" spans="25:49" x14ac:dyDescent="0.25">
      <c r="Y1965"/>
      <c r="AD1965" s="4"/>
      <c r="AE1965" s="4"/>
      <c r="AF1965" s="4"/>
      <c r="AG1965" s="4"/>
      <c r="AH1965" s="4"/>
      <c r="AI1965" s="4"/>
      <c r="AJ1965" s="4"/>
      <c r="AK1965" s="4"/>
      <c r="AL1965" s="4"/>
      <c r="AM1965" s="4"/>
      <c r="AN1965" s="4"/>
      <c r="AO1965" s="4"/>
      <c r="AP1965" s="4"/>
      <c r="AQ1965" s="4"/>
      <c r="AR1965" s="4"/>
      <c r="AS1965" s="4"/>
      <c r="AT1965" s="4"/>
      <c r="AU1965" s="4"/>
      <c r="AV1965" s="4"/>
      <c r="AW1965" s="4"/>
    </row>
    <row r="1966" spans="25:49" x14ac:dyDescent="0.25">
      <c r="Y1966"/>
      <c r="AD1966" s="4"/>
      <c r="AE1966" s="4"/>
      <c r="AF1966" s="4"/>
      <c r="AG1966" s="4"/>
      <c r="AH1966" s="4"/>
      <c r="AI1966" s="4"/>
      <c r="AJ1966" s="4"/>
      <c r="AK1966" s="4"/>
      <c r="AL1966" s="4"/>
      <c r="AM1966" s="4"/>
      <c r="AN1966" s="4"/>
      <c r="AO1966" s="4"/>
      <c r="AP1966" s="4"/>
      <c r="AQ1966" s="4"/>
      <c r="AR1966" s="4"/>
      <c r="AS1966" s="4"/>
      <c r="AT1966" s="4"/>
      <c r="AU1966" s="4"/>
      <c r="AV1966" s="4"/>
      <c r="AW1966" s="4"/>
    </row>
    <row r="1967" spans="25:49" x14ac:dyDescent="0.25">
      <c r="Y1967"/>
      <c r="AD1967" s="4"/>
      <c r="AE1967" s="4"/>
      <c r="AF1967" s="4"/>
      <c r="AG1967" s="4"/>
      <c r="AH1967" s="4"/>
      <c r="AI1967" s="4"/>
      <c r="AJ1967" s="4"/>
      <c r="AK1967" s="4"/>
      <c r="AL1967" s="4"/>
      <c r="AM1967" s="4"/>
      <c r="AN1967" s="4"/>
      <c r="AO1967" s="4"/>
      <c r="AP1967" s="4"/>
      <c r="AQ1967" s="4"/>
      <c r="AR1967" s="4"/>
      <c r="AS1967" s="4"/>
      <c r="AT1967" s="4"/>
      <c r="AU1967" s="4"/>
      <c r="AV1967" s="4"/>
      <c r="AW1967" s="4"/>
    </row>
    <row r="1968" spans="25:49" x14ac:dyDescent="0.25">
      <c r="Y1968"/>
      <c r="AD1968" s="4"/>
      <c r="AE1968" s="4"/>
      <c r="AF1968" s="4"/>
      <c r="AG1968" s="4"/>
      <c r="AH1968" s="4"/>
      <c r="AI1968" s="4"/>
      <c r="AJ1968" s="4"/>
      <c r="AK1968" s="4"/>
      <c r="AL1968" s="4"/>
      <c r="AM1968" s="4"/>
      <c r="AN1968" s="4"/>
      <c r="AO1968" s="4"/>
      <c r="AP1968" s="4"/>
      <c r="AQ1968" s="4"/>
      <c r="AR1968" s="4"/>
      <c r="AS1968" s="4"/>
      <c r="AT1968" s="4"/>
      <c r="AU1968" s="4"/>
      <c r="AV1968" s="4"/>
      <c r="AW1968" s="4"/>
    </row>
    <row r="1969" spans="25:49" x14ac:dyDescent="0.25">
      <c r="Y1969"/>
      <c r="AD1969" s="4"/>
      <c r="AE1969" s="4"/>
      <c r="AF1969" s="4"/>
      <c r="AG1969" s="4"/>
      <c r="AH1969" s="4"/>
      <c r="AI1969" s="4"/>
      <c r="AJ1969" s="4"/>
      <c r="AK1969" s="4"/>
      <c r="AL1969" s="4"/>
      <c r="AM1969" s="4"/>
      <c r="AN1969" s="4"/>
      <c r="AO1969" s="4"/>
      <c r="AP1969" s="4"/>
      <c r="AQ1969" s="4"/>
      <c r="AR1969" s="4"/>
      <c r="AS1969" s="4"/>
      <c r="AT1969" s="4"/>
      <c r="AU1969" s="4"/>
      <c r="AV1969" s="4"/>
      <c r="AW1969" s="4"/>
    </row>
    <row r="1970" spans="25:49" x14ac:dyDescent="0.25">
      <c r="Y1970"/>
      <c r="AD1970" s="4"/>
      <c r="AE1970" s="4"/>
      <c r="AF1970" s="4"/>
      <c r="AG1970" s="4"/>
      <c r="AH1970" s="4"/>
      <c r="AI1970" s="4"/>
      <c r="AJ1970" s="4"/>
      <c r="AK1970" s="4"/>
      <c r="AL1970" s="4"/>
      <c r="AM1970" s="4"/>
      <c r="AN1970" s="4"/>
      <c r="AO1970" s="4"/>
      <c r="AP1970" s="4"/>
      <c r="AQ1970" s="4"/>
      <c r="AR1970" s="4"/>
      <c r="AS1970" s="4"/>
      <c r="AT1970" s="4"/>
      <c r="AU1970" s="4"/>
      <c r="AV1970" s="4"/>
      <c r="AW1970" s="4"/>
    </row>
    <row r="1971" spans="25:49" x14ac:dyDescent="0.25">
      <c r="Y1971"/>
      <c r="AD1971" s="4"/>
      <c r="AE1971" s="4"/>
      <c r="AF1971" s="4"/>
      <c r="AG1971" s="4"/>
      <c r="AH1971" s="4"/>
      <c r="AI1971" s="4"/>
      <c r="AJ1971" s="4"/>
      <c r="AK1971" s="4"/>
      <c r="AL1971" s="4"/>
      <c r="AM1971" s="4"/>
      <c r="AN1971" s="4"/>
      <c r="AO1971" s="4"/>
      <c r="AP1971" s="4"/>
      <c r="AQ1971" s="4"/>
      <c r="AR1971" s="4"/>
      <c r="AS1971" s="4"/>
      <c r="AT1971" s="4"/>
      <c r="AU1971" s="4"/>
      <c r="AV1971" s="4"/>
      <c r="AW1971" s="4"/>
    </row>
    <row r="1972" spans="25:49" x14ac:dyDescent="0.25">
      <c r="Y1972"/>
      <c r="AD1972" s="4"/>
      <c r="AE1972" s="4"/>
      <c r="AF1972" s="4"/>
      <c r="AG1972" s="4"/>
      <c r="AH1972" s="4"/>
      <c r="AI1972" s="4"/>
      <c r="AJ1972" s="4"/>
      <c r="AK1972" s="4"/>
      <c r="AL1972" s="4"/>
      <c r="AM1972" s="4"/>
      <c r="AN1972" s="4"/>
      <c r="AO1972" s="4"/>
      <c r="AP1972" s="4"/>
      <c r="AQ1972" s="4"/>
      <c r="AR1972" s="4"/>
      <c r="AS1972" s="4"/>
      <c r="AT1972" s="4"/>
      <c r="AU1972" s="4"/>
      <c r="AV1972" s="4"/>
      <c r="AW1972" s="4"/>
    </row>
    <row r="1973" spans="25:49" x14ac:dyDescent="0.25">
      <c r="Y1973"/>
      <c r="AD1973" s="4"/>
      <c r="AE1973" s="4"/>
      <c r="AF1973" s="4"/>
      <c r="AG1973" s="4"/>
      <c r="AH1973" s="4"/>
      <c r="AI1973" s="4"/>
      <c r="AJ1973" s="4"/>
      <c r="AK1973" s="4"/>
      <c r="AL1973" s="4"/>
      <c r="AM1973" s="4"/>
      <c r="AN1973" s="4"/>
      <c r="AO1973" s="4"/>
      <c r="AP1973" s="4"/>
      <c r="AQ1973" s="4"/>
      <c r="AR1973" s="4"/>
      <c r="AS1973" s="4"/>
      <c r="AT1973" s="4"/>
      <c r="AU1973" s="4"/>
      <c r="AV1973" s="4"/>
      <c r="AW1973" s="4"/>
    </row>
    <row r="1974" spans="25:49" x14ac:dyDescent="0.25">
      <c r="Y1974"/>
      <c r="AD1974" s="4"/>
      <c r="AE1974" s="4"/>
      <c r="AF1974" s="4"/>
      <c r="AG1974" s="4"/>
      <c r="AH1974" s="4"/>
      <c r="AI1974" s="4"/>
      <c r="AJ1974" s="4"/>
      <c r="AK1974" s="4"/>
      <c r="AL1974" s="4"/>
      <c r="AM1974" s="4"/>
      <c r="AN1974" s="4"/>
      <c r="AO1974" s="4"/>
      <c r="AP1974" s="4"/>
      <c r="AQ1974" s="4"/>
      <c r="AR1974" s="4"/>
      <c r="AS1974" s="4"/>
      <c r="AT1974" s="4"/>
      <c r="AU1974" s="4"/>
      <c r="AV1974" s="4"/>
      <c r="AW1974" s="4"/>
    </row>
    <row r="1975" spans="25:49" x14ac:dyDescent="0.25">
      <c r="Y1975"/>
      <c r="AD1975" s="4"/>
      <c r="AE1975" s="4"/>
      <c r="AF1975" s="4"/>
      <c r="AG1975" s="4"/>
      <c r="AH1975" s="4"/>
      <c r="AI1975" s="4"/>
      <c r="AJ1975" s="4"/>
      <c r="AK1975" s="4"/>
      <c r="AL1975" s="4"/>
      <c r="AM1975" s="4"/>
      <c r="AN1975" s="4"/>
      <c r="AO1975" s="4"/>
      <c r="AP1975" s="4"/>
      <c r="AQ1975" s="4"/>
      <c r="AR1975" s="4"/>
      <c r="AS1975" s="4"/>
      <c r="AT1975" s="4"/>
      <c r="AU1975" s="4"/>
      <c r="AV1975" s="4"/>
      <c r="AW1975" s="4"/>
    </row>
    <row r="1976" spans="25:49" x14ac:dyDescent="0.25">
      <c r="Y1976"/>
      <c r="AD1976" s="4"/>
      <c r="AE1976" s="4"/>
      <c r="AF1976" s="4"/>
      <c r="AG1976" s="4"/>
      <c r="AH1976" s="4"/>
      <c r="AI1976" s="4"/>
      <c r="AJ1976" s="4"/>
      <c r="AK1976" s="4"/>
      <c r="AL1976" s="4"/>
      <c r="AM1976" s="4"/>
      <c r="AN1976" s="4"/>
      <c r="AO1976" s="4"/>
      <c r="AP1976" s="4"/>
      <c r="AQ1976" s="4"/>
      <c r="AR1976" s="4"/>
      <c r="AS1976" s="4"/>
      <c r="AT1976" s="4"/>
      <c r="AU1976" s="4"/>
      <c r="AV1976" s="4"/>
      <c r="AW1976" s="4"/>
    </row>
    <row r="1977" spans="25:49" x14ac:dyDescent="0.25">
      <c r="Y1977"/>
      <c r="AD1977" s="4"/>
      <c r="AE1977" s="4"/>
      <c r="AF1977" s="4"/>
      <c r="AG1977" s="4"/>
      <c r="AH1977" s="4"/>
      <c r="AI1977" s="4"/>
      <c r="AJ1977" s="4"/>
      <c r="AK1977" s="4"/>
      <c r="AL1977" s="4"/>
      <c r="AM1977" s="4"/>
      <c r="AN1977" s="4"/>
      <c r="AO1977" s="4"/>
      <c r="AP1977" s="4"/>
      <c r="AQ1977" s="4"/>
      <c r="AR1977" s="4"/>
      <c r="AS1977" s="4"/>
      <c r="AT1977" s="4"/>
      <c r="AU1977" s="4"/>
      <c r="AV1977" s="4"/>
      <c r="AW1977" s="4"/>
    </row>
    <row r="1978" spans="25:49" x14ac:dyDescent="0.25">
      <c r="Y1978"/>
      <c r="AD1978" s="4"/>
      <c r="AE1978" s="4"/>
      <c r="AF1978" s="4"/>
      <c r="AG1978" s="4"/>
      <c r="AH1978" s="4"/>
      <c r="AI1978" s="4"/>
      <c r="AJ1978" s="4"/>
      <c r="AK1978" s="4"/>
      <c r="AL1978" s="4"/>
      <c r="AM1978" s="4"/>
      <c r="AN1978" s="4"/>
      <c r="AO1978" s="4"/>
      <c r="AP1978" s="4"/>
      <c r="AQ1978" s="4"/>
      <c r="AR1978" s="4"/>
      <c r="AS1978" s="4"/>
      <c r="AT1978" s="4"/>
      <c r="AU1978" s="4"/>
      <c r="AV1978" s="4"/>
      <c r="AW1978" s="4"/>
    </row>
    <row r="1979" spans="25:49" x14ac:dyDescent="0.25">
      <c r="Y1979"/>
      <c r="AD1979" s="4"/>
      <c r="AE1979" s="4"/>
      <c r="AF1979" s="4"/>
      <c r="AG1979" s="4"/>
      <c r="AH1979" s="4"/>
      <c r="AI1979" s="4"/>
      <c r="AJ1979" s="4"/>
      <c r="AK1979" s="4"/>
      <c r="AL1979" s="4"/>
      <c r="AM1979" s="4"/>
      <c r="AN1979" s="4"/>
      <c r="AO1979" s="4"/>
      <c r="AP1979" s="4"/>
      <c r="AQ1979" s="4"/>
      <c r="AR1979" s="4"/>
      <c r="AS1979" s="4"/>
      <c r="AT1979" s="4"/>
      <c r="AU1979" s="4"/>
      <c r="AV1979" s="4"/>
      <c r="AW1979" s="4"/>
    </row>
    <row r="1980" spans="25:49" x14ac:dyDescent="0.25">
      <c r="Y1980"/>
      <c r="AD1980" s="4"/>
      <c r="AE1980" s="4"/>
      <c r="AF1980" s="4"/>
      <c r="AG1980" s="4"/>
      <c r="AH1980" s="4"/>
      <c r="AI1980" s="4"/>
      <c r="AJ1980" s="4"/>
      <c r="AK1980" s="4"/>
      <c r="AL1980" s="4"/>
      <c r="AM1980" s="4"/>
      <c r="AN1980" s="4"/>
      <c r="AO1980" s="4"/>
      <c r="AP1980" s="4"/>
      <c r="AQ1980" s="4"/>
      <c r="AR1980" s="4"/>
      <c r="AS1980" s="4"/>
      <c r="AT1980" s="4"/>
      <c r="AU1980" s="4"/>
      <c r="AV1980" s="4"/>
      <c r="AW1980" s="4"/>
    </row>
    <row r="1981" spans="25:49" x14ac:dyDescent="0.25">
      <c r="Y1981"/>
      <c r="AD1981" s="4"/>
      <c r="AE1981" s="4"/>
      <c r="AF1981" s="4"/>
      <c r="AG1981" s="4"/>
      <c r="AH1981" s="4"/>
      <c r="AI1981" s="4"/>
      <c r="AJ1981" s="4"/>
      <c r="AK1981" s="4"/>
      <c r="AL1981" s="4"/>
      <c r="AM1981" s="4"/>
      <c r="AN1981" s="4"/>
      <c r="AO1981" s="4"/>
      <c r="AP1981" s="4"/>
      <c r="AQ1981" s="4"/>
      <c r="AR1981" s="4"/>
      <c r="AS1981" s="4"/>
      <c r="AT1981" s="4"/>
      <c r="AU1981" s="4"/>
      <c r="AV1981" s="4"/>
      <c r="AW1981" s="4"/>
    </row>
    <row r="1982" spans="25:49" x14ac:dyDescent="0.25">
      <c r="Y1982"/>
      <c r="AD1982" s="4"/>
      <c r="AE1982" s="4"/>
      <c r="AF1982" s="4"/>
      <c r="AG1982" s="4"/>
      <c r="AH1982" s="4"/>
      <c r="AI1982" s="4"/>
      <c r="AJ1982" s="4"/>
      <c r="AK1982" s="4"/>
      <c r="AL1982" s="4"/>
      <c r="AM1982" s="4"/>
      <c r="AN1982" s="4"/>
      <c r="AO1982" s="4"/>
      <c r="AP1982" s="4"/>
      <c r="AQ1982" s="4"/>
      <c r="AR1982" s="4"/>
      <c r="AS1982" s="4"/>
      <c r="AT1982" s="4"/>
      <c r="AU1982" s="4"/>
      <c r="AV1982" s="4"/>
      <c r="AW1982" s="4"/>
    </row>
    <row r="1983" spans="25:49" x14ac:dyDescent="0.25">
      <c r="Y1983"/>
      <c r="AD1983" s="4"/>
      <c r="AE1983" s="4"/>
      <c r="AF1983" s="4"/>
      <c r="AG1983" s="4"/>
      <c r="AH1983" s="4"/>
      <c r="AI1983" s="4"/>
      <c r="AJ1983" s="4"/>
      <c r="AK1983" s="4"/>
      <c r="AL1983" s="4"/>
      <c r="AM1983" s="4"/>
      <c r="AN1983" s="4"/>
      <c r="AO1983" s="4"/>
      <c r="AP1983" s="4"/>
      <c r="AQ1983" s="4"/>
      <c r="AR1983" s="4"/>
      <c r="AS1983" s="4"/>
      <c r="AT1983" s="4"/>
      <c r="AU1983" s="4"/>
      <c r="AV1983" s="4"/>
      <c r="AW1983" s="4"/>
    </row>
    <row r="1984" spans="25:49" x14ac:dyDescent="0.25">
      <c r="Y1984"/>
      <c r="AD1984" s="4"/>
      <c r="AE1984" s="4"/>
      <c r="AF1984" s="4"/>
      <c r="AG1984" s="4"/>
      <c r="AH1984" s="4"/>
      <c r="AI1984" s="4"/>
      <c r="AJ1984" s="4"/>
      <c r="AK1984" s="4"/>
      <c r="AL1984" s="4"/>
      <c r="AM1984" s="4"/>
      <c r="AN1984" s="4"/>
      <c r="AO1984" s="4"/>
      <c r="AP1984" s="4"/>
      <c r="AQ1984" s="4"/>
      <c r="AR1984" s="4"/>
      <c r="AS1984" s="4"/>
      <c r="AT1984" s="4"/>
      <c r="AU1984" s="4"/>
      <c r="AV1984" s="4"/>
      <c r="AW1984" s="4"/>
    </row>
    <row r="1985" spans="25:49" x14ac:dyDescent="0.25">
      <c r="Y1985"/>
      <c r="AD1985" s="4"/>
      <c r="AE1985" s="4"/>
      <c r="AF1985" s="4"/>
      <c r="AG1985" s="4"/>
      <c r="AH1985" s="4"/>
      <c r="AI1985" s="4"/>
      <c r="AJ1985" s="4"/>
      <c r="AK1985" s="4"/>
      <c r="AL1985" s="4"/>
      <c r="AM1985" s="4"/>
      <c r="AN1985" s="4"/>
      <c r="AO1985" s="4"/>
      <c r="AP1985" s="4"/>
      <c r="AQ1985" s="4"/>
      <c r="AR1985" s="4"/>
      <c r="AS1985" s="4"/>
      <c r="AT1985" s="4"/>
      <c r="AU1985" s="4"/>
      <c r="AV1985" s="4"/>
      <c r="AW1985" s="4"/>
    </row>
    <row r="1986" spans="25:49" x14ac:dyDescent="0.25">
      <c r="Y1986"/>
      <c r="AD1986" s="4"/>
      <c r="AE1986" s="4"/>
      <c r="AF1986" s="4"/>
      <c r="AG1986" s="4"/>
      <c r="AH1986" s="4"/>
      <c r="AI1986" s="4"/>
      <c r="AJ1986" s="4"/>
      <c r="AK1986" s="4"/>
      <c r="AL1986" s="4"/>
      <c r="AM1986" s="4"/>
      <c r="AN1986" s="4"/>
      <c r="AO1986" s="4"/>
      <c r="AP1986" s="4"/>
      <c r="AQ1986" s="4"/>
      <c r="AR1986" s="4"/>
      <c r="AS1986" s="4"/>
      <c r="AT1986" s="4"/>
      <c r="AU1986" s="4"/>
      <c r="AV1986" s="4"/>
      <c r="AW1986" s="4"/>
    </row>
    <row r="1987" spans="25:49" x14ac:dyDescent="0.25">
      <c r="Y1987"/>
      <c r="AD1987" s="4"/>
      <c r="AE1987" s="4"/>
      <c r="AF1987" s="4"/>
      <c r="AG1987" s="4"/>
      <c r="AH1987" s="4"/>
      <c r="AI1987" s="4"/>
      <c r="AJ1987" s="4"/>
      <c r="AK1987" s="4"/>
      <c r="AL1987" s="4"/>
      <c r="AM1987" s="4"/>
      <c r="AN1987" s="4"/>
      <c r="AO1987" s="4"/>
      <c r="AP1987" s="4"/>
      <c r="AQ1987" s="4"/>
      <c r="AR1987" s="4"/>
      <c r="AS1987" s="4"/>
      <c r="AT1987" s="4"/>
      <c r="AU1987" s="4"/>
      <c r="AV1987" s="4"/>
      <c r="AW1987" s="4"/>
    </row>
    <row r="1988" spans="25:49" x14ac:dyDescent="0.25">
      <c r="Y1988"/>
      <c r="AD1988" s="4"/>
      <c r="AE1988" s="4"/>
      <c r="AF1988" s="4"/>
      <c r="AG1988" s="4"/>
      <c r="AH1988" s="4"/>
      <c r="AI1988" s="4"/>
      <c r="AJ1988" s="4"/>
      <c r="AK1988" s="4"/>
      <c r="AL1988" s="4"/>
      <c r="AM1988" s="4"/>
      <c r="AN1988" s="4"/>
      <c r="AO1988" s="4"/>
      <c r="AP1988" s="4"/>
      <c r="AQ1988" s="4"/>
      <c r="AR1988" s="4"/>
      <c r="AS1988" s="4"/>
      <c r="AT1988" s="4"/>
      <c r="AU1988" s="4"/>
      <c r="AV1988" s="4"/>
      <c r="AW1988" s="4"/>
    </row>
    <row r="1989" spans="25:49" x14ac:dyDescent="0.25">
      <c r="Y1989"/>
      <c r="AD1989" s="4"/>
      <c r="AE1989" s="4"/>
      <c r="AF1989" s="4"/>
      <c r="AG1989" s="4"/>
      <c r="AH1989" s="4"/>
      <c r="AI1989" s="4"/>
      <c r="AJ1989" s="4"/>
      <c r="AK1989" s="4"/>
      <c r="AL1989" s="4"/>
      <c r="AM1989" s="4"/>
      <c r="AN1989" s="4"/>
      <c r="AO1989" s="4"/>
      <c r="AP1989" s="4"/>
      <c r="AQ1989" s="4"/>
      <c r="AR1989" s="4"/>
      <c r="AS1989" s="4"/>
      <c r="AT1989" s="4"/>
      <c r="AU1989" s="4"/>
      <c r="AV1989" s="4"/>
      <c r="AW1989" s="4"/>
    </row>
    <row r="1990" spans="25:49" x14ac:dyDescent="0.25">
      <c r="Y1990"/>
      <c r="AD1990" s="4"/>
      <c r="AE1990" s="4"/>
      <c r="AF1990" s="4"/>
      <c r="AG1990" s="4"/>
      <c r="AH1990" s="4"/>
      <c r="AI1990" s="4"/>
      <c r="AJ1990" s="4"/>
      <c r="AK1990" s="4"/>
      <c r="AL1990" s="4"/>
      <c r="AM1990" s="4"/>
      <c r="AN1990" s="4"/>
      <c r="AO1990" s="4"/>
      <c r="AP1990" s="4"/>
      <c r="AQ1990" s="4"/>
      <c r="AR1990" s="4"/>
      <c r="AS1990" s="4"/>
      <c r="AT1990" s="4"/>
      <c r="AU1990" s="4"/>
      <c r="AV1990" s="4"/>
      <c r="AW1990" s="4"/>
    </row>
    <row r="1991" spans="25:49" x14ac:dyDescent="0.25">
      <c r="Y1991"/>
      <c r="AD1991" s="4"/>
      <c r="AE1991" s="4"/>
      <c r="AF1991" s="4"/>
      <c r="AG1991" s="4"/>
      <c r="AH1991" s="4"/>
      <c r="AI1991" s="4"/>
      <c r="AJ1991" s="4"/>
      <c r="AK1991" s="4"/>
      <c r="AL1991" s="4"/>
      <c r="AM1991" s="4"/>
      <c r="AN1991" s="4"/>
      <c r="AO1991" s="4"/>
      <c r="AP1991" s="4"/>
      <c r="AQ1991" s="4"/>
      <c r="AR1991" s="4"/>
      <c r="AS1991" s="4"/>
      <c r="AT1991" s="4"/>
      <c r="AU1991" s="4"/>
      <c r="AV1991" s="4"/>
      <c r="AW1991" s="4"/>
    </row>
    <row r="1992" spans="25:49" x14ac:dyDescent="0.25">
      <c r="Y1992"/>
      <c r="AD1992" s="4"/>
      <c r="AE1992" s="4"/>
      <c r="AF1992" s="4"/>
      <c r="AG1992" s="4"/>
      <c r="AH1992" s="4"/>
      <c r="AI1992" s="4"/>
      <c r="AJ1992" s="4"/>
      <c r="AK1992" s="4"/>
      <c r="AL1992" s="4"/>
      <c r="AM1992" s="4"/>
      <c r="AN1992" s="4"/>
      <c r="AO1992" s="4"/>
      <c r="AP1992" s="4"/>
      <c r="AQ1992" s="4"/>
      <c r="AR1992" s="4"/>
      <c r="AS1992" s="4"/>
      <c r="AT1992" s="4"/>
      <c r="AU1992" s="4"/>
      <c r="AV1992" s="4"/>
      <c r="AW1992" s="4"/>
    </row>
    <row r="1993" spans="25:49" x14ac:dyDescent="0.25">
      <c r="Y1993"/>
      <c r="AD1993" s="4"/>
      <c r="AE1993" s="4"/>
      <c r="AF1993" s="4"/>
      <c r="AG1993" s="4"/>
      <c r="AH1993" s="4"/>
      <c r="AI1993" s="4"/>
      <c r="AJ1993" s="4"/>
      <c r="AK1993" s="4"/>
      <c r="AL1993" s="4"/>
      <c r="AM1993" s="4"/>
      <c r="AN1993" s="4"/>
      <c r="AO1993" s="4"/>
      <c r="AP1993" s="4"/>
      <c r="AQ1993" s="4"/>
      <c r="AR1993" s="4"/>
      <c r="AS1993" s="4"/>
      <c r="AT1993" s="4"/>
      <c r="AU1993" s="4"/>
      <c r="AV1993" s="4"/>
      <c r="AW1993" s="4"/>
    </row>
    <row r="1994" spans="25:49" x14ac:dyDescent="0.25">
      <c r="Y1994"/>
      <c r="AD1994" s="4"/>
      <c r="AE1994" s="4"/>
      <c r="AF1994" s="4"/>
      <c r="AG1994" s="4"/>
      <c r="AH1994" s="4"/>
      <c r="AI1994" s="4"/>
      <c r="AJ1994" s="4"/>
      <c r="AK1994" s="4"/>
      <c r="AL1994" s="4"/>
      <c r="AM1994" s="4"/>
      <c r="AN1994" s="4"/>
      <c r="AO1994" s="4"/>
      <c r="AP1994" s="4"/>
      <c r="AQ1994" s="4"/>
      <c r="AR1994" s="4"/>
      <c r="AS1994" s="4"/>
      <c r="AT1994" s="4"/>
      <c r="AU1994" s="4"/>
      <c r="AV1994" s="4"/>
      <c r="AW1994" s="4"/>
    </row>
    <row r="1995" spans="25:49" x14ac:dyDescent="0.25">
      <c r="Y1995"/>
      <c r="AD1995" s="4"/>
      <c r="AE1995" s="4"/>
      <c r="AF1995" s="4"/>
      <c r="AG1995" s="4"/>
      <c r="AH1995" s="4"/>
      <c r="AI1995" s="4"/>
      <c r="AJ1995" s="4"/>
      <c r="AK1995" s="4"/>
      <c r="AL1995" s="4"/>
      <c r="AM1995" s="4"/>
      <c r="AN1995" s="4"/>
      <c r="AO1995" s="4"/>
      <c r="AP1995" s="4"/>
      <c r="AQ1995" s="4"/>
      <c r="AR1995" s="4"/>
      <c r="AS1995" s="4"/>
      <c r="AT1995" s="4"/>
      <c r="AU1995" s="4"/>
      <c r="AV1995" s="4"/>
      <c r="AW1995" s="4"/>
    </row>
    <row r="1996" spans="25:49" x14ac:dyDescent="0.25">
      <c r="Y1996"/>
      <c r="AD1996" s="4"/>
      <c r="AE1996" s="4"/>
      <c r="AF1996" s="4"/>
      <c r="AG1996" s="4"/>
      <c r="AH1996" s="4"/>
      <c r="AI1996" s="4"/>
      <c r="AJ1996" s="4"/>
      <c r="AK1996" s="4"/>
      <c r="AL1996" s="4"/>
      <c r="AM1996" s="4"/>
      <c r="AN1996" s="4"/>
      <c r="AO1996" s="4"/>
      <c r="AP1996" s="4"/>
      <c r="AQ1996" s="4"/>
      <c r="AR1996" s="4"/>
      <c r="AS1996" s="4"/>
      <c r="AT1996" s="4"/>
      <c r="AU1996" s="4"/>
      <c r="AV1996" s="4"/>
      <c r="AW1996" s="4"/>
    </row>
    <row r="1997" spans="25:49" x14ac:dyDescent="0.25">
      <c r="Y1997"/>
      <c r="AD1997" s="4"/>
      <c r="AE1997" s="4"/>
      <c r="AF1997" s="4"/>
      <c r="AG1997" s="4"/>
      <c r="AH1997" s="4"/>
      <c r="AI1997" s="4"/>
      <c r="AJ1997" s="4"/>
      <c r="AK1997" s="4"/>
      <c r="AL1997" s="4"/>
      <c r="AM1997" s="4"/>
      <c r="AN1997" s="4"/>
      <c r="AO1997" s="4"/>
      <c r="AP1997" s="4"/>
      <c r="AQ1997" s="4"/>
      <c r="AR1997" s="4"/>
      <c r="AS1997" s="4"/>
      <c r="AT1997" s="4"/>
      <c r="AU1997" s="4"/>
      <c r="AV1997" s="4"/>
      <c r="AW1997" s="4"/>
    </row>
    <row r="1998" spans="25:49" x14ac:dyDescent="0.25">
      <c r="Y1998"/>
      <c r="AD1998" s="4"/>
      <c r="AE1998" s="4"/>
      <c r="AF1998" s="4"/>
      <c r="AG1998" s="4"/>
      <c r="AH1998" s="4"/>
      <c r="AI1998" s="4"/>
      <c r="AJ1998" s="4"/>
      <c r="AK1998" s="4"/>
      <c r="AL1998" s="4"/>
      <c r="AM1998" s="4"/>
      <c r="AN1998" s="4"/>
      <c r="AO1998" s="4"/>
      <c r="AP1998" s="4"/>
      <c r="AQ1998" s="4"/>
      <c r="AR1998" s="4"/>
      <c r="AS1998" s="4"/>
      <c r="AT1998" s="4"/>
      <c r="AU1998" s="4"/>
      <c r="AV1998" s="4"/>
      <c r="AW1998" s="4"/>
    </row>
    <row r="1999" spans="25:49" x14ac:dyDescent="0.25">
      <c r="Y1999"/>
      <c r="AD1999" s="4"/>
      <c r="AE1999" s="4"/>
      <c r="AF1999" s="4"/>
      <c r="AG1999" s="4"/>
      <c r="AH1999" s="4"/>
      <c r="AI1999" s="4"/>
      <c r="AJ1999" s="4"/>
      <c r="AK1999" s="4"/>
      <c r="AL1999" s="4"/>
      <c r="AM1999" s="4"/>
      <c r="AN1999" s="4"/>
      <c r="AO1999" s="4"/>
      <c r="AP1999" s="4"/>
      <c r="AQ1999" s="4"/>
      <c r="AR1999" s="4"/>
      <c r="AS1999" s="4"/>
      <c r="AT1999" s="4"/>
      <c r="AU1999" s="4"/>
      <c r="AV1999" s="4"/>
      <c r="AW1999" s="4"/>
    </row>
    <row r="2000" spans="25:49" x14ac:dyDescent="0.25">
      <c r="Y2000"/>
      <c r="AD2000" s="4"/>
      <c r="AE2000" s="4"/>
      <c r="AF2000" s="4"/>
      <c r="AG2000" s="4"/>
      <c r="AH2000" s="4"/>
      <c r="AI2000" s="4"/>
      <c r="AJ2000" s="4"/>
      <c r="AK2000" s="4"/>
      <c r="AL2000" s="4"/>
      <c r="AM2000" s="4"/>
      <c r="AN2000" s="4"/>
      <c r="AO2000" s="4"/>
      <c r="AP2000" s="4"/>
      <c r="AQ2000" s="4"/>
      <c r="AR2000" s="4"/>
      <c r="AS2000" s="4"/>
      <c r="AT2000" s="4"/>
      <c r="AU2000" s="4"/>
      <c r="AV2000" s="4"/>
      <c r="AW2000" s="4"/>
    </row>
    <row r="2001" spans="25:49" x14ac:dyDescent="0.25">
      <c r="Y2001"/>
      <c r="AD2001" s="4"/>
      <c r="AE2001" s="4"/>
      <c r="AF2001" s="4"/>
      <c r="AG2001" s="4"/>
      <c r="AH2001" s="4"/>
      <c r="AI2001" s="4"/>
      <c r="AJ2001" s="4"/>
      <c r="AK2001" s="4"/>
      <c r="AL2001" s="4"/>
      <c r="AM2001" s="4"/>
      <c r="AN2001" s="4"/>
      <c r="AO2001" s="4"/>
      <c r="AP2001" s="4"/>
      <c r="AQ2001" s="4"/>
      <c r="AR2001" s="4"/>
      <c r="AS2001" s="4"/>
      <c r="AT2001" s="4"/>
      <c r="AU2001" s="4"/>
      <c r="AV2001" s="4"/>
      <c r="AW2001" s="4"/>
    </row>
    <row r="2002" spans="25:49" x14ac:dyDescent="0.25">
      <c r="Y2002"/>
      <c r="AD2002" s="4"/>
      <c r="AE2002" s="4"/>
      <c r="AF2002" s="4"/>
      <c r="AG2002" s="4"/>
      <c r="AH2002" s="4"/>
      <c r="AI2002" s="4"/>
      <c r="AJ2002" s="4"/>
      <c r="AK2002" s="4"/>
      <c r="AL2002" s="4"/>
      <c r="AM2002" s="4"/>
      <c r="AN2002" s="4"/>
      <c r="AO2002" s="4"/>
      <c r="AP2002" s="4"/>
      <c r="AQ2002" s="4"/>
      <c r="AR2002" s="4"/>
      <c r="AS2002" s="4"/>
      <c r="AT2002" s="4"/>
      <c r="AU2002" s="4"/>
      <c r="AV2002" s="4"/>
      <c r="AW2002" s="4"/>
    </row>
    <row r="2003" spans="25:49" x14ac:dyDescent="0.25">
      <c r="Y2003"/>
      <c r="AD2003" s="4"/>
      <c r="AE2003" s="4"/>
      <c r="AF2003" s="4"/>
      <c r="AG2003" s="4"/>
      <c r="AH2003" s="4"/>
      <c r="AI2003" s="4"/>
      <c r="AJ2003" s="4"/>
      <c r="AK2003" s="4"/>
      <c r="AL2003" s="4"/>
      <c r="AM2003" s="4"/>
      <c r="AN2003" s="4"/>
      <c r="AO2003" s="4"/>
      <c r="AP2003" s="4"/>
      <c r="AQ2003" s="4"/>
      <c r="AR2003" s="4"/>
      <c r="AS2003" s="4"/>
      <c r="AT2003" s="4"/>
      <c r="AU2003" s="4"/>
      <c r="AV2003" s="4"/>
      <c r="AW2003" s="4"/>
    </row>
    <row r="2004" spans="25:49" x14ac:dyDescent="0.25">
      <c r="Y2004"/>
      <c r="AD2004" s="4"/>
      <c r="AE2004" s="4"/>
      <c r="AF2004" s="4"/>
      <c r="AG2004" s="4"/>
      <c r="AH2004" s="4"/>
      <c r="AI2004" s="4"/>
      <c r="AJ2004" s="4"/>
      <c r="AK2004" s="4"/>
      <c r="AL2004" s="4"/>
      <c r="AM2004" s="4"/>
      <c r="AN2004" s="4"/>
      <c r="AO2004" s="4"/>
      <c r="AP2004" s="4"/>
      <c r="AQ2004" s="4"/>
      <c r="AR2004" s="4"/>
      <c r="AS2004" s="4"/>
      <c r="AT2004" s="4"/>
      <c r="AU2004" s="4"/>
      <c r="AV2004" s="4"/>
      <c r="AW2004" s="4"/>
    </row>
    <row r="2005" spans="25:49" x14ac:dyDescent="0.25">
      <c r="Y2005"/>
      <c r="AD2005" s="4"/>
      <c r="AE2005" s="4"/>
      <c r="AF2005" s="4"/>
      <c r="AG2005" s="4"/>
      <c r="AH2005" s="4"/>
      <c r="AI2005" s="4"/>
      <c r="AJ2005" s="4"/>
      <c r="AK2005" s="4"/>
      <c r="AL2005" s="4"/>
      <c r="AM2005" s="4"/>
      <c r="AN2005" s="4"/>
      <c r="AO2005" s="4"/>
      <c r="AP2005" s="4"/>
      <c r="AQ2005" s="4"/>
      <c r="AR2005" s="4"/>
      <c r="AS2005" s="4"/>
      <c r="AT2005" s="4"/>
      <c r="AU2005" s="4"/>
      <c r="AV2005" s="4"/>
      <c r="AW2005" s="4"/>
    </row>
    <row r="2006" spans="25:49" x14ac:dyDescent="0.25">
      <c r="Y2006"/>
      <c r="AD2006" s="4"/>
      <c r="AE2006" s="4"/>
      <c r="AF2006" s="4"/>
      <c r="AG2006" s="4"/>
      <c r="AH2006" s="4"/>
      <c r="AI2006" s="4"/>
      <c r="AJ2006" s="4"/>
      <c r="AK2006" s="4"/>
      <c r="AL2006" s="4"/>
      <c r="AM2006" s="4"/>
      <c r="AN2006" s="4"/>
      <c r="AO2006" s="4"/>
      <c r="AP2006" s="4"/>
      <c r="AQ2006" s="4"/>
      <c r="AR2006" s="4"/>
      <c r="AS2006" s="4"/>
      <c r="AT2006" s="4"/>
      <c r="AU2006" s="4"/>
      <c r="AV2006" s="4"/>
      <c r="AW2006" s="4"/>
    </row>
    <row r="2007" spans="25:49" x14ac:dyDescent="0.25">
      <c r="Y2007"/>
      <c r="AD2007" s="4"/>
      <c r="AE2007" s="4"/>
      <c r="AF2007" s="4"/>
      <c r="AG2007" s="4"/>
      <c r="AH2007" s="4"/>
      <c r="AI2007" s="4"/>
      <c r="AJ2007" s="4"/>
      <c r="AK2007" s="4"/>
      <c r="AL2007" s="4"/>
      <c r="AM2007" s="4"/>
      <c r="AN2007" s="4"/>
      <c r="AO2007" s="4"/>
      <c r="AP2007" s="4"/>
      <c r="AQ2007" s="4"/>
      <c r="AR2007" s="4"/>
      <c r="AS2007" s="4"/>
      <c r="AT2007" s="4"/>
      <c r="AU2007" s="4"/>
      <c r="AV2007" s="4"/>
      <c r="AW2007" s="4"/>
    </row>
    <row r="2008" spans="25:49" x14ac:dyDescent="0.25">
      <c r="Y2008"/>
      <c r="AD2008" s="4"/>
      <c r="AE2008" s="4"/>
      <c r="AF2008" s="4"/>
      <c r="AG2008" s="4"/>
      <c r="AH2008" s="4"/>
      <c r="AI2008" s="4"/>
      <c r="AJ2008" s="4"/>
      <c r="AK2008" s="4"/>
      <c r="AL2008" s="4"/>
      <c r="AM2008" s="4"/>
      <c r="AN2008" s="4"/>
      <c r="AO2008" s="4"/>
      <c r="AP2008" s="4"/>
      <c r="AQ2008" s="4"/>
      <c r="AR2008" s="4"/>
      <c r="AS2008" s="4"/>
      <c r="AT2008" s="4"/>
      <c r="AU2008" s="4"/>
      <c r="AV2008" s="4"/>
      <c r="AW2008" s="4"/>
    </row>
    <row r="2009" spans="25:49" x14ac:dyDescent="0.25">
      <c r="Y2009"/>
      <c r="AD2009" s="4"/>
      <c r="AE2009" s="4"/>
      <c r="AF2009" s="4"/>
      <c r="AG2009" s="4"/>
      <c r="AH2009" s="4"/>
      <c r="AI2009" s="4"/>
      <c r="AJ2009" s="4"/>
      <c r="AK2009" s="4"/>
      <c r="AL2009" s="4"/>
      <c r="AM2009" s="4"/>
      <c r="AN2009" s="4"/>
      <c r="AO2009" s="4"/>
      <c r="AP2009" s="4"/>
      <c r="AQ2009" s="4"/>
      <c r="AR2009" s="4"/>
      <c r="AS2009" s="4"/>
      <c r="AT2009" s="4"/>
      <c r="AU2009" s="4"/>
      <c r="AV2009" s="4"/>
      <c r="AW2009" s="4"/>
    </row>
    <row r="2010" spans="25:49" x14ac:dyDescent="0.25">
      <c r="Y2010"/>
      <c r="AD2010" s="4"/>
      <c r="AE2010" s="4"/>
      <c r="AF2010" s="4"/>
      <c r="AG2010" s="4"/>
      <c r="AH2010" s="4"/>
      <c r="AI2010" s="4"/>
      <c r="AJ2010" s="4"/>
      <c r="AK2010" s="4"/>
      <c r="AL2010" s="4"/>
      <c r="AM2010" s="4"/>
      <c r="AN2010" s="4"/>
      <c r="AO2010" s="4"/>
      <c r="AP2010" s="4"/>
      <c r="AQ2010" s="4"/>
      <c r="AR2010" s="4"/>
      <c r="AS2010" s="4"/>
      <c r="AT2010" s="4"/>
      <c r="AU2010" s="4"/>
      <c r="AV2010" s="4"/>
      <c r="AW2010" s="4"/>
    </row>
    <row r="2011" spans="25:49" x14ac:dyDescent="0.25">
      <c r="Y2011"/>
      <c r="AD2011" s="4"/>
      <c r="AE2011" s="4"/>
      <c r="AF2011" s="4"/>
      <c r="AG2011" s="4"/>
      <c r="AH2011" s="4"/>
      <c r="AI2011" s="4"/>
      <c r="AJ2011" s="4"/>
      <c r="AK2011" s="4"/>
      <c r="AL2011" s="4"/>
      <c r="AM2011" s="4"/>
      <c r="AN2011" s="4"/>
      <c r="AO2011" s="4"/>
      <c r="AP2011" s="4"/>
      <c r="AQ2011" s="4"/>
      <c r="AR2011" s="4"/>
      <c r="AS2011" s="4"/>
      <c r="AT2011" s="4"/>
      <c r="AU2011" s="4"/>
      <c r="AV2011" s="4"/>
      <c r="AW2011" s="4"/>
    </row>
    <row r="2012" spans="25:49" x14ac:dyDescent="0.25">
      <c r="Y2012"/>
      <c r="AD2012" s="4"/>
      <c r="AE2012" s="4"/>
      <c r="AF2012" s="4"/>
      <c r="AG2012" s="4"/>
      <c r="AH2012" s="4"/>
      <c r="AI2012" s="4"/>
      <c r="AJ2012" s="4"/>
      <c r="AK2012" s="4"/>
      <c r="AL2012" s="4"/>
      <c r="AM2012" s="4"/>
      <c r="AN2012" s="4"/>
      <c r="AO2012" s="4"/>
      <c r="AP2012" s="4"/>
      <c r="AQ2012" s="4"/>
      <c r="AR2012" s="4"/>
      <c r="AS2012" s="4"/>
      <c r="AT2012" s="4"/>
      <c r="AU2012" s="4"/>
      <c r="AV2012" s="4"/>
      <c r="AW2012" s="4"/>
    </row>
    <row r="2013" spans="25:49" x14ac:dyDescent="0.25">
      <c r="Y2013"/>
      <c r="AD2013" s="4"/>
      <c r="AE2013" s="4"/>
      <c r="AF2013" s="4"/>
      <c r="AG2013" s="4"/>
      <c r="AH2013" s="4"/>
      <c r="AI2013" s="4"/>
      <c r="AJ2013" s="4"/>
      <c r="AK2013" s="4"/>
      <c r="AL2013" s="4"/>
      <c r="AM2013" s="4"/>
      <c r="AN2013" s="4"/>
      <c r="AO2013" s="4"/>
      <c r="AP2013" s="4"/>
      <c r="AQ2013" s="4"/>
      <c r="AR2013" s="4"/>
      <c r="AS2013" s="4"/>
      <c r="AT2013" s="4"/>
      <c r="AU2013" s="4"/>
      <c r="AV2013" s="4"/>
      <c r="AW2013" s="4"/>
    </row>
    <row r="2014" spans="25:49" x14ac:dyDescent="0.25">
      <c r="Y2014"/>
      <c r="AD2014" s="4"/>
      <c r="AE2014" s="4"/>
      <c r="AF2014" s="4"/>
      <c r="AG2014" s="4"/>
      <c r="AH2014" s="4"/>
      <c r="AI2014" s="4"/>
      <c r="AJ2014" s="4"/>
      <c r="AK2014" s="4"/>
      <c r="AL2014" s="4"/>
      <c r="AM2014" s="4"/>
      <c r="AN2014" s="4"/>
      <c r="AO2014" s="4"/>
      <c r="AP2014" s="4"/>
      <c r="AQ2014" s="4"/>
      <c r="AR2014" s="4"/>
      <c r="AS2014" s="4"/>
      <c r="AT2014" s="4"/>
      <c r="AU2014" s="4"/>
      <c r="AV2014" s="4"/>
      <c r="AW2014" s="4"/>
    </row>
    <row r="2015" spans="25:49" x14ac:dyDescent="0.25">
      <c r="Y2015"/>
      <c r="AD2015" s="4"/>
      <c r="AE2015" s="4"/>
      <c r="AF2015" s="4"/>
      <c r="AG2015" s="4"/>
      <c r="AH2015" s="4"/>
      <c r="AI2015" s="4"/>
      <c r="AJ2015" s="4"/>
      <c r="AK2015" s="4"/>
      <c r="AL2015" s="4"/>
      <c r="AM2015" s="4"/>
      <c r="AN2015" s="4"/>
      <c r="AO2015" s="4"/>
      <c r="AP2015" s="4"/>
      <c r="AQ2015" s="4"/>
      <c r="AR2015" s="4"/>
      <c r="AS2015" s="4"/>
      <c r="AT2015" s="4"/>
      <c r="AU2015" s="4"/>
      <c r="AV2015" s="4"/>
      <c r="AW2015" s="4"/>
    </row>
    <row r="2016" spans="25:49" x14ac:dyDescent="0.25">
      <c r="Y2016"/>
      <c r="AD2016" s="4"/>
      <c r="AE2016" s="4"/>
      <c r="AF2016" s="4"/>
      <c r="AG2016" s="4"/>
      <c r="AH2016" s="4"/>
      <c r="AI2016" s="4"/>
      <c r="AJ2016" s="4"/>
      <c r="AK2016" s="4"/>
      <c r="AL2016" s="4"/>
      <c r="AM2016" s="4"/>
      <c r="AN2016" s="4"/>
      <c r="AO2016" s="4"/>
      <c r="AP2016" s="4"/>
      <c r="AQ2016" s="4"/>
      <c r="AR2016" s="4"/>
      <c r="AS2016" s="4"/>
      <c r="AT2016" s="4"/>
      <c r="AU2016" s="4"/>
      <c r="AV2016" s="4"/>
      <c r="AW2016" s="4"/>
    </row>
    <row r="2017" spans="25:49" x14ac:dyDescent="0.25">
      <c r="Y2017"/>
      <c r="AD2017" s="4"/>
      <c r="AE2017" s="4"/>
      <c r="AF2017" s="4"/>
      <c r="AG2017" s="4"/>
      <c r="AH2017" s="4"/>
      <c r="AI2017" s="4"/>
      <c r="AJ2017" s="4"/>
      <c r="AK2017" s="4"/>
      <c r="AL2017" s="4"/>
      <c r="AM2017" s="4"/>
      <c r="AN2017" s="4"/>
      <c r="AO2017" s="4"/>
      <c r="AP2017" s="4"/>
      <c r="AQ2017" s="4"/>
      <c r="AR2017" s="4"/>
      <c r="AS2017" s="4"/>
      <c r="AT2017" s="4"/>
      <c r="AU2017" s="4"/>
      <c r="AV2017" s="4"/>
      <c r="AW2017" s="4"/>
    </row>
    <row r="2018" spans="25:49" x14ac:dyDescent="0.25">
      <c r="Y2018"/>
      <c r="AD2018" s="4"/>
      <c r="AE2018" s="4"/>
      <c r="AF2018" s="4"/>
      <c r="AG2018" s="4"/>
      <c r="AH2018" s="4"/>
      <c r="AI2018" s="4"/>
      <c r="AJ2018" s="4"/>
      <c r="AK2018" s="4"/>
      <c r="AL2018" s="4"/>
      <c r="AM2018" s="4"/>
      <c r="AN2018" s="4"/>
      <c r="AO2018" s="4"/>
      <c r="AP2018" s="4"/>
      <c r="AQ2018" s="4"/>
      <c r="AR2018" s="4"/>
      <c r="AS2018" s="4"/>
      <c r="AT2018" s="4"/>
      <c r="AU2018" s="4"/>
      <c r="AV2018" s="4"/>
      <c r="AW2018" s="4"/>
    </row>
    <row r="2019" spans="25:49" x14ac:dyDescent="0.25">
      <c r="Y2019"/>
      <c r="AD2019" s="4"/>
      <c r="AE2019" s="4"/>
      <c r="AF2019" s="4"/>
      <c r="AG2019" s="4"/>
      <c r="AH2019" s="4"/>
      <c r="AI2019" s="4"/>
      <c r="AJ2019" s="4"/>
      <c r="AK2019" s="4"/>
      <c r="AL2019" s="4"/>
      <c r="AM2019" s="4"/>
      <c r="AN2019" s="4"/>
      <c r="AO2019" s="4"/>
      <c r="AP2019" s="4"/>
      <c r="AQ2019" s="4"/>
      <c r="AR2019" s="4"/>
      <c r="AS2019" s="4"/>
      <c r="AT2019" s="4"/>
      <c r="AU2019" s="4"/>
      <c r="AV2019" s="4"/>
      <c r="AW2019" s="4"/>
    </row>
    <row r="2020" spans="25:49" x14ac:dyDescent="0.25">
      <c r="Y2020"/>
      <c r="AD2020" s="4"/>
      <c r="AE2020" s="4"/>
      <c r="AF2020" s="4"/>
      <c r="AG2020" s="4"/>
      <c r="AH2020" s="4"/>
      <c r="AI2020" s="4"/>
      <c r="AJ2020" s="4"/>
      <c r="AK2020" s="4"/>
      <c r="AL2020" s="4"/>
      <c r="AM2020" s="4"/>
      <c r="AN2020" s="4"/>
      <c r="AO2020" s="4"/>
      <c r="AP2020" s="4"/>
      <c r="AQ2020" s="4"/>
      <c r="AR2020" s="4"/>
      <c r="AS2020" s="4"/>
      <c r="AT2020" s="4"/>
      <c r="AU2020" s="4"/>
      <c r="AV2020" s="4"/>
      <c r="AW2020" s="4"/>
    </row>
    <row r="2021" spans="25:49" x14ac:dyDescent="0.25">
      <c r="Y2021"/>
      <c r="AD2021" s="4"/>
      <c r="AE2021" s="4"/>
      <c r="AF2021" s="4"/>
      <c r="AG2021" s="4"/>
      <c r="AH2021" s="4"/>
      <c r="AI2021" s="4"/>
      <c r="AJ2021" s="4"/>
      <c r="AK2021" s="4"/>
      <c r="AL2021" s="4"/>
      <c r="AM2021" s="4"/>
      <c r="AN2021" s="4"/>
      <c r="AO2021" s="4"/>
      <c r="AP2021" s="4"/>
      <c r="AQ2021" s="4"/>
      <c r="AR2021" s="4"/>
      <c r="AS2021" s="4"/>
      <c r="AT2021" s="4"/>
      <c r="AU2021" s="4"/>
      <c r="AV2021" s="4"/>
      <c r="AW2021" s="4"/>
    </row>
    <row r="2022" spans="25:49" x14ac:dyDescent="0.25">
      <c r="Y2022"/>
      <c r="AD2022" s="4"/>
      <c r="AE2022" s="4"/>
      <c r="AF2022" s="4"/>
      <c r="AG2022" s="4"/>
      <c r="AH2022" s="4"/>
      <c r="AI2022" s="4"/>
      <c r="AJ2022" s="4"/>
      <c r="AK2022" s="4"/>
      <c r="AL2022" s="4"/>
      <c r="AM2022" s="4"/>
      <c r="AN2022" s="4"/>
      <c r="AO2022" s="4"/>
      <c r="AP2022" s="4"/>
      <c r="AQ2022" s="4"/>
      <c r="AR2022" s="4"/>
      <c r="AS2022" s="4"/>
      <c r="AT2022" s="4"/>
      <c r="AU2022" s="4"/>
      <c r="AV2022" s="4"/>
      <c r="AW2022" s="4"/>
    </row>
    <row r="2023" spans="25:49" x14ac:dyDescent="0.25">
      <c r="Y2023"/>
      <c r="AD2023" s="4"/>
      <c r="AE2023" s="4"/>
      <c r="AF2023" s="4"/>
      <c r="AG2023" s="4"/>
      <c r="AH2023" s="4"/>
      <c r="AI2023" s="4"/>
      <c r="AJ2023" s="4"/>
      <c r="AK2023" s="4"/>
      <c r="AL2023" s="4"/>
      <c r="AM2023" s="4"/>
      <c r="AN2023" s="4"/>
      <c r="AO2023" s="4"/>
      <c r="AP2023" s="4"/>
      <c r="AQ2023" s="4"/>
      <c r="AR2023" s="4"/>
      <c r="AS2023" s="4"/>
      <c r="AT2023" s="4"/>
      <c r="AU2023" s="4"/>
      <c r="AV2023" s="4"/>
      <c r="AW2023" s="4"/>
    </row>
    <row r="2024" spans="25:49" x14ac:dyDescent="0.25">
      <c r="Y2024"/>
      <c r="AD2024" s="4"/>
      <c r="AE2024" s="4"/>
      <c r="AF2024" s="4"/>
      <c r="AG2024" s="4"/>
      <c r="AH2024" s="4"/>
      <c r="AI2024" s="4"/>
      <c r="AJ2024" s="4"/>
      <c r="AK2024" s="4"/>
      <c r="AL2024" s="4"/>
      <c r="AM2024" s="4"/>
      <c r="AN2024" s="4"/>
      <c r="AO2024" s="4"/>
      <c r="AP2024" s="4"/>
      <c r="AQ2024" s="4"/>
      <c r="AR2024" s="4"/>
      <c r="AS2024" s="4"/>
      <c r="AT2024" s="4"/>
      <c r="AU2024" s="4"/>
      <c r="AV2024" s="4"/>
      <c r="AW2024" s="4"/>
    </row>
    <row r="2025" spans="25:49" x14ac:dyDescent="0.25">
      <c r="Y2025"/>
      <c r="AD2025" s="4"/>
      <c r="AE2025" s="4"/>
      <c r="AF2025" s="4"/>
      <c r="AG2025" s="4"/>
      <c r="AH2025" s="4"/>
      <c r="AI2025" s="4"/>
      <c r="AJ2025" s="4"/>
      <c r="AK2025" s="4"/>
      <c r="AL2025" s="4"/>
      <c r="AM2025" s="4"/>
      <c r="AN2025" s="4"/>
      <c r="AO2025" s="4"/>
      <c r="AP2025" s="4"/>
      <c r="AQ2025" s="4"/>
      <c r="AR2025" s="4"/>
      <c r="AS2025" s="4"/>
      <c r="AT2025" s="4"/>
      <c r="AU2025" s="4"/>
      <c r="AV2025" s="4"/>
      <c r="AW2025" s="4"/>
    </row>
    <row r="2026" spans="25:49" x14ac:dyDescent="0.25">
      <c r="Y2026"/>
      <c r="AD2026" s="4"/>
      <c r="AE2026" s="4"/>
      <c r="AF2026" s="4"/>
      <c r="AG2026" s="4"/>
      <c r="AH2026" s="4"/>
      <c r="AI2026" s="4"/>
      <c r="AJ2026" s="4"/>
      <c r="AK2026" s="4"/>
      <c r="AL2026" s="4"/>
      <c r="AM2026" s="4"/>
      <c r="AN2026" s="4"/>
      <c r="AO2026" s="4"/>
      <c r="AP2026" s="4"/>
      <c r="AQ2026" s="4"/>
      <c r="AR2026" s="4"/>
      <c r="AS2026" s="4"/>
      <c r="AT2026" s="4"/>
      <c r="AU2026" s="4"/>
      <c r="AV2026" s="4"/>
      <c r="AW2026" s="4"/>
    </row>
    <row r="2027" spans="25:49" x14ac:dyDescent="0.25">
      <c r="Y2027"/>
      <c r="AD2027" s="4"/>
      <c r="AE2027" s="4"/>
      <c r="AF2027" s="4"/>
      <c r="AG2027" s="4"/>
      <c r="AH2027" s="4"/>
      <c r="AI2027" s="4"/>
      <c r="AJ2027" s="4"/>
      <c r="AK2027" s="4"/>
      <c r="AL2027" s="4"/>
      <c r="AM2027" s="4"/>
      <c r="AN2027" s="4"/>
      <c r="AO2027" s="4"/>
      <c r="AP2027" s="4"/>
      <c r="AQ2027" s="4"/>
      <c r="AR2027" s="4"/>
      <c r="AS2027" s="4"/>
      <c r="AT2027" s="4"/>
      <c r="AU2027" s="4"/>
      <c r="AV2027" s="4"/>
      <c r="AW2027" s="4"/>
    </row>
    <row r="2028" spans="25:49" x14ac:dyDescent="0.25">
      <c r="Y2028"/>
      <c r="AD2028" s="4"/>
      <c r="AE2028" s="4"/>
      <c r="AF2028" s="4"/>
      <c r="AG2028" s="4"/>
      <c r="AH2028" s="4"/>
      <c r="AI2028" s="4"/>
      <c r="AJ2028" s="4"/>
      <c r="AK2028" s="4"/>
      <c r="AL2028" s="4"/>
      <c r="AM2028" s="4"/>
      <c r="AN2028" s="4"/>
      <c r="AO2028" s="4"/>
      <c r="AP2028" s="4"/>
      <c r="AQ2028" s="4"/>
      <c r="AR2028" s="4"/>
      <c r="AS2028" s="4"/>
      <c r="AT2028" s="4"/>
      <c r="AU2028" s="4"/>
      <c r="AV2028" s="4"/>
      <c r="AW2028" s="4"/>
    </row>
    <row r="2029" spans="25:49" x14ac:dyDescent="0.25">
      <c r="Y2029"/>
      <c r="AD2029" s="4"/>
      <c r="AE2029" s="4"/>
      <c r="AF2029" s="4"/>
      <c r="AG2029" s="4"/>
      <c r="AH2029" s="4"/>
      <c r="AI2029" s="4"/>
      <c r="AJ2029" s="4"/>
      <c r="AK2029" s="4"/>
      <c r="AL2029" s="4"/>
      <c r="AM2029" s="4"/>
      <c r="AN2029" s="4"/>
      <c r="AO2029" s="4"/>
      <c r="AP2029" s="4"/>
      <c r="AQ2029" s="4"/>
      <c r="AR2029" s="4"/>
      <c r="AS2029" s="4"/>
      <c r="AT2029" s="4"/>
      <c r="AU2029" s="4"/>
      <c r="AV2029" s="4"/>
      <c r="AW2029" s="4"/>
    </row>
    <row r="2030" spans="25:49" x14ac:dyDescent="0.25">
      <c r="Y2030"/>
      <c r="AD2030" s="4"/>
      <c r="AE2030" s="4"/>
      <c r="AF2030" s="4"/>
      <c r="AG2030" s="4"/>
      <c r="AH2030" s="4"/>
      <c r="AI2030" s="4"/>
      <c r="AJ2030" s="4"/>
      <c r="AK2030" s="4"/>
      <c r="AL2030" s="4"/>
      <c r="AM2030" s="4"/>
      <c r="AN2030" s="4"/>
      <c r="AO2030" s="4"/>
      <c r="AP2030" s="4"/>
      <c r="AQ2030" s="4"/>
      <c r="AR2030" s="4"/>
      <c r="AS2030" s="4"/>
      <c r="AT2030" s="4"/>
      <c r="AU2030" s="4"/>
      <c r="AV2030" s="4"/>
      <c r="AW2030" s="4"/>
    </row>
    <row r="2031" spans="25:49" x14ac:dyDescent="0.25">
      <c r="Y2031"/>
      <c r="AD2031" s="4"/>
      <c r="AE2031" s="4"/>
      <c r="AF2031" s="4"/>
      <c r="AG2031" s="4"/>
      <c r="AH2031" s="4"/>
      <c r="AI2031" s="4"/>
      <c r="AJ2031" s="4"/>
      <c r="AK2031" s="4"/>
      <c r="AL2031" s="4"/>
      <c r="AM2031" s="4"/>
      <c r="AN2031" s="4"/>
      <c r="AO2031" s="4"/>
      <c r="AP2031" s="4"/>
      <c r="AQ2031" s="4"/>
      <c r="AR2031" s="4"/>
      <c r="AS2031" s="4"/>
      <c r="AT2031" s="4"/>
      <c r="AU2031" s="4"/>
      <c r="AV2031" s="4"/>
      <c r="AW2031" s="4"/>
    </row>
    <row r="2032" spans="25:49" x14ac:dyDescent="0.25">
      <c r="Y2032"/>
      <c r="AD2032" s="4"/>
      <c r="AE2032" s="4"/>
      <c r="AF2032" s="4"/>
      <c r="AG2032" s="4"/>
      <c r="AH2032" s="4"/>
      <c r="AI2032" s="4"/>
      <c r="AJ2032" s="4"/>
      <c r="AK2032" s="4"/>
      <c r="AL2032" s="4"/>
      <c r="AM2032" s="4"/>
      <c r="AN2032" s="4"/>
      <c r="AO2032" s="4"/>
      <c r="AP2032" s="4"/>
      <c r="AQ2032" s="4"/>
      <c r="AR2032" s="4"/>
      <c r="AS2032" s="4"/>
      <c r="AT2032" s="4"/>
      <c r="AU2032" s="4"/>
      <c r="AV2032" s="4"/>
      <c r="AW2032" s="4"/>
    </row>
    <row r="2033" spans="25:49" x14ac:dyDescent="0.25">
      <c r="Y2033"/>
      <c r="AD2033" s="4"/>
      <c r="AE2033" s="4"/>
      <c r="AF2033" s="4"/>
      <c r="AG2033" s="4"/>
      <c r="AH2033" s="4"/>
      <c r="AI2033" s="4"/>
      <c r="AJ2033" s="4"/>
      <c r="AK2033" s="4"/>
      <c r="AL2033" s="4"/>
      <c r="AM2033" s="4"/>
      <c r="AN2033" s="4"/>
      <c r="AO2033" s="4"/>
      <c r="AP2033" s="4"/>
      <c r="AQ2033" s="4"/>
      <c r="AR2033" s="4"/>
      <c r="AS2033" s="4"/>
      <c r="AT2033" s="4"/>
      <c r="AU2033" s="4"/>
      <c r="AV2033" s="4"/>
      <c r="AW2033" s="4"/>
    </row>
    <row r="2034" spans="25:49" x14ac:dyDescent="0.25">
      <c r="Y2034"/>
      <c r="AD2034" s="4"/>
      <c r="AE2034" s="4"/>
      <c r="AF2034" s="4"/>
      <c r="AG2034" s="4"/>
      <c r="AH2034" s="4"/>
      <c r="AI2034" s="4"/>
      <c r="AJ2034" s="4"/>
      <c r="AK2034" s="4"/>
      <c r="AL2034" s="4"/>
      <c r="AM2034" s="4"/>
      <c r="AN2034" s="4"/>
      <c r="AO2034" s="4"/>
      <c r="AP2034" s="4"/>
      <c r="AQ2034" s="4"/>
      <c r="AR2034" s="4"/>
      <c r="AS2034" s="4"/>
      <c r="AT2034" s="4"/>
      <c r="AU2034" s="4"/>
      <c r="AV2034" s="4"/>
      <c r="AW2034" s="4"/>
    </row>
    <row r="2035" spans="25:49" x14ac:dyDescent="0.25">
      <c r="Y2035"/>
      <c r="AD2035" s="4"/>
      <c r="AE2035" s="4"/>
      <c r="AF2035" s="4"/>
      <c r="AG2035" s="4"/>
      <c r="AH2035" s="4"/>
      <c r="AI2035" s="4"/>
      <c r="AJ2035" s="4"/>
      <c r="AK2035" s="4"/>
      <c r="AL2035" s="4"/>
      <c r="AM2035" s="4"/>
      <c r="AN2035" s="4"/>
      <c r="AO2035" s="4"/>
      <c r="AP2035" s="4"/>
      <c r="AQ2035" s="4"/>
      <c r="AR2035" s="4"/>
      <c r="AS2035" s="4"/>
      <c r="AT2035" s="4"/>
      <c r="AU2035" s="4"/>
      <c r="AV2035" s="4"/>
      <c r="AW2035" s="4"/>
    </row>
    <row r="2036" spans="25:49" x14ac:dyDescent="0.25">
      <c r="Y2036"/>
      <c r="AD2036" s="4"/>
      <c r="AE2036" s="4"/>
      <c r="AF2036" s="4"/>
      <c r="AG2036" s="4"/>
      <c r="AH2036" s="4"/>
      <c r="AI2036" s="4"/>
      <c r="AJ2036" s="4"/>
      <c r="AK2036" s="4"/>
      <c r="AL2036" s="4"/>
      <c r="AM2036" s="4"/>
      <c r="AN2036" s="4"/>
      <c r="AO2036" s="4"/>
      <c r="AP2036" s="4"/>
      <c r="AQ2036" s="4"/>
      <c r="AR2036" s="4"/>
      <c r="AS2036" s="4"/>
      <c r="AT2036" s="4"/>
      <c r="AU2036" s="4"/>
      <c r="AV2036" s="4"/>
      <c r="AW2036" s="4"/>
    </row>
    <row r="2037" spans="25:49" x14ac:dyDescent="0.25">
      <c r="Y2037"/>
      <c r="AD2037" s="4"/>
      <c r="AE2037" s="4"/>
      <c r="AF2037" s="4"/>
      <c r="AG2037" s="4"/>
      <c r="AH2037" s="4"/>
      <c r="AI2037" s="4"/>
      <c r="AJ2037" s="4"/>
      <c r="AK2037" s="4"/>
      <c r="AL2037" s="4"/>
      <c r="AM2037" s="4"/>
      <c r="AN2037" s="4"/>
      <c r="AO2037" s="4"/>
      <c r="AP2037" s="4"/>
      <c r="AQ2037" s="4"/>
      <c r="AR2037" s="4"/>
      <c r="AS2037" s="4"/>
      <c r="AT2037" s="4"/>
      <c r="AU2037" s="4"/>
      <c r="AV2037" s="4"/>
      <c r="AW2037" s="4"/>
    </row>
    <row r="2038" spans="25:49" x14ac:dyDescent="0.25">
      <c r="Y2038"/>
      <c r="AD2038" s="4"/>
      <c r="AE2038" s="4"/>
      <c r="AF2038" s="4"/>
      <c r="AG2038" s="4"/>
      <c r="AH2038" s="4"/>
      <c r="AI2038" s="4"/>
      <c r="AJ2038" s="4"/>
      <c r="AK2038" s="4"/>
      <c r="AL2038" s="4"/>
      <c r="AM2038" s="4"/>
      <c r="AN2038" s="4"/>
      <c r="AO2038" s="4"/>
      <c r="AP2038" s="4"/>
      <c r="AQ2038" s="4"/>
      <c r="AR2038" s="4"/>
      <c r="AS2038" s="4"/>
      <c r="AT2038" s="4"/>
      <c r="AU2038" s="4"/>
      <c r="AV2038" s="4"/>
      <c r="AW2038" s="4"/>
    </row>
    <row r="2039" spans="25:49" x14ac:dyDescent="0.25">
      <c r="Y2039"/>
      <c r="AD2039" s="4"/>
      <c r="AE2039" s="4"/>
      <c r="AF2039" s="4"/>
      <c r="AG2039" s="4"/>
      <c r="AH2039" s="4"/>
      <c r="AI2039" s="4"/>
      <c r="AJ2039" s="4"/>
      <c r="AK2039" s="4"/>
      <c r="AL2039" s="4"/>
      <c r="AM2039" s="4"/>
      <c r="AN2039" s="4"/>
      <c r="AO2039" s="4"/>
      <c r="AP2039" s="4"/>
      <c r="AQ2039" s="4"/>
      <c r="AR2039" s="4"/>
      <c r="AS2039" s="4"/>
      <c r="AT2039" s="4"/>
      <c r="AU2039" s="4"/>
      <c r="AV2039" s="4"/>
      <c r="AW2039" s="4"/>
    </row>
    <row r="2040" spans="25:49" x14ac:dyDescent="0.25">
      <c r="Y2040"/>
      <c r="AD2040" s="4"/>
      <c r="AE2040" s="4"/>
      <c r="AF2040" s="4"/>
      <c r="AG2040" s="4"/>
      <c r="AH2040" s="4"/>
      <c r="AI2040" s="4"/>
      <c r="AJ2040" s="4"/>
      <c r="AK2040" s="4"/>
      <c r="AL2040" s="4"/>
      <c r="AM2040" s="4"/>
      <c r="AN2040" s="4"/>
      <c r="AO2040" s="4"/>
      <c r="AP2040" s="4"/>
      <c r="AQ2040" s="4"/>
      <c r="AR2040" s="4"/>
      <c r="AS2040" s="4"/>
      <c r="AT2040" s="4"/>
      <c r="AU2040" s="4"/>
      <c r="AV2040" s="4"/>
      <c r="AW2040" s="4"/>
    </row>
    <row r="2041" spans="25:49" x14ac:dyDescent="0.25">
      <c r="Y2041"/>
      <c r="AD2041" s="4"/>
      <c r="AE2041" s="4"/>
      <c r="AF2041" s="4"/>
      <c r="AG2041" s="4"/>
      <c r="AH2041" s="4"/>
      <c r="AI2041" s="4"/>
      <c r="AJ2041" s="4"/>
      <c r="AK2041" s="4"/>
      <c r="AL2041" s="4"/>
      <c r="AM2041" s="4"/>
      <c r="AN2041" s="4"/>
      <c r="AO2041" s="4"/>
      <c r="AP2041" s="4"/>
      <c r="AQ2041" s="4"/>
      <c r="AR2041" s="4"/>
      <c r="AS2041" s="4"/>
      <c r="AT2041" s="4"/>
      <c r="AU2041" s="4"/>
      <c r="AV2041" s="4"/>
      <c r="AW2041" s="4"/>
    </row>
    <row r="2042" spans="25:49" x14ac:dyDescent="0.25">
      <c r="Y2042"/>
      <c r="AD2042" s="4"/>
      <c r="AE2042" s="4"/>
      <c r="AF2042" s="4"/>
      <c r="AG2042" s="4"/>
      <c r="AH2042" s="4"/>
      <c r="AI2042" s="4"/>
      <c r="AJ2042" s="4"/>
      <c r="AK2042" s="4"/>
      <c r="AL2042" s="4"/>
      <c r="AM2042" s="4"/>
      <c r="AN2042" s="4"/>
      <c r="AO2042" s="4"/>
      <c r="AP2042" s="4"/>
      <c r="AQ2042" s="4"/>
      <c r="AR2042" s="4"/>
      <c r="AS2042" s="4"/>
      <c r="AT2042" s="4"/>
      <c r="AU2042" s="4"/>
      <c r="AV2042" s="4"/>
      <c r="AW2042" s="4"/>
    </row>
    <row r="2043" spans="25:49" x14ac:dyDescent="0.25">
      <c r="Y2043"/>
      <c r="AD2043" s="4"/>
      <c r="AE2043" s="4"/>
      <c r="AF2043" s="4"/>
      <c r="AG2043" s="4"/>
      <c r="AH2043" s="4"/>
      <c r="AI2043" s="4"/>
      <c r="AJ2043" s="4"/>
      <c r="AK2043" s="4"/>
      <c r="AL2043" s="4"/>
      <c r="AM2043" s="4"/>
      <c r="AN2043" s="4"/>
      <c r="AO2043" s="4"/>
      <c r="AP2043" s="4"/>
      <c r="AQ2043" s="4"/>
      <c r="AR2043" s="4"/>
      <c r="AS2043" s="4"/>
      <c r="AT2043" s="4"/>
      <c r="AU2043" s="4"/>
      <c r="AV2043" s="4"/>
      <c r="AW2043" s="4"/>
    </row>
    <row r="2044" spans="25:49" x14ac:dyDescent="0.25">
      <c r="Y2044"/>
      <c r="AD2044" s="4"/>
      <c r="AE2044" s="4"/>
      <c r="AF2044" s="4"/>
      <c r="AG2044" s="4"/>
      <c r="AH2044" s="4"/>
      <c r="AI2044" s="4"/>
      <c r="AJ2044" s="4"/>
      <c r="AK2044" s="4"/>
      <c r="AL2044" s="4"/>
      <c r="AM2044" s="4"/>
      <c r="AN2044" s="4"/>
      <c r="AO2044" s="4"/>
      <c r="AP2044" s="4"/>
      <c r="AQ2044" s="4"/>
      <c r="AR2044" s="4"/>
      <c r="AS2044" s="4"/>
      <c r="AT2044" s="4"/>
      <c r="AU2044" s="4"/>
      <c r="AV2044" s="4"/>
      <c r="AW2044" s="4"/>
    </row>
    <row r="2045" spans="25:49" x14ac:dyDescent="0.25">
      <c r="Y2045"/>
      <c r="AD2045" s="4"/>
      <c r="AE2045" s="4"/>
      <c r="AF2045" s="4"/>
      <c r="AG2045" s="4"/>
      <c r="AH2045" s="4"/>
      <c r="AI2045" s="4"/>
      <c r="AJ2045" s="4"/>
      <c r="AK2045" s="4"/>
      <c r="AL2045" s="4"/>
      <c r="AM2045" s="4"/>
      <c r="AN2045" s="4"/>
      <c r="AO2045" s="4"/>
      <c r="AP2045" s="4"/>
      <c r="AQ2045" s="4"/>
      <c r="AR2045" s="4"/>
      <c r="AS2045" s="4"/>
      <c r="AT2045" s="4"/>
      <c r="AU2045" s="4"/>
      <c r="AV2045" s="4"/>
      <c r="AW2045" s="4"/>
    </row>
    <row r="2046" spans="25:49" x14ac:dyDescent="0.25">
      <c r="Y2046"/>
      <c r="AD2046" s="4"/>
      <c r="AE2046" s="4"/>
      <c r="AF2046" s="4"/>
      <c r="AG2046" s="4"/>
      <c r="AH2046" s="4"/>
      <c r="AI2046" s="4"/>
      <c r="AJ2046" s="4"/>
      <c r="AK2046" s="4"/>
      <c r="AL2046" s="4"/>
      <c r="AM2046" s="4"/>
      <c r="AN2046" s="4"/>
      <c r="AO2046" s="4"/>
      <c r="AP2046" s="4"/>
      <c r="AQ2046" s="4"/>
      <c r="AR2046" s="4"/>
      <c r="AS2046" s="4"/>
      <c r="AT2046" s="4"/>
      <c r="AU2046" s="4"/>
      <c r="AV2046" s="4"/>
      <c r="AW2046" s="4"/>
    </row>
    <row r="2047" spans="25:49" x14ac:dyDescent="0.25">
      <c r="Y2047"/>
      <c r="AD2047" s="4"/>
      <c r="AE2047" s="4"/>
      <c r="AF2047" s="4"/>
      <c r="AG2047" s="4"/>
      <c r="AH2047" s="4"/>
      <c r="AI2047" s="4"/>
      <c r="AJ2047" s="4"/>
      <c r="AK2047" s="4"/>
      <c r="AL2047" s="4"/>
      <c r="AM2047" s="4"/>
      <c r="AN2047" s="4"/>
      <c r="AO2047" s="4"/>
      <c r="AP2047" s="4"/>
      <c r="AQ2047" s="4"/>
      <c r="AR2047" s="4"/>
      <c r="AS2047" s="4"/>
      <c r="AT2047" s="4"/>
      <c r="AU2047" s="4"/>
      <c r="AV2047" s="4"/>
      <c r="AW2047" s="4"/>
    </row>
    <row r="2048" spans="25:49" x14ac:dyDescent="0.25">
      <c r="Y2048"/>
      <c r="AD2048" s="4"/>
      <c r="AE2048" s="4"/>
      <c r="AF2048" s="4"/>
      <c r="AG2048" s="4"/>
      <c r="AH2048" s="4"/>
      <c r="AI2048" s="4"/>
      <c r="AJ2048" s="4"/>
      <c r="AK2048" s="4"/>
      <c r="AL2048" s="4"/>
      <c r="AM2048" s="4"/>
      <c r="AN2048" s="4"/>
      <c r="AO2048" s="4"/>
      <c r="AP2048" s="4"/>
      <c r="AQ2048" s="4"/>
      <c r="AR2048" s="4"/>
      <c r="AS2048" s="4"/>
      <c r="AT2048" s="4"/>
      <c r="AU2048" s="4"/>
      <c r="AV2048" s="4"/>
      <c r="AW2048" s="4"/>
    </row>
    <row r="2049" spans="25:49" x14ac:dyDescent="0.25">
      <c r="Y2049"/>
      <c r="AD2049" s="4"/>
      <c r="AE2049" s="4"/>
      <c r="AF2049" s="4"/>
      <c r="AG2049" s="4"/>
      <c r="AH2049" s="4"/>
      <c r="AI2049" s="4"/>
      <c r="AJ2049" s="4"/>
      <c r="AK2049" s="4"/>
      <c r="AL2049" s="4"/>
      <c r="AM2049" s="4"/>
      <c r="AN2049" s="4"/>
      <c r="AO2049" s="4"/>
      <c r="AP2049" s="4"/>
      <c r="AQ2049" s="4"/>
      <c r="AR2049" s="4"/>
      <c r="AS2049" s="4"/>
      <c r="AT2049" s="4"/>
      <c r="AU2049" s="4"/>
      <c r="AV2049" s="4"/>
      <c r="AW2049" s="4"/>
    </row>
    <row r="2050" spans="25:49" x14ac:dyDescent="0.25">
      <c r="Y2050"/>
      <c r="AD2050" s="4"/>
      <c r="AE2050" s="4"/>
      <c r="AF2050" s="4"/>
      <c r="AG2050" s="4"/>
      <c r="AH2050" s="4"/>
      <c r="AI2050" s="4"/>
      <c r="AJ2050" s="4"/>
      <c r="AK2050" s="4"/>
      <c r="AL2050" s="4"/>
      <c r="AM2050" s="4"/>
      <c r="AN2050" s="4"/>
      <c r="AO2050" s="4"/>
      <c r="AP2050" s="4"/>
      <c r="AQ2050" s="4"/>
      <c r="AR2050" s="4"/>
      <c r="AS2050" s="4"/>
      <c r="AT2050" s="4"/>
      <c r="AU2050" s="4"/>
      <c r="AV2050" s="4"/>
      <c r="AW2050" s="4"/>
    </row>
    <row r="2051" spans="25:49" x14ac:dyDescent="0.25">
      <c r="Y2051"/>
      <c r="AD2051" s="4"/>
      <c r="AE2051" s="4"/>
      <c r="AF2051" s="4"/>
      <c r="AG2051" s="4"/>
      <c r="AH2051" s="4"/>
      <c r="AI2051" s="4"/>
      <c r="AJ2051" s="4"/>
      <c r="AK2051" s="4"/>
      <c r="AL2051" s="4"/>
      <c r="AM2051" s="4"/>
      <c r="AN2051" s="4"/>
      <c r="AO2051" s="4"/>
      <c r="AP2051" s="4"/>
      <c r="AQ2051" s="4"/>
      <c r="AR2051" s="4"/>
      <c r="AS2051" s="4"/>
      <c r="AT2051" s="4"/>
      <c r="AU2051" s="4"/>
      <c r="AV2051" s="4"/>
      <c r="AW2051" s="4"/>
    </row>
    <row r="2052" spans="25:49" x14ac:dyDescent="0.25">
      <c r="Y2052"/>
      <c r="AD2052" s="4"/>
      <c r="AE2052" s="4"/>
      <c r="AF2052" s="4"/>
      <c r="AG2052" s="4"/>
      <c r="AH2052" s="4"/>
      <c r="AI2052" s="4"/>
      <c r="AJ2052" s="4"/>
      <c r="AK2052" s="4"/>
      <c r="AL2052" s="4"/>
      <c r="AM2052" s="4"/>
      <c r="AN2052" s="4"/>
      <c r="AO2052" s="4"/>
      <c r="AP2052" s="4"/>
      <c r="AQ2052" s="4"/>
      <c r="AR2052" s="4"/>
      <c r="AS2052" s="4"/>
      <c r="AT2052" s="4"/>
      <c r="AU2052" s="4"/>
      <c r="AV2052" s="4"/>
      <c r="AW2052" s="4"/>
    </row>
    <row r="2053" spans="25:49" x14ac:dyDescent="0.25">
      <c r="Y2053"/>
      <c r="AD2053" s="4"/>
      <c r="AE2053" s="4"/>
      <c r="AF2053" s="4"/>
      <c r="AG2053" s="4"/>
      <c r="AH2053" s="4"/>
      <c r="AI2053" s="4"/>
      <c r="AJ2053" s="4"/>
      <c r="AK2053" s="4"/>
      <c r="AL2053" s="4"/>
      <c r="AM2053" s="4"/>
      <c r="AN2053" s="4"/>
      <c r="AO2053" s="4"/>
      <c r="AP2053" s="4"/>
      <c r="AQ2053" s="4"/>
      <c r="AR2053" s="4"/>
      <c r="AS2053" s="4"/>
      <c r="AT2053" s="4"/>
      <c r="AU2053" s="4"/>
      <c r="AV2053" s="4"/>
      <c r="AW2053" s="4"/>
    </row>
    <row r="2054" spans="25:49" x14ac:dyDescent="0.25">
      <c r="Y2054"/>
      <c r="AD2054" s="4"/>
      <c r="AE2054" s="4"/>
      <c r="AF2054" s="4"/>
      <c r="AG2054" s="4"/>
      <c r="AH2054" s="4"/>
      <c r="AI2054" s="4"/>
      <c r="AJ2054" s="4"/>
      <c r="AK2054" s="4"/>
      <c r="AL2054" s="4"/>
      <c r="AM2054" s="4"/>
      <c r="AN2054" s="4"/>
      <c r="AO2054" s="4"/>
      <c r="AP2054" s="4"/>
      <c r="AQ2054" s="4"/>
      <c r="AR2054" s="4"/>
      <c r="AS2054" s="4"/>
      <c r="AT2054" s="4"/>
      <c r="AU2054" s="4"/>
      <c r="AV2054" s="4"/>
      <c r="AW2054" s="4"/>
    </row>
    <row r="2055" spans="25:49" x14ac:dyDescent="0.25">
      <c r="Y2055"/>
      <c r="AD2055" s="4"/>
      <c r="AE2055" s="4"/>
      <c r="AF2055" s="4"/>
      <c r="AG2055" s="4"/>
      <c r="AH2055" s="4"/>
      <c r="AI2055" s="4"/>
      <c r="AJ2055" s="4"/>
      <c r="AK2055" s="4"/>
      <c r="AL2055" s="4"/>
      <c r="AM2055" s="4"/>
      <c r="AN2055" s="4"/>
      <c r="AO2055" s="4"/>
      <c r="AP2055" s="4"/>
      <c r="AQ2055" s="4"/>
      <c r="AR2055" s="4"/>
      <c r="AS2055" s="4"/>
      <c r="AT2055" s="4"/>
      <c r="AU2055" s="4"/>
      <c r="AV2055" s="4"/>
      <c r="AW2055" s="4"/>
    </row>
    <row r="2056" spans="25:49" x14ac:dyDescent="0.25">
      <c r="Y2056"/>
      <c r="AD2056" s="4"/>
      <c r="AE2056" s="4"/>
      <c r="AF2056" s="4"/>
      <c r="AG2056" s="4"/>
      <c r="AH2056" s="4"/>
      <c r="AI2056" s="4"/>
      <c r="AJ2056" s="4"/>
      <c r="AK2056" s="4"/>
      <c r="AL2056" s="4"/>
      <c r="AM2056" s="4"/>
      <c r="AN2056" s="4"/>
      <c r="AO2056" s="4"/>
      <c r="AP2056" s="4"/>
      <c r="AQ2056" s="4"/>
      <c r="AR2056" s="4"/>
      <c r="AS2056" s="4"/>
      <c r="AT2056" s="4"/>
      <c r="AU2056" s="4"/>
      <c r="AV2056" s="4"/>
      <c r="AW2056" s="4"/>
    </row>
    <row r="2057" spans="25:49" x14ac:dyDescent="0.25">
      <c r="Y2057"/>
      <c r="AD2057" s="4"/>
      <c r="AE2057" s="4"/>
      <c r="AF2057" s="4"/>
      <c r="AG2057" s="4"/>
      <c r="AH2057" s="4"/>
      <c r="AI2057" s="4"/>
      <c r="AJ2057" s="4"/>
      <c r="AK2057" s="4"/>
      <c r="AL2057" s="4"/>
      <c r="AM2057" s="4"/>
      <c r="AN2057" s="4"/>
      <c r="AO2057" s="4"/>
      <c r="AP2057" s="4"/>
      <c r="AQ2057" s="4"/>
      <c r="AR2057" s="4"/>
      <c r="AS2057" s="4"/>
      <c r="AT2057" s="4"/>
      <c r="AU2057" s="4"/>
      <c r="AV2057" s="4"/>
      <c r="AW2057" s="4"/>
    </row>
    <row r="2058" spans="25:49" x14ac:dyDescent="0.25">
      <c r="Y2058"/>
      <c r="AD2058" s="4"/>
      <c r="AE2058" s="4"/>
      <c r="AF2058" s="4"/>
      <c r="AG2058" s="4"/>
      <c r="AH2058" s="4"/>
      <c r="AI2058" s="4"/>
      <c r="AJ2058" s="4"/>
      <c r="AK2058" s="4"/>
      <c r="AL2058" s="4"/>
      <c r="AM2058" s="4"/>
      <c r="AN2058" s="4"/>
      <c r="AO2058" s="4"/>
      <c r="AP2058" s="4"/>
      <c r="AQ2058" s="4"/>
      <c r="AR2058" s="4"/>
      <c r="AS2058" s="4"/>
      <c r="AT2058" s="4"/>
      <c r="AU2058" s="4"/>
      <c r="AV2058" s="4"/>
      <c r="AW2058" s="4"/>
    </row>
    <row r="2059" spans="25:49" x14ac:dyDescent="0.25">
      <c r="Y2059"/>
      <c r="AD2059" s="4"/>
      <c r="AE2059" s="4"/>
      <c r="AF2059" s="4"/>
      <c r="AG2059" s="4"/>
      <c r="AH2059" s="4"/>
      <c r="AI2059" s="4"/>
      <c r="AJ2059" s="4"/>
      <c r="AK2059" s="4"/>
      <c r="AL2059" s="4"/>
      <c r="AM2059" s="4"/>
      <c r="AN2059" s="4"/>
      <c r="AO2059" s="4"/>
      <c r="AP2059" s="4"/>
      <c r="AQ2059" s="4"/>
      <c r="AR2059" s="4"/>
      <c r="AS2059" s="4"/>
      <c r="AT2059" s="4"/>
      <c r="AU2059" s="4"/>
      <c r="AV2059" s="4"/>
      <c r="AW2059" s="4"/>
    </row>
    <row r="2060" spans="25:49" x14ac:dyDescent="0.25">
      <c r="Y2060"/>
      <c r="AD2060" s="4"/>
      <c r="AE2060" s="4"/>
      <c r="AF2060" s="4"/>
      <c r="AG2060" s="4"/>
      <c r="AH2060" s="4"/>
      <c r="AI2060" s="4"/>
      <c r="AJ2060" s="4"/>
      <c r="AK2060" s="4"/>
      <c r="AL2060" s="4"/>
      <c r="AM2060" s="4"/>
      <c r="AN2060" s="4"/>
      <c r="AO2060" s="4"/>
      <c r="AP2060" s="4"/>
      <c r="AQ2060" s="4"/>
      <c r="AR2060" s="4"/>
      <c r="AS2060" s="4"/>
      <c r="AT2060" s="4"/>
      <c r="AU2060" s="4"/>
      <c r="AV2060" s="4"/>
      <c r="AW2060" s="4"/>
    </row>
    <row r="2061" spans="25:49" x14ac:dyDescent="0.25">
      <c r="Y2061"/>
      <c r="AD2061" s="4"/>
      <c r="AE2061" s="4"/>
      <c r="AF2061" s="4"/>
      <c r="AG2061" s="4"/>
      <c r="AH2061" s="4"/>
      <c r="AI2061" s="4"/>
      <c r="AJ2061" s="4"/>
      <c r="AK2061" s="4"/>
      <c r="AL2061" s="4"/>
      <c r="AM2061" s="4"/>
      <c r="AN2061" s="4"/>
      <c r="AO2061" s="4"/>
      <c r="AP2061" s="4"/>
      <c r="AQ2061" s="4"/>
      <c r="AR2061" s="4"/>
      <c r="AS2061" s="4"/>
      <c r="AT2061" s="4"/>
      <c r="AU2061" s="4"/>
      <c r="AV2061" s="4"/>
      <c r="AW2061" s="4"/>
    </row>
    <row r="2062" spans="25:49" x14ac:dyDescent="0.25">
      <c r="Y2062"/>
      <c r="AD2062" s="4"/>
      <c r="AE2062" s="4"/>
      <c r="AF2062" s="4"/>
      <c r="AG2062" s="4"/>
      <c r="AH2062" s="4"/>
      <c r="AI2062" s="4"/>
      <c r="AJ2062" s="4"/>
      <c r="AK2062" s="4"/>
      <c r="AL2062" s="4"/>
      <c r="AM2062" s="4"/>
      <c r="AN2062" s="4"/>
      <c r="AO2062" s="4"/>
      <c r="AP2062" s="4"/>
      <c r="AQ2062" s="4"/>
      <c r="AR2062" s="4"/>
      <c r="AS2062" s="4"/>
      <c r="AT2062" s="4"/>
      <c r="AU2062" s="4"/>
      <c r="AV2062" s="4"/>
      <c r="AW2062" s="4"/>
    </row>
    <row r="2063" spans="25:49" x14ac:dyDescent="0.25">
      <c r="Y2063"/>
      <c r="AD2063" s="4"/>
      <c r="AE2063" s="4"/>
      <c r="AF2063" s="4"/>
      <c r="AG2063" s="4"/>
      <c r="AH2063" s="4"/>
      <c r="AI2063" s="4"/>
      <c r="AJ2063" s="4"/>
      <c r="AK2063" s="4"/>
      <c r="AL2063" s="4"/>
      <c r="AM2063" s="4"/>
      <c r="AN2063" s="4"/>
      <c r="AO2063" s="4"/>
      <c r="AP2063" s="4"/>
      <c r="AQ2063" s="4"/>
      <c r="AR2063" s="4"/>
      <c r="AS2063" s="4"/>
      <c r="AT2063" s="4"/>
      <c r="AU2063" s="4"/>
      <c r="AV2063" s="4"/>
      <c r="AW2063" s="4"/>
    </row>
    <row r="2064" spans="25:49" x14ac:dyDescent="0.25">
      <c r="Y2064"/>
      <c r="AD2064" s="4"/>
      <c r="AE2064" s="4"/>
      <c r="AF2064" s="4"/>
      <c r="AG2064" s="4"/>
      <c r="AH2064" s="4"/>
      <c r="AI2064" s="4"/>
      <c r="AJ2064" s="4"/>
      <c r="AK2064" s="4"/>
      <c r="AL2064" s="4"/>
      <c r="AM2064" s="4"/>
      <c r="AN2064" s="4"/>
      <c r="AO2064" s="4"/>
      <c r="AP2064" s="4"/>
      <c r="AQ2064" s="4"/>
      <c r="AR2064" s="4"/>
      <c r="AS2064" s="4"/>
      <c r="AT2064" s="4"/>
      <c r="AU2064" s="4"/>
      <c r="AV2064" s="4"/>
      <c r="AW2064" s="4"/>
    </row>
    <row r="2065" spans="25:49" x14ac:dyDescent="0.25">
      <c r="Y2065"/>
      <c r="AD2065" s="4"/>
      <c r="AE2065" s="4"/>
      <c r="AF2065" s="4"/>
      <c r="AG2065" s="4"/>
      <c r="AH2065" s="4"/>
      <c r="AI2065" s="4"/>
      <c r="AJ2065" s="4"/>
      <c r="AK2065" s="4"/>
      <c r="AL2065" s="4"/>
      <c r="AM2065" s="4"/>
      <c r="AN2065" s="4"/>
      <c r="AO2065" s="4"/>
      <c r="AP2065" s="4"/>
      <c r="AQ2065" s="4"/>
      <c r="AR2065" s="4"/>
      <c r="AS2065" s="4"/>
      <c r="AT2065" s="4"/>
      <c r="AU2065" s="4"/>
      <c r="AV2065" s="4"/>
      <c r="AW2065" s="4"/>
    </row>
    <row r="2066" spans="25:49" x14ac:dyDescent="0.25">
      <c r="Y2066"/>
      <c r="AD2066" s="4"/>
      <c r="AE2066" s="4"/>
      <c r="AF2066" s="4"/>
      <c r="AG2066" s="4"/>
      <c r="AH2066" s="4"/>
      <c r="AI2066" s="4"/>
      <c r="AJ2066" s="4"/>
      <c r="AK2066" s="4"/>
      <c r="AL2066" s="4"/>
      <c r="AM2066" s="4"/>
      <c r="AN2066" s="4"/>
      <c r="AO2066" s="4"/>
      <c r="AP2066" s="4"/>
      <c r="AQ2066" s="4"/>
      <c r="AR2066" s="4"/>
      <c r="AS2066" s="4"/>
      <c r="AT2066" s="4"/>
      <c r="AU2066" s="4"/>
      <c r="AV2066" s="4"/>
      <c r="AW2066" s="4"/>
    </row>
    <row r="2067" spans="25:49" x14ac:dyDescent="0.25">
      <c r="Y2067"/>
      <c r="AD2067" s="4"/>
      <c r="AE2067" s="4"/>
      <c r="AF2067" s="4"/>
      <c r="AG2067" s="4"/>
      <c r="AH2067" s="4"/>
      <c r="AI2067" s="4"/>
      <c r="AJ2067" s="4"/>
      <c r="AK2067" s="4"/>
      <c r="AL2067" s="4"/>
      <c r="AM2067" s="4"/>
      <c r="AN2067" s="4"/>
      <c r="AO2067" s="4"/>
      <c r="AP2067" s="4"/>
      <c r="AQ2067" s="4"/>
      <c r="AR2067" s="4"/>
      <c r="AS2067" s="4"/>
      <c r="AT2067" s="4"/>
      <c r="AU2067" s="4"/>
      <c r="AV2067" s="4"/>
      <c r="AW2067" s="4"/>
    </row>
    <row r="2068" spans="25:49" x14ac:dyDescent="0.25">
      <c r="Y2068"/>
      <c r="AD2068" s="4"/>
      <c r="AE2068" s="4"/>
      <c r="AF2068" s="4"/>
      <c r="AG2068" s="4"/>
      <c r="AH2068" s="4"/>
      <c r="AI2068" s="4"/>
      <c r="AJ2068" s="4"/>
      <c r="AK2068" s="4"/>
      <c r="AL2068" s="4"/>
      <c r="AM2068" s="4"/>
      <c r="AN2068" s="4"/>
      <c r="AO2068" s="4"/>
      <c r="AP2068" s="4"/>
      <c r="AQ2068" s="4"/>
      <c r="AR2068" s="4"/>
      <c r="AS2068" s="4"/>
      <c r="AT2068" s="4"/>
      <c r="AU2068" s="4"/>
      <c r="AV2068" s="4"/>
      <c r="AW2068" s="4"/>
    </row>
    <row r="2069" spans="25:49" x14ac:dyDescent="0.25">
      <c r="Y2069"/>
      <c r="AD2069" s="4"/>
      <c r="AE2069" s="4"/>
      <c r="AF2069" s="4"/>
      <c r="AG2069" s="4"/>
      <c r="AH2069" s="4"/>
      <c r="AI2069" s="4"/>
      <c r="AJ2069" s="4"/>
      <c r="AK2069" s="4"/>
      <c r="AL2069" s="4"/>
      <c r="AM2069" s="4"/>
      <c r="AN2069" s="4"/>
      <c r="AO2069" s="4"/>
      <c r="AP2069" s="4"/>
      <c r="AQ2069" s="4"/>
      <c r="AR2069" s="4"/>
      <c r="AS2069" s="4"/>
      <c r="AT2069" s="4"/>
      <c r="AU2069" s="4"/>
      <c r="AV2069" s="4"/>
      <c r="AW2069" s="4"/>
    </row>
    <row r="2070" spans="25:49" x14ac:dyDescent="0.25">
      <c r="Y2070"/>
      <c r="AD2070" s="4"/>
      <c r="AE2070" s="4"/>
      <c r="AF2070" s="4"/>
      <c r="AG2070" s="4"/>
      <c r="AH2070" s="4"/>
      <c r="AI2070" s="4"/>
      <c r="AJ2070" s="4"/>
      <c r="AK2070" s="4"/>
      <c r="AL2070" s="4"/>
      <c r="AM2070" s="4"/>
      <c r="AN2070" s="4"/>
      <c r="AO2070" s="4"/>
      <c r="AP2070" s="4"/>
      <c r="AQ2070" s="4"/>
      <c r="AR2070" s="4"/>
      <c r="AS2070" s="4"/>
      <c r="AT2070" s="4"/>
      <c r="AU2070" s="4"/>
      <c r="AV2070" s="4"/>
      <c r="AW2070" s="4"/>
    </row>
    <row r="2071" spans="25:49" x14ac:dyDescent="0.25">
      <c r="Y2071"/>
      <c r="AD2071" s="4"/>
      <c r="AE2071" s="4"/>
      <c r="AF2071" s="4"/>
      <c r="AG2071" s="4"/>
      <c r="AH2071" s="4"/>
      <c r="AI2071" s="4"/>
      <c r="AJ2071" s="4"/>
      <c r="AK2071" s="4"/>
      <c r="AL2071" s="4"/>
      <c r="AM2071" s="4"/>
      <c r="AN2071" s="4"/>
      <c r="AO2071" s="4"/>
      <c r="AP2071" s="4"/>
      <c r="AQ2071" s="4"/>
      <c r="AR2071" s="4"/>
      <c r="AS2071" s="4"/>
      <c r="AT2071" s="4"/>
      <c r="AU2071" s="4"/>
      <c r="AV2071" s="4"/>
      <c r="AW2071" s="4"/>
    </row>
    <row r="2072" spans="25:49" x14ac:dyDescent="0.25">
      <c r="Y2072"/>
      <c r="AD2072" s="4"/>
      <c r="AE2072" s="4"/>
      <c r="AF2072" s="4"/>
      <c r="AG2072" s="4"/>
      <c r="AH2072" s="4"/>
      <c r="AI2072" s="4"/>
      <c r="AJ2072" s="4"/>
      <c r="AK2072" s="4"/>
      <c r="AL2072" s="4"/>
      <c r="AM2072" s="4"/>
      <c r="AN2072" s="4"/>
      <c r="AO2072" s="4"/>
      <c r="AP2072" s="4"/>
      <c r="AQ2072" s="4"/>
      <c r="AR2072" s="4"/>
      <c r="AS2072" s="4"/>
      <c r="AT2072" s="4"/>
      <c r="AU2072" s="4"/>
      <c r="AV2072" s="4"/>
      <c r="AW2072" s="4"/>
    </row>
    <row r="2073" spans="25:49" x14ac:dyDescent="0.25">
      <c r="Y2073"/>
      <c r="AD2073" s="4"/>
      <c r="AE2073" s="4"/>
      <c r="AF2073" s="4"/>
      <c r="AG2073" s="4"/>
      <c r="AH2073" s="4"/>
      <c r="AI2073" s="4"/>
      <c r="AJ2073" s="4"/>
      <c r="AK2073" s="4"/>
      <c r="AL2073" s="4"/>
      <c r="AM2073" s="4"/>
      <c r="AN2073" s="4"/>
      <c r="AO2073" s="4"/>
      <c r="AP2073" s="4"/>
      <c r="AQ2073" s="4"/>
      <c r="AR2073" s="4"/>
      <c r="AS2073" s="4"/>
      <c r="AT2073" s="4"/>
      <c r="AU2073" s="4"/>
      <c r="AV2073" s="4"/>
      <c r="AW2073" s="4"/>
    </row>
    <row r="2074" spans="25:49" x14ac:dyDescent="0.25">
      <c r="Y2074"/>
      <c r="AD2074" s="4"/>
      <c r="AE2074" s="4"/>
      <c r="AF2074" s="4"/>
      <c r="AG2074" s="4"/>
      <c r="AH2074" s="4"/>
      <c r="AI2074" s="4"/>
      <c r="AJ2074" s="4"/>
      <c r="AK2074" s="4"/>
      <c r="AL2074" s="4"/>
      <c r="AM2074" s="4"/>
      <c r="AN2074" s="4"/>
      <c r="AO2074" s="4"/>
      <c r="AP2074" s="4"/>
      <c r="AQ2074" s="4"/>
      <c r="AR2074" s="4"/>
      <c r="AS2074" s="4"/>
      <c r="AT2074" s="4"/>
      <c r="AU2074" s="4"/>
      <c r="AV2074" s="4"/>
      <c r="AW2074" s="4"/>
    </row>
    <row r="2075" spans="25:49" x14ac:dyDescent="0.25">
      <c r="Y2075"/>
      <c r="AD2075" s="4"/>
      <c r="AE2075" s="4"/>
      <c r="AF2075" s="4"/>
      <c r="AG2075" s="4"/>
      <c r="AH2075" s="4"/>
      <c r="AI2075" s="4"/>
      <c r="AJ2075" s="4"/>
      <c r="AK2075" s="4"/>
      <c r="AL2075" s="4"/>
      <c r="AM2075" s="4"/>
      <c r="AN2075" s="4"/>
      <c r="AO2075" s="4"/>
      <c r="AP2075" s="4"/>
      <c r="AQ2075" s="4"/>
      <c r="AR2075" s="4"/>
      <c r="AS2075" s="4"/>
      <c r="AT2075" s="4"/>
      <c r="AU2075" s="4"/>
      <c r="AV2075" s="4"/>
      <c r="AW2075" s="4"/>
    </row>
    <row r="2076" spans="25:49" x14ac:dyDescent="0.25">
      <c r="Y2076"/>
      <c r="AD2076" s="4"/>
      <c r="AE2076" s="4"/>
      <c r="AF2076" s="4"/>
      <c r="AG2076" s="4"/>
      <c r="AH2076" s="4"/>
      <c r="AI2076" s="4"/>
      <c r="AJ2076" s="4"/>
      <c r="AK2076" s="4"/>
      <c r="AL2076" s="4"/>
      <c r="AM2076" s="4"/>
      <c r="AN2076" s="4"/>
      <c r="AO2076" s="4"/>
      <c r="AP2076" s="4"/>
      <c r="AQ2076" s="4"/>
      <c r="AR2076" s="4"/>
      <c r="AS2076" s="4"/>
      <c r="AT2076" s="4"/>
      <c r="AU2076" s="4"/>
      <c r="AV2076" s="4"/>
      <c r="AW2076" s="4"/>
    </row>
    <row r="2077" spans="25:49" x14ac:dyDescent="0.25">
      <c r="Y2077"/>
      <c r="AD2077" s="4"/>
      <c r="AE2077" s="4"/>
      <c r="AF2077" s="4"/>
      <c r="AG2077" s="4"/>
      <c r="AH2077" s="4"/>
      <c r="AI2077" s="4"/>
      <c r="AJ2077" s="4"/>
      <c r="AK2077" s="4"/>
      <c r="AL2077" s="4"/>
      <c r="AM2077" s="4"/>
      <c r="AN2077" s="4"/>
      <c r="AO2077" s="4"/>
      <c r="AP2077" s="4"/>
      <c r="AQ2077" s="4"/>
      <c r="AR2077" s="4"/>
      <c r="AS2077" s="4"/>
      <c r="AT2077" s="4"/>
      <c r="AU2077" s="4"/>
      <c r="AV2077" s="4"/>
      <c r="AW2077" s="4"/>
    </row>
    <row r="2078" spans="25:49" x14ac:dyDescent="0.25">
      <c r="Y2078"/>
      <c r="AD2078" s="4"/>
      <c r="AE2078" s="4"/>
      <c r="AF2078" s="4"/>
      <c r="AG2078" s="4"/>
      <c r="AH2078" s="4"/>
      <c r="AI2078" s="4"/>
      <c r="AJ2078" s="4"/>
      <c r="AK2078" s="4"/>
      <c r="AL2078" s="4"/>
      <c r="AM2078" s="4"/>
      <c r="AN2078" s="4"/>
      <c r="AO2078" s="4"/>
      <c r="AP2078" s="4"/>
      <c r="AQ2078" s="4"/>
      <c r="AR2078" s="4"/>
      <c r="AS2078" s="4"/>
      <c r="AT2078" s="4"/>
      <c r="AU2078" s="4"/>
      <c r="AV2078" s="4"/>
      <c r="AW2078" s="4"/>
    </row>
    <row r="2079" spans="25:49" x14ac:dyDescent="0.25">
      <c r="Y2079"/>
      <c r="AD2079" s="4"/>
      <c r="AE2079" s="4"/>
      <c r="AF2079" s="4"/>
      <c r="AG2079" s="4"/>
      <c r="AH2079" s="4"/>
      <c r="AI2079" s="4"/>
      <c r="AJ2079" s="4"/>
      <c r="AK2079" s="4"/>
      <c r="AL2079" s="4"/>
      <c r="AM2079" s="4"/>
      <c r="AN2079" s="4"/>
      <c r="AO2079" s="4"/>
      <c r="AP2079" s="4"/>
      <c r="AQ2079" s="4"/>
      <c r="AR2079" s="4"/>
      <c r="AS2079" s="4"/>
      <c r="AT2079" s="4"/>
      <c r="AU2079" s="4"/>
      <c r="AV2079" s="4"/>
      <c r="AW2079" s="4"/>
    </row>
    <row r="2080" spans="25:49" x14ac:dyDescent="0.25">
      <c r="Y2080"/>
      <c r="AD2080" s="4"/>
      <c r="AE2080" s="4"/>
      <c r="AF2080" s="4"/>
      <c r="AG2080" s="4"/>
      <c r="AH2080" s="4"/>
      <c r="AI2080" s="4"/>
      <c r="AJ2080" s="4"/>
      <c r="AK2080" s="4"/>
      <c r="AL2080" s="4"/>
      <c r="AM2080" s="4"/>
      <c r="AN2080" s="4"/>
      <c r="AO2080" s="4"/>
      <c r="AP2080" s="4"/>
      <c r="AQ2080" s="4"/>
      <c r="AR2080" s="4"/>
      <c r="AS2080" s="4"/>
      <c r="AT2080" s="4"/>
      <c r="AU2080" s="4"/>
      <c r="AV2080" s="4"/>
      <c r="AW2080" s="4"/>
    </row>
    <row r="2081" spans="25:49" x14ac:dyDescent="0.25">
      <c r="Y2081"/>
      <c r="AD2081" s="4"/>
      <c r="AE2081" s="4"/>
      <c r="AF2081" s="4"/>
      <c r="AG2081" s="4"/>
      <c r="AH2081" s="4"/>
      <c r="AI2081" s="4"/>
      <c r="AJ2081" s="4"/>
      <c r="AK2081" s="4"/>
      <c r="AL2081" s="4"/>
      <c r="AM2081" s="4"/>
      <c r="AN2081" s="4"/>
      <c r="AO2081" s="4"/>
      <c r="AP2081" s="4"/>
      <c r="AQ2081" s="4"/>
      <c r="AR2081" s="4"/>
      <c r="AS2081" s="4"/>
      <c r="AT2081" s="4"/>
      <c r="AU2081" s="4"/>
      <c r="AV2081" s="4"/>
      <c r="AW2081" s="4"/>
    </row>
    <row r="2082" spans="25:49" x14ac:dyDescent="0.25">
      <c r="Y2082"/>
      <c r="AD2082" s="4"/>
      <c r="AE2082" s="4"/>
      <c r="AF2082" s="4"/>
      <c r="AG2082" s="4"/>
      <c r="AH2082" s="4"/>
      <c r="AI2082" s="4"/>
      <c r="AJ2082" s="4"/>
      <c r="AK2082" s="4"/>
      <c r="AL2082" s="4"/>
      <c r="AM2082" s="4"/>
      <c r="AN2082" s="4"/>
      <c r="AO2082" s="4"/>
      <c r="AP2082" s="4"/>
      <c r="AQ2082" s="4"/>
      <c r="AR2082" s="4"/>
      <c r="AS2082" s="4"/>
      <c r="AT2082" s="4"/>
      <c r="AU2082" s="4"/>
      <c r="AV2082" s="4"/>
      <c r="AW2082" s="4"/>
    </row>
    <row r="2083" spans="25:49" x14ac:dyDescent="0.25">
      <c r="Y2083"/>
      <c r="AD2083" s="4"/>
      <c r="AE2083" s="4"/>
      <c r="AF2083" s="4"/>
      <c r="AG2083" s="4"/>
      <c r="AH2083" s="4"/>
      <c r="AI2083" s="4"/>
      <c r="AJ2083" s="4"/>
      <c r="AK2083" s="4"/>
      <c r="AL2083" s="4"/>
      <c r="AM2083" s="4"/>
      <c r="AN2083" s="4"/>
      <c r="AO2083" s="4"/>
      <c r="AP2083" s="4"/>
      <c r="AQ2083" s="4"/>
      <c r="AR2083" s="4"/>
      <c r="AS2083" s="4"/>
      <c r="AT2083" s="4"/>
      <c r="AU2083" s="4"/>
      <c r="AV2083" s="4"/>
      <c r="AW2083" s="4"/>
    </row>
    <row r="2084" spans="25:49" x14ac:dyDescent="0.25">
      <c r="Y2084"/>
      <c r="AD2084" s="4"/>
      <c r="AE2084" s="4"/>
      <c r="AF2084" s="4"/>
      <c r="AG2084" s="4"/>
      <c r="AH2084" s="4"/>
      <c r="AI2084" s="4"/>
      <c r="AJ2084" s="4"/>
      <c r="AK2084" s="4"/>
      <c r="AL2084" s="4"/>
      <c r="AM2084" s="4"/>
      <c r="AN2084" s="4"/>
      <c r="AO2084" s="4"/>
      <c r="AP2084" s="4"/>
      <c r="AQ2084" s="4"/>
      <c r="AR2084" s="4"/>
      <c r="AS2084" s="4"/>
      <c r="AT2084" s="4"/>
      <c r="AU2084" s="4"/>
      <c r="AV2084" s="4"/>
      <c r="AW2084" s="4"/>
    </row>
    <row r="2085" spans="25:49" x14ac:dyDescent="0.25">
      <c r="Y2085"/>
      <c r="AD2085" s="4"/>
      <c r="AE2085" s="4"/>
      <c r="AF2085" s="4"/>
      <c r="AG2085" s="4"/>
      <c r="AH2085" s="4"/>
      <c r="AI2085" s="4"/>
      <c r="AJ2085" s="4"/>
      <c r="AK2085" s="4"/>
      <c r="AL2085" s="4"/>
      <c r="AM2085" s="4"/>
      <c r="AN2085" s="4"/>
      <c r="AO2085" s="4"/>
      <c r="AP2085" s="4"/>
      <c r="AQ2085" s="4"/>
      <c r="AR2085" s="4"/>
      <c r="AS2085" s="4"/>
      <c r="AT2085" s="4"/>
      <c r="AU2085" s="4"/>
      <c r="AV2085" s="4"/>
      <c r="AW2085" s="4"/>
    </row>
    <row r="2086" spans="25:49" x14ac:dyDescent="0.25">
      <c r="Y2086"/>
      <c r="AD2086" s="4"/>
      <c r="AE2086" s="4"/>
      <c r="AF2086" s="4"/>
      <c r="AG2086" s="4"/>
      <c r="AH2086" s="4"/>
      <c r="AI2086" s="4"/>
      <c r="AJ2086" s="4"/>
      <c r="AK2086" s="4"/>
      <c r="AL2086" s="4"/>
      <c r="AM2086" s="4"/>
      <c r="AN2086" s="4"/>
      <c r="AO2086" s="4"/>
      <c r="AP2086" s="4"/>
      <c r="AQ2086" s="4"/>
      <c r="AR2086" s="4"/>
      <c r="AS2086" s="4"/>
      <c r="AT2086" s="4"/>
      <c r="AU2086" s="4"/>
      <c r="AV2086" s="4"/>
      <c r="AW2086" s="4"/>
    </row>
    <row r="2087" spans="25:49" x14ac:dyDescent="0.25">
      <c r="Y2087"/>
      <c r="AD2087" s="4"/>
      <c r="AE2087" s="4"/>
      <c r="AF2087" s="4"/>
      <c r="AG2087" s="4"/>
      <c r="AH2087" s="4"/>
      <c r="AI2087" s="4"/>
      <c r="AJ2087" s="4"/>
      <c r="AK2087" s="4"/>
      <c r="AL2087" s="4"/>
      <c r="AM2087" s="4"/>
      <c r="AN2087" s="4"/>
      <c r="AO2087" s="4"/>
      <c r="AP2087" s="4"/>
      <c r="AQ2087" s="4"/>
      <c r="AR2087" s="4"/>
      <c r="AS2087" s="4"/>
      <c r="AT2087" s="4"/>
      <c r="AU2087" s="4"/>
      <c r="AV2087" s="4"/>
      <c r="AW2087" s="4"/>
    </row>
    <row r="2088" spans="25:49" x14ac:dyDescent="0.25">
      <c r="Y2088"/>
      <c r="AD2088" s="4"/>
      <c r="AE2088" s="4"/>
      <c r="AF2088" s="4"/>
      <c r="AG2088" s="4"/>
      <c r="AH2088" s="4"/>
      <c r="AI2088" s="4"/>
      <c r="AJ2088" s="4"/>
      <c r="AK2088" s="4"/>
      <c r="AL2088" s="4"/>
      <c r="AM2088" s="4"/>
      <c r="AN2088" s="4"/>
      <c r="AO2088" s="4"/>
      <c r="AP2088" s="4"/>
      <c r="AQ2088" s="4"/>
      <c r="AR2088" s="4"/>
      <c r="AS2088" s="4"/>
      <c r="AT2088" s="4"/>
      <c r="AU2088" s="4"/>
      <c r="AV2088" s="4"/>
      <c r="AW2088" s="4"/>
    </row>
    <row r="2089" spans="25:49" x14ac:dyDescent="0.25">
      <c r="Y2089"/>
      <c r="AD2089" s="4"/>
      <c r="AE2089" s="4"/>
      <c r="AF2089" s="4"/>
      <c r="AG2089" s="4"/>
      <c r="AH2089" s="4"/>
      <c r="AI2089" s="4"/>
      <c r="AJ2089" s="4"/>
      <c r="AK2089" s="4"/>
      <c r="AL2089" s="4"/>
      <c r="AM2089" s="4"/>
      <c r="AN2089" s="4"/>
      <c r="AO2089" s="4"/>
      <c r="AP2089" s="4"/>
      <c r="AQ2089" s="4"/>
      <c r="AR2089" s="4"/>
      <c r="AS2089" s="4"/>
      <c r="AT2089" s="4"/>
      <c r="AU2089" s="4"/>
      <c r="AV2089" s="4"/>
      <c r="AW2089" s="4"/>
    </row>
    <row r="2090" spans="25:49" x14ac:dyDescent="0.25">
      <c r="Y2090"/>
      <c r="AD2090" s="4"/>
      <c r="AE2090" s="4"/>
      <c r="AF2090" s="4"/>
      <c r="AG2090" s="4"/>
      <c r="AH2090" s="4"/>
      <c r="AI2090" s="4"/>
      <c r="AJ2090" s="4"/>
      <c r="AK2090" s="4"/>
      <c r="AL2090" s="4"/>
      <c r="AM2090" s="4"/>
      <c r="AN2090" s="4"/>
      <c r="AO2090" s="4"/>
      <c r="AP2090" s="4"/>
      <c r="AQ2090" s="4"/>
      <c r="AR2090" s="4"/>
      <c r="AS2090" s="4"/>
      <c r="AT2090" s="4"/>
      <c r="AU2090" s="4"/>
      <c r="AV2090" s="4"/>
      <c r="AW2090" s="4"/>
    </row>
    <row r="2091" spans="25:49" x14ac:dyDescent="0.25">
      <c r="Y2091"/>
      <c r="AD2091" s="4"/>
      <c r="AE2091" s="4"/>
      <c r="AF2091" s="4"/>
      <c r="AG2091" s="4"/>
      <c r="AH2091" s="4"/>
      <c r="AI2091" s="4"/>
      <c r="AJ2091" s="4"/>
      <c r="AK2091" s="4"/>
      <c r="AL2091" s="4"/>
      <c r="AM2091" s="4"/>
      <c r="AN2091" s="4"/>
      <c r="AO2091" s="4"/>
      <c r="AP2091" s="4"/>
      <c r="AQ2091" s="4"/>
      <c r="AR2091" s="4"/>
      <c r="AS2091" s="4"/>
      <c r="AT2091" s="4"/>
      <c r="AU2091" s="4"/>
      <c r="AV2091" s="4"/>
      <c r="AW2091" s="4"/>
    </row>
    <row r="2092" spans="25:49" x14ac:dyDescent="0.25">
      <c r="Y2092"/>
      <c r="AD2092" s="4"/>
      <c r="AE2092" s="4"/>
      <c r="AF2092" s="4"/>
      <c r="AG2092" s="4"/>
      <c r="AH2092" s="4"/>
      <c r="AI2092" s="4"/>
      <c r="AJ2092" s="4"/>
      <c r="AK2092" s="4"/>
      <c r="AL2092" s="4"/>
      <c r="AM2092" s="4"/>
      <c r="AN2092" s="4"/>
      <c r="AO2092" s="4"/>
      <c r="AP2092" s="4"/>
      <c r="AQ2092" s="4"/>
      <c r="AR2092" s="4"/>
      <c r="AS2092" s="4"/>
      <c r="AT2092" s="4"/>
      <c r="AU2092" s="4"/>
      <c r="AV2092" s="4"/>
      <c r="AW2092" s="4"/>
    </row>
    <row r="2093" spans="25:49" x14ac:dyDescent="0.25">
      <c r="Y2093"/>
      <c r="AD2093" s="4"/>
      <c r="AE2093" s="4"/>
      <c r="AF2093" s="4"/>
      <c r="AG2093" s="4"/>
      <c r="AH2093" s="4"/>
      <c r="AI2093" s="4"/>
      <c r="AJ2093" s="4"/>
      <c r="AK2093" s="4"/>
      <c r="AL2093" s="4"/>
      <c r="AM2093" s="4"/>
      <c r="AN2093" s="4"/>
      <c r="AO2093" s="4"/>
      <c r="AP2093" s="4"/>
      <c r="AQ2093" s="4"/>
      <c r="AR2093" s="4"/>
      <c r="AS2093" s="4"/>
      <c r="AT2093" s="4"/>
      <c r="AU2093" s="4"/>
      <c r="AV2093" s="4"/>
      <c r="AW2093" s="4"/>
    </row>
    <row r="2094" spans="25:49" x14ac:dyDescent="0.25">
      <c r="Y2094"/>
      <c r="AD2094" s="4"/>
      <c r="AE2094" s="4"/>
      <c r="AF2094" s="4"/>
      <c r="AG2094" s="4"/>
      <c r="AH2094" s="4"/>
      <c r="AI2094" s="4"/>
      <c r="AJ2094" s="4"/>
      <c r="AK2094" s="4"/>
      <c r="AL2094" s="4"/>
      <c r="AM2094" s="4"/>
      <c r="AN2094" s="4"/>
      <c r="AO2094" s="4"/>
      <c r="AP2094" s="4"/>
      <c r="AQ2094" s="4"/>
      <c r="AR2094" s="4"/>
      <c r="AS2094" s="4"/>
      <c r="AT2094" s="4"/>
      <c r="AU2094" s="4"/>
      <c r="AV2094" s="4"/>
      <c r="AW2094" s="4"/>
    </row>
    <row r="2095" spans="25:49" x14ac:dyDescent="0.25">
      <c r="Y2095"/>
      <c r="AD2095" s="4"/>
      <c r="AE2095" s="4"/>
      <c r="AF2095" s="4"/>
      <c r="AG2095" s="4"/>
      <c r="AH2095" s="4"/>
      <c r="AI2095" s="4"/>
      <c r="AJ2095" s="4"/>
      <c r="AK2095" s="4"/>
      <c r="AL2095" s="4"/>
      <c r="AM2095" s="4"/>
      <c r="AN2095" s="4"/>
      <c r="AO2095" s="4"/>
      <c r="AP2095" s="4"/>
      <c r="AQ2095" s="4"/>
      <c r="AR2095" s="4"/>
      <c r="AS2095" s="4"/>
      <c r="AT2095" s="4"/>
      <c r="AU2095" s="4"/>
      <c r="AV2095" s="4"/>
      <c r="AW2095" s="4"/>
    </row>
    <row r="2096" spans="25:49" x14ac:dyDescent="0.25">
      <c r="Y2096"/>
      <c r="AD2096" s="4"/>
      <c r="AE2096" s="4"/>
      <c r="AF2096" s="4"/>
      <c r="AG2096" s="4"/>
      <c r="AH2096" s="4"/>
      <c r="AI2096" s="4"/>
      <c r="AJ2096" s="4"/>
      <c r="AK2096" s="4"/>
      <c r="AL2096" s="4"/>
      <c r="AM2096" s="4"/>
      <c r="AN2096" s="4"/>
      <c r="AO2096" s="4"/>
      <c r="AP2096" s="4"/>
      <c r="AQ2096" s="4"/>
      <c r="AR2096" s="4"/>
      <c r="AS2096" s="4"/>
      <c r="AT2096" s="4"/>
      <c r="AU2096" s="4"/>
      <c r="AV2096" s="4"/>
      <c r="AW2096" s="4"/>
    </row>
    <row r="2097" spans="25:49" x14ac:dyDescent="0.25">
      <c r="Y2097"/>
      <c r="AD2097" s="4"/>
      <c r="AE2097" s="4"/>
      <c r="AF2097" s="4"/>
      <c r="AG2097" s="4"/>
      <c r="AH2097" s="4"/>
      <c r="AI2097" s="4"/>
      <c r="AJ2097" s="4"/>
      <c r="AK2097" s="4"/>
      <c r="AL2097" s="4"/>
      <c r="AM2097" s="4"/>
      <c r="AN2097" s="4"/>
      <c r="AO2097" s="4"/>
      <c r="AP2097" s="4"/>
      <c r="AQ2097" s="4"/>
      <c r="AR2097" s="4"/>
      <c r="AS2097" s="4"/>
      <c r="AT2097" s="4"/>
      <c r="AU2097" s="4"/>
      <c r="AV2097" s="4"/>
      <c r="AW2097" s="4"/>
    </row>
    <row r="2098" spans="25:49" x14ac:dyDescent="0.25">
      <c r="Y2098"/>
      <c r="AD2098" s="4"/>
      <c r="AE2098" s="4"/>
      <c r="AF2098" s="4"/>
      <c r="AG2098" s="4"/>
      <c r="AH2098" s="4"/>
      <c r="AI2098" s="4"/>
      <c r="AJ2098" s="4"/>
      <c r="AK2098" s="4"/>
      <c r="AL2098" s="4"/>
      <c r="AM2098" s="4"/>
      <c r="AN2098" s="4"/>
      <c r="AO2098" s="4"/>
      <c r="AP2098" s="4"/>
      <c r="AQ2098" s="4"/>
      <c r="AR2098" s="4"/>
      <c r="AS2098" s="4"/>
      <c r="AT2098" s="4"/>
      <c r="AU2098" s="4"/>
      <c r="AV2098" s="4"/>
      <c r="AW2098" s="4"/>
    </row>
    <row r="2099" spans="25:49" x14ac:dyDescent="0.25">
      <c r="Y2099"/>
      <c r="AD2099" s="4"/>
      <c r="AE2099" s="4"/>
      <c r="AF2099" s="4"/>
      <c r="AG2099" s="4"/>
      <c r="AH2099" s="4"/>
      <c r="AI2099" s="4"/>
      <c r="AJ2099" s="4"/>
      <c r="AK2099" s="4"/>
      <c r="AL2099" s="4"/>
      <c r="AM2099" s="4"/>
      <c r="AN2099" s="4"/>
      <c r="AO2099" s="4"/>
      <c r="AP2099" s="4"/>
      <c r="AQ2099" s="4"/>
      <c r="AR2099" s="4"/>
      <c r="AS2099" s="4"/>
      <c r="AT2099" s="4"/>
      <c r="AU2099" s="4"/>
      <c r="AV2099" s="4"/>
      <c r="AW2099" s="4"/>
    </row>
    <row r="2100" spans="25:49" x14ac:dyDescent="0.25">
      <c r="Y2100"/>
      <c r="AD2100" s="4"/>
      <c r="AE2100" s="4"/>
      <c r="AF2100" s="4"/>
      <c r="AG2100" s="4"/>
      <c r="AH2100" s="4"/>
      <c r="AI2100" s="4"/>
      <c r="AJ2100" s="4"/>
      <c r="AK2100" s="4"/>
      <c r="AL2100" s="4"/>
      <c r="AM2100" s="4"/>
      <c r="AN2100" s="4"/>
      <c r="AO2100" s="4"/>
      <c r="AP2100" s="4"/>
      <c r="AQ2100" s="4"/>
      <c r="AR2100" s="4"/>
      <c r="AS2100" s="4"/>
      <c r="AT2100" s="4"/>
      <c r="AU2100" s="4"/>
      <c r="AV2100" s="4"/>
      <c r="AW2100" s="4"/>
    </row>
    <row r="2101" spans="25:49" x14ac:dyDescent="0.25">
      <c r="Y2101"/>
      <c r="AD2101" s="4"/>
      <c r="AE2101" s="4"/>
      <c r="AF2101" s="4"/>
      <c r="AG2101" s="4"/>
      <c r="AH2101" s="4"/>
      <c r="AI2101" s="4"/>
      <c r="AJ2101" s="4"/>
      <c r="AK2101" s="4"/>
      <c r="AL2101" s="4"/>
      <c r="AM2101" s="4"/>
      <c r="AN2101" s="4"/>
      <c r="AO2101" s="4"/>
      <c r="AP2101" s="4"/>
      <c r="AQ2101" s="4"/>
      <c r="AR2101" s="4"/>
      <c r="AS2101" s="4"/>
      <c r="AT2101" s="4"/>
      <c r="AU2101" s="4"/>
      <c r="AV2101" s="4"/>
      <c r="AW2101" s="4"/>
    </row>
    <row r="2102" spans="25:49" x14ac:dyDescent="0.25">
      <c r="Y2102"/>
      <c r="AD2102" s="4"/>
      <c r="AE2102" s="4"/>
      <c r="AF2102" s="4"/>
      <c r="AG2102" s="4"/>
      <c r="AH2102" s="4"/>
      <c r="AI2102" s="4"/>
      <c r="AJ2102" s="4"/>
      <c r="AK2102" s="4"/>
      <c r="AL2102" s="4"/>
      <c r="AM2102" s="4"/>
      <c r="AN2102" s="4"/>
      <c r="AO2102" s="4"/>
      <c r="AP2102" s="4"/>
      <c r="AQ2102" s="4"/>
      <c r="AR2102" s="4"/>
      <c r="AS2102" s="4"/>
      <c r="AT2102" s="4"/>
      <c r="AU2102" s="4"/>
      <c r="AV2102" s="4"/>
      <c r="AW2102" s="4"/>
    </row>
    <row r="2103" spans="25:49" x14ac:dyDescent="0.25">
      <c r="Y2103"/>
      <c r="AD2103" s="4"/>
      <c r="AE2103" s="4"/>
      <c r="AF2103" s="4"/>
      <c r="AG2103" s="4"/>
      <c r="AH2103" s="4"/>
      <c r="AI2103" s="4"/>
      <c r="AJ2103" s="4"/>
      <c r="AK2103" s="4"/>
      <c r="AL2103" s="4"/>
      <c r="AM2103" s="4"/>
      <c r="AN2103" s="4"/>
      <c r="AO2103" s="4"/>
      <c r="AP2103" s="4"/>
      <c r="AQ2103" s="4"/>
      <c r="AR2103" s="4"/>
      <c r="AS2103" s="4"/>
      <c r="AT2103" s="4"/>
      <c r="AU2103" s="4"/>
      <c r="AV2103" s="4"/>
      <c r="AW2103" s="4"/>
    </row>
    <row r="2104" spans="25:49" x14ac:dyDescent="0.25">
      <c r="Y2104"/>
      <c r="AD2104" s="4"/>
      <c r="AE2104" s="4"/>
      <c r="AF2104" s="4"/>
      <c r="AG2104" s="4"/>
      <c r="AH2104" s="4"/>
      <c r="AI2104" s="4"/>
      <c r="AJ2104" s="4"/>
      <c r="AK2104" s="4"/>
      <c r="AL2104" s="4"/>
      <c r="AM2104" s="4"/>
      <c r="AN2104" s="4"/>
      <c r="AO2104" s="4"/>
      <c r="AP2104" s="4"/>
      <c r="AQ2104" s="4"/>
      <c r="AR2104" s="4"/>
      <c r="AS2104" s="4"/>
      <c r="AT2104" s="4"/>
      <c r="AU2104" s="4"/>
      <c r="AV2104" s="4"/>
      <c r="AW2104" s="4"/>
    </row>
    <row r="2105" spans="25:49" x14ac:dyDescent="0.25">
      <c r="Y2105"/>
      <c r="AD2105" s="4"/>
      <c r="AE2105" s="4"/>
      <c r="AF2105" s="4"/>
      <c r="AG2105" s="4"/>
      <c r="AH2105" s="4"/>
      <c r="AI2105" s="4"/>
      <c r="AJ2105" s="4"/>
      <c r="AK2105" s="4"/>
      <c r="AL2105" s="4"/>
      <c r="AM2105" s="4"/>
      <c r="AN2105" s="4"/>
      <c r="AO2105" s="4"/>
      <c r="AP2105" s="4"/>
      <c r="AQ2105" s="4"/>
      <c r="AR2105" s="4"/>
      <c r="AS2105" s="4"/>
      <c r="AT2105" s="4"/>
      <c r="AU2105" s="4"/>
      <c r="AV2105" s="4"/>
      <c r="AW2105" s="4"/>
    </row>
    <row r="2106" spans="25:49" x14ac:dyDescent="0.25">
      <c r="Y2106"/>
      <c r="AD2106" s="4"/>
      <c r="AE2106" s="4"/>
      <c r="AF2106" s="4"/>
      <c r="AG2106" s="4"/>
      <c r="AH2106" s="4"/>
      <c r="AI2106" s="4"/>
      <c r="AJ2106" s="4"/>
      <c r="AK2106" s="4"/>
      <c r="AL2106" s="4"/>
      <c r="AM2106" s="4"/>
      <c r="AN2106" s="4"/>
      <c r="AO2106" s="4"/>
      <c r="AP2106" s="4"/>
      <c r="AQ2106" s="4"/>
      <c r="AR2106" s="4"/>
      <c r="AS2106" s="4"/>
      <c r="AT2106" s="4"/>
      <c r="AU2106" s="4"/>
      <c r="AV2106" s="4"/>
      <c r="AW2106" s="4"/>
    </row>
    <row r="2107" spans="25:49" x14ac:dyDescent="0.25">
      <c r="Y2107"/>
      <c r="AD2107" s="4"/>
      <c r="AE2107" s="4"/>
      <c r="AF2107" s="4"/>
      <c r="AG2107" s="4"/>
      <c r="AH2107" s="4"/>
      <c r="AI2107" s="4"/>
      <c r="AJ2107" s="4"/>
      <c r="AK2107" s="4"/>
      <c r="AL2107" s="4"/>
      <c r="AM2107" s="4"/>
      <c r="AN2107" s="4"/>
      <c r="AO2107" s="4"/>
      <c r="AP2107" s="4"/>
      <c r="AQ2107" s="4"/>
      <c r="AR2107" s="4"/>
      <c r="AS2107" s="4"/>
      <c r="AT2107" s="4"/>
      <c r="AU2107" s="4"/>
      <c r="AV2107" s="4"/>
      <c r="AW2107" s="4"/>
    </row>
    <row r="2108" spans="25:49" x14ac:dyDescent="0.25">
      <c r="Y2108"/>
      <c r="AD2108" s="4"/>
      <c r="AE2108" s="4"/>
      <c r="AF2108" s="4"/>
      <c r="AG2108" s="4"/>
      <c r="AH2108" s="4"/>
      <c r="AI2108" s="4"/>
      <c r="AJ2108" s="4"/>
      <c r="AK2108" s="4"/>
      <c r="AL2108" s="4"/>
      <c r="AM2108" s="4"/>
      <c r="AN2108" s="4"/>
      <c r="AO2108" s="4"/>
      <c r="AP2108" s="4"/>
      <c r="AQ2108" s="4"/>
      <c r="AR2108" s="4"/>
      <c r="AS2108" s="4"/>
      <c r="AT2108" s="4"/>
      <c r="AU2108" s="4"/>
      <c r="AV2108" s="4"/>
      <c r="AW2108" s="4"/>
    </row>
    <row r="2109" spans="25:49" x14ac:dyDescent="0.25">
      <c r="Y2109"/>
      <c r="AD2109" s="4"/>
      <c r="AE2109" s="4"/>
      <c r="AF2109" s="4"/>
      <c r="AG2109" s="4"/>
      <c r="AH2109" s="4"/>
      <c r="AI2109" s="4"/>
      <c r="AJ2109" s="4"/>
      <c r="AK2109" s="4"/>
      <c r="AL2109" s="4"/>
      <c r="AM2109" s="4"/>
      <c r="AN2109" s="4"/>
      <c r="AO2109" s="4"/>
      <c r="AP2109" s="4"/>
      <c r="AQ2109" s="4"/>
      <c r="AR2109" s="4"/>
      <c r="AS2109" s="4"/>
      <c r="AT2109" s="4"/>
      <c r="AU2109" s="4"/>
      <c r="AV2109" s="4"/>
      <c r="AW2109" s="4"/>
    </row>
    <row r="2110" spans="25:49" x14ac:dyDescent="0.25">
      <c r="Y2110"/>
      <c r="AD2110" s="4"/>
      <c r="AE2110" s="4"/>
      <c r="AF2110" s="4"/>
      <c r="AG2110" s="4"/>
      <c r="AH2110" s="4"/>
      <c r="AI2110" s="4"/>
      <c r="AJ2110" s="4"/>
      <c r="AK2110" s="4"/>
      <c r="AL2110" s="4"/>
      <c r="AM2110" s="4"/>
      <c r="AN2110" s="4"/>
      <c r="AO2110" s="4"/>
      <c r="AP2110" s="4"/>
      <c r="AQ2110" s="4"/>
      <c r="AR2110" s="4"/>
      <c r="AS2110" s="4"/>
      <c r="AT2110" s="4"/>
      <c r="AU2110" s="4"/>
      <c r="AV2110" s="4"/>
      <c r="AW2110" s="4"/>
    </row>
    <row r="2111" spans="25:49" x14ac:dyDescent="0.25">
      <c r="Y2111"/>
      <c r="AD2111" s="4"/>
      <c r="AE2111" s="4"/>
      <c r="AF2111" s="4"/>
      <c r="AG2111" s="4"/>
      <c r="AH2111" s="4"/>
      <c r="AI2111" s="4"/>
      <c r="AJ2111" s="4"/>
      <c r="AK2111" s="4"/>
      <c r="AL2111" s="4"/>
      <c r="AM2111" s="4"/>
      <c r="AN2111" s="4"/>
      <c r="AO2111" s="4"/>
      <c r="AP2111" s="4"/>
      <c r="AQ2111" s="4"/>
      <c r="AR2111" s="4"/>
      <c r="AS2111" s="4"/>
      <c r="AT2111" s="4"/>
      <c r="AU2111" s="4"/>
      <c r="AV2111" s="4"/>
      <c r="AW2111" s="4"/>
    </row>
    <row r="2112" spans="25:49" x14ac:dyDescent="0.25">
      <c r="Y2112"/>
      <c r="AD2112" s="4"/>
      <c r="AE2112" s="4"/>
      <c r="AF2112" s="4"/>
      <c r="AG2112" s="4"/>
      <c r="AH2112" s="4"/>
      <c r="AI2112" s="4"/>
      <c r="AJ2112" s="4"/>
      <c r="AK2112" s="4"/>
      <c r="AL2112" s="4"/>
      <c r="AM2112" s="4"/>
      <c r="AN2112" s="4"/>
      <c r="AO2112" s="4"/>
      <c r="AP2112" s="4"/>
      <c r="AQ2112" s="4"/>
      <c r="AR2112" s="4"/>
      <c r="AS2112" s="4"/>
      <c r="AT2112" s="4"/>
      <c r="AU2112" s="4"/>
      <c r="AV2112" s="4"/>
      <c r="AW2112" s="4"/>
    </row>
    <row r="2113" spans="25:49" x14ac:dyDescent="0.25">
      <c r="Y2113"/>
      <c r="AD2113" s="4"/>
      <c r="AE2113" s="4"/>
      <c r="AF2113" s="4"/>
      <c r="AG2113" s="4"/>
      <c r="AH2113" s="4"/>
      <c r="AI2113" s="4"/>
      <c r="AJ2113" s="4"/>
      <c r="AK2113" s="4"/>
      <c r="AL2113" s="4"/>
      <c r="AM2113" s="4"/>
      <c r="AN2113" s="4"/>
      <c r="AO2113" s="4"/>
      <c r="AP2113" s="4"/>
      <c r="AQ2113" s="4"/>
      <c r="AR2113" s="4"/>
      <c r="AS2113" s="4"/>
      <c r="AT2113" s="4"/>
      <c r="AU2113" s="4"/>
      <c r="AV2113" s="4"/>
      <c r="AW2113" s="4"/>
    </row>
    <row r="2114" spans="25:49" x14ac:dyDescent="0.25">
      <c r="Y2114"/>
      <c r="AD2114" s="4"/>
      <c r="AE2114" s="4"/>
      <c r="AF2114" s="4"/>
      <c r="AG2114" s="4"/>
      <c r="AH2114" s="4"/>
      <c r="AI2114" s="4"/>
      <c r="AJ2114" s="4"/>
      <c r="AK2114" s="4"/>
      <c r="AL2114" s="4"/>
      <c r="AM2114" s="4"/>
      <c r="AN2114" s="4"/>
      <c r="AO2114" s="4"/>
      <c r="AP2114" s="4"/>
      <c r="AQ2114" s="4"/>
      <c r="AR2114" s="4"/>
      <c r="AS2114" s="4"/>
      <c r="AT2114" s="4"/>
      <c r="AU2114" s="4"/>
      <c r="AV2114" s="4"/>
      <c r="AW2114" s="4"/>
    </row>
    <row r="2115" spans="25:49" x14ac:dyDescent="0.25">
      <c r="Y2115"/>
      <c r="AD2115" s="4"/>
      <c r="AE2115" s="4"/>
      <c r="AF2115" s="4"/>
      <c r="AG2115" s="4"/>
      <c r="AH2115" s="4"/>
      <c r="AI2115" s="4"/>
      <c r="AJ2115" s="4"/>
      <c r="AK2115" s="4"/>
      <c r="AL2115" s="4"/>
      <c r="AM2115" s="4"/>
      <c r="AN2115" s="4"/>
      <c r="AO2115" s="4"/>
      <c r="AP2115" s="4"/>
      <c r="AQ2115" s="4"/>
      <c r="AR2115" s="4"/>
      <c r="AS2115" s="4"/>
      <c r="AT2115" s="4"/>
      <c r="AU2115" s="4"/>
      <c r="AV2115" s="4"/>
      <c r="AW2115" s="4"/>
    </row>
    <row r="2116" spans="25:49" x14ac:dyDescent="0.25">
      <c r="Y2116"/>
      <c r="AD2116" s="4"/>
      <c r="AE2116" s="4"/>
      <c r="AF2116" s="4"/>
      <c r="AG2116" s="4"/>
      <c r="AH2116" s="4"/>
      <c r="AI2116" s="4"/>
      <c r="AJ2116" s="4"/>
      <c r="AK2116" s="4"/>
      <c r="AL2116" s="4"/>
      <c r="AM2116" s="4"/>
      <c r="AN2116" s="4"/>
      <c r="AO2116" s="4"/>
      <c r="AP2116" s="4"/>
      <c r="AQ2116" s="4"/>
      <c r="AR2116" s="4"/>
      <c r="AS2116" s="4"/>
      <c r="AT2116" s="4"/>
      <c r="AU2116" s="4"/>
      <c r="AV2116" s="4"/>
      <c r="AW2116" s="4"/>
    </row>
    <row r="2117" spans="25:49" x14ac:dyDescent="0.25">
      <c r="Y2117"/>
      <c r="AD2117" s="4"/>
      <c r="AE2117" s="4"/>
      <c r="AF2117" s="4"/>
      <c r="AG2117" s="4"/>
      <c r="AH2117" s="4"/>
      <c r="AI2117" s="4"/>
      <c r="AJ2117" s="4"/>
      <c r="AK2117" s="4"/>
      <c r="AL2117" s="4"/>
      <c r="AM2117" s="4"/>
      <c r="AN2117" s="4"/>
      <c r="AO2117" s="4"/>
      <c r="AP2117" s="4"/>
      <c r="AQ2117" s="4"/>
      <c r="AR2117" s="4"/>
      <c r="AS2117" s="4"/>
      <c r="AT2117" s="4"/>
      <c r="AU2117" s="4"/>
      <c r="AV2117" s="4"/>
      <c r="AW2117" s="4"/>
    </row>
    <row r="2118" spans="25:49" x14ac:dyDescent="0.25">
      <c r="Y2118"/>
      <c r="AD2118" s="4"/>
      <c r="AE2118" s="4"/>
      <c r="AF2118" s="4"/>
      <c r="AG2118" s="4"/>
      <c r="AH2118" s="4"/>
      <c r="AI2118" s="4"/>
      <c r="AJ2118" s="4"/>
      <c r="AK2118" s="4"/>
      <c r="AL2118" s="4"/>
      <c r="AM2118" s="4"/>
      <c r="AN2118" s="4"/>
      <c r="AO2118" s="4"/>
      <c r="AP2118" s="4"/>
      <c r="AQ2118" s="4"/>
      <c r="AR2118" s="4"/>
      <c r="AS2118" s="4"/>
      <c r="AT2118" s="4"/>
      <c r="AU2118" s="4"/>
      <c r="AV2118" s="4"/>
      <c r="AW2118" s="4"/>
    </row>
    <row r="2119" spans="25:49" x14ac:dyDescent="0.25">
      <c r="Y2119"/>
      <c r="AD2119" s="4"/>
      <c r="AE2119" s="4"/>
      <c r="AF2119" s="4"/>
      <c r="AG2119" s="4"/>
      <c r="AH2119" s="4"/>
      <c r="AI2119" s="4"/>
      <c r="AJ2119" s="4"/>
      <c r="AK2119" s="4"/>
      <c r="AL2119" s="4"/>
      <c r="AM2119" s="4"/>
      <c r="AN2119" s="4"/>
      <c r="AO2119" s="4"/>
      <c r="AP2119" s="4"/>
      <c r="AQ2119" s="4"/>
      <c r="AR2119" s="4"/>
      <c r="AS2119" s="4"/>
      <c r="AT2119" s="4"/>
      <c r="AU2119" s="4"/>
      <c r="AV2119" s="4"/>
      <c r="AW2119" s="4"/>
    </row>
    <row r="2120" spans="25:49" x14ac:dyDescent="0.25">
      <c r="Y2120"/>
      <c r="AD2120" s="4"/>
      <c r="AE2120" s="4"/>
      <c r="AF2120" s="4"/>
      <c r="AG2120" s="4"/>
      <c r="AH2120" s="4"/>
      <c r="AI2120" s="4"/>
      <c r="AJ2120" s="4"/>
      <c r="AK2120" s="4"/>
      <c r="AL2120" s="4"/>
      <c r="AM2120" s="4"/>
      <c r="AN2120" s="4"/>
      <c r="AO2120" s="4"/>
      <c r="AP2120" s="4"/>
      <c r="AQ2120" s="4"/>
      <c r="AR2120" s="4"/>
      <c r="AS2120" s="4"/>
      <c r="AT2120" s="4"/>
      <c r="AU2120" s="4"/>
      <c r="AV2120" s="4"/>
      <c r="AW2120" s="4"/>
    </row>
    <row r="2121" spans="25:49" x14ac:dyDescent="0.25">
      <c r="Y2121"/>
      <c r="AD2121" s="4"/>
      <c r="AE2121" s="4"/>
      <c r="AF2121" s="4"/>
      <c r="AG2121" s="4"/>
      <c r="AH2121" s="4"/>
      <c r="AI2121" s="4"/>
      <c r="AJ2121" s="4"/>
      <c r="AK2121" s="4"/>
      <c r="AL2121" s="4"/>
      <c r="AM2121" s="4"/>
      <c r="AN2121" s="4"/>
      <c r="AO2121" s="4"/>
      <c r="AP2121" s="4"/>
      <c r="AQ2121" s="4"/>
      <c r="AR2121" s="4"/>
      <c r="AS2121" s="4"/>
      <c r="AT2121" s="4"/>
      <c r="AU2121" s="4"/>
      <c r="AV2121" s="4"/>
      <c r="AW2121" s="4"/>
    </row>
    <row r="2122" spans="25:49" x14ac:dyDescent="0.25">
      <c r="Y2122"/>
      <c r="AD2122" s="4"/>
      <c r="AE2122" s="4"/>
      <c r="AF2122" s="4"/>
      <c r="AG2122" s="4"/>
      <c r="AH2122" s="4"/>
      <c r="AI2122" s="4"/>
      <c r="AJ2122" s="4"/>
      <c r="AK2122" s="4"/>
      <c r="AL2122" s="4"/>
      <c r="AM2122" s="4"/>
      <c r="AN2122" s="4"/>
      <c r="AO2122" s="4"/>
      <c r="AP2122" s="4"/>
      <c r="AQ2122" s="4"/>
      <c r="AR2122" s="4"/>
      <c r="AS2122" s="4"/>
      <c r="AT2122" s="4"/>
      <c r="AU2122" s="4"/>
      <c r="AV2122" s="4"/>
      <c r="AW2122" s="4"/>
    </row>
    <row r="2123" spans="25:49" x14ac:dyDescent="0.25">
      <c r="Y2123"/>
      <c r="AD2123" s="4"/>
      <c r="AE2123" s="4"/>
      <c r="AF2123" s="4"/>
      <c r="AG2123" s="4"/>
      <c r="AH2123" s="4"/>
      <c r="AI2123" s="4"/>
      <c r="AJ2123" s="4"/>
      <c r="AK2123" s="4"/>
      <c r="AL2123" s="4"/>
      <c r="AM2123" s="4"/>
      <c r="AN2123" s="4"/>
      <c r="AO2123" s="4"/>
      <c r="AP2123" s="4"/>
      <c r="AQ2123" s="4"/>
      <c r="AR2123" s="4"/>
      <c r="AS2123" s="4"/>
      <c r="AT2123" s="4"/>
      <c r="AU2123" s="4"/>
      <c r="AV2123" s="4"/>
      <c r="AW2123" s="4"/>
    </row>
    <row r="2124" spans="25:49" x14ac:dyDescent="0.25">
      <c r="Y2124"/>
      <c r="AD2124" s="4"/>
      <c r="AE2124" s="4"/>
      <c r="AF2124" s="4"/>
      <c r="AG2124" s="4"/>
      <c r="AH2124" s="4"/>
      <c r="AI2124" s="4"/>
      <c r="AJ2124" s="4"/>
      <c r="AK2124" s="4"/>
      <c r="AL2124" s="4"/>
      <c r="AM2124" s="4"/>
      <c r="AN2124" s="4"/>
      <c r="AO2124" s="4"/>
      <c r="AP2124" s="4"/>
      <c r="AQ2124" s="4"/>
      <c r="AR2124" s="4"/>
      <c r="AS2124" s="4"/>
      <c r="AT2124" s="4"/>
      <c r="AU2124" s="4"/>
      <c r="AV2124" s="4"/>
      <c r="AW2124" s="4"/>
    </row>
    <row r="2125" spans="25:49" x14ac:dyDescent="0.25">
      <c r="Y2125"/>
      <c r="AD2125" s="4"/>
      <c r="AE2125" s="4"/>
      <c r="AF2125" s="4"/>
      <c r="AG2125" s="4"/>
      <c r="AH2125" s="4"/>
      <c r="AI2125" s="4"/>
      <c r="AJ2125" s="4"/>
      <c r="AK2125" s="4"/>
      <c r="AL2125" s="4"/>
      <c r="AM2125" s="4"/>
      <c r="AN2125" s="4"/>
      <c r="AO2125" s="4"/>
      <c r="AP2125" s="4"/>
      <c r="AQ2125" s="4"/>
      <c r="AR2125" s="4"/>
      <c r="AS2125" s="4"/>
      <c r="AT2125" s="4"/>
      <c r="AU2125" s="4"/>
      <c r="AV2125" s="4"/>
      <c r="AW2125" s="4"/>
    </row>
    <row r="2126" spans="25:49" x14ac:dyDescent="0.25">
      <c r="Y2126"/>
      <c r="AD2126" s="4"/>
      <c r="AE2126" s="4"/>
      <c r="AF2126" s="4"/>
      <c r="AG2126" s="4"/>
      <c r="AH2126" s="4"/>
      <c r="AI2126" s="4"/>
      <c r="AJ2126" s="4"/>
      <c r="AK2126" s="4"/>
      <c r="AL2126" s="4"/>
      <c r="AM2126" s="4"/>
      <c r="AN2126" s="4"/>
      <c r="AO2126" s="4"/>
      <c r="AP2126" s="4"/>
      <c r="AQ2126" s="4"/>
      <c r="AR2126" s="4"/>
      <c r="AS2126" s="4"/>
      <c r="AT2126" s="4"/>
      <c r="AU2126" s="4"/>
      <c r="AV2126" s="4"/>
      <c r="AW2126" s="4"/>
    </row>
    <row r="2127" spans="25:49" x14ac:dyDescent="0.25">
      <c r="Y2127"/>
      <c r="AD2127" s="4"/>
      <c r="AE2127" s="4"/>
      <c r="AF2127" s="4"/>
      <c r="AG2127" s="4"/>
      <c r="AH2127" s="4"/>
      <c r="AI2127" s="4"/>
      <c r="AJ2127" s="4"/>
      <c r="AK2127" s="4"/>
      <c r="AL2127" s="4"/>
      <c r="AM2127" s="4"/>
      <c r="AN2127" s="4"/>
      <c r="AO2127" s="4"/>
      <c r="AP2127" s="4"/>
      <c r="AQ2127" s="4"/>
      <c r="AR2127" s="4"/>
      <c r="AS2127" s="4"/>
      <c r="AT2127" s="4"/>
      <c r="AU2127" s="4"/>
      <c r="AV2127" s="4"/>
      <c r="AW2127" s="4"/>
    </row>
    <row r="2128" spans="25:49" x14ac:dyDescent="0.25">
      <c r="Y2128"/>
      <c r="AD2128" s="4"/>
      <c r="AE2128" s="4"/>
      <c r="AF2128" s="4"/>
      <c r="AG2128" s="4"/>
      <c r="AH2128" s="4"/>
      <c r="AI2128" s="4"/>
      <c r="AJ2128" s="4"/>
      <c r="AK2128" s="4"/>
      <c r="AL2128" s="4"/>
      <c r="AM2128" s="4"/>
      <c r="AN2128" s="4"/>
      <c r="AO2128" s="4"/>
      <c r="AP2128" s="4"/>
      <c r="AQ2128" s="4"/>
      <c r="AR2128" s="4"/>
      <c r="AS2128" s="4"/>
      <c r="AT2128" s="4"/>
      <c r="AU2128" s="4"/>
      <c r="AV2128" s="4"/>
      <c r="AW2128" s="4"/>
    </row>
    <row r="2129" spans="25:49" x14ac:dyDescent="0.25">
      <c r="Y2129"/>
      <c r="AD2129" s="4"/>
      <c r="AE2129" s="4"/>
      <c r="AF2129" s="4"/>
      <c r="AG2129" s="4"/>
      <c r="AH2129" s="4"/>
      <c r="AI2129" s="4"/>
      <c r="AJ2129" s="4"/>
      <c r="AK2129" s="4"/>
      <c r="AL2129" s="4"/>
      <c r="AM2129" s="4"/>
      <c r="AN2129" s="4"/>
      <c r="AO2129" s="4"/>
      <c r="AP2129" s="4"/>
      <c r="AQ2129" s="4"/>
      <c r="AR2129" s="4"/>
      <c r="AS2129" s="4"/>
      <c r="AT2129" s="4"/>
      <c r="AU2129" s="4"/>
      <c r="AV2129" s="4"/>
      <c r="AW2129" s="4"/>
    </row>
    <row r="2130" spans="25:49" x14ac:dyDescent="0.25">
      <c r="Y2130"/>
      <c r="AD2130" s="4"/>
      <c r="AE2130" s="4"/>
      <c r="AF2130" s="4"/>
      <c r="AG2130" s="4"/>
      <c r="AH2130" s="4"/>
      <c r="AI2130" s="4"/>
      <c r="AJ2130" s="4"/>
      <c r="AK2130" s="4"/>
      <c r="AL2130" s="4"/>
      <c r="AM2130" s="4"/>
      <c r="AN2130" s="4"/>
      <c r="AO2130" s="4"/>
      <c r="AP2130" s="4"/>
      <c r="AQ2130" s="4"/>
      <c r="AR2130" s="4"/>
      <c r="AS2130" s="4"/>
      <c r="AT2130" s="4"/>
      <c r="AU2130" s="4"/>
      <c r="AV2130" s="4"/>
      <c r="AW2130" s="4"/>
    </row>
    <row r="2131" spans="25:49" x14ac:dyDescent="0.25">
      <c r="Y2131"/>
      <c r="AD2131" s="4"/>
      <c r="AE2131" s="4"/>
      <c r="AF2131" s="4"/>
      <c r="AG2131" s="4"/>
      <c r="AH2131" s="4"/>
      <c r="AI2131" s="4"/>
      <c r="AJ2131" s="4"/>
      <c r="AK2131" s="4"/>
      <c r="AL2131" s="4"/>
      <c r="AM2131" s="4"/>
      <c r="AN2131" s="4"/>
      <c r="AO2131" s="4"/>
      <c r="AP2131" s="4"/>
      <c r="AQ2131" s="4"/>
      <c r="AR2131" s="4"/>
      <c r="AS2131" s="4"/>
      <c r="AT2131" s="4"/>
      <c r="AU2131" s="4"/>
      <c r="AV2131" s="4"/>
      <c r="AW2131" s="4"/>
    </row>
    <row r="2132" spans="25:49" x14ac:dyDescent="0.25">
      <c r="Y2132"/>
      <c r="AD2132" s="4"/>
      <c r="AE2132" s="4"/>
      <c r="AF2132" s="4"/>
      <c r="AG2132" s="4"/>
      <c r="AH2132" s="4"/>
      <c r="AI2132" s="4"/>
      <c r="AJ2132" s="4"/>
      <c r="AK2132" s="4"/>
      <c r="AL2132" s="4"/>
      <c r="AM2132" s="4"/>
      <c r="AN2132" s="4"/>
      <c r="AO2132" s="4"/>
      <c r="AP2132" s="4"/>
      <c r="AQ2132" s="4"/>
      <c r="AR2132" s="4"/>
      <c r="AS2132" s="4"/>
      <c r="AT2132" s="4"/>
      <c r="AU2132" s="4"/>
      <c r="AV2132" s="4"/>
      <c r="AW2132" s="4"/>
    </row>
    <row r="2133" spans="25:49" x14ac:dyDescent="0.25">
      <c r="Y2133"/>
      <c r="AD2133" s="4"/>
      <c r="AE2133" s="4"/>
      <c r="AF2133" s="4"/>
      <c r="AG2133" s="4"/>
      <c r="AH2133" s="4"/>
      <c r="AI2133" s="4"/>
      <c r="AJ2133" s="4"/>
      <c r="AK2133" s="4"/>
      <c r="AL2133" s="4"/>
      <c r="AM2133" s="4"/>
      <c r="AN2133" s="4"/>
      <c r="AO2133" s="4"/>
      <c r="AP2133" s="4"/>
      <c r="AQ2133" s="4"/>
      <c r="AR2133" s="4"/>
      <c r="AS2133" s="4"/>
      <c r="AT2133" s="4"/>
      <c r="AU2133" s="4"/>
      <c r="AV2133" s="4"/>
      <c r="AW2133" s="4"/>
    </row>
    <row r="2134" spans="25:49" x14ac:dyDescent="0.25">
      <c r="Y2134"/>
      <c r="AD2134" s="4"/>
      <c r="AE2134" s="4"/>
      <c r="AF2134" s="4"/>
      <c r="AG2134" s="4"/>
      <c r="AH2134" s="4"/>
      <c r="AI2134" s="4"/>
      <c r="AJ2134" s="4"/>
      <c r="AK2134" s="4"/>
      <c r="AL2134" s="4"/>
      <c r="AM2134" s="4"/>
      <c r="AN2134" s="4"/>
      <c r="AO2134" s="4"/>
      <c r="AP2134" s="4"/>
      <c r="AQ2134" s="4"/>
      <c r="AR2134" s="4"/>
      <c r="AS2134" s="4"/>
      <c r="AT2134" s="4"/>
      <c r="AU2134" s="4"/>
      <c r="AV2134" s="4"/>
      <c r="AW2134" s="4"/>
    </row>
    <row r="2135" spans="25:49" x14ac:dyDescent="0.25">
      <c r="Y2135"/>
      <c r="AD2135" s="4"/>
      <c r="AE2135" s="4"/>
      <c r="AF2135" s="4"/>
      <c r="AG2135" s="4"/>
      <c r="AH2135" s="4"/>
      <c r="AI2135" s="4"/>
      <c r="AJ2135" s="4"/>
      <c r="AK2135" s="4"/>
      <c r="AL2135" s="4"/>
      <c r="AM2135" s="4"/>
      <c r="AN2135" s="4"/>
      <c r="AO2135" s="4"/>
      <c r="AP2135" s="4"/>
      <c r="AQ2135" s="4"/>
      <c r="AR2135" s="4"/>
      <c r="AS2135" s="4"/>
      <c r="AT2135" s="4"/>
      <c r="AU2135" s="4"/>
      <c r="AV2135" s="4"/>
      <c r="AW2135" s="4"/>
    </row>
    <row r="2136" spans="25:49" x14ac:dyDescent="0.25">
      <c r="Y2136"/>
      <c r="AD2136" s="4"/>
      <c r="AE2136" s="4"/>
      <c r="AF2136" s="4"/>
      <c r="AG2136" s="4"/>
      <c r="AH2136" s="4"/>
      <c r="AI2136" s="4"/>
      <c r="AJ2136" s="4"/>
      <c r="AK2136" s="4"/>
      <c r="AL2136" s="4"/>
      <c r="AM2136" s="4"/>
      <c r="AN2136" s="4"/>
      <c r="AO2136" s="4"/>
      <c r="AP2136" s="4"/>
      <c r="AQ2136" s="4"/>
      <c r="AR2136" s="4"/>
      <c r="AS2136" s="4"/>
      <c r="AT2136" s="4"/>
      <c r="AU2136" s="4"/>
      <c r="AV2136" s="4"/>
      <c r="AW2136" s="4"/>
    </row>
    <row r="2137" spans="25:49" x14ac:dyDescent="0.25">
      <c r="Y2137"/>
      <c r="AD2137" s="4"/>
      <c r="AE2137" s="4"/>
      <c r="AF2137" s="4"/>
      <c r="AG2137" s="4"/>
      <c r="AH2137" s="4"/>
      <c r="AI2137" s="4"/>
      <c r="AJ2137" s="4"/>
      <c r="AK2137" s="4"/>
      <c r="AL2137" s="4"/>
      <c r="AM2137" s="4"/>
      <c r="AN2137" s="4"/>
      <c r="AO2137" s="4"/>
      <c r="AP2137" s="4"/>
      <c r="AQ2137" s="4"/>
      <c r="AR2137" s="4"/>
      <c r="AS2137" s="4"/>
      <c r="AT2137" s="4"/>
      <c r="AU2137" s="4"/>
      <c r="AV2137" s="4"/>
      <c r="AW2137" s="4"/>
    </row>
    <row r="2138" spans="25:49" x14ac:dyDescent="0.25">
      <c r="Y2138"/>
      <c r="AD2138" s="4"/>
      <c r="AE2138" s="4"/>
      <c r="AF2138" s="4"/>
      <c r="AG2138" s="4"/>
      <c r="AH2138" s="4"/>
      <c r="AI2138" s="4"/>
      <c r="AJ2138" s="4"/>
      <c r="AK2138" s="4"/>
      <c r="AL2138" s="4"/>
      <c r="AM2138" s="4"/>
      <c r="AN2138" s="4"/>
      <c r="AO2138" s="4"/>
      <c r="AP2138" s="4"/>
      <c r="AQ2138" s="4"/>
      <c r="AR2138" s="4"/>
      <c r="AS2138" s="4"/>
      <c r="AT2138" s="4"/>
      <c r="AU2138" s="4"/>
      <c r="AV2138" s="4"/>
      <c r="AW2138" s="4"/>
    </row>
    <row r="2139" spans="25:49" x14ac:dyDescent="0.25">
      <c r="Y2139"/>
      <c r="AD2139" s="4"/>
      <c r="AE2139" s="4"/>
      <c r="AF2139" s="4"/>
      <c r="AG2139" s="4"/>
      <c r="AH2139" s="4"/>
      <c r="AI2139" s="4"/>
      <c r="AJ2139" s="4"/>
      <c r="AK2139" s="4"/>
      <c r="AL2139" s="4"/>
      <c r="AM2139" s="4"/>
      <c r="AN2139" s="4"/>
      <c r="AO2139" s="4"/>
      <c r="AP2139" s="4"/>
      <c r="AQ2139" s="4"/>
      <c r="AR2139" s="4"/>
      <c r="AS2139" s="4"/>
      <c r="AT2139" s="4"/>
      <c r="AU2139" s="4"/>
      <c r="AV2139" s="4"/>
      <c r="AW2139" s="4"/>
    </row>
    <row r="2140" spans="25:49" x14ac:dyDescent="0.25">
      <c r="Y2140"/>
      <c r="AD2140" s="4"/>
      <c r="AE2140" s="4"/>
      <c r="AF2140" s="4"/>
      <c r="AG2140" s="4"/>
      <c r="AH2140" s="4"/>
      <c r="AI2140" s="4"/>
      <c r="AJ2140" s="4"/>
      <c r="AK2140" s="4"/>
      <c r="AL2140" s="4"/>
      <c r="AM2140" s="4"/>
      <c r="AN2140" s="4"/>
      <c r="AO2140" s="4"/>
      <c r="AP2140" s="4"/>
      <c r="AQ2140" s="4"/>
      <c r="AR2140" s="4"/>
      <c r="AS2140" s="4"/>
      <c r="AT2140" s="4"/>
      <c r="AU2140" s="4"/>
      <c r="AV2140" s="4"/>
      <c r="AW2140" s="4"/>
    </row>
    <row r="2141" spans="25:49" x14ac:dyDescent="0.25">
      <c r="Y2141"/>
      <c r="AD2141" s="4"/>
      <c r="AE2141" s="4"/>
      <c r="AF2141" s="4"/>
      <c r="AG2141" s="4"/>
      <c r="AH2141" s="4"/>
      <c r="AI2141" s="4"/>
      <c r="AJ2141" s="4"/>
      <c r="AK2141" s="4"/>
      <c r="AL2141" s="4"/>
      <c r="AM2141" s="4"/>
      <c r="AN2141" s="4"/>
      <c r="AO2141" s="4"/>
      <c r="AP2141" s="4"/>
      <c r="AQ2141" s="4"/>
      <c r="AR2141" s="4"/>
      <c r="AS2141" s="4"/>
      <c r="AT2141" s="4"/>
      <c r="AU2141" s="4"/>
      <c r="AV2141" s="4"/>
      <c r="AW2141" s="4"/>
    </row>
    <row r="2142" spans="25:49" x14ac:dyDescent="0.25">
      <c r="Y2142"/>
      <c r="AD2142" s="4"/>
      <c r="AE2142" s="4"/>
      <c r="AF2142" s="4"/>
      <c r="AG2142" s="4"/>
      <c r="AH2142" s="4"/>
      <c r="AI2142" s="4"/>
      <c r="AJ2142" s="4"/>
      <c r="AK2142" s="4"/>
      <c r="AL2142" s="4"/>
      <c r="AM2142" s="4"/>
      <c r="AN2142" s="4"/>
      <c r="AO2142" s="4"/>
      <c r="AP2142" s="4"/>
      <c r="AQ2142" s="4"/>
      <c r="AR2142" s="4"/>
      <c r="AS2142" s="4"/>
      <c r="AT2142" s="4"/>
      <c r="AU2142" s="4"/>
      <c r="AV2142" s="4"/>
      <c r="AW2142" s="4"/>
    </row>
    <row r="2143" spans="25:49" x14ac:dyDescent="0.25">
      <c r="Y2143"/>
      <c r="AD2143" s="4"/>
      <c r="AE2143" s="4"/>
      <c r="AF2143" s="4"/>
      <c r="AG2143" s="4"/>
      <c r="AH2143" s="4"/>
      <c r="AI2143" s="4"/>
      <c r="AJ2143" s="4"/>
      <c r="AK2143" s="4"/>
      <c r="AL2143" s="4"/>
      <c r="AM2143" s="4"/>
      <c r="AN2143" s="4"/>
      <c r="AO2143" s="4"/>
      <c r="AP2143" s="4"/>
      <c r="AQ2143" s="4"/>
      <c r="AR2143" s="4"/>
      <c r="AS2143" s="4"/>
      <c r="AT2143" s="4"/>
      <c r="AU2143" s="4"/>
      <c r="AV2143" s="4"/>
      <c r="AW2143" s="4"/>
    </row>
    <row r="2144" spans="25:49" x14ac:dyDescent="0.25">
      <c r="Y2144"/>
      <c r="AD2144" s="4"/>
      <c r="AE2144" s="4"/>
      <c r="AF2144" s="4"/>
      <c r="AG2144" s="4"/>
      <c r="AH2144" s="4"/>
      <c r="AI2144" s="4"/>
      <c r="AJ2144" s="4"/>
      <c r="AK2144" s="4"/>
      <c r="AL2144" s="4"/>
      <c r="AM2144" s="4"/>
      <c r="AN2144" s="4"/>
      <c r="AO2144" s="4"/>
      <c r="AP2144" s="4"/>
      <c r="AQ2144" s="4"/>
      <c r="AR2144" s="4"/>
      <c r="AS2144" s="4"/>
      <c r="AT2144" s="4"/>
      <c r="AU2144" s="4"/>
      <c r="AV2144" s="4"/>
      <c r="AW2144" s="4"/>
    </row>
    <row r="2145" spans="25:49" x14ac:dyDescent="0.25">
      <c r="Y2145"/>
      <c r="AD2145" s="4"/>
      <c r="AE2145" s="4"/>
      <c r="AF2145" s="4"/>
      <c r="AG2145" s="4"/>
      <c r="AH2145" s="4"/>
      <c r="AI2145" s="4"/>
      <c r="AJ2145" s="4"/>
      <c r="AK2145" s="4"/>
      <c r="AL2145" s="4"/>
      <c r="AM2145" s="4"/>
      <c r="AN2145" s="4"/>
      <c r="AO2145" s="4"/>
      <c r="AP2145" s="4"/>
      <c r="AQ2145" s="4"/>
      <c r="AR2145" s="4"/>
      <c r="AS2145" s="4"/>
      <c r="AT2145" s="4"/>
      <c r="AU2145" s="4"/>
      <c r="AV2145" s="4"/>
      <c r="AW2145" s="4"/>
    </row>
    <row r="2146" spans="25:49" x14ac:dyDescent="0.25">
      <c r="Y2146"/>
      <c r="AD2146" s="4"/>
      <c r="AE2146" s="4"/>
      <c r="AF2146" s="4"/>
      <c r="AG2146" s="4"/>
      <c r="AH2146" s="4"/>
      <c r="AI2146" s="4"/>
      <c r="AJ2146" s="4"/>
      <c r="AK2146" s="4"/>
      <c r="AL2146" s="4"/>
      <c r="AM2146" s="4"/>
      <c r="AN2146" s="4"/>
      <c r="AO2146" s="4"/>
      <c r="AP2146" s="4"/>
      <c r="AQ2146" s="4"/>
      <c r="AR2146" s="4"/>
      <c r="AS2146" s="4"/>
      <c r="AT2146" s="4"/>
      <c r="AU2146" s="4"/>
      <c r="AV2146" s="4"/>
      <c r="AW2146" s="4"/>
    </row>
    <row r="2147" spans="25:49" x14ac:dyDescent="0.25">
      <c r="Y2147"/>
      <c r="AD2147" s="4"/>
      <c r="AE2147" s="4"/>
      <c r="AF2147" s="4"/>
      <c r="AG2147" s="4"/>
      <c r="AH2147" s="4"/>
      <c r="AI2147" s="4"/>
      <c r="AJ2147" s="4"/>
      <c r="AK2147" s="4"/>
      <c r="AL2147" s="4"/>
      <c r="AM2147" s="4"/>
      <c r="AN2147" s="4"/>
      <c r="AO2147" s="4"/>
      <c r="AP2147" s="4"/>
      <c r="AQ2147" s="4"/>
      <c r="AR2147" s="4"/>
      <c r="AS2147" s="4"/>
      <c r="AT2147" s="4"/>
      <c r="AU2147" s="4"/>
      <c r="AV2147" s="4"/>
      <c r="AW2147" s="4"/>
    </row>
    <row r="2148" spans="25:49" x14ac:dyDescent="0.25">
      <c r="Y2148"/>
      <c r="AD2148" s="4"/>
      <c r="AE2148" s="4"/>
      <c r="AF2148" s="4"/>
      <c r="AG2148" s="4"/>
      <c r="AH2148" s="4"/>
      <c r="AI2148" s="4"/>
      <c r="AJ2148" s="4"/>
      <c r="AK2148" s="4"/>
      <c r="AL2148" s="4"/>
      <c r="AM2148" s="4"/>
      <c r="AN2148" s="4"/>
      <c r="AO2148" s="4"/>
      <c r="AP2148" s="4"/>
      <c r="AQ2148" s="4"/>
      <c r="AR2148" s="4"/>
      <c r="AS2148" s="4"/>
      <c r="AT2148" s="4"/>
      <c r="AU2148" s="4"/>
      <c r="AV2148" s="4"/>
      <c r="AW2148" s="4"/>
    </row>
    <row r="2149" spans="25:49" x14ac:dyDescent="0.25">
      <c r="Y2149"/>
      <c r="AD2149" s="4"/>
      <c r="AE2149" s="4"/>
      <c r="AF2149" s="4"/>
      <c r="AG2149" s="4"/>
      <c r="AH2149" s="4"/>
      <c r="AI2149" s="4"/>
      <c r="AJ2149" s="4"/>
      <c r="AK2149" s="4"/>
      <c r="AL2149" s="4"/>
      <c r="AM2149" s="4"/>
      <c r="AN2149" s="4"/>
      <c r="AO2149" s="4"/>
      <c r="AP2149" s="4"/>
      <c r="AQ2149" s="4"/>
      <c r="AR2149" s="4"/>
      <c r="AS2149" s="4"/>
      <c r="AT2149" s="4"/>
      <c r="AU2149" s="4"/>
      <c r="AV2149" s="4"/>
      <c r="AW2149" s="4"/>
    </row>
    <row r="2150" spans="25:49" x14ac:dyDescent="0.25">
      <c r="Y2150"/>
      <c r="AD2150" s="4"/>
      <c r="AE2150" s="4"/>
      <c r="AF2150" s="4"/>
      <c r="AG2150" s="4"/>
      <c r="AH2150" s="4"/>
      <c r="AI2150" s="4"/>
      <c r="AJ2150" s="4"/>
      <c r="AK2150" s="4"/>
      <c r="AL2150" s="4"/>
      <c r="AM2150" s="4"/>
      <c r="AN2150" s="4"/>
      <c r="AO2150" s="4"/>
      <c r="AP2150" s="4"/>
      <c r="AQ2150" s="4"/>
      <c r="AR2150" s="4"/>
      <c r="AS2150" s="4"/>
      <c r="AT2150" s="4"/>
      <c r="AU2150" s="4"/>
      <c r="AV2150" s="4"/>
      <c r="AW2150" s="4"/>
    </row>
    <row r="2151" spans="25:49" x14ac:dyDescent="0.25">
      <c r="Y2151"/>
      <c r="AD2151" s="4"/>
      <c r="AE2151" s="4"/>
      <c r="AF2151" s="4"/>
      <c r="AG2151" s="4"/>
      <c r="AH2151" s="4"/>
      <c r="AI2151" s="4"/>
      <c r="AJ2151" s="4"/>
      <c r="AK2151" s="4"/>
      <c r="AL2151" s="4"/>
      <c r="AM2151" s="4"/>
      <c r="AN2151" s="4"/>
      <c r="AO2151" s="4"/>
      <c r="AP2151" s="4"/>
      <c r="AQ2151" s="4"/>
      <c r="AR2151" s="4"/>
      <c r="AS2151" s="4"/>
      <c r="AT2151" s="4"/>
      <c r="AU2151" s="4"/>
      <c r="AV2151" s="4"/>
      <c r="AW2151" s="4"/>
    </row>
    <row r="2152" spans="25:49" x14ac:dyDescent="0.25">
      <c r="Y2152"/>
      <c r="AD2152" s="4"/>
      <c r="AE2152" s="4"/>
      <c r="AF2152" s="4"/>
      <c r="AG2152" s="4"/>
      <c r="AH2152" s="4"/>
      <c r="AI2152" s="4"/>
      <c r="AJ2152" s="4"/>
      <c r="AK2152" s="4"/>
      <c r="AL2152" s="4"/>
      <c r="AM2152" s="4"/>
      <c r="AN2152" s="4"/>
      <c r="AO2152" s="4"/>
      <c r="AP2152" s="4"/>
      <c r="AQ2152" s="4"/>
      <c r="AR2152" s="4"/>
      <c r="AS2152" s="4"/>
      <c r="AT2152" s="4"/>
      <c r="AU2152" s="4"/>
      <c r="AV2152" s="4"/>
      <c r="AW2152" s="4"/>
    </row>
    <row r="2153" spans="25:49" x14ac:dyDescent="0.25">
      <c r="Y2153"/>
      <c r="AD2153" s="4"/>
      <c r="AE2153" s="4"/>
      <c r="AF2153" s="4"/>
      <c r="AG2153" s="4"/>
      <c r="AH2153" s="4"/>
      <c r="AI2153" s="4"/>
      <c r="AJ2153" s="4"/>
      <c r="AK2153" s="4"/>
      <c r="AL2153" s="4"/>
      <c r="AM2153" s="4"/>
      <c r="AN2153" s="4"/>
      <c r="AO2153" s="4"/>
      <c r="AP2153" s="4"/>
      <c r="AQ2153" s="4"/>
      <c r="AR2153" s="4"/>
      <c r="AS2153" s="4"/>
      <c r="AT2153" s="4"/>
      <c r="AU2153" s="4"/>
      <c r="AV2153" s="4"/>
      <c r="AW2153" s="4"/>
    </row>
    <row r="2154" spans="25:49" x14ac:dyDescent="0.25">
      <c r="Y2154"/>
      <c r="AD2154" s="4"/>
      <c r="AE2154" s="4"/>
      <c r="AF2154" s="4"/>
      <c r="AG2154" s="4"/>
      <c r="AH2154" s="4"/>
      <c r="AI2154" s="4"/>
      <c r="AJ2154" s="4"/>
      <c r="AK2154" s="4"/>
      <c r="AL2154" s="4"/>
      <c r="AM2154" s="4"/>
      <c r="AN2154" s="4"/>
      <c r="AO2154" s="4"/>
      <c r="AP2154" s="4"/>
      <c r="AQ2154" s="4"/>
      <c r="AR2154" s="4"/>
      <c r="AS2154" s="4"/>
      <c r="AT2154" s="4"/>
      <c r="AU2154" s="4"/>
      <c r="AV2154" s="4"/>
      <c r="AW2154" s="4"/>
    </row>
    <row r="2155" spans="25:49" x14ac:dyDescent="0.25">
      <c r="Y2155"/>
      <c r="AD2155" s="4"/>
      <c r="AE2155" s="4"/>
      <c r="AF2155" s="4"/>
      <c r="AG2155" s="4"/>
      <c r="AH2155" s="4"/>
      <c r="AI2155" s="4"/>
      <c r="AJ2155" s="4"/>
      <c r="AK2155" s="4"/>
      <c r="AL2155" s="4"/>
      <c r="AM2155" s="4"/>
      <c r="AN2155" s="4"/>
      <c r="AO2155" s="4"/>
      <c r="AP2155" s="4"/>
      <c r="AQ2155" s="4"/>
      <c r="AR2155" s="4"/>
      <c r="AS2155" s="4"/>
      <c r="AT2155" s="4"/>
      <c r="AU2155" s="4"/>
      <c r="AV2155" s="4"/>
      <c r="AW2155" s="4"/>
    </row>
    <row r="2156" spans="25:49" x14ac:dyDescent="0.25">
      <c r="Y2156"/>
      <c r="AD2156" s="4"/>
      <c r="AE2156" s="4"/>
      <c r="AF2156" s="4"/>
      <c r="AG2156" s="4"/>
      <c r="AH2156" s="4"/>
      <c r="AI2156" s="4"/>
      <c r="AJ2156" s="4"/>
      <c r="AK2156" s="4"/>
      <c r="AL2156" s="4"/>
      <c r="AM2156" s="4"/>
      <c r="AN2156" s="4"/>
      <c r="AO2156" s="4"/>
      <c r="AP2156" s="4"/>
      <c r="AQ2156" s="4"/>
      <c r="AR2156" s="4"/>
      <c r="AS2156" s="4"/>
      <c r="AT2156" s="4"/>
      <c r="AU2156" s="4"/>
      <c r="AV2156" s="4"/>
      <c r="AW2156" s="4"/>
    </row>
    <row r="2157" spans="25:49" x14ac:dyDescent="0.25">
      <c r="Y2157"/>
      <c r="AD2157" s="4"/>
      <c r="AE2157" s="4"/>
      <c r="AF2157" s="4"/>
      <c r="AG2157" s="4"/>
      <c r="AH2157" s="4"/>
      <c r="AI2157" s="4"/>
      <c r="AJ2157" s="4"/>
      <c r="AK2157" s="4"/>
      <c r="AL2157" s="4"/>
      <c r="AM2157" s="4"/>
      <c r="AN2157" s="4"/>
      <c r="AO2157" s="4"/>
      <c r="AP2157" s="4"/>
      <c r="AQ2157" s="4"/>
      <c r="AR2157" s="4"/>
      <c r="AS2157" s="4"/>
      <c r="AT2157" s="4"/>
      <c r="AU2157" s="4"/>
      <c r="AV2157" s="4"/>
      <c r="AW2157" s="4"/>
    </row>
    <row r="2158" spans="25:49" x14ac:dyDescent="0.25">
      <c r="Y2158"/>
      <c r="AD2158" s="4"/>
      <c r="AE2158" s="4"/>
      <c r="AF2158" s="4"/>
      <c r="AG2158" s="4"/>
      <c r="AH2158" s="4"/>
      <c r="AI2158" s="4"/>
      <c r="AJ2158" s="4"/>
      <c r="AK2158" s="4"/>
      <c r="AL2158" s="4"/>
      <c r="AM2158" s="4"/>
      <c r="AN2158" s="4"/>
      <c r="AO2158" s="4"/>
      <c r="AP2158" s="4"/>
      <c r="AQ2158" s="4"/>
      <c r="AR2158" s="4"/>
      <c r="AS2158" s="4"/>
      <c r="AT2158" s="4"/>
      <c r="AU2158" s="4"/>
      <c r="AV2158" s="4"/>
      <c r="AW2158" s="4"/>
    </row>
    <row r="2159" spans="25:49" x14ac:dyDescent="0.25">
      <c r="Y2159"/>
      <c r="AD2159" s="4"/>
      <c r="AE2159" s="4"/>
      <c r="AF2159" s="4"/>
      <c r="AG2159" s="4"/>
      <c r="AH2159" s="4"/>
      <c r="AI2159" s="4"/>
      <c r="AJ2159" s="4"/>
      <c r="AK2159" s="4"/>
      <c r="AL2159" s="4"/>
      <c r="AM2159" s="4"/>
      <c r="AN2159" s="4"/>
      <c r="AO2159" s="4"/>
      <c r="AP2159" s="4"/>
      <c r="AQ2159" s="4"/>
      <c r="AR2159" s="4"/>
      <c r="AS2159" s="4"/>
      <c r="AT2159" s="4"/>
      <c r="AU2159" s="4"/>
      <c r="AV2159" s="4"/>
      <c r="AW2159" s="4"/>
    </row>
    <row r="2160" spans="25:49" x14ac:dyDescent="0.25">
      <c r="Y2160"/>
      <c r="AD2160" s="4"/>
      <c r="AE2160" s="4"/>
      <c r="AF2160" s="4"/>
      <c r="AG2160" s="4"/>
      <c r="AH2160" s="4"/>
      <c r="AI2160" s="4"/>
      <c r="AJ2160" s="4"/>
      <c r="AK2160" s="4"/>
      <c r="AL2160" s="4"/>
      <c r="AM2160" s="4"/>
      <c r="AN2160" s="4"/>
      <c r="AO2160" s="4"/>
      <c r="AP2160" s="4"/>
      <c r="AQ2160" s="4"/>
      <c r="AR2160" s="4"/>
      <c r="AS2160" s="4"/>
      <c r="AT2160" s="4"/>
      <c r="AU2160" s="4"/>
      <c r="AV2160" s="4"/>
      <c r="AW2160" s="4"/>
    </row>
    <row r="2161" spans="25:49" x14ac:dyDescent="0.25">
      <c r="Y2161"/>
      <c r="AD2161" s="4"/>
      <c r="AE2161" s="4"/>
      <c r="AF2161" s="4"/>
      <c r="AG2161" s="4"/>
      <c r="AH2161" s="4"/>
      <c r="AI2161" s="4"/>
      <c r="AJ2161" s="4"/>
      <c r="AK2161" s="4"/>
      <c r="AL2161" s="4"/>
      <c r="AM2161" s="4"/>
      <c r="AN2161" s="4"/>
      <c r="AO2161" s="4"/>
      <c r="AP2161" s="4"/>
      <c r="AQ2161" s="4"/>
      <c r="AR2161" s="4"/>
      <c r="AS2161" s="4"/>
      <c r="AT2161" s="4"/>
      <c r="AU2161" s="4"/>
      <c r="AV2161" s="4"/>
      <c r="AW2161" s="4"/>
    </row>
    <row r="2162" spans="25:49" x14ac:dyDescent="0.25">
      <c r="Y2162"/>
      <c r="AD2162" s="4"/>
      <c r="AE2162" s="4"/>
      <c r="AF2162" s="4"/>
      <c r="AG2162" s="4"/>
      <c r="AH2162" s="4"/>
      <c r="AI2162" s="4"/>
      <c r="AJ2162" s="4"/>
      <c r="AK2162" s="4"/>
      <c r="AL2162" s="4"/>
      <c r="AM2162" s="4"/>
      <c r="AN2162" s="4"/>
      <c r="AO2162" s="4"/>
      <c r="AP2162" s="4"/>
      <c r="AQ2162" s="4"/>
      <c r="AR2162" s="4"/>
      <c r="AS2162" s="4"/>
      <c r="AT2162" s="4"/>
      <c r="AU2162" s="4"/>
      <c r="AV2162" s="4"/>
      <c r="AW2162" s="4"/>
    </row>
    <row r="2163" spans="25:49" x14ac:dyDescent="0.25">
      <c r="Y2163"/>
      <c r="AD2163" s="4"/>
      <c r="AE2163" s="4"/>
      <c r="AF2163" s="4"/>
      <c r="AG2163" s="4"/>
      <c r="AH2163" s="4"/>
      <c r="AI2163" s="4"/>
      <c r="AJ2163" s="4"/>
      <c r="AK2163" s="4"/>
      <c r="AL2163" s="4"/>
      <c r="AM2163" s="4"/>
      <c r="AN2163" s="4"/>
      <c r="AO2163" s="4"/>
      <c r="AP2163" s="4"/>
      <c r="AQ2163" s="4"/>
      <c r="AR2163" s="4"/>
      <c r="AS2163" s="4"/>
      <c r="AT2163" s="4"/>
      <c r="AU2163" s="4"/>
      <c r="AV2163" s="4"/>
      <c r="AW2163" s="4"/>
    </row>
    <row r="2164" spans="25:49" x14ac:dyDescent="0.25">
      <c r="Y2164"/>
      <c r="AD2164" s="4"/>
      <c r="AE2164" s="4"/>
      <c r="AF2164" s="4"/>
      <c r="AG2164" s="4"/>
      <c r="AH2164" s="4"/>
      <c r="AI2164" s="4"/>
      <c r="AJ2164" s="4"/>
      <c r="AK2164" s="4"/>
      <c r="AL2164" s="4"/>
      <c r="AM2164" s="4"/>
      <c r="AN2164" s="4"/>
      <c r="AO2164" s="4"/>
      <c r="AP2164" s="4"/>
      <c r="AQ2164" s="4"/>
      <c r="AR2164" s="4"/>
      <c r="AS2164" s="4"/>
      <c r="AT2164" s="4"/>
      <c r="AU2164" s="4"/>
      <c r="AV2164" s="4"/>
      <c r="AW2164" s="4"/>
    </row>
    <row r="2165" spans="25:49" x14ac:dyDescent="0.25">
      <c r="Y2165"/>
      <c r="AD2165" s="4"/>
      <c r="AE2165" s="4"/>
      <c r="AF2165" s="4"/>
      <c r="AG2165" s="4"/>
      <c r="AH2165" s="4"/>
      <c r="AI2165" s="4"/>
      <c r="AJ2165" s="4"/>
      <c r="AK2165" s="4"/>
      <c r="AL2165" s="4"/>
      <c r="AM2165" s="4"/>
      <c r="AN2165" s="4"/>
      <c r="AO2165" s="4"/>
      <c r="AP2165" s="4"/>
      <c r="AQ2165" s="4"/>
      <c r="AR2165" s="4"/>
      <c r="AS2165" s="4"/>
      <c r="AT2165" s="4"/>
      <c r="AU2165" s="4"/>
      <c r="AV2165" s="4"/>
      <c r="AW2165" s="4"/>
    </row>
    <row r="2166" spans="25:49" x14ac:dyDescent="0.25">
      <c r="Y2166"/>
      <c r="AD2166" s="4"/>
      <c r="AE2166" s="4"/>
      <c r="AF2166" s="4"/>
      <c r="AG2166" s="4"/>
      <c r="AH2166" s="4"/>
      <c r="AI2166" s="4"/>
      <c r="AJ2166" s="4"/>
      <c r="AK2166" s="4"/>
      <c r="AL2166" s="4"/>
      <c r="AM2166" s="4"/>
      <c r="AN2166" s="4"/>
      <c r="AO2166" s="4"/>
      <c r="AP2166" s="4"/>
      <c r="AQ2166" s="4"/>
      <c r="AR2166" s="4"/>
      <c r="AS2166" s="4"/>
      <c r="AT2166" s="4"/>
      <c r="AU2166" s="4"/>
      <c r="AV2166" s="4"/>
      <c r="AW2166" s="4"/>
    </row>
    <row r="2167" spans="25:49" x14ac:dyDescent="0.25">
      <c r="Y2167"/>
      <c r="AD2167" s="4"/>
      <c r="AE2167" s="4"/>
      <c r="AF2167" s="4"/>
      <c r="AG2167" s="4"/>
      <c r="AH2167" s="4"/>
      <c r="AI2167" s="4"/>
      <c r="AJ2167" s="4"/>
      <c r="AK2167" s="4"/>
      <c r="AL2167" s="4"/>
      <c r="AM2167" s="4"/>
      <c r="AN2167" s="4"/>
      <c r="AO2167" s="4"/>
      <c r="AP2167" s="4"/>
      <c r="AQ2167" s="4"/>
      <c r="AR2167" s="4"/>
      <c r="AS2167" s="4"/>
      <c r="AT2167" s="4"/>
      <c r="AU2167" s="4"/>
      <c r="AV2167" s="4"/>
      <c r="AW2167" s="4"/>
    </row>
    <row r="2168" spans="25:49" x14ac:dyDescent="0.25">
      <c r="Y2168"/>
      <c r="AD2168" s="4"/>
      <c r="AE2168" s="4"/>
      <c r="AF2168" s="4"/>
      <c r="AG2168" s="4"/>
      <c r="AH2168" s="4"/>
      <c r="AI2168" s="4"/>
      <c r="AJ2168" s="4"/>
      <c r="AK2168" s="4"/>
      <c r="AL2168" s="4"/>
      <c r="AM2168" s="4"/>
      <c r="AN2168" s="4"/>
      <c r="AO2168" s="4"/>
      <c r="AP2168" s="4"/>
      <c r="AQ2168" s="4"/>
      <c r="AR2168" s="4"/>
      <c r="AS2168" s="4"/>
      <c r="AT2168" s="4"/>
      <c r="AU2168" s="4"/>
      <c r="AV2168" s="4"/>
      <c r="AW2168" s="4"/>
    </row>
    <row r="2169" spans="25:49" x14ac:dyDescent="0.25">
      <c r="Y2169"/>
      <c r="AD2169" s="4"/>
      <c r="AE2169" s="4"/>
      <c r="AF2169" s="4"/>
      <c r="AG2169" s="4"/>
      <c r="AH2169" s="4"/>
      <c r="AI2169" s="4"/>
      <c r="AJ2169" s="4"/>
      <c r="AK2169" s="4"/>
      <c r="AL2169" s="4"/>
      <c r="AM2169" s="4"/>
      <c r="AN2169" s="4"/>
      <c r="AO2169" s="4"/>
      <c r="AP2169" s="4"/>
      <c r="AQ2169" s="4"/>
      <c r="AR2169" s="4"/>
      <c r="AS2169" s="4"/>
      <c r="AT2169" s="4"/>
      <c r="AU2169" s="4"/>
      <c r="AV2169" s="4"/>
      <c r="AW2169" s="4"/>
    </row>
    <row r="2170" spans="25:49" x14ac:dyDescent="0.25">
      <c r="Y2170"/>
      <c r="AD2170" s="4"/>
      <c r="AE2170" s="4"/>
      <c r="AF2170" s="4"/>
      <c r="AG2170" s="4"/>
      <c r="AH2170" s="4"/>
      <c r="AI2170" s="4"/>
      <c r="AJ2170" s="4"/>
      <c r="AK2170" s="4"/>
      <c r="AL2170" s="4"/>
      <c r="AM2170" s="4"/>
      <c r="AN2170" s="4"/>
      <c r="AO2170" s="4"/>
      <c r="AP2170" s="4"/>
      <c r="AQ2170" s="4"/>
      <c r="AR2170" s="4"/>
      <c r="AS2170" s="4"/>
      <c r="AT2170" s="4"/>
      <c r="AU2170" s="4"/>
      <c r="AV2170" s="4"/>
      <c r="AW2170" s="4"/>
    </row>
    <row r="2171" spans="25:49" x14ac:dyDescent="0.25">
      <c r="Y2171"/>
      <c r="AD2171" s="4"/>
      <c r="AE2171" s="4"/>
      <c r="AF2171" s="4"/>
      <c r="AG2171" s="4"/>
      <c r="AH2171" s="4"/>
      <c r="AI2171" s="4"/>
      <c r="AJ2171" s="4"/>
      <c r="AK2171" s="4"/>
      <c r="AL2171" s="4"/>
      <c r="AM2171" s="4"/>
      <c r="AN2171" s="4"/>
      <c r="AO2171" s="4"/>
      <c r="AP2171" s="4"/>
      <c r="AQ2171" s="4"/>
      <c r="AR2171" s="4"/>
      <c r="AS2171" s="4"/>
      <c r="AT2171" s="4"/>
      <c r="AU2171" s="4"/>
      <c r="AV2171" s="4"/>
      <c r="AW2171" s="4"/>
    </row>
    <row r="2172" spans="25:49" x14ac:dyDescent="0.25">
      <c r="Y2172"/>
      <c r="AD2172" s="4"/>
      <c r="AE2172" s="4"/>
      <c r="AF2172" s="4"/>
      <c r="AG2172" s="4"/>
      <c r="AH2172" s="4"/>
      <c r="AI2172" s="4"/>
      <c r="AJ2172" s="4"/>
      <c r="AK2172" s="4"/>
      <c r="AL2172" s="4"/>
      <c r="AM2172" s="4"/>
      <c r="AN2172" s="4"/>
      <c r="AO2172" s="4"/>
      <c r="AP2172" s="4"/>
      <c r="AQ2172" s="4"/>
      <c r="AR2172" s="4"/>
      <c r="AS2172" s="4"/>
      <c r="AT2172" s="4"/>
      <c r="AU2172" s="4"/>
      <c r="AV2172" s="4"/>
      <c r="AW2172" s="4"/>
    </row>
    <row r="2173" spans="25:49" x14ac:dyDescent="0.25">
      <c r="Y2173"/>
      <c r="AD2173" s="4"/>
      <c r="AE2173" s="4"/>
      <c r="AF2173" s="4"/>
      <c r="AG2173" s="4"/>
      <c r="AH2173" s="4"/>
      <c r="AI2173" s="4"/>
      <c r="AJ2173" s="4"/>
      <c r="AK2173" s="4"/>
      <c r="AL2173" s="4"/>
      <c r="AM2173" s="4"/>
      <c r="AN2173" s="4"/>
      <c r="AO2173" s="4"/>
      <c r="AP2173" s="4"/>
      <c r="AQ2173" s="4"/>
      <c r="AR2173" s="4"/>
      <c r="AS2173" s="4"/>
      <c r="AT2173" s="4"/>
      <c r="AU2173" s="4"/>
      <c r="AV2173" s="4"/>
      <c r="AW2173" s="4"/>
    </row>
    <row r="2174" spans="25:49" x14ac:dyDescent="0.25">
      <c r="Y2174"/>
      <c r="AD2174" s="4"/>
      <c r="AE2174" s="4"/>
      <c r="AF2174" s="4"/>
      <c r="AG2174" s="4"/>
      <c r="AH2174" s="4"/>
      <c r="AI2174" s="4"/>
      <c r="AJ2174" s="4"/>
      <c r="AK2174" s="4"/>
      <c r="AL2174" s="4"/>
      <c r="AM2174" s="4"/>
      <c r="AN2174" s="4"/>
      <c r="AO2174" s="4"/>
      <c r="AP2174" s="4"/>
      <c r="AQ2174" s="4"/>
      <c r="AR2174" s="4"/>
      <c r="AS2174" s="4"/>
      <c r="AT2174" s="4"/>
      <c r="AU2174" s="4"/>
      <c r="AV2174" s="4"/>
      <c r="AW2174" s="4"/>
    </row>
    <row r="2175" spans="25:49" x14ac:dyDescent="0.25">
      <c r="Y2175"/>
      <c r="AD2175" s="4"/>
      <c r="AE2175" s="4"/>
      <c r="AF2175" s="4"/>
      <c r="AG2175" s="4"/>
      <c r="AH2175" s="4"/>
      <c r="AI2175" s="4"/>
      <c r="AJ2175" s="4"/>
      <c r="AK2175" s="4"/>
      <c r="AL2175" s="4"/>
      <c r="AM2175" s="4"/>
      <c r="AN2175" s="4"/>
      <c r="AO2175" s="4"/>
      <c r="AP2175" s="4"/>
      <c r="AQ2175" s="4"/>
      <c r="AR2175" s="4"/>
      <c r="AS2175" s="4"/>
      <c r="AT2175" s="4"/>
      <c r="AU2175" s="4"/>
      <c r="AV2175" s="4"/>
      <c r="AW2175" s="4"/>
    </row>
    <row r="2176" spans="25:49" x14ac:dyDescent="0.25">
      <c r="Y2176"/>
      <c r="AD2176" s="4"/>
      <c r="AE2176" s="4"/>
      <c r="AF2176" s="4"/>
      <c r="AG2176" s="4"/>
      <c r="AH2176" s="4"/>
      <c r="AI2176" s="4"/>
      <c r="AJ2176" s="4"/>
      <c r="AK2176" s="4"/>
      <c r="AL2176" s="4"/>
      <c r="AM2176" s="4"/>
      <c r="AN2176" s="4"/>
      <c r="AO2176" s="4"/>
      <c r="AP2176" s="4"/>
      <c r="AQ2176" s="4"/>
      <c r="AR2176" s="4"/>
      <c r="AS2176" s="4"/>
      <c r="AT2176" s="4"/>
      <c r="AU2176" s="4"/>
      <c r="AV2176" s="4"/>
      <c r="AW2176" s="4"/>
    </row>
    <row r="2177" spans="25:49" x14ac:dyDescent="0.25">
      <c r="Y2177"/>
      <c r="AD2177" s="4"/>
      <c r="AE2177" s="4"/>
      <c r="AF2177" s="4"/>
      <c r="AG2177" s="4"/>
      <c r="AH2177" s="4"/>
      <c r="AI2177" s="4"/>
      <c r="AJ2177" s="4"/>
      <c r="AK2177" s="4"/>
      <c r="AL2177" s="4"/>
      <c r="AM2177" s="4"/>
      <c r="AN2177" s="4"/>
      <c r="AO2177" s="4"/>
      <c r="AP2177" s="4"/>
      <c r="AQ2177" s="4"/>
      <c r="AR2177" s="4"/>
      <c r="AS2177" s="4"/>
      <c r="AT2177" s="4"/>
      <c r="AU2177" s="4"/>
      <c r="AV2177" s="4"/>
      <c r="AW2177" s="4"/>
    </row>
    <row r="2178" spans="25:49" x14ac:dyDescent="0.25">
      <c r="Y2178"/>
      <c r="AD2178" s="4"/>
      <c r="AE2178" s="4"/>
      <c r="AF2178" s="4"/>
      <c r="AG2178" s="4"/>
      <c r="AH2178" s="4"/>
      <c r="AI2178" s="4"/>
      <c r="AJ2178" s="4"/>
      <c r="AK2178" s="4"/>
      <c r="AL2178" s="4"/>
      <c r="AM2178" s="4"/>
      <c r="AN2178" s="4"/>
      <c r="AO2178" s="4"/>
      <c r="AP2178" s="4"/>
      <c r="AQ2178" s="4"/>
      <c r="AR2178" s="4"/>
      <c r="AS2178" s="4"/>
      <c r="AT2178" s="4"/>
      <c r="AU2178" s="4"/>
      <c r="AV2178" s="4"/>
      <c r="AW2178" s="4"/>
    </row>
    <row r="2179" spans="25:49" x14ac:dyDescent="0.25">
      <c r="Y2179"/>
      <c r="AD2179" s="4"/>
      <c r="AE2179" s="4"/>
      <c r="AF2179" s="4"/>
      <c r="AG2179" s="4"/>
      <c r="AH2179" s="4"/>
      <c r="AI2179" s="4"/>
      <c r="AJ2179" s="4"/>
      <c r="AK2179" s="4"/>
      <c r="AL2179" s="4"/>
      <c r="AM2179" s="4"/>
      <c r="AN2179" s="4"/>
      <c r="AO2179" s="4"/>
      <c r="AP2179" s="4"/>
      <c r="AQ2179" s="4"/>
      <c r="AR2179" s="4"/>
      <c r="AS2179" s="4"/>
      <c r="AT2179" s="4"/>
      <c r="AU2179" s="4"/>
      <c r="AV2179" s="4"/>
      <c r="AW2179" s="4"/>
    </row>
    <row r="2180" spans="25:49" x14ac:dyDescent="0.25">
      <c r="Y2180"/>
      <c r="AD2180" s="4"/>
      <c r="AE2180" s="4"/>
      <c r="AF2180" s="4"/>
      <c r="AG2180" s="4"/>
      <c r="AH2180" s="4"/>
      <c r="AI2180" s="4"/>
      <c r="AJ2180" s="4"/>
      <c r="AK2180" s="4"/>
      <c r="AL2180" s="4"/>
      <c r="AM2180" s="4"/>
      <c r="AN2180" s="4"/>
      <c r="AO2180" s="4"/>
      <c r="AP2180" s="4"/>
      <c r="AQ2180" s="4"/>
      <c r="AR2180" s="4"/>
      <c r="AS2180" s="4"/>
      <c r="AT2180" s="4"/>
      <c r="AU2180" s="4"/>
      <c r="AV2180" s="4"/>
      <c r="AW2180" s="4"/>
    </row>
    <row r="2181" spans="25:49" x14ac:dyDescent="0.25">
      <c r="Y2181"/>
      <c r="AD2181" s="4"/>
      <c r="AE2181" s="4"/>
      <c r="AF2181" s="4"/>
      <c r="AG2181" s="4"/>
      <c r="AH2181" s="4"/>
      <c r="AI2181" s="4"/>
      <c r="AJ2181" s="4"/>
      <c r="AK2181" s="4"/>
      <c r="AL2181" s="4"/>
      <c r="AM2181" s="4"/>
      <c r="AN2181" s="4"/>
      <c r="AO2181" s="4"/>
      <c r="AP2181" s="4"/>
      <c r="AQ2181" s="4"/>
      <c r="AR2181" s="4"/>
      <c r="AS2181" s="4"/>
      <c r="AT2181" s="4"/>
      <c r="AU2181" s="4"/>
      <c r="AV2181" s="4"/>
      <c r="AW2181" s="4"/>
    </row>
    <row r="2182" spans="25:49" x14ac:dyDescent="0.25">
      <c r="Y2182"/>
      <c r="AD2182" s="4"/>
      <c r="AE2182" s="4"/>
      <c r="AF2182" s="4"/>
      <c r="AG2182" s="4"/>
      <c r="AH2182" s="4"/>
      <c r="AI2182" s="4"/>
      <c r="AJ2182" s="4"/>
      <c r="AK2182" s="4"/>
      <c r="AL2182" s="4"/>
      <c r="AM2182" s="4"/>
      <c r="AN2182" s="4"/>
      <c r="AO2182" s="4"/>
      <c r="AP2182" s="4"/>
      <c r="AQ2182" s="4"/>
      <c r="AR2182" s="4"/>
      <c r="AS2182" s="4"/>
      <c r="AT2182" s="4"/>
      <c r="AU2182" s="4"/>
      <c r="AV2182" s="4"/>
      <c r="AW2182" s="4"/>
    </row>
    <row r="2183" spans="25:49" x14ac:dyDescent="0.25">
      <c r="Y2183"/>
      <c r="AD2183" s="4"/>
      <c r="AE2183" s="4"/>
      <c r="AF2183" s="4"/>
      <c r="AG2183" s="4"/>
      <c r="AH2183" s="4"/>
      <c r="AI2183" s="4"/>
      <c r="AJ2183" s="4"/>
      <c r="AK2183" s="4"/>
      <c r="AL2183" s="4"/>
      <c r="AM2183" s="4"/>
      <c r="AN2183" s="4"/>
      <c r="AO2183" s="4"/>
      <c r="AP2183" s="4"/>
      <c r="AQ2183" s="4"/>
      <c r="AR2183" s="4"/>
      <c r="AS2183" s="4"/>
      <c r="AT2183" s="4"/>
      <c r="AU2183" s="4"/>
      <c r="AV2183" s="4"/>
      <c r="AW2183" s="4"/>
    </row>
    <row r="2184" spans="25:49" x14ac:dyDescent="0.25">
      <c r="Y2184"/>
      <c r="AD2184" s="4"/>
      <c r="AE2184" s="4"/>
      <c r="AF2184" s="4"/>
      <c r="AG2184" s="4"/>
      <c r="AH2184" s="4"/>
      <c r="AI2184" s="4"/>
      <c r="AJ2184" s="4"/>
      <c r="AK2184" s="4"/>
      <c r="AL2184" s="4"/>
      <c r="AM2184" s="4"/>
      <c r="AN2184" s="4"/>
      <c r="AO2184" s="4"/>
      <c r="AP2184" s="4"/>
      <c r="AQ2184" s="4"/>
      <c r="AR2184" s="4"/>
      <c r="AS2184" s="4"/>
      <c r="AT2184" s="4"/>
      <c r="AU2184" s="4"/>
      <c r="AV2184" s="4"/>
      <c r="AW2184" s="4"/>
    </row>
    <row r="2185" spans="25:49" x14ac:dyDescent="0.25">
      <c r="Y2185"/>
      <c r="AD2185" s="4"/>
      <c r="AE2185" s="4"/>
      <c r="AF2185" s="4"/>
      <c r="AG2185" s="4"/>
      <c r="AH2185" s="4"/>
      <c r="AI2185" s="4"/>
      <c r="AJ2185" s="4"/>
      <c r="AK2185" s="4"/>
      <c r="AL2185" s="4"/>
      <c r="AM2185" s="4"/>
      <c r="AN2185" s="4"/>
      <c r="AO2185" s="4"/>
      <c r="AP2185" s="4"/>
      <c r="AQ2185" s="4"/>
      <c r="AR2185" s="4"/>
      <c r="AS2185" s="4"/>
      <c r="AT2185" s="4"/>
      <c r="AU2185" s="4"/>
      <c r="AV2185" s="4"/>
      <c r="AW2185" s="4"/>
    </row>
    <row r="2186" spans="25:49" x14ac:dyDescent="0.25">
      <c r="Y2186"/>
      <c r="AD2186" s="4"/>
      <c r="AE2186" s="4"/>
      <c r="AF2186" s="4"/>
      <c r="AG2186" s="4"/>
      <c r="AH2186" s="4"/>
      <c r="AI2186" s="4"/>
      <c r="AJ2186" s="4"/>
      <c r="AK2186" s="4"/>
      <c r="AL2186" s="4"/>
      <c r="AM2186" s="4"/>
      <c r="AN2186" s="4"/>
      <c r="AO2186" s="4"/>
      <c r="AP2186" s="4"/>
      <c r="AQ2186" s="4"/>
      <c r="AR2186" s="4"/>
      <c r="AS2186" s="4"/>
      <c r="AT2186" s="4"/>
      <c r="AU2186" s="4"/>
      <c r="AV2186" s="4"/>
      <c r="AW2186" s="4"/>
    </row>
    <row r="2187" spans="25:49" x14ac:dyDescent="0.25">
      <c r="Y2187"/>
      <c r="AD2187" s="4"/>
      <c r="AE2187" s="4"/>
      <c r="AF2187" s="4"/>
      <c r="AG2187" s="4"/>
      <c r="AH2187" s="4"/>
      <c r="AI2187" s="4"/>
      <c r="AJ2187" s="4"/>
      <c r="AK2187" s="4"/>
      <c r="AL2187" s="4"/>
      <c r="AM2187" s="4"/>
      <c r="AN2187" s="4"/>
      <c r="AO2187" s="4"/>
      <c r="AP2187" s="4"/>
      <c r="AQ2187" s="4"/>
      <c r="AR2187" s="4"/>
      <c r="AS2187" s="4"/>
      <c r="AT2187" s="4"/>
      <c r="AU2187" s="4"/>
      <c r="AV2187" s="4"/>
      <c r="AW2187" s="4"/>
    </row>
    <row r="2188" spans="25:49" x14ac:dyDescent="0.25">
      <c r="Y2188"/>
      <c r="AD2188" s="4"/>
      <c r="AE2188" s="4"/>
      <c r="AF2188" s="4"/>
      <c r="AG2188" s="4"/>
      <c r="AH2188" s="4"/>
      <c r="AI2188" s="4"/>
      <c r="AJ2188" s="4"/>
      <c r="AK2188" s="4"/>
      <c r="AL2188" s="4"/>
      <c r="AM2188" s="4"/>
      <c r="AN2188" s="4"/>
      <c r="AO2188" s="4"/>
      <c r="AP2188" s="4"/>
      <c r="AQ2188" s="4"/>
      <c r="AR2188" s="4"/>
      <c r="AS2188" s="4"/>
      <c r="AT2188" s="4"/>
      <c r="AU2188" s="4"/>
      <c r="AV2188" s="4"/>
      <c r="AW2188" s="4"/>
    </row>
    <row r="2189" spans="25:49" x14ac:dyDescent="0.25">
      <c r="Y2189"/>
      <c r="AD2189" s="4"/>
      <c r="AE2189" s="4"/>
      <c r="AF2189" s="4"/>
      <c r="AG2189" s="4"/>
      <c r="AH2189" s="4"/>
      <c r="AI2189" s="4"/>
      <c r="AJ2189" s="4"/>
      <c r="AK2189" s="4"/>
      <c r="AL2189" s="4"/>
      <c r="AM2189" s="4"/>
      <c r="AN2189" s="4"/>
      <c r="AO2189" s="4"/>
      <c r="AP2189" s="4"/>
      <c r="AQ2189" s="4"/>
      <c r="AR2189" s="4"/>
      <c r="AS2189" s="4"/>
      <c r="AT2189" s="4"/>
      <c r="AU2189" s="4"/>
      <c r="AV2189" s="4"/>
      <c r="AW2189" s="4"/>
    </row>
    <row r="2190" spans="25:49" x14ac:dyDescent="0.25">
      <c r="Y2190"/>
      <c r="AD2190" s="4"/>
      <c r="AE2190" s="4"/>
      <c r="AF2190" s="4"/>
      <c r="AG2190" s="4"/>
      <c r="AH2190" s="4"/>
      <c r="AI2190" s="4"/>
      <c r="AJ2190" s="4"/>
      <c r="AK2190" s="4"/>
      <c r="AL2190" s="4"/>
      <c r="AM2190" s="4"/>
      <c r="AN2190" s="4"/>
      <c r="AO2190" s="4"/>
      <c r="AP2190" s="4"/>
      <c r="AQ2190" s="4"/>
      <c r="AR2190" s="4"/>
      <c r="AS2190" s="4"/>
      <c r="AT2190" s="4"/>
      <c r="AU2190" s="4"/>
      <c r="AV2190" s="4"/>
      <c r="AW2190" s="4"/>
    </row>
    <row r="2191" spans="25:49" x14ac:dyDescent="0.25">
      <c r="Y2191"/>
      <c r="AD2191" s="4"/>
      <c r="AE2191" s="4"/>
      <c r="AF2191" s="4"/>
      <c r="AG2191" s="4"/>
      <c r="AH2191" s="4"/>
      <c r="AI2191" s="4"/>
      <c r="AJ2191" s="4"/>
      <c r="AK2191" s="4"/>
      <c r="AL2191" s="4"/>
      <c r="AM2191" s="4"/>
      <c r="AN2191" s="4"/>
      <c r="AO2191" s="4"/>
      <c r="AP2191" s="4"/>
      <c r="AQ2191" s="4"/>
      <c r="AR2191" s="4"/>
      <c r="AS2191" s="4"/>
      <c r="AT2191" s="4"/>
      <c r="AU2191" s="4"/>
      <c r="AV2191" s="4"/>
      <c r="AW2191" s="4"/>
    </row>
    <row r="2192" spans="25:49" x14ac:dyDescent="0.25">
      <c r="Y2192"/>
      <c r="AD2192" s="4"/>
      <c r="AE2192" s="4"/>
      <c r="AF2192" s="4"/>
      <c r="AG2192" s="4"/>
      <c r="AH2192" s="4"/>
      <c r="AI2192" s="4"/>
      <c r="AJ2192" s="4"/>
      <c r="AK2192" s="4"/>
      <c r="AL2192" s="4"/>
      <c r="AM2192" s="4"/>
      <c r="AN2192" s="4"/>
      <c r="AO2192" s="4"/>
      <c r="AP2192" s="4"/>
      <c r="AQ2192" s="4"/>
      <c r="AR2192" s="4"/>
      <c r="AS2192" s="4"/>
      <c r="AT2192" s="4"/>
      <c r="AU2192" s="4"/>
      <c r="AV2192" s="4"/>
      <c r="AW2192" s="4"/>
    </row>
    <row r="2193" spans="25:49" x14ac:dyDescent="0.25">
      <c r="Y2193"/>
      <c r="AD2193" s="4"/>
      <c r="AE2193" s="4"/>
      <c r="AF2193" s="4"/>
      <c r="AG2193" s="4"/>
      <c r="AH2193" s="4"/>
      <c r="AI2193" s="4"/>
      <c r="AJ2193" s="4"/>
      <c r="AK2193" s="4"/>
      <c r="AL2193" s="4"/>
      <c r="AM2193" s="4"/>
      <c r="AN2193" s="4"/>
      <c r="AO2193" s="4"/>
      <c r="AP2193" s="4"/>
      <c r="AQ2193" s="4"/>
      <c r="AR2193" s="4"/>
      <c r="AS2193" s="4"/>
      <c r="AT2193" s="4"/>
      <c r="AU2193" s="4"/>
      <c r="AV2193" s="4"/>
      <c r="AW2193" s="4"/>
    </row>
    <row r="2194" spans="25:49" x14ac:dyDescent="0.25">
      <c r="Y2194"/>
      <c r="AD2194" s="4"/>
      <c r="AE2194" s="4"/>
      <c r="AF2194" s="4"/>
      <c r="AG2194" s="4"/>
      <c r="AH2194" s="4"/>
      <c r="AI2194" s="4"/>
      <c r="AJ2194" s="4"/>
      <c r="AK2194" s="4"/>
      <c r="AL2194" s="4"/>
      <c r="AM2194" s="4"/>
      <c r="AN2194" s="4"/>
      <c r="AO2194" s="4"/>
      <c r="AP2194" s="4"/>
      <c r="AQ2194" s="4"/>
      <c r="AR2194" s="4"/>
      <c r="AS2194" s="4"/>
      <c r="AT2194" s="4"/>
      <c r="AU2194" s="4"/>
      <c r="AV2194" s="4"/>
      <c r="AW2194" s="4"/>
    </row>
    <row r="2195" spans="25:49" x14ac:dyDescent="0.25">
      <c r="Y2195"/>
      <c r="AD2195" s="4"/>
      <c r="AE2195" s="4"/>
      <c r="AF2195" s="4"/>
      <c r="AG2195" s="4"/>
      <c r="AH2195" s="4"/>
      <c r="AI2195" s="4"/>
      <c r="AJ2195" s="4"/>
      <c r="AK2195" s="4"/>
      <c r="AL2195" s="4"/>
      <c r="AM2195" s="4"/>
      <c r="AN2195" s="4"/>
      <c r="AO2195" s="4"/>
      <c r="AP2195" s="4"/>
      <c r="AQ2195" s="4"/>
      <c r="AR2195" s="4"/>
      <c r="AS2195" s="4"/>
      <c r="AT2195" s="4"/>
      <c r="AU2195" s="4"/>
      <c r="AV2195" s="4"/>
      <c r="AW2195" s="4"/>
    </row>
    <row r="2196" spans="25:49" x14ac:dyDescent="0.25">
      <c r="Y2196"/>
      <c r="AD2196" s="4"/>
      <c r="AE2196" s="4"/>
      <c r="AF2196" s="4"/>
      <c r="AG2196" s="4"/>
      <c r="AH2196" s="4"/>
      <c r="AI2196" s="4"/>
      <c r="AJ2196" s="4"/>
      <c r="AK2196" s="4"/>
      <c r="AL2196" s="4"/>
      <c r="AM2196" s="4"/>
      <c r="AN2196" s="4"/>
      <c r="AO2196" s="4"/>
      <c r="AP2196" s="4"/>
      <c r="AQ2196" s="4"/>
      <c r="AR2196" s="4"/>
      <c r="AS2196" s="4"/>
      <c r="AT2196" s="4"/>
      <c r="AU2196" s="4"/>
      <c r="AV2196" s="4"/>
      <c r="AW2196" s="4"/>
    </row>
    <row r="2197" spans="25:49" x14ac:dyDescent="0.25">
      <c r="Y2197"/>
      <c r="AD2197" s="4"/>
      <c r="AE2197" s="4"/>
      <c r="AF2197" s="4"/>
      <c r="AG2197" s="4"/>
      <c r="AH2197" s="4"/>
      <c r="AI2197" s="4"/>
      <c r="AJ2197" s="4"/>
      <c r="AK2197" s="4"/>
      <c r="AL2197" s="4"/>
      <c r="AM2197" s="4"/>
      <c r="AN2197" s="4"/>
      <c r="AO2197" s="4"/>
      <c r="AP2197" s="4"/>
      <c r="AQ2197" s="4"/>
      <c r="AR2197" s="4"/>
      <c r="AS2197" s="4"/>
      <c r="AT2197" s="4"/>
      <c r="AU2197" s="4"/>
      <c r="AV2197" s="4"/>
      <c r="AW2197" s="4"/>
    </row>
    <row r="2198" spans="25:49" x14ac:dyDescent="0.25">
      <c r="Y2198"/>
      <c r="AD2198" s="4"/>
      <c r="AE2198" s="4"/>
      <c r="AF2198" s="4"/>
      <c r="AG2198" s="4"/>
      <c r="AH2198" s="4"/>
      <c r="AI2198" s="4"/>
      <c r="AJ2198" s="4"/>
      <c r="AK2198" s="4"/>
      <c r="AL2198" s="4"/>
      <c r="AM2198" s="4"/>
      <c r="AN2198" s="4"/>
      <c r="AO2198" s="4"/>
      <c r="AP2198" s="4"/>
      <c r="AQ2198" s="4"/>
      <c r="AR2198" s="4"/>
      <c r="AS2198" s="4"/>
      <c r="AT2198" s="4"/>
      <c r="AU2198" s="4"/>
      <c r="AV2198" s="4"/>
      <c r="AW2198" s="4"/>
    </row>
    <row r="2199" spans="25:49" x14ac:dyDescent="0.25">
      <c r="Y2199"/>
      <c r="AD2199" s="4"/>
      <c r="AE2199" s="4"/>
      <c r="AF2199" s="4"/>
      <c r="AG2199" s="4"/>
      <c r="AH2199" s="4"/>
      <c r="AI2199" s="4"/>
      <c r="AJ2199" s="4"/>
      <c r="AK2199" s="4"/>
      <c r="AL2199" s="4"/>
      <c r="AM2199" s="4"/>
      <c r="AN2199" s="4"/>
      <c r="AO2199" s="4"/>
      <c r="AP2199" s="4"/>
      <c r="AQ2199" s="4"/>
      <c r="AR2199" s="4"/>
      <c r="AS2199" s="4"/>
      <c r="AT2199" s="4"/>
      <c r="AU2199" s="4"/>
      <c r="AV2199" s="4"/>
      <c r="AW2199" s="4"/>
    </row>
    <row r="2200" spans="25:49" x14ac:dyDescent="0.25">
      <c r="Y2200"/>
      <c r="AD2200" s="4"/>
      <c r="AE2200" s="4"/>
      <c r="AF2200" s="4"/>
      <c r="AG2200" s="4"/>
      <c r="AH2200" s="4"/>
      <c r="AI2200" s="4"/>
      <c r="AJ2200" s="4"/>
      <c r="AK2200" s="4"/>
      <c r="AL2200" s="4"/>
      <c r="AM2200" s="4"/>
      <c r="AN2200" s="4"/>
      <c r="AO2200" s="4"/>
      <c r="AP2200" s="4"/>
      <c r="AQ2200" s="4"/>
      <c r="AR2200" s="4"/>
      <c r="AS2200" s="4"/>
      <c r="AT2200" s="4"/>
      <c r="AU2200" s="4"/>
      <c r="AV2200" s="4"/>
      <c r="AW2200" s="4"/>
    </row>
    <row r="2201" spans="25:49" x14ac:dyDescent="0.25">
      <c r="Y2201"/>
      <c r="AD2201" s="4"/>
      <c r="AE2201" s="4"/>
      <c r="AF2201" s="4"/>
      <c r="AG2201" s="4"/>
      <c r="AH2201" s="4"/>
      <c r="AI2201" s="4"/>
      <c r="AJ2201" s="4"/>
      <c r="AK2201" s="4"/>
      <c r="AL2201" s="4"/>
      <c r="AM2201" s="4"/>
      <c r="AN2201" s="4"/>
      <c r="AO2201" s="4"/>
      <c r="AP2201" s="4"/>
      <c r="AQ2201" s="4"/>
      <c r="AR2201" s="4"/>
      <c r="AS2201" s="4"/>
      <c r="AT2201" s="4"/>
      <c r="AU2201" s="4"/>
      <c r="AV2201" s="4"/>
      <c r="AW2201" s="4"/>
    </row>
    <row r="2202" spans="25:49" x14ac:dyDescent="0.25">
      <c r="Y2202"/>
      <c r="AD2202" s="4"/>
      <c r="AE2202" s="4"/>
      <c r="AF2202" s="4"/>
      <c r="AG2202" s="4"/>
      <c r="AH2202" s="4"/>
      <c r="AI2202" s="4"/>
      <c r="AJ2202" s="4"/>
      <c r="AK2202" s="4"/>
      <c r="AL2202" s="4"/>
      <c r="AM2202" s="4"/>
      <c r="AN2202" s="4"/>
      <c r="AO2202" s="4"/>
      <c r="AP2202" s="4"/>
      <c r="AQ2202" s="4"/>
      <c r="AR2202" s="4"/>
      <c r="AS2202" s="4"/>
      <c r="AT2202" s="4"/>
      <c r="AU2202" s="4"/>
      <c r="AV2202" s="4"/>
      <c r="AW2202" s="4"/>
    </row>
    <row r="2203" spans="25:49" x14ac:dyDescent="0.25">
      <c r="Y2203"/>
      <c r="AD2203" s="4"/>
      <c r="AE2203" s="4"/>
      <c r="AF2203" s="4"/>
      <c r="AG2203" s="4"/>
      <c r="AH2203" s="4"/>
      <c r="AI2203" s="4"/>
      <c r="AJ2203" s="4"/>
      <c r="AK2203" s="4"/>
      <c r="AL2203" s="4"/>
      <c r="AM2203" s="4"/>
      <c r="AN2203" s="4"/>
      <c r="AO2203" s="4"/>
      <c r="AP2203" s="4"/>
      <c r="AQ2203" s="4"/>
      <c r="AR2203" s="4"/>
      <c r="AS2203" s="4"/>
      <c r="AT2203" s="4"/>
      <c r="AU2203" s="4"/>
      <c r="AV2203" s="4"/>
      <c r="AW2203" s="4"/>
    </row>
    <row r="2204" spans="25:49" x14ac:dyDescent="0.25">
      <c r="Y2204"/>
      <c r="AD2204" s="4"/>
      <c r="AE2204" s="4"/>
      <c r="AF2204" s="4"/>
      <c r="AG2204" s="4"/>
      <c r="AH2204" s="4"/>
      <c r="AI2204" s="4"/>
      <c r="AJ2204" s="4"/>
      <c r="AK2204" s="4"/>
      <c r="AL2204" s="4"/>
      <c r="AM2204" s="4"/>
      <c r="AN2204" s="4"/>
      <c r="AO2204" s="4"/>
      <c r="AP2204" s="4"/>
      <c r="AQ2204" s="4"/>
      <c r="AR2204" s="4"/>
      <c r="AS2204" s="4"/>
      <c r="AT2204" s="4"/>
      <c r="AU2204" s="4"/>
      <c r="AV2204" s="4"/>
      <c r="AW2204" s="4"/>
    </row>
    <row r="2205" spans="25:49" x14ac:dyDescent="0.25">
      <c r="Y2205"/>
      <c r="AD2205" s="4"/>
      <c r="AE2205" s="4"/>
      <c r="AF2205" s="4"/>
      <c r="AG2205" s="4"/>
      <c r="AH2205" s="4"/>
      <c r="AI2205" s="4"/>
      <c r="AJ2205" s="4"/>
      <c r="AK2205" s="4"/>
      <c r="AL2205" s="4"/>
      <c r="AM2205" s="4"/>
      <c r="AN2205" s="4"/>
      <c r="AO2205" s="4"/>
      <c r="AP2205" s="4"/>
      <c r="AQ2205" s="4"/>
      <c r="AR2205" s="4"/>
      <c r="AS2205" s="4"/>
      <c r="AT2205" s="4"/>
      <c r="AU2205" s="4"/>
      <c r="AV2205" s="4"/>
      <c r="AW2205" s="4"/>
    </row>
    <row r="2206" spans="25:49" x14ac:dyDescent="0.25">
      <c r="Y2206"/>
      <c r="AD2206" s="4"/>
      <c r="AE2206" s="4"/>
      <c r="AF2206" s="4"/>
      <c r="AG2206" s="4"/>
      <c r="AH2206" s="4"/>
      <c r="AI2206" s="4"/>
      <c r="AJ2206" s="4"/>
      <c r="AK2206" s="4"/>
      <c r="AL2206" s="4"/>
      <c r="AM2206" s="4"/>
      <c r="AN2206" s="4"/>
      <c r="AO2206" s="4"/>
      <c r="AP2206" s="4"/>
      <c r="AQ2206" s="4"/>
      <c r="AR2206" s="4"/>
      <c r="AS2206" s="4"/>
      <c r="AT2206" s="4"/>
      <c r="AU2206" s="4"/>
      <c r="AV2206" s="4"/>
      <c r="AW2206" s="4"/>
    </row>
    <row r="2207" spans="25:49" x14ac:dyDescent="0.25">
      <c r="Y2207"/>
      <c r="AD2207" s="4"/>
      <c r="AE2207" s="4"/>
      <c r="AF2207" s="4"/>
      <c r="AG2207" s="4"/>
      <c r="AH2207" s="4"/>
      <c r="AI2207" s="4"/>
      <c r="AJ2207" s="4"/>
      <c r="AK2207" s="4"/>
      <c r="AL2207" s="4"/>
      <c r="AM2207" s="4"/>
      <c r="AN2207" s="4"/>
      <c r="AO2207" s="4"/>
      <c r="AP2207" s="4"/>
      <c r="AQ2207" s="4"/>
      <c r="AR2207" s="4"/>
      <c r="AS2207" s="4"/>
      <c r="AT2207" s="4"/>
      <c r="AU2207" s="4"/>
      <c r="AV2207" s="4"/>
      <c r="AW2207" s="4"/>
    </row>
    <row r="2208" spans="25:49" x14ac:dyDescent="0.25">
      <c r="Y2208"/>
      <c r="AD2208" s="4"/>
      <c r="AE2208" s="4"/>
      <c r="AF2208" s="4"/>
      <c r="AG2208" s="4"/>
      <c r="AH2208" s="4"/>
      <c r="AI2208" s="4"/>
      <c r="AJ2208" s="4"/>
      <c r="AK2208" s="4"/>
      <c r="AL2208" s="4"/>
      <c r="AM2208" s="4"/>
      <c r="AN2208" s="4"/>
      <c r="AO2208" s="4"/>
      <c r="AP2208" s="4"/>
      <c r="AQ2208" s="4"/>
      <c r="AR2208" s="4"/>
      <c r="AS2208" s="4"/>
      <c r="AT2208" s="4"/>
      <c r="AU2208" s="4"/>
      <c r="AV2208" s="4"/>
      <c r="AW2208" s="4"/>
    </row>
    <row r="2209" spans="25:49" x14ac:dyDescent="0.25">
      <c r="Y2209"/>
      <c r="AD2209" s="4"/>
      <c r="AE2209" s="4"/>
      <c r="AF2209" s="4"/>
      <c r="AG2209" s="4"/>
      <c r="AH2209" s="4"/>
      <c r="AI2209" s="4"/>
      <c r="AJ2209" s="4"/>
      <c r="AK2209" s="4"/>
      <c r="AL2209" s="4"/>
      <c r="AM2209" s="4"/>
      <c r="AN2209" s="4"/>
      <c r="AO2209" s="4"/>
      <c r="AP2209" s="4"/>
      <c r="AQ2209" s="4"/>
      <c r="AR2209" s="4"/>
      <c r="AS2209" s="4"/>
      <c r="AT2209" s="4"/>
      <c r="AU2209" s="4"/>
      <c r="AV2209" s="4"/>
      <c r="AW2209" s="4"/>
    </row>
    <row r="2210" spans="25:49" x14ac:dyDescent="0.25">
      <c r="Y2210"/>
      <c r="AD2210" s="4"/>
      <c r="AE2210" s="4"/>
      <c r="AF2210" s="4"/>
      <c r="AG2210" s="4"/>
      <c r="AH2210" s="4"/>
      <c r="AI2210" s="4"/>
      <c r="AJ2210" s="4"/>
      <c r="AK2210" s="4"/>
      <c r="AL2210" s="4"/>
      <c r="AM2210" s="4"/>
      <c r="AN2210" s="4"/>
      <c r="AO2210" s="4"/>
      <c r="AP2210" s="4"/>
      <c r="AQ2210" s="4"/>
      <c r="AR2210" s="4"/>
      <c r="AS2210" s="4"/>
      <c r="AT2210" s="4"/>
      <c r="AU2210" s="4"/>
      <c r="AV2210" s="4"/>
      <c r="AW2210" s="4"/>
    </row>
    <row r="2211" spans="25:49" x14ac:dyDescent="0.25">
      <c r="Y2211"/>
      <c r="AD2211" s="4"/>
      <c r="AE2211" s="4"/>
      <c r="AF2211" s="4"/>
      <c r="AG2211" s="4"/>
      <c r="AH2211" s="4"/>
      <c r="AI2211" s="4"/>
      <c r="AJ2211" s="4"/>
      <c r="AK2211" s="4"/>
      <c r="AL2211" s="4"/>
      <c r="AM2211" s="4"/>
      <c r="AN2211" s="4"/>
      <c r="AO2211" s="4"/>
      <c r="AP2211" s="4"/>
      <c r="AQ2211" s="4"/>
      <c r="AR2211" s="4"/>
      <c r="AS2211" s="4"/>
      <c r="AT2211" s="4"/>
      <c r="AU2211" s="4"/>
      <c r="AV2211" s="4"/>
      <c r="AW2211" s="4"/>
    </row>
    <row r="2212" spans="25:49" x14ac:dyDescent="0.25">
      <c r="Y2212"/>
      <c r="AD2212" s="4"/>
      <c r="AE2212" s="4"/>
      <c r="AF2212" s="4"/>
      <c r="AG2212" s="4"/>
      <c r="AH2212" s="4"/>
      <c r="AI2212" s="4"/>
      <c r="AJ2212" s="4"/>
      <c r="AK2212" s="4"/>
      <c r="AL2212" s="4"/>
      <c r="AM2212" s="4"/>
      <c r="AN2212" s="4"/>
      <c r="AO2212" s="4"/>
      <c r="AP2212" s="4"/>
      <c r="AQ2212" s="4"/>
      <c r="AR2212" s="4"/>
      <c r="AS2212" s="4"/>
      <c r="AT2212" s="4"/>
      <c r="AU2212" s="4"/>
      <c r="AV2212" s="4"/>
      <c r="AW2212" s="4"/>
    </row>
    <row r="2213" spans="25:49" x14ac:dyDescent="0.25">
      <c r="Y2213"/>
      <c r="AD2213" s="4"/>
      <c r="AE2213" s="4"/>
      <c r="AF2213" s="4"/>
      <c r="AG2213" s="4"/>
      <c r="AH2213" s="4"/>
      <c r="AI2213" s="4"/>
      <c r="AJ2213" s="4"/>
      <c r="AK2213" s="4"/>
      <c r="AL2213" s="4"/>
      <c r="AM2213" s="4"/>
      <c r="AN2213" s="4"/>
      <c r="AO2213" s="4"/>
      <c r="AP2213" s="4"/>
      <c r="AQ2213" s="4"/>
      <c r="AR2213" s="4"/>
      <c r="AS2213" s="4"/>
      <c r="AT2213" s="4"/>
      <c r="AU2213" s="4"/>
      <c r="AV2213" s="4"/>
      <c r="AW2213" s="4"/>
    </row>
    <row r="2214" spans="25:49" x14ac:dyDescent="0.25">
      <c r="Y2214"/>
      <c r="AD2214" s="4"/>
      <c r="AE2214" s="4"/>
      <c r="AF2214" s="4"/>
      <c r="AG2214" s="4"/>
      <c r="AH2214" s="4"/>
      <c r="AI2214" s="4"/>
      <c r="AJ2214" s="4"/>
      <c r="AK2214" s="4"/>
      <c r="AL2214" s="4"/>
      <c r="AM2214" s="4"/>
      <c r="AN2214" s="4"/>
      <c r="AO2214" s="4"/>
      <c r="AP2214" s="4"/>
      <c r="AQ2214" s="4"/>
      <c r="AR2214" s="4"/>
      <c r="AS2214" s="4"/>
      <c r="AT2214" s="4"/>
      <c r="AU2214" s="4"/>
      <c r="AV2214" s="4"/>
      <c r="AW2214" s="4"/>
    </row>
    <row r="2215" spans="25:49" x14ac:dyDescent="0.25">
      <c r="Y2215"/>
      <c r="AD2215" s="4"/>
      <c r="AE2215" s="4"/>
      <c r="AF2215" s="4"/>
      <c r="AG2215" s="4"/>
      <c r="AH2215" s="4"/>
      <c r="AI2215" s="4"/>
      <c r="AJ2215" s="4"/>
      <c r="AK2215" s="4"/>
      <c r="AL2215" s="4"/>
      <c r="AM2215" s="4"/>
      <c r="AN2215" s="4"/>
      <c r="AO2215" s="4"/>
      <c r="AP2215" s="4"/>
      <c r="AQ2215" s="4"/>
      <c r="AR2215" s="4"/>
      <c r="AS2215" s="4"/>
      <c r="AT2215" s="4"/>
      <c r="AU2215" s="4"/>
      <c r="AV2215" s="4"/>
      <c r="AW2215" s="4"/>
    </row>
    <row r="2216" spans="25:49" x14ac:dyDescent="0.25">
      <c r="Y2216"/>
      <c r="AD2216" s="4"/>
      <c r="AE2216" s="4"/>
      <c r="AF2216" s="4"/>
      <c r="AG2216" s="4"/>
      <c r="AH2216" s="4"/>
      <c r="AI2216" s="4"/>
      <c r="AJ2216" s="4"/>
      <c r="AK2216" s="4"/>
      <c r="AL2216" s="4"/>
      <c r="AM2216" s="4"/>
      <c r="AN2216" s="4"/>
      <c r="AO2216" s="4"/>
      <c r="AP2216" s="4"/>
      <c r="AQ2216" s="4"/>
      <c r="AR2216" s="4"/>
      <c r="AS2216" s="4"/>
      <c r="AT2216" s="4"/>
      <c r="AU2216" s="4"/>
      <c r="AV2216" s="4"/>
      <c r="AW2216" s="4"/>
    </row>
    <row r="2217" spans="25:49" x14ac:dyDescent="0.25">
      <c r="Y2217"/>
      <c r="AD2217" s="4"/>
      <c r="AE2217" s="4"/>
      <c r="AF2217" s="4"/>
      <c r="AG2217" s="4"/>
      <c r="AH2217" s="4"/>
      <c r="AI2217" s="4"/>
      <c r="AJ2217" s="4"/>
      <c r="AK2217" s="4"/>
      <c r="AL2217" s="4"/>
      <c r="AM2217" s="4"/>
      <c r="AN2217" s="4"/>
      <c r="AO2217" s="4"/>
      <c r="AP2217" s="4"/>
      <c r="AQ2217" s="4"/>
      <c r="AR2217" s="4"/>
      <c r="AS2217" s="4"/>
      <c r="AT2217" s="4"/>
      <c r="AU2217" s="4"/>
      <c r="AV2217" s="4"/>
      <c r="AW2217" s="4"/>
    </row>
    <row r="2218" spans="25:49" x14ac:dyDescent="0.25">
      <c r="Y2218"/>
      <c r="AD2218" s="4"/>
      <c r="AE2218" s="4"/>
      <c r="AF2218" s="4"/>
      <c r="AG2218" s="4"/>
      <c r="AH2218" s="4"/>
      <c r="AI2218" s="4"/>
      <c r="AJ2218" s="4"/>
      <c r="AK2218" s="4"/>
      <c r="AL2218" s="4"/>
      <c r="AM2218" s="4"/>
      <c r="AN2218" s="4"/>
      <c r="AO2218" s="4"/>
      <c r="AP2218" s="4"/>
      <c r="AQ2218" s="4"/>
      <c r="AR2218" s="4"/>
      <c r="AS2218" s="4"/>
      <c r="AT2218" s="4"/>
      <c r="AU2218" s="4"/>
      <c r="AV2218" s="4"/>
      <c r="AW2218" s="4"/>
    </row>
    <row r="2219" spans="25:49" x14ac:dyDescent="0.25">
      <c r="Y2219"/>
      <c r="AD2219" s="4"/>
      <c r="AE2219" s="4"/>
      <c r="AF2219" s="4"/>
      <c r="AG2219" s="4"/>
      <c r="AH2219" s="4"/>
      <c r="AI2219" s="4"/>
      <c r="AJ2219" s="4"/>
      <c r="AK2219" s="4"/>
      <c r="AL2219" s="4"/>
      <c r="AM2219" s="4"/>
      <c r="AN2219" s="4"/>
      <c r="AO2219" s="4"/>
      <c r="AP2219" s="4"/>
      <c r="AQ2219" s="4"/>
      <c r="AR2219" s="4"/>
      <c r="AS2219" s="4"/>
      <c r="AT2219" s="4"/>
      <c r="AU2219" s="4"/>
      <c r="AV2219" s="4"/>
      <c r="AW2219" s="4"/>
    </row>
    <row r="2220" spans="25:49" x14ac:dyDescent="0.25">
      <c r="Y2220"/>
      <c r="AD2220" s="4"/>
      <c r="AE2220" s="4"/>
      <c r="AF2220" s="4"/>
      <c r="AG2220" s="4"/>
      <c r="AH2220" s="4"/>
      <c r="AI2220" s="4"/>
      <c r="AJ2220" s="4"/>
      <c r="AK2220" s="4"/>
      <c r="AL2220" s="4"/>
      <c r="AM2220" s="4"/>
      <c r="AN2220" s="4"/>
      <c r="AO2220" s="4"/>
      <c r="AP2220" s="4"/>
      <c r="AQ2220" s="4"/>
      <c r="AR2220" s="4"/>
      <c r="AS2220" s="4"/>
      <c r="AT2220" s="4"/>
      <c r="AU2220" s="4"/>
      <c r="AV2220" s="4"/>
      <c r="AW2220" s="4"/>
    </row>
    <row r="2221" spans="25:49" x14ac:dyDescent="0.25">
      <c r="Y2221"/>
      <c r="AD2221" s="4"/>
      <c r="AE2221" s="4"/>
      <c r="AF2221" s="4"/>
      <c r="AG2221" s="4"/>
      <c r="AH2221" s="4"/>
      <c r="AI2221" s="4"/>
      <c r="AJ2221" s="4"/>
      <c r="AK2221" s="4"/>
      <c r="AL2221" s="4"/>
      <c r="AM2221" s="4"/>
      <c r="AN2221" s="4"/>
      <c r="AO2221" s="4"/>
      <c r="AP2221" s="4"/>
      <c r="AQ2221" s="4"/>
      <c r="AR2221" s="4"/>
      <c r="AS2221" s="4"/>
      <c r="AT2221" s="4"/>
      <c r="AU2221" s="4"/>
      <c r="AV2221" s="4"/>
      <c r="AW2221" s="4"/>
    </row>
    <row r="2222" spans="25:49" x14ac:dyDescent="0.25">
      <c r="Y2222"/>
      <c r="AD2222" s="4"/>
      <c r="AE2222" s="4"/>
      <c r="AF2222" s="4"/>
      <c r="AG2222" s="4"/>
      <c r="AH2222" s="4"/>
      <c r="AI2222" s="4"/>
      <c r="AJ2222" s="4"/>
      <c r="AK2222" s="4"/>
      <c r="AL2222" s="4"/>
      <c r="AM2222" s="4"/>
      <c r="AN2222" s="4"/>
      <c r="AO2222" s="4"/>
      <c r="AP2222" s="4"/>
      <c r="AQ2222" s="4"/>
      <c r="AR2222" s="4"/>
      <c r="AS2222" s="4"/>
      <c r="AT2222" s="4"/>
      <c r="AU2222" s="4"/>
      <c r="AV2222" s="4"/>
      <c r="AW2222" s="4"/>
    </row>
    <row r="2223" spans="25:49" x14ac:dyDescent="0.25">
      <c r="Y2223"/>
      <c r="AD2223" s="4"/>
      <c r="AE2223" s="4"/>
      <c r="AF2223" s="4"/>
      <c r="AG2223" s="4"/>
      <c r="AH2223" s="4"/>
      <c r="AI2223" s="4"/>
      <c r="AJ2223" s="4"/>
      <c r="AK2223" s="4"/>
      <c r="AL2223" s="4"/>
      <c r="AM2223" s="4"/>
      <c r="AN2223" s="4"/>
      <c r="AO2223" s="4"/>
      <c r="AP2223" s="4"/>
      <c r="AQ2223" s="4"/>
      <c r="AR2223" s="4"/>
      <c r="AS2223" s="4"/>
      <c r="AT2223" s="4"/>
      <c r="AU2223" s="4"/>
      <c r="AV2223" s="4"/>
      <c r="AW2223" s="4"/>
    </row>
    <row r="2224" spans="25:49" x14ac:dyDescent="0.25">
      <c r="Y2224"/>
      <c r="AD2224" s="4"/>
      <c r="AE2224" s="4"/>
      <c r="AF2224" s="4"/>
      <c r="AG2224" s="4"/>
      <c r="AH2224" s="4"/>
      <c r="AI2224" s="4"/>
      <c r="AJ2224" s="4"/>
      <c r="AK2224" s="4"/>
      <c r="AL2224" s="4"/>
      <c r="AM2224" s="4"/>
      <c r="AN2224" s="4"/>
      <c r="AO2224" s="4"/>
      <c r="AP2224" s="4"/>
      <c r="AQ2224" s="4"/>
      <c r="AR2224" s="4"/>
      <c r="AS2224" s="4"/>
      <c r="AT2224" s="4"/>
      <c r="AU2224" s="4"/>
      <c r="AV2224" s="4"/>
      <c r="AW2224" s="4"/>
    </row>
    <row r="2225" spans="25:49" x14ac:dyDescent="0.25">
      <c r="Y2225"/>
      <c r="AD2225" s="4"/>
      <c r="AE2225" s="4"/>
      <c r="AF2225" s="4"/>
      <c r="AG2225" s="4"/>
      <c r="AH2225" s="4"/>
      <c r="AI2225" s="4"/>
      <c r="AJ2225" s="4"/>
      <c r="AK2225" s="4"/>
      <c r="AL2225" s="4"/>
      <c r="AM2225" s="4"/>
      <c r="AN2225" s="4"/>
      <c r="AO2225" s="4"/>
      <c r="AP2225" s="4"/>
      <c r="AQ2225" s="4"/>
      <c r="AR2225" s="4"/>
      <c r="AS2225" s="4"/>
      <c r="AT2225" s="4"/>
      <c r="AU2225" s="4"/>
      <c r="AV2225" s="4"/>
      <c r="AW2225" s="4"/>
    </row>
    <row r="2226" spans="25:49" x14ac:dyDescent="0.25">
      <c r="Y2226"/>
      <c r="AD2226" s="4"/>
      <c r="AE2226" s="4"/>
      <c r="AF2226" s="4"/>
      <c r="AG2226" s="4"/>
      <c r="AH2226" s="4"/>
      <c r="AI2226" s="4"/>
      <c r="AJ2226" s="4"/>
      <c r="AK2226" s="4"/>
      <c r="AL2226" s="4"/>
      <c r="AM2226" s="4"/>
      <c r="AN2226" s="4"/>
      <c r="AO2226" s="4"/>
      <c r="AP2226" s="4"/>
      <c r="AQ2226" s="4"/>
      <c r="AR2226" s="4"/>
      <c r="AS2226" s="4"/>
      <c r="AT2226" s="4"/>
      <c r="AU2226" s="4"/>
      <c r="AV2226" s="4"/>
      <c r="AW2226" s="4"/>
    </row>
    <row r="2227" spans="25:49" x14ac:dyDescent="0.25">
      <c r="Y2227"/>
      <c r="AD2227" s="4"/>
      <c r="AE2227" s="4"/>
      <c r="AF2227" s="4"/>
      <c r="AG2227" s="4"/>
      <c r="AH2227" s="4"/>
      <c r="AI2227" s="4"/>
      <c r="AJ2227" s="4"/>
      <c r="AK2227" s="4"/>
      <c r="AL2227" s="4"/>
      <c r="AM2227" s="4"/>
      <c r="AN2227" s="4"/>
      <c r="AO2227" s="4"/>
      <c r="AP2227" s="4"/>
      <c r="AQ2227" s="4"/>
      <c r="AR2227" s="4"/>
      <c r="AS2227" s="4"/>
      <c r="AT2227" s="4"/>
      <c r="AU2227" s="4"/>
      <c r="AV2227" s="4"/>
      <c r="AW2227" s="4"/>
    </row>
    <row r="2228" spans="25:49" x14ac:dyDescent="0.25">
      <c r="Y2228"/>
      <c r="AD2228" s="4"/>
      <c r="AE2228" s="4"/>
      <c r="AF2228" s="4"/>
      <c r="AG2228" s="4"/>
      <c r="AH2228" s="4"/>
      <c r="AI2228" s="4"/>
      <c r="AJ2228" s="4"/>
      <c r="AK2228" s="4"/>
      <c r="AL2228" s="4"/>
      <c r="AM2228" s="4"/>
      <c r="AN2228" s="4"/>
      <c r="AO2228" s="4"/>
      <c r="AP2228" s="4"/>
      <c r="AQ2228" s="4"/>
      <c r="AR2228" s="4"/>
      <c r="AS2228" s="4"/>
      <c r="AT2228" s="4"/>
      <c r="AU2228" s="4"/>
      <c r="AV2228" s="4"/>
      <c r="AW2228" s="4"/>
    </row>
    <row r="2229" spans="25:49" x14ac:dyDescent="0.25">
      <c r="Y2229"/>
      <c r="AD2229" s="4"/>
      <c r="AE2229" s="4"/>
      <c r="AF2229" s="4"/>
      <c r="AG2229" s="4"/>
      <c r="AH2229" s="4"/>
      <c r="AI2229" s="4"/>
      <c r="AJ2229" s="4"/>
      <c r="AK2229" s="4"/>
      <c r="AL2229" s="4"/>
      <c r="AM2229" s="4"/>
      <c r="AN2229" s="4"/>
      <c r="AO2229" s="4"/>
      <c r="AP2229" s="4"/>
      <c r="AQ2229" s="4"/>
      <c r="AR2229" s="4"/>
      <c r="AS2229" s="4"/>
      <c r="AT2229" s="4"/>
      <c r="AU2229" s="4"/>
      <c r="AV2229" s="4"/>
      <c r="AW2229" s="4"/>
    </row>
    <row r="2230" spans="25:49" x14ac:dyDescent="0.25">
      <c r="Y2230"/>
      <c r="AD2230" s="4"/>
      <c r="AE2230" s="4"/>
      <c r="AF2230" s="4"/>
      <c r="AG2230" s="4"/>
      <c r="AH2230" s="4"/>
      <c r="AI2230" s="4"/>
      <c r="AJ2230" s="4"/>
      <c r="AK2230" s="4"/>
      <c r="AL2230" s="4"/>
      <c r="AM2230" s="4"/>
      <c r="AN2230" s="4"/>
      <c r="AO2230" s="4"/>
      <c r="AP2230" s="4"/>
      <c r="AQ2230" s="4"/>
      <c r="AR2230" s="4"/>
      <c r="AS2230" s="4"/>
      <c r="AT2230" s="4"/>
      <c r="AU2230" s="4"/>
      <c r="AV2230" s="4"/>
      <c r="AW2230" s="4"/>
    </row>
    <row r="2231" spans="25:49" x14ac:dyDescent="0.25">
      <c r="Y2231"/>
      <c r="AD2231" s="4"/>
      <c r="AE2231" s="4"/>
      <c r="AF2231" s="4"/>
      <c r="AG2231" s="4"/>
      <c r="AH2231" s="4"/>
      <c r="AI2231" s="4"/>
      <c r="AJ2231" s="4"/>
      <c r="AK2231" s="4"/>
      <c r="AL2231" s="4"/>
      <c r="AM2231" s="4"/>
      <c r="AN2231" s="4"/>
      <c r="AO2231" s="4"/>
      <c r="AP2231" s="4"/>
      <c r="AQ2231" s="4"/>
      <c r="AR2231" s="4"/>
      <c r="AS2231" s="4"/>
      <c r="AT2231" s="4"/>
      <c r="AU2231" s="4"/>
      <c r="AV2231" s="4"/>
      <c r="AW2231" s="4"/>
    </row>
    <row r="2232" spans="25:49" x14ac:dyDescent="0.25">
      <c r="Y2232"/>
      <c r="AD2232" s="4"/>
      <c r="AE2232" s="4"/>
      <c r="AF2232" s="4"/>
      <c r="AG2232" s="4"/>
      <c r="AH2232" s="4"/>
      <c r="AI2232" s="4"/>
      <c r="AJ2232" s="4"/>
      <c r="AK2232" s="4"/>
      <c r="AL2232" s="4"/>
      <c r="AM2232" s="4"/>
      <c r="AN2232" s="4"/>
      <c r="AO2232" s="4"/>
      <c r="AP2232" s="4"/>
      <c r="AQ2232" s="4"/>
      <c r="AR2232" s="4"/>
      <c r="AS2232" s="4"/>
      <c r="AT2232" s="4"/>
      <c r="AU2232" s="4"/>
      <c r="AV2232" s="4"/>
      <c r="AW2232" s="4"/>
    </row>
    <row r="2233" spans="25:49" x14ac:dyDescent="0.25">
      <c r="Y2233"/>
      <c r="AD2233" s="4"/>
      <c r="AE2233" s="4"/>
      <c r="AF2233" s="4"/>
      <c r="AG2233" s="4"/>
      <c r="AH2233" s="4"/>
      <c r="AI2233" s="4"/>
      <c r="AJ2233" s="4"/>
      <c r="AK2233" s="4"/>
      <c r="AL2233" s="4"/>
      <c r="AM2233" s="4"/>
      <c r="AN2233" s="4"/>
      <c r="AO2233" s="4"/>
      <c r="AP2233" s="4"/>
      <c r="AQ2233" s="4"/>
      <c r="AR2233" s="4"/>
      <c r="AS2233" s="4"/>
      <c r="AT2233" s="4"/>
      <c r="AU2233" s="4"/>
      <c r="AV2233" s="4"/>
      <c r="AW2233" s="4"/>
    </row>
    <row r="2234" spans="25:49" x14ac:dyDescent="0.25">
      <c r="Y2234"/>
      <c r="AD2234" s="4"/>
      <c r="AE2234" s="4"/>
      <c r="AF2234" s="4"/>
      <c r="AG2234" s="4"/>
      <c r="AH2234" s="4"/>
      <c r="AI2234" s="4"/>
      <c r="AJ2234" s="4"/>
      <c r="AK2234" s="4"/>
      <c r="AL2234" s="4"/>
      <c r="AM2234" s="4"/>
      <c r="AN2234" s="4"/>
      <c r="AO2234" s="4"/>
      <c r="AP2234" s="4"/>
      <c r="AQ2234" s="4"/>
      <c r="AR2234" s="4"/>
      <c r="AS2234" s="4"/>
      <c r="AT2234" s="4"/>
      <c r="AU2234" s="4"/>
      <c r="AV2234" s="4"/>
      <c r="AW2234" s="4"/>
    </row>
    <row r="2235" spans="25:49" x14ac:dyDescent="0.25">
      <c r="Y2235"/>
      <c r="AD2235" s="4"/>
      <c r="AE2235" s="4"/>
      <c r="AF2235" s="4"/>
      <c r="AG2235" s="4"/>
      <c r="AH2235" s="4"/>
      <c r="AI2235" s="4"/>
      <c r="AJ2235" s="4"/>
      <c r="AK2235" s="4"/>
      <c r="AL2235" s="4"/>
      <c r="AM2235" s="4"/>
      <c r="AN2235" s="4"/>
      <c r="AO2235" s="4"/>
      <c r="AP2235" s="4"/>
      <c r="AQ2235" s="4"/>
      <c r="AR2235" s="4"/>
      <c r="AS2235" s="4"/>
      <c r="AT2235" s="4"/>
      <c r="AU2235" s="4"/>
      <c r="AV2235" s="4"/>
      <c r="AW2235" s="4"/>
    </row>
    <row r="2236" spans="25:49" x14ac:dyDescent="0.25">
      <c r="Y2236"/>
      <c r="AD2236" s="4"/>
      <c r="AE2236" s="4"/>
      <c r="AF2236" s="4"/>
      <c r="AG2236" s="4"/>
      <c r="AH2236" s="4"/>
      <c r="AI2236" s="4"/>
      <c r="AJ2236" s="4"/>
      <c r="AK2236" s="4"/>
      <c r="AL2236" s="4"/>
      <c r="AM2236" s="4"/>
      <c r="AN2236" s="4"/>
      <c r="AO2236" s="4"/>
      <c r="AP2236" s="4"/>
      <c r="AQ2236" s="4"/>
      <c r="AR2236" s="4"/>
      <c r="AS2236" s="4"/>
      <c r="AT2236" s="4"/>
      <c r="AU2236" s="4"/>
      <c r="AV2236" s="4"/>
      <c r="AW2236" s="4"/>
    </row>
    <row r="2237" spans="25:49" x14ac:dyDescent="0.25">
      <c r="Y2237"/>
      <c r="AD2237" s="4"/>
      <c r="AE2237" s="4"/>
      <c r="AF2237" s="4"/>
      <c r="AG2237" s="4"/>
      <c r="AH2237" s="4"/>
      <c r="AI2237" s="4"/>
      <c r="AJ2237" s="4"/>
      <c r="AK2237" s="4"/>
      <c r="AL2237" s="4"/>
      <c r="AM2237" s="4"/>
      <c r="AN2237" s="4"/>
      <c r="AO2237" s="4"/>
      <c r="AP2237" s="4"/>
      <c r="AQ2237" s="4"/>
      <c r="AR2237" s="4"/>
      <c r="AS2237" s="4"/>
      <c r="AT2237" s="4"/>
      <c r="AU2237" s="4"/>
      <c r="AV2237" s="4"/>
      <c r="AW2237" s="4"/>
    </row>
    <row r="2238" spans="25:49" x14ac:dyDescent="0.25">
      <c r="Y2238"/>
      <c r="AD2238" s="4"/>
      <c r="AE2238" s="4"/>
      <c r="AF2238" s="4"/>
      <c r="AG2238" s="4"/>
      <c r="AH2238" s="4"/>
      <c r="AI2238" s="4"/>
      <c r="AJ2238" s="4"/>
      <c r="AK2238" s="4"/>
      <c r="AL2238" s="4"/>
      <c r="AM2238" s="4"/>
      <c r="AN2238" s="4"/>
      <c r="AO2238" s="4"/>
      <c r="AP2238" s="4"/>
      <c r="AQ2238" s="4"/>
      <c r="AR2238" s="4"/>
      <c r="AS2238" s="4"/>
      <c r="AT2238" s="4"/>
      <c r="AU2238" s="4"/>
      <c r="AV2238" s="4"/>
      <c r="AW2238" s="4"/>
    </row>
    <row r="2239" spans="25:49" x14ac:dyDescent="0.25">
      <c r="Y2239"/>
      <c r="AD2239" s="4"/>
      <c r="AE2239" s="4"/>
      <c r="AF2239" s="4"/>
      <c r="AG2239" s="4"/>
      <c r="AH2239" s="4"/>
      <c r="AI2239" s="4"/>
      <c r="AJ2239" s="4"/>
      <c r="AK2239" s="4"/>
      <c r="AL2239" s="4"/>
      <c r="AM2239" s="4"/>
      <c r="AN2239" s="4"/>
      <c r="AO2239" s="4"/>
      <c r="AP2239" s="4"/>
      <c r="AQ2239" s="4"/>
      <c r="AR2239" s="4"/>
      <c r="AS2239" s="4"/>
      <c r="AT2239" s="4"/>
      <c r="AU2239" s="4"/>
      <c r="AV2239" s="4"/>
      <c r="AW2239" s="4"/>
    </row>
    <row r="2240" spans="25:49" x14ac:dyDescent="0.25">
      <c r="Y2240"/>
      <c r="AD2240" s="4"/>
      <c r="AE2240" s="4"/>
      <c r="AF2240" s="4"/>
      <c r="AG2240" s="4"/>
      <c r="AH2240" s="4"/>
      <c r="AI2240" s="4"/>
      <c r="AJ2240" s="4"/>
      <c r="AK2240" s="4"/>
      <c r="AL2240" s="4"/>
      <c r="AM2240" s="4"/>
      <c r="AN2240" s="4"/>
      <c r="AO2240" s="4"/>
      <c r="AP2240" s="4"/>
      <c r="AQ2240" s="4"/>
      <c r="AR2240" s="4"/>
      <c r="AS2240" s="4"/>
      <c r="AT2240" s="4"/>
      <c r="AU2240" s="4"/>
      <c r="AV2240" s="4"/>
      <c r="AW2240" s="4"/>
    </row>
    <row r="2241" spans="25:49" x14ac:dyDescent="0.25">
      <c r="Y2241"/>
      <c r="AD2241" s="4"/>
      <c r="AE2241" s="4"/>
      <c r="AF2241" s="4"/>
      <c r="AG2241" s="4"/>
      <c r="AH2241" s="4"/>
      <c r="AI2241" s="4"/>
      <c r="AJ2241" s="4"/>
      <c r="AK2241" s="4"/>
      <c r="AL2241" s="4"/>
      <c r="AM2241" s="4"/>
      <c r="AN2241" s="4"/>
      <c r="AO2241" s="4"/>
      <c r="AP2241" s="4"/>
      <c r="AQ2241" s="4"/>
      <c r="AR2241" s="4"/>
      <c r="AS2241" s="4"/>
      <c r="AT2241" s="4"/>
      <c r="AU2241" s="4"/>
      <c r="AV2241" s="4"/>
      <c r="AW2241" s="4"/>
    </row>
    <row r="2242" spans="25:49" x14ac:dyDescent="0.25">
      <c r="Y2242"/>
      <c r="AD2242" s="4"/>
      <c r="AE2242" s="4"/>
      <c r="AF2242" s="4"/>
      <c r="AG2242" s="4"/>
      <c r="AH2242" s="4"/>
      <c r="AI2242" s="4"/>
      <c r="AJ2242" s="4"/>
      <c r="AK2242" s="4"/>
      <c r="AL2242" s="4"/>
      <c r="AM2242" s="4"/>
      <c r="AN2242" s="4"/>
      <c r="AO2242" s="4"/>
      <c r="AP2242" s="4"/>
      <c r="AQ2242" s="4"/>
      <c r="AR2242" s="4"/>
      <c r="AS2242" s="4"/>
      <c r="AT2242" s="4"/>
      <c r="AU2242" s="4"/>
      <c r="AV2242" s="4"/>
      <c r="AW2242" s="4"/>
    </row>
    <row r="2243" spans="25:49" x14ac:dyDescent="0.25">
      <c r="Y2243"/>
      <c r="AD2243" s="4"/>
      <c r="AE2243" s="4"/>
      <c r="AF2243" s="4"/>
      <c r="AG2243" s="4"/>
      <c r="AH2243" s="4"/>
      <c r="AI2243" s="4"/>
      <c r="AJ2243" s="4"/>
      <c r="AK2243" s="4"/>
      <c r="AL2243" s="4"/>
      <c r="AM2243" s="4"/>
      <c r="AN2243" s="4"/>
      <c r="AO2243" s="4"/>
      <c r="AP2243" s="4"/>
      <c r="AQ2243" s="4"/>
      <c r="AR2243" s="4"/>
      <c r="AS2243" s="4"/>
      <c r="AT2243" s="4"/>
      <c r="AU2243" s="4"/>
      <c r="AV2243" s="4"/>
      <c r="AW2243" s="4"/>
    </row>
    <row r="2244" spans="25:49" x14ac:dyDescent="0.25">
      <c r="Y2244"/>
      <c r="AD2244" s="4"/>
      <c r="AE2244" s="4"/>
      <c r="AF2244" s="4"/>
      <c r="AG2244" s="4"/>
      <c r="AH2244" s="4"/>
      <c r="AI2244" s="4"/>
      <c r="AJ2244" s="4"/>
      <c r="AK2244" s="4"/>
      <c r="AL2244" s="4"/>
      <c r="AM2244" s="4"/>
      <c r="AN2244" s="4"/>
      <c r="AO2244" s="4"/>
      <c r="AP2244" s="4"/>
      <c r="AQ2244" s="4"/>
      <c r="AR2244" s="4"/>
      <c r="AS2244" s="4"/>
      <c r="AT2244" s="4"/>
      <c r="AU2244" s="4"/>
      <c r="AV2244" s="4"/>
      <c r="AW2244" s="4"/>
    </row>
    <row r="2245" spans="25:49" x14ac:dyDescent="0.25">
      <c r="Y2245"/>
      <c r="AD2245" s="4"/>
      <c r="AE2245" s="4"/>
      <c r="AF2245" s="4"/>
      <c r="AG2245" s="4"/>
      <c r="AH2245" s="4"/>
      <c r="AI2245" s="4"/>
      <c r="AJ2245" s="4"/>
      <c r="AK2245" s="4"/>
      <c r="AL2245" s="4"/>
      <c r="AM2245" s="4"/>
      <c r="AN2245" s="4"/>
      <c r="AO2245" s="4"/>
      <c r="AP2245" s="4"/>
      <c r="AQ2245" s="4"/>
      <c r="AR2245" s="4"/>
      <c r="AS2245" s="4"/>
      <c r="AT2245" s="4"/>
      <c r="AU2245" s="4"/>
      <c r="AV2245" s="4"/>
      <c r="AW2245" s="4"/>
    </row>
    <row r="2246" spans="25:49" x14ac:dyDescent="0.25">
      <c r="Y2246"/>
      <c r="AD2246" s="4"/>
      <c r="AE2246" s="4"/>
      <c r="AF2246" s="4"/>
      <c r="AG2246" s="4"/>
      <c r="AH2246" s="4"/>
      <c r="AI2246" s="4"/>
      <c r="AJ2246" s="4"/>
      <c r="AK2246" s="4"/>
      <c r="AL2246" s="4"/>
      <c r="AM2246" s="4"/>
      <c r="AN2246" s="4"/>
      <c r="AO2246" s="4"/>
      <c r="AP2246" s="4"/>
      <c r="AQ2246" s="4"/>
      <c r="AR2246" s="4"/>
      <c r="AS2246" s="4"/>
      <c r="AT2246" s="4"/>
      <c r="AU2246" s="4"/>
      <c r="AV2246" s="4"/>
      <c r="AW2246" s="4"/>
    </row>
    <row r="2247" spans="25:49" x14ac:dyDescent="0.25">
      <c r="Y2247"/>
      <c r="AD2247" s="4"/>
      <c r="AE2247" s="4"/>
      <c r="AF2247" s="4"/>
      <c r="AG2247" s="4"/>
      <c r="AH2247" s="4"/>
      <c r="AI2247" s="4"/>
      <c r="AJ2247" s="4"/>
      <c r="AK2247" s="4"/>
      <c r="AL2247" s="4"/>
      <c r="AM2247" s="4"/>
      <c r="AN2247" s="4"/>
      <c r="AO2247" s="4"/>
      <c r="AP2247" s="4"/>
      <c r="AQ2247" s="4"/>
      <c r="AR2247" s="4"/>
      <c r="AS2247" s="4"/>
      <c r="AT2247" s="4"/>
      <c r="AU2247" s="4"/>
      <c r="AV2247" s="4"/>
      <c r="AW2247" s="4"/>
    </row>
    <row r="2248" spans="25:49" x14ac:dyDescent="0.25">
      <c r="Y2248"/>
      <c r="AD2248" s="4"/>
      <c r="AE2248" s="4"/>
      <c r="AF2248" s="4"/>
      <c r="AG2248" s="4"/>
      <c r="AH2248" s="4"/>
      <c r="AI2248" s="4"/>
      <c r="AJ2248" s="4"/>
      <c r="AK2248" s="4"/>
      <c r="AL2248" s="4"/>
      <c r="AM2248" s="4"/>
      <c r="AN2248" s="4"/>
      <c r="AO2248" s="4"/>
      <c r="AP2248" s="4"/>
      <c r="AQ2248" s="4"/>
      <c r="AR2248" s="4"/>
      <c r="AS2248" s="4"/>
      <c r="AT2248" s="4"/>
      <c r="AU2248" s="4"/>
      <c r="AV2248" s="4"/>
      <c r="AW2248" s="4"/>
    </row>
    <row r="2249" spans="25:49" x14ac:dyDescent="0.25">
      <c r="Y2249"/>
      <c r="AD2249" s="4"/>
      <c r="AE2249" s="4"/>
      <c r="AF2249" s="4"/>
      <c r="AG2249" s="4"/>
      <c r="AH2249" s="4"/>
      <c r="AI2249" s="4"/>
      <c r="AJ2249" s="4"/>
      <c r="AK2249" s="4"/>
      <c r="AL2249" s="4"/>
      <c r="AM2249" s="4"/>
      <c r="AN2249" s="4"/>
      <c r="AO2249" s="4"/>
      <c r="AP2249" s="4"/>
      <c r="AQ2249" s="4"/>
      <c r="AR2249" s="4"/>
      <c r="AS2249" s="4"/>
      <c r="AT2249" s="4"/>
      <c r="AU2249" s="4"/>
      <c r="AV2249" s="4"/>
      <c r="AW2249" s="4"/>
    </row>
    <row r="2250" spans="25:49" x14ac:dyDescent="0.25">
      <c r="Y2250"/>
      <c r="AD2250" s="4"/>
      <c r="AE2250" s="4"/>
      <c r="AF2250" s="4"/>
      <c r="AG2250" s="4"/>
      <c r="AH2250" s="4"/>
      <c r="AI2250" s="4"/>
      <c r="AJ2250" s="4"/>
      <c r="AK2250" s="4"/>
      <c r="AL2250" s="4"/>
      <c r="AM2250" s="4"/>
      <c r="AN2250" s="4"/>
      <c r="AO2250" s="4"/>
      <c r="AP2250" s="4"/>
      <c r="AQ2250" s="4"/>
      <c r="AR2250" s="4"/>
      <c r="AS2250" s="4"/>
      <c r="AT2250" s="4"/>
      <c r="AU2250" s="4"/>
      <c r="AV2250" s="4"/>
      <c r="AW2250" s="4"/>
    </row>
    <row r="2251" spans="25:49" x14ac:dyDescent="0.25">
      <c r="Y2251"/>
      <c r="AD2251" s="4"/>
      <c r="AE2251" s="4"/>
      <c r="AF2251" s="4"/>
      <c r="AG2251" s="4"/>
      <c r="AH2251" s="4"/>
      <c r="AI2251" s="4"/>
      <c r="AJ2251" s="4"/>
      <c r="AK2251" s="4"/>
      <c r="AL2251" s="4"/>
      <c r="AM2251" s="4"/>
      <c r="AN2251" s="4"/>
      <c r="AO2251" s="4"/>
      <c r="AP2251" s="4"/>
      <c r="AQ2251" s="4"/>
      <c r="AR2251" s="4"/>
      <c r="AS2251" s="4"/>
      <c r="AT2251" s="4"/>
      <c r="AU2251" s="4"/>
      <c r="AV2251" s="4"/>
      <c r="AW2251" s="4"/>
    </row>
    <row r="2252" spans="25:49" x14ac:dyDescent="0.25">
      <c r="Y2252"/>
      <c r="AD2252" s="4"/>
      <c r="AE2252" s="4"/>
      <c r="AF2252" s="4"/>
      <c r="AG2252" s="4"/>
      <c r="AH2252" s="4"/>
      <c r="AI2252" s="4"/>
      <c r="AJ2252" s="4"/>
      <c r="AK2252" s="4"/>
      <c r="AL2252" s="4"/>
      <c r="AM2252" s="4"/>
      <c r="AN2252" s="4"/>
      <c r="AO2252" s="4"/>
      <c r="AP2252" s="4"/>
      <c r="AQ2252" s="4"/>
      <c r="AR2252" s="4"/>
      <c r="AS2252" s="4"/>
      <c r="AT2252" s="4"/>
      <c r="AU2252" s="4"/>
      <c r="AV2252" s="4"/>
      <c r="AW2252" s="4"/>
    </row>
    <row r="2253" spans="25:49" x14ac:dyDescent="0.25">
      <c r="Y2253"/>
      <c r="AD2253" s="4"/>
      <c r="AE2253" s="4"/>
      <c r="AF2253" s="4"/>
      <c r="AG2253" s="4"/>
      <c r="AH2253" s="4"/>
      <c r="AI2253" s="4"/>
      <c r="AJ2253" s="4"/>
      <c r="AK2253" s="4"/>
      <c r="AL2253" s="4"/>
      <c r="AM2253" s="4"/>
      <c r="AN2253" s="4"/>
      <c r="AO2253" s="4"/>
      <c r="AP2253" s="4"/>
      <c r="AQ2253" s="4"/>
      <c r="AR2253" s="4"/>
      <c r="AS2253" s="4"/>
      <c r="AT2253" s="4"/>
      <c r="AU2253" s="4"/>
      <c r="AV2253" s="4"/>
      <c r="AW2253" s="4"/>
    </row>
    <row r="2254" spans="25:49" x14ac:dyDescent="0.25">
      <c r="Y2254"/>
      <c r="AD2254" s="4"/>
      <c r="AE2254" s="4"/>
      <c r="AF2254" s="4"/>
      <c r="AG2254" s="4"/>
      <c r="AH2254" s="4"/>
      <c r="AI2254" s="4"/>
      <c r="AJ2254" s="4"/>
      <c r="AK2254" s="4"/>
      <c r="AL2254" s="4"/>
      <c r="AM2254" s="4"/>
      <c r="AN2254" s="4"/>
      <c r="AO2254" s="4"/>
      <c r="AP2254" s="4"/>
      <c r="AQ2254" s="4"/>
      <c r="AR2254" s="4"/>
      <c r="AS2254" s="4"/>
      <c r="AT2254" s="4"/>
      <c r="AU2254" s="4"/>
      <c r="AV2254" s="4"/>
      <c r="AW2254" s="4"/>
    </row>
    <row r="2255" spans="25:49" x14ac:dyDescent="0.25">
      <c r="Y2255"/>
      <c r="AD2255" s="4"/>
      <c r="AE2255" s="4"/>
      <c r="AF2255" s="4"/>
      <c r="AG2255" s="4"/>
      <c r="AH2255" s="4"/>
      <c r="AI2255" s="4"/>
      <c r="AJ2255" s="4"/>
      <c r="AK2255" s="4"/>
      <c r="AL2255" s="4"/>
      <c r="AM2255" s="4"/>
      <c r="AN2255" s="4"/>
      <c r="AO2255" s="4"/>
      <c r="AP2255" s="4"/>
      <c r="AQ2255" s="4"/>
      <c r="AR2255" s="4"/>
      <c r="AS2255" s="4"/>
      <c r="AT2255" s="4"/>
      <c r="AU2255" s="4"/>
      <c r="AV2255" s="4"/>
      <c r="AW2255" s="4"/>
    </row>
    <row r="2256" spans="25:49" x14ac:dyDescent="0.25">
      <c r="Y2256"/>
      <c r="AD2256" s="4"/>
      <c r="AE2256" s="4"/>
      <c r="AF2256" s="4"/>
      <c r="AG2256" s="4"/>
      <c r="AH2256" s="4"/>
      <c r="AI2256" s="4"/>
      <c r="AJ2256" s="4"/>
      <c r="AK2256" s="4"/>
      <c r="AL2256" s="4"/>
      <c r="AM2256" s="4"/>
      <c r="AN2256" s="4"/>
      <c r="AO2256" s="4"/>
      <c r="AP2256" s="4"/>
      <c r="AQ2256" s="4"/>
      <c r="AR2256" s="4"/>
      <c r="AS2256" s="4"/>
      <c r="AT2256" s="4"/>
      <c r="AU2256" s="4"/>
      <c r="AV2256" s="4"/>
      <c r="AW2256" s="4"/>
    </row>
    <row r="2257" spans="25:49" x14ac:dyDescent="0.25">
      <c r="Y2257"/>
      <c r="AD2257" s="4"/>
      <c r="AE2257" s="4"/>
      <c r="AF2257" s="4"/>
      <c r="AG2257" s="4"/>
      <c r="AH2257" s="4"/>
      <c r="AI2257" s="4"/>
      <c r="AJ2257" s="4"/>
      <c r="AK2257" s="4"/>
      <c r="AL2257" s="4"/>
      <c r="AM2257" s="4"/>
      <c r="AN2257" s="4"/>
      <c r="AO2257" s="4"/>
      <c r="AP2257" s="4"/>
      <c r="AQ2257" s="4"/>
      <c r="AR2257" s="4"/>
      <c r="AS2257" s="4"/>
      <c r="AT2257" s="4"/>
      <c r="AU2257" s="4"/>
      <c r="AV2257" s="4"/>
      <c r="AW2257" s="4"/>
    </row>
    <row r="2258" spans="25:49" x14ac:dyDescent="0.25">
      <c r="Y2258"/>
      <c r="AD2258" s="4"/>
      <c r="AE2258" s="4"/>
      <c r="AF2258" s="4"/>
      <c r="AG2258" s="4"/>
      <c r="AH2258" s="4"/>
      <c r="AI2258" s="4"/>
      <c r="AJ2258" s="4"/>
      <c r="AK2258" s="4"/>
      <c r="AL2258" s="4"/>
      <c r="AM2258" s="4"/>
      <c r="AN2258" s="4"/>
      <c r="AO2258" s="4"/>
      <c r="AP2258" s="4"/>
      <c r="AQ2258" s="4"/>
      <c r="AR2258" s="4"/>
      <c r="AS2258" s="4"/>
      <c r="AT2258" s="4"/>
      <c r="AU2258" s="4"/>
      <c r="AV2258" s="4"/>
      <c r="AW2258" s="4"/>
    </row>
    <row r="2259" spans="25:49" x14ac:dyDescent="0.25">
      <c r="Y2259"/>
      <c r="AD2259" s="4"/>
      <c r="AE2259" s="4"/>
      <c r="AF2259" s="4"/>
      <c r="AG2259" s="4"/>
      <c r="AH2259" s="4"/>
      <c r="AI2259" s="4"/>
      <c r="AJ2259" s="4"/>
      <c r="AK2259" s="4"/>
      <c r="AL2259" s="4"/>
      <c r="AM2259" s="4"/>
      <c r="AN2259" s="4"/>
      <c r="AO2259" s="4"/>
      <c r="AP2259" s="4"/>
      <c r="AQ2259" s="4"/>
      <c r="AR2259" s="4"/>
      <c r="AS2259" s="4"/>
      <c r="AT2259" s="4"/>
      <c r="AU2259" s="4"/>
      <c r="AV2259" s="4"/>
      <c r="AW2259" s="4"/>
    </row>
    <row r="2260" spans="25:49" x14ac:dyDescent="0.25">
      <c r="Y2260"/>
      <c r="AD2260" s="4"/>
      <c r="AE2260" s="4"/>
      <c r="AF2260" s="4"/>
      <c r="AG2260" s="4"/>
      <c r="AH2260" s="4"/>
      <c r="AI2260" s="4"/>
      <c r="AJ2260" s="4"/>
      <c r="AK2260" s="4"/>
      <c r="AL2260" s="4"/>
      <c r="AM2260" s="4"/>
      <c r="AN2260" s="4"/>
      <c r="AO2260" s="4"/>
      <c r="AP2260" s="4"/>
      <c r="AQ2260" s="4"/>
      <c r="AR2260" s="4"/>
      <c r="AS2260" s="4"/>
      <c r="AT2260" s="4"/>
      <c r="AU2260" s="4"/>
      <c r="AV2260" s="4"/>
      <c r="AW2260" s="4"/>
    </row>
    <row r="2261" spans="25:49" x14ac:dyDescent="0.25">
      <c r="Y2261"/>
      <c r="AD2261" s="4"/>
      <c r="AE2261" s="4"/>
      <c r="AF2261" s="4"/>
      <c r="AG2261" s="4"/>
      <c r="AH2261" s="4"/>
      <c r="AI2261" s="4"/>
      <c r="AJ2261" s="4"/>
      <c r="AK2261" s="4"/>
      <c r="AL2261" s="4"/>
      <c r="AM2261" s="4"/>
      <c r="AN2261" s="4"/>
      <c r="AO2261" s="4"/>
      <c r="AP2261" s="4"/>
      <c r="AQ2261" s="4"/>
      <c r="AR2261" s="4"/>
      <c r="AS2261" s="4"/>
      <c r="AT2261" s="4"/>
      <c r="AU2261" s="4"/>
      <c r="AV2261" s="4"/>
      <c r="AW2261" s="4"/>
    </row>
    <row r="2262" spans="25:49" x14ac:dyDescent="0.25">
      <c r="Y2262"/>
      <c r="AD2262" s="4"/>
      <c r="AE2262" s="4"/>
      <c r="AF2262" s="4"/>
      <c r="AG2262" s="4"/>
      <c r="AH2262" s="4"/>
      <c r="AI2262" s="4"/>
      <c r="AJ2262" s="4"/>
      <c r="AK2262" s="4"/>
      <c r="AL2262" s="4"/>
      <c r="AM2262" s="4"/>
      <c r="AN2262" s="4"/>
      <c r="AO2262" s="4"/>
      <c r="AP2262" s="4"/>
      <c r="AQ2262" s="4"/>
      <c r="AR2262" s="4"/>
      <c r="AS2262" s="4"/>
      <c r="AT2262" s="4"/>
      <c r="AU2262" s="4"/>
      <c r="AV2262" s="4"/>
      <c r="AW2262" s="4"/>
    </row>
    <row r="2263" spans="25:49" x14ac:dyDescent="0.25">
      <c r="Y2263"/>
      <c r="AD2263" s="4"/>
      <c r="AE2263" s="4"/>
      <c r="AF2263" s="4"/>
      <c r="AG2263" s="4"/>
      <c r="AH2263" s="4"/>
      <c r="AI2263" s="4"/>
      <c r="AJ2263" s="4"/>
      <c r="AK2263" s="4"/>
      <c r="AL2263" s="4"/>
      <c r="AM2263" s="4"/>
      <c r="AN2263" s="4"/>
      <c r="AO2263" s="4"/>
      <c r="AP2263" s="4"/>
      <c r="AQ2263" s="4"/>
      <c r="AR2263" s="4"/>
      <c r="AS2263" s="4"/>
      <c r="AT2263" s="4"/>
      <c r="AU2263" s="4"/>
      <c r="AV2263" s="4"/>
      <c r="AW2263" s="4"/>
    </row>
    <row r="2264" spans="25:49" x14ac:dyDescent="0.25">
      <c r="Y2264"/>
      <c r="AD2264" s="4"/>
      <c r="AE2264" s="4"/>
      <c r="AF2264" s="4"/>
      <c r="AG2264" s="4"/>
      <c r="AH2264" s="4"/>
      <c r="AI2264" s="4"/>
      <c r="AJ2264" s="4"/>
      <c r="AK2264" s="4"/>
      <c r="AL2264" s="4"/>
      <c r="AM2264" s="4"/>
      <c r="AN2264" s="4"/>
      <c r="AO2264" s="4"/>
      <c r="AP2264" s="4"/>
      <c r="AQ2264" s="4"/>
      <c r="AR2264" s="4"/>
      <c r="AS2264" s="4"/>
      <c r="AT2264" s="4"/>
      <c r="AU2264" s="4"/>
      <c r="AV2264" s="4"/>
      <c r="AW2264" s="4"/>
    </row>
    <row r="2265" spans="25:49" x14ac:dyDescent="0.25">
      <c r="Y2265"/>
      <c r="AD2265" s="4"/>
      <c r="AE2265" s="4"/>
      <c r="AF2265" s="4"/>
      <c r="AG2265" s="4"/>
      <c r="AH2265" s="4"/>
      <c r="AI2265" s="4"/>
      <c r="AJ2265" s="4"/>
      <c r="AK2265" s="4"/>
      <c r="AL2265" s="4"/>
      <c r="AM2265" s="4"/>
      <c r="AN2265" s="4"/>
      <c r="AO2265" s="4"/>
      <c r="AP2265" s="4"/>
      <c r="AQ2265" s="4"/>
      <c r="AR2265" s="4"/>
      <c r="AS2265" s="4"/>
      <c r="AT2265" s="4"/>
      <c r="AU2265" s="4"/>
      <c r="AV2265" s="4"/>
      <c r="AW2265" s="4"/>
    </row>
    <row r="2266" spans="25:49" x14ac:dyDescent="0.25">
      <c r="Y2266"/>
      <c r="AD2266" s="4"/>
      <c r="AE2266" s="4"/>
      <c r="AF2266" s="4"/>
      <c r="AG2266" s="4"/>
      <c r="AH2266" s="4"/>
      <c r="AI2266" s="4"/>
      <c r="AJ2266" s="4"/>
      <c r="AK2266" s="4"/>
      <c r="AL2266" s="4"/>
      <c r="AM2266" s="4"/>
      <c r="AN2266" s="4"/>
      <c r="AO2266" s="4"/>
      <c r="AP2266" s="4"/>
      <c r="AQ2266" s="4"/>
      <c r="AR2266" s="4"/>
      <c r="AS2266" s="4"/>
      <c r="AT2266" s="4"/>
      <c r="AU2266" s="4"/>
      <c r="AV2266" s="4"/>
      <c r="AW2266" s="4"/>
    </row>
    <row r="2267" spans="25:49" x14ac:dyDescent="0.25">
      <c r="Y2267"/>
      <c r="AD2267" s="4"/>
      <c r="AE2267" s="4"/>
      <c r="AF2267" s="4"/>
      <c r="AG2267" s="4"/>
      <c r="AH2267" s="4"/>
      <c r="AI2267" s="4"/>
      <c r="AJ2267" s="4"/>
      <c r="AK2267" s="4"/>
      <c r="AL2267" s="4"/>
      <c r="AM2267" s="4"/>
      <c r="AN2267" s="4"/>
      <c r="AO2267" s="4"/>
      <c r="AP2267" s="4"/>
      <c r="AQ2267" s="4"/>
      <c r="AR2267" s="4"/>
      <c r="AS2267" s="4"/>
      <c r="AT2267" s="4"/>
      <c r="AU2267" s="4"/>
      <c r="AV2267" s="4"/>
      <c r="AW2267" s="4"/>
    </row>
    <row r="2268" spans="25:49" x14ac:dyDescent="0.25">
      <c r="Y2268"/>
      <c r="AD2268" s="4"/>
      <c r="AE2268" s="4"/>
      <c r="AF2268" s="4"/>
      <c r="AG2268" s="4"/>
      <c r="AH2268" s="4"/>
      <c r="AI2268" s="4"/>
      <c r="AJ2268" s="4"/>
      <c r="AK2268" s="4"/>
      <c r="AL2268" s="4"/>
      <c r="AM2268" s="4"/>
      <c r="AN2268" s="4"/>
      <c r="AO2268" s="4"/>
      <c r="AP2268" s="4"/>
      <c r="AQ2268" s="4"/>
      <c r="AR2268" s="4"/>
      <c r="AS2268" s="4"/>
      <c r="AT2268" s="4"/>
      <c r="AU2268" s="4"/>
      <c r="AV2268" s="4"/>
      <c r="AW2268" s="4"/>
    </row>
    <row r="2269" spans="25:49" x14ac:dyDescent="0.25">
      <c r="Y2269"/>
      <c r="AD2269" s="4"/>
      <c r="AE2269" s="4"/>
      <c r="AF2269" s="4"/>
      <c r="AG2269" s="4"/>
      <c r="AH2269" s="4"/>
      <c r="AI2269" s="4"/>
      <c r="AJ2269" s="4"/>
      <c r="AK2269" s="4"/>
      <c r="AL2269" s="4"/>
      <c r="AM2269" s="4"/>
      <c r="AN2269" s="4"/>
      <c r="AO2269" s="4"/>
      <c r="AP2269" s="4"/>
      <c r="AQ2269" s="4"/>
      <c r="AR2269" s="4"/>
      <c r="AS2269" s="4"/>
      <c r="AT2269" s="4"/>
      <c r="AU2269" s="4"/>
      <c r="AV2269" s="4"/>
      <c r="AW2269" s="4"/>
    </row>
    <row r="2270" spans="25:49" x14ac:dyDescent="0.25">
      <c r="Y2270"/>
      <c r="AD2270" s="4"/>
      <c r="AE2270" s="4"/>
      <c r="AF2270" s="4"/>
      <c r="AG2270" s="4"/>
      <c r="AH2270" s="4"/>
      <c r="AI2270" s="4"/>
      <c r="AJ2270" s="4"/>
      <c r="AK2270" s="4"/>
      <c r="AL2270" s="4"/>
      <c r="AM2270" s="4"/>
      <c r="AN2270" s="4"/>
      <c r="AO2270" s="4"/>
      <c r="AP2270" s="4"/>
      <c r="AQ2270" s="4"/>
      <c r="AR2270" s="4"/>
      <c r="AS2270" s="4"/>
      <c r="AT2270" s="4"/>
      <c r="AU2270" s="4"/>
      <c r="AV2270" s="4"/>
      <c r="AW2270" s="4"/>
    </row>
    <row r="2271" spans="25:49" x14ac:dyDescent="0.25">
      <c r="Y2271"/>
      <c r="AD2271" s="4"/>
      <c r="AE2271" s="4"/>
      <c r="AF2271" s="4"/>
      <c r="AG2271" s="4"/>
      <c r="AH2271" s="4"/>
      <c r="AI2271" s="4"/>
      <c r="AJ2271" s="4"/>
      <c r="AK2271" s="4"/>
      <c r="AL2271" s="4"/>
      <c r="AM2271" s="4"/>
      <c r="AN2271" s="4"/>
      <c r="AO2271" s="4"/>
      <c r="AP2271" s="4"/>
      <c r="AQ2271" s="4"/>
      <c r="AR2271" s="4"/>
      <c r="AS2271" s="4"/>
      <c r="AT2271" s="4"/>
      <c r="AU2271" s="4"/>
      <c r="AV2271" s="4"/>
      <c r="AW2271" s="4"/>
    </row>
    <row r="2272" spans="25:49" x14ac:dyDescent="0.25">
      <c r="Y2272"/>
      <c r="AD2272" s="4"/>
      <c r="AE2272" s="4"/>
      <c r="AF2272" s="4"/>
      <c r="AG2272" s="4"/>
      <c r="AH2272" s="4"/>
      <c r="AI2272" s="4"/>
      <c r="AJ2272" s="4"/>
      <c r="AK2272" s="4"/>
      <c r="AL2272" s="4"/>
      <c r="AM2272" s="4"/>
      <c r="AN2272" s="4"/>
      <c r="AO2272" s="4"/>
      <c r="AP2272" s="4"/>
      <c r="AQ2272" s="4"/>
      <c r="AR2272" s="4"/>
      <c r="AS2272" s="4"/>
      <c r="AT2272" s="4"/>
      <c r="AU2272" s="4"/>
      <c r="AV2272" s="4"/>
      <c r="AW2272" s="4"/>
    </row>
    <row r="2273" spans="25:49" x14ac:dyDescent="0.25">
      <c r="Y2273"/>
      <c r="AD2273" s="4"/>
      <c r="AE2273" s="4"/>
      <c r="AF2273" s="4"/>
      <c r="AG2273" s="4"/>
      <c r="AH2273" s="4"/>
      <c r="AI2273" s="4"/>
      <c r="AJ2273" s="4"/>
      <c r="AK2273" s="4"/>
      <c r="AL2273" s="4"/>
      <c r="AM2273" s="4"/>
      <c r="AN2273" s="4"/>
      <c r="AO2273" s="4"/>
      <c r="AP2273" s="4"/>
      <c r="AQ2273" s="4"/>
      <c r="AR2273" s="4"/>
      <c r="AS2273" s="4"/>
      <c r="AT2273" s="4"/>
      <c r="AU2273" s="4"/>
      <c r="AV2273" s="4"/>
      <c r="AW2273" s="4"/>
    </row>
    <row r="2274" spans="25:49" x14ac:dyDescent="0.25">
      <c r="Y2274"/>
      <c r="AD2274" s="4"/>
      <c r="AE2274" s="4"/>
      <c r="AF2274" s="4"/>
      <c r="AG2274" s="4"/>
      <c r="AH2274" s="4"/>
      <c r="AI2274" s="4"/>
      <c r="AJ2274" s="4"/>
      <c r="AK2274" s="4"/>
      <c r="AL2274" s="4"/>
      <c r="AM2274" s="4"/>
      <c r="AN2274" s="4"/>
      <c r="AO2274" s="4"/>
      <c r="AP2274" s="4"/>
      <c r="AQ2274" s="4"/>
      <c r="AR2274" s="4"/>
      <c r="AS2274" s="4"/>
      <c r="AT2274" s="4"/>
      <c r="AU2274" s="4"/>
      <c r="AV2274" s="4"/>
      <c r="AW2274" s="4"/>
    </row>
    <row r="2275" spans="25:49" x14ac:dyDescent="0.25">
      <c r="Y2275"/>
      <c r="AD2275" s="4"/>
      <c r="AE2275" s="4"/>
      <c r="AF2275" s="4"/>
      <c r="AG2275" s="4"/>
      <c r="AH2275" s="4"/>
      <c r="AI2275" s="4"/>
      <c r="AJ2275" s="4"/>
      <c r="AK2275" s="4"/>
      <c r="AL2275" s="4"/>
      <c r="AM2275" s="4"/>
      <c r="AN2275" s="4"/>
      <c r="AO2275" s="4"/>
      <c r="AP2275" s="4"/>
      <c r="AQ2275" s="4"/>
      <c r="AR2275" s="4"/>
      <c r="AS2275" s="4"/>
      <c r="AT2275" s="4"/>
      <c r="AU2275" s="4"/>
      <c r="AV2275" s="4"/>
      <c r="AW2275" s="4"/>
    </row>
    <row r="2276" spans="25:49" x14ac:dyDescent="0.25">
      <c r="Y2276"/>
      <c r="AD2276" s="4"/>
      <c r="AE2276" s="4"/>
      <c r="AF2276" s="4"/>
      <c r="AG2276" s="4"/>
      <c r="AH2276" s="4"/>
      <c r="AI2276" s="4"/>
      <c r="AJ2276" s="4"/>
      <c r="AK2276" s="4"/>
      <c r="AL2276" s="4"/>
      <c r="AM2276" s="4"/>
      <c r="AN2276" s="4"/>
      <c r="AO2276" s="4"/>
      <c r="AP2276" s="4"/>
      <c r="AQ2276" s="4"/>
      <c r="AR2276" s="4"/>
      <c r="AS2276" s="4"/>
      <c r="AT2276" s="4"/>
      <c r="AU2276" s="4"/>
      <c r="AV2276" s="4"/>
      <c r="AW2276" s="4"/>
    </row>
    <row r="2277" spans="25:49" x14ac:dyDescent="0.25">
      <c r="Y2277"/>
      <c r="AD2277" s="4"/>
      <c r="AE2277" s="4"/>
      <c r="AF2277" s="4"/>
      <c r="AG2277" s="4"/>
      <c r="AH2277" s="4"/>
      <c r="AI2277" s="4"/>
      <c r="AJ2277" s="4"/>
      <c r="AK2277" s="4"/>
      <c r="AL2277" s="4"/>
      <c r="AM2277" s="4"/>
      <c r="AN2277" s="4"/>
      <c r="AO2277" s="4"/>
      <c r="AP2277" s="4"/>
      <c r="AQ2277" s="4"/>
      <c r="AR2277" s="4"/>
      <c r="AS2277" s="4"/>
      <c r="AT2277" s="4"/>
      <c r="AU2277" s="4"/>
      <c r="AV2277" s="4"/>
      <c r="AW2277" s="4"/>
    </row>
    <row r="2278" spans="25:49" x14ac:dyDescent="0.25">
      <c r="Y2278"/>
      <c r="AD2278" s="4"/>
      <c r="AE2278" s="4"/>
      <c r="AF2278" s="4"/>
      <c r="AG2278" s="4"/>
      <c r="AH2278" s="4"/>
      <c r="AI2278" s="4"/>
      <c r="AJ2278" s="4"/>
      <c r="AK2278" s="4"/>
      <c r="AL2278" s="4"/>
      <c r="AM2278" s="4"/>
      <c r="AN2278" s="4"/>
      <c r="AO2278" s="4"/>
      <c r="AP2278" s="4"/>
      <c r="AQ2278" s="4"/>
      <c r="AR2278" s="4"/>
      <c r="AS2278" s="4"/>
      <c r="AT2278" s="4"/>
      <c r="AU2278" s="4"/>
      <c r="AV2278" s="4"/>
      <c r="AW2278" s="4"/>
    </row>
    <row r="2279" spans="25:49" x14ac:dyDescent="0.25">
      <c r="Y2279"/>
      <c r="AD2279" s="4"/>
      <c r="AE2279" s="4"/>
      <c r="AF2279" s="4"/>
      <c r="AG2279" s="4"/>
      <c r="AH2279" s="4"/>
      <c r="AI2279" s="4"/>
      <c r="AJ2279" s="4"/>
      <c r="AK2279" s="4"/>
      <c r="AL2279" s="4"/>
      <c r="AM2279" s="4"/>
      <c r="AN2279" s="4"/>
      <c r="AO2279" s="4"/>
      <c r="AP2279" s="4"/>
      <c r="AQ2279" s="4"/>
      <c r="AR2279" s="4"/>
      <c r="AS2279" s="4"/>
      <c r="AT2279" s="4"/>
      <c r="AU2279" s="4"/>
      <c r="AV2279" s="4"/>
      <c r="AW2279" s="4"/>
    </row>
    <row r="2280" spans="25:49" x14ac:dyDescent="0.25">
      <c r="Y2280"/>
      <c r="AD2280" s="4"/>
      <c r="AE2280" s="4"/>
      <c r="AF2280" s="4"/>
      <c r="AG2280" s="4"/>
      <c r="AH2280" s="4"/>
      <c r="AI2280" s="4"/>
      <c r="AJ2280" s="4"/>
      <c r="AK2280" s="4"/>
      <c r="AL2280" s="4"/>
      <c r="AM2280" s="4"/>
      <c r="AN2280" s="4"/>
      <c r="AO2280" s="4"/>
      <c r="AP2280" s="4"/>
      <c r="AQ2280" s="4"/>
      <c r="AR2280" s="4"/>
      <c r="AS2280" s="4"/>
      <c r="AT2280" s="4"/>
      <c r="AU2280" s="4"/>
      <c r="AV2280" s="4"/>
      <c r="AW2280" s="4"/>
    </row>
    <row r="2281" spans="25:49" x14ac:dyDescent="0.25">
      <c r="Y2281"/>
      <c r="AD2281" s="4"/>
      <c r="AE2281" s="4"/>
      <c r="AF2281" s="4"/>
      <c r="AG2281" s="4"/>
      <c r="AH2281" s="4"/>
      <c r="AI2281" s="4"/>
      <c r="AJ2281" s="4"/>
      <c r="AK2281" s="4"/>
      <c r="AL2281" s="4"/>
      <c r="AM2281" s="4"/>
      <c r="AN2281" s="4"/>
      <c r="AO2281" s="4"/>
      <c r="AP2281" s="4"/>
      <c r="AQ2281" s="4"/>
      <c r="AR2281" s="4"/>
      <c r="AS2281" s="4"/>
      <c r="AT2281" s="4"/>
      <c r="AU2281" s="4"/>
      <c r="AV2281" s="4"/>
      <c r="AW2281" s="4"/>
    </row>
    <row r="2282" spans="25:49" x14ac:dyDescent="0.25">
      <c r="Y2282"/>
      <c r="AD2282" s="4"/>
      <c r="AE2282" s="4"/>
      <c r="AF2282" s="4"/>
      <c r="AG2282" s="4"/>
      <c r="AH2282" s="4"/>
      <c r="AI2282" s="4"/>
      <c r="AJ2282" s="4"/>
      <c r="AK2282" s="4"/>
      <c r="AL2282" s="4"/>
      <c r="AM2282" s="4"/>
      <c r="AN2282" s="4"/>
      <c r="AO2282" s="4"/>
      <c r="AP2282" s="4"/>
      <c r="AQ2282" s="4"/>
      <c r="AR2282" s="4"/>
      <c r="AS2282" s="4"/>
      <c r="AT2282" s="4"/>
      <c r="AU2282" s="4"/>
      <c r="AV2282" s="4"/>
      <c r="AW2282" s="4"/>
    </row>
    <row r="2283" spans="25:49" x14ac:dyDescent="0.25">
      <c r="Y2283"/>
      <c r="AD2283" s="4"/>
      <c r="AE2283" s="4"/>
      <c r="AF2283" s="4"/>
      <c r="AG2283" s="4"/>
      <c r="AH2283" s="4"/>
      <c r="AI2283" s="4"/>
      <c r="AJ2283" s="4"/>
      <c r="AK2283" s="4"/>
      <c r="AL2283" s="4"/>
      <c r="AM2283" s="4"/>
      <c r="AN2283" s="4"/>
      <c r="AO2283" s="4"/>
      <c r="AP2283" s="4"/>
      <c r="AQ2283" s="4"/>
      <c r="AR2283" s="4"/>
      <c r="AS2283" s="4"/>
      <c r="AT2283" s="4"/>
      <c r="AU2283" s="4"/>
      <c r="AV2283" s="4"/>
      <c r="AW2283" s="4"/>
    </row>
    <row r="2284" spans="25:49" x14ac:dyDescent="0.25">
      <c r="Y2284"/>
      <c r="AD2284" s="4"/>
      <c r="AE2284" s="4"/>
      <c r="AF2284" s="4"/>
      <c r="AG2284" s="4"/>
      <c r="AH2284" s="4"/>
      <c r="AI2284" s="4"/>
      <c r="AJ2284" s="4"/>
      <c r="AK2284" s="4"/>
      <c r="AL2284" s="4"/>
      <c r="AM2284" s="4"/>
      <c r="AN2284" s="4"/>
      <c r="AO2284" s="4"/>
      <c r="AP2284" s="4"/>
      <c r="AQ2284" s="4"/>
      <c r="AR2284" s="4"/>
      <c r="AS2284" s="4"/>
      <c r="AT2284" s="4"/>
      <c r="AU2284" s="4"/>
      <c r="AV2284" s="4"/>
      <c r="AW2284" s="4"/>
    </row>
    <row r="2285" spans="25:49" x14ac:dyDescent="0.25">
      <c r="Y2285"/>
      <c r="AD2285" s="4"/>
      <c r="AE2285" s="4"/>
      <c r="AF2285" s="4"/>
      <c r="AG2285" s="4"/>
      <c r="AH2285" s="4"/>
      <c r="AI2285" s="4"/>
      <c r="AJ2285" s="4"/>
      <c r="AK2285" s="4"/>
      <c r="AL2285" s="4"/>
      <c r="AM2285" s="4"/>
      <c r="AN2285" s="4"/>
      <c r="AO2285" s="4"/>
      <c r="AP2285" s="4"/>
      <c r="AQ2285" s="4"/>
      <c r="AR2285" s="4"/>
      <c r="AS2285" s="4"/>
      <c r="AT2285" s="4"/>
      <c r="AU2285" s="4"/>
      <c r="AV2285" s="4"/>
      <c r="AW2285" s="4"/>
    </row>
    <row r="2286" spans="25:49" x14ac:dyDescent="0.25">
      <c r="Y2286"/>
      <c r="AD2286" s="4"/>
      <c r="AE2286" s="4"/>
      <c r="AF2286" s="4"/>
      <c r="AG2286" s="4"/>
      <c r="AH2286" s="4"/>
      <c r="AI2286" s="4"/>
      <c r="AJ2286" s="4"/>
      <c r="AK2286" s="4"/>
      <c r="AL2286" s="4"/>
      <c r="AM2286" s="4"/>
      <c r="AN2286" s="4"/>
      <c r="AO2286" s="4"/>
      <c r="AP2286" s="4"/>
      <c r="AQ2286" s="4"/>
      <c r="AR2286" s="4"/>
      <c r="AS2286" s="4"/>
      <c r="AT2286" s="4"/>
      <c r="AU2286" s="4"/>
      <c r="AV2286" s="4"/>
      <c r="AW2286" s="4"/>
    </row>
    <row r="2287" spans="25:49" x14ac:dyDescent="0.25">
      <c r="Y2287"/>
      <c r="AD2287" s="4"/>
      <c r="AE2287" s="4"/>
      <c r="AF2287" s="4"/>
      <c r="AG2287" s="4"/>
      <c r="AH2287" s="4"/>
      <c r="AI2287" s="4"/>
      <c r="AJ2287" s="4"/>
      <c r="AK2287" s="4"/>
      <c r="AL2287" s="4"/>
      <c r="AM2287" s="4"/>
      <c r="AN2287" s="4"/>
      <c r="AO2287" s="4"/>
      <c r="AP2287" s="4"/>
      <c r="AQ2287" s="4"/>
      <c r="AR2287" s="4"/>
      <c r="AS2287" s="4"/>
      <c r="AT2287" s="4"/>
      <c r="AU2287" s="4"/>
      <c r="AV2287" s="4"/>
      <c r="AW2287" s="4"/>
    </row>
    <row r="2288" spans="25:49" x14ac:dyDescent="0.25">
      <c r="Y2288"/>
      <c r="AD2288" s="4"/>
      <c r="AE2288" s="4"/>
      <c r="AF2288" s="4"/>
      <c r="AG2288" s="4"/>
      <c r="AH2288" s="4"/>
      <c r="AI2288" s="4"/>
      <c r="AJ2288" s="4"/>
      <c r="AK2288" s="4"/>
      <c r="AL2288" s="4"/>
      <c r="AM2288" s="4"/>
      <c r="AN2288" s="4"/>
      <c r="AO2288" s="4"/>
      <c r="AP2288" s="4"/>
      <c r="AQ2288" s="4"/>
      <c r="AR2288" s="4"/>
      <c r="AS2288" s="4"/>
      <c r="AT2288" s="4"/>
      <c r="AU2288" s="4"/>
      <c r="AV2288" s="4"/>
      <c r="AW2288" s="4"/>
    </row>
    <row r="2289" spans="25:49" x14ac:dyDescent="0.25">
      <c r="Y2289"/>
      <c r="AD2289" s="4"/>
      <c r="AE2289" s="4"/>
      <c r="AF2289" s="4"/>
      <c r="AG2289" s="4"/>
      <c r="AH2289" s="4"/>
      <c r="AI2289" s="4"/>
      <c r="AJ2289" s="4"/>
      <c r="AK2289" s="4"/>
      <c r="AL2289" s="4"/>
      <c r="AM2289" s="4"/>
      <c r="AN2289" s="4"/>
      <c r="AO2289" s="4"/>
      <c r="AP2289" s="4"/>
      <c r="AQ2289" s="4"/>
      <c r="AR2289" s="4"/>
      <c r="AS2289" s="4"/>
      <c r="AT2289" s="4"/>
      <c r="AU2289" s="4"/>
      <c r="AV2289" s="4"/>
      <c r="AW2289" s="4"/>
    </row>
    <row r="2290" spans="25:49" x14ac:dyDescent="0.25">
      <c r="Y2290"/>
      <c r="AD2290" s="4"/>
      <c r="AE2290" s="4"/>
      <c r="AF2290" s="4"/>
      <c r="AG2290" s="4"/>
      <c r="AH2290" s="4"/>
      <c r="AI2290" s="4"/>
      <c r="AJ2290" s="4"/>
      <c r="AK2290" s="4"/>
      <c r="AL2290" s="4"/>
      <c r="AM2290" s="4"/>
      <c r="AN2290" s="4"/>
      <c r="AO2290" s="4"/>
      <c r="AP2290" s="4"/>
      <c r="AQ2290" s="4"/>
      <c r="AR2290" s="4"/>
      <c r="AS2290" s="4"/>
      <c r="AT2290" s="4"/>
      <c r="AU2290" s="4"/>
      <c r="AV2290" s="4"/>
      <c r="AW2290" s="4"/>
    </row>
    <row r="2291" spans="25:49" x14ac:dyDescent="0.25">
      <c r="Y2291"/>
      <c r="AD2291" s="4"/>
      <c r="AE2291" s="4"/>
      <c r="AF2291" s="4"/>
      <c r="AG2291" s="4"/>
      <c r="AH2291" s="4"/>
      <c r="AI2291" s="4"/>
      <c r="AJ2291" s="4"/>
      <c r="AK2291" s="4"/>
      <c r="AL2291" s="4"/>
      <c r="AM2291" s="4"/>
      <c r="AN2291" s="4"/>
      <c r="AO2291" s="4"/>
      <c r="AP2291" s="4"/>
      <c r="AQ2291" s="4"/>
      <c r="AR2291" s="4"/>
      <c r="AS2291" s="4"/>
      <c r="AT2291" s="4"/>
      <c r="AU2291" s="4"/>
      <c r="AV2291" s="4"/>
      <c r="AW2291" s="4"/>
    </row>
    <row r="2292" spans="25:49" x14ac:dyDescent="0.25">
      <c r="Y2292"/>
      <c r="AD2292" s="4"/>
      <c r="AE2292" s="4"/>
      <c r="AF2292" s="4"/>
      <c r="AG2292" s="4"/>
      <c r="AH2292" s="4"/>
      <c r="AI2292" s="4"/>
      <c r="AJ2292" s="4"/>
      <c r="AK2292" s="4"/>
      <c r="AL2292" s="4"/>
      <c r="AM2292" s="4"/>
      <c r="AN2292" s="4"/>
      <c r="AO2292" s="4"/>
      <c r="AP2292" s="4"/>
      <c r="AQ2292" s="4"/>
      <c r="AR2292" s="4"/>
      <c r="AS2292" s="4"/>
      <c r="AT2292" s="4"/>
      <c r="AU2292" s="4"/>
      <c r="AV2292" s="4"/>
      <c r="AW2292" s="4"/>
    </row>
    <row r="2293" spans="25:49" x14ac:dyDescent="0.25">
      <c r="Y2293"/>
      <c r="AD2293" s="4"/>
      <c r="AE2293" s="4"/>
      <c r="AF2293" s="4"/>
      <c r="AG2293" s="4"/>
      <c r="AH2293" s="4"/>
      <c r="AI2293" s="4"/>
      <c r="AJ2293" s="4"/>
      <c r="AK2293" s="4"/>
      <c r="AL2293" s="4"/>
      <c r="AM2293" s="4"/>
      <c r="AN2293" s="4"/>
      <c r="AO2293" s="4"/>
      <c r="AP2293" s="4"/>
      <c r="AQ2293" s="4"/>
      <c r="AR2293" s="4"/>
      <c r="AS2293" s="4"/>
      <c r="AT2293" s="4"/>
      <c r="AU2293" s="4"/>
      <c r="AV2293" s="4"/>
      <c r="AW2293" s="4"/>
    </row>
    <row r="2294" spans="25:49" x14ac:dyDescent="0.25">
      <c r="Y2294"/>
      <c r="AD2294" s="4"/>
      <c r="AE2294" s="4"/>
      <c r="AF2294" s="4"/>
      <c r="AG2294" s="4"/>
      <c r="AH2294" s="4"/>
      <c r="AI2294" s="4"/>
      <c r="AJ2294" s="4"/>
      <c r="AK2294" s="4"/>
      <c r="AL2294" s="4"/>
      <c r="AM2294" s="4"/>
      <c r="AN2294" s="4"/>
      <c r="AO2294" s="4"/>
      <c r="AP2294" s="4"/>
      <c r="AQ2294" s="4"/>
      <c r="AR2294" s="4"/>
      <c r="AS2294" s="4"/>
      <c r="AT2294" s="4"/>
      <c r="AU2294" s="4"/>
      <c r="AV2294" s="4"/>
      <c r="AW2294" s="4"/>
    </row>
    <row r="2295" spans="25:49" x14ac:dyDescent="0.25">
      <c r="Y2295"/>
      <c r="AD2295" s="4"/>
      <c r="AE2295" s="4"/>
      <c r="AF2295" s="4"/>
      <c r="AG2295" s="4"/>
      <c r="AH2295" s="4"/>
      <c r="AI2295" s="4"/>
      <c r="AJ2295" s="4"/>
      <c r="AK2295" s="4"/>
      <c r="AL2295" s="4"/>
      <c r="AM2295" s="4"/>
      <c r="AN2295" s="4"/>
      <c r="AO2295" s="4"/>
      <c r="AP2295" s="4"/>
      <c r="AQ2295" s="4"/>
      <c r="AR2295" s="4"/>
      <c r="AS2295" s="4"/>
      <c r="AT2295" s="4"/>
      <c r="AU2295" s="4"/>
      <c r="AV2295" s="4"/>
      <c r="AW2295" s="4"/>
    </row>
    <row r="2296" spans="25:49" x14ac:dyDescent="0.25">
      <c r="Y2296"/>
      <c r="AD2296" s="4"/>
      <c r="AE2296" s="4"/>
      <c r="AF2296" s="4"/>
      <c r="AG2296" s="4"/>
      <c r="AH2296" s="4"/>
      <c r="AI2296" s="4"/>
      <c r="AJ2296" s="4"/>
      <c r="AK2296" s="4"/>
      <c r="AL2296" s="4"/>
      <c r="AM2296" s="4"/>
      <c r="AN2296" s="4"/>
      <c r="AO2296" s="4"/>
      <c r="AP2296" s="4"/>
      <c r="AQ2296" s="4"/>
      <c r="AR2296" s="4"/>
      <c r="AS2296" s="4"/>
      <c r="AT2296" s="4"/>
      <c r="AU2296" s="4"/>
      <c r="AV2296" s="4"/>
      <c r="AW2296" s="4"/>
    </row>
    <row r="2297" spans="25:49" x14ac:dyDescent="0.25">
      <c r="Y2297"/>
      <c r="AD2297" s="4"/>
      <c r="AE2297" s="4"/>
      <c r="AF2297" s="4"/>
      <c r="AG2297" s="4"/>
      <c r="AH2297" s="4"/>
      <c r="AI2297" s="4"/>
      <c r="AJ2297" s="4"/>
      <c r="AK2297" s="4"/>
      <c r="AL2297" s="4"/>
      <c r="AM2297" s="4"/>
      <c r="AN2297" s="4"/>
      <c r="AO2297" s="4"/>
      <c r="AP2297" s="4"/>
      <c r="AQ2297" s="4"/>
      <c r="AR2297" s="4"/>
      <c r="AS2297" s="4"/>
      <c r="AT2297" s="4"/>
      <c r="AU2297" s="4"/>
      <c r="AV2297" s="4"/>
      <c r="AW2297" s="4"/>
    </row>
    <row r="2298" spans="25:49" x14ac:dyDescent="0.25">
      <c r="Y2298"/>
      <c r="AD2298" s="4"/>
      <c r="AE2298" s="4"/>
      <c r="AF2298" s="4"/>
      <c r="AG2298" s="4"/>
      <c r="AH2298" s="4"/>
      <c r="AI2298" s="4"/>
      <c r="AJ2298" s="4"/>
      <c r="AK2298" s="4"/>
      <c r="AL2298" s="4"/>
      <c r="AM2298" s="4"/>
      <c r="AN2298" s="4"/>
      <c r="AO2298" s="4"/>
      <c r="AP2298" s="4"/>
      <c r="AQ2298" s="4"/>
      <c r="AR2298" s="4"/>
      <c r="AS2298" s="4"/>
      <c r="AT2298" s="4"/>
      <c r="AU2298" s="4"/>
      <c r="AV2298" s="4"/>
      <c r="AW2298" s="4"/>
    </row>
    <row r="2299" spans="25:49" x14ac:dyDescent="0.25">
      <c r="Y2299"/>
      <c r="AD2299" s="4"/>
      <c r="AE2299" s="4"/>
      <c r="AF2299" s="4"/>
      <c r="AG2299" s="4"/>
      <c r="AH2299" s="4"/>
      <c r="AI2299" s="4"/>
      <c r="AJ2299" s="4"/>
      <c r="AK2299" s="4"/>
      <c r="AL2299" s="4"/>
      <c r="AM2299" s="4"/>
      <c r="AN2299" s="4"/>
      <c r="AO2299" s="4"/>
      <c r="AP2299" s="4"/>
      <c r="AQ2299" s="4"/>
      <c r="AR2299" s="4"/>
      <c r="AS2299" s="4"/>
      <c r="AT2299" s="4"/>
      <c r="AU2299" s="4"/>
      <c r="AV2299" s="4"/>
      <c r="AW2299" s="4"/>
    </row>
    <row r="2300" spans="25:49" x14ac:dyDescent="0.25">
      <c r="Y2300"/>
      <c r="AD2300" s="4"/>
      <c r="AE2300" s="4"/>
      <c r="AF2300" s="4"/>
      <c r="AG2300" s="4"/>
      <c r="AH2300" s="4"/>
      <c r="AI2300" s="4"/>
      <c r="AJ2300" s="4"/>
      <c r="AK2300" s="4"/>
      <c r="AL2300" s="4"/>
      <c r="AM2300" s="4"/>
      <c r="AN2300" s="4"/>
      <c r="AO2300" s="4"/>
      <c r="AP2300" s="4"/>
      <c r="AQ2300" s="4"/>
      <c r="AR2300" s="4"/>
      <c r="AS2300" s="4"/>
      <c r="AT2300" s="4"/>
      <c r="AU2300" s="4"/>
      <c r="AV2300" s="4"/>
      <c r="AW2300" s="4"/>
    </row>
    <row r="2301" spans="25:49" x14ac:dyDescent="0.25">
      <c r="Y2301"/>
      <c r="AD2301" s="4"/>
      <c r="AE2301" s="4"/>
      <c r="AF2301" s="4"/>
      <c r="AG2301" s="4"/>
      <c r="AH2301" s="4"/>
      <c r="AI2301" s="4"/>
      <c r="AJ2301" s="4"/>
      <c r="AK2301" s="4"/>
      <c r="AL2301" s="4"/>
      <c r="AM2301" s="4"/>
      <c r="AN2301" s="4"/>
      <c r="AO2301" s="4"/>
      <c r="AP2301" s="4"/>
      <c r="AQ2301" s="4"/>
      <c r="AR2301" s="4"/>
      <c r="AS2301" s="4"/>
      <c r="AT2301" s="4"/>
      <c r="AU2301" s="4"/>
      <c r="AV2301" s="4"/>
      <c r="AW2301" s="4"/>
    </row>
    <row r="2302" spans="25:49" x14ac:dyDescent="0.25">
      <c r="Y2302"/>
      <c r="AD2302" s="4"/>
      <c r="AE2302" s="4"/>
      <c r="AF2302" s="4"/>
      <c r="AG2302" s="4"/>
      <c r="AH2302" s="4"/>
      <c r="AI2302" s="4"/>
      <c r="AJ2302" s="4"/>
      <c r="AK2302" s="4"/>
      <c r="AL2302" s="4"/>
      <c r="AM2302" s="4"/>
      <c r="AN2302" s="4"/>
      <c r="AO2302" s="4"/>
      <c r="AP2302" s="4"/>
      <c r="AQ2302" s="4"/>
      <c r="AR2302" s="4"/>
      <c r="AS2302" s="4"/>
      <c r="AT2302" s="4"/>
      <c r="AU2302" s="4"/>
      <c r="AV2302" s="4"/>
      <c r="AW2302" s="4"/>
    </row>
    <row r="2303" spans="25:49" x14ac:dyDescent="0.25">
      <c r="Y2303"/>
      <c r="AD2303" s="4"/>
      <c r="AE2303" s="4"/>
      <c r="AF2303" s="4"/>
      <c r="AG2303" s="4"/>
      <c r="AH2303" s="4"/>
      <c r="AI2303" s="4"/>
      <c r="AJ2303" s="4"/>
      <c r="AK2303" s="4"/>
      <c r="AL2303" s="4"/>
      <c r="AM2303" s="4"/>
      <c r="AN2303" s="4"/>
      <c r="AO2303" s="4"/>
      <c r="AP2303" s="4"/>
      <c r="AQ2303" s="4"/>
      <c r="AR2303" s="4"/>
      <c r="AS2303" s="4"/>
      <c r="AT2303" s="4"/>
      <c r="AU2303" s="4"/>
      <c r="AV2303" s="4"/>
      <c r="AW2303" s="4"/>
    </row>
    <row r="2304" spans="25:49" x14ac:dyDescent="0.25">
      <c r="Y2304"/>
      <c r="AD2304" s="4"/>
      <c r="AE2304" s="4"/>
      <c r="AF2304" s="4"/>
      <c r="AG2304" s="4"/>
      <c r="AH2304" s="4"/>
      <c r="AI2304" s="4"/>
      <c r="AJ2304" s="4"/>
      <c r="AK2304" s="4"/>
      <c r="AL2304" s="4"/>
      <c r="AM2304" s="4"/>
      <c r="AN2304" s="4"/>
      <c r="AO2304" s="4"/>
      <c r="AP2304" s="4"/>
      <c r="AQ2304" s="4"/>
      <c r="AR2304" s="4"/>
      <c r="AS2304" s="4"/>
      <c r="AT2304" s="4"/>
      <c r="AU2304" s="4"/>
      <c r="AV2304" s="4"/>
      <c r="AW2304" s="4"/>
    </row>
    <row r="2305" spans="25:49" x14ac:dyDescent="0.25">
      <c r="Y2305"/>
      <c r="AD2305" s="4"/>
      <c r="AE2305" s="4"/>
      <c r="AF2305" s="4"/>
      <c r="AG2305" s="4"/>
      <c r="AH2305" s="4"/>
      <c r="AI2305" s="4"/>
      <c r="AJ2305" s="4"/>
      <c r="AK2305" s="4"/>
      <c r="AL2305" s="4"/>
      <c r="AM2305" s="4"/>
      <c r="AN2305" s="4"/>
      <c r="AO2305" s="4"/>
      <c r="AP2305" s="4"/>
      <c r="AQ2305" s="4"/>
      <c r="AR2305" s="4"/>
      <c r="AS2305" s="4"/>
      <c r="AT2305" s="4"/>
      <c r="AU2305" s="4"/>
      <c r="AV2305" s="4"/>
      <c r="AW2305" s="4"/>
    </row>
    <row r="2306" spans="25:49" x14ac:dyDescent="0.25">
      <c r="Y2306"/>
      <c r="AD2306" s="4"/>
      <c r="AE2306" s="4"/>
      <c r="AF2306" s="4"/>
      <c r="AG2306" s="4"/>
      <c r="AH2306" s="4"/>
      <c r="AI2306" s="4"/>
      <c r="AJ2306" s="4"/>
      <c r="AK2306" s="4"/>
      <c r="AL2306" s="4"/>
      <c r="AM2306" s="4"/>
      <c r="AN2306" s="4"/>
      <c r="AO2306" s="4"/>
      <c r="AP2306" s="4"/>
      <c r="AQ2306" s="4"/>
      <c r="AR2306" s="4"/>
      <c r="AS2306" s="4"/>
      <c r="AT2306" s="4"/>
      <c r="AU2306" s="4"/>
      <c r="AV2306" s="4"/>
      <c r="AW2306" s="4"/>
    </row>
    <row r="2307" spans="25:49" x14ac:dyDescent="0.25">
      <c r="Y2307"/>
      <c r="AD2307" s="4"/>
      <c r="AE2307" s="4"/>
      <c r="AF2307" s="4"/>
      <c r="AG2307" s="4"/>
      <c r="AH2307" s="4"/>
      <c r="AI2307" s="4"/>
      <c r="AJ2307" s="4"/>
      <c r="AK2307" s="4"/>
      <c r="AL2307" s="4"/>
      <c r="AM2307" s="4"/>
      <c r="AN2307" s="4"/>
      <c r="AO2307" s="4"/>
      <c r="AP2307" s="4"/>
      <c r="AQ2307" s="4"/>
      <c r="AR2307" s="4"/>
      <c r="AS2307" s="4"/>
      <c r="AT2307" s="4"/>
      <c r="AU2307" s="4"/>
      <c r="AV2307" s="4"/>
      <c r="AW2307" s="4"/>
    </row>
    <row r="2308" spans="25:49" x14ac:dyDescent="0.25">
      <c r="Y2308"/>
      <c r="AD2308" s="4"/>
      <c r="AE2308" s="4"/>
      <c r="AF2308" s="4"/>
      <c r="AG2308" s="4"/>
      <c r="AH2308" s="4"/>
      <c r="AI2308" s="4"/>
      <c r="AJ2308" s="4"/>
      <c r="AK2308" s="4"/>
      <c r="AL2308" s="4"/>
      <c r="AM2308" s="4"/>
      <c r="AN2308" s="4"/>
      <c r="AO2308" s="4"/>
      <c r="AP2308" s="4"/>
      <c r="AQ2308" s="4"/>
      <c r="AR2308" s="4"/>
      <c r="AS2308" s="4"/>
      <c r="AT2308" s="4"/>
      <c r="AU2308" s="4"/>
      <c r="AV2308" s="4"/>
      <c r="AW2308" s="4"/>
    </row>
    <row r="2309" spans="25:49" x14ac:dyDescent="0.25">
      <c r="Y2309"/>
      <c r="AD2309" s="4"/>
      <c r="AE2309" s="4"/>
      <c r="AF2309" s="4"/>
      <c r="AG2309" s="4"/>
      <c r="AH2309" s="4"/>
      <c r="AI2309" s="4"/>
      <c r="AJ2309" s="4"/>
      <c r="AK2309" s="4"/>
      <c r="AL2309" s="4"/>
      <c r="AM2309" s="4"/>
      <c r="AN2309" s="4"/>
      <c r="AO2309" s="4"/>
      <c r="AP2309" s="4"/>
      <c r="AQ2309" s="4"/>
      <c r="AR2309" s="4"/>
      <c r="AS2309" s="4"/>
      <c r="AT2309" s="4"/>
      <c r="AU2309" s="4"/>
      <c r="AV2309" s="4"/>
      <c r="AW2309" s="4"/>
    </row>
    <row r="2310" spans="25:49" x14ac:dyDescent="0.25">
      <c r="Y2310"/>
      <c r="AD2310" s="4"/>
      <c r="AE2310" s="4"/>
      <c r="AF2310" s="4"/>
      <c r="AG2310" s="4"/>
      <c r="AH2310" s="4"/>
      <c r="AI2310" s="4"/>
      <c r="AJ2310" s="4"/>
      <c r="AK2310" s="4"/>
      <c r="AL2310" s="4"/>
      <c r="AM2310" s="4"/>
      <c r="AN2310" s="4"/>
      <c r="AO2310" s="4"/>
      <c r="AP2310" s="4"/>
      <c r="AQ2310" s="4"/>
      <c r="AR2310" s="4"/>
      <c r="AS2310" s="4"/>
      <c r="AT2310" s="4"/>
      <c r="AU2310" s="4"/>
      <c r="AV2310" s="4"/>
      <c r="AW2310" s="4"/>
    </row>
    <row r="2311" spans="25:49" x14ac:dyDescent="0.25">
      <c r="Y2311"/>
      <c r="AD2311" s="4"/>
      <c r="AE2311" s="4"/>
      <c r="AF2311" s="4"/>
      <c r="AG2311" s="4"/>
      <c r="AH2311" s="4"/>
      <c r="AI2311" s="4"/>
      <c r="AJ2311" s="4"/>
      <c r="AK2311" s="4"/>
      <c r="AL2311" s="4"/>
      <c r="AM2311" s="4"/>
      <c r="AN2311" s="4"/>
      <c r="AO2311" s="4"/>
      <c r="AP2311" s="4"/>
      <c r="AQ2311" s="4"/>
      <c r="AR2311" s="4"/>
      <c r="AS2311" s="4"/>
      <c r="AT2311" s="4"/>
      <c r="AU2311" s="4"/>
      <c r="AV2311" s="4"/>
      <c r="AW2311" s="4"/>
    </row>
    <row r="2312" spans="25:49" x14ac:dyDescent="0.25">
      <c r="Y2312"/>
      <c r="AD2312" s="4"/>
      <c r="AE2312" s="4"/>
      <c r="AF2312" s="4"/>
      <c r="AG2312" s="4"/>
      <c r="AH2312" s="4"/>
      <c r="AI2312" s="4"/>
      <c r="AJ2312" s="4"/>
      <c r="AK2312" s="4"/>
      <c r="AL2312" s="4"/>
      <c r="AM2312" s="4"/>
      <c r="AN2312" s="4"/>
      <c r="AO2312" s="4"/>
      <c r="AP2312" s="4"/>
      <c r="AQ2312" s="4"/>
      <c r="AR2312" s="4"/>
      <c r="AS2312" s="4"/>
      <c r="AT2312" s="4"/>
      <c r="AU2312" s="4"/>
      <c r="AV2312" s="4"/>
      <c r="AW2312" s="4"/>
    </row>
    <row r="2313" spans="25:49" x14ac:dyDescent="0.25">
      <c r="Y2313"/>
      <c r="AD2313" s="4"/>
      <c r="AE2313" s="4"/>
      <c r="AF2313" s="4"/>
      <c r="AG2313" s="4"/>
      <c r="AH2313" s="4"/>
      <c r="AI2313" s="4"/>
      <c r="AJ2313" s="4"/>
      <c r="AK2313" s="4"/>
      <c r="AL2313" s="4"/>
      <c r="AM2313" s="4"/>
      <c r="AN2313" s="4"/>
      <c r="AO2313" s="4"/>
      <c r="AP2313" s="4"/>
      <c r="AQ2313" s="4"/>
      <c r="AR2313" s="4"/>
      <c r="AS2313" s="4"/>
      <c r="AT2313" s="4"/>
      <c r="AU2313" s="4"/>
      <c r="AV2313" s="4"/>
      <c r="AW2313" s="4"/>
    </row>
    <row r="2314" spans="25:49" x14ac:dyDescent="0.25">
      <c r="Y2314"/>
      <c r="AD2314" s="4"/>
      <c r="AE2314" s="4"/>
      <c r="AF2314" s="4"/>
      <c r="AG2314" s="4"/>
      <c r="AH2314" s="4"/>
      <c r="AI2314" s="4"/>
      <c r="AJ2314" s="4"/>
      <c r="AK2314" s="4"/>
      <c r="AL2314" s="4"/>
      <c r="AM2314" s="4"/>
      <c r="AN2314" s="4"/>
      <c r="AO2314" s="4"/>
      <c r="AP2314" s="4"/>
      <c r="AQ2314" s="4"/>
      <c r="AR2314" s="4"/>
      <c r="AS2314" s="4"/>
      <c r="AT2314" s="4"/>
      <c r="AU2314" s="4"/>
      <c r="AV2314" s="4"/>
      <c r="AW2314" s="4"/>
    </row>
    <row r="2315" spans="25:49" x14ac:dyDescent="0.25">
      <c r="Y2315"/>
      <c r="AD2315" s="4"/>
      <c r="AE2315" s="4"/>
      <c r="AF2315" s="4"/>
      <c r="AG2315" s="4"/>
      <c r="AH2315" s="4"/>
      <c r="AI2315" s="4"/>
      <c r="AJ2315" s="4"/>
      <c r="AK2315" s="4"/>
      <c r="AL2315" s="4"/>
      <c r="AM2315" s="4"/>
      <c r="AN2315" s="4"/>
      <c r="AO2315" s="4"/>
      <c r="AP2315" s="4"/>
      <c r="AQ2315" s="4"/>
      <c r="AR2315" s="4"/>
      <c r="AS2315" s="4"/>
      <c r="AT2315" s="4"/>
      <c r="AU2315" s="4"/>
      <c r="AV2315" s="4"/>
      <c r="AW2315" s="4"/>
    </row>
    <row r="2316" spans="25:49" x14ac:dyDescent="0.25">
      <c r="Y2316"/>
      <c r="AD2316" s="4"/>
      <c r="AE2316" s="4"/>
      <c r="AF2316" s="4"/>
      <c r="AG2316" s="4"/>
      <c r="AH2316" s="4"/>
      <c r="AI2316" s="4"/>
      <c r="AJ2316" s="4"/>
      <c r="AK2316" s="4"/>
      <c r="AL2316" s="4"/>
      <c r="AM2316" s="4"/>
      <c r="AN2316" s="4"/>
      <c r="AO2316" s="4"/>
      <c r="AP2316" s="4"/>
      <c r="AQ2316" s="4"/>
      <c r="AR2316" s="4"/>
      <c r="AS2316" s="4"/>
      <c r="AT2316" s="4"/>
      <c r="AU2316" s="4"/>
      <c r="AV2316" s="4"/>
      <c r="AW2316" s="4"/>
    </row>
    <row r="2317" spans="25:49" x14ac:dyDescent="0.25">
      <c r="Y2317"/>
      <c r="AD2317" s="4"/>
      <c r="AE2317" s="4"/>
      <c r="AF2317" s="4"/>
      <c r="AG2317" s="4"/>
      <c r="AH2317" s="4"/>
      <c r="AI2317" s="4"/>
      <c r="AJ2317" s="4"/>
      <c r="AK2317" s="4"/>
      <c r="AL2317" s="4"/>
      <c r="AM2317" s="4"/>
      <c r="AN2317" s="4"/>
      <c r="AO2317" s="4"/>
      <c r="AP2317" s="4"/>
      <c r="AQ2317" s="4"/>
      <c r="AR2317" s="4"/>
      <c r="AS2317" s="4"/>
      <c r="AT2317" s="4"/>
      <c r="AU2317" s="4"/>
      <c r="AV2317" s="4"/>
      <c r="AW2317" s="4"/>
    </row>
    <row r="2318" spans="25:49" x14ac:dyDescent="0.25">
      <c r="Y2318"/>
      <c r="AD2318" s="4"/>
      <c r="AE2318" s="4"/>
      <c r="AF2318" s="4"/>
      <c r="AG2318" s="4"/>
      <c r="AH2318" s="4"/>
      <c r="AI2318" s="4"/>
      <c r="AJ2318" s="4"/>
      <c r="AK2318" s="4"/>
      <c r="AL2318" s="4"/>
      <c r="AM2318" s="4"/>
      <c r="AN2318" s="4"/>
      <c r="AO2318" s="4"/>
      <c r="AP2318" s="4"/>
      <c r="AQ2318" s="4"/>
      <c r="AR2318" s="4"/>
      <c r="AS2318" s="4"/>
      <c r="AT2318" s="4"/>
      <c r="AU2318" s="4"/>
      <c r="AV2318" s="4"/>
      <c r="AW2318" s="4"/>
    </row>
    <row r="2319" spans="25:49" x14ac:dyDescent="0.25">
      <c r="Y2319"/>
      <c r="AD2319" s="4"/>
      <c r="AE2319" s="4"/>
      <c r="AF2319" s="4"/>
      <c r="AG2319" s="4"/>
      <c r="AH2319" s="4"/>
      <c r="AI2319" s="4"/>
      <c r="AJ2319" s="4"/>
      <c r="AK2319" s="4"/>
      <c r="AL2319" s="4"/>
      <c r="AM2319" s="4"/>
      <c r="AN2319" s="4"/>
      <c r="AO2319" s="4"/>
      <c r="AP2319" s="4"/>
      <c r="AQ2319" s="4"/>
      <c r="AR2319" s="4"/>
      <c r="AS2319" s="4"/>
      <c r="AT2319" s="4"/>
      <c r="AU2319" s="4"/>
      <c r="AV2319" s="4"/>
      <c r="AW2319" s="4"/>
    </row>
    <row r="2320" spans="25:49" x14ac:dyDescent="0.25">
      <c r="Y2320"/>
      <c r="AD2320" s="4"/>
      <c r="AE2320" s="4"/>
      <c r="AF2320" s="4"/>
      <c r="AG2320" s="4"/>
      <c r="AH2320" s="4"/>
      <c r="AI2320" s="4"/>
      <c r="AJ2320" s="4"/>
      <c r="AK2320" s="4"/>
      <c r="AL2320" s="4"/>
      <c r="AM2320" s="4"/>
      <c r="AN2320" s="4"/>
      <c r="AO2320" s="4"/>
      <c r="AP2320" s="4"/>
      <c r="AQ2320" s="4"/>
      <c r="AR2320" s="4"/>
      <c r="AS2320" s="4"/>
      <c r="AT2320" s="4"/>
      <c r="AU2320" s="4"/>
      <c r="AV2320" s="4"/>
      <c r="AW2320" s="4"/>
    </row>
    <row r="2321" spans="25:49" x14ac:dyDescent="0.25">
      <c r="Y2321"/>
      <c r="AD2321" s="4"/>
      <c r="AE2321" s="4"/>
      <c r="AF2321" s="4"/>
      <c r="AG2321" s="4"/>
      <c r="AH2321" s="4"/>
      <c r="AI2321" s="4"/>
      <c r="AJ2321" s="4"/>
      <c r="AK2321" s="4"/>
      <c r="AL2321" s="4"/>
      <c r="AM2321" s="4"/>
      <c r="AN2321" s="4"/>
      <c r="AO2321" s="4"/>
      <c r="AP2321" s="4"/>
      <c r="AQ2321" s="4"/>
      <c r="AR2321" s="4"/>
      <c r="AS2321" s="4"/>
      <c r="AT2321" s="4"/>
      <c r="AU2321" s="4"/>
      <c r="AV2321" s="4"/>
      <c r="AW2321" s="4"/>
    </row>
    <row r="2322" spans="25:49" x14ac:dyDescent="0.25">
      <c r="Y2322"/>
      <c r="AD2322" s="4"/>
      <c r="AE2322" s="4"/>
      <c r="AF2322" s="4"/>
      <c r="AG2322" s="4"/>
      <c r="AH2322" s="4"/>
      <c r="AI2322" s="4"/>
      <c r="AJ2322" s="4"/>
      <c r="AK2322" s="4"/>
      <c r="AL2322" s="4"/>
      <c r="AM2322" s="4"/>
      <c r="AN2322" s="4"/>
      <c r="AO2322" s="4"/>
      <c r="AP2322" s="4"/>
      <c r="AQ2322" s="4"/>
      <c r="AR2322" s="4"/>
      <c r="AS2322" s="4"/>
      <c r="AT2322" s="4"/>
      <c r="AU2322" s="4"/>
      <c r="AV2322" s="4"/>
      <c r="AW2322" s="4"/>
    </row>
    <row r="2323" spans="25:49" x14ac:dyDescent="0.25">
      <c r="Y2323"/>
      <c r="AD2323" s="4"/>
      <c r="AE2323" s="4"/>
      <c r="AF2323" s="4"/>
      <c r="AG2323" s="4"/>
      <c r="AH2323" s="4"/>
      <c r="AI2323" s="4"/>
      <c r="AJ2323" s="4"/>
      <c r="AK2323" s="4"/>
      <c r="AL2323" s="4"/>
      <c r="AM2323" s="4"/>
      <c r="AN2323" s="4"/>
      <c r="AO2323" s="4"/>
      <c r="AP2323" s="4"/>
      <c r="AQ2323" s="4"/>
      <c r="AR2323" s="4"/>
      <c r="AS2323" s="4"/>
      <c r="AT2323" s="4"/>
      <c r="AU2323" s="4"/>
      <c r="AV2323" s="4"/>
      <c r="AW2323" s="4"/>
    </row>
    <row r="2324" spans="25:49" x14ac:dyDescent="0.25">
      <c r="Y2324"/>
      <c r="AD2324" s="4"/>
      <c r="AE2324" s="4"/>
      <c r="AF2324" s="4"/>
      <c r="AG2324" s="4"/>
      <c r="AH2324" s="4"/>
      <c r="AI2324" s="4"/>
      <c r="AJ2324" s="4"/>
      <c r="AK2324" s="4"/>
      <c r="AL2324" s="4"/>
      <c r="AM2324" s="4"/>
      <c r="AN2324" s="4"/>
      <c r="AO2324" s="4"/>
      <c r="AP2324" s="4"/>
      <c r="AQ2324" s="4"/>
      <c r="AR2324" s="4"/>
      <c r="AS2324" s="4"/>
      <c r="AT2324" s="4"/>
      <c r="AU2324" s="4"/>
      <c r="AV2324" s="4"/>
      <c r="AW2324" s="4"/>
    </row>
    <row r="2325" spans="25:49" x14ac:dyDescent="0.25">
      <c r="Y2325"/>
      <c r="AD2325" s="4"/>
      <c r="AE2325" s="4"/>
      <c r="AF2325" s="4"/>
      <c r="AG2325" s="4"/>
      <c r="AH2325" s="4"/>
      <c r="AI2325" s="4"/>
      <c r="AJ2325" s="4"/>
      <c r="AK2325" s="4"/>
      <c r="AL2325" s="4"/>
      <c r="AM2325" s="4"/>
      <c r="AN2325" s="4"/>
      <c r="AO2325" s="4"/>
      <c r="AP2325" s="4"/>
      <c r="AQ2325" s="4"/>
      <c r="AR2325" s="4"/>
      <c r="AS2325" s="4"/>
      <c r="AT2325" s="4"/>
      <c r="AU2325" s="4"/>
      <c r="AV2325" s="4"/>
      <c r="AW2325" s="4"/>
    </row>
    <row r="2326" spans="25:49" x14ac:dyDescent="0.25">
      <c r="Y2326"/>
      <c r="AD2326" s="4"/>
      <c r="AE2326" s="4"/>
      <c r="AF2326" s="4"/>
      <c r="AG2326" s="4"/>
      <c r="AH2326" s="4"/>
      <c r="AI2326" s="4"/>
      <c r="AJ2326" s="4"/>
      <c r="AK2326" s="4"/>
      <c r="AL2326" s="4"/>
      <c r="AM2326" s="4"/>
      <c r="AN2326" s="4"/>
      <c r="AO2326" s="4"/>
      <c r="AP2326" s="4"/>
      <c r="AQ2326" s="4"/>
      <c r="AR2326" s="4"/>
      <c r="AS2326" s="4"/>
      <c r="AT2326" s="4"/>
      <c r="AU2326" s="4"/>
      <c r="AV2326" s="4"/>
      <c r="AW2326" s="4"/>
    </row>
    <row r="2327" spans="25:49" x14ac:dyDescent="0.25">
      <c r="Y2327"/>
      <c r="AD2327" s="4"/>
      <c r="AE2327" s="4"/>
      <c r="AF2327" s="4"/>
      <c r="AG2327" s="4"/>
      <c r="AH2327" s="4"/>
      <c r="AI2327" s="4"/>
      <c r="AJ2327" s="4"/>
      <c r="AK2327" s="4"/>
      <c r="AL2327" s="4"/>
      <c r="AM2327" s="4"/>
      <c r="AN2327" s="4"/>
      <c r="AO2327" s="4"/>
      <c r="AP2327" s="4"/>
      <c r="AQ2327" s="4"/>
      <c r="AR2327" s="4"/>
      <c r="AS2327" s="4"/>
      <c r="AT2327" s="4"/>
      <c r="AU2327" s="4"/>
      <c r="AV2327" s="4"/>
      <c r="AW2327" s="4"/>
    </row>
    <row r="2328" spans="25:49" x14ac:dyDescent="0.25">
      <c r="Y2328"/>
      <c r="AD2328" s="4"/>
      <c r="AE2328" s="4"/>
      <c r="AF2328" s="4"/>
      <c r="AG2328" s="4"/>
      <c r="AH2328" s="4"/>
      <c r="AI2328" s="4"/>
      <c r="AJ2328" s="4"/>
      <c r="AK2328" s="4"/>
      <c r="AL2328" s="4"/>
      <c r="AM2328" s="4"/>
      <c r="AN2328" s="4"/>
      <c r="AO2328" s="4"/>
      <c r="AP2328" s="4"/>
      <c r="AQ2328" s="4"/>
      <c r="AR2328" s="4"/>
      <c r="AS2328" s="4"/>
      <c r="AT2328" s="4"/>
      <c r="AU2328" s="4"/>
      <c r="AV2328" s="4"/>
      <c r="AW2328" s="4"/>
    </row>
    <row r="2329" spans="25:49" x14ac:dyDescent="0.25">
      <c r="Y2329"/>
      <c r="AD2329" s="4"/>
      <c r="AE2329" s="4"/>
      <c r="AF2329" s="4"/>
      <c r="AG2329" s="4"/>
      <c r="AH2329" s="4"/>
      <c r="AI2329" s="4"/>
      <c r="AJ2329" s="4"/>
      <c r="AK2329" s="4"/>
      <c r="AL2329" s="4"/>
      <c r="AM2329" s="4"/>
      <c r="AN2329" s="4"/>
      <c r="AO2329" s="4"/>
      <c r="AP2329" s="4"/>
      <c r="AQ2329" s="4"/>
      <c r="AR2329" s="4"/>
      <c r="AS2329" s="4"/>
      <c r="AT2329" s="4"/>
      <c r="AU2329" s="4"/>
      <c r="AV2329" s="4"/>
      <c r="AW2329" s="4"/>
    </row>
    <row r="2330" spans="25:49" x14ac:dyDescent="0.25">
      <c r="Y2330"/>
      <c r="AD2330" s="4"/>
      <c r="AE2330" s="4"/>
      <c r="AF2330" s="4"/>
      <c r="AG2330" s="4"/>
      <c r="AH2330" s="4"/>
      <c r="AI2330" s="4"/>
      <c r="AJ2330" s="4"/>
      <c r="AK2330" s="4"/>
      <c r="AL2330" s="4"/>
      <c r="AM2330" s="4"/>
      <c r="AN2330" s="4"/>
      <c r="AO2330" s="4"/>
      <c r="AP2330" s="4"/>
      <c r="AQ2330" s="4"/>
      <c r="AR2330" s="4"/>
      <c r="AS2330" s="4"/>
      <c r="AT2330" s="4"/>
      <c r="AU2330" s="4"/>
      <c r="AV2330" s="4"/>
      <c r="AW2330" s="4"/>
    </row>
    <row r="2331" spans="25:49" x14ac:dyDescent="0.25">
      <c r="Y2331"/>
      <c r="AD2331" s="4"/>
      <c r="AE2331" s="4"/>
      <c r="AF2331" s="4"/>
      <c r="AG2331" s="4"/>
      <c r="AH2331" s="4"/>
      <c r="AI2331" s="4"/>
      <c r="AJ2331" s="4"/>
      <c r="AK2331" s="4"/>
      <c r="AL2331" s="4"/>
      <c r="AM2331" s="4"/>
      <c r="AN2331" s="4"/>
      <c r="AO2331" s="4"/>
      <c r="AP2331" s="4"/>
      <c r="AQ2331" s="4"/>
      <c r="AR2331" s="4"/>
      <c r="AS2331" s="4"/>
      <c r="AT2331" s="4"/>
      <c r="AU2331" s="4"/>
      <c r="AV2331" s="4"/>
      <c r="AW2331" s="4"/>
    </row>
    <row r="2332" spans="25:49" x14ac:dyDescent="0.25">
      <c r="Y2332"/>
      <c r="AD2332" s="4"/>
      <c r="AE2332" s="4"/>
      <c r="AF2332" s="4"/>
      <c r="AG2332" s="4"/>
      <c r="AH2332" s="4"/>
      <c r="AI2332" s="4"/>
      <c r="AJ2332" s="4"/>
      <c r="AK2332" s="4"/>
      <c r="AL2332" s="4"/>
      <c r="AM2332" s="4"/>
      <c r="AN2332" s="4"/>
      <c r="AO2332" s="4"/>
      <c r="AP2332" s="4"/>
      <c r="AQ2332" s="4"/>
      <c r="AR2332" s="4"/>
      <c r="AS2332" s="4"/>
      <c r="AT2332" s="4"/>
      <c r="AU2332" s="4"/>
      <c r="AV2332" s="4"/>
      <c r="AW2332" s="4"/>
    </row>
    <row r="2333" spans="25:49" x14ac:dyDescent="0.25">
      <c r="Y2333"/>
      <c r="AD2333" s="4"/>
      <c r="AE2333" s="4"/>
      <c r="AF2333" s="4"/>
      <c r="AG2333" s="4"/>
      <c r="AH2333" s="4"/>
      <c r="AI2333" s="4"/>
      <c r="AJ2333" s="4"/>
      <c r="AK2333" s="4"/>
      <c r="AL2333" s="4"/>
      <c r="AM2333" s="4"/>
      <c r="AN2333" s="4"/>
      <c r="AO2333" s="4"/>
      <c r="AP2333" s="4"/>
      <c r="AQ2333" s="4"/>
      <c r="AR2333" s="4"/>
      <c r="AS2333" s="4"/>
      <c r="AT2333" s="4"/>
      <c r="AU2333" s="4"/>
      <c r="AV2333" s="4"/>
      <c r="AW2333" s="4"/>
    </row>
    <row r="2334" spans="25:49" x14ac:dyDescent="0.25">
      <c r="Y2334"/>
      <c r="AD2334" s="4"/>
      <c r="AE2334" s="4"/>
      <c r="AF2334" s="4"/>
      <c r="AG2334" s="4"/>
      <c r="AH2334" s="4"/>
      <c r="AI2334" s="4"/>
      <c r="AJ2334" s="4"/>
      <c r="AK2334" s="4"/>
      <c r="AL2334" s="4"/>
      <c r="AM2334" s="4"/>
      <c r="AN2334" s="4"/>
      <c r="AO2334" s="4"/>
      <c r="AP2334" s="4"/>
      <c r="AQ2334" s="4"/>
      <c r="AR2334" s="4"/>
      <c r="AS2334" s="4"/>
      <c r="AT2334" s="4"/>
      <c r="AU2334" s="4"/>
      <c r="AV2334" s="4"/>
      <c r="AW2334" s="4"/>
    </row>
    <row r="2335" spans="25:49" x14ac:dyDescent="0.25">
      <c r="Y2335"/>
      <c r="AD2335" s="4"/>
      <c r="AE2335" s="4"/>
      <c r="AF2335" s="4"/>
      <c r="AG2335" s="4"/>
      <c r="AH2335" s="4"/>
      <c r="AI2335" s="4"/>
      <c r="AJ2335" s="4"/>
      <c r="AK2335" s="4"/>
      <c r="AL2335" s="4"/>
      <c r="AM2335" s="4"/>
      <c r="AN2335" s="4"/>
      <c r="AO2335" s="4"/>
      <c r="AP2335" s="4"/>
      <c r="AQ2335" s="4"/>
      <c r="AR2335" s="4"/>
      <c r="AS2335" s="4"/>
      <c r="AT2335" s="4"/>
      <c r="AU2335" s="4"/>
      <c r="AV2335" s="4"/>
      <c r="AW2335" s="4"/>
    </row>
    <row r="2336" spans="25:49" x14ac:dyDescent="0.25">
      <c r="Y2336"/>
      <c r="AD2336" s="4"/>
      <c r="AE2336" s="4"/>
      <c r="AF2336" s="4"/>
      <c r="AG2336" s="4"/>
      <c r="AH2336" s="4"/>
      <c r="AI2336" s="4"/>
      <c r="AJ2336" s="4"/>
      <c r="AK2336" s="4"/>
      <c r="AL2336" s="4"/>
      <c r="AM2336" s="4"/>
      <c r="AN2336" s="4"/>
      <c r="AO2336" s="4"/>
      <c r="AP2336" s="4"/>
      <c r="AQ2336" s="4"/>
      <c r="AR2336" s="4"/>
      <c r="AS2336" s="4"/>
      <c r="AT2336" s="4"/>
      <c r="AU2336" s="4"/>
      <c r="AV2336" s="4"/>
      <c r="AW2336" s="4"/>
    </row>
    <row r="2337" spans="25:49" x14ac:dyDescent="0.25">
      <c r="Y2337"/>
      <c r="AD2337" s="4"/>
      <c r="AE2337" s="4"/>
      <c r="AF2337" s="4"/>
      <c r="AG2337" s="4"/>
      <c r="AH2337" s="4"/>
      <c r="AI2337" s="4"/>
      <c r="AJ2337" s="4"/>
      <c r="AK2337" s="4"/>
      <c r="AL2337" s="4"/>
      <c r="AM2337" s="4"/>
      <c r="AN2337" s="4"/>
      <c r="AO2337" s="4"/>
      <c r="AP2337" s="4"/>
      <c r="AQ2337" s="4"/>
      <c r="AR2337" s="4"/>
      <c r="AS2337" s="4"/>
      <c r="AT2337" s="4"/>
      <c r="AU2337" s="4"/>
      <c r="AV2337" s="4"/>
      <c r="AW2337" s="4"/>
    </row>
    <row r="2338" spans="25:49" x14ac:dyDescent="0.25">
      <c r="Y2338"/>
      <c r="AD2338" s="4"/>
      <c r="AE2338" s="4"/>
      <c r="AF2338" s="4"/>
      <c r="AG2338" s="4"/>
      <c r="AH2338" s="4"/>
      <c r="AI2338" s="4"/>
      <c r="AJ2338" s="4"/>
      <c r="AK2338" s="4"/>
      <c r="AL2338" s="4"/>
      <c r="AM2338" s="4"/>
      <c r="AN2338" s="4"/>
      <c r="AO2338" s="4"/>
      <c r="AP2338" s="4"/>
      <c r="AQ2338" s="4"/>
      <c r="AR2338" s="4"/>
      <c r="AS2338" s="4"/>
      <c r="AT2338" s="4"/>
      <c r="AU2338" s="4"/>
      <c r="AV2338" s="4"/>
      <c r="AW2338" s="4"/>
    </row>
    <row r="2339" spans="25:49" x14ac:dyDescent="0.25">
      <c r="Y2339"/>
      <c r="AD2339" s="4"/>
      <c r="AE2339" s="4"/>
      <c r="AF2339" s="4"/>
      <c r="AG2339" s="4"/>
      <c r="AH2339" s="4"/>
      <c r="AI2339" s="4"/>
      <c r="AJ2339" s="4"/>
      <c r="AK2339" s="4"/>
      <c r="AL2339" s="4"/>
      <c r="AM2339" s="4"/>
      <c r="AN2339" s="4"/>
      <c r="AO2339" s="4"/>
      <c r="AP2339" s="4"/>
      <c r="AQ2339" s="4"/>
      <c r="AR2339" s="4"/>
      <c r="AS2339" s="4"/>
      <c r="AT2339" s="4"/>
      <c r="AU2339" s="4"/>
      <c r="AV2339" s="4"/>
      <c r="AW2339" s="4"/>
    </row>
    <row r="2340" spans="25:49" x14ac:dyDescent="0.25">
      <c r="Y2340"/>
      <c r="AD2340" s="4"/>
      <c r="AE2340" s="4"/>
      <c r="AF2340" s="4"/>
      <c r="AG2340" s="4"/>
      <c r="AH2340" s="4"/>
      <c r="AI2340" s="4"/>
      <c r="AJ2340" s="4"/>
      <c r="AK2340" s="4"/>
      <c r="AL2340" s="4"/>
      <c r="AM2340" s="4"/>
      <c r="AN2340" s="4"/>
      <c r="AO2340" s="4"/>
      <c r="AP2340" s="4"/>
      <c r="AQ2340" s="4"/>
      <c r="AR2340" s="4"/>
      <c r="AS2340" s="4"/>
      <c r="AT2340" s="4"/>
      <c r="AU2340" s="4"/>
      <c r="AV2340" s="4"/>
      <c r="AW2340" s="4"/>
    </row>
    <row r="2341" spans="25:49" x14ac:dyDescent="0.25">
      <c r="Y2341"/>
      <c r="AD2341" s="4"/>
      <c r="AE2341" s="4"/>
      <c r="AF2341" s="4"/>
      <c r="AG2341" s="4"/>
      <c r="AH2341" s="4"/>
      <c r="AI2341" s="4"/>
      <c r="AJ2341" s="4"/>
      <c r="AK2341" s="4"/>
      <c r="AL2341" s="4"/>
      <c r="AM2341" s="4"/>
      <c r="AN2341" s="4"/>
      <c r="AO2341" s="4"/>
      <c r="AP2341" s="4"/>
      <c r="AQ2341" s="4"/>
      <c r="AR2341" s="4"/>
      <c r="AS2341" s="4"/>
      <c r="AT2341" s="4"/>
      <c r="AU2341" s="4"/>
      <c r="AV2341" s="4"/>
      <c r="AW2341" s="4"/>
    </row>
    <row r="2342" spans="25:49" x14ac:dyDescent="0.25">
      <c r="Y2342"/>
      <c r="AD2342" s="4"/>
      <c r="AE2342" s="4"/>
      <c r="AF2342" s="4"/>
      <c r="AG2342" s="4"/>
      <c r="AH2342" s="4"/>
      <c r="AI2342" s="4"/>
      <c r="AJ2342" s="4"/>
      <c r="AK2342" s="4"/>
      <c r="AL2342" s="4"/>
      <c r="AM2342" s="4"/>
      <c r="AN2342" s="4"/>
      <c r="AO2342" s="4"/>
      <c r="AP2342" s="4"/>
      <c r="AQ2342" s="4"/>
      <c r="AR2342" s="4"/>
      <c r="AS2342" s="4"/>
      <c r="AT2342" s="4"/>
      <c r="AU2342" s="4"/>
      <c r="AV2342" s="4"/>
      <c r="AW2342" s="4"/>
    </row>
    <row r="2343" spans="25:49" x14ac:dyDescent="0.25">
      <c r="Y2343"/>
      <c r="AD2343" s="4"/>
      <c r="AE2343" s="4"/>
      <c r="AF2343" s="4"/>
      <c r="AG2343" s="4"/>
      <c r="AH2343" s="4"/>
      <c r="AI2343" s="4"/>
      <c r="AJ2343" s="4"/>
      <c r="AK2343" s="4"/>
      <c r="AL2343" s="4"/>
      <c r="AM2343" s="4"/>
      <c r="AN2343" s="4"/>
      <c r="AO2343" s="4"/>
      <c r="AP2343" s="4"/>
      <c r="AQ2343" s="4"/>
      <c r="AR2343" s="4"/>
      <c r="AS2343" s="4"/>
      <c r="AT2343" s="4"/>
      <c r="AU2343" s="4"/>
      <c r="AV2343" s="4"/>
      <c r="AW2343" s="4"/>
    </row>
    <row r="2344" spans="25:49" x14ac:dyDescent="0.25">
      <c r="Y2344"/>
      <c r="AD2344" s="4"/>
      <c r="AE2344" s="4"/>
      <c r="AF2344" s="4"/>
      <c r="AG2344" s="4"/>
      <c r="AH2344" s="4"/>
      <c r="AI2344" s="4"/>
      <c r="AJ2344" s="4"/>
      <c r="AK2344" s="4"/>
      <c r="AL2344" s="4"/>
      <c r="AM2344" s="4"/>
      <c r="AN2344" s="4"/>
      <c r="AO2344" s="4"/>
      <c r="AP2344" s="4"/>
      <c r="AQ2344" s="4"/>
      <c r="AR2344" s="4"/>
      <c r="AS2344" s="4"/>
      <c r="AT2344" s="4"/>
      <c r="AU2344" s="4"/>
      <c r="AV2344" s="4"/>
      <c r="AW2344" s="4"/>
    </row>
    <row r="2345" spans="25:49" x14ac:dyDescent="0.25">
      <c r="Y2345"/>
      <c r="AD2345" s="4"/>
      <c r="AE2345" s="4"/>
      <c r="AF2345" s="4"/>
      <c r="AG2345" s="4"/>
      <c r="AH2345" s="4"/>
      <c r="AI2345" s="4"/>
      <c r="AJ2345" s="4"/>
      <c r="AK2345" s="4"/>
      <c r="AL2345" s="4"/>
      <c r="AM2345" s="4"/>
      <c r="AN2345" s="4"/>
      <c r="AO2345" s="4"/>
      <c r="AP2345" s="4"/>
      <c r="AQ2345" s="4"/>
      <c r="AR2345" s="4"/>
      <c r="AS2345" s="4"/>
      <c r="AT2345" s="4"/>
      <c r="AU2345" s="4"/>
      <c r="AV2345" s="4"/>
      <c r="AW2345" s="4"/>
    </row>
    <row r="2346" spans="25:49" x14ac:dyDescent="0.25">
      <c r="Y2346"/>
      <c r="AD2346" s="4"/>
      <c r="AE2346" s="4"/>
      <c r="AF2346" s="4"/>
      <c r="AG2346" s="4"/>
      <c r="AH2346" s="4"/>
      <c r="AI2346" s="4"/>
      <c r="AJ2346" s="4"/>
      <c r="AK2346" s="4"/>
      <c r="AL2346" s="4"/>
      <c r="AM2346" s="4"/>
      <c r="AN2346" s="4"/>
      <c r="AO2346" s="4"/>
      <c r="AP2346" s="4"/>
      <c r="AQ2346" s="4"/>
      <c r="AR2346" s="4"/>
      <c r="AS2346" s="4"/>
      <c r="AT2346" s="4"/>
      <c r="AU2346" s="4"/>
      <c r="AV2346" s="4"/>
      <c r="AW2346" s="4"/>
    </row>
    <row r="2347" spans="25:49" x14ac:dyDescent="0.25">
      <c r="Y2347"/>
      <c r="AD2347" s="4"/>
      <c r="AE2347" s="4"/>
      <c r="AF2347" s="4"/>
      <c r="AG2347" s="4"/>
      <c r="AH2347" s="4"/>
      <c r="AI2347" s="4"/>
      <c r="AJ2347" s="4"/>
      <c r="AK2347" s="4"/>
      <c r="AL2347" s="4"/>
      <c r="AM2347" s="4"/>
      <c r="AN2347" s="4"/>
      <c r="AO2347" s="4"/>
      <c r="AP2347" s="4"/>
      <c r="AQ2347" s="4"/>
      <c r="AR2347" s="4"/>
      <c r="AS2347" s="4"/>
      <c r="AT2347" s="4"/>
      <c r="AU2347" s="4"/>
      <c r="AV2347" s="4"/>
      <c r="AW2347" s="4"/>
    </row>
    <row r="2348" spans="25:49" x14ac:dyDescent="0.25">
      <c r="Y2348"/>
      <c r="AD2348" s="4"/>
      <c r="AE2348" s="4"/>
      <c r="AF2348" s="4"/>
      <c r="AG2348" s="4"/>
      <c r="AH2348" s="4"/>
      <c r="AI2348" s="4"/>
      <c r="AJ2348" s="4"/>
      <c r="AK2348" s="4"/>
      <c r="AL2348" s="4"/>
      <c r="AM2348" s="4"/>
      <c r="AN2348" s="4"/>
      <c r="AO2348" s="4"/>
      <c r="AP2348" s="4"/>
      <c r="AQ2348" s="4"/>
      <c r="AR2348" s="4"/>
      <c r="AS2348" s="4"/>
      <c r="AT2348" s="4"/>
      <c r="AU2348" s="4"/>
      <c r="AV2348" s="4"/>
      <c r="AW2348" s="4"/>
    </row>
    <row r="2349" spans="25:49" x14ac:dyDescent="0.25">
      <c r="Y2349"/>
      <c r="AD2349" s="4"/>
      <c r="AE2349" s="4"/>
      <c r="AF2349" s="4"/>
      <c r="AG2349" s="4"/>
      <c r="AH2349" s="4"/>
      <c r="AI2349" s="4"/>
      <c r="AJ2349" s="4"/>
      <c r="AK2349" s="4"/>
      <c r="AL2349" s="4"/>
      <c r="AM2349" s="4"/>
      <c r="AN2349" s="4"/>
      <c r="AO2349" s="4"/>
      <c r="AP2349" s="4"/>
      <c r="AQ2349" s="4"/>
      <c r="AR2349" s="4"/>
      <c r="AS2349" s="4"/>
      <c r="AT2349" s="4"/>
      <c r="AU2349" s="4"/>
      <c r="AV2349" s="4"/>
      <c r="AW2349" s="4"/>
    </row>
    <row r="2350" spans="25:49" x14ac:dyDescent="0.25">
      <c r="Y2350"/>
      <c r="AD2350" s="4"/>
      <c r="AE2350" s="4"/>
      <c r="AF2350" s="4"/>
      <c r="AG2350" s="4"/>
      <c r="AH2350" s="4"/>
      <c r="AI2350" s="4"/>
      <c r="AJ2350" s="4"/>
      <c r="AK2350" s="4"/>
      <c r="AL2350" s="4"/>
      <c r="AM2350" s="4"/>
      <c r="AN2350" s="4"/>
      <c r="AO2350" s="4"/>
      <c r="AP2350" s="4"/>
      <c r="AQ2350" s="4"/>
      <c r="AR2350" s="4"/>
      <c r="AS2350" s="4"/>
      <c r="AT2350" s="4"/>
      <c r="AU2350" s="4"/>
      <c r="AV2350" s="4"/>
      <c r="AW2350" s="4"/>
    </row>
    <row r="2351" spans="25:49" x14ac:dyDescent="0.25">
      <c r="Y2351"/>
      <c r="AD2351" s="4"/>
      <c r="AE2351" s="4"/>
      <c r="AF2351" s="4"/>
      <c r="AG2351" s="4"/>
      <c r="AH2351" s="4"/>
      <c r="AI2351" s="4"/>
      <c r="AJ2351" s="4"/>
      <c r="AK2351" s="4"/>
      <c r="AL2351" s="4"/>
      <c r="AM2351" s="4"/>
      <c r="AN2351" s="4"/>
      <c r="AO2351" s="4"/>
      <c r="AP2351" s="4"/>
      <c r="AQ2351" s="4"/>
      <c r="AR2351" s="4"/>
      <c r="AS2351" s="4"/>
      <c r="AT2351" s="4"/>
      <c r="AU2351" s="4"/>
      <c r="AV2351" s="4"/>
      <c r="AW2351" s="4"/>
    </row>
    <row r="2352" spans="25:49" x14ac:dyDescent="0.25">
      <c r="Y2352"/>
      <c r="AD2352" s="4"/>
      <c r="AE2352" s="4"/>
      <c r="AF2352" s="4"/>
      <c r="AG2352" s="4"/>
      <c r="AH2352" s="4"/>
      <c r="AI2352" s="4"/>
      <c r="AJ2352" s="4"/>
      <c r="AK2352" s="4"/>
      <c r="AL2352" s="4"/>
      <c r="AM2352" s="4"/>
      <c r="AN2352" s="4"/>
      <c r="AO2352" s="4"/>
      <c r="AP2352" s="4"/>
      <c r="AQ2352" s="4"/>
      <c r="AR2352" s="4"/>
      <c r="AS2352" s="4"/>
      <c r="AT2352" s="4"/>
      <c r="AU2352" s="4"/>
      <c r="AV2352" s="4"/>
      <c r="AW2352" s="4"/>
    </row>
    <row r="2353" spans="25:49" x14ac:dyDescent="0.25">
      <c r="Y2353"/>
      <c r="AD2353" s="4"/>
      <c r="AE2353" s="4"/>
      <c r="AF2353" s="4"/>
      <c r="AG2353" s="4"/>
      <c r="AH2353" s="4"/>
      <c r="AI2353" s="4"/>
      <c r="AJ2353" s="4"/>
      <c r="AK2353" s="4"/>
      <c r="AL2353" s="4"/>
      <c r="AM2353" s="4"/>
      <c r="AN2353" s="4"/>
      <c r="AO2353" s="4"/>
      <c r="AP2353" s="4"/>
      <c r="AQ2353" s="4"/>
      <c r="AR2353" s="4"/>
      <c r="AS2353" s="4"/>
      <c r="AT2353" s="4"/>
      <c r="AU2353" s="4"/>
      <c r="AV2353" s="4"/>
      <c r="AW2353" s="4"/>
    </row>
    <row r="2354" spans="25:49" x14ac:dyDescent="0.25">
      <c r="Y2354"/>
      <c r="AD2354" s="4"/>
      <c r="AE2354" s="4"/>
      <c r="AF2354" s="4"/>
      <c r="AG2354" s="4"/>
      <c r="AH2354" s="4"/>
      <c r="AI2354" s="4"/>
      <c r="AJ2354" s="4"/>
      <c r="AK2354" s="4"/>
      <c r="AL2354" s="4"/>
      <c r="AM2354" s="4"/>
      <c r="AN2354" s="4"/>
      <c r="AO2354" s="4"/>
      <c r="AP2354" s="4"/>
      <c r="AQ2354" s="4"/>
      <c r="AR2354" s="4"/>
      <c r="AS2354" s="4"/>
      <c r="AT2354" s="4"/>
      <c r="AU2354" s="4"/>
      <c r="AV2354" s="4"/>
      <c r="AW2354" s="4"/>
    </row>
    <row r="2355" spans="25:49" x14ac:dyDescent="0.25">
      <c r="Y2355"/>
      <c r="AD2355" s="4"/>
      <c r="AE2355" s="4"/>
      <c r="AF2355" s="4"/>
      <c r="AG2355" s="4"/>
      <c r="AH2355" s="4"/>
      <c r="AI2355" s="4"/>
      <c r="AJ2355" s="4"/>
      <c r="AK2355" s="4"/>
      <c r="AL2355" s="4"/>
      <c r="AM2355" s="4"/>
      <c r="AN2355" s="4"/>
      <c r="AO2355" s="4"/>
      <c r="AP2355" s="4"/>
      <c r="AQ2355" s="4"/>
      <c r="AR2355" s="4"/>
      <c r="AS2355" s="4"/>
      <c r="AT2355" s="4"/>
      <c r="AU2355" s="4"/>
      <c r="AV2355" s="4"/>
      <c r="AW2355" s="4"/>
    </row>
    <row r="2356" spans="25:49" x14ac:dyDescent="0.25">
      <c r="Y2356"/>
      <c r="AD2356" s="4"/>
      <c r="AE2356" s="4"/>
      <c r="AF2356" s="4"/>
      <c r="AG2356" s="4"/>
      <c r="AH2356" s="4"/>
      <c r="AI2356" s="4"/>
      <c r="AJ2356" s="4"/>
      <c r="AK2356" s="4"/>
      <c r="AL2356" s="4"/>
      <c r="AM2356" s="4"/>
      <c r="AN2356" s="4"/>
      <c r="AO2356" s="4"/>
      <c r="AP2356" s="4"/>
      <c r="AQ2356" s="4"/>
      <c r="AR2356" s="4"/>
      <c r="AS2356" s="4"/>
      <c r="AT2356" s="4"/>
      <c r="AU2356" s="4"/>
      <c r="AV2356" s="4"/>
      <c r="AW2356" s="4"/>
    </row>
    <row r="2357" spans="25:49" x14ac:dyDescent="0.25">
      <c r="Y2357"/>
      <c r="AD2357" s="4"/>
      <c r="AE2357" s="4"/>
      <c r="AF2357" s="4"/>
      <c r="AG2357" s="4"/>
      <c r="AH2357" s="4"/>
      <c r="AI2357" s="4"/>
      <c r="AJ2357" s="4"/>
      <c r="AK2357" s="4"/>
      <c r="AL2357" s="4"/>
      <c r="AM2357" s="4"/>
      <c r="AN2357" s="4"/>
      <c r="AO2357" s="4"/>
      <c r="AP2357" s="4"/>
      <c r="AQ2357" s="4"/>
      <c r="AR2357" s="4"/>
      <c r="AS2357" s="4"/>
      <c r="AT2357" s="4"/>
      <c r="AU2357" s="4"/>
      <c r="AV2357" s="4"/>
      <c r="AW2357" s="4"/>
    </row>
    <row r="2358" spans="25:49" x14ac:dyDescent="0.25">
      <c r="Y2358"/>
      <c r="AD2358" s="4"/>
      <c r="AE2358" s="4"/>
      <c r="AF2358" s="4"/>
      <c r="AG2358" s="4"/>
      <c r="AH2358" s="4"/>
      <c r="AI2358" s="4"/>
      <c r="AJ2358" s="4"/>
      <c r="AK2358" s="4"/>
      <c r="AL2358" s="4"/>
      <c r="AM2358" s="4"/>
      <c r="AN2358" s="4"/>
      <c r="AO2358" s="4"/>
      <c r="AP2358" s="4"/>
      <c r="AQ2358" s="4"/>
      <c r="AR2358" s="4"/>
      <c r="AS2358" s="4"/>
      <c r="AT2358" s="4"/>
      <c r="AU2358" s="4"/>
      <c r="AV2358" s="4"/>
      <c r="AW2358" s="4"/>
    </row>
    <row r="2359" spans="25:49" x14ac:dyDescent="0.25">
      <c r="Y2359"/>
      <c r="AD2359" s="4"/>
      <c r="AE2359" s="4"/>
      <c r="AF2359" s="4"/>
      <c r="AG2359" s="4"/>
      <c r="AH2359" s="4"/>
      <c r="AI2359" s="4"/>
      <c r="AJ2359" s="4"/>
      <c r="AK2359" s="4"/>
      <c r="AL2359" s="4"/>
      <c r="AM2359" s="4"/>
      <c r="AN2359" s="4"/>
      <c r="AO2359" s="4"/>
      <c r="AP2359" s="4"/>
      <c r="AQ2359" s="4"/>
      <c r="AR2359" s="4"/>
      <c r="AS2359" s="4"/>
      <c r="AT2359" s="4"/>
      <c r="AU2359" s="4"/>
      <c r="AV2359" s="4"/>
      <c r="AW2359" s="4"/>
    </row>
    <row r="2360" spans="25:49" x14ac:dyDescent="0.25">
      <c r="Y2360"/>
      <c r="AD2360" s="4"/>
      <c r="AE2360" s="4"/>
      <c r="AF2360" s="4"/>
      <c r="AG2360" s="4"/>
      <c r="AH2360" s="4"/>
      <c r="AI2360" s="4"/>
      <c r="AJ2360" s="4"/>
      <c r="AK2360" s="4"/>
      <c r="AL2360" s="4"/>
      <c r="AM2360" s="4"/>
      <c r="AN2360" s="4"/>
      <c r="AO2360" s="4"/>
      <c r="AP2360" s="4"/>
      <c r="AQ2360" s="4"/>
      <c r="AR2360" s="4"/>
      <c r="AS2360" s="4"/>
      <c r="AT2360" s="4"/>
      <c r="AU2360" s="4"/>
      <c r="AV2360" s="4"/>
      <c r="AW2360" s="4"/>
    </row>
    <row r="2361" spans="25:49" x14ac:dyDescent="0.25">
      <c r="Y2361"/>
      <c r="AD2361" s="4"/>
      <c r="AE2361" s="4"/>
      <c r="AF2361" s="4"/>
      <c r="AG2361" s="4"/>
      <c r="AH2361" s="4"/>
      <c r="AI2361" s="4"/>
      <c r="AJ2361" s="4"/>
      <c r="AK2361" s="4"/>
      <c r="AL2361" s="4"/>
      <c r="AM2361" s="4"/>
      <c r="AN2361" s="4"/>
      <c r="AO2361" s="4"/>
      <c r="AP2361" s="4"/>
      <c r="AQ2361" s="4"/>
      <c r="AR2361" s="4"/>
      <c r="AS2361" s="4"/>
      <c r="AT2361" s="4"/>
      <c r="AU2361" s="4"/>
      <c r="AV2361" s="4"/>
      <c r="AW2361" s="4"/>
    </row>
    <row r="2362" spans="25:49" x14ac:dyDescent="0.25">
      <c r="Y2362"/>
      <c r="AD2362" s="4"/>
      <c r="AE2362" s="4"/>
      <c r="AF2362" s="4"/>
      <c r="AG2362" s="4"/>
      <c r="AH2362" s="4"/>
      <c r="AI2362" s="4"/>
      <c r="AJ2362" s="4"/>
      <c r="AK2362" s="4"/>
      <c r="AL2362" s="4"/>
      <c r="AM2362" s="4"/>
      <c r="AN2362" s="4"/>
      <c r="AO2362" s="4"/>
      <c r="AP2362" s="4"/>
      <c r="AQ2362" s="4"/>
      <c r="AR2362" s="4"/>
      <c r="AS2362" s="4"/>
      <c r="AT2362" s="4"/>
      <c r="AU2362" s="4"/>
      <c r="AV2362" s="4"/>
      <c r="AW2362" s="4"/>
    </row>
    <row r="2363" spans="25:49" x14ac:dyDescent="0.25">
      <c r="Y2363"/>
      <c r="AD2363" s="4"/>
      <c r="AE2363" s="4"/>
      <c r="AF2363" s="4"/>
      <c r="AG2363" s="4"/>
      <c r="AH2363" s="4"/>
      <c r="AI2363" s="4"/>
      <c r="AJ2363" s="4"/>
      <c r="AK2363" s="4"/>
      <c r="AL2363" s="4"/>
      <c r="AM2363" s="4"/>
      <c r="AN2363" s="4"/>
      <c r="AO2363" s="4"/>
      <c r="AP2363" s="4"/>
      <c r="AQ2363" s="4"/>
      <c r="AR2363" s="4"/>
      <c r="AS2363" s="4"/>
      <c r="AT2363" s="4"/>
      <c r="AU2363" s="4"/>
      <c r="AV2363" s="4"/>
      <c r="AW2363" s="4"/>
    </row>
    <row r="2364" spans="25:49" x14ac:dyDescent="0.25">
      <c r="Y2364"/>
      <c r="AD2364" s="4"/>
      <c r="AE2364" s="4"/>
      <c r="AF2364" s="4"/>
      <c r="AG2364" s="4"/>
      <c r="AH2364" s="4"/>
      <c r="AI2364" s="4"/>
      <c r="AJ2364" s="4"/>
      <c r="AK2364" s="4"/>
      <c r="AL2364" s="4"/>
      <c r="AM2364" s="4"/>
      <c r="AN2364" s="4"/>
      <c r="AO2364" s="4"/>
      <c r="AP2364" s="4"/>
      <c r="AQ2364" s="4"/>
      <c r="AR2364" s="4"/>
      <c r="AS2364" s="4"/>
      <c r="AT2364" s="4"/>
      <c r="AU2364" s="4"/>
      <c r="AV2364" s="4"/>
      <c r="AW2364" s="4"/>
    </row>
    <row r="2365" spans="25:49" x14ac:dyDescent="0.25">
      <c r="Y2365"/>
      <c r="AD2365" s="4"/>
      <c r="AE2365" s="4"/>
      <c r="AF2365" s="4"/>
      <c r="AG2365" s="4"/>
      <c r="AH2365" s="4"/>
      <c r="AI2365" s="4"/>
      <c r="AJ2365" s="4"/>
      <c r="AK2365" s="4"/>
      <c r="AL2365" s="4"/>
      <c r="AM2365" s="4"/>
      <c r="AN2365" s="4"/>
      <c r="AO2365" s="4"/>
      <c r="AP2365" s="4"/>
      <c r="AQ2365" s="4"/>
      <c r="AR2365" s="4"/>
      <c r="AS2365" s="4"/>
      <c r="AT2365" s="4"/>
      <c r="AU2365" s="4"/>
      <c r="AV2365" s="4"/>
      <c r="AW2365" s="4"/>
    </row>
    <row r="2366" spans="25:49" x14ac:dyDescent="0.25">
      <c r="Y2366"/>
      <c r="AD2366" s="4"/>
      <c r="AE2366" s="4"/>
      <c r="AF2366" s="4"/>
      <c r="AG2366" s="4"/>
      <c r="AH2366" s="4"/>
      <c r="AI2366" s="4"/>
      <c r="AJ2366" s="4"/>
      <c r="AK2366" s="4"/>
      <c r="AL2366" s="4"/>
      <c r="AM2366" s="4"/>
      <c r="AN2366" s="4"/>
      <c r="AO2366" s="4"/>
      <c r="AP2366" s="4"/>
      <c r="AQ2366" s="4"/>
      <c r="AR2366" s="4"/>
      <c r="AS2366" s="4"/>
      <c r="AT2366" s="4"/>
      <c r="AU2366" s="4"/>
      <c r="AV2366" s="4"/>
      <c r="AW2366" s="4"/>
    </row>
    <row r="2367" spans="25:49" x14ac:dyDescent="0.25">
      <c r="Y2367"/>
      <c r="AD2367" s="4"/>
      <c r="AE2367" s="4"/>
      <c r="AF2367" s="4"/>
      <c r="AG2367" s="4"/>
      <c r="AH2367" s="4"/>
      <c r="AI2367" s="4"/>
      <c r="AJ2367" s="4"/>
      <c r="AK2367" s="4"/>
      <c r="AL2367" s="4"/>
      <c r="AM2367" s="4"/>
      <c r="AN2367" s="4"/>
      <c r="AO2367" s="4"/>
      <c r="AP2367" s="4"/>
      <c r="AQ2367" s="4"/>
      <c r="AR2367" s="4"/>
      <c r="AS2367" s="4"/>
      <c r="AT2367" s="4"/>
      <c r="AU2367" s="4"/>
      <c r="AV2367" s="4"/>
      <c r="AW2367" s="4"/>
    </row>
    <row r="2368" spans="25:49" x14ac:dyDescent="0.25">
      <c r="Y2368"/>
      <c r="AD2368" s="4"/>
      <c r="AE2368" s="4"/>
      <c r="AF2368" s="4"/>
      <c r="AG2368" s="4"/>
      <c r="AH2368" s="4"/>
      <c r="AI2368" s="4"/>
      <c r="AJ2368" s="4"/>
      <c r="AK2368" s="4"/>
      <c r="AL2368" s="4"/>
      <c r="AM2368" s="4"/>
      <c r="AN2368" s="4"/>
      <c r="AO2368" s="4"/>
      <c r="AP2368" s="4"/>
      <c r="AQ2368" s="4"/>
      <c r="AR2368" s="4"/>
      <c r="AS2368" s="4"/>
      <c r="AT2368" s="4"/>
      <c r="AU2368" s="4"/>
      <c r="AV2368" s="4"/>
      <c r="AW2368" s="4"/>
    </row>
    <row r="2369" spans="25:49" x14ac:dyDescent="0.25">
      <c r="Y2369"/>
      <c r="AD2369" s="4"/>
      <c r="AE2369" s="4"/>
      <c r="AF2369" s="4"/>
      <c r="AG2369" s="4"/>
      <c r="AH2369" s="4"/>
      <c r="AI2369" s="4"/>
      <c r="AJ2369" s="4"/>
      <c r="AK2369" s="4"/>
      <c r="AL2369" s="4"/>
      <c r="AM2369" s="4"/>
      <c r="AN2369" s="4"/>
      <c r="AO2369" s="4"/>
      <c r="AP2369" s="4"/>
      <c r="AQ2369" s="4"/>
      <c r="AR2369" s="4"/>
      <c r="AS2369" s="4"/>
      <c r="AT2369" s="4"/>
      <c r="AU2369" s="4"/>
      <c r="AV2369" s="4"/>
      <c r="AW2369" s="4"/>
    </row>
    <row r="2370" spans="25:49" x14ac:dyDescent="0.25">
      <c r="Y2370"/>
      <c r="AD2370" s="4"/>
      <c r="AE2370" s="4"/>
      <c r="AF2370" s="4"/>
      <c r="AG2370" s="4"/>
      <c r="AH2370" s="4"/>
      <c r="AI2370" s="4"/>
      <c r="AJ2370" s="4"/>
      <c r="AK2370" s="4"/>
      <c r="AL2370" s="4"/>
      <c r="AM2370" s="4"/>
      <c r="AN2370" s="4"/>
      <c r="AO2370" s="4"/>
      <c r="AP2370" s="4"/>
      <c r="AQ2370" s="4"/>
      <c r="AR2370" s="4"/>
      <c r="AS2370" s="4"/>
      <c r="AT2370" s="4"/>
      <c r="AU2370" s="4"/>
      <c r="AV2370" s="4"/>
      <c r="AW2370" s="4"/>
    </row>
    <row r="2371" spans="25:49" x14ac:dyDescent="0.25">
      <c r="Y2371"/>
      <c r="AD2371" s="4"/>
      <c r="AE2371" s="4"/>
      <c r="AF2371" s="4"/>
      <c r="AG2371" s="4"/>
      <c r="AH2371" s="4"/>
      <c r="AI2371" s="4"/>
      <c r="AJ2371" s="4"/>
      <c r="AK2371" s="4"/>
      <c r="AL2371" s="4"/>
      <c r="AM2371" s="4"/>
      <c r="AN2371" s="4"/>
      <c r="AO2371" s="4"/>
      <c r="AP2371" s="4"/>
      <c r="AQ2371" s="4"/>
      <c r="AR2371" s="4"/>
      <c r="AS2371" s="4"/>
      <c r="AT2371" s="4"/>
      <c r="AU2371" s="4"/>
      <c r="AV2371" s="4"/>
      <c r="AW2371" s="4"/>
    </row>
    <row r="2372" spans="25:49" x14ac:dyDescent="0.25">
      <c r="Y2372"/>
      <c r="AD2372" s="4"/>
      <c r="AE2372" s="4"/>
      <c r="AF2372" s="4"/>
      <c r="AG2372" s="4"/>
      <c r="AH2372" s="4"/>
      <c r="AI2372" s="4"/>
      <c r="AJ2372" s="4"/>
      <c r="AK2372" s="4"/>
      <c r="AL2372" s="4"/>
      <c r="AM2372" s="4"/>
      <c r="AN2372" s="4"/>
      <c r="AO2372" s="4"/>
      <c r="AP2372" s="4"/>
      <c r="AQ2372" s="4"/>
      <c r="AR2372" s="4"/>
      <c r="AS2372" s="4"/>
      <c r="AT2372" s="4"/>
      <c r="AU2372" s="4"/>
      <c r="AV2372" s="4"/>
      <c r="AW2372" s="4"/>
    </row>
    <row r="2373" spans="25:49" x14ac:dyDescent="0.25">
      <c r="Y2373"/>
      <c r="AD2373" s="4"/>
      <c r="AE2373" s="4"/>
      <c r="AF2373" s="4"/>
      <c r="AG2373" s="4"/>
      <c r="AH2373" s="4"/>
      <c r="AI2373" s="4"/>
      <c r="AJ2373" s="4"/>
      <c r="AK2373" s="4"/>
      <c r="AL2373" s="4"/>
      <c r="AM2373" s="4"/>
      <c r="AN2373" s="4"/>
      <c r="AO2373" s="4"/>
      <c r="AP2373" s="4"/>
      <c r="AQ2373" s="4"/>
      <c r="AR2373" s="4"/>
      <c r="AS2373" s="4"/>
      <c r="AT2373" s="4"/>
      <c r="AU2373" s="4"/>
      <c r="AV2373" s="4"/>
      <c r="AW2373" s="4"/>
    </row>
    <row r="2374" spans="25:49" x14ac:dyDescent="0.25">
      <c r="Y2374"/>
      <c r="AD2374" s="4"/>
      <c r="AE2374" s="4"/>
      <c r="AF2374" s="4"/>
      <c r="AG2374" s="4"/>
      <c r="AH2374" s="4"/>
      <c r="AI2374" s="4"/>
      <c r="AJ2374" s="4"/>
      <c r="AK2374" s="4"/>
      <c r="AL2374" s="4"/>
      <c r="AM2374" s="4"/>
      <c r="AN2374" s="4"/>
      <c r="AO2374" s="4"/>
      <c r="AP2374" s="4"/>
      <c r="AQ2374" s="4"/>
      <c r="AR2374" s="4"/>
      <c r="AS2374" s="4"/>
      <c r="AT2374" s="4"/>
      <c r="AU2374" s="4"/>
      <c r="AV2374" s="4"/>
      <c r="AW2374" s="4"/>
    </row>
    <row r="2375" spans="25:49" x14ac:dyDescent="0.25">
      <c r="Y2375"/>
      <c r="AD2375" s="4"/>
      <c r="AE2375" s="4"/>
      <c r="AF2375" s="4"/>
      <c r="AG2375" s="4"/>
      <c r="AH2375" s="4"/>
      <c r="AI2375" s="4"/>
      <c r="AJ2375" s="4"/>
      <c r="AK2375" s="4"/>
      <c r="AL2375" s="4"/>
      <c r="AM2375" s="4"/>
      <c r="AN2375" s="4"/>
      <c r="AO2375" s="4"/>
      <c r="AP2375" s="4"/>
      <c r="AQ2375" s="4"/>
      <c r="AR2375" s="4"/>
      <c r="AS2375" s="4"/>
      <c r="AT2375" s="4"/>
      <c r="AU2375" s="4"/>
      <c r="AV2375" s="4"/>
      <c r="AW2375" s="4"/>
    </row>
    <row r="2376" spans="25:49" x14ac:dyDescent="0.25">
      <c r="Y2376"/>
      <c r="AD2376" s="4"/>
      <c r="AE2376" s="4"/>
      <c r="AF2376" s="4"/>
      <c r="AG2376" s="4"/>
      <c r="AH2376" s="4"/>
      <c r="AI2376" s="4"/>
      <c r="AJ2376" s="4"/>
      <c r="AK2376" s="4"/>
      <c r="AL2376" s="4"/>
      <c r="AM2376" s="4"/>
      <c r="AN2376" s="4"/>
      <c r="AO2376" s="4"/>
      <c r="AP2376" s="4"/>
      <c r="AQ2376" s="4"/>
      <c r="AR2376" s="4"/>
      <c r="AS2376" s="4"/>
      <c r="AT2376" s="4"/>
      <c r="AU2376" s="4"/>
      <c r="AV2376" s="4"/>
      <c r="AW2376" s="4"/>
    </row>
    <row r="2377" spans="25:49" x14ac:dyDescent="0.25">
      <c r="Y2377"/>
      <c r="AD2377" s="4"/>
      <c r="AE2377" s="4"/>
      <c r="AF2377" s="4"/>
      <c r="AG2377" s="4"/>
      <c r="AH2377" s="4"/>
      <c r="AI2377" s="4"/>
      <c r="AJ2377" s="4"/>
      <c r="AK2377" s="4"/>
      <c r="AL2377" s="4"/>
      <c r="AM2377" s="4"/>
      <c r="AN2377" s="4"/>
      <c r="AO2377" s="4"/>
      <c r="AP2377" s="4"/>
      <c r="AQ2377" s="4"/>
      <c r="AR2377" s="4"/>
      <c r="AS2377" s="4"/>
      <c r="AT2377" s="4"/>
      <c r="AU2377" s="4"/>
      <c r="AV2377" s="4"/>
      <c r="AW2377" s="4"/>
    </row>
    <row r="2378" spans="25:49" x14ac:dyDescent="0.25">
      <c r="Y2378"/>
      <c r="AD2378" s="4"/>
      <c r="AE2378" s="4"/>
      <c r="AF2378" s="4"/>
      <c r="AG2378" s="4"/>
      <c r="AH2378" s="4"/>
      <c r="AI2378" s="4"/>
      <c r="AJ2378" s="4"/>
      <c r="AK2378" s="4"/>
      <c r="AL2378" s="4"/>
      <c r="AM2378" s="4"/>
      <c r="AN2378" s="4"/>
      <c r="AO2378" s="4"/>
      <c r="AP2378" s="4"/>
      <c r="AQ2378" s="4"/>
      <c r="AR2378" s="4"/>
      <c r="AS2378" s="4"/>
      <c r="AT2378" s="4"/>
      <c r="AU2378" s="4"/>
      <c r="AV2378" s="4"/>
      <c r="AW2378" s="4"/>
    </row>
    <row r="2379" spans="25:49" x14ac:dyDescent="0.25">
      <c r="Y2379"/>
      <c r="AD2379" s="4"/>
      <c r="AE2379" s="4"/>
      <c r="AF2379" s="4"/>
      <c r="AG2379" s="4"/>
      <c r="AH2379" s="4"/>
      <c r="AI2379" s="4"/>
      <c r="AJ2379" s="4"/>
      <c r="AK2379" s="4"/>
      <c r="AL2379" s="4"/>
      <c r="AM2379" s="4"/>
      <c r="AN2379" s="4"/>
      <c r="AO2379" s="4"/>
      <c r="AP2379" s="4"/>
      <c r="AQ2379" s="4"/>
      <c r="AR2379" s="4"/>
      <c r="AS2379" s="4"/>
      <c r="AT2379" s="4"/>
      <c r="AU2379" s="4"/>
      <c r="AV2379" s="4"/>
      <c r="AW2379" s="4"/>
    </row>
    <row r="2380" spans="25:49" x14ac:dyDescent="0.25">
      <c r="Y2380"/>
      <c r="AD2380" s="4"/>
      <c r="AE2380" s="4"/>
      <c r="AF2380" s="4"/>
      <c r="AG2380" s="4"/>
      <c r="AH2380" s="4"/>
      <c r="AI2380" s="4"/>
      <c r="AJ2380" s="4"/>
      <c r="AK2380" s="4"/>
      <c r="AL2380" s="4"/>
      <c r="AM2380" s="4"/>
      <c r="AN2380" s="4"/>
      <c r="AO2380" s="4"/>
      <c r="AP2380" s="4"/>
      <c r="AQ2380" s="4"/>
      <c r="AR2380" s="4"/>
      <c r="AS2380" s="4"/>
      <c r="AT2380" s="4"/>
      <c r="AU2380" s="4"/>
      <c r="AV2380" s="4"/>
      <c r="AW2380" s="4"/>
    </row>
    <row r="2381" spans="25:49" x14ac:dyDescent="0.25">
      <c r="Y2381"/>
      <c r="AD2381" s="4"/>
      <c r="AE2381" s="4"/>
      <c r="AF2381" s="4"/>
      <c r="AG2381" s="4"/>
      <c r="AH2381" s="4"/>
      <c r="AI2381" s="4"/>
      <c r="AJ2381" s="4"/>
      <c r="AK2381" s="4"/>
      <c r="AL2381" s="4"/>
      <c r="AM2381" s="4"/>
      <c r="AN2381" s="4"/>
      <c r="AO2381" s="4"/>
      <c r="AP2381" s="4"/>
      <c r="AQ2381" s="4"/>
      <c r="AR2381" s="4"/>
      <c r="AS2381" s="4"/>
      <c r="AT2381" s="4"/>
      <c r="AU2381" s="4"/>
      <c r="AV2381" s="4"/>
      <c r="AW2381" s="4"/>
    </row>
    <row r="2382" spans="25:49" x14ac:dyDescent="0.25">
      <c r="Y2382"/>
      <c r="AD2382" s="4"/>
      <c r="AE2382" s="4"/>
      <c r="AF2382" s="4"/>
      <c r="AG2382" s="4"/>
      <c r="AH2382" s="4"/>
      <c r="AI2382" s="4"/>
      <c r="AJ2382" s="4"/>
      <c r="AK2382" s="4"/>
      <c r="AL2382" s="4"/>
      <c r="AM2382" s="4"/>
      <c r="AN2382" s="4"/>
      <c r="AO2382" s="4"/>
      <c r="AP2382" s="4"/>
      <c r="AQ2382" s="4"/>
      <c r="AR2382" s="4"/>
      <c r="AS2382" s="4"/>
      <c r="AT2382" s="4"/>
      <c r="AU2382" s="4"/>
      <c r="AV2382" s="4"/>
      <c r="AW2382" s="4"/>
    </row>
    <row r="2383" spans="25:49" x14ac:dyDescent="0.25">
      <c r="Y2383"/>
      <c r="AD2383" s="4"/>
      <c r="AE2383" s="4"/>
      <c r="AF2383" s="4"/>
      <c r="AG2383" s="4"/>
      <c r="AH2383" s="4"/>
      <c r="AI2383" s="4"/>
      <c r="AJ2383" s="4"/>
      <c r="AK2383" s="4"/>
      <c r="AL2383" s="4"/>
      <c r="AM2383" s="4"/>
      <c r="AN2383" s="4"/>
      <c r="AO2383" s="4"/>
      <c r="AP2383" s="4"/>
      <c r="AQ2383" s="4"/>
      <c r="AR2383" s="4"/>
      <c r="AS2383" s="4"/>
      <c r="AT2383" s="4"/>
      <c r="AU2383" s="4"/>
      <c r="AV2383" s="4"/>
      <c r="AW2383" s="4"/>
    </row>
    <row r="2384" spans="25:49" x14ac:dyDescent="0.25">
      <c r="Y2384"/>
      <c r="AD2384" s="4"/>
      <c r="AE2384" s="4"/>
      <c r="AF2384" s="4"/>
      <c r="AG2384" s="4"/>
      <c r="AH2384" s="4"/>
      <c r="AI2384" s="4"/>
      <c r="AJ2384" s="4"/>
      <c r="AK2384" s="4"/>
      <c r="AL2384" s="4"/>
      <c r="AM2384" s="4"/>
      <c r="AN2384" s="4"/>
      <c r="AO2384" s="4"/>
      <c r="AP2384" s="4"/>
      <c r="AQ2384" s="4"/>
      <c r="AR2384" s="4"/>
      <c r="AS2384" s="4"/>
      <c r="AT2384" s="4"/>
      <c r="AU2384" s="4"/>
      <c r="AV2384" s="4"/>
      <c r="AW2384" s="4"/>
    </row>
    <row r="2385" spans="25:49" x14ac:dyDescent="0.25">
      <c r="Y2385"/>
      <c r="AD2385" s="4"/>
      <c r="AE2385" s="4"/>
      <c r="AF2385" s="4"/>
      <c r="AG2385" s="4"/>
      <c r="AH2385" s="4"/>
      <c r="AI2385" s="4"/>
      <c r="AJ2385" s="4"/>
      <c r="AK2385" s="4"/>
      <c r="AL2385" s="4"/>
      <c r="AM2385" s="4"/>
      <c r="AN2385" s="4"/>
      <c r="AO2385" s="4"/>
      <c r="AP2385" s="4"/>
      <c r="AQ2385" s="4"/>
      <c r="AR2385" s="4"/>
      <c r="AS2385" s="4"/>
      <c r="AT2385" s="4"/>
      <c r="AU2385" s="4"/>
      <c r="AV2385" s="4"/>
      <c r="AW2385" s="4"/>
    </row>
    <row r="2386" spans="25:49" x14ac:dyDescent="0.25">
      <c r="Y2386"/>
      <c r="AD2386" s="4"/>
      <c r="AE2386" s="4"/>
      <c r="AF2386" s="4"/>
      <c r="AG2386" s="4"/>
      <c r="AH2386" s="4"/>
      <c r="AI2386" s="4"/>
      <c r="AJ2386" s="4"/>
      <c r="AK2386" s="4"/>
      <c r="AL2386" s="4"/>
      <c r="AM2386" s="4"/>
      <c r="AN2386" s="4"/>
      <c r="AO2386" s="4"/>
      <c r="AP2386" s="4"/>
      <c r="AQ2386" s="4"/>
      <c r="AR2386" s="4"/>
      <c r="AS2386" s="4"/>
      <c r="AT2386" s="4"/>
      <c r="AU2386" s="4"/>
      <c r="AV2386" s="4"/>
      <c r="AW2386" s="4"/>
    </row>
    <row r="2387" spans="25:49" x14ac:dyDescent="0.25">
      <c r="Y2387"/>
      <c r="AD2387" s="4"/>
      <c r="AE2387" s="4"/>
      <c r="AF2387" s="4"/>
      <c r="AG2387" s="4"/>
      <c r="AH2387" s="4"/>
      <c r="AI2387" s="4"/>
      <c r="AJ2387" s="4"/>
      <c r="AK2387" s="4"/>
      <c r="AL2387" s="4"/>
      <c r="AM2387" s="4"/>
      <c r="AN2387" s="4"/>
      <c r="AO2387" s="4"/>
      <c r="AP2387" s="4"/>
      <c r="AQ2387" s="4"/>
      <c r="AR2387" s="4"/>
      <c r="AS2387" s="4"/>
      <c r="AT2387" s="4"/>
      <c r="AU2387" s="4"/>
      <c r="AV2387" s="4"/>
      <c r="AW2387" s="4"/>
    </row>
    <row r="2388" spans="25:49" x14ac:dyDescent="0.25">
      <c r="Y2388"/>
      <c r="AD2388" s="4"/>
      <c r="AE2388" s="4"/>
      <c r="AF2388" s="4"/>
      <c r="AG2388" s="4"/>
      <c r="AH2388" s="4"/>
      <c r="AI2388" s="4"/>
      <c r="AJ2388" s="4"/>
      <c r="AK2388" s="4"/>
      <c r="AL2388" s="4"/>
      <c r="AM2388" s="4"/>
      <c r="AN2388" s="4"/>
      <c r="AO2388" s="4"/>
      <c r="AP2388" s="4"/>
      <c r="AQ2388" s="4"/>
      <c r="AR2388" s="4"/>
      <c r="AS2388" s="4"/>
      <c r="AT2388" s="4"/>
      <c r="AU2388" s="4"/>
      <c r="AV2388" s="4"/>
      <c r="AW2388" s="4"/>
    </row>
    <row r="2389" spans="25:49" x14ac:dyDescent="0.25">
      <c r="Y2389"/>
      <c r="AD2389" s="4"/>
      <c r="AE2389" s="4"/>
      <c r="AF2389" s="4"/>
      <c r="AG2389" s="4"/>
      <c r="AH2389" s="4"/>
      <c r="AI2389" s="4"/>
      <c r="AJ2389" s="4"/>
      <c r="AK2389" s="4"/>
      <c r="AL2389" s="4"/>
      <c r="AM2389" s="4"/>
      <c r="AN2389" s="4"/>
      <c r="AO2389" s="4"/>
      <c r="AP2389" s="4"/>
      <c r="AQ2389" s="4"/>
      <c r="AR2389" s="4"/>
      <c r="AS2389" s="4"/>
      <c r="AT2389" s="4"/>
      <c r="AU2389" s="4"/>
      <c r="AV2389" s="4"/>
      <c r="AW2389" s="4"/>
    </row>
    <row r="2390" spans="25:49" x14ac:dyDescent="0.25">
      <c r="Y2390"/>
      <c r="AD2390" s="4"/>
      <c r="AE2390" s="4"/>
      <c r="AF2390" s="4"/>
      <c r="AG2390" s="4"/>
      <c r="AH2390" s="4"/>
      <c r="AI2390" s="4"/>
      <c r="AJ2390" s="4"/>
      <c r="AK2390" s="4"/>
      <c r="AL2390" s="4"/>
      <c r="AM2390" s="4"/>
      <c r="AN2390" s="4"/>
      <c r="AO2390" s="4"/>
      <c r="AP2390" s="4"/>
      <c r="AQ2390" s="4"/>
      <c r="AR2390" s="4"/>
      <c r="AS2390" s="4"/>
      <c r="AT2390" s="4"/>
      <c r="AU2390" s="4"/>
      <c r="AV2390" s="4"/>
      <c r="AW2390" s="4"/>
    </row>
    <row r="2391" spans="25:49" x14ac:dyDescent="0.25">
      <c r="Y2391"/>
      <c r="AD2391" s="4"/>
      <c r="AE2391" s="4"/>
      <c r="AF2391" s="4"/>
      <c r="AG2391" s="4"/>
      <c r="AH2391" s="4"/>
      <c r="AI2391" s="4"/>
      <c r="AJ2391" s="4"/>
      <c r="AK2391" s="4"/>
      <c r="AL2391" s="4"/>
      <c r="AM2391" s="4"/>
      <c r="AN2391" s="4"/>
      <c r="AO2391" s="4"/>
      <c r="AP2391" s="4"/>
      <c r="AQ2391" s="4"/>
      <c r="AR2391" s="4"/>
      <c r="AS2391" s="4"/>
      <c r="AT2391" s="4"/>
      <c r="AU2391" s="4"/>
      <c r="AV2391" s="4"/>
      <c r="AW2391" s="4"/>
    </row>
    <row r="2392" spans="25:49" x14ac:dyDescent="0.25">
      <c r="Y2392"/>
      <c r="AD2392" s="4"/>
      <c r="AE2392" s="4"/>
      <c r="AF2392" s="4"/>
      <c r="AG2392" s="4"/>
      <c r="AH2392" s="4"/>
      <c r="AI2392" s="4"/>
      <c r="AJ2392" s="4"/>
      <c r="AK2392" s="4"/>
      <c r="AL2392" s="4"/>
      <c r="AM2392" s="4"/>
      <c r="AN2392" s="4"/>
      <c r="AO2392" s="4"/>
      <c r="AP2392" s="4"/>
      <c r="AQ2392" s="4"/>
      <c r="AR2392" s="4"/>
      <c r="AS2392" s="4"/>
      <c r="AT2392" s="4"/>
      <c r="AU2392" s="4"/>
      <c r="AV2392" s="4"/>
      <c r="AW2392" s="4"/>
    </row>
    <row r="2393" spans="25:49" x14ac:dyDescent="0.25">
      <c r="Y2393"/>
      <c r="AD2393" s="4"/>
      <c r="AE2393" s="4"/>
      <c r="AF2393" s="4"/>
      <c r="AG2393" s="4"/>
      <c r="AH2393" s="4"/>
      <c r="AI2393" s="4"/>
      <c r="AJ2393" s="4"/>
      <c r="AK2393" s="4"/>
      <c r="AL2393" s="4"/>
      <c r="AM2393" s="4"/>
      <c r="AN2393" s="4"/>
      <c r="AO2393" s="4"/>
      <c r="AP2393" s="4"/>
      <c r="AQ2393" s="4"/>
      <c r="AR2393" s="4"/>
      <c r="AS2393" s="4"/>
      <c r="AT2393" s="4"/>
      <c r="AU2393" s="4"/>
      <c r="AV2393" s="4"/>
      <c r="AW2393" s="4"/>
    </row>
    <row r="2394" spans="25:49" x14ac:dyDescent="0.25">
      <c r="Y2394"/>
      <c r="AD2394" s="4"/>
      <c r="AE2394" s="4"/>
      <c r="AF2394" s="4"/>
      <c r="AG2394" s="4"/>
      <c r="AH2394" s="4"/>
      <c r="AI2394" s="4"/>
      <c r="AJ2394" s="4"/>
      <c r="AK2394" s="4"/>
      <c r="AL2394" s="4"/>
      <c r="AM2394" s="4"/>
      <c r="AN2394" s="4"/>
      <c r="AO2394" s="4"/>
      <c r="AP2394" s="4"/>
      <c r="AQ2394" s="4"/>
      <c r="AR2394" s="4"/>
      <c r="AS2394" s="4"/>
      <c r="AT2394" s="4"/>
      <c r="AU2394" s="4"/>
      <c r="AV2394" s="4"/>
      <c r="AW2394" s="4"/>
    </row>
    <row r="2395" spans="25:49" x14ac:dyDescent="0.25">
      <c r="Y2395"/>
      <c r="AD2395" s="4"/>
      <c r="AE2395" s="4"/>
      <c r="AF2395" s="4"/>
      <c r="AG2395" s="4"/>
      <c r="AH2395" s="4"/>
      <c r="AI2395" s="4"/>
      <c r="AJ2395" s="4"/>
      <c r="AK2395" s="4"/>
      <c r="AL2395" s="4"/>
      <c r="AM2395" s="4"/>
      <c r="AN2395" s="4"/>
      <c r="AO2395" s="4"/>
      <c r="AP2395" s="4"/>
      <c r="AQ2395" s="4"/>
      <c r="AR2395" s="4"/>
      <c r="AS2395" s="4"/>
      <c r="AT2395" s="4"/>
      <c r="AU2395" s="4"/>
      <c r="AV2395" s="4"/>
      <c r="AW2395" s="4"/>
    </row>
    <row r="2396" spans="25:49" x14ac:dyDescent="0.25">
      <c r="Y2396"/>
      <c r="AD2396" s="4"/>
      <c r="AE2396" s="4"/>
      <c r="AF2396" s="4"/>
      <c r="AG2396" s="4"/>
      <c r="AH2396" s="4"/>
      <c r="AI2396" s="4"/>
      <c r="AJ2396" s="4"/>
      <c r="AK2396" s="4"/>
      <c r="AL2396" s="4"/>
      <c r="AM2396" s="4"/>
      <c r="AN2396" s="4"/>
      <c r="AO2396" s="4"/>
      <c r="AP2396" s="4"/>
      <c r="AQ2396" s="4"/>
      <c r="AR2396" s="4"/>
      <c r="AS2396" s="4"/>
      <c r="AT2396" s="4"/>
      <c r="AU2396" s="4"/>
      <c r="AV2396" s="4"/>
      <c r="AW2396" s="4"/>
    </row>
    <row r="2397" spans="25:49" x14ac:dyDescent="0.25">
      <c r="Y2397"/>
      <c r="AD2397" s="4"/>
      <c r="AE2397" s="4"/>
      <c r="AF2397" s="4"/>
      <c r="AG2397" s="4"/>
      <c r="AH2397" s="4"/>
      <c r="AI2397" s="4"/>
      <c r="AJ2397" s="4"/>
      <c r="AK2397" s="4"/>
      <c r="AL2397" s="4"/>
      <c r="AM2397" s="4"/>
      <c r="AN2397" s="4"/>
      <c r="AO2397" s="4"/>
      <c r="AP2397" s="4"/>
      <c r="AQ2397" s="4"/>
      <c r="AR2397" s="4"/>
      <c r="AS2397" s="4"/>
      <c r="AT2397" s="4"/>
      <c r="AU2397" s="4"/>
      <c r="AV2397" s="4"/>
      <c r="AW2397" s="4"/>
    </row>
    <row r="2398" spans="25:49" x14ac:dyDescent="0.25">
      <c r="Y2398"/>
      <c r="AD2398" s="4"/>
      <c r="AE2398" s="4"/>
      <c r="AF2398" s="4"/>
      <c r="AG2398" s="4"/>
      <c r="AH2398" s="4"/>
      <c r="AI2398" s="4"/>
      <c r="AJ2398" s="4"/>
      <c r="AK2398" s="4"/>
      <c r="AL2398" s="4"/>
      <c r="AM2398" s="4"/>
      <c r="AN2398" s="4"/>
      <c r="AO2398" s="4"/>
      <c r="AP2398" s="4"/>
      <c r="AQ2398" s="4"/>
      <c r="AR2398" s="4"/>
      <c r="AS2398" s="4"/>
      <c r="AT2398" s="4"/>
      <c r="AU2398" s="4"/>
      <c r="AV2398" s="4"/>
      <c r="AW2398" s="4"/>
    </row>
    <row r="2399" spans="25:49" x14ac:dyDescent="0.25">
      <c r="Y2399"/>
      <c r="AD2399" s="4"/>
      <c r="AE2399" s="4"/>
      <c r="AF2399" s="4"/>
      <c r="AG2399" s="4"/>
      <c r="AH2399" s="4"/>
      <c r="AI2399" s="4"/>
      <c r="AJ2399" s="4"/>
      <c r="AK2399" s="4"/>
      <c r="AL2399" s="4"/>
      <c r="AM2399" s="4"/>
      <c r="AN2399" s="4"/>
      <c r="AO2399" s="4"/>
      <c r="AP2399" s="4"/>
      <c r="AQ2399" s="4"/>
      <c r="AR2399" s="4"/>
      <c r="AS2399" s="4"/>
      <c r="AT2399" s="4"/>
      <c r="AU2399" s="4"/>
      <c r="AV2399" s="4"/>
      <c r="AW2399" s="4"/>
    </row>
    <row r="2400" spans="25:49" x14ac:dyDescent="0.25">
      <c r="Y2400"/>
      <c r="AD2400" s="4"/>
      <c r="AE2400" s="4"/>
      <c r="AF2400" s="4"/>
      <c r="AG2400" s="4"/>
      <c r="AH2400" s="4"/>
      <c r="AI2400" s="4"/>
      <c r="AJ2400" s="4"/>
      <c r="AK2400" s="4"/>
      <c r="AL2400" s="4"/>
      <c r="AM2400" s="4"/>
      <c r="AN2400" s="4"/>
      <c r="AO2400" s="4"/>
      <c r="AP2400" s="4"/>
      <c r="AQ2400" s="4"/>
      <c r="AR2400" s="4"/>
      <c r="AS2400" s="4"/>
      <c r="AT2400" s="4"/>
      <c r="AU2400" s="4"/>
      <c r="AV2400" s="4"/>
      <c r="AW2400" s="4"/>
    </row>
    <row r="2401" spans="25:49" x14ac:dyDescent="0.25">
      <c r="Y2401"/>
      <c r="AD2401" s="4"/>
      <c r="AE2401" s="4"/>
      <c r="AF2401" s="4"/>
      <c r="AG2401" s="4"/>
      <c r="AH2401" s="4"/>
      <c r="AI2401" s="4"/>
      <c r="AJ2401" s="4"/>
      <c r="AK2401" s="4"/>
      <c r="AL2401" s="4"/>
      <c r="AM2401" s="4"/>
      <c r="AN2401" s="4"/>
      <c r="AO2401" s="4"/>
      <c r="AP2401" s="4"/>
      <c r="AQ2401" s="4"/>
      <c r="AR2401" s="4"/>
      <c r="AS2401" s="4"/>
      <c r="AT2401" s="4"/>
      <c r="AU2401" s="4"/>
      <c r="AV2401" s="4"/>
      <c r="AW2401" s="4"/>
    </row>
    <row r="2402" spans="25:49" x14ac:dyDescent="0.25">
      <c r="Y2402"/>
      <c r="AD2402" s="4"/>
      <c r="AE2402" s="4"/>
      <c r="AF2402" s="4"/>
      <c r="AG2402" s="4"/>
      <c r="AH2402" s="4"/>
      <c r="AI2402" s="4"/>
      <c r="AJ2402" s="4"/>
      <c r="AK2402" s="4"/>
      <c r="AL2402" s="4"/>
      <c r="AM2402" s="4"/>
      <c r="AN2402" s="4"/>
      <c r="AO2402" s="4"/>
      <c r="AP2402" s="4"/>
      <c r="AQ2402" s="4"/>
      <c r="AR2402" s="4"/>
      <c r="AS2402" s="4"/>
      <c r="AT2402" s="4"/>
      <c r="AU2402" s="4"/>
      <c r="AV2402" s="4"/>
      <c r="AW2402" s="4"/>
    </row>
    <row r="2403" spans="25:49" x14ac:dyDescent="0.25">
      <c r="Y2403"/>
      <c r="AD2403" s="4"/>
      <c r="AE2403" s="4"/>
      <c r="AF2403" s="4"/>
      <c r="AG2403" s="4"/>
      <c r="AH2403" s="4"/>
      <c r="AI2403" s="4"/>
      <c r="AJ2403" s="4"/>
      <c r="AK2403" s="4"/>
      <c r="AL2403" s="4"/>
      <c r="AM2403" s="4"/>
      <c r="AN2403" s="4"/>
      <c r="AO2403" s="4"/>
      <c r="AP2403" s="4"/>
      <c r="AQ2403" s="4"/>
      <c r="AR2403" s="4"/>
      <c r="AS2403" s="4"/>
      <c r="AT2403" s="4"/>
      <c r="AU2403" s="4"/>
      <c r="AV2403" s="4"/>
      <c r="AW2403" s="4"/>
    </row>
    <row r="2404" spans="25:49" x14ac:dyDescent="0.25">
      <c r="Y2404"/>
      <c r="AD2404" s="4"/>
      <c r="AE2404" s="4"/>
      <c r="AF2404" s="4"/>
      <c r="AG2404" s="4"/>
      <c r="AH2404" s="4"/>
      <c r="AI2404" s="4"/>
      <c r="AJ2404" s="4"/>
      <c r="AK2404" s="4"/>
      <c r="AL2404" s="4"/>
      <c r="AM2404" s="4"/>
      <c r="AN2404" s="4"/>
      <c r="AO2404" s="4"/>
      <c r="AP2404" s="4"/>
      <c r="AQ2404" s="4"/>
      <c r="AR2404" s="4"/>
      <c r="AS2404" s="4"/>
      <c r="AT2404" s="4"/>
      <c r="AU2404" s="4"/>
      <c r="AV2404" s="4"/>
      <c r="AW2404" s="4"/>
    </row>
    <row r="2405" spans="25:49" x14ac:dyDescent="0.25">
      <c r="Y2405"/>
      <c r="AD2405" s="4"/>
      <c r="AE2405" s="4"/>
      <c r="AF2405" s="4"/>
      <c r="AG2405" s="4"/>
      <c r="AH2405" s="4"/>
      <c r="AI2405" s="4"/>
      <c r="AJ2405" s="4"/>
      <c r="AK2405" s="4"/>
      <c r="AL2405" s="4"/>
      <c r="AM2405" s="4"/>
      <c r="AN2405" s="4"/>
      <c r="AO2405" s="4"/>
      <c r="AP2405" s="4"/>
      <c r="AQ2405" s="4"/>
      <c r="AR2405" s="4"/>
      <c r="AS2405" s="4"/>
      <c r="AT2405" s="4"/>
      <c r="AU2405" s="4"/>
      <c r="AV2405" s="4"/>
      <c r="AW2405" s="4"/>
    </row>
    <row r="2406" spans="25:49" x14ac:dyDescent="0.25">
      <c r="Y2406"/>
      <c r="AD2406" s="4"/>
      <c r="AE2406" s="4"/>
      <c r="AF2406" s="4"/>
      <c r="AG2406" s="4"/>
      <c r="AH2406" s="4"/>
      <c r="AI2406" s="4"/>
      <c r="AJ2406" s="4"/>
      <c r="AK2406" s="4"/>
      <c r="AL2406" s="4"/>
      <c r="AM2406" s="4"/>
      <c r="AN2406" s="4"/>
      <c r="AO2406" s="4"/>
      <c r="AP2406" s="4"/>
      <c r="AQ2406" s="4"/>
      <c r="AR2406" s="4"/>
      <c r="AS2406" s="4"/>
      <c r="AT2406" s="4"/>
      <c r="AU2406" s="4"/>
      <c r="AV2406" s="4"/>
      <c r="AW2406" s="4"/>
    </row>
    <row r="2407" spans="25:49" x14ac:dyDescent="0.25">
      <c r="Y2407"/>
      <c r="AD2407" s="4"/>
      <c r="AE2407" s="4"/>
      <c r="AF2407" s="4"/>
      <c r="AG2407" s="4"/>
      <c r="AH2407" s="4"/>
      <c r="AI2407" s="4"/>
      <c r="AJ2407" s="4"/>
      <c r="AK2407" s="4"/>
      <c r="AL2407" s="4"/>
      <c r="AM2407" s="4"/>
      <c r="AN2407" s="4"/>
      <c r="AO2407" s="4"/>
      <c r="AP2407" s="4"/>
      <c r="AQ2407" s="4"/>
      <c r="AR2407" s="4"/>
      <c r="AS2407" s="4"/>
      <c r="AT2407" s="4"/>
      <c r="AU2407" s="4"/>
      <c r="AV2407" s="4"/>
      <c r="AW2407" s="4"/>
    </row>
    <row r="2408" spans="25:49" x14ac:dyDescent="0.25">
      <c r="Y2408"/>
      <c r="AD2408" s="4"/>
      <c r="AE2408" s="4"/>
      <c r="AF2408" s="4"/>
      <c r="AG2408" s="4"/>
      <c r="AH2408" s="4"/>
      <c r="AI2408" s="4"/>
      <c r="AJ2408" s="4"/>
      <c r="AK2408" s="4"/>
      <c r="AL2408" s="4"/>
      <c r="AM2408" s="4"/>
      <c r="AN2408" s="4"/>
      <c r="AO2408" s="4"/>
      <c r="AP2408" s="4"/>
      <c r="AQ2408" s="4"/>
      <c r="AR2408" s="4"/>
      <c r="AS2408" s="4"/>
      <c r="AT2408" s="4"/>
      <c r="AU2408" s="4"/>
      <c r="AV2408" s="4"/>
      <c r="AW2408" s="4"/>
    </row>
    <row r="2409" spans="25:49" x14ac:dyDescent="0.25">
      <c r="Y2409"/>
      <c r="AD2409" s="4"/>
      <c r="AE2409" s="4"/>
      <c r="AF2409" s="4"/>
      <c r="AG2409" s="4"/>
      <c r="AH2409" s="4"/>
      <c r="AI2409" s="4"/>
      <c r="AJ2409" s="4"/>
      <c r="AK2409" s="4"/>
      <c r="AL2409" s="4"/>
      <c r="AM2409" s="4"/>
      <c r="AN2409" s="4"/>
      <c r="AO2409" s="4"/>
      <c r="AP2409" s="4"/>
      <c r="AQ2409" s="4"/>
      <c r="AR2409" s="4"/>
      <c r="AS2409" s="4"/>
      <c r="AT2409" s="4"/>
      <c r="AU2409" s="4"/>
      <c r="AV2409" s="4"/>
      <c r="AW2409" s="4"/>
    </row>
    <row r="2410" spans="25:49" x14ac:dyDescent="0.25">
      <c r="Y2410"/>
      <c r="AD2410" s="4"/>
      <c r="AE2410" s="4"/>
      <c r="AF2410" s="4"/>
      <c r="AG2410" s="4"/>
      <c r="AH2410" s="4"/>
      <c r="AI2410" s="4"/>
      <c r="AJ2410" s="4"/>
      <c r="AK2410" s="4"/>
      <c r="AL2410" s="4"/>
      <c r="AM2410" s="4"/>
      <c r="AN2410" s="4"/>
      <c r="AO2410" s="4"/>
      <c r="AP2410" s="4"/>
      <c r="AQ2410" s="4"/>
      <c r="AR2410" s="4"/>
      <c r="AS2410" s="4"/>
      <c r="AT2410" s="4"/>
      <c r="AU2410" s="4"/>
      <c r="AV2410" s="4"/>
      <c r="AW2410" s="4"/>
    </row>
    <row r="2411" spans="25:49" x14ac:dyDescent="0.25">
      <c r="Y2411"/>
      <c r="AD2411" s="4"/>
      <c r="AE2411" s="4"/>
      <c r="AF2411" s="4"/>
      <c r="AG2411" s="4"/>
      <c r="AH2411" s="4"/>
      <c r="AI2411" s="4"/>
      <c r="AJ2411" s="4"/>
      <c r="AK2411" s="4"/>
      <c r="AL2411" s="4"/>
      <c r="AM2411" s="4"/>
      <c r="AN2411" s="4"/>
      <c r="AO2411" s="4"/>
      <c r="AP2411" s="4"/>
      <c r="AQ2411" s="4"/>
      <c r="AR2411" s="4"/>
      <c r="AS2411" s="4"/>
      <c r="AT2411" s="4"/>
      <c r="AU2411" s="4"/>
      <c r="AV2411" s="4"/>
      <c r="AW2411" s="4"/>
    </row>
    <row r="2412" spans="25:49" x14ac:dyDescent="0.25">
      <c r="Y2412"/>
      <c r="AD2412" s="4"/>
      <c r="AE2412" s="4"/>
      <c r="AF2412" s="4"/>
      <c r="AG2412" s="4"/>
      <c r="AH2412" s="4"/>
      <c r="AI2412" s="4"/>
      <c r="AJ2412" s="4"/>
      <c r="AK2412" s="4"/>
      <c r="AL2412" s="4"/>
      <c r="AM2412" s="4"/>
      <c r="AN2412" s="4"/>
      <c r="AO2412" s="4"/>
      <c r="AP2412" s="4"/>
      <c r="AQ2412" s="4"/>
      <c r="AR2412" s="4"/>
      <c r="AS2412" s="4"/>
      <c r="AT2412" s="4"/>
      <c r="AU2412" s="4"/>
      <c r="AV2412" s="4"/>
      <c r="AW2412" s="4"/>
    </row>
    <row r="2413" spans="25:49" x14ac:dyDescent="0.25">
      <c r="Y2413"/>
      <c r="AD2413" s="4"/>
      <c r="AE2413" s="4"/>
      <c r="AF2413" s="4"/>
      <c r="AG2413" s="4"/>
      <c r="AH2413" s="4"/>
      <c r="AI2413" s="4"/>
      <c r="AJ2413" s="4"/>
      <c r="AK2413" s="4"/>
      <c r="AL2413" s="4"/>
      <c r="AM2413" s="4"/>
      <c r="AN2413" s="4"/>
      <c r="AO2413" s="4"/>
      <c r="AP2413" s="4"/>
      <c r="AQ2413" s="4"/>
      <c r="AR2413" s="4"/>
      <c r="AS2413" s="4"/>
      <c r="AT2413" s="4"/>
      <c r="AU2413" s="4"/>
      <c r="AV2413" s="4"/>
      <c r="AW2413" s="4"/>
    </row>
    <row r="2414" spans="25:49" x14ac:dyDescent="0.25">
      <c r="Y2414"/>
      <c r="AD2414" s="4"/>
      <c r="AE2414" s="4"/>
      <c r="AF2414" s="4"/>
      <c r="AG2414" s="4"/>
      <c r="AH2414" s="4"/>
      <c r="AI2414" s="4"/>
      <c r="AJ2414" s="4"/>
      <c r="AK2414" s="4"/>
      <c r="AL2414" s="4"/>
      <c r="AM2414" s="4"/>
      <c r="AN2414" s="4"/>
      <c r="AO2414" s="4"/>
      <c r="AP2414" s="4"/>
      <c r="AQ2414" s="4"/>
      <c r="AR2414" s="4"/>
      <c r="AS2414" s="4"/>
      <c r="AT2414" s="4"/>
      <c r="AU2414" s="4"/>
      <c r="AV2414" s="4"/>
      <c r="AW2414" s="4"/>
    </row>
    <row r="2415" spans="25:49" x14ac:dyDescent="0.25">
      <c r="Y2415"/>
      <c r="AD2415" s="4"/>
      <c r="AE2415" s="4"/>
      <c r="AF2415" s="4"/>
      <c r="AG2415" s="4"/>
      <c r="AH2415" s="4"/>
      <c r="AI2415" s="4"/>
      <c r="AJ2415" s="4"/>
      <c r="AK2415" s="4"/>
      <c r="AL2415" s="4"/>
      <c r="AM2415" s="4"/>
      <c r="AN2415" s="4"/>
      <c r="AO2415" s="4"/>
      <c r="AP2415" s="4"/>
      <c r="AQ2415" s="4"/>
      <c r="AR2415" s="4"/>
      <c r="AS2415" s="4"/>
      <c r="AT2415" s="4"/>
      <c r="AU2415" s="4"/>
      <c r="AV2415" s="4"/>
      <c r="AW2415" s="4"/>
    </row>
    <row r="2416" spans="25:49" x14ac:dyDescent="0.25">
      <c r="Y2416"/>
      <c r="AD2416" s="4"/>
      <c r="AE2416" s="4"/>
      <c r="AF2416" s="4"/>
      <c r="AG2416" s="4"/>
      <c r="AH2416" s="4"/>
      <c r="AI2416" s="4"/>
      <c r="AJ2416" s="4"/>
      <c r="AK2416" s="4"/>
      <c r="AL2416" s="4"/>
      <c r="AM2416" s="4"/>
      <c r="AN2416" s="4"/>
      <c r="AO2416" s="4"/>
      <c r="AP2416" s="4"/>
      <c r="AQ2416" s="4"/>
      <c r="AR2416" s="4"/>
      <c r="AS2416" s="4"/>
      <c r="AT2416" s="4"/>
      <c r="AU2416" s="4"/>
      <c r="AV2416" s="4"/>
      <c r="AW2416" s="4"/>
    </row>
    <row r="2417" spans="25:49" x14ac:dyDescent="0.25">
      <c r="Y2417"/>
      <c r="AD2417" s="4"/>
      <c r="AE2417" s="4"/>
      <c r="AF2417" s="4"/>
      <c r="AG2417" s="4"/>
      <c r="AH2417" s="4"/>
      <c r="AI2417" s="4"/>
      <c r="AJ2417" s="4"/>
      <c r="AK2417" s="4"/>
      <c r="AL2417" s="4"/>
      <c r="AM2417" s="4"/>
      <c r="AN2417" s="4"/>
      <c r="AO2417" s="4"/>
      <c r="AP2417" s="4"/>
      <c r="AQ2417" s="4"/>
      <c r="AR2417" s="4"/>
      <c r="AS2417" s="4"/>
      <c r="AT2417" s="4"/>
      <c r="AU2417" s="4"/>
      <c r="AV2417" s="4"/>
      <c r="AW2417" s="4"/>
    </row>
    <row r="2418" spans="25:49" x14ac:dyDescent="0.25">
      <c r="Y2418"/>
      <c r="AD2418" s="4"/>
      <c r="AE2418" s="4"/>
      <c r="AF2418" s="4"/>
      <c r="AG2418" s="4"/>
      <c r="AH2418" s="4"/>
      <c r="AI2418" s="4"/>
      <c r="AJ2418" s="4"/>
      <c r="AK2418" s="4"/>
      <c r="AL2418" s="4"/>
      <c r="AM2418" s="4"/>
      <c r="AN2418" s="4"/>
      <c r="AO2418" s="4"/>
      <c r="AP2418" s="4"/>
      <c r="AQ2418" s="4"/>
      <c r="AR2418" s="4"/>
      <c r="AS2418" s="4"/>
      <c r="AT2418" s="4"/>
      <c r="AU2418" s="4"/>
      <c r="AV2418" s="4"/>
      <c r="AW2418" s="4"/>
    </row>
    <row r="2419" spans="25:49" x14ac:dyDescent="0.25">
      <c r="Y2419"/>
      <c r="AD2419" s="4"/>
      <c r="AE2419" s="4"/>
      <c r="AF2419" s="4"/>
      <c r="AG2419" s="4"/>
      <c r="AH2419" s="4"/>
      <c r="AI2419" s="4"/>
      <c r="AJ2419" s="4"/>
      <c r="AK2419" s="4"/>
      <c r="AL2419" s="4"/>
      <c r="AM2419" s="4"/>
      <c r="AN2419" s="4"/>
      <c r="AO2419" s="4"/>
      <c r="AP2419" s="4"/>
      <c r="AQ2419" s="4"/>
      <c r="AR2419" s="4"/>
      <c r="AS2419" s="4"/>
      <c r="AT2419" s="4"/>
      <c r="AU2419" s="4"/>
      <c r="AV2419" s="4"/>
      <c r="AW2419" s="4"/>
    </row>
    <row r="2420" spans="25:49" x14ac:dyDescent="0.25">
      <c r="Y2420"/>
      <c r="AD2420" s="4"/>
      <c r="AE2420" s="4"/>
      <c r="AF2420" s="4"/>
      <c r="AG2420" s="4"/>
      <c r="AH2420" s="4"/>
      <c r="AI2420" s="4"/>
      <c r="AJ2420" s="4"/>
      <c r="AK2420" s="4"/>
      <c r="AL2420" s="4"/>
      <c r="AM2420" s="4"/>
      <c r="AN2420" s="4"/>
      <c r="AO2420" s="4"/>
      <c r="AP2420" s="4"/>
      <c r="AQ2420" s="4"/>
      <c r="AR2420" s="4"/>
      <c r="AS2420" s="4"/>
      <c r="AT2420" s="4"/>
      <c r="AU2420" s="4"/>
      <c r="AV2420" s="4"/>
      <c r="AW2420" s="4"/>
    </row>
    <row r="2421" spans="25:49" x14ac:dyDescent="0.25">
      <c r="Y2421"/>
      <c r="AD2421" s="4"/>
      <c r="AE2421" s="4"/>
      <c r="AF2421" s="4"/>
      <c r="AG2421" s="4"/>
      <c r="AH2421" s="4"/>
      <c r="AI2421" s="4"/>
      <c r="AJ2421" s="4"/>
      <c r="AK2421" s="4"/>
      <c r="AL2421" s="4"/>
      <c r="AM2421" s="4"/>
      <c r="AN2421" s="4"/>
      <c r="AO2421" s="4"/>
      <c r="AP2421" s="4"/>
      <c r="AQ2421" s="4"/>
      <c r="AR2421" s="4"/>
      <c r="AS2421" s="4"/>
      <c r="AT2421" s="4"/>
      <c r="AU2421" s="4"/>
      <c r="AV2421" s="4"/>
      <c r="AW2421" s="4"/>
    </row>
    <row r="2422" spans="25:49" x14ac:dyDescent="0.25">
      <c r="Y2422"/>
      <c r="AD2422" s="4"/>
      <c r="AE2422" s="4"/>
      <c r="AF2422" s="4"/>
      <c r="AG2422" s="4"/>
      <c r="AH2422" s="4"/>
      <c r="AI2422" s="4"/>
      <c r="AJ2422" s="4"/>
      <c r="AK2422" s="4"/>
      <c r="AL2422" s="4"/>
      <c r="AM2422" s="4"/>
      <c r="AN2422" s="4"/>
      <c r="AO2422" s="4"/>
      <c r="AP2422" s="4"/>
      <c r="AQ2422" s="4"/>
      <c r="AR2422" s="4"/>
      <c r="AS2422" s="4"/>
      <c r="AT2422" s="4"/>
      <c r="AU2422" s="4"/>
      <c r="AV2422" s="4"/>
      <c r="AW2422" s="4"/>
    </row>
    <row r="2423" spans="25:49" x14ac:dyDescent="0.25">
      <c r="Y2423"/>
      <c r="AD2423" s="4"/>
      <c r="AE2423" s="4"/>
      <c r="AF2423" s="4"/>
      <c r="AG2423" s="4"/>
      <c r="AH2423" s="4"/>
      <c r="AI2423" s="4"/>
      <c r="AJ2423" s="4"/>
      <c r="AK2423" s="4"/>
      <c r="AL2423" s="4"/>
      <c r="AM2423" s="4"/>
      <c r="AN2423" s="4"/>
      <c r="AO2423" s="4"/>
      <c r="AP2423" s="4"/>
      <c r="AQ2423" s="4"/>
      <c r="AR2423" s="4"/>
      <c r="AS2423" s="4"/>
      <c r="AT2423" s="4"/>
      <c r="AU2423" s="4"/>
      <c r="AV2423" s="4"/>
      <c r="AW2423" s="4"/>
    </row>
    <row r="2424" spans="25:49" x14ac:dyDescent="0.25">
      <c r="Y2424"/>
      <c r="AD2424" s="4"/>
      <c r="AE2424" s="4"/>
      <c r="AF2424" s="4"/>
      <c r="AG2424" s="4"/>
      <c r="AH2424" s="4"/>
      <c r="AI2424" s="4"/>
      <c r="AJ2424" s="4"/>
      <c r="AK2424" s="4"/>
      <c r="AL2424" s="4"/>
      <c r="AM2424" s="4"/>
      <c r="AN2424" s="4"/>
      <c r="AO2424" s="4"/>
      <c r="AP2424" s="4"/>
      <c r="AQ2424" s="4"/>
      <c r="AR2424" s="4"/>
      <c r="AS2424" s="4"/>
      <c r="AT2424" s="4"/>
      <c r="AU2424" s="4"/>
      <c r="AV2424" s="4"/>
      <c r="AW2424" s="4"/>
    </row>
    <row r="2425" spans="25:49" x14ac:dyDescent="0.25">
      <c r="Y2425"/>
      <c r="AD2425" s="4"/>
      <c r="AE2425" s="4"/>
      <c r="AF2425" s="4"/>
      <c r="AG2425" s="4"/>
      <c r="AH2425" s="4"/>
      <c r="AI2425" s="4"/>
      <c r="AJ2425" s="4"/>
      <c r="AK2425" s="4"/>
      <c r="AL2425" s="4"/>
      <c r="AM2425" s="4"/>
      <c r="AN2425" s="4"/>
      <c r="AO2425" s="4"/>
      <c r="AP2425" s="4"/>
      <c r="AQ2425" s="4"/>
      <c r="AR2425" s="4"/>
      <c r="AS2425" s="4"/>
      <c r="AT2425" s="4"/>
      <c r="AU2425" s="4"/>
      <c r="AV2425" s="4"/>
      <c r="AW2425" s="4"/>
    </row>
    <row r="2426" spans="25:49" x14ac:dyDescent="0.25">
      <c r="Y2426"/>
      <c r="AD2426" s="4"/>
      <c r="AE2426" s="4"/>
      <c r="AF2426" s="4"/>
      <c r="AG2426" s="4"/>
      <c r="AH2426" s="4"/>
      <c r="AI2426" s="4"/>
      <c r="AJ2426" s="4"/>
      <c r="AK2426" s="4"/>
      <c r="AL2426" s="4"/>
      <c r="AM2426" s="4"/>
      <c r="AN2426" s="4"/>
      <c r="AO2426" s="4"/>
      <c r="AP2426" s="4"/>
      <c r="AQ2426" s="4"/>
      <c r="AR2426" s="4"/>
      <c r="AS2426" s="4"/>
      <c r="AT2426" s="4"/>
      <c r="AU2426" s="4"/>
      <c r="AV2426" s="4"/>
      <c r="AW2426" s="4"/>
    </row>
    <row r="2427" spans="25:49" x14ac:dyDescent="0.25">
      <c r="Y2427"/>
      <c r="AD2427" s="4"/>
      <c r="AE2427" s="4"/>
      <c r="AF2427" s="4"/>
      <c r="AG2427" s="4"/>
      <c r="AH2427" s="4"/>
      <c r="AI2427" s="4"/>
      <c r="AJ2427" s="4"/>
      <c r="AK2427" s="4"/>
      <c r="AL2427" s="4"/>
      <c r="AM2427" s="4"/>
      <c r="AN2427" s="4"/>
      <c r="AO2427" s="4"/>
      <c r="AP2427" s="4"/>
      <c r="AQ2427" s="4"/>
      <c r="AR2427" s="4"/>
      <c r="AS2427" s="4"/>
      <c r="AT2427" s="4"/>
      <c r="AU2427" s="4"/>
      <c r="AV2427" s="4"/>
      <c r="AW2427" s="4"/>
    </row>
    <row r="2428" spans="25:49" x14ac:dyDescent="0.25">
      <c r="Y2428"/>
      <c r="AD2428" s="4"/>
      <c r="AE2428" s="4"/>
      <c r="AF2428" s="4"/>
      <c r="AG2428" s="4"/>
      <c r="AH2428" s="4"/>
      <c r="AI2428" s="4"/>
      <c r="AJ2428" s="4"/>
      <c r="AK2428" s="4"/>
      <c r="AL2428" s="4"/>
      <c r="AM2428" s="4"/>
      <c r="AN2428" s="4"/>
      <c r="AO2428" s="4"/>
      <c r="AP2428" s="4"/>
      <c r="AQ2428" s="4"/>
      <c r="AR2428" s="4"/>
      <c r="AS2428" s="4"/>
      <c r="AT2428" s="4"/>
      <c r="AU2428" s="4"/>
      <c r="AV2428" s="4"/>
      <c r="AW2428" s="4"/>
    </row>
    <row r="2429" spans="25:49" x14ac:dyDescent="0.25">
      <c r="Y2429"/>
      <c r="AD2429" s="4"/>
      <c r="AE2429" s="4"/>
      <c r="AF2429" s="4"/>
      <c r="AG2429" s="4"/>
      <c r="AH2429" s="4"/>
      <c r="AI2429" s="4"/>
      <c r="AJ2429" s="4"/>
      <c r="AK2429" s="4"/>
      <c r="AL2429" s="4"/>
      <c r="AM2429" s="4"/>
      <c r="AN2429" s="4"/>
      <c r="AO2429" s="4"/>
      <c r="AP2429" s="4"/>
      <c r="AQ2429" s="4"/>
      <c r="AR2429" s="4"/>
      <c r="AS2429" s="4"/>
      <c r="AT2429" s="4"/>
      <c r="AU2429" s="4"/>
      <c r="AV2429" s="4"/>
      <c r="AW2429" s="4"/>
    </row>
    <row r="2430" spans="25:49" x14ac:dyDescent="0.25">
      <c r="Y2430"/>
      <c r="AD2430" s="4"/>
      <c r="AE2430" s="4"/>
      <c r="AF2430" s="4"/>
      <c r="AG2430" s="4"/>
      <c r="AH2430" s="4"/>
      <c r="AI2430" s="4"/>
      <c r="AJ2430" s="4"/>
      <c r="AK2430" s="4"/>
      <c r="AL2430" s="4"/>
      <c r="AM2430" s="4"/>
      <c r="AN2430" s="4"/>
      <c r="AO2430" s="4"/>
      <c r="AP2430" s="4"/>
      <c r="AQ2430" s="4"/>
      <c r="AR2430" s="4"/>
      <c r="AS2430" s="4"/>
      <c r="AT2430" s="4"/>
      <c r="AU2430" s="4"/>
      <c r="AV2430" s="4"/>
      <c r="AW2430" s="4"/>
    </row>
    <row r="2431" spans="25:49" x14ac:dyDescent="0.25">
      <c r="Y2431"/>
      <c r="AD2431" s="4"/>
      <c r="AE2431" s="4"/>
      <c r="AF2431" s="4"/>
      <c r="AG2431" s="4"/>
      <c r="AH2431" s="4"/>
      <c r="AI2431" s="4"/>
      <c r="AJ2431" s="4"/>
      <c r="AK2431" s="4"/>
      <c r="AL2431" s="4"/>
      <c r="AM2431" s="4"/>
      <c r="AN2431" s="4"/>
      <c r="AO2431" s="4"/>
      <c r="AP2431" s="4"/>
      <c r="AQ2431" s="4"/>
      <c r="AR2431" s="4"/>
      <c r="AS2431" s="4"/>
      <c r="AT2431" s="4"/>
      <c r="AU2431" s="4"/>
      <c r="AV2431" s="4"/>
      <c r="AW2431" s="4"/>
    </row>
    <row r="2432" spans="25:49" x14ac:dyDescent="0.25">
      <c r="Y2432"/>
      <c r="AD2432" s="4"/>
      <c r="AE2432" s="4"/>
      <c r="AF2432" s="4"/>
      <c r="AG2432" s="4"/>
      <c r="AH2432" s="4"/>
      <c r="AI2432" s="4"/>
      <c r="AJ2432" s="4"/>
      <c r="AK2432" s="4"/>
      <c r="AL2432" s="4"/>
      <c r="AM2432" s="4"/>
      <c r="AN2432" s="4"/>
      <c r="AO2432" s="4"/>
      <c r="AP2432" s="4"/>
      <c r="AQ2432" s="4"/>
      <c r="AR2432" s="4"/>
      <c r="AS2432" s="4"/>
      <c r="AT2432" s="4"/>
      <c r="AU2432" s="4"/>
      <c r="AV2432" s="4"/>
      <c r="AW2432" s="4"/>
    </row>
    <row r="2433" spans="25:49" x14ac:dyDescent="0.25">
      <c r="Y2433"/>
      <c r="AD2433" s="4"/>
      <c r="AE2433" s="4"/>
      <c r="AF2433" s="4"/>
      <c r="AG2433" s="4"/>
      <c r="AH2433" s="4"/>
      <c r="AI2433" s="4"/>
      <c r="AJ2433" s="4"/>
      <c r="AK2433" s="4"/>
      <c r="AL2433" s="4"/>
      <c r="AM2433" s="4"/>
      <c r="AN2433" s="4"/>
      <c r="AO2433" s="4"/>
      <c r="AP2433" s="4"/>
      <c r="AQ2433" s="4"/>
      <c r="AR2433" s="4"/>
      <c r="AS2433" s="4"/>
      <c r="AT2433" s="4"/>
      <c r="AU2433" s="4"/>
      <c r="AV2433" s="4"/>
      <c r="AW2433" s="4"/>
    </row>
    <row r="2434" spans="25:49" x14ac:dyDescent="0.25">
      <c r="Y2434"/>
      <c r="AD2434" s="4"/>
      <c r="AE2434" s="4"/>
      <c r="AF2434" s="4"/>
      <c r="AG2434" s="4"/>
      <c r="AH2434" s="4"/>
      <c r="AI2434" s="4"/>
      <c r="AJ2434" s="4"/>
      <c r="AK2434" s="4"/>
      <c r="AL2434" s="4"/>
      <c r="AM2434" s="4"/>
      <c r="AN2434" s="4"/>
      <c r="AO2434" s="4"/>
      <c r="AP2434" s="4"/>
      <c r="AQ2434" s="4"/>
      <c r="AR2434" s="4"/>
      <c r="AS2434" s="4"/>
      <c r="AT2434" s="4"/>
      <c r="AU2434" s="4"/>
      <c r="AV2434" s="4"/>
      <c r="AW2434" s="4"/>
    </row>
    <row r="2435" spans="25:49" x14ac:dyDescent="0.25">
      <c r="Y2435"/>
      <c r="AD2435" s="4"/>
      <c r="AE2435" s="4"/>
      <c r="AF2435" s="4"/>
      <c r="AG2435" s="4"/>
      <c r="AH2435" s="4"/>
      <c r="AI2435" s="4"/>
      <c r="AJ2435" s="4"/>
      <c r="AK2435" s="4"/>
      <c r="AL2435" s="4"/>
      <c r="AM2435" s="4"/>
      <c r="AN2435" s="4"/>
      <c r="AO2435" s="4"/>
      <c r="AP2435" s="4"/>
      <c r="AQ2435" s="4"/>
      <c r="AR2435" s="4"/>
      <c r="AS2435" s="4"/>
      <c r="AT2435" s="4"/>
      <c r="AU2435" s="4"/>
      <c r="AV2435" s="4"/>
      <c r="AW2435" s="4"/>
    </row>
    <row r="2436" spans="25:49" x14ac:dyDescent="0.25">
      <c r="Y2436"/>
      <c r="AD2436" s="4"/>
      <c r="AE2436" s="4"/>
      <c r="AF2436" s="4"/>
      <c r="AG2436" s="4"/>
      <c r="AH2436" s="4"/>
      <c r="AI2436" s="4"/>
      <c r="AJ2436" s="4"/>
      <c r="AK2436" s="4"/>
      <c r="AL2436" s="4"/>
      <c r="AM2436" s="4"/>
      <c r="AN2436" s="4"/>
      <c r="AO2436" s="4"/>
      <c r="AP2436" s="4"/>
      <c r="AQ2436" s="4"/>
      <c r="AR2436" s="4"/>
      <c r="AS2436" s="4"/>
      <c r="AT2436" s="4"/>
      <c r="AU2436" s="4"/>
      <c r="AV2436" s="4"/>
      <c r="AW2436" s="4"/>
    </row>
    <row r="2437" spans="25:49" x14ac:dyDescent="0.25">
      <c r="Y2437"/>
      <c r="AD2437" s="4"/>
      <c r="AE2437" s="4"/>
      <c r="AF2437" s="4"/>
      <c r="AG2437" s="4"/>
      <c r="AH2437" s="4"/>
      <c r="AI2437" s="4"/>
      <c r="AJ2437" s="4"/>
      <c r="AK2437" s="4"/>
      <c r="AL2437" s="4"/>
      <c r="AM2437" s="4"/>
      <c r="AN2437" s="4"/>
      <c r="AO2437" s="4"/>
      <c r="AP2437" s="4"/>
      <c r="AQ2437" s="4"/>
      <c r="AR2437" s="4"/>
      <c r="AS2437" s="4"/>
      <c r="AT2437" s="4"/>
      <c r="AU2437" s="4"/>
      <c r="AV2437" s="4"/>
      <c r="AW2437" s="4"/>
    </row>
    <row r="2438" spans="25:49" x14ac:dyDescent="0.25">
      <c r="Y2438"/>
      <c r="AD2438" s="4"/>
      <c r="AE2438" s="4"/>
      <c r="AF2438" s="4"/>
      <c r="AG2438" s="4"/>
      <c r="AH2438" s="4"/>
      <c r="AI2438" s="4"/>
      <c r="AJ2438" s="4"/>
      <c r="AK2438" s="4"/>
      <c r="AL2438" s="4"/>
      <c r="AM2438" s="4"/>
      <c r="AN2438" s="4"/>
      <c r="AO2438" s="4"/>
      <c r="AP2438" s="4"/>
      <c r="AQ2438" s="4"/>
      <c r="AR2438" s="4"/>
      <c r="AS2438" s="4"/>
      <c r="AT2438" s="4"/>
      <c r="AU2438" s="4"/>
      <c r="AV2438" s="4"/>
      <c r="AW2438" s="4"/>
    </row>
    <row r="2439" spans="25:49" x14ac:dyDescent="0.25">
      <c r="Y2439"/>
      <c r="AD2439" s="4"/>
      <c r="AE2439" s="4"/>
      <c r="AF2439" s="4"/>
      <c r="AG2439" s="4"/>
      <c r="AH2439" s="4"/>
      <c r="AI2439" s="4"/>
      <c r="AJ2439" s="4"/>
      <c r="AK2439" s="4"/>
      <c r="AL2439" s="4"/>
      <c r="AM2439" s="4"/>
      <c r="AN2439" s="4"/>
      <c r="AO2439" s="4"/>
      <c r="AP2439" s="4"/>
      <c r="AQ2439" s="4"/>
      <c r="AR2439" s="4"/>
      <c r="AS2439" s="4"/>
      <c r="AT2439" s="4"/>
      <c r="AU2439" s="4"/>
      <c r="AV2439" s="4"/>
      <c r="AW2439" s="4"/>
    </row>
    <row r="2440" spans="25:49" x14ac:dyDescent="0.25">
      <c r="Y2440"/>
      <c r="AD2440" s="4"/>
      <c r="AE2440" s="4"/>
      <c r="AF2440" s="4"/>
      <c r="AG2440" s="4"/>
      <c r="AH2440" s="4"/>
      <c r="AI2440" s="4"/>
      <c r="AJ2440" s="4"/>
      <c r="AK2440" s="4"/>
      <c r="AL2440" s="4"/>
      <c r="AM2440" s="4"/>
      <c r="AN2440" s="4"/>
      <c r="AO2440" s="4"/>
      <c r="AP2440" s="4"/>
      <c r="AQ2440" s="4"/>
      <c r="AR2440" s="4"/>
      <c r="AS2440" s="4"/>
      <c r="AT2440" s="4"/>
      <c r="AU2440" s="4"/>
      <c r="AV2440" s="4"/>
      <c r="AW2440" s="4"/>
    </row>
    <row r="2441" spans="25:49" x14ac:dyDescent="0.25">
      <c r="Y2441"/>
      <c r="AD2441" s="4"/>
      <c r="AE2441" s="4"/>
      <c r="AF2441" s="4"/>
      <c r="AG2441" s="4"/>
      <c r="AH2441" s="4"/>
      <c r="AI2441" s="4"/>
      <c r="AJ2441" s="4"/>
      <c r="AK2441" s="4"/>
      <c r="AL2441" s="4"/>
      <c r="AM2441" s="4"/>
      <c r="AN2441" s="4"/>
      <c r="AO2441" s="4"/>
      <c r="AP2441" s="4"/>
      <c r="AQ2441" s="4"/>
      <c r="AR2441" s="4"/>
      <c r="AS2441" s="4"/>
      <c r="AT2441" s="4"/>
      <c r="AU2441" s="4"/>
      <c r="AV2441" s="4"/>
      <c r="AW2441" s="4"/>
    </row>
    <row r="2442" spans="25:49" x14ac:dyDescent="0.25">
      <c r="Y2442"/>
      <c r="AD2442" s="4"/>
      <c r="AE2442" s="4"/>
      <c r="AF2442" s="4"/>
      <c r="AG2442" s="4"/>
      <c r="AH2442" s="4"/>
      <c r="AI2442" s="4"/>
      <c r="AJ2442" s="4"/>
      <c r="AK2442" s="4"/>
      <c r="AL2442" s="4"/>
      <c r="AM2442" s="4"/>
      <c r="AN2442" s="4"/>
      <c r="AO2442" s="4"/>
      <c r="AP2442" s="4"/>
      <c r="AQ2442" s="4"/>
      <c r="AR2442" s="4"/>
      <c r="AS2442" s="4"/>
      <c r="AT2442" s="4"/>
      <c r="AU2442" s="4"/>
      <c r="AV2442" s="4"/>
      <c r="AW2442" s="4"/>
    </row>
    <row r="2443" spans="25:49" x14ac:dyDescent="0.25">
      <c r="Y2443"/>
      <c r="AD2443" s="4"/>
      <c r="AE2443" s="4"/>
      <c r="AF2443" s="4"/>
      <c r="AG2443" s="4"/>
      <c r="AH2443" s="4"/>
      <c r="AI2443" s="4"/>
      <c r="AJ2443" s="4"/>
      <c r="AK2443" s="4"/>
      <c r="AL2443" s="4"/>
      <c r="AM2443" s="4"/>
      <c r="AN2443" s="4"/>
      <c r="AO2443" s="4"/>
      <c r="AP2443" s="4"/>
      <c r="AQ2443" s="4"/>
      <c r="AR2443" s="4"/>
      <c r="AS2443" s="4"/>
      <c r="AT2443" s="4"/>
      <c r="AU2443" s="4"/>
      <c r="AV2443" s="4"/>
      <c r="AW2443" s="4"/>
    </row>
    <row r="2444" spans="25:49" x14ac:dyDescent="0.25">
      <c r="Y2444"/>
      <c r="AD2444" s="4"/>
      <c r="AE2444" s="4"/>
      <c r="AF2444" s="4"/>
      <c r="AG2444" s="4"/>
      <c r="AH2444" s="4"/>
      <c r="AI2444" s="4"/>
      <c r="AJ2444" s="4"/>
      <c r="AK2444" s="4"/>
      <c r="AL2444" s="4"/>
      <c r="AM2444" s="4"/>
      <c r="AN2444" s="4"/>
      <c r="AO2444" s="4"/>
      <c r="AP2444" s="4"/>
      <c r="AQ2444" s="4"/>
      <c r="AR2444" s="4"/>
      <c r="AS2444" s="4"/>
      <c r="AT2444" s="4"/>
      <c r="AU2444" s="4"/>
      <c r="AV2444" s="4"/>
      <c r="AW2444" s="4"/>
    </row>
    <row r="2445" spans="25:49" x14ac:dyDescent="0.25">
      <c r="Y2445"/>
      <c r="AD2445" s="4"/>
      <c r="AE2445" s="4"/>
      <c r="AF2445" s="4"/>
      <c r="AG2445" s="4"/>
      <c r="AH2445" s="4"/>
      <c r="AI2445" s="4"/>
      <c r="AJ2445" s="4"/>
      <c r="AK2445" s="4"/>
      <c r="AL2445" s="4"/>
      <c r="AM2445" s="4"/>
      <c r="AN2445" s="4"/>
      <c r="AO2445" s="4"/>
      <c r="AP2445" s="4"/>
      <c r="AQ2445" s="4"/>
      <c r="AR2445" s="4"/>
      <c r="AS2445" s="4"/>
      <c r="AT2445" s="4"/>
      <c r="AU2445" s="4"/>
      <c r="AV2445" s="4"/>
      <c r="AW2445" s="4"/>
    </row>
    <row r="2446" spans="25:49" x14ac:dyDescent="0.25">
      <c r="Y2446"/>
      <c r="AD2446" s="4"/>
      <c r="AE2446" s="4"/>
      <c r="AF2446" s="4"/>
      <c r="AG2446" s="4"/>
      <c r="AH2446" s="4"/>
      <c r="AI2446" s="4"/>
      <c r="AJ2446" s="4"/>
      <c r="AK2446" s="4"/>
      <c r="AL2446" s="4"/>
      <c r="AM2446" s="4"/>
      <c r="AN2446" s="4"/>
      <c r="AO2446" s="4"/>
      <c r="AP2446" s="4"/>
      <c r="AQ2446" s="4"/>
      <c r="AR2446" s="4"/>
      <c r="AS2446" s="4"/>
      <c r="AT2446" s="4"/>
      <c r="AU2446" s="4"/>
      <c r="AV2446" s="4"/>
      <c r="AW2446" s="4"/>
    </row>
    <row r="2447" spans="25:49" x14ac:dyDescent="0.25">
      <c r="Y2447"/>
      <c r="AD2447" s="4"/>
      <c r="AE2447" s="4"/>
      <c r="AF2447" s="4"/>
      <c r="AG2447" s="4"/>
      <c r="AH2447" s="4"/>
      <c r="AI2447" s="4"/>
      <c r="AJ2447" s="4"/>
      <c r="AK2447" s="4"/>
      <c r="AL2447" s="4"/>
      <c r="AM2447" s="4"/>
      <c r="AN2447" s="4"/>
      <c r="AO2447" s="4"/>
      <c r="AP2447" s="4"/>
      <c r="AQ2447" s="4"/>
      <c r="AR2447" s="4"/>
      <c r="AS2447" s="4"/>
      <c r="AT2447" s="4"/>
      <c r="AU2447" s="4"/>
      <c r="AV2447" s="4"/>
      <c r="AW2447" s="4"/>
    </row>
    <row r="2448" spans="25:49" x14ac:dyDescent="0.25">
      <c r="Y2448"/>
      <c r="AD2448" s="4"/>
      <c r="AE2448" s="4"/>
      <c r="AF2448" s="4"/>
      <c r="AG2448" s="4"/>
      <c r="AH2448" s="4"/>
      <c r="AI2448" s="4"/>
      <c r="AJ2448" s="4"/>
      <c r="AK2448" s="4"/>
      <c r="AL2448" s="4"/>
      <c r="AM2448" s="4"/>
      <c r="AN2448" s="4"/>
      <c r="AO2448" s="4"/>
      <c r="AP2448" s="4"/>
      <c r="AQ2448" s="4"/>
      <c r="AR2448" s="4"/>
      <c r="AS2448" s="4"/>
      <c r="AT2448" s="4"/>
      <c r="AU2448" s="4"/>
      <c r="AV2448" s="4"/>
      <c r="AW2448" s="4"/>
    </row>
    <row r="2449" spans="25:49" x14ac:dyDescent="0.25">
      <c r="Y2449"/>
      <c r="AD2449" s="4"/>
      <c r="AE2449" s="4"/>
      <c r="AF2449" s="4"/>
      <c r="AG2449" s="4"/>
      <c r="AH2449" s="4"/>
      <c r="AI2449" s="4"/>
      <c r="AJ2449" s="4"/>
      <c r="AK2449" s="4"/>
      <c r="AL2449" s="4"/>
      <c r="AM2449" s="4"/>
      <c r="AN2449" s="4"/>
      <c r="AO2449" s="4"/>
      <c r="AP2449" s="4"/>
      <c r="AQ2449" s="4"/>
      <c r="AR2449" s="4"/>
      <c r="AS2449" s="4"/>
      <c r="AT2449" s="4"/>
      <c r="AU2449" s="4"/>
      <c r="AV2449" s="4"/>
      <c r="AW2449" s="4"/>
    </row>
    <row r="2450" spans="25:49" x14ac:dyDescent="0.25">
      <c r="Y2450"/>
      <c r="AD2450" s="4"/>
      <c r="AE2450" s="4"/>
      <c r="AF2450" s="4"/>
      <c r="AG2450" s="4"/>
      <c r="AH2450" s="4"/>
      <c r="AI2450" s="4"/>
      <c r="AJ2450" s="4"/>
      <c r="AK2450" s="4"/>
      <c r="AL2450" s="4"/>
      <c r="AM2450" s="4"/>
      <c r="AN2450" s="4"/>
      <c r="AO2450" s="4"/>
      <c r="AP2450" s="4"/>
      <c r="AQ2450" s="4"/>
      <c r="AR2450" s="4"/>
      <c r="AS2450" s="4"/>
      <c r="AT2450" s="4"/>
      <c r="AU2450" s="4"/>
      <c r="AV2450" s="4"/>
      <c r="AW2450" s="4"/>
    </row>
    <row r="2451" spans="25:49" x14ac:dyDescent="0.25">
      <c r="Y2451"/>
      <c r="AD2451" s="4"/>
      <c r="AE2451" s="4"/>
      <c r="AF2451" s="4"/>
      <c r="AG2451" s="4"/>
      <c r="AH2451" s="4"/>
      <c r="AI2451" s="4"/>
      <c r="AJ2451" s="4"/>
      <c r="AK2451" s="4"/>
      <c r="AL2451" s="4"/>
      <c r="AM2451" s="4"/>
      <c r="AN2451" s="4"/>
      <c r="AO2451" s="4"/>
      <c r="AP2451" s="4"/>
      <c r="AQ2451" s="4"/>
      <c r="AR2451" s="4"/>
      <c r="AS2451" s="4"/>
      <c r="AT2451" s="4"/>
      <c r="AU2451" s="4"/>
      <c r="AV2451" s="4"/>
      <c r="AW2451" s="4"/>
    </row>
    <row r="2452" spans="25:49" x14ac:dyDescent="0.25">
      <c r="Y2452"/>
      <c r="AD2452" s="4"/>
      <c r="AE2452" s="4"/>
      <c r="AF2452" s="4"/>
      <c r="AG2452" s="4"/>
      <c r="AH2452" s="4"/>
      <c r="AI2452" s="4"/>
      <c r="AJ2452" s="4"/>
      <c r="AK2452" s="4"/>
      <c r="AL2452" s="4"/>
      <c r="AM2452" s="4"/>
      <c r="AN2452" s="4"/>
      <c r="AO2452" s="4"/>
      <c r="AP2452" s="4"/>
      <c r="AQ2452" s="4"/>
      <c r="AR2452" s="4"/>
      <c r="AS2452" s="4"/>
      <c r="AT2452" s="4"/>
      <c r="AU2452" s="4"/>
      <c r="AV2452" s="4"/>
      <c r="AW2452" s="4"/>
    </row>
    <row r="2453" spans="25:49" x14ac:dyDescent="0.25">
      <c r="Y2453"/>
      <c r="AD2453" s="4"/>
      <c r="AE2453" s="4"/>
      <c r="AF2453" s="4"/>
      <c r="AG2453" s="4"/>
      <c r="AH2453" s="4"/>
      <c r="AI2453" s="4"/>
      <c r="AJ2453" s="4"/>
      <c r="AK2453" s="4"/>
      <c r="AL2453" s="4"/>
      <c r="AM2453" s="4"/>
      <c r="AN2453" s="4"/>
      <c r="AO2453" s="4"/>
      <c r="AP2453" s="4"/>
      <c r="AQ2453" s="4"/>
      <c r="AR2453" s="4"/>
      <c r="AS2453" s="4"/>
      <c r="AT2453" s="4"/>
      <c r="AU2453" s="4"/>
      <c r="AV2453" s="4"/>
      <c r="AW2453" s="4"/>
    </row>
    <row r="2454" spans="25:49" x14ac:dyDescent="0.25">
      <c r="Y2454"/>
      <c r="AD2454" s="4"/>
      <c r="AE2454" s="4"/>
      <c r="AF2454" s="4"/>
      <c r="AG2454" s="4"/>
      <c r="AH2454" s="4"/>
      <c r="AI2454" s="4"/>
      <c r="AJ2454" s="4"/>
      <c r="AK2454" s="4"/>
      <c r="AL2454" s="4"/>
      <c r="AM2454" s="4"/>
      <c r="AN2454" s="4"/>
      <c r="AO2454" s="4"/>
      <c r="AP2454" s="4"/>
      <c r="AQ2454" s="4"/>
      <c r="AR2454" s="4"/>
      <c r="AS2454" s="4"/>
      <c r="AT2454" s="4"/>
      <c r="AU2454" s="4"/>
      <c r="AV2454" s="4"/>
      <c r="AW2454" s="4"/>
    </row>
    <row r="2455" spans="25:49" x14ac:dyDescent="0.25">
      <c r="Y2455"/>
      <c r="AD2455" s="4"/>
      <c r="AE2455" s="4"/>
      <c r="AF2455" s="4"/>
      <c r="AG2455" s="4"/>
      <c r="AH2455" s="4"/>
      <c r="AI2455" s="4"/>
      <c r="AJ2455" s="4"/>
      <c r="AK2455" s="4"/>
      <c r="AL2455" s="4"/>
      <c r="AM2455" s="4"/>
      <c r="AN2455" s="4"/>
      <c r="AO2455" s="4"/>
      <c r="AP2455" s="4"/>
      <c r="AQ2455" s="4"/>
      <c r="AR2455" s="4"/>
      <c r="AS2455" s="4"/>
      <c r="AT2455" s="4"/>
      <c r="AU2455" s="4"/>
      <c r="AV2455" s="4"/>
      <c r="AW2455" s="4"/>
    </row>
    <row r="2456" spans="25:49" x14ac:dyDescent="0.25">
      <c r="Y2456"/>
      <c r="AD2456" s="4"/>
      <c r="AE2456" s="4"/>
      <c r="AF2456" s="4"/>
      <c r="AG2456" s="4"/>
      <c r="AH2456" s="4"/>
      <c r="AI2456" s="4"/>
      <c r="AJ2456" s="4"/>
      <c r="AK2456" s="4"/>
      <c r="AL2456" s="4"/>
      <c r="AM2456" s="4"/>
      <c r="AN2456" s="4"/>
      <c r="AO2456" s="4"/>
      <c r="AP2456" s="4"/>
      <c r="AQ2456" s="4"/>
      <c r="AR2456" s="4"/>
      <c r="AS2456" s="4"/>
      <c r="AT2456" s="4"/>
      <c r="AU2456" s="4"/>
      <c r="AV2456" s="4"/>
      <c r="AW2456" s="4"/>
    </row>
    <row r="2457" spans="25:49" x14ac:dyDescent="0.25">
      <c r="Y2457"/>
      <c r="AD2457" s="4"/>
      <c r="AE2457" s="4"/>
      <c r="AF2457" s="4"/>
      <c r="AG2457" s="4"/>
      <c r="AH2457" s="4"/>
      <c r="AI2457" s="4"/>
      <c r="AJ2457" s="4"/>
      <c r="AK2457" s="4"/>
      <c r="AL2457" s="4"/>
      <c r="AM2457" s="4"/>
      <c r="AN2457" s="4"/>
      <c r="AO2457" s="4"/>
      <c r="AP2457" s="4"/>
      <c r="AQ2457" s="4"/>
      <c r="AR2457" s="4"/>
      <c r="AS2457" s="4"/>
      <c r="AT2457" s="4"/>
      <c r="AU2457" s="4"/>
      <c r="AV2457" s="4"/>
      <c r="AW2457" s="4"/>
    </row>
    <row r="2458" spans="25:49" x14ac:dyDescent="0.25">
      <c r="Y2458"/>
      <c r="AD2458" s="4"/>
      <c r="AE2458" s="4"/>
      <c r="AF2458" s="4"/>
      <c r="AG2458" s="4"/>
      <c r="AH2458" s="4"/>
      <c r="AI2458" s="4"/>
      <c r="AJ2458" s="4"/>
      <c r="AK2458" s="4"/>
      <c r="AL2458" s="4"/>
      <c r="AM2458" s="4"/>
      <c r="AN2458" s="4"/>
      <c r="AO2458" s="4"/>
      <c r="AP2458" s="4"/>
      <c r="AQ2458" s="4"/>
      <c r="AR2458" s="4"/>
      <c r="AS2458" s="4"/>
      <c r="AT2458" s="4"/>
      <c r="AU2458" s="4"/>
      <c r="AV2458" s="4"/>
      <c r="AW2458" s="4"/>
    </row>
    <row r="2459" spans="25:49" x14ac:dyDescent="0.25">
      <c r="Y2459"/>
      <c r="AD2459" s="4"/>
      <c r="AE2459" s="4"/>
      <c r="AF2459" s="4"/>
      <c r="AG2459" s="4"/>
      <c r="AH2459" s="4"/>
      <c r="AI2459" s="4"/>
      <c r="AJ2459" s="4"/>
      <c r="AK2459" s="4"/>
      <c r="AL2459" s="4"/>
      <c r="AM2459" s="4"/>
      <c r="AN2459" s="4"/>
      <c r="AO2459" s="4"/>
      <c r="AP2459" s="4"/>
      <c r="AQ2459" s="4"/>
      <c r="AR2459" s="4"/>
      <c r="AS2459" s="4"/>
      <c r="AT2459" s="4"/>
      <c r="AU2459" s="4"/>
      <c r="AV2459" s="4"/>
      <c r="AW2459" s="4"/>
    </row>
    <row r="2460" spans="25:49" x14ac:dyDescent="0.25">
      <c r="Y2460"/>
      <c r="AD2460" s="4"/>
      <c r="AE2460" s="4"/>
      <c r="AF2460" s="4"/>
      <c r="AG2460" s="4"/>
      <c r="AH2460" s="4"/>
      <c r="AI2460" s="4"/>
      <c r="AJ2460" s="4"/>
      <c r="AK2460" s="4"/>
      <c r="AL2460" s="4"/>
      <c r="AM2460" s="4"/>
      <c r="AN2460" s="4"/>
      <c r="AO2460" s="4"/>
      <c r="AP2460" s="4"/>
      <c r="AQ2460" s="4"/>
      <c r="AR2460" s="4"/>
      <c r="AS2460" s="4"/>
      <c r="AT2460" s="4"/>
      <c r="AU2460" s="4"/>
      <c r="AV2460" s="4"/>
      <c r="AW2460" s="4"/>
    </row>
    <row r="2461" spans="25:49" x14ac:dyDescent="0.25">
      <c r="Y2461"/>
      <c r="AD2461" s="4"/>
      <c r="AE2461" s="4"/>
      <c r="AF2461" s="4"/>
      <c r="AG2461" s="4"/>
      <c r="AH2461" s="4"/>
      <c r="AI2461" s="4"/>
      <c r="AJ2461" s="4"/>
      <c r="AK2461" s="4"/>
      <c r="AL2461" s="4"/>
      <c r="AM2461" s="4"/>
      <c r="AN2461" s="4"/>
      <c r="AO2461" s="4"/>
      <c r="AP2461" s="4"/>
      <c r="AQ2461" s="4"/>
      <c r="AR2461" s="4"/>
      <c r="AS2461" s="4"/>
      <c r="AT2461" s="4"/>
      <c r="AU2461" s="4"/>
      <c r="AV2461" s="4"/>
      <c r="AW2461" s="4"/>
    </row>
    <row r="2462" spans="25:49" x14ac:dyDescent="0.25">
      <c r="Y2462"/>
      <c r="AD2462" s="4"/>
      <c r="AE2462" s="4"/>
      <c r="AF2462" s="4"/>
      <c r="AG2462" s="4"/>
      <c r="AH2462" s="4"/>
      <c r="AI2462" s="4"/>
      <c r="AJ2462" s="4"/>
      <c r="AK2462" s="4"/>
      <c r="AL2462" s="4"/>
      <c r="AM2462" s="4"/>
      <c r="AN2462" s="4"/>
      <c r="AO2462" s="4"/>
      <c r="AP2462" s="4"/>
      <c r="AQ2462" s="4"/>
      <c r="AR2462" s="4"/>
      <c r="AS2462" s="4"/>
      <c r="AT2462" s="4"/>
      <c r="AU2462" s="4"/>
      <c r="AV2462" s="4"/>
      <c r="AW2462" s="4"/>
    </row>
    <row r="2463" spans="25:49" x14ac:dyDescent="0.25">
      <c r="Y2463"/>
      <c r="AD2463" s="4"/>
      <c r="AE2463" s="4"/>
      <c r="AF2463" s="4"/>
      <c r="AG2463" s="4"/>
      <c r="AH2463" s="4"/>
      <c r="AI2463" s="4"/>
      <c r="AJ2463" s="4"/>
      <c r="AK2463" s="4"/>
      <c r="AL2463" s="4"/>
      <c r="AM2463" s="4"/>
      <c r="AN2463" s="4"/>
      <c r="AO2463" s="4"/>
      <c r="AP2463" s="4"/>
      <c r="AQ2463" s="4"/>
      <c r="AR2463" s="4"/>
      <c r="AS2463" s="4"/>
      <c r="AT2463" s="4"/>
      <c r="AU2463" s="4"/>
      <c r="AV2463" s="4"/>
      <c r="AW2463" s="4"/>
    </row>
    <row r="2464" spans="25:49" x14ac:dyDescent="0.25">
      <c r="Y2464"/>
      <c r="AD2464" s="4"/>
      <c r="AE2464" s="4"/>
      <c r="AF2464" s="4"/>
      <c r="AG2464" s="4"/>
      <c r="AH2464" s="4"/>
      <c r="AI2464" s="4"/>
      <c r="AJ2464" s="4"/>
      <c r="AK2464" s="4"/>
      <c r="AL2464" s="4"/>
      <c r="AM2464" s="4"/>
      <c r="AN2464" s="4"/>
      <c r="AO2464" s="4"/>
      <c r="AP2464" s="4"/>
      <c r="AQ2464" s="4"/>
      <c r="AR2464" s="4"/>
      <c r="AS2464" s="4"/>
      <c r="AT2464" s="4"/>
      <c r="AU2464" s="4"/>
      <c r="AV2464" s="4"/>
      <c r="AW2464" s="4"/>
    </row>
    <row r="2465" spans="25:49" x14ac:dyDescent="0.25">
      <c r="Y2465"/>
      <c r="AD2465" s="4"/>
      <c r="AE2465" s="4"/>
      <c r="AF2465" s="4"/>
      <c r="AG2465" s="4"/>
      <c r="AH2465" s="4"/>
      <c r="AI2465" s="4"/>
      <c r="AJ2465" s="4"/>
      <c r="AK2465" s="4"/>
      <c r="AL2465" s="4"/>
      <c r="AM2465" s="4"/>
      <c r="AN2465" s="4"/>
      <c r="AO2465" s="4"/>
      <c r="AP2465" s="4"/>
      <c r="AQ2465" s="4"/>
      <c r="AR2465" s="4"/>
      <c r="AS2465" s="4"/>
      <c r="AT2465" s="4"/>
      <c r="AU2465" s="4"/>
      <c r="AV2465" s="4"/>
      <c r="AW2465" s="4"/>
    </row>
    <row r="2466" spans="25:49" x14ac:dyDescent="0.25">
      <c r="Y2466"/>
      <c r="AD2466" s="4"/>
      <c r="AE2466" s="4"/>
      <c r="AF2466" s="4"/>
      <c r="AG2466" s="4"/>
      <c r="AH2466" s="4"/>
      <c r="AI2466" s="4"/>
      <c r="AJ2466" s="4"/>
      <c r="AK2466" s="4"/>
      <c r="AL2466" s="4"/>
      <c r="AM2466" s="4"/>
      <c r="AN2466" s="4"/>
      <c r="AO2466" s="4"/>
      <c r="AP2466" s="4"/>
      <c r="AQ2466" s="4"/>
      <c r="AR2466" s="4"/>
      <c r="AS2466" s="4"/>
      <c r="AT2466" s="4"/>
      <c r="AU2466" s="4"/>
      <c r="AV2466" s="4"/>
      <c r="AW2466" s="4"/>
    </row>
    <row r="2467" spans="25:49" x14ac:dyDescent="0.25">
      <c r="Y2467"/>
      <c r="AD2467" s="4"/>
      <c r="AE2467" s="4"/>
      <c r="AF2467" s="4"/>
      <c r="AG2467" s="4"/>
      <c r="AH2467" s="4"/>
      <c r="AI2467" s="4"/>
      <c r="AJ2467" s="4"/>
      <c r="AK2467" s="4"/>
      <c r="AL2467" s="4"/>
      <c r="AM2467" s="4"/>
      <c r="AN2467" s="4"/>
      <c r="AO2467" s="4"/>
      <c r="AP2467" s="4"/>
      <c r="AQ2467" s="4"/>
      <c r="AR2467" s="4"/>
      <c r="AS2467" s="4"/>
      <c r="AT2467" s="4"/>
      <c r="AU2467" s="4"/>
      <c r="AV2467" s="4"/>
      <c r="AW2467" s="4"/>
    </row>
    <row r="2468" spans="25:49" x14ac:dyDescent="0.25">
      <c r="Y2468"/>
      <c r="AD2468" s="4"/>
      <c r="AE2468" s="4"/>
      <c r="AF2468" s="4"/>
      <c r="AG2468" s="4"/>
      <c r="AH2468" s="4"/>
      <c r="AI2468" s="4"/>
      <c r="AJ2468" s="4"/>
      <c r="AK2468" s="4"/>
      <c r="AL2468" s="4"/>
      <c r="AM2468" s="4"/>
      <c r="AN2468" s="4"/>
      <c r="AO2468" s="4"/>
      <c r="AP2468" s="4"/>
      <c r="AQ2468" s="4"/>
      <c r="AR2468" s="4"/>
      <c r="AS2468" s="4"/>
      <c r="AT2468" s="4"/>
      <c r="AU2468" s="4"/>
      <c r="AV2468" s="4"/>
      <c r="AW2468" s="4"/>
    </row>
    <row r="2469" spans="25:49" x14ac:dyDescent="0.25">
      <c r="Y2469"/>
      <c r="AD2469" s="4"/>
      <c r="AE2469" s="4"/>
      <c r="AF2469" s="4"/>
      <c r="AG2469" s="4"/>
      <c r="AH2469" s="4"/>
      <c r="AI2469" s="4"/>
      <c r="AJ2469" s="4"/>
      <c r="AK2469" s="4"/>
      <c r="AL2469" s="4"/>
      <c r="AM2469" s="4"/>
      <c r="AN2469" s="4"/>
      <c r="AO2469" s="4"/>
      <c r="AP2469" s="4"/>
      <c r="AQ2469" s="4"/>
      <c r="AR2469" s="4"/>
      <c r="AS2469" s="4"/>
      <c r="AT2469" s="4"/>
      <c r="AU2469" s="4"/>
      <c r="AV2469" s="4"/>
      <c r="AW2469" s="4"/>
    </row>
    <row r="2470" spans="25:49" x14ac:dyDescent="0.25">
      <c r="Y2470"/>
      <c r="AD2470" s="4"/>
      <c r="AE2470" s="4"/>
      <c r="AF2470" s="4"/>
      <c r="AG2470" s="4"/>
      <c r="AH2470" s="4"/>
      <c r="AI2470" s="4"/>
      <c r="AJ2470" s="4"/>
      <c r="AK2470" s="4"/>
      <c r="AL2470" s="4"/>
      <c r="AM2470" s="4"/>
      <c r="AN2470" s="4"/>
      <c r="AO2470" s="4"/>
      <c r="AP2470" s="4"/>
      <c r="AQ2470" s="4"/>
      <c r="AR2470" s="4"/>
      <c r="AS2470" s="4"/>
      <c r="AT2470" s="4"/>
      <c r="AU2470" s="4"/>
      <c r="AV2470" s="4"/>
      <c r="AW2470" s="4"/>
    </row>
    <row r="2471" spans="25:49" x14ac:dyDescent="0.25">
      <c r="Y2471"/>
      <c r="AD2471" s="4"/>
      <c r="AE2471" s="4"/>
      <c r="AF2471" s="4"/>
      <c r="AG2471" s="4"/>
      <c r="AH2471" s="4"/>
      <c r="AI2471" s="4"/>
      <c r="AJ2471" s="4"/>
      <c r="AK2471" s="4"/>
      <c r="AL2471" s="4"/>
      <c r="AM2471" s="4"/>
      <c r="AN2471" s="4"/>
      <c r="AO2471" s="4"/>
      <c r="AP2471" s="4"/>
      <c r="AQ2471" s="4"/>
      <c r="AR2471" s="4"/>
      <c r="AS2471" s="4"/>
      <c r="AT2471" s="4"/>
      <c r="AU2471" s="4"/>
      <c r="AV2471" s="4"/>
      <c r="AW2471" s="4"/>
    </row>
    <row r="2472" spans="25:49" x14ac:dyDescent="0.25">
      <c r="Y2472"/>
      <c r="AD2472" s="4"/>
      <c r="AE2472" s="4"/>
      <c r="AF2472" s="4"/>
      <c r="AG2472" s="4"/>
      <c r="AH2472" s="4"/>
      <c r="AI2472" s="4"/>
      <c r="AJ2472" s="4"/>
      <c r="AK2472" s="4"/>
      <c r="AL2472" s="4"/>
      <c r="AM2472" s="4"/>
      <c r="AN2472" s="4"/>
      <c r="AO2472" s="4"/>
      <c r="AP2472" s="4"/>
      <c r="AQ2472" s="4"/>
      <c r="AR2472" s="4"/>
      <c r="AS2472" s="4"/>
      <c r="AT2472" s="4"/>
      <c r="AU2472" s="4"/>
      <c r="AV2472" s="4"/>
      <c r="AW2472" s="4"/>
    </row>
    <row r="2473" spans="25:49" x14ac:dyDescent="0.25">
      <c r="Y2473"/>
      <c r="AD2473" s="4"/>
      <c r="AE2473" s="4"/>
      <c r="AF2473" s="4"/>
      <c r="AG2473" s="4"/>
      <c r="AH2473" s="4"/>
      <c r="AI2473" s="4"/>
      <c r="AJ2473" s="4"/>
      <c r="AK2473" s="4"/>
      <c r="AL2473" s="4"/>
      <c r="AM2473" s="4"/>
      <c r="AN2473" s="4"/>
      <c r="AO2473" s="4"/>
      <c r="AP2473" s="4"/>
      <c r="AQ2473" s="4"/>
      <c r="AR2473" s="4"/>
      <c r="AS2473" s="4"/>
      <c r="AT2473" s="4"/>
      <c r="AU2473" s="4"/>
      <c r="AV2473" s="4"/>
      <c r="AW2473" s="4"/>
    </row>
    <row r="2474" spans="25:49" x14ac:dyDescent="0.25">
      <c r="Y2474"/>
      <c r="AD2474" s="4"/>
      <c r="AE2474" s="4"/>
      <c r="AF2474" s="4"/>
      <c r="AG2474" s="4"/>
      <c r="AH2474" s="4"/>
      <c r="AI2474" s="4"/>
      <c r="AJ2474" s="4"/>
      <c r="AK2474" s="4"/>
      <c r="AL2474" s="4"/>
      <c r="AM2474" s="4"/>
      <c r="AN2474" s="4"/>
      <c r="AO2474" s="4"/>
      <c r="AP2474" s="4"/>
      <c r="AQ2474" s="4"/>
      <c r="AR2474" s="4"/>
      <c r="AS2474" s="4"/>
      <c r="AT2474" s="4"/>
      <c r="AU2474" s="4"/>
      <c r="AV2474" s="4"/>
      <c r="AW2474" s="4"/>
    </row>
    <row r="2475" spans="25:49" x14ac:dyDescent="0.25">
      <c r="Y2475"/>
      <c r="AD2475" s="4"/>
      <c r="AE2475" s="4"/>
      <c r="AF2475" s="4"/>
      <c r="AG2475" s="4"/>
      <c r="AH2475" s="4"/>
      <c r="AI2475" s="4"/>
      <c r="AJ2475" s="4"/>
      <c r="AK2475" s="4"/>
      <c r="AL2475" s="4"/>
      <c r="AM2475" s="4"/>
      <c r="AN2475" s="4"/>
      <c r="AO2475" s="4"/>
      <c r="AP2475" s="4"/>
      <c r="AQ2475" s="4"/>
      <c r="AR2475" s="4"/>
      <c r="AS2475" s="4"/>
      <c r="AT2475" s="4"/>
      <c r="AU2475" s="4"/>
      <c r="AV2475" s="4"/>
      <c r="AW2475" s="4"/>
    </row>
    <row r="2476" spans="25:49" x14ac:dyDescent="0.25">
      <c r="Y2476"/>
      <c r="AD2476" s="4"/>
      <c r="AE2476" s="4"/>
      <c r="AF2476" s="4"/>
      <c r="AG2476" s="4"/>
      <c r="AH2476" s="4"/>
      <c r="AI2476" s="4"/>
      <c r="AJ2476" s="4"/>
      <c r="AK2476" s="4"/>
      <c r="AL2476" s="4"/>
      <c r="AM2476" s="4"/>
      <c r="AN2476" s="4"/>
      <c r="AO2476" s="4"/>
      <c r="AP2476" s="4"/>
      <c r="AQ2476" s="4"/>
      <c r="AR2476" s="4"/>
      <c r="AS2476" s="4"/>
      <c r="AT2476" s="4"/>
      <c r="AU2476" s="4"/>
      <c r="AV2476" s="4"/>
      <c r="AW2476" s="4"/>
    </row>
    <row r="2477" spans="25:49" x14ac:dyDescent="0.25">
      <c r="Y2477"/>
      <c r="AD2477" s="4"/>
      <c r="AE2477" s="4"/>
      <c r="AF2477" s="4"/>
      <c r="AG2477" s="4"/>
      <c r="AH2477" s="4"/>
      <c r="AI2477" s="4"/>
      <c r="AJ2477" s="4"/>
      <c r="AK2477" s="4"/>
      <c r="AL2477" s="4"/>
      <c r="AM2477" s="4"/>
      <c r="AN2477" s="4"/>
      <c r="AO2477" s="4"/>
      <c r="AP2477" s="4"/>
      <c r="AQ2477" s="4"/>
      <c r="AR2477" s="4"/>
      <c r="AS2477" s="4"/>
      <c r="AT2477" s="4"/>
      <c r="AU2477" s="4"/>
      <c r="AV2477" s="4"/>
      <c r="AW2477" s="4"/>
    </row>
    <row r="2478" spans="25:49" x14ac:dyDescent="0.25">
      <c r="Y2478"/>
      <c r="AD2478" s="4"/>
      <c r="AE2478" s="4"/>
      <c r="AF2478" s="4"/>
      <c r="AG2478" s="4"/>
      <c r="AH2478" s="4"/>
      <c r="AI2478" s="4"/>
      <c r="AJ2478" s="4"/>
      <c r="AK2478" s="4"/>
      <c r="AL2478" s="4"/>
      <c r="AM2478" s="4"/>
      <c r="AN2478" s="4"/>
      <c r="AO2478" s="4"/>
      <c r="AP2478" s="4"/>
      <c r="AQ2478" s="4"/>
      <c r="AR2478" s="4"/>
      <c r="AS2478" s="4"/>
      <c r="AT2478" s="4"/>
      <c r="AU2478" s="4"/>
      <c r="AV2478" s="4"/>
      <c r="AW2478" s="4"/>
    </row>
    <row r="2479" spans="25:49" x14ac:dyDescent="0.25">
      <c r="Y2479"/>
      <c r="AD2479" s="4"/>
      <c r="AE2479" s="4"/>
      <c r="AF2479" s="4"/>
      <c r="AG2479" s="4"/>
      <c r="AH2479" s="4"/>
      <c r="AI2479" s="4"/>
      <c r="AJ2479" s="4"/>
      <c r="AK2479" s="4"/>
      <c r="AL2479" s="4"/>
      <c r="AM2479" s="4"/>
      <c r="AN2479" s="4"/>
      <c r="AO2479" s="4"/>
      <c r="AP2479" s="4"/>
      <c r="AQ2479" s="4"/>
      <c r="AR2479" s="4"/>
      <c r="AS2479" s="4"/>
      <c r="AT2479" s="4"/>
      <c r="AU2479" s="4"/>
      <c r="AV2479" s="4"/>
      <c r="AW2479" s="4"/>
    </row>
    <row r="2480" spans="25:49" x14ac:dyDescent="0.25">
      <c r="Y2480"/>
      <c r="AD2480" s="4"/>
      <c r="AE2480" s="4"/>
      <c r="AF2480" s="4"/>
      <c r="AG2480" s="4"/>
      <c r="AH2480" s="4"/>
      <c r="AI2480" s="4"/>
      <c r="AJ2480" s="4"/>
      <c r="AK2480" s="4"/>
      <c r="AL2480" s="4"/>
      <c r="AM2480" s="4"/>
      <c r="AN2480" s="4"/>
      <c r="AO2480" s="4"/>
      <c r="AP2480" s="4"/>
      <c r="AQ2480" s="4"/>
      <c r="AR2480" s="4"/>
      <c r="AS2480" s="4"/>
      <c r="AT2480" s="4"/>
      <c r="AU2480" s="4"/>
      <c r="AV2480" s="4"/>
      <c r="AW2480" s="4"/>
    </row>
    <row r="2481" spans="25:49" x14ac:dyDescent="0.25">
      <c r="Y2481"/>
      <c r="AD2481" s="4"/>
      <c r="AE2481" s="4"/>
      <c r="AF2481" s="4"/>
      <c r="AG2481" s="4"/>
      <c r="AH2481" s="4"/>
      <c r="AI2481" s="4"/>
      <c r="AJ2481" s="4"/>
      <c r="AK2481" s="4"/>
      <c r="AL2481" s="4"/>
      <c r="AM2481" s="4"/>
      <c r="AN2481" s="4"/>
      <c r="AO2481" s="4"/>
      <c r="AP2481" s="4"/>
      <c r="AQ2481" s="4"/>
      <c r="AR2481" s="4"/>
      <c r="AS2481" s="4"/>
      <c r="AT2481" s="4"/>
      <c r="AU2481" s="4"/>
      <c r="AV2481" s="4"/>
      <c r="AW2481" s="4"/>
    </row>
    <row r="2482" spans="25:49" x14ac:dyDescent="0.25">
      <c r="Y2482"/>
      <c r="AD2482" s="4"/>
      <c r="AE2482" s="4"/>
      <c r="AF2482" s="4"/>
      <c r="AG2482" s="4"/>
      <c r="AH2482" s="4"/>
      <c r="AI2482" s="4"/>
      <c r="AJ2482" s="4"/>
      <c r="AK2482" s="4"/>
      <c r="AL2482" s="4"/>
      <c r="AM2482" s="4"/>
      <c r="AN2482" s="4"/>
      <c r="AO2482" s="4"/>
      <c r="AP2482" s="4"/>
      <c r="AQ2482" s="4"/>
      <c r="AR2482" s="4"/>
      <c r="AS2482" s="4"/>
      <c r="AT2482" s="4"/>
      <c r="AU2482" s="4"/>
      <c r="AV2482" s="4"/>
      <c r="AW2482" s="4"/>
    </row>
    <row r="2483" spans="25:49" x14ac:dyDescent="0.25">
      <c r="Y2483"/>
      <c r="AD2483" s="4"/>
      <c r="AE2483" s="4"/>
      <c r="AF2483" s="4"/>
      <c r="AG2483" s="4"/>
      <c r="AH2483" s="4"/>
      <c r="AI2483" s="4"/>
      <c r="AJ2483" s="4"/>
      <c r="AK2483" s="4"/>
      <c r="AL2483" s="4"/>
      <c r="AM2483" s="4"/>
      <c r="AN2483" s="4"/>
      <c r="AO2483" s="4"/>
      <c r="AP2483" s="4"/>
      <c r="AQ2483" s="4"/>
      <c r="AR2483" s="4"/>
      <c r="AS2483" s="4"/>
      <c r="AT2483" s="4"/>
      <c r="AU2483" s="4"/>
      <c r="AV2483" s="4"/>
      <c r="AW2483" s="4"/>
    </row>
    <row r="2484" spans="25:49" x14ac:dyDescent="0.25">
      <c r="Y2484"/>
      <c r="AD2484" s="4"/>
      <c r="AE2484" s="4"/>
      <c r="AF2484" s="4"/>
      <c r="AG2484" s="4"/>
      <c r="AH2484" s="4"/>
      <c r="AI2484" s="4"/>
      <c r="AJ2484" s="4"/>
      <c r="AK2484" s="4"/>
      <c r="AL2484" s="4"/>
      <c r="AM2484" s="4"/>
      <c r="AN2484" s="4"/>
      <c r="AO2484" s="4"/>
      <c r="AP2484" s="4"/>
      <c r="AQ2484" s="4"/>
      <c r="AR2484" s="4"/>
      <c r="AS2484" s="4"/>
      <c r="AT2484" s="4"/>
      <c r="AU2484" s="4"/>
      <c r="AV2484" s="4"/>
      <c r="AW2484" s="4"/>
    </row>
    <row r="2485" spans="25:49" x14ac:dyDescent="0.25">
      <c r="Y2485"/>
      <c r="AD2485" s="4"/>
      <c r="AE2485" s="4"/>
      <c r="AF2485" s="4"/>
      <c r="AG2485" s="4"/>
      <c r="AH2485" s="4"/>
      <c r="AI2485" s="4"/>
      <c r="AJ2485" s="4"/>
      <c r="AK2485" s="4"/>
      <c r="AL2485" s="4"/>
      <c r="AM2485" s="4"/>
      <c r="AN2485" s="4"/>
      <c r="AO2485" s="4"/>
      <c r="AP2485" s="4"/>
      <c r="AQ2485" s="4"/>
      <c r="AR2485" s="4"/>
      <c r="AS2485" s="4"/>
      <c r="AT2485" s="4"/>
      <c r="AU2485" s="4"/>
      <c r="AV2485" s="4"/>
      <c r="AW2485" s="4"/>
    </row>
    <row r="2486" spans="25:49" x14ac:dyDescent="0.25">
      <c r="Y2486"/>
      <c r="AD2486" s="4"/>
      <c r="AE2486" s="4"/>
      <c r="AF2486" s="4"/>
      <c r="AG2486" s="4"/>
      <c r="AH2486" s="4"/>
      <c r="AI2486" s="4"/>
      <c r="AJ2486" s="4"/>
      <c r="AK2486" s="4"/>
      <c r="AL2486" s="4"/>
      <c r="AM2486" s="4"/>
      <c r="AN2486" s="4"/>
      <c r="AO2486" s="4"/>
      <c r="AP2486" s="4"/>
      <c r="AQ2486" s="4"/>
      <c r="AR2486" s="4"/>
      <c r="AS2486" s="4"/>
      <c r="AT2486" s="4"/>
      <c r="AU2486" s="4"/>
      <c r="AV2486" s="4"/>
      <c r="AW2486" s="4"/>
    </row>
    <row r="2487" spans="25:49" x14ac:dyDescent="0.25">
      <c r="Y2487"/>
      <c r="AD2487" s="4"/>
      <c r="AE2487" s="4"/>
      <c r="AF2487" s="4"/>
      <c r="AG2487" s="4"/>
      <c r="AH2487" s="4"/>
      <c r="AI2487" s="4"/>
      <c r="AJ2487" s="4"/>
      <c r="AK2487" s="4"/>
      <c r="AL2487" s="4"/>
      <c r="AM2487" s="4"/>
      <c r="AN2487" s="4"/>
      <c r="AO2487" s="4"/>
      <c r="AP2487" s="4"/>
      <c r="AQ2487" s="4"/>
      <c r="AR2487" s="4"/>
      <c r="AS2487" s="4"/>
      <c r="AT2487" s="4"/>
      <c r="AU2487" s="4"/>
      <c r="AV2487" s="4"/>
      <c r="AW2487" s="4"/>
    </row>
    <row r="2488" spans="25:49" x14ac:dyDescent="0.25">
      <c r="Y2488"/>
      <c r="AD2488" s="4"/>
      <c r="AE2488" s="4"/>
      <c r="AF2488" s="4"/>
      <c r="AG2488" s="4"/>
      <c r="AH2488" s="4"/>
      <c r="AI2488" s="4"/>
      <c r="AJ2488" s="4"/>
      <c r="AK2488" s="4"/>
      <c r="AL2488" s="4"/>
      <c r="AM2488" s="4"/>
      <c r="AN2488" s="4"/>
      <c r="AO2488" s="4"/>
      <c r="AP2488" s="4"/>
      <c r="AQ2488" s="4"/>
      <c r="AR2488" s="4"/>
      <c r="AS2488" s="4"/>
      <c r="AT2488" s="4"/>
      <c r="AU2488" s="4"/>
      <c r="AV2488" s="4"/>
      <c r="AW2488" s="4"/>
    </row>
    <row r="2489" spans="25:49" x14ac:dyDescent="0.25">
      <c r="Y2489"/>
      <c r="AD2489" s="4"/>
      <c r="AE2489" s="4"/>
      <c r="AF2489" s="4"/>
      <c r="AG2489" s="4"/>
      <c r="AH2489" s="4"/>
      <c r="AI2489" s="4"/>
      <c r="AJ2489" s="4"/>
      <c r="AK2489" s="4"/>
      <c r="AL2489" s="4"/>
      <c r="AM2489" s="4"/>
      <c r="AN2489" s="4"/>
      <c r="AO2489" s="4"/>
      <c r="AP2489" s="4"/>
      <c r="AQ2489" s="4"/>
      <c r="AR2489" s="4"/>
      <c r="AS2489" s="4"/>
      <c r="AT2489" s="4"/>
      <c r="AU2489" s="4"/>
      <c r="AV2489" s="4"/>
      <c r="AW2489" s="4"/>
    </row>
    <row r="2490" spans="25:49" x14ac:dyDescent="0.25">
      <c r="Y2490"/>
      <c r="AD2490" s="4"/>
      <c r="AE2490" s="4"/>
      <c r="AF2490" s="4"/>
      <c r="AG2490" s="4"/>
      <c r="AH2490" s="4"/>
      <c r="AI2490" s="4"/>
      <c r="AJ2490" s="4"/>
      <c r="AK2490" s="4"/>
      <c r="AL2490" s="4"/>
      <c r="AM2490" s="4"/>
      <c r="AN2490" s="4"/>
      <c r="AO2490" s="4"/>
      <c r="AP2490" s="4"/>
      <c r="AQ2490" s="4"/>
      <c r="AR2490" s="4"/>
      <c r="AS2490" s="4"/>
      <c r="AT2490" s="4"/>
      <c r="AU2490" s="4"/>
      <c r="AV2490" s="4"/>
      <c r="AW2490" s="4"/>
    </row>
    <row r="2491" spans="25:49" x14ac:dyDescent="0.25">
      <c r="Y2491"/>
      <c r="AD2491" s="4"/>
      <c r="AE2491" s="4"/>
      <c r="AF2491" s="4"/>
      <c r="AG2491" s="4"/>
      <c r="AH2491" s="4"/>
      <c r="AI2491" s="4"/>
      <c r="AJ2491" s="4"/>
      <c r="AK2491" s="4"/>
      <c r="AL2491" s="4"/>
      <c r="AM2491" s="4"/>
      <c r="AN2491" s="4"/>
      <c r="AO2491" s="4"/>
      <c r="AP2491" s="4"/>
      <c r="AQ2491" s="4"/>
      <c r="AR2491" s="4"/>
      <c r="AS2491" s="4"/>
      <c r="AT2491" s="4"/>
      <c r="AU2491" s="4"/>
      <c r="AV2491" s="4"/>
      <c r="AW2491" s="4"/>
    </row>
    <row r="2492" spans="25:49" x14ac:dyDescent="0.25">
      <c r="Y2492"/>
      <c r="AD2492" s="4"/>
      <c r="AE2492" s="4"/>
      <c r="AF2492" s="4"/>
      <c r="AG2492" s="4"/>
      <c r="AH2492" s="4"/>
      <c r="AI2492" s="4"/>
      <c r="AJ2492" s="4"/>
      <c r="AK2492" s="4"/>
      <c r="AL2492" s="4"/>
      <c r="AM2492" s="4"/>
      <c r="AN2492" s="4"/>
      <c r="AO2492" s="4"/>
      <c r="AP2492" s="4"/>
      <c r="AQ2492" s="4"/>
      <c r="AR2492" s="4"/>
      <c r="AS2492" s="4"/>
      <c r="AT2492" s="4"/>
      <c r="AU2492" s="4"/>
      <c r="AV2492" s="4"/>
      <c r="AW2492" s="4"/>
    </row>
    <row r="2493" spans="25:49" x14ac:dyDescent="0.25">
      <c r="Y2493"/>
      <c r="AD2493" s="4"/>
      <c r="AE2493" s="4"/>
      <c r="AF2493" s="4"/>
      <c r="AG2493" s="4"/>
      <c r="AH2493" s="4"/>
      <c r="AI2493" s="4"/>
      <c r="AJ2493" s="4"/>
      <c r="AK2493" s="4"/>
      <c r="AL2493" s="4"/>
      <c r="AM2493" s="4"/>
      <c r="AN2493" s="4"/>
      <c r="AO2493" s="4"/>
      <c r="AP2493" s="4"/>
      <c r="AQ2493" s="4"/>
      <c r="AR2493" s="4"/>
      <c r="AS2493" s="4"/>
      <c r="AT2493" s="4"/>
      <c r="AU2493" s="4"/>
      <c r="AV2493" s="4"/>
      <c r="AW2493" s="4"/>
    </row>
    <row r="2494" spans="25:49" x14ac:dyDescent="0.25">
      <c r="Y2494"/>
      <c r="AD2494" s="4"/>
      <c r="AE2494" s="4"/>
      <c r="AF2494" s="4"/>
      <c r="AG2494" s="4"/>
      <c r="AH2494" s="4"/>
      <c r="AI2494" s="4"/>
      <c r="AJ2494" s="4"/>
      <c r="AK2494" s="4"/>
      <c r="AL2494" s="4"/>
      <c r="AM2494" s="4"/>
      <c r="AN2494" s="4"/>
      <c r="AO2494" s="4"/>
      <c r="AP2494" s="4"/>
      <c r="AQ2494" s="4"/>
      <c r="AR2494" s="4"/>
      <c r="AS2494" s="4"/>
      <c r="AT2494" s="4"/>
      <c r="AU2494" s="4"/>
      <c r="AV2494" s="4"/>
      <c r="AW2494" s="4"/>
    </row>
    <row r="2495" spans="25:49" x14ac:dyDescent="0.25">
      <c r="Y2495"/>
      <c r="AD2495" s="4"/>
      <c r="AE2495" s="4"/>
      <c r="AF2495" s="4"/>
      <c r="AG2495" s="4"/>
      <c r="AH2495" s="4"/>
      <c r="AI2495" s="4"/>
      <c r="AJ2495" s="4"/>
      <c r="AK2495" s="4"/>
      <c r="AL2495" s="4"/>
      <c r="AM2495" s="4"/>
      <c r="AN2495" s="4"/>
      <c r="AO2495" s="4"/>
      <c r="AP2495" s="4"/>
      <c r="AQ2495" s="4"/>
      <c r="AR2495" s="4"/>
      <c r="AS2495" s="4"/>
      <c r="AT2495" s="4"/>
      <c r="AU2495" s="4"/>
      <c r="AV2495" s="4"/>
      <c r="AW2495" s="4"/>
    </row>
    <row r="2496" spans="25:49" x14ac:dyDescent="0.25">
      <c r="Y2496"/>
      <c r="AD2496" s="4"/>
      <c r="AE2496" s="4"/>
      <c r="AF2496" s="4"/>
      <c r="AG2496" s="4"/>
      <c r="AH2496" s="4"/>
      <c r="AI2496" s="4"/>
      <c r="AJ2496" s="4"/>
      <c r="AK2496" s="4"/>
      <c r="AL2496" s="4"/>
      <c r="AM2496" s="4"/>
      <c r="AN2496" s="4"/>
      <c r="AO2496" s="4"/>
      <c r="AP2496" s="4"/>
      <c r="AQ2496" s="4"/>
      <c r="AR2496" s="4"/>
      <c r="AS2496" s="4"/>
      <c r="AT2496" s="4"/>
      <c r="AU2496" s="4"/>
      <c r="AV2496" s="4"/>
      <c r="AW2496" s="4"/>
    </row>
    <row r="2497" spans="25:49" x14ac:dyDescent="0.25">
      <c r="Y2497"/>
      <c r="AD2497" s="4"/>
      <c r="AE2497" s="4"/>
      <c r="AF2497" s="4"/>
      <c r="AG2497" s="4"/>
      <c r="AH2497" s="4"/>
      <c r="AI2497" s="4"/>
      <c r="AJ2497" s="4"/>
      <c r="AK2497" s="4"/>
      <c r="AL2497" s="4"/>
      <c r="AM2497" s="4"/>
      <c r="AN2497" s="4"/>
      <c r="AO2497" s="4"/>
      <c r="AP2497" s="4"/>
      <c r="AQ2497" s="4"/>
      <c r="AR2497" s="4"/>
      <c r="AS2497" s="4"/>
      <c r="AT2497" s="4"/>
      <c r="AU2497" s="4"/>
      <c r="AV2497" s="4"/>
      <c r="AW2497" s="4"/>
    </row>
    <row r="2498" spans="25:49" x14ac:dyDescent="0.25">
      <c r="Y2498"/>
      <c r="AD2498" s="4"/>
      <c r="AE2498" s="4"/>
      <c r="AF2498" s="4"/>
      <c r="AG2498" s="4"/>
      <c r="AH2498" s="4"/>
      <c r="AI2498" s="4"/>
      <c r="AJ2498" s="4"/>
      <c r="AK2498" s="4"/>
      <c r="AL2498" s="4"/>
      <c r="AM2498" s="4"/>
      <c r="AN2498" s="4"/>
      <c r="AO2498" s="4"/>
      <c r="AP2498" s="4"/>
      <c r="AQ2498" s="4"/>
      <c r="AR2498" s="4"/>
      <c r="AS2498" s="4"/>
      <c r="AT2498" s="4"/>
      <c r="AU2498" s="4"/>
      <c r="AV2498" s="4"/>
      <c r="AW2498" s="4"/>
    </row>
    <row r="2499" spans="25:49" x14ac:dyDescent="0.25">
      <c r="Y2499"/>
      <c r="AD2499" s="4"/>
      <c r="AE2499" s="4"/>
      <c r="AF2499" s="4"/>
      <c r="AG2499" s="4"/>
      <c r="AH2499" s="4"/>
      <c r="AI2499" s="4"/>
      <c r="AJ2499" s="4"/>
      <c r="AK2499" s="4"/>
      <c r="AL2499" s="4"/>
      <c r="AM2499" s="4"/>
      <c r="AN2499" s="4"/>
      <c r="AO2499" s="4"/>
      <c r="AP2499" s="4"/>
      <c r="AQ2499" s="4"/>
      <c r="AR2499" s="4"/>
      <c r="AS2499" s="4"/>
      <c r="AT2499" s="4"/>
      <c r="AU2499" s="4"/>
      <c r="AV2499" s="4"/>
      <c r="AW2499" s="4"/>
    </row>
    <row r="2500" spans="25:49" x14ac:dyDescent="0.25">
      <c r="Y2500"/>
      <c r="AD2500" s="4"/>
      <c r="AE2500" s="4"/>
      <c r="AF2500" s="4"/>
      <c r="AG2500" s="4"/>
      <c r="AH2500" s="4"/>
      <c r="AI2500" s="4"/>
      <c r="AJ2500" s="4"/>
      <c r="AK2500" s="4"/>
      <c r="AL2500" s="4"/>
      <c r="AM2500" s="4"/>
      <c r="AN2500" s="4"/>
      <c r="AO2500" s="4"/>
      <c r="AP2500" s="4"/>
      <c r="AQ2500" s="4"/>
      <c r="AR2500" s="4"/>
      <c r="AS2500" s="4"/>
      <c r="AT2500" s="4"/>
      <c r="AU2500" s="4"/>
      <c r="AV2500" s="4"/>
      <c r="AW2500" s="4"/>
    </row>
    <row r="2501" spans="25:49" x14ac:dyDescent="0.25">
      <c r="Y2501"/>
      <c r="AD2501" s="4"/>
      <c r="AE2501" s="4"/>
      <c r="AF2501" s="4"/>
      <c r="AG2501" s="4"/>
      <c r="AH2501" s="4"/>
      <c r="AI2501" s="4"/>
      <c r="AJ2501" s="4"/>
      <c r="AK2501" s="4"/>
      <c r="AL2501" s="4"/>
      <c r="AM2501" s="4"/>
      <c r="AN2501" s="4"/>
      <c r="AO2501" s="4"/>
      <c r="AP2501" s="4"/>
      <c r="AQ2501" s="4"/>
      <c r="AR2501" s="4"/>
      <c r="AS2501" s="4"/>
      <c r="AT2501" s="4"/>
      <c r="AU2501" s="4"/>
      <c r="AV2501" s="4"/>
      <c r="AW2501" s="4"/>
    </row>
    <row r="2502" spans="25:49" x14ac:dyDescent="0.25">
      <c r="Y2502"/>
      <c r="AD2502" s="4"/>
      <c r="AE2502" s="4"/>
      <c r="AF2502" s="4"/>
      <c r="AG2502" s="4"/>
      <c r="AH2502" s="4"/>
      <c r="AI2502" s="4"/>
      <c r="AJ2502" s="4"/>
      <c r="AK2502" s="4"/>
      <c r="AL2502" s="4"/>
      <c r="AM2502" s="4"/>
      <c r="AN2502" s="4"/>
      <c r="AO2502" s="4"/>
      <c r="AP2502" s="4"/>
      <c r="AQ2502" s="4"/>
      <c r="AR2502" s="4"/>
      <c r="AS2502" s="4"/>
      <c r="AT2502" s="4"/>
      <c r="AU2502" s="4"/>
      <c r="AV2502" s="4"/>
      <c r="AW2502" s="4"/>
    </row>
    <row r="2503" spans="25:49" x14ac:dyDescent="0.25">
      <c r="Y2503"/>
      <c r="AD2503" s="4"/>
      <c r="AE2503" s="4"/>
      <c r="AF2503" s="4"/>
      <c r="AG2503" s="4"/>
      <c r="AH2503" s="4"/>
      <c r="AI2503" s="4"/>
      <c r="AJ2503" s="4"/>
      <c r="AK2503" s="4"/>
      <c r="AL2503" s="4"/>
      <c r="AM2503" s="4"/>
      <c r="AN2503" s="4"/>
      <c r="AO2503" s="4"/>
      <c r="AP2503" s="4"/>
      <c r="AQ2503" s="4"/>
      <c r="AR2503" s="4"/>
      <c r="AS2503" s="4"/>
      <c r="AT2503" s="4"/>
      <c r="AU2503" s="4"/>
      <c r="AV2503" s="4"/>
      <c r="AW2503" s="4"/>
    </row>
    <row r="2504" spans="25:49" x14ac:dyDescent="0.25">
      <c r="Y2504"/>
      <c r="AD2504" s="4"/>
      <c r="AE2504" s="4"/>
      <c r="AF2504" s="4"/>
      <c r="AG2504" s="4"/>
      <c r="AH2504" s="4"/>
      <c r="AI2504" s="4"/>
      <c r="AJ2504" s="4"/>
      <c r="AK2504" s="4"/>
      <c r="AL2504" s="4"/>
      <c r="AM2504" s="4"/>
      <c r="AN2504" s="4"/>
      <c r="AO2504" s="4"/>
      <c r="AP2504" s="4"/>
      <c r="AQ2504" s="4"/>
      <c r="AR2504" s="4"/>
      <c r="AS2504" s="4"/>
      <c r="AT2504" s="4"/>
      <c r="AU2504" s="4"/>
      <c r="AV2504" s="4"/>
      <c r="AW2504" s="4"/>
    </row>
    <row r="2505" spans="25:49" x14ac:dyDescent="0.25">
      <c r="Y2505"/>
      <c r="AD2505" s="4"/>
      <c r="AE2505" s="4"/>
      <c r="AF2505" s="4"/>
      <c r="AG2505" s="4"/>
      <c r="AH2505" s="4"/>
      <c r="AI2505" s="4"/>
      <c r="AJ2505" s="4"/>
      <c r="AK2505" s="4"/>
      <c r="AL2505" s="4"/>
      <c r="AM2505" s="4"/>
      <c r="AN2505" s="4"/>
      <c r="AO2505" s="4"/>
      <c r="AP2505" s="4"/>
      <c r="AQ2505" s="4"/>
      <c r="AR2505" s="4"/>
      <c r="AS2505" s="4"/>
      <c r="AT2505" s="4"/>
      <c r="AU2505" s="4"/>
      <c r="AV2505" s="4"/>
      <c r="AW2505" s="4"/>
    </row>
    <row r="2506" spans="25:49" x14ac:dyDescent="0.25">
      <c r="Y2506"/>
      <c r="AD2506" s="4"/>
      <c r="AE2506" s="4"/>
      <c r="AF2506" s="4"/>
      <c r="AG2506" s="4"/>
      <c r="AH2506" s="4"/>
      <c r="AI2506" s="4"/>
      <c r="AJ2506" s="4"/>
      <c r="AK2506" s="4"/>
      <c r="AL2506" s="4"/>
      <c r="AM2506" s="4"/>
      <c r="AN2506" s="4"/>
      <c r="AO2506" s="4"/>
      <c r="AP2506" s="4"/>
      <c r="AQ2506" s="4"/>
      <c r="AR2506" s="4"/>
      <c r="AS2506" s="4"/>
      <c r="AT2506" s="4"/>
      <c r="AU2506" s="4"/>
      <c r="AV2506" s="4"/>
      <c r="AW2506" s="4"/>
    </row>
    <row r="2507" spans="25:49" x14ac:dyDescent="0.25">
      <c r="Y2507"/>
      <c r="AD2507" s="4"/>
      <c r="AE2507" s="4"/>
      <c r="AF2507" s="4"/>
      <c r="AG2507" s="4"/>
      <c r="AH2507" s="4"/>
      <c r="AI2507" s="4"/>
      <c r="AJ2507" s="4"/>
      <c r="AK2507" s="4"/>
      <c r="AL2507" s="4"/>
      <c r="AM2507" s="4"/>
      <c r="AN2507" s="4"/>
      <c r="AO2507" s="4"/>
      <c r="AP2507" s="4"/>
      <c r="AQ2507" s="4"/>
      <c r="AR2507" s="4"/>
      <c r="AS2507" s="4"/>
      <c r="AT2507" s="4"/>
      <c r="AU2507" s="4"/>
      <c r="AV2507" s="4"/>
      <c r="AW2507" s="4"/>
    </row>
    <row r="2508" spans="25:49" x14ac:dyDescent="0.25">
      <c r="Y2508"/>
      <c r="AD2508" s="4"/>
      <c r="AE2508" s="4"/>
      <c r="AF2508" s="4"/>
      <c r="AG2508" s="4"/>
      <c r="AH2508" s="4"/>
      <c r="AI2508" s="4"/>
      <c r="AJ2508" s="4"/>
      <c r="AK2508" s="4"/>
      <c r="AL2508" s="4"/>
      <c r="AM2508" s="4"/>
      <c r="AN2508" s="4"/>
      <c r="AO2508" s="4"/>
      <c r="AP2508" s="4"/>
      <c r="AQ2508" s="4"/>
      <c r="AR2508" s="4"/>
      <c r="AS2508" s="4"/>
      <c r="AT2508" s="4"/>
      <c r="AU2508" s="4"/>
      <c r="AV2508" s="4"/>
      <c r="AW2508" s="4"/>
    </row>
    <row r="2509" spans="25:49" x14ac:dyDescent="0.25">
      <c r="Y2509"/>
      <c r="AD2509" s="4"/>
      <c r="AE2509" s="4"/>
      <c r="AF2509" s="4"/>
      <c r="AG2509" s="4"/>
      <c r="AH2509" s="4"/>
      <c r="AI2509" s="4"/>
      <c r="AJ2509" s="4"/>
      <c r="AK2509" s="4"/>
      <c r="AL2509" s="4"/>
      <c r="AM2509" s="4"/>
      <c r="AN2509" s="4"/>
      <c r="AO2509" s="4"/>
      <c r="AP2509" s="4"/>
      <c r="AQ2509" s="4"/>
      <c r="AR2509" s="4"/>
      <c r="AS2509" s="4"/>
      <c r="AT2509" s="4"/>
      <c r="AU2509" s="4"/>
      <c r="AV2509" s="4"/>
      <c r="AW2509" s="4"/>
    </row>
    <row r="2510" spans="25:49" x14ac:dyDescent="0.25">
      <c r="Y2510"/>
      <c r="AD2510" s="4"/>
      <c r="AE2510" s="4"/>
      <c r="AF2510" s="4"/>
      <c r="AG2510" s="4"/>
      <c r="AH2510" s="4"/>
      <c r="AI2510" s="4"/>
      <c r="AJ2510" s="4"/>
      <c r="AK2510" s="4"/>
      <c r="AL2510" s="4"/>
      <c r="AM2510" s="4"/>
      <c r="AN2510" s="4"/>
      <c r="AO2510" s="4"/>
      <c r="AP2510" s="4"/>
      <c r="AQ2510" s="4"/>
      <c r="AR2510" s="4"/>
      <c r="AS2510" s="4"/>
      <c r="AT2510" s="4"/>
      <c r="AU2510" s="4"/>
      <c r="AV2510" s="4"/>
      <c r="AW2510" s="4"/>
    </row>
    <row r="2511" spans="25:49" x14ac:dyDescent="0.25">
      <c r="Y2511"/>
      <c r="AD2511" s="4"/>
      <c r="AE2511" s="4"/>
      <c r="AF2511" s="4"/>
      <c r="AG2511" s="4"/>
      <c r="AH2511" s="4"/>
      <c r="AI2511" s="4"/>
      <c r="AJ2511" s="4"/>
      <c r="AK2511" s="4"/>
      <c r="AL2511" s="4"/>
      <c r="AM2511" s="4"/>
      <c r="AN2511" s="4"/>
      <c r="AO2511" s="4"/>
      <c r="AP2511" s="4"/>
      <c r="AQ2511" s="4"/>
      <c r="AR2511" s="4"/>
      <c r="AS2511" s="4"/>
      <c r="AT2511" s="4"/>
      <c r="AU2511" s="4"/>
      <c r="AV2511" s="4"/>
      <c r="AW2511" s="4"/>
    </row>
    <row r="2512" spans="25:49" x14ac:dyDescent="0.25">
      <c r="Y2512"/>
      <c r="AD2512" s="4"/>
      <c r="AE2512" s="4"/>
      <c r="AF2512" s="4"/>
      <c r="AG2512" s="4"/>
      <c r="AH2512" s="4"/>
      <c r="AI2512" s="4"/>
      <c r="AJ2512" s="4"/>
      <c r="AK2512" s="4"/>
      <c r="AL2512" s="4"/>
      <c r="AM2512" s="4"/>
      <c r="AN2512" s="4"/>
      <c r="AO2512" s="4"/>
      <c r="AP2512" s="4"/>
      <c r="AQ2512" s="4"/>
      <c r="AR2512" s="4"/>
      <c r="AS2512" s="4"/>
      <c r="AT2512" s="4"/>
      <c r="AU2512" s="4"/>
      <c r="AV2512" s="4"/>
      <c r="AW2512" s="4"/>
    </row>
    <row r="2513" spans="25:49" x14ac:dyDescent="0.25">
      <c r="Y2513"/>
      <c r="AD2513" s="4"/>
      <c r="AE2513" s="4"/>
      <c r="AF2513" s="4"/>
      <c r="AG2513" s="4"/>
      <c r="AH2513" s="4"/>
      <c r="AI2513" s="4"/>
      <c r="AJ2513" s="4"/>
      <c r="AK2513" s="4"/>
      <c r="AL2513" s="4"/>
      <c r="AM2513" s="4"/>
      <c r="AN2513" s="4"/>
      <c r="AO2513" s="4"/>
      <c r="AP2513" s="4"/>
      <c r="AQ2513" s="4"/>
      <c r="AR2513" s="4"/>
      <c r="AS2513" s="4"/>
      <c r="AT2513" s="4"/>
      <c r="AU2513" s="4"/>
      <c r="AV2513" s="4"/>
      <c r="AW2513" s="4"/>
    </row>
    <row r="2514" spans="25:49" x14ac:dyDescent="0.25">
      <c r="Y2514"/>
      <c r="AD2514" s="4"/>
      <c r="AE2514" s="4"/>
      <c r="AF2514" s="4"/>
      <c r="AG2514" s="4"/>
      <c r="AH2514" s="4"/>
      <c r="AI2514" s="4"/>
      <c r="AJ2514" s="4"/>
      <c r="AK2514" s="4"/>
      <c r="AL2514" s="4"/>
      <c r="AM2514" s="4"/>
      <c r="AN2514" s="4"/>
      <c r="AO2514" s="4"/>
      <c r="AP2514" s="4"/>
      <c r="AQ2514" s="4"/>
      <c r="AR2514" s="4"/>
      <c r="AS2514" s="4"/>
      <c r="AT2514" s="4"/>
      <c r="AU2514" s="4"/>
      <c r="AV2514" s="4"/>
      <c r="AW2514" s="4"/>
    </row>
    <row r="2515" spans="25:49" x14ac:dyDescent="0.25">
      <c r="Y2515"/>
      <c r="AD2515" s="4"/>
      <c r="AE2515" s="4"/>
      <c r="AF2515" s="4"/>
      <c r="AG2515" s="4"/>
      <c r="AH2515" s="4"/>
      <c r="AI2515" s="4"/>
      <c r="AJ2515" s="4"/>
      <c r="AK2515" s="4"/>
      <c r="AL2515" s="4"/>
      <c r="AM2515" s="4"/>
      <c r="AN2515" s="4"/>
      <c r="AO2515" s="4"/>
      <c r="AP2515" s="4"/>
      <c r="AQ2515" s="4"/>
      <c r="AR2515" s="4"/>
      <c r="AS2515" s="4"/>
      <c r="AT2515" s="4"/>
      <c r="AU2515" s="4"/>
      <c r="AV2515" s="4"/>
      <c r="AW2515" s="4"/>
    </row>
    <row r="2516" spans="25:49" x14ac:dyDescent="0.25">
      <c r="Y2516"/>
      <c r="AD2516" s="4"/>
      <c r="AE2516" s="4"/>
      <c r="AF2516" s="4"/>
      <c r="AG2516" s="4"/>
      <c r="AH2516" s="4"/>
      <c r="AI2516" s="4"/>
      <c r="AJ2516" s="4"/>
      <c r="AK2516" s="4"/>
      <c r="AL2516" s="4"/>
      <c r="AM2516" s="4"/>
      <c r="AN2516" s="4"/>
      <c r="AO2516" s="4"/>
      <c r="AP2516" s="4"/>
      <c r="AQ2516" s="4"/>
      <c r="AR2516" s="4"/>
      <c r="AS2516" s="4"/>
      <c r="AT2516" s="4"/>
      <c r="AU2516" s="4"/>
      <c r="AV2516" s="4"/>
      <c r="AW2516" s="4"/>
    </row>
    <row r="2517" spans="25:49" x14ac:dyDescent="0.25">
      <c r="Y2517"/>
      <c r="AD2517" s="4"/>
      <c r="AE2517" s="4"/>
      <c r="AF2517" s="4"/>
      <c r="AG2517" s="4"/>
      <c r="AH2517" s="4"/>
      <c r="AI2517" s="4"/>
      <c r="AJ2517" s="4"/>
      <c r="AK2517" s="4"/>
      <c r="AL2517" s="4"/>
      <c r="AM2517" s="4"/>
      <c r="AN2517" s="4"/>
      <c r="AO2517" s="4"/>
      <c r="AP2517" s="4"/>
      <c r="AQ2517" s="4"/>
      <c r="AR2517" s="4"/>
      <c r="AS2517" s="4"/>
      <c r="AT2517" s="4"/>
      <c r="AU2517" s="4"/>
      <c r="AV2517" s="4"/>
      <c r="AW2517" s="4"/>
    </row>
    <row r="2518" spans="25:49" x14ac:dyDescent="0.25">
      <c r="Y2518"/>
      <c r="AD2518" s="4"/>
      <c r="AE2518" s="4"/>
      <c r="AF2518" s="4"/>
      <c r="AG2518" s="4"/>
      <c r="AH2518" s="4"/>
      <c r="AI2518" s="4"/>
      <c r="AJ2518" s="4"/>
      <c r="AK2518" s="4"/>
      <c r="AL2518" s="4"/>
      <c r="AM2518" s="4"/>
      <c r="AN2518" s="4"/>
      <c r="AO2518" s="4"/>
      <c r="AP2518" s="4"/>
      <c r="AQ2518" s="4"/>
      <c r="AR2518" s="4"/>
      <c r="AS2518" s="4"/>
      <c r="AT2518" s="4"/>
      <c r="AU2518" s="4"/>
      <c r="AV2518" s="4"/>
      <c r="AW2518" s="4"/>
    </row>
    <row r="2519" spans="25:49" x14ac:dyDescent="0.25">
      <c r="Y2519"/>
      <c r="AD2519" s="4"/>
      <c r="AE2519" s="4"/>
      <c r="AF2519" s="4"/>
      <c r="AG2519" s="4"/>
      <c r="AH2519" s="4"/>
      <c r="AI2519" s="4"/>
      <c r="AJ2519" s="4"/>
      <c r="AK2519" s="4"/>
      <c r="AL2519" s="4"/>
      <c r="AM2519" s="4"/>
      <c r="AN2519" s="4"/>
      <c r="AO2519" s="4"/>
      <c r="AP2519" s="4"/>
      <c r="AQ2519" s="4"/>
      <c r="AR2519" s="4"/>
      <c r="AS2519" s="4"/>
      <c r="AT2519" s="4"/>
      <c r="AU2519" s="4"/>
      <c r="AV2519" s="4"/>
      <c r="AW2519" s="4"/>
    </row>
    <row r="2520" spans="25:49" x14ac:dyDescent="0.25">
      <c r="Y2520"/>
      <c r="AD2520" s="4"/>
      <c r="AE2520" s="4"/>
      <c r="AF2520" s="4"/>
      <c r="AG2520" s="4"/>
      <c r="AH2520" s="4"/>
      <c r="AI2520" s="4"/>
      <c r="AJ2520" s="4"/>
      <c r="AK2520" s="4"/>
      <c r="AL2520" s="4"/>
      <c r="AM2520" s="4"/>
      <c r="AN2520" s="4"/>
      <c r="AO2520" s="4"/>
      <c r="AP2520" s="4"/>
      <c r="AQ2520" s="4"/>
      <c r="AR2520" s="4"/>
      <c r="AS2520" s="4"/>
      <c r="AT2520" s="4"/>
      <c r="AU2520" s="4"/>
      <c r="AV2520" s="4"/>
      <c r="AW2520" s="4"/>
    </row>
    <row r="2521" spans="25:49" x14ac:dyDescent="0.25">
      <c r="Y2521"/>
      <c r="AD2521" s="4"/>
      <c r="AE2521" s="4"/>
      <c r="AF2521" s="4"/>
      <c r="AG2521" s="4"/>
      <c r="AH2521" s="4"/>
      <c r="AI2521" s="4"/>
      <c r="AJ2521" s="4"/>
      <c r="AK2521" s="4"/>
      <c r="AL2521" s="4"/>
      <c r="AM2521" s="4"/>
      <c r="AN2521" s="4"/>
      <c r="AO2521" s="4"/>
      <c r="AP2521" s="4"/>
      <c r="AQ2521" s="4"/>
      <c r="AR2521" s="4"/>
      <c r="AS2521" s="4"/>
      <c r="AT2521" s="4"/>
      <c r="AU2521" s="4"/>
      <c r="AV2521" s="4"/>
      <c r="AW2521" s="4"/>
    </row>
    <row r="2522" spans="25:49" x14ac:dyDescent="0.25">
      <c r="Y2522"/>
      <c r="AD2522" s="4"/>
      <c r="AE2522" s="4"/>
      <c r="AF2522" s="4"/>
      <c r="AG2522" s="4"/>
      <c r="AH2522" s="4"/>
      <c r="AI2522" s="4"/>
      <c r="AJ2522" s="4"/>
      <c r="AK2522" s="4"/>
      <c r="AL2522" s="4"/>
      <c r="AM2522" s="4"/>
      <c r="AN2522" s="4"/>
      <c r="AO2522" s="4"/>
      <c r="AP2522" s="4"/>
      <c r="AQ2522" s="4"/>
      <c r="AR2522" s="4"/>
      <c r="AS2522" s="4"/>
      <c r="AT2522" s="4"/>
      <c r="AU2522" s="4"/>
      <c r="AV2522" s="4"/>
      <c r="AW2522" s="4"/>
    </row>
    <row r="2523" spans="25:49" x14ac:dyDescent="0.25">
      <c r="Y2523"/>
      <c r="AD2523" s="4"/>
      <c r="AE2523" s="4"/>
      <c r="AF2523" s="4"/>
      <c r="AG2523" s="4"/>
      <c r="AH2523" s="4"/>
      <c r="AI2523" s="4"/>
      <c r="AJ2523" s="4"/>
      <c r="AK2523" s="4"/>
      <c r="AL2523" s="4"/>
      <c r="AM2523" s="4"/>
      <c r="AN2523" s="4"/>
      <c r="AO2523" s="4"/>
      <c r="AP2523" s="4"/>
      <c r="AQ2523" s="4"/>
      <c r="AR2523" s="4"/>
      <c r="AS2523" s="4"/>
      <c r="AT2523" s="4"/>
      <c r="AU2523" s="4"/>
      <c r="AV2523" s="4"/>
      <c r="AW2523" s="4"/>
    </row>
    <row r="2524" spans="25:49" x14ac:dyDescent="0.25">
      <c r="Y2524"/>
      <c r="AD2524" s="4"/>
      <c r="AE2524" s="4"/>
      <c r="AF2524" s="4"/>
      <c r="AG2524" s="4"/>
      <c r="AH2524" s="4"/>
      <c r="AI2524" s="4"/>
      <c r="AJ2524" s="4"/>
      <c r="AK2524" s="4"/>
      <c r="AL2524" s="4"/>
      <c r="AM2524" s="4"/>
      <c r="AN2524" s="4"/>
      <c r="AO2524" s="4"/>
      <c r="AP2524" s="4"/>
      <c r="AQ2524" s="4"/>
      <c r="AR2524" s="4"/>
      <c r="AS2524" s="4"/>
      <c r="AT2524" s="4"/>
      <c r="AU2524" s="4"/>
      <c r="AV2524" s="4"/>
      <c r="AW2524" s="4"/>
    </row>
    <row r="2525" spans="25:49" x14ac:dyDescent="0.25">
      <c r="Y2525"/>
      <c r="AD2525" s="4"/>
      <c r="AE2525" s="4"/>
      <c r="AF2525" s="4"/>
      <c r="AG2525" s="4"/>
      <c r="AH2525" s="4"/>
      <c r="AI2525" s="4"/>
      <c r="AJ2525" s="4"/>
      <c r="AK2525" s="4"/>
      <c r="AL2525" s="4"/>
      <c r="AM2525" s="4"/>
      <c r="AN2525" s="4"/>
      <c r="AO2525" s="4"/>
      <c r="AP2525" s="4"/>
      <c r="AQ2525" s="4"/>
      <c r="AR2525" s="4"/>
      <c r="AS2525" s="4"/>
      <c r="AT2525" s="4"/>
      <c r="AU2525" s="4"/>
      <c r="AV2525" s="4"/>
      <c r="AW2525" s="4"/>
    </row>
    <row r="2526" spans="25:49" x14ac:dyDescent="0.25">
      <c r="Y2526"/>
      <c r="AD2526" s="4"/>
      <c r="AE2526" s="4"/>
      <c r="AF2526" s="4"/>
      <c r="AG2526" s="4"/>
      <c r="AH2526" s="4"/>
      <c r="AI2526" s="4"/>
      <c r="AJ2526" s="4"/>
      <c r="AK2526" s="4"/>
      <c r="AL2526" s="4"/>
      <c r="AM2526" s="4"/>
      <c r="AN2526" s="4"/>
      <c r="AO2526" s="4"/>
      <c r="AP2526" s="4"/>
      <c r="AQ2526" s="4"/>
      <c r="AR2526" s="4"/>
      <c r="AS2526" s="4"/>
      <c r="AT2526" s="4"/>
      <c r="AU2526" s="4"/>
      <c r="AV2526" s="4"/>
      <c r="AW2526" s="4"/>
    </row>
    <row r="2527" spans="25:49" x14ac:dyDescent="0.25">
      <c r="Y2527"/>
      <c r="AD2527" s="4"/>
      <c r="AE2527" s="4"/>
      <c r="AF2527" s="4"/>
      <c r="AG2527" s="4"/>
      <c r="AH2527" s="4"/>
      <c r="AI2527" s="4"/>
      <c r="AJ2527" s="4"/>
      <c r="AK2527" s="4"/>
      <c r="AL2527" s="4"/>
      <c r="AM2527" s="4"/>
      <c r="AN2527" s="4"/>
      <c r="AO2527" s="4"/>
      <c r="AP2527" s="4"/>
      <c r="AQ2527" s="4"/>
      <c r="AR2527" s="4"/>
      <c r="AS2527" s="4"/>
      <c r="AT2527" s="4"/>
      <c r="AU2527" s="4"/>
      <c r="AV2527" s="4"/>
      <c r="AW2527" s="4"/>
    </row>
    <row r="2528" spans="25:49" x14ac:dyDescent="0.25">
      <c r="Y2528"/>
      <c r="AD2528" s="4"/>
      <c r="AE2528" s="4"/>
      <c r="AF2528" s="4"/>
      <c r="AG2528" s="4"/>
      <c r="AH2528" s="4"/>
      <c r="AI2528" s="4"/>
      <c r="AJ2528" s="4"/>
      <c r="AK2528" s="4"/>
      <c r="AL2528" s="4"/>
      <c r="AM2528" s="4"/>
      <c r="AN2528" s="4"/>
      <c r="AO2528" s="4"/>
      <c r="AP2528" s="4"/>
      <c r="AQ2528" s="4"/>
      <c r="AR2528" s="4"/>
      <c r="AS2528" s="4"/>
      <c r="AT2528" s="4"/>
      <c r="AU2528" s="4"/>
      <c r="AV2528" s="4"/>
      <c r="AW2528" s="4"/>
    </row>
    <row r="2529" spans="25:49" x14ac:dyDescent="0.25">
      <c r="Y2529"/>
      <c r="AD2529" s="4"/>
      <c r="AE2529" s="4"/>
      <c r="AF2529" s="4"/>
      <c r="AG2529" s="4"/>
      <c r="AH2529" s="4"/>
      <c r="AI2529" s="4"/>
      <c r="AJ2529" s="4"/>
      <c r="AK2529" s="4"/>
      <c r="AL2529" s="4"/>
      <c r="AM2529" s="4"/>
      <c r="AN2529" s="4"/>
      <c r="AO2529" s="4"/>
      <c r="AP2529" s="4"/>
      <c r="AQ2529" s="4"/>
      <c r="AR2529" s="4"/>
      <c r="AS2529" s="4"/>
      <c r="AT2529" s="4"/>
      <c r="AU2529" s="4"/>
      <c r="AV2529" s="4"/>
      <c r="AW2529" s="4"/>
    </row>
    <row r="2530" spans="25:49" x14ac:dyDescent="0.25">
      <c r="Y2530"/>
      <c r="AD2530" s="4"/>
      <c r="AE2530" s="4"/>
      <c r="AF2530" s="4"/>
      <c r="AG2530" s="4"/>
      <c r="AH2530" s="4"/>
      <c r="AI2530" s="4"/>
      <c r="AJ2530" s="4"/>
      <c r="AK2530" s="4"/>
      <c r="AL2530" s="4"/>
      <c r="AM2530" s="4"/>
      <c r="AN2530" s="4"/>
      <c r="AO2530" s="4"/>
      <c r="AP2530" s="4"/>
      <c r="AQ2530" s="4"/>
      <c r="AR2530" s="4"/>
      <c r="AS2530" s="4"/>
      <c r="AT2530" s="4"/>
      <c r="AU2530" s="4"/>
      <c r="AV2530" s="4"/>
      <c r="AW2530" s="4"/>
    </row>
    <row r="2531" spans="25:49" x14ac:dyDescent="0.25">
      <c r="Y2531"/>
      <c r="AD2531" s="4"/>
      <c r="AE2531" s="4"/>
      <c r="AF2531" s="4"/>
      <c r="AG2531" s="4"/>
      <c r="AH2531" s="4"/>
      <c r="AI2531" s="4"/>
      <c r="AJ2531" s="4"/>
      <c r="AK2531" s="4"/>
      <c r="AL2531" s="4"/>
      <c r="AM2531" s="4"/>
      <c r="AN2531" s="4"/>
      <c r="AO2531" s="4"/>
      <c r="AP2531" s="4"/>
      <c r="AQ2531" s="4"/>
      <c r="AR2531" s="4"/>
      <c r="AS2531" s="4"/>
      <c r="AT2531" s="4"/>
      <c r="AU2531" s="4"/>
      <c r="AV2531" s="4"/>
      <c r="AW2531" s="4"/>
    </row>
    <row r="2532" spans="25:49" x14ac:dyDescent="0.25">
      <c r="Y2532"/>
      <c r="AD2532" s="4"/>
      <c r="AE2532" s="4"/>
      <c r="AF2532" s="4"/>
      <c r="AG2532" s="4"/>
      <c r="AH2532" s="4"/>
      <c r="AI2532" s="4"/>
      <c r="AJ2532" s="4"/>
      <c r="AK2532" s="4"/>
      <c r="AL2532" s="4"/>
      <c r="AM2532" s="4"/>
      <c r="AN2532" s="4"/>
      <c r="AO2532" s="4"/>
      <c r="AP2532" s="4"/>
      <c r="AQ2532" s="4"/>
      <c r="AR2532" s="4"/>
      <c r="AS2532" s="4"/>
      <c r="AT2532" s="4"/>
      <c r="AU2532" s="4"/>
      <c r="AV2532" s="4"/>
      <c r="AW2532" s="4"/>
    </row>
    <row r="2533" spans="25:49" x14ac:dyDescent="0.25">
      <c r="Y2533"/>
      <c r="AD2533" s="4"/>
      <c r="AE2533" s="4"/>
      <c r="AF2533" s="4"/>
      <c r="AG2533" s="4"/>
      <c r="AH2533" s="4"/>
      <c r="AI2533" s="4"/>
      <c r="AJ2533" s="4"/>
      <c r="AK2533" s="4"/>
      <c r="AL2533" s="4"/>
      <c r="AM2533" s="4"/>
      <c r="AN2533" s="4"/>
      <c r="AO2533" s="4"/>
      <c r="AP2533" s="4"/>
      <c r="AQ2533" s="4"/>
      <c r="AR2533" s="4"/>
      <c r="AS2533" s="4"/>
      <c r="AT2533" s="4"/>
      <c r="AU2533" s="4"/>
      <c r="AV2533" s="4"/>
      <c r="AW2533" s="4"/>
    </row>
    <row r="2534" spans="25:49" x14ac:dyDescent="0.25">
      <c r="Y2534"/>
      <c r="AD2534" s="4"/>
      <c r="AE2534" s="4"/>
      <c r="AF2534" s="4"/>
      <c r="AG2534" s="4"/>
      <c r="AH2534" s="4"/>
      <c r="AI2534" s="4"/>
      <c r="AJ2534" s="4"/>
      <c r="AK2534" s="4"/>
      <c r="AL2534" s="4"/>
      <c r="AM2534" s="4"/>
      <c r="AN2534" s="4"/>
      <c r="AO2534" s="4"/>
      <c r="AP2534" s="4"/>
      <c r="AQ2534" s="4"/>
      <c r="AR2534" s="4"/>
      <c r="AS2534" s="4"/>
      <c r="AT2534" s="4"/>
      <c r="AU2534" s="4"/>
      <c r="AV2534" s="4"/>
      <c r="AW2534" s="4"/>
    </row>
    <row r="2535" spans="25:49" x14ac:dyDescent="0.25">
      <c r="Y2535"/>
      <c r="AD2535" s="4"/>
      <c r="AE2535" s="4"/>
      <c r="AF2535" s="4"/>
      <c r="AG2535" s="4"/>
      <c r="AH2535" s="4"/>
      <c r="AI2535" s="4"/>
      <c r="AJ2535" s="4"/>
      <c r="AK2535" s="4"/>
      <c r="AL2535" s="4"/>
      <c r="AM2535" s="4"/>
      <c r="AN2535" s="4"/>
      <c r="AO2535" s="4"/>
      <c r="AP2535" s="4"/>
      <c r="AQ2535" s="4"/>
      <c r="AR2535" s="4"/>
      <c r="AS2535" s="4"/>
      <c r="AT2535" s="4"/>
      <c r="AU2535" s="4"/>
      <c r="AV2535" s="4"/>
      <c r="AW2535" s="4"/>
    </row>
    <row r="2536" spans="25:49" x14ac:dyDescent="0.25">
      <c r="Y2536"/>
      <c r="AD2536" s="4"/>
      <c r="AE2536" s="4"/>
      <c r="AF2536" s="4"/>
      <c r="AG2536" s="4"/>
      <c r="AH2536" s="4"/>
      <c r="AI2536" s="4"/>
      <c r="AJ2536" s="4"/>
      <c r="AK2536" s="4"/>
      <c r="AL2536" s="4"/>
      <c r="AM2536" s="4"/>
      <c r="AN2536" s="4"/>
      <c r="AO2536" s="4"/>
      <c r="AP2536" s="4"/>
      <c r="AQ2536" s="4"/>
      <c r="AR2536" s="4"/>
      <c r="AS2536" s="4"/>
      <c r="AT2536" s="4"/>
      <c r="AU2536" s="4"/>
      <c r="AV2536" s="4"/>
      <c r="AW2536" s="4"/>
    </row>
    <row r="2537" spans="25:49" x14ac:dyDescent="0.25">
      <c r="Y2537"/>
      <c r="AD2537" s="4"/>
      <c r="AE2537" s="4"/>
      <c r="AF2537" s="4"/>
      <c r="AG2537" s="4"/>
      <c r="AH2537" s="4"/>
      <c r="AI2537" s="4"/>
      <c r="AJ2537" s="4"/>
      <c r="AK2537" s="4"/>
      <c r="AL2537" s="4"/>
      <c r="AM2537" s="4"/>
      <c r="AN2537" s="4"/>
      <c r="AO2537" s="4"/>
      <c r="AP2537" s="4"/>
      <c r="AQ2537" s="4"/>
      <c r="AR2537" s="4"/>
      <c r="AS2537" s="4"/>
      <c r="AT2537" s="4"/>
      <c r="AU2537" s="4"/>
      <c r="AV2537" s="4"/>
      <c r="AW2537" s="4"/>
    </row>
    <row r="2538" spans="25:49" x14ac:dyDescent="0.25">
      <c r="Y2538"/>
      <c r="AD2538" s="4"/>
      <c r="AE2538" s="4"/>
      <c r="AF2538" s="4"/>
      <c r="AG2538" s="4"/>
      <c r="AH2538" s="4"/>
      <c r="AI2538" s="4"/>
      <c r="AJ2538" s="4"/>
      <c r="AK2538" s="4"/>
      <c r="AL2538" s="4"/>
      <c r="AM2538" s="4"/>
      <c r="AN2538" s="4"/>
      <c r="AO2538" s="4"/>
      <c r="AP2538" s="4"/>
      <c r="AQ2538" s="4"/>
      <c r="AR2538" s="4"/>
      <c r="AS2538" s="4"/>
      <c r="AT2538" s="4"/>
      <c r="AU2538" s="4"/>
      <c r="AV2538" s="4"/>
      <c r="AW2538" s="4"/>
    </row>
    <row r="2539" spans="25:49" x14ac:dyDescent="0.25">
      <c r="Y2539"/>
      <c r="AD2539" s="4"/>
      <c r="AE2539" s="4"/>
      <c r="AF2539" s="4"/>
      <c r="AG2539" s="4"/>
      <c r="AH2539" s="4"/>
      <c r="AI2539" s="4"/>
      <c r="AJ2539" s="4"/>
      <c r="AK2539" s="4"/>
      <c r="AL2539" s="4"/>
      <c r="AM2539" s="4"/>
      <c r="AN2539" s="4"/>
      <c r="AO2539" s="4"/>
      <c r="AP2539" s="4"/>
      <c r="AQ2539" s="4"/>
      <c r="AR2539" s="4"/>
      <c r="AS2539" s="4"/>
      <c r="AT2539" s="4"/>
      <c r="AU2539" s="4"/>
      <c r="AV2539" s="4"/>
      <c r="AW2539" s="4"/>
    </row>
    <row r="2540" spans="25:49" x14ac:dyDescent="0.25">
      <c r="Y2540"/>
      <c r="AD2540" s="4"/>
      <c r="AE2540" s="4"/>
      <c r="AF2540" s="4"/>
      <c r="AG2540" s="4"/>
      <c r="AH2540" s="4"/>
      <c r="AI2540" s="4"/>
      <c r="AJ2540" s="4"/>
      <c r="AK2540" s="4"/>
      <c r="AL2540" s="4"/>
      <c r="AM2540" s="4"/>
      <c r="AN2540" s="4"/>
      <c r="AO2540" s="4"/>
      <c r="AP2540" s="4"/>
      <c r="AQ2540" s="4"/>
      <c r="AR2540" s="4"/>
      <c r="AS2540" s="4"/>
      <c r="AT2540" s="4"/>
      <c r="AU2540" s="4"/>
      <c r="AV2540" s="4"/>
      <c r="AW2540" s="4"/>
    </row>
    <row r="2541" spans="25:49" x14ac:dyDescent="0.25">
      <c r="Y2541"/>
      <c r="AD2541" s="4"/>
      <c r="AE2541" s="4"/>
      <c r="AF2541" s="4"/>
      <c r="AG2541" s="4"/>
      <c r="AH2541" s="4"/>
      <c r="AI2541" s="4"/>
      <c r="AJ2541" s="4"/>
      <c r="AK2541" s="4"/>
      <c r="AL2541" s="4"/>
      <c r="AM2541" s="4"/>
      <c r="AN2541" s="4"/>
      <c r="AO2541" s="4"/>
      <c r="AP2541" s="4"/>
      <c r="AQ2541" s="4"/>
      <c r="AR2541" s="4"/>
      <c r="AS2541" s="4"/>
      <c r="AT2541" s="4"/>
      <c r="AU2541" s="4"/>
      <c r="AV2541" s="4"/>
      <c r="AW2541" s="4"/>
    </row>
    <row r="2542" spans="25:49" x14ac:dyDescent="0.25">
      <c r="Y2542"/>
      <c r="AD2542" s="4"/>
      <c r="AE2542" s="4"/>
      <c r="AF2542" s="4"/>
      <c r="AG2542" s="4"/>
      <c r="AH2542" s="4"/>
      <c r="AI2542" s="4"/>
      <c r="AJ2542" s="4"/>
      <c r="AK2542" s="4"/>
      <c r="AL2542" s="4"/>
      <c r="AM2542" s="4"/>
      <c r="AN2542" s="4"/>
      <c r="AO2542" s="4"/>
      <c r="AP2542" s="4"/>
      <c r="AQ2542" s="4"/>
      <c r="AR2542" s="4"/>
      <c r="AS2542" s="4"/>
      <c r="AT2542" s="4"/>
      <c r="AU2542" s="4"/>
      <c r="AV2542" s="4"/>
      <c r="AW2542" s="4"/>
    </row>
    <row r="2543" spans="25:49" x14ac:dyDescent="0.25">
      <c r="Y2543"/>
      <c r="AD2543" s="4"/>
      <c r="AE2543" s="4"/>
      <c r="AF2543" s="4"/>
      <c r="AG2543" s="4"/>
      <c r="AH2543" s="4"/>
      <c r="AI2543" s="4"/>
      <c r="AJ2543" s="4"/>
      <c r="AK2543" s="4"/>
      <c r="AL2543" s="4"/>
      <c r="AM2543" s="4"/>
      <c r="AN2543" s="4"/>
      <c r="AO2543" s="4"/>
      <c r="AP2543" s="4"/>
      <c r="AQ2543" s="4"/>
      <c r="AR2543" s="4"/>
      <c r="AS2543" s="4"/>
      <c r="AT2543" s="4"/>
      <c r="AU2543" s="4"/>
      <c r="AV2543" s="4"/>
      <c r="AW2543" s="4"/>
    </row>
    <row r="2544" spans="25:49" x14ac:dyDescent="0.25">
      <c r="Y2544"/>
      <c r="AD2544" s="4"/>
      <c r="AE2544" s="4"/>
      <c r="AF2544" s="4"/>
      <c r="AG2544" s="4"/>
      <c r="AH2544" s="4"/>
      <c r="AI2544" s="4"/>
      <c r="AJ2544" s="4"/>
      <c r="AK2544" s="4"/>
      <c r="AL2544" s="4"/>
      <c r="AM2544" s="4"/>
      <c r="AN2544" s="4"/>
      <c r="AO2544" s="4"/>
      <c r="AP2544" s="4"/>
      <c r="AQ2544" s="4"/>
      <c r="AR2544" s="4"/>
      <c r="AS2544" s="4"/>
      <c r="AT2544" s="4"/>
      <c r="AU2544" s="4"/>
      <c r="AV2544" s="4"/>
      <c r="AW2544" s="4"/>
    </row>
    <row r="2545" spans="25:49" x14ac:dyDescent="0.25">
      <c r="Y2545"/>
      <c r="AD2545" s="4"/>
      <c r="AE2545" s="4"/>
      <c r="AF2545" s="4"/>
      <c r="AG2545" s="4"/>
      <c r="AH2545" s="4"/>
      <c r="AI2545" s="4"/>
      <c r="AJ2545" s="4"/>
      <c r="AK2545" s="4"/>
      <c r="AL2545" s="4"/>
      <c r="AM2545" s="4"/>
      <c r="AN2545" s="4"/>
      <c r="AO2545" s="4"/>
      <c r="AP2545" s="4"/>
      <c r="AQ2545" s="4"/>
      <c r="AR2545" s="4"/>
      <c r="AS2545" s="4"/>
      <c r="AT2545" s="4"/>
      <c r="AU2545" s="4"/>
      <c r="AV2545" s="4"/>
      <c r="AW2545" s="4"/>
    </row>
    <row r="2546" spans="25:49" x14ac:dyDescent="0.25">
      <c r="Y2546"/>
      <c r="AD2546" s="4"/>
      <c r="AE2546" s="4"/>
      <c r="AF2546" s="4"/>
      <c r="AG2546" s="4"/>
      <c r="AH2546" s="4"/>
      <c r="AI2546" s="4"/>
      <c r="AJ2546" s="4"/>
      <c r="AK2546" s="4"/>
      <c r="AL2546" s="4"/>
      <c r="AM2546" s="4"/>
      <c r="AN2546" s="4"/>
      <c r="AO2546" s="4"/>
      <c r="AP2546" s="4"/>
      <c r="AQ2546" s="4"/>
      <c r="AR2546" s="4"/>
      <c r="AS2546" s="4"/>
      <c r="AT2546" s="4"/>
      <c r="AU2546" s="4"/>
      <c r="AV2546" s="4"/>
      <c r="AW2546" s="4"/>
    </row>
    <row r="2547" spans="25:49" x14ac:dyDescent="0.25">
      <c r="Y2547"/>
      <c r="AD2547" s="4"/>
      <c r="AE2547" s="4"/>
      <c r="AF2547" s="4"/>
      <c r="AG2547" s="4"/>
      <c r="AH2547" s="4"/>
      <c r="AI2547" s="4"/>
      <c r="AJ2547" s="4"/>
      <c r="AK2547" s="4"/>
      <c r="AL2547" s="4"/>
      <c r="AM2547" s="4"/>
      <c r="AN2547" s="4"/>
      <c r="AO2547" s="4"/>
      <c r="AP2547" s="4"/>
      <c r="AQ2547" s="4"/>
      <c r="AR2547" s="4"/>
      <c r="AS2547" s="4"/>
      <c r="AT2547" s="4"/>
      <c r="AU2547" s="4"/>
      <c r="AV2547" s="4"/>
      <c r="AW2547" s="4"/>
    </row>
    <row r="2548" spans="25:49" x14ac:dyDescent="0.25">
      <c r="Y2548"/>
      <c r="AD2548" s="4"/>
      <c r="AE2548" s="4"/>
      <c r="AF2548" s="4"/>
      <c r="AG2548" s="4"/>
      <c r="AH2548" s="4"/>
      <c r="AI2548" s="4"/>
      <c r="AJ2548" s="4"/>
      <c r="AK2548" s="4"/>
      <c r="AL2548" s="4"/>
      <c r="AM2548" s="4"/>
      <c r="AN2548" s="4"/>
      <c r="AO2548" s="4"/>
      <c r="AP2548" s="4"/>
      <c r="AQ2548" s="4"/>
      <c r="AR2548" s="4"/>
      <c r="AS2548" s="4"/>
      <c r="AT2548" s="4"/>
      <c r="AU2548" s="4"/>
      <c r="AV2548" s="4"/>
      <c r="AW2548" s="4"/>
    </row>
    <row r="2549" spans="25:49" x14ac:dyDescent="0.25">
      <c r="Y2549"/>
      <c r="AD2549" s="4"/>
      <c r="AE2549" s="4"/>
      <c r="AF2549" s="4"/>
      <c r="AG2549" s="4"/>
      <c r="AH2549" s="4"/>
      <c r="AI2549" s="4"/>
      <c r="AJ2549" s="4"/>
      <c r="AK2549" s="4"/>
      <c r="AL2549" s="4"/>
      <c r="AM2549" s="4"/>
      <c r="AN2549" s="4"/>
      <c r="AO2549" s="4"/>
      <c r="AP2549" s="4"/>
      <c r="AQ2549" s="4"/>
      <c r="AR2549" s="4"/>
      <c r="AS2549" s="4"/>
      <c r="AT2549" s="4"/>
      <c r="AU2549" s="4"/>
      <c r="AV2549" s="4"/>
      <c r="AW2549" s="4"/>
    </row>
    <row r="2550" spans="25:49" x14ac:dyDescent="0.25">
      <c r="Y2550"/>
      <c r="AD2550" s="4"/>
      <c r="AE2550" s="4"/>
      <c r="AF2550" s="4"/>
      <c r="AG2550" s="4"/>
      <c r="AH2550" s="4"/>
      <c r="AI2550" s="4"/>
      <c r="AJ2550" s="4"/>
      <c r="AK2550" s="4"/>
      <c r="AL2550" s="4"/>
      <c r="AM2550" s="4"/>
      <c r="AN2550" s="4"/>
      <c r="AO2550" s="4"/>
      <c r="AP2550" s="4"/>
      <c r="AQ2550" s="4"/>
      <c r="AR2550" s="4"/>
      <c r="AS2550" s="4"/>
      <c r="AT2550" s="4"/>
      <c r="AU2550" s="4"/>
      <c r="AV2550" s="4"/>
      <c r="AW2550" s="4"/>
    </row>
    <row r="2551" spans="25:49" x14ac:dyDescent="0.25">
      <c r="Y2551"/>
      <c r="AD2551" s="4"/>
      <c r="AE2551" s="4"/>
      <c r="AF2551" s="4"/>
      <c r="AG2551" s="4"/>
      <c r="AH2551" s="4"/>
      <c r="AI2551" s="4"/>
      <c r="AJ2551" s="4"/>
      <c r="AK2551" s="4"/>
      <c r="AL2551" s="4"/>
      <c r="AM2551" s="4"/>
      <c r="AN2551" s="4"/>
      <c r="AO2551" s="4"/>
      <c r="AP2551" s="4"/>
      <c r="AQ2551" s="4"/>
      <c r="AR2551" s="4"/>
      <c r="AS2551" s="4"/>
      <c r="AT2551" s="4"/>
      <c r="AU2551" s="4"/>
      <c r="AV2551" s="4"/>
      <c r="AW2551" s="4"/>
    </row>
    <row r="2552" spans="25:49" x14ac:dyDescent="0.25">
      <c r="Y2552"/>
      <c r="AD2552" s="4"/>
      <c r="AE2552" s="4"/>
      <c r="AF2552" s="4"/>
      <c r="AG2552" s="4"/>
      <c r="AH2552" s="4"/>
      <c r="AI2552" s="4"/>
      <c r="AJ2552" s="4"/>
      <c r="AK2552" s="4"/>
      <c r="AL2552" s="4"/>
      <c r="AM2552" s="4"/>
      <c r="AN2552" s="4"/>
      <c r="AO2552" s="4"/>
      <c r="AP2552" s="4"/>
      <c r="AQ2552" s="4"/>
      <c r="AR2552" s="4"/>
      <c r="AS2552" s="4"/>
      <c r="AT2552" s="4"/>
      <c r="AU2552" s="4"/>
      <c r="AV2552" s="4"/>
      <c r="AW2552" s="4"/>
    </row>
    <row r="2553" spans="25:49" x14ac:dyDescent="0.25">
      <c r="Y2553"/>
      <c r="AD2553" s="4"/>
      <c r="AE2553" s="4"/>
      <c r="AF2553" s="4"/>
      <c r="AG2553" s="4"/>
      <c r="AH2553" s="4"/>
      <c r="AI2553" s="4"/>
      <c r="AJ2553" s="4"/>
      <c r="AK2553" s="4"/>
      <c r="AL2553" s="4"/>
      <c r="AM2553" s="4"/>
      <c r="AN2553" s="4"/>
      <c r="AO2553" s="4"/>
      <c r="AP2553" s="4"/>
      <c r="AQ2553" s="4"/>
      <c r="AR2553" s="4"/>
      <c r="AS2553" s="4"/>
      <c r="AT2553" s="4"/>
      <c r="AU2553" s="4"/>
      <c r="AV2553" s="4"/>
      <c r="AW2553" s="4"/>
    </row>
    <row r="2554" spans="25:49" x14ac:dyDescent="0.25">
      <c r="Y2554"/>
      <c r="AD2554" s="4"/>
      <c r="AE2554" s="4"/>
      <c r="AF2554" s="4"/>
      <c r="AG2554" s="4"/>
      <c r="AH2554" s="4"/>
      <c r="AI2554" s="4"/>
      <c r="AJ2554" s="4"/>
      <c r="AK2554" s="4"/>
      <c r="AL2554" s="4"/>
      <c r="AM2554" s="4"/>
      <c r="AN2554" s="4"/>
      <c r="AO2554" s="4"/>
      <c r="AP2554" s="4"/>
      <c r="AQ2554" s="4"/>
      <c r="AR2554" s="4"/>
      <c r="AS2554" s="4"/>
      <c r="AT2554" s="4"/>
      <c r="AU2554" s="4"/>
      <c r="AV2554" s="4"/>
      <c r="AW2554" s="4"/>
    </row>
    <row r="2555" spans="25:49" x14ac:dyDescent="0.25">
      <c r="Y2555"/>
      <c r="AD2555" s="4"/>
      <c r="AE2555" s="4"/>
      <c r="AF2555" s="4"/>
      <c r="AG2555" s="4"/>
      <c r="AH2555" s="4"/>
      <c r="AI2555" s="4"/>
      <c r="AJ2555" s="4"/>
      <c r="AK2555" s="4"/>
      <c r="AL2555" s="4"/>
      <c r="AM2555" s="4"/>
      <c r="AN2555" s="4"/>
      <c r="AO2555" s="4"/>
      <c r="AP2555" s="4"/>
      <c r="AQ2555" s="4"/>
      <c r="AR2555" s="4"/>
      <c r="AS2555" s="4"/>
      <c r="AT2555" s="4"/>
      <c r="AU2555" s="4"/>
      <c r="AV2555" s="4"/>
      <c r="AW2555" s="4"/>
    </row>
    <row r="2556" spans="25:49" x14ac:dyDescent="0.25">
      <c r="Y2556"/>
      <c r="AD2556" s="4"/>
      <c r="AE2556" s="4"/>
      <c r="AF2556" s="4"/>
      <c r="AG2556" s="4"/>
      <c r="AH2556" s="4"/>
      <c r="AI2556" s="4"/>
      <c r="AJ2556" s="4"/>
      <c r="AK2556" s="4"/>
      <c r="AL2556" s="4"/>
      <c r="AM2556" s="4"/>
      <c r="AN2556" s="4"/>
      <c r="AO2556" s="4"/>
      <c r="AP2556" s="4"/>
      <c r="AQ2556" s="4"/>
      <c r="AR2556" s="4"/>
      <c r="AS2556" s="4"/>
      <c r="AT2556" s="4"/>
      <c r="AU2556" s="4"/>
      <c r="AV2556" s="4"/>
      <c r="AW2556" s="4"/>
    </row>
    <row r="2557" spans="25:49" x14ac:dyDescent="0.25">
      <c r="Y2557"/>
      <c r="AD2557" s="4"/>
      <c r="AE2557" s="4"/>
      <c r="AF2557" s="4"/>
      <c r="AG2557" s="4"/>
      <c r="AH2557" s="4"/>
      <c r="AI2557" s="4"/>
      <c r="AJ2557" s="4"/>
      <c r="AK2557" s="4"/>
      <c r="AL2557" s="4"/>
      <c r="AM2557" s="4"/>
      <c r="AN2557" s="4"/>
      <c r="AO2557" s="4"/>
      <c r="AP2557" s="4"/>
      <c r="AQ2557" s="4"/>
      <c r="AR2557" s="4"/>
      <c r="AS2557" s="4"/>
      <c r="AT2557" s="4"/>
      <c r="AU2557" s="4"/>
      <c r="AV2557" s="4"/>
      <c r="AW2557" s="4"/>
    </row>
    <row r="2558" spans="25:49" x14ac:dyDescent="0.25">
      <c r="Y2558"/>
      <c r="AD2558" s="4"/>
      <c r="AE2558" s="4"/>
      <c r="AF2558" s="4"/>
      <c r="AG2558" s="4"/>
      <c r="AH2558" s="4"/>
      <c r="AI2558" s="4"/>
      <c r="AJ2558" s="4"/>
      <c r="AK2558" s="4"/>
      <c r="AL2558" s="4"/>
      <c r="AM2558" s="4"/>
      <c r="AN2558" s="4"/>
      <c r="AO2558" s="4"/>
      <c r="AP2558" s="4"/>
      <c r="AQ2558" s="4"/>
      <c r="AR2558" s="4"/>
      <c r="AS2558" s="4"/>
      <c r="AT2558" s="4"/>
      <c r="AU2558" s="4"/>
      <c r="AV2558" s="4"/>
      <c r="AW2558" s="4"/>
    </row>
    <row r="2559" spans="25:49" x14ac:dyDescent="0.25">
      <c r="Y2559"/>
      <c r="AD2559" s="4"/>
      <c r="AE2559" s="4"/>
      <c r="AF2559" s="4"/>
      <c r="AG2559" s="4"/>
      <c r="AH2559" s="4"/>
      <c r="AI2559" s="4"/>
      <c r="AJ2559" s="4"/>
      <c r="AK2559" s="4"/>
      <c r="AL2559" s="4"/>
      <c r="AM2559" s="4"/>
      <c r="AN2559" s="4"/>
      <c r="AO2559" s="4"/>
      <c r="AP2559" s="4"/>
      <c r="AQ2559" s="4"/>
      <c r="AR2559" s="4"/>
      <c r="AS2559" s="4"/>
      <c r="AT2559" s="4"/>
      <c r="AU2559" s="4"/>
      <c r="AV2559" s="4"/>
      <c r="AW2559" s="4"/>
    </row>
    <row r="2560" spans="25:49" x14ac:dyDescent="0.25">
      <c r="Y2560"/>
      <c r="AD2560" s="4"/>
      <c r="AE2560" s="4"/>
      <c r="AF2560" s="4"/>
      <c r="AG2560" s="4"/>
      <c r="AH2560" s="4"/>
      <c r="AI2560" s="4"/>
      <c r="AJ2560" s="4"/>
      <c r="AK2560" s="4"/>
      <c r="AL2560" s="4"/>
      <c r="AM2560" s="4"/>
      <c r="AN2560" s="4"/>
      <c r="AO2560" s="4"/>
      <c r="AP2560" s="4"/>
      <c r="AQ2560" s="4"/>
      <c r="AR2560" s="4"/>
      <c r="AS2560" s="4"/>
      <c r="AT2560" s="4"/>
      <c r="AU2560" s="4"/>
      <c r="AV2560" s="4"/>
      <c r="AW2560" s="4"/>
    </row>
    <row r="2561" spans="25:49" x14ac:dyDescent="0.25">
      <c r="Y2561"/>
      <c r="AD2561" s="4"/>
      <c r="AE2561" s="4"/>
      <c r="AF2561" s="4"/>
      <c r="AG2561" s="4"/>
      <c r="AH2561" s="4"/>
      <c r="AI2561" s="4"/>
      <c r="AJ2561" s="4"/>
      <c r="AK2561" s="4"/>
      <c r="AL2561" s="4"/>
      <c r="AM2561" s="4"/>
      <c r="AN2561" s="4"/>
      <c r="AO2561" s="4"/>
      <c r="AP2561" s="4"/>
      <c r="AQ2561" s="4"/>
      <c r="AR2561" s="4"/>
      <c r="AS2561" s="4"/>
      <c r="AT2561" s="4"/>
      <c r="AU2561" s="4"/>
      <c r="AV2561" s="4"/>
      <c r="AW2561" s="4"/>
    </row>
    <row r="2562" spans="25:49" x14ac:dyDescent="0.25">
      <c r="Y2562"/>
      <c r="AD2562" s="4"/>
      <c r="AE2562" s="4"/>
      <c r="AF2562" s="4"/>
      <c r="AG2562" s="4"/>
      <c r="AH2562" s="4"/>
      <c r="AI2562" s="4"/>
      <c r="AJ2562" s="4"/>
      <c r="AK2562" s="4"/>
      <c r="AL2562" s="4"/>
      <c r="AM2562" s="4"/>
      <c r="AN2562" s="4"/>
      <c r="AO2562" s="4"/>
      <c r="AP2562" s="4"/>
      <c r="AQ2562" s="4"/>
      <c r="AR2562" s="4"/>
      <c r="AS2562" s="4"/>
      <c r="AT2562" s="4"/>
      <c r="AU2562" s="4"/>
      <c r="AV2562" s="4"/>
      <c r="AW2562" s="4"/>
    </row>
    <row r="2563" spans="25:49" x14ac:dyDescent="0.25">
      <c r="Y2563"/>
      <c r="AD2563" s="4"/>
      <c r="AE2563" s="4"/>
      <c r="AF2563" s="4"/>
      <c r="AG2563" s="4"/>
      <c r="AH2563" s="4"/>
      <c r="AI2563" s="4"/>
      <c r="AJ2563" s="4"/>
      <c r="AK2563" s="4"/>
      <c r="AL2563" s="4"/>
      <c r="AM2563" s="4"/>
      <c r="AN2563" s="4"/>
      <c r="AO2563" s="4"/>
      <c r="AP2563" s="4"/>
      <c r="AQ2563" s="4"/>
      <c r="AR2563" s="4"/>
      <c r="AS2563" s="4"/>
      <c r="AT2563" s="4"/>
      <c r="AU2563" s="4"/>
      <c r="AV2563" s="4"/>
      <c r="AW2563" s="4"/>
    </row>
    <row r="2564" spans="25:49" x14ac:dyDescent="0.25">
      <c r="Y2564"/>
      <c r="AD2564" s="4"/>
      <c r="AE2564" s="4"/>
      <c r="AF2564" s="4"/>
      <c r="AG2564" s="4"/>
      <c r="AH2564" s="4"/>
      <c r="AI2564" s="4"/>
      <c r="AJ2564" s="4"/>
      <c r="AK2564" s="4"/>
      <c r="AL2564" s="4"/>
      <c r="AM2564" s="4"/>
      <c r="AN2564" s="4"/>
      <c r="AO2564" s="4"/>
      <c r="AP2564" s="4"/>
      <c r="AQ2564" s="4"/>
      <c r="AR2564" s="4"/>
      <c r="AS2564" s="4"/>
      <c r="AT2564" s="4"/>
      <c r="AU2564" s="4"/>
      <c r="AV2564" s="4"/>
      <c r="AW2564" s="4"/>
    </row>
    <row r="2565" spans="25:49" x14ac:dyDescent="0.25">
      <c r="Y2565"/>
      <c r="AD2565" s="4"/>
      <c r="AE2565" s="4"/>
      <c r="AF2565" s="4"/>
      <c r="AG2565" s="4"/>
      <c r="AH2565" s="4"/>
      <c r="AI2565" s="4"/>
      <c r="AJ2565" s="4"/>
      <c r="AK2565" s="4"/>
      <c r="AL2565" s="4"/>
      <c r="AM2565" s="4"/>
      <c r="AN2565" s="4"/>
      <c r="AO2565" s="4"/>
      <c r="AP2565" s="4"/>
      <c r="AQ2565" s="4"/>
      <c r="AR2565" s="4"/>
      <c r="AS2565" s="4"/>
      <c r="AT2565" s="4"/>
      <c r="AU2565" s="4"/>
      <c r="AV2565" s="4"/>
      <c r="AW2565" s="4"/>
    </row>
    <row r="2566" spans="25:49" x14ac:dyDescent="0.25">
      <c r="Y2566"/>
      <c r="AD2566" s="4"/>
      <c r="AE2566" s="4"/>
      <c r="AF2566" s="4"/>
      <c r="AG2566" s="4"/>
      <c r="AH2566" s="4"/>
      <c r="AI2566" s="4"/>
      <c r="AJ2566" s="4"/>
      <c r="AK2566" s="4"/>
      <c r="AL2566" s="4"/>
      <c r="AM2566" s="4"/>
      <c r="AN2566" s="4"/>
      <c r="AO2566" s="4"/>
      <c r="AP2566" s="4"/>
      <c r="AQ2566" s="4"/>
      <c r="AR2566" s="4"/>
      <c r="AS2566" s="4"/>
      <c r="AT2566" s="4"/>
      <c r="AU2566" s="4"/>
      <c r="AV2566" s="4"/>
      <c r="AW2566" s="4"/>
    </row>
    <row r="2567" spans="25:49" x14ac:dyDescent="0.25">
      <c r="Y2567"/>
      <c r="AD2567" s="4"/>
      <c r="AE2567" s="4"/>
      <c r="AF2567" s="4"/>
      <c r="AG2567" s="4"/>
      <c r="AH2567" s="4"/>
      <c r="AI2567" s="4"/>
      <c r="AJ2567" s="4"/>
      <c r="AK2567" s="4"/>
      <c r="AL2567" s="4"/>
      <c r="AM2567" s="4"/>
      <c r="AN2567" s="4"/>
      <c r="AO2567" s="4"/>
      <c r="AP2567" s="4"/>
      <c r="AQ2567" s="4"/>
      <c r="AR2567" s="4"/>
      <c r="AS2567" s="4"/>
      <c r="AT2567" s="4"/>
      <c r="AU2567" s="4"/>
      <c r="AV2567" s="4"/>
      <c r="AW2567" s="4"/>
    </row>
    <row r="2568" spans="25:49" x14ac:dyDescent="0.25">
      <c r="Y2568"/>
      <c r="AD2568" s="4"/>
      <c r="AE2568" s="4"/>
      <c r="AF2568" s="4"/>
      <c r="AG2568" s="4"/>
      <c r="AH2568" s="4"/>
      <c r="AI2568" s="4"/>
      <c r="AJ2568" s="4"/>
      <c r="AK2568" s="4"/>
      <c r="AL2568" s="4"/>
      <c r="AM2568" s="4"/>
      <c r="AN2568" s="4"/>
      <c r="AO2568" s="4"/>
      <c r="AP2568" s="4"/>
      <c r="AQ2568" s="4"/>
      <c r="AR2568" s="4"/>
      <c r="AS2568" s="4"/>
      <c r="AT2568" s="4"/>
      <c r="AU2568" s="4"/>
      <c r="AV2568" s="4"/>
      <c r="AW2568" s="4"/>
    </row>
    <row r="2569" spans="25:49" x14ac:dyDescent="0.25">
      <c r="Y2569"/>
      <c r="AD2569" s="4"/>
      <c r="AE2569" s="4"/>
      <c r="AF2569" s="4"/>
      <c r="AG2569" s="4"/>
      <c r="AH2569" s="4"/>
      <c r="AI2569" s="4"/>
      <c r="AJ2569" s="4"/>
      <c r="AK2569" s="4"/>
      <c r="AL2569" s="4"/>
      <c r="AM2569" s="4"/>
      <c r="AN2569" s="4"/>
      <c r="AO2569" s="4"/>
      <c r="AP2569" s="4"/>
      <c r="AQ2569" s="4"/>
      <c r="AR2569" s="4"/>
      <c r="AS2569" s="4"/>
      <c r="AT2569" s="4"/>
      <c r="AU2569" s="4"/>
      <c r="AV2569" s="4"/>
      <c r="AW2569" s="4"/>
    </row>
    <row r="2570" spans="25:49" x14ac:dyDescent="0.25">
      <c r="Y2570"/>
      <c r="AD2570" s="4"/>
      <c r="AE2570" s="4"/>
      <c r="AF2570" s="4"/>
      <c r="AG2570" s="4"/>
      <c r="AH2570" s="4"/>
      <c r="AI2570" s="4"/>
      <c r="AJ2570" s="4"/>
      <c r="AK2570" s="4"/>
      <c r="AL2570" s="4"/>
      <c r="AM2570" s="4"/>
      <c r="AN2570" s="4"/>
      <c r="AO2570" s="4"/>
      <c r="AP2570" s="4"/>
      <c r="AQ2570" s="4"/>
      <c r="AR2570" s="4"/>
      <c r="AS2570" s="4"/>
      <c r="AT2570" s="4"/>
      <c r="AU2570" s="4"/>
      <c r="AV2570" s="4"/>
      <c r="AW2570" s="4"/>
    </row>
    <row r="2571" spans="25:49" x14ac:dyDescent="0.25">
      <c r="Y2571"/>
      <c r="AD2571" s="4"/>
      <c r="AE2571" s="4"/>
      <c r="AF2571" s="4"/>
      <c r="AG2571" s="4"/>
      <c r="AH2571" s="4"/>
      <c r="AI2571" s="4"/>
      <c r="AJ2571" s="4"/>
      <c r="AK2571" s="4"/>
      <c r="AL2571" s="4"/>
      <c r="AM2571" s="4"/>
      <c r="AN2571" s="4"/>
      <c r="AO2571" s="4"/>
      <c r="AP2571" s="4"/>
      <c r="AQ2571" s="4"/>
      <c r="AR2571" s="4"/>
      <c r="AS2571" s="4"/>
      <c r="AT2571" s="4"/>
      <c r="AU2571" s="4"/>
      <c r="AV2571" s="4"/>
      <c r="AW2571" s="4"/>
    </row>
    <row r="2572" spans="25:49" x14ac:dyDescent="0.25">
      <c r="Y2572"/>
      <c r="AD2572" s="4"/>
      <c r="AE2572" s="4"/>
      <c r="AF2572" s="4"/>
      <c r="AG2572" s="4"/>
      <c r="AH2572" s="4"/>
      <c r="AI2572" s="4"/>
      <c r="AJ2572" s="4"/>
      <c r="AK2572" s="4"/>
      <c r="AL2572" s="4"/>
      <c r="AM2572" s="4"/>
      <c r="AN2572" s="4"/>
      <c r="AO2572" s="4"/>
      <c r="AP2572" s="4"/>
      <c r="AQ2572" s="4"/>
      <c r="AR2572" s="4"/>
      <c r="AS2572" s="4"/>
      <c r="AT2572" s="4"/>
      <c r="AU2572" s="4"/>
      <c r="AV2572" s="4"/>
      <c r="AW2572" s="4"/>
    </row>
    <row r="2573" spans="25:49" x14ac:dyDescent="0.25">
      <c r="Y2573"/>
      <c r="AD2573" s="4"/>
      <c r="AE2573" s="4"/>
      <c r="AF2573" s="4"/>
      <c r="AG2573" s="4"/>
      <c r="AH2573" s="4"/>
      <c r="AI2573" s="4"/>
      <c r="AJ2573" s="4"/>
      <c r="AK2573" s="4"/>
      <c r="AL2573" s="4"/>
      <c r="AM2573" s="4"/>
      <c r="AN2573" s="4"/>
      <c r="AO2573" s="4"/>
      <c r="AP2573" s="4"/>
      <c r="AQ2573" s="4"/>
      <c r="AR2573" s="4"/>
      <c r="AS2573" s="4"/>
      <c r="AT2573" s="4"/>
      <c r="AU2573" s="4"/>
      <c r="AV2573" s="4"/>
      <c r="AW2573" s="4"/>
    </row>
    <row r="2574" spans="25:49" x14ac:dyDescent="0.25">
      <c r="Y2574"/>
      <c r="AD2574" s="4"/>
      <c r="AE2574" s="4"/>
      <c r="AF2574" s="4"/>
      <c r="AG2574" s="4"/>
      <c r="AH2574" s="4"/>
      <c r="AI2574" s="4"/>
      <c r="AJ2574" s="4"/>
      <c r="AK2574" s="4"/>
      <c r="AL2574" s="4"/>
      <c r="AM2574" s="4"/>
      <c r="AN2574" s="4"/>
      <c r="AO2574" s="4"/>
      <c r="AP2574" s="4"/>
      <c r="AQ2574" s="4"/>
      <c r="AR2574" s="4"/>
      <c r="AS2574" s="4"/>
      <c r="AT2574" s="4"/>
      <c r="AU2574" s="4"/>
      <c r="AV2574" s="4"/>
      <c r="AW2574" s="4"/>
    </row>
    <row r="2575" spans="25:49" x14ac:dyDescent="0.25">
      <c r="Y2575"/>
      <c r="AD2575" s="4"/>
      <c r="AE2575" s="4"/>
      <c r="AF2575" s="4"/>
      <c r="AG2575" s="4"/>
      <c r="AH2575" s="4"/>
      <c r="AI2575" s="4"/>
      <c r="AJ2575" s="4"/>
      <c r="AK2575" s="4"/>
      <c r="AL2575" s="4"/>
      <c r="AM2575" s="4"/>
      <c r="AN2575" s="4"/>
      <c r="AO2575" s="4"/>
      <c r="AP2575" s="4"/>
      <c r="AQ2575" s="4"/>
      <c r="AR2575" s="4"/>
      <c r="AS2575" s="4"/>
      <c r="AT2575" s="4"/>
      <c r="AU2575" s="4"/>
      <c r="AV2575" s="4"/>
      <c r="AW2575" s="4"/>
    </row>
    <row r="2576" spans="25:49" x14ac:dyDescent="0.25">
      <c r="Y2576"/>
      <c r="AD2576" s="4"/>
      <c r="AE2576" s="4"/>
      <c r="AF2576" s="4"/>
      <c r="AG2576" s="4"/>
      <c r="AH2576" s="4"/>
      <c r="AI2576" s="4"/>
      <c r="AJ2576" s="4"/>
      <c r="AK2576" s="4"/>
      <c r="AL2576" s="4"/>
      <c r="AM2576" s="4"/>
      <c r="AN2576" s="4"/>
      <c r="AO2576" s="4"/>
      <c r="AP2576" s="4"/>
      <c r="AQ2576" s="4"/>
      <c r="AR2576" s="4"/>
      <c r="AS2576" s="4"/>
      <c r="AT2576" s="4"/>
      <c r="AU2576" s="4"/>
      <c r="AV2576" s="4"/>
      <c r="AW2576" s="4"/>
    </row>
    <row r="2577" spans="25:49" x14ac:dyDescent="0.25">
      <c r="Y2577"/>
      <c r="AD2577" s="4"/>
      <c r="AE2577" s="4"/>
      <c r="AF2577" s="4"/>
      <c r="AG2577" s="4"/>
      <c r="AH2577" s="4"/>
      <c r="AI2577" s="4"/>
      <c r="AJ2577" s="4"/>
      <c r="AK2577" s="4"/>
      <c r="AL2577" s="4"/>
      <c r="AM2577" s="4"/>
      <c r="AN2577" s="4"/>
      <c r="AO2577" s="4"/>
      <c r="AP2577" s="4"/>
      <c r="AQ2577" s="4"/>
      <c r="AR2577" s="4"/>
      <c r="AS2577" s="4"/>
      <c r="AT2577" s="4"/>
      <c r="AU2577" s="4"/>
      <c r="AV2577" s="4"/>
      <c r="AW2577" s="4"/>
    </row>
    <row r="2578" spans="25:49" x14ac:dyDescent="0.25">
      <c r="Y2578"/>
      <c r="AD2578" s="4"/>
      <c r="AE2578" s="4"/>
      <c r="AF2578" s="4"/>
      <c r="AG2578" s="4"/>
      <c r="AH2578" s="4"/>
      <c r="AI2578" s="4"/>
      <c r="AJ2578" s="4"/>
      <c r="AK2578" s="4"/>
      <c r="AL2578" s="4"/>
      <c r="AM2578" s="4"/>
      <c r="AN2578" s="4"/>
      <c r="AO2578" s="4"/>
      <c r="AP2578" s="4"/>
      <c r="AQ2578" s="4"/>
      <c r="AR2578" s="4"/>
      <c r="AS2578" s="4"/>
      <c r="AT2578" s="4"/>
      <c r="AU2578" s="4"/>
      <c r="AV2578" s="4"/>
      <c r="AW2578" s="4"/>
    </row>
    <row r="2579" spans="25:49" x14ac:dyDescent="0.25">
      <c r="Y2579"/>
      <c r="AD2579" s="4"/>
      <c r="AE2579" s="4"/>
      <c r="AF2579" s="4"/>
      <c r="AG2579" s="4"/>
      <c r="AH2579" s="4"/>
      <c r="AI2579" s="4"/>
      <c r="AJ2579" s="4"/>
      <c r="AK2579" s="4"/>
      <c r="AL2579" s="4"/>
      <c r="AM2579" s="4"/>
      <c r="AN2579" s="4"/>
      <c r="AO2579" s="4"/>
      <c r="AP2579" s="4"/>
      <c r="AQ2579" s="4"/>
      <c r="AR2579" s="4"/>
      <c r="AS2579" s="4"/>
      <c r="AT2579" s="4"/>
      <c r="AU2579" s="4"/>
      <c r="AV2579" s="4"/>
      <c r="AW2579" s="4"/>
    </row>
    <row r="2580" spans="25:49" x14ac:dyDescent="0.25">
      <c r="Y2580"/>
      <c r="AD2580" s="4"/>
      <c r="AE2580" s="4"/>
      <c r="AF2580" s="4"/>
      <c r="AG2580" s="4"/>
      <c r="AH2580" s="4"/>
      <c r="AI2580" s="4"/>
      <c r="AJ2580" s="4"/>
      <c r="AK2580" s="4"/>
      <c r="AL2580" s="4"/>
      <c r="AM2580" s="4"/>
      <c r="AN2580" s="4"/>
      <c r="AO2580" s="4"/>
      <c r="AP2580" s="4"/>
      <c r="AQ2580" s="4"/>
      <c r="AR2580" s="4"/>
      <c r="AS2580" s="4"/>
      <c r="AT2580" s="4"/>
      <c r="AU2580" s="4"/>
      <c r="AV2580" s="4"/>
      <c r="AW2580" s="4"/>
    </row>
    <row r="2581" spans="25:49" x14ac:dyDescent="0.25">
      <c r="Y2581"/>
      <c r="AD2581" s="4"/>
      <c r="AE2581" s="4"/>
      <c r="AF2581" s="4"/>
      <c r="AG2581" s="4"/>
      <c r="AH2581" s="4"/>
      <c r="AI2581" s="4"/>
      <c r="AJ2581" s="4"/>
      <c r="AK2581" s="4"/>
      <c r="AL2581" s="4"/>
      <c r="AM2581" s="4"/>
      <c r="AN2581" s="4"/>
      <c r="AO2581" s="4"/>
      <c r="AP2581" s="4"/>
      <c r="AQ2581" s="4"/>
      <c r="AR2581" s="4"/>
      <c r="AS2581" s="4"/>
      <c r="AT2581" s="4"/>
      <c r="AU2581" s="4"/>
      <c r="AV2581" s="4"/>
      <c r="AW2581" s="4"/>
    </row>
    <row r="2582" spans="25:49" x14ac:dyDescent="0.25">
      <c r="Y2582"/>
      <c r="AD2582" s="4"/>
      <c r="AE2582" s="4"/>
      <c r="AF2582" s="4"/>
      <c r="AG2582" s="4"/>
      <c r="AH2582" s="4"/>
      <c r="AI2582" s="4"/>
      <c r="AJ2582" s="4"/>
      <c r="AK2582" s="4"/>
      <c r="AL2582" s="4"/>
      <c r="AM2582" s="4"/>
      <c r="AN2582" s="4"/>
      <c r="AO2582" s="4"/>
      <c r="AP2582" s="4"/>
      <c r="AQ2582" s="4"/>
      <c r="AR2582" s="4"/>
      <c r="AS2582" s="4"/>
      <c r="AT2582" s="4"/>
      <c r="AU2582" s="4"/>
      <c r="AV2582" s="4"/>
      <c r="AW2582" s="4"/>
    </row>
    <row r="2583" spans="25:49" x14ac:dyDescent="0.25">
      <c r="Y2583"/>
      <c r="AD2583" s="4"/>
      <c r="AE2583" s="4"/>
      <c r="AF2583" s="4"/>
      <c r="AG2583" s="4"/>
      <c r="AH2583" s="4"/>
      <c r="AI2583" s="4"/>
      <c r="AJ2583" s="4"/>
      <c r="AK2583" s="4"/>
      <c r="AL2583" s="4"/>
      <c r="AM2583" s="4"/>
      <c r="AN2583" s="4"/>
      <c r="AO2583" s="4"/>
      <c r="AP2583" s="4"/>
      <c r="AQ2583" s="4"/>
      <c r="AR2583" s="4"/>
      <c r="AS2583" s="4"/>
      <c r="AT2583" s="4"/>
      <c r="AU2583" s="4"/>
      <c r="AV2583" s="4"/>
      <c r="AW2583" s="4"/>
    </row>
    <row r="2584" spans="25:49" x14ac:dyDescent="0.25">
      <c r="Y2584"/>
      <c r="AD2584" s="4"/>
      <c r="AE2584" s="4"/>
      <c r="AF2584" s="4"/>
      <c r="AG2584" s="4"/>
      <c r="AH2584" s="4"/>
      <c r="AI2584" s="4"/>
      <c r="AJ2584" s="4"/>
      <c r="AK2584" s="4"/>
      <c r="AL2584" s="4"/>
      <c r="AM2584" s="4"/>
      <c r="AN2584" s="4"/>
      <c r="AO2584" s="4"/>
      <c r="AP2584" s="4"/>
      <c r="AQ2584" s="4"/>
      <c r="AR2584" s="4"/>
      <c r="AS2584" s="4"/>
      <c r="AT2584" s="4"/>
      <c r="AU2584" s="4"/>
      <c r="AV2584" s="4"/>
      <c r="AW2584" s="4"/>
    </row>
    <row r="2585" spans="25:49" x14ac:dyDescent="0.25">
      <c r="Y2585"/>
      <c r="AD2585" s="4"/>
      <c r="AE2585" s="4"/>
      <c r="AF2585" s="4"/>
      <c r="AG2585" s="4"/>
      <c r="AH2585" s="4"/>
      <c r="AI2585" s="4"/>
      <c r="AJ2585" s="4"/>
      <c r="AK2585" s="4"/>
      <c r="AL2585" s="4"/>
      <c r="AM2585" s="4"/>
      <c r="AN2585" s="4"/>
      <c r="AO2585" s="4"/>
      <c r="AP2585" s="4"/>
      <c r="AQ2585" s="4"/>
      <c r="AR2585" s="4"/>
      <c r="AS2585" s="4"/>
      <c r="AT2585" s="4"/>
      <c r="AU2585" s="4"/>
      <c r="AV2585" s="4"/>
      <c r="AW2585" s="4"/>
    </row>
    <row r="2586" spans="25:49" x14ac:dyDescent="0.25">
      <c r="Y2586"/>
      <c r="AD2586" s="4"/>
      <c r="AE2586" s="4"/>
      <c r="AF2586" s="4"/>
      <c r="AG2586" s="4"/>
      <c r="AH2586" s="4"/>
      <c r="AI2586" s="4"/>
      <c r="AJ2586" s="4"/>
      <c r="AK2586" s="4"/>
      <c r="AL2586" s="4"/>
      <c r="AM2586" s="4"/>
      <c r="AN2586" s="4"/>
      <c r="AO2586" s="4"/>
      <c r="AP2586" s="4"/>
      <c r="AQ2586" s="4"/>
      <c r="AR2586" s="4"/>
      <c r="AS2586" s="4"/>
      <c r="AT2586" s="4"/>
      <c r="AU2586" s="4"/>
      <c r="AV2586" s="4"/>
      <c r="AW2586" s="4"/>
    </row>
    <row r="2587" spans="25:49" x14ac:dyDescent="0.25">
      <c r="Y2587"/>
      <c r="AD2587" s="4"/>
      <c r="AE2587" s="4"/>
      <c r="AF2587" s="4"/>
      <c r="AG2587" s="4"/>
      <c r="AH2587" s="4"/>
      <c r="AI2587" s="4"/>
      <c r="AJ2587" s="4"/>
      <c r="AK2587" s="4"/>
      <c r="AL2587" s="4"/>
      <c r="AM2587" s="4"/>
      <c r="AN2587" s="4"/>
      <c r="AO2587" s="4"/>
      <c r="AP2587" s="4"/>
      <c r="AQ2587" s="4"/>
      <c r="AR2587" s="4"/>
      <c r="AS2587" s="4"/>
      <c r="AT2587" s="4"/>
      <c r="AU2587" s="4"/>
      <c r="AV2587" s="4"/>
      <c r="AW2587" s="4"/>
    </row>
    <row r="2588" spans="25:49" x14ac:dyDescent="0.25">
      <c r="Y2588"/>
      <c r="AD2588" s="4"/>
      <c r="AE2588" s="4"/>
      <c r="AF2588" s="4"/>
      <c r="AG2588" s="4"/>
      <c r="AH2588" s="4"/>
      <c r="AI2588" s="4"/>
      <c r="AJ2588" s="4"/>
      <c r="AK2588" s="4"/>
      <c r="AL2588" s="4"/>
      <c r="AM2588" s="4"/>
      <c r="AN2588" s="4"/>
      <c r="AO2588" s="4"/>
      <c r="AP2588" s="4"/>
      <c r="AQ2588" s="4"/>
      <c r="AR2588" s="4"/>
      <c r="AS2588" s="4"/>
      <c r="AT2588" s="4"/>
      <c r="AU2588" s="4"/>
      <c r="AV2588" s="4"/>
      <c r="AW2588" s="4"/>
    </row>
    <row r="2589" spans="25:49" x14ac:dyDescent="0.25">
      <c r="Y2589"/>
      <c r="AD2589" s="4"/>
      <c r="AE2589" s="4"/>
      <c r="AF2589" s="4"/>
      <c r="AG2589" s="4"/>
      <c r="AH2589" s="4"/>
      <c r="AI2589" s="4"/>
      <c r="AJ2589" s="4"/>
      <c r="AK2589" s="4"/>
      <c r="AL2589" s="4"/>
      <c r="AM2589" s="4"/>
      <c r="AN2589" s="4"/>
      <c r="AO2589" s="4"/>
      <c r="AP2589" s="4"/>
      <c r="AQ2589" s="4"/>
      <c r="AR2589" s="4"/>
      <c r="AS2589" s="4"/>
      <c r="AT2589" s="4"/>
      <c r="AU2589" s="4"/>
      <c r="AV2589" s="4"/>
      <c r="AW2589" s="4"/>
    </row>
    <row r="2590" spans="25:49" x14ac:dyDescent="0.25">
      <c r="Y2590"/>
      <c r="AD2590" s="4"/>
      <c r="AE2590" s="4"/>
      <c r="AF2590" s="4"/>
      <c r="AG2590" s="4"/>
      <c r="AH2590" s="4"/>
      <c r="AI2590" s="4"/>
      <c r="AJ2590" s="4"/>
      <c r="AK2590" s="4"/>
      <c r="AL2590" s="4"/>
      <c r="AM2590" s="4"/>
      <c r="AN2590" s="4"/>
      <c r="AO2590" s="4"/>
      <c r="AP2590" s="4"/>
      <c r="AQ2590" s="4"/>
      <c r="AR2590" s="4"/>
      <c r="AS2590" s="4"/>
      <c r="AT2590" s="4"/>
      <c r="AU2590" s="4"/>
      <c r="AV2590" s="4"/>
      <c r="AW2590" s="4"/>
    </row>
    <row r="2591" spans="25:49" x14ac:dyDescent="0.25">
      <c r="Y2591"/>
      <c r="AD2591" s="4"/>
      <c r="AE2591" s="4"/>
      <c r="AF2591" s="4"/>
      <c r="AG2591" s="4"/>
      <c r="AH2591" s="4"/>
      <c r="AI2591" s="4"/>
      <c r="AJ2591" s="4"/>
      <c r="AK2591" s="4"/>
      <c r="AL2591" s="4"/>
      <c r="AM2591" s="4"/>
      <c r="AN2591" s="4"/>
      <c r="AO2591" s="4"/>
      <c r="AP2591" s="4"/>
      <c r="AQ2591" s="4"/>
      <c r="AR2591" s="4"/>
      <c r="AS2591" s="4"/>
      <c r="AT2591" s="4"/>
      <c r="AU2591" s="4"/>
      <c r="AV2591" s="4"/>
      <c r="AW2591" s="4"/>
    </row>
    <row r="2592" spans="25:49" x14ac:dyDescent="0.25">
      <c r="Y2592"/>
      <c r="AD2592" s="4"/>
      <c r="AE2592" s="4"/>
      <c r="AF2592" s="4"/>
      <c r="AG2592" s="4"/>
      <c r="AH2592" s="4"/>
      <c r="AI2592" s="4"/>
      <c r="AJ2592" s="4"/>
      <c r="AK2592" s="4"/>
      <c r="AL2592" s="4"/>
      <c r="AM2592" s="4"/>
      <c r="AN2592" s="4"/>
      <c r="AO2592" s="4"/>
      <c r="AP2592" s="4"/>
      <c r="AQ2592" s="4"/>
      <c r="AR2592" s="4"/>
      <c r="AS2592" s="4"/>
      <c r="AT2592" s="4"/>
      <c r="AU2592" s="4"/>
      <c r="AV2592" s="4"/>
      <c r="AW2592" s="4"/>
    </row>
    <row r="2593" spans="25:49" x14ac:dyDescent="0.25">
      <c r="Y2593"/>
      <c r="AD2593" s="4"/>
      <c r="AE2593" s="4"/>
      <c r="AF2593" s="4"/>
      <c r="AG2593" s="4"/>
      <c r="AH2593" s="4"/>
      <c r="AI2593" s="4"/>
      <c r="AJ2593" s="4"/>
      <c r="AK2593" s="4"/>
      <c r="AL2593" s="4"/>
      <c r="AM2593" s="4"/>
      <c r="AN2593" s="4"/>
      <c r="AO2593" s="4"/>
      <c r="AP2593" s="4"/>
      <c r="AQ2593" s="4"/>
      <c r="AR2593" s="4"/>
      <c r="AS2593" s="4"/>
      <c r="AT2593" s="4"/>
      <c r="AU2593" s="4"/>
      <c r="AV2593" s="4"/>
      <c r="AW2593" s="4"/>
    </row>
    <row r="2594" spans="25:49" x14ac:dyDescent="0.25">
      <c r="Y2594"/>
      <c r="AD2594" s="4"/>
      <c r="AE2594" s="4"/>
      <c r="AF2594" s="4"/>
      <c r="AG2594" s="4"/>
      <c r="AH2594" s="4"/>
      <c r="AI2594" s="4"/>
      <c r="AJ2594" s="4"/>
      <c r="AK2594" s="4"/>
      <c r="AL2594" s="4"/>
      <c r="AM2594" s="4"/>
      <c r="AN2594" s="4"/>
      <c r="AO2594" s="4"/>
      <c r="AP2594" s="4"/>
      <c r="AQ2594" s="4"/>
      <c r="AR2594" s="4"/>
      <c r="AS2594" s="4"/>
      <c r="AT2594" s="4"/>
      <c r="AU2594" s="4"/>
      <c r="AV2594" s="4"/>
      <c r="AW2594" s="4"/>
    </row>
    <row r="2595" spans="25:49" x14ac:dyDescent="0.25">
      <c r="Y2595"/>
      <c r="AD2595" s="4"/>
      <c r="AE2595" s="4"/>
      <c r="AF2595" s="4"/>
      <c r="AG2595" s="4"/>
      <c r="AH2595" s="4"/>
      <c r="AI2595" s="4"/>
      <c r="AJ2595" s="4"/>
      <c r="AK2595" s="4"/>
      <c r="AL2595" s="4"/>
      <c r="AM2595" s="4"/>
      <c r="AN2595" s="4"/>
      <c r="AO2595" s="4"/>
      <c r="AP2595" s="4"/>
      <c r="AQ2595" s="4"/>
      <c r="AR2595" s="4"/>
      <c r="AS2595" s="4"/>
      <c r="AT2595" s="4"/>
      <c r="AU2595" s="4"/>
      <c r="AV2595" s="4"/>
      <c r="AW2595" s="4"/>
    </row>
    <row r="2596" spans="25:49" x14ac:dyDescent="0.25">
      <c r="Y2596"/>
      <c r="AD2596" s="4"/>
      <c r="AE2596" s="4"/>
      <c r="AF2596" s="4"/>
      <c r="AG2596" s="4"/>
      <c r="AH2596" s="4"/>
      <c r="AI2596" s="4"/>
      <c r="AJ2596" s="4"/>
      <c r="AK2596" s="4"/>
      <c r="AL2596" s="4"/>
      <c r="AM2596" s="4"/>
      <c r="AN2596" s="4"/>
      <c r="AO2596" s="4"/>
      <c r="AP2596" s="4"/>
      <c r="AQ2596" s="4"/>
      <c r="AR2596" s="4"/>
      <c r="AS2596" s="4"/>
      <c r="AT2596" s="4"/>
      <c r="AU2596" s="4"/>
      <c r="AV2596" s="4"/>
      <c r="AW2596" s="4"/>
    </row>
    <row r="2597" spans="25:49" x14ac:dyDescent="0.25">
      <c r="Y2597"/>
      <c r="AD2597" s="4"/>
      <c r="AE2597" s="4"/>
      <c r="AF2597" s="4"/>
      <c r="AG2597" s="4"/>
      <c r="AH2597" s="4"/>
      <c r="AI2597" s="4"/>
      <c r="AJ2597" s="4"/>
      <c r="AK2597" s="4"/>
      <c r="AL2597" s="4"/>
      <c r="AM2597" s="4"/>
      <c r="AN2597" s="4"/>
      <c r="AO2597" s="4"/>
      <c r="AP2597" s="4"/>
      <c r="AQ2597" s="4"/>
      <c r="AR2597" s="4"/>
      <c r="AS2597" s="4"/>
      <c r="AT2597" s="4"/>
      <c r="AU2597" s="4"/>
      <c r="AV2597" s="4"/>
      <c r="AW2597" s="4"/>
    </row>
    <row r="2598" spans="25:49" x14ac:dyDescent="0.25">
      <c r="Y2598"/>
      <c r="AD2598" s="4"/>
      <c r="AE2598" s="4"/>
      <c r="AF2598" s="4"/>
      <c r="AG2598" s="4"/>
      <c r="AH2598" s="4"/>
      <c r="AI2598" s="4"/>
      <c r="AJ2598" s="4"/>
      <c r="AK2598" s="4"/>
      <c r="AL2598" s="4"/>
      <c r="AM2598" s="4"/>
      <c r="AN2598" s="4"/>
      <c r="AO2598" s="4"/>
      <c r="AP2598" s="4"/>
      <c r="AQ2598" s="4"/>
      <c r="AR2598" s="4"/>
      <c r="AS2598" s="4"/>
      <c r="AT2598" s="4"/>
      <c r="AU2598" s="4"/>
      <c r="AV2598" s="4"/>
      <c r="AW2598" s="4"/>
    </row>
    <row r="2599" spans="25:49" x14ac:dyDescent="0.25">
      <c r="Y2599"/>
      <c r="AD2599" s="4"/>
      <c r="AE2599" s="4"/>
      <c r="AF2599" s="4"/>
      <c r="AG2599" s="4"/>
      <c r="AH2599" s="4"/>
      <c r="AI2599" s="4"/>
      <c r="AJ2599" s="4"/>
      <c r="AK2599" s="4"/>
      <c r="AL2599" s="4"/>
      <c r="AM2599" s="4"/>
      <c r="AN2599" s="4"/>
      <c r="AO2599" s="4"/>
      <c r="AP2599" s="4"/>
      <c r="AQ2599" s="4"/>
      <c r="AR2599" s="4"/>
      <c r="AS2599" s="4"/>
      <c r="AT2599" s="4"/>
      <c r="AU2599" s="4"/>
      <c r="AV2599" s="4"/>
      <c r="AW2599" s="4"/>
    </row>
    <row r="2600" spans="25:49" x14ac:dyDescent="0.25">
      <c r="Y2600"/>
      <c r="AD2600" s="4"/>
      <c r="AE2600" s="4"/>
      <c r="AF2600" s="4"/>
      <c r="AG2600" s="4"/>
      <c r="AH2600" s="4"/>
      <c r="AI2600" s="4"/>
      <c r="AJ2600" s="4"/>
      <c r="AK2600" s="4"/>
      <c r="AL2600" s="4"/>
      <c r="AM2600" s="4"/>
      <c r="AN2600" s="4"/>
      <c r="AO2600" s="4"/>
      <c r="AP2600" s="4"/>
      <c r="AQ2600" s="4"/>
      <c r="AR2600" s="4"/>
      <c r="AS2600" s="4"/>
      <c r="AT2600" s="4"/>
      <c r="AU2600" s="4"/>
      <c r="AV2600" s="4"/>
      <c r="AW2600" s="4"/>
    </row>
    <row r="2601" spans="25:49" x14ac:dyDescent="0.25">
      <c r="Y2601"/>
      <c r="AD2601" s="4"/>
      <c r="AE2601" s="4"/>
      <c r="AF2601" s="4"/>
      <c r="AG2601" s="4"/>
      <c r="AH2601" s="4"/>
      <c r="AI2601" s="4"/>
      <c r="AJ2601" s="4"/>
      <c r="AK2601" s="4"/>
      <c r="AL2601" s="4"/>
      <c r="AM2601" s="4"/>
      <c r="AN2601" s="4"/>
      <c r="AO2601" s="4"/>
      <c r="AP2601" s="4"/>
      <c r="AQ2601" s="4"/>
      <c r="AR2601" s="4"/>
      <c r="AS2601" s="4"/>
      <c r="AT2601" s="4"/>
      <c r="AU2601" s="4"/>
      <c r="AV2601" s="4"/>
      <c r="AW2601" s="4"/>
    </row>
    <row r="2602" spans="25:49" x14ac:dyDescent="0.25">
      <c r="Y2602"/>
      <c r="AD2602" s="4"/>
      <c r="AE2602" s="4"/>
      <c r="AF2602" s="4"/>
      <c r="AG2602" s="4"/>
      <c r="AH2602" s="4"/>
      <c r="AI2602" s="4"/>
      <c r="AJ2602" s="4"/>
      <c r="AK2602" s="4"/>
      <c r="AL2602" s="4"/>
      <c r="AM2602" s="4"/>
      <c r="AN2602" s="4"/>
      <c r="AO2602" s="4"/>
      <c r="AP2602" s="4"/>
      <c r="AQ2602" s="4"/>
      <c r="AR2602" s="4"/>
      <c r="AS2602" s="4"/>
      <c r="AT2602" s="4"/>
      <c r="AU2602" s="4"/>
      <c r="AV2602" s="4"/>
      <c r="AW2602" s="4"/>
    </row>
    <row r="2603" spans="25:49" x14ac:dyDescent="0.25">
      <c r="Y2603"/>
      <c r="AD2603" s="4"/>
      <c r="AE2603" s="4"/>
      <c r="AF2603" s="4"/>
      <c r="AG2603" s="4"/>
      <c r="AH2603" s="4"/>
      <c r="AI2603" s="4"/>
      <c r="AJ2603" s="4"/>
      <c r="AK2603" s="4"/>
      <c r="AL2603" s="4"/>
      <c r="AM2603" s="4"/>
      <c r="AN2603" s="4"/>
      <c r="AO2603" s="4"/>
      <c r="AP2603" s="4"/>
      <c r="AQ2603" s="4"/>
      <c r="AR2603" s="4"/>
      <c r="AS2603" s="4"/>
      <c r="AT2603" s="4"/>
      <c r="AU2603" s="4"/>
      <c r="AV2603" s="4"/>
      <c r="AW2603" s="4"/>
    </row>
    <row r="2604" spans="25:49" x14ac:dyDescent="0.25">
      <c r="Y2604"/>
      <c r="AD2604" s="4"/>
      <c r="AE2604" s="4"/>
      <c r="AF2604" s="4"/>
      <c r="AG2604" s="4"/>
      <c r="AH2604" s="4"/>
      <c r="AI2604" s="4"/>
      <c r="AJ2604" s="4"/>
      <c r="AK2604" s="4"/>
      <c r="AL2604" s="4"/>
      <c r="AM2604" s="4"/>
      <c r="AN2604" s="4"/>
      <c r="AO2604" s="4"/>
      <c r="AP2604" s="4"/>
      <c r="AQ2604" s="4"/>
      <c r="AR2604" s="4"/>
      <c r="AS2604" s="4"/>
      <c r="AT2604" s="4"/>
      <c r="AU2604" s="4"/>
      <c r="AV2604" s="4"/>
      <c r="AW2604" s="4"/>
    </row>
    <row r="2605" spans="25:49" x14ac:dyDescent="0.25">
      <c r="Y2605"/>
      <c r="AD2605" s="4"/>
      <c r="AE2605" s="4"/>
      <c r="AF2605" s="4"/>
      <c r="AG2605" s="4"/>
      <c r="AH2605" s="4"/>
      <c r="AI2605" s="4"/>
      <c r="AJ2605" s="4"/>
      <c r="AK2605" s="4"/>
      <c r="AL2605" s="4"/>
      <c r="AM2605" s="4"/>
      <c r="AN2605" s="4"/>
      <c r="AO2605" s="4"/>
      <c r="AP2605" s="4"/>
      <c r="AQ2605" s="4"/>
      <c r="AR2605" s="4"/>
      <c r="AS2605" s="4"/>
      <c r="AT2605" s="4"/>
      <c r="AU2605" s="4"/>
      <c r="AV2605" s="4"/>
      <c r="AW2605" s="4"/>
    </row>
    <row r="2606" spans="25:49" x14ac:dyDescent="0.25">
      <c r="Y2606"/>
      <c r="AD2606" s="4"/>
      <c r="AE2606" s="4"/>
      <c r="AF2606" s="4"/>
      <c r="AG2606" s="4"/>
      <c r="AH2606" s="4"/>
      <c r="AI2606" s="4"/>
      <c r="AJ2606" s="4"/>
      <c r="AK2606" s="4"/>
      <c r="AL2606" s="4"/>
      <c r="AM2606" s="4"/>
      <c r="AN2606" s="4"/>
      <c r="AO2606" s="4"/>
      <c r="AP2606" s="4"/>
      <c r="AQ2606" s="4"/>
      <c r="AR2606" s="4"/>
      <c r="AS2606" s="4"/>
      <c r="AT2606" s="4"/>
      <c r="AU2606" s="4"/>
      <c r="AV2606" s="4"/>
      <c r="AW2606" s="4"/>
    </row>
    <row r="2607" spans="25:49" x14ac:dyDescent="0.25">
      <c r="Y2607"/>
      <c r="AD2607" s="4"/>
      <c r="AE2607" s="4"/>
      <c r="AF2607" s="4"/>
      <c r="AG2607" s="4"/>
      <c r="AH2607" s="4"/>
      <c r="AI2607" s="4"/>
      <c r="AJ2607" s="4"/>
      <c r="AK2607" s="4"/>
      <c r="AL2607" s="4"/>
      <c r="AM2607" s="4"/>
      <c r="AN2607" s="4"/>
      <c r="AO2607" s="4"/>
      <c r="AP2607" s="4"/>
      <c r="AQ2607" s="4"/>
      <c r="AR2607" s="4"/>
      <c r="AS2607" s="4"/>
      <c r="AT2607" s="4"/>
      <c r="AU2607" s="4"/>
      <c r="AV2607" s="4"/>
      <c r="AW2607" s="4"/>
    </row>
    <row r="2608" spans="25:49" x14ac:dyDescent="0.25">
      <c r="Y2608"/>
      <c r="AD2608" s="4"/>
      <c r="AE2608" s="4"/>
      <c r="AF2608" s="4"/>
      <c r="AG2608" s="4"/>
      <c r="AH2608" s="4"/>
      <c r="AI2608" s="4"/>
      <c r="AJ2608" s="4"/>
      <c r="AK2608" s="4"/>
      <c r="AL2608" s="4"/>
      <c r="AM2608" s="4"/>
      <c r="AN2608" s="4"/>
      <c r="AO2608" s="4"/>
      <c r="AP2608" s="4"/>
      <c r="AQ2608" s="4"/>
      <c r="AR2608" s="4"/>
      <c r="AS2608" s="4"/>
      <c r="AT2608" s="4"/>
      <c r="AU2608" s="4"/>
      <c r="AV2608" s="4"/>
      <c r="AW2608" s="4"/>
    </row>
    <row r="2609" spans="25:49" x14ac:dyDescent="0.25">
      <c r="Y2609"/>
      <c r="AD2609" s="4"/>
      <c r="AE2609" s="4"/>
      <c r="AF2609" s="4"/>
      <c r="AG2609" s="4"/>
      <c r="AH2609" s="4"/>
      <c r="AI2609" s="4"/>
      <c r="AJ2609" s="4"/>
      <c r="AK2609" s="4"/>
      <c r="AL2609" s="4"/>
      <c r="AM2609" s="4"/>
      <c r="AN2609" s="4"/>
      <c r="AO2609" s="4"/>
      <c r="AP2609" s="4"/>
      <c r="AQ2609" s="4"/>
      <c r="AR2609" s="4"/>
      <c r="AS2609" s="4"/>
      <c r="AT2609" s="4"/>
      <c r="AU2609" s="4"/>
      <c r="AV2609" s="4"/>
      <c r="AW2609" s="4"/>
    </row>
    <row r="2610" spans="25:49" x14ac:dyDescent="0.25">
      <c r="Y2610"/>
      <c r="AD2610" s="4"/>
      <c r="AE2610" s="4"/>
      <c r="AF2610" s="4"/>
      <c r="AG2610" s="4"/>
      <c r="AH2610" s="4"/>
      <c r="AI2610" s="4"/>
      <c r="AJ2610" s="4"/>
      <c r="AK2610" s="4"/>
      <c r="AL2610" s="4"/>
      <c r="AM2610" s="4"/>
      <c r="AN2610" s="4"/>
      <c r="AO2610" s="4"/>
      <c r="AP2610" s="4"/>
      <c r="AQ2610" s="4"/>
      <c r="AR2610" s="4"/>
      <c r="AS2610" s="4"/>
      <c r="AT2610" s="4"/>
      <c r="AU2610" s="4"/>
      <c r="AV2610" s="4"/>
      <c r="AW2610" s="4"/>
    </row>
    <row r="2611" spans="25:49" x14ac:dyDescent="0.25">
      <c r="Y2611"/>
      <c r="AD2611" s="4"/>
      <c r="AE2611" s="4"/>
      <c r="AF2611" s="4"/>
      <c r="AG2611" s="4"/>
      <c r="AH2611" s="4"/>
      <c r="AI2611" s="4"/>
      <c r="AJ2611" s="4"/>
      <c r="AK2611" s="4"/>
      <c r="AL2611" s="4"/>
      <c r="AM2611" s="4"/>
      <c r="AN2611" s="4"/>
      <c r="AO2611" s="4"/>
      <c r="AP2611" s="4"/>
      <c r="AQ2611" s="4"/>
      <c r="AR2611" s="4"/>
      <c r="AS2611" s="4"/>
      <c r="AT2611" s="4"/>
      <c r="AU2611" s="4"/>
      <c r="AV2611" s="4"/>
      <c r="AW2611" s="4"/>
    </row>
    <row r="2612" spans="25:49" x14ac:dyDescent="0.25">
      <c r="Y2612"/>
      <c r="AD2612" s="4"/>
      <c r="AE2612" s="4"/>
      <c r="AF2612" s="4"/>
      <c r="AG2612" s="4"/>
      <c r="AH2612" s="4"/>
      <c r="AI2612" s="4"/>
      <c r="AJ2612" s="4"/>
      <c r="AK2612" s="4"/>
      <c r="AL2612" s="4"/>
      <c r="AM2612" s="4"/>
      <c r="AN2612" s="4"/>
      <c r="AO2612" s="4"/>
      <c r="AP2612" s="4"/>
      <c r="AQ2612" s="4"/>
      <c r="AR2612" s="4"/>
      <c r="AS2612" s="4"/>
      <c r="AT2612" s="4"/>
      <c r="AU2612" s="4"/>
      <c r="AV2612" s="4"/>
      <c r="AW2612" s="4"/>
    </row>
    <row r="2613" spans="25:49" x14ac:dyDescent="0.25">
      <c r="Y2613"/>
      <c r="AD2613" s="4"/>
      <c r="AE2613" s="4"/>
      <c r="AF2613" s="4"/>
      <c r="AG2613" s="4"/>
      <c r="AH2613" s="4"/>
      <c r="AI2613" s="4"/>
      <c r="AJ2613" s="4"/>
      <c r="AK2613" s="4"/>
      <c r="AL2613" s="4"/>
      <c r="AM2613" s="4"/>
      <c r="AN2613" s="4"/>
      <c r="AO2613" s="4"/>
      <c r="AP2613" s="4"/>
      <c r="AQ2613" s="4"/>
      <c r="AR2613" s="4"/>
      <c r="AS2613" s="4"/>
      <c r="AT2613" s="4"/>
      <c r="AU2613" s="4"/>
      <c r="AV2613" s="4"/>
      <c r="AW2613" s="4"/>
    </row>
    <row r="2614" spans="25:49" x14ac:dyDescent="0.25">
      <c r="Y2614"/>
      <c r="AD2614" s="4"/>
      <c r="AE2614" s="4"/>
      <c r="AF2614" s="4"/>
      <c r="AG2614" s="4"/>
      <c r="AH2614" s="4"/>
      <c r="AI2614" s="4"/>
      <c r="AJ2614" s="4"/>
      <c r="AK2614" s="4"/>
      <c r="AL2614" s="4"/>
      <c r="AM2614" s="4"/>
      <c r="AN2614" s="4"/>
      <c r="AO2614" s="4"/>
      <c r="AP2614" s="4"/>
      <c r="AQ2614" s="4"/>
      <c r="AR2614" s="4"/>
      <c r="AS2614" s="4"/>
      <c r="AT2614" s="4"/>
      <c r="AU2614" s="4"/>
      <c r="AV2614" s="4"/>
      <c r="AW2614" s="4"/>
    </row>
    <row r="2615" spans="25:49" x14ac:dyDescent="0.25">
      <c r="Y2615"/>
      <c r="AD2615" s="4"/>
      <c r="AE2615" s="4"/>
      <c r="AF2615" s="4"/>
      <c r="AG2615" s="4"/>
      <c r="AH2615" s="4"/>
      <c r="AI2615" s="4"/>
      <c r="AJ2615" s="4"/>
      <c r="AK2615" s="4"/>
      <c r="AL2615" s="4"/>
      <c r="AM2615" s="4"/>
      <c r="AN2615" s="4"/>
      <c r="AO2615" s="4"/>
      <c r="AP2615" s="4"/>
      <c r="AQ2615" s="4"/>
      <c r="AR2615" s="4"/>
      <c r="AS2615" s="4"/>
      <c r="AT2615" s="4"/>
      <c r="AU2615" s="4"/>
      <c r="AV2615" s="4"/>
      <c r="AW2615" s="4"/>
    </row>
    <row r="2616" spans="25:49" x14ac:dyDescent="0.25">
      <c r="Y2616"/>
      <c r="AD2616" s="4"/>
      <c r="AE2616" s="4"/>
      <c r="AF2616" s="4"/>
      <c r="AG2616" s="4"/>
      <c r="AH2616" s="4"/>
      <c r="AI2616" s="4"/>
      <c r="AJ2616" s="4"/>
      <c r="AK2616" s="4"/>
      <c r="AL2616" s="4"/>
      <c r="AM2616" s="4"/>
      <c r="AN2616" s="4"/>
      <c r="AO2616" s="4"/>
      <c r="AP2616" s="4"/>
      <c r="AQ2616" s="4"/>
      <c r="AR2616" s="4"/>
      <c r="AS2616" s="4"/>
      <c r="AT2616" s="4"/>
      <c r="AU2616" s="4"/>
      <c r="AV2616" s="4"/>
      <c r="AW2616" s="4"/>
    </row>
    <row r="2617" spans="25:49" x14ac:dyDescent="0.25">
      <c r="Y2617"/>
      <c r="AD2617" s="4"/>
      <c r="AE2617" s="4"/>
      <c r="AF2617" s="4"/>
      <c r="AG2617" s="4"/>
      <c r="AH2617" s="4"/>
      <c r="AI2617" s="4"/>
      <c r="AJ2617" s="4"/>
      <c r="AK2617" s="4"/>
      <c r="AL2617" s="4"/>
      <c r="AM2617" s="4"/>
      <c r="AN2617" s="4"/>
      <c r="AO2617" s="4"/>
      <c r="AP2617" s="4"/>
      <c r="AQ2617" s="4"/>
      <c r="AR2617" s="4"/>
      <c r="AS2617" s="4"/>
      <c r="AT2617" s="4"/>
      <c r="AU2617" s="4"/>
      <c r="AV2617" s="4"/>
      <c r="AW2617" s="4"/>
    </row>
    <row r="2618" spans="25:49" x14ac:dyDescent="0.25">
      <c r="Y2618"/>
      <c r="AD2618" s="4"/>
      <c r="AE2618" s="4"/>
      <c r="AF2618" s="4"/>
      <c r="AG2618" s="4"/>
      <c r="AH2618" s="4"/>
      <c r="AI2618" s="4"/>
      <c r="AJ2618" s="4"/>
      <c r="AK2618" s="4"/>
      <c r="AL2618" s="4"/>
      <c r="AM2618" s="4"/>
      <c r="AN2618" s="4"/>
      <c r="AO2618" s="4"/>
      <c r="AP2618" s="4"/>
      <c r="AQ2618" s="4"/>
      <c r="AR2618" s="4"/>
      <c r="AS2618" s="4"/>
      <c r="AT2618" s="4"/>
      <c r="AU2618" s="4"/>
      <c r="AV2618" s="4"/>
      <c r="AW2618" s="4"/>
    </row>
    <row r="2619" spans="25:49" x14ac:dyDescent="0.25">
      <c r="Y2619"/>
      <c r="AD2619" s="4"/>
      <c r="AE2619" s="4"/>
      <c r="AF2619" s="4"/>
      <c r="AG2619" s="4"/>
      <c r="AH2619" s="4"/>
      <c r="AI2619" s="4"/>
      <c r="AJ2619" s="4"/>
      <c r="AK2619" s="4"/>
      <c r="AL2619" s="4"/>
      <c r="AM2619" s="4"/>
      <c r="AN2619" s="4"/>
      <c r="AO2619" s="4"/>
      <c r="AP2619" s="4"/>
      <c r="AQ2619" s="4"/>
      <c r="AR2619" s="4"/>
      <c r="AS2619" s="4"/>
      <c r="AT2619" s="4"/>
      <c r="AU2619" s="4"/>
      <c r="AV2619" s="4"/>
      <c r="AW2619" s="4"/>
    </row>
    <row r="2620" spans="25:49" x14ac:dyDescent="0.25">
      <c r="Y2620"/>
      <c r="AD2620" s="4"/>
      <c r="AE2620" s="4"/>
      <c r="AF2620" s="4"/>
      <c r="AG2620" s="4"/>
      <c r="AH2620" s="4"/>
      <c r="AI2620" s="4"/>
      <c r="AJ2620" s="4"/>
      <c r="AK2620" s="4"/>
      <c r="AL2620" s="4"/>
      <c r="AM2620" s="4"/>
      <c r="AN2620" s="4"/>
      <c r="AO2620" s="4"/>
      <c r="AP2620" s="4"/>
      <c r="AQ2620" s="4"/>
      <c r="AR2620" s="4"/>
      <c r="AS2620" s="4"/>
      <c r="AT2620" s="4"/>
      <c r="AU2620" s="4"/>
      <c r="AV2620" s="4"/>
      <c r="AW2620" s="4"/>
    </row>
    <row r="2621" spans="25:49" x14ac:dyDescent="0.25">
      <c r="Y2621"/>
      <c r="AD2621" s="4"/>
      <c r="AE2621" s="4"/>
      <c r="AF2621" s="4"/>
      <c r="AG2621" s="4"/>
      <c r="AH2621" s="4"/>
      <c r="AI2621" s="4"/>
      <c r="AJ2621" s="4"/>
      <c r="AK2621" s="4"/>
      <c r="AL2621" s="4"/>
      <c r="AM2621" s="4"/>
      <c r="AN2621" s="4"/>
      <c r="AO2621" s="4"/>
      <c r="AP2621" s="4"/>
      <c r="AQ2621" s="4"/>
      <c r="AR2621" s="4"/>
      <c r="AS2621" s="4"/>
      <c r="AT2621" s="4"/>
      <c r="AU2621" s="4"/>
      <c r="AV2621" s="4"/>
      <c r="AW2621" s="4"/>
    </row>
    <row r="2622" spans="25:49" x14ac:dyDescent="0.25">
      <c r="Y2622"/>
      <c r="AD2622" s="4"/>
      <c r="AE2622" s="4"/>
      <c r="AF2622" s="4"/>
      <c r="AG2622" s="4"/>
      <c r="AH2622" s="4"/>
      <c r="AI2622" s="4"/>
      <c r="AJ2622" s="4"/>
      <c r="AK2622" s="4"/>
      <c r="AL2622" s="4"/>
      <c r="AM2622" s="4"/>
      <c r="AN2622" s="4"/>
      <c r="AO2622" s="4"/>
      <c r="AP2622" s="4"/>
      <c r="AQ2622" s="4"/>
      <c r="AR2622" s="4"/>
      <c r="AS2622" s="4"/>
      <c r="AT2622" s="4"/>
      <c r="AU2622" s="4"/>
      <c r="AV2622" s="4"/>
      <c r="AW2622" s="4"/>
    </row>
    <row r="2623" spans="25:49" x14ac:dyDescent="0.25">
      <c r="Y2623"/>
      <c r="AD2623" s="4"/>
      <c r="AE2623" s="4"/>
      <c r="AF2623" s="4"/>
      <c r="AG2623" s="4"/>
      <c r="AH2623" s="4"/>
      <c r="AI2623" s="4"/>
      <c r="AJ2623" s="4"/>
      <c r="AK2623" s="4"/>
      <c r="AL2623" s="4"/>
      <c r="AM2623" s="4"/>
      <c r="AN2623" s="4"/>
      <c r="AO2623" s="4"/>
      <c r="AP2623" s="4"/>
      <c r="AQ2623" s="4"/>
      <c r="AR2623" s="4"/>
      <c r="AS2623" s="4"/>
      <c r="AT2623" s="4"/>
      <c r="AU2623" s="4"/>
      <c r="AV2623" s="4"/>
      <c r="AW2623" s="4"/>
    </row>
    <row r="2624" spans="25:49" x14ac:dyDescent="0.25">
      <c r="Y2624"/>
      <c r="AD2624" s="4"/>
      <c r="AE2624" s="4"/>
      <c r="AF2624" s="4"/>
      <c r="AG2624" s="4"/>
      <c r="AH2624" s="4"/>
      <c r="AI2624" s="4"/>
      <c r="AJ2624" s="4"/>
      <c r="AK2624" s="4"/>
      <c r="AL2624" s="4"/>
      <c r="AM2624" s="4"/>
      <c r="AN2624" s="4"/>
      <c r="AO2624" s="4"/>
      <c r="AP2624" s="4"/>
      <c r="AQ2624" s="4"/>
      <c r="AR2624" s="4"/>
      <c r="AS2624" s="4"/>
      <c r="AT2624" s="4"/>
      <c r="AU2624" s="4"/>
      <c r="AV2624" s="4"/>
      <c r="AW2624" s="4"/>
    </row>
    <row r="2625" spans="25:49" x14ac:dyDescent="0.25">
      <c r="Y2625"/>
      <c r="AD2625" s="4"/>
      <c r="AE2625" s="4"/>
      <c r="AF2625" s="4"/>
      <c r="AG2625" s="4"/>
      <c r="AH2625" s="4"/>
      <c r="AI2625" s="4"/>
      <c r="AJ2625" s="4"/>
      <c r="AK2625" s="4"/>
      <c r="AL2625" s="4"/>
      <c r="AM2625" s="4"/>
      <c r="AN2625" s="4"/>
      <c r="AO2625" s="4"/>
      <c r="AP2625" s="4"/>
      <c r="AQ2625" s="4"/>
      <c r="AR2625" s="4"/>
      <c r="AS2625" s="4"/>
      <c r="AT2625" s="4"/>
      <c r="AU2625" s="4"/>
      <c r="AV2625" s="4"/>
      <c r="AW2625" s="4"/>
    </row>
    <row r="2626" spans="25:49" x14ac:dyDescent="0.25">
      <c r="Y2626"/>
      <c r="AD2626" s="4"/>
      <c r="AE2626" s="4"/>
      <c r="AF2626" s="4"/>
      <c r="AG2626" s="4"/>
      <c r="AH2626" s="4"/>
      <c r="AI2626" s="4"/>
      <c r="AJ2626" s="4"/>
      <c r="AK2626" s="4"/>
      <c r="AL2626" s="4"/>
      <c r="AM2626" s="4"/>
      <c r="AN2626" s="4"/>
      <c r="AO2626" s="4"/>
      <c r="AP2626" s="4"/>
      <c r="AQ2626" s="4"/>
      <c r="AR2626" s="4"/>
      <c r="AS2626" s="4"/>
      <c r="AT2626" s="4"/>
      <c r="AU2626" s="4"/>
      <c r="AV2626" s="4"/>
      <c r="AW2626" s="4"/>
    </row>
    <row r="2627" spans="25:49" x14ac:dyDescent="0.25">
      <c r="Y2627"/>
      <c r="AD2627" s="4"/>
      <c r="AE2627" s="4"/>
      <c r="AF2627" s="4"/>
      <c r="AG2627" s="4"/>
      <c r="AH2627" s="4"/>
      <c r="AI2627" s="4"/>
      <c r="AJ2627" s="4"/>
      <c r="AK2627" s="4"/>
      <c r="AL2627" s="4"/>
      <c r="AM2627" s="4"/>
      <c r="AN2627" s="4"/>
      <c r="AO2627" s="4"/>
      <c r="AP2627" s="4"/>
      <c r="AQ2627" s="4"/>
      <c r="AR2627" s="4"/>
      <c r="AS2627" s="4"/>
      <c r="AT2627" s="4"/>
      <c r="AU2627" s="4"/>
      <c r="AV2627" s="4"/>
      <c r="AW2627" s="4"/>
    </row>
    <row r="2628" spans="25:49" x14ac:dyDescent="0.25">
      <c r="Y2628"/>
      <c r="AD2628" s="4"/>
      <c r="AE2628" s="4"/>
      <c r="AF2628" s="4"/>
      <c r="AG2628" s="4"/>
      <c r="AH2628" s="4"/>
      <c r="AI2628" s="4"/>
      <c r="AJ2628" s="4"/>
      <c r="AK2628" s="4"/>
      <c r="AL2628" s="4"/>
      <c r="AM2628" s="4"/>
      <c r="AN2628" s="4"/>
      <c r="AO2628" s="4"/>
      <c r="AP2628" s="4"/>
      <c r="AQ2628" s="4"/>
      <c r="AR2628" s="4"/>
      <c r="AS2628" s="4"/>
      <c r="AT2628" s="4"/>
      <c r="AU2628" s="4"/>
      <c r="AV2628" s="4"/>
      <c r="AW2628" s="4"/>
    </row>
    <row r="2629" spans="25:49" x14ac:dyDescent="0.25">
      <c r="Y2629"/>
      <c r="AD2629" s="4"/>
      <c r="AE2629" s="4"/>
      <c r="AF2629" s="4"/>
      <c r="AG2629" s="4"/>
      <c r="AH2629" s="4"/>
      <c r="AI2629" s="4"/>
      <c r="AJ2629" s="4"/>
      <c r="AK2629" s="4"/>
      <c r="AL2629" s="4"/>
      <c r="AM2629" s="4"/>
      <c r="AN2629" s="4"/>
      <c r="AO2629" s="4"/>
      <c r="AP2629" s="4"/>
      <c r="AQ2629" s="4"/>
      <c r="AR2629" s="4"/>
      <c r="AS2629" s="4"/>
      <c r="AT2629" s="4"/>
      <c r="AU2629" s="4"/>
      <c r="AV2629" s="4"/>
      <c r="AW2629" s="4"/>
    </row>
    <row r="2630" spans="25:49" x14ac:dyDescent="0.25">
      <c r="Y2630"/>
      <c r="AD2630" s="4"/>
      <c r="AE2630" s="4"/>
      <c r="AF2630" s="4"/>
      <c r="AG2630" s="4"/>
      <c r="AH2630" s="4"/>
      <c r="AI2630" s="4"/>
      <c r="AJ2630" s="4"/>
      <c r="AK2630" s="4"/>
      <c r="AL2630" s="4"/>
      <c r="AM2630" s="4"/>
      <c r="AN2630" s="4"/>
      <c r="AO2630" s="4"/>
      <c r="AP2630" s="4"/>
      <c r="AQ2630" s="4"/>
      <c r="AR2630" s="4"/>
      <c r="AS2630" s="4"/>
      <c r="AT2630" s="4"/>
      <c r="AU2630" s="4"/>
      <c r="AV2630" s="4"/>
      <c r="AW2630" s="4"/>
    </row>
    <row r="2631" spans="25:49" x14ac:dyDescent="0.25">
      <c r="Y2631"/>
      <c r="AD2631" s="4"/>
      <c r="AE2631" s="4"/>
      <c r="AF2631" s="4"/>
      <c r="AG2631" s="4"/>
      <c r="AH2631" s="4"/>
      <c r="AI2631" s="4"/>
      <c r="AJ2631" s="4"/>
      <c r="AK2631" s="4"/>
      <c r="AL2631" s="4"/>
      <c r="AM2631" s="4"/>
      <c r="AN2631" s="4"/>
      <c r="AO2631" s="4"/>
      <c r="AP2631" s="4"/>
      <c r="AQ2631" s="4"/>
      <c r="AR2631" s="4"/>
      <c r="AS2631" s="4"/>
      <c r="AT2631" s="4"/>
      <c r="AU2631" s="4"/>
      <c r="AV2631" s="4"/>
      <c r="AW2631" s="4"/>
    </row>
    <row r="2632" spans="25:49" x14ac:dyDescent="0.25">
      <c r="Y2632"/>
      <c r="AD2632" s="4"/>
      <c r="AE2632" s="4"/>
      <c r="AF2632" s="4"/>
      <c r="AG2632" s="4"/>
      <c r="AH2632" s="4"/>
      <c r="AI2632" s="4"/>
      <c r="AJ2632" s="4"/>
      <c r="AK2632" s="4"/>
      <c r="AL2632" s="4"/>
      <c r="AM2632" s="4"/>
      <c r="AN2632" s="4"/>
      <c r="AO2632" s="4"/>
      <c r="AP2632" s="4"/>
      <c r="AQ2632" s="4"/>
      <c r="AR2632" s="4"/>
      <c r="AS2632" s="4"/>
      <c r="AT2632" s="4"/>
      <c r="AU2632" s="4"/>
      <c r="AV2632" s="4"/>
      <c r="AW2632" s="4"/>
    </row>
    <row r="2633" spans="25:49" x14ac:dyDescent="0.25">
      <c r="Y2633"/>
      <c r="AD2633" s="4"/>
      <c r="AE2633" s="4"/>
      <c r="AF2633" s="4"/>
      <c r="AG2633" s="4"/>
      <c r="AH2633" s="4"/>
      <c r="AI2633" s="4"/>
      <c r="AJ2633" s="4"/>
      <c r="AK2633" s="4"/>
      <c r="AL2633" s="4"/>
      <c r="AM2633" s="4"/>
      <c r="AN2633" s="4"/>
      <c r="AO2633" s="4"/>
      <c r="AP2633" s="4"/>
      <c r="AQ2633" s="4"/>
      <c r="AR2633" s="4"/>
      <c r="AS2633" s="4"/>
      <c r="AT2633" s="4"/>
      <c r="AU2633" s="4"/>
      <c r="AV2633" s="4"/>
      <c r="AW2633" s="4"/>
    </row>
    <row r="2634" spans="25:49" x14ac:dyDescent="0.25">
      <c r="Y2634"/>
      <c r="AD2634" s="4"/>
      <c r="AE2634" s="4"/>
      <c r="AF2634" s="4"/>
      <c r="AG2634" s="4"/>
      <c r="AH2634" s="4"/>
      <c r="AI2634" s="4"/>
      <c r="AJ2634" s="4"/>
      <c r="AK2634" s="4"/>
      <c r="AL2634" s="4"/>
      <c r="AM2634" s="4"/>
      <c r="AN2634" s="4"/>
      <c r="AO2634" s="4"/>
      <c r="AP2634" s="4"/>
      <c r="AQ2634" s="4"/>
      <c r="AR2634" s="4"/>
      <c r="AS2634" s="4"/>
      <c r="AT2634" s="4"/>
      <c r="AU2634" s="4"/>
      <c r="AV2634" s="4"/>
      <c r="AW2634" s="4"/>
    </row>
    <row r="2635" spans="25:49" x14ac:dyDescent="0.25">
      <c r="Y2635"/>
      <c r="AD2635" s="4"/>
      <c r="AE2635" s="4"/>
      <c r="AF2635" s="4"/>
      <c r="AG2635" s="4"/>
      <c r="AH2635" s="4"/>
      <c r="AI2635" s="4"/>
      <c r="AJ2635" s="4"/>
      <c r="AK2635" s="4"/>
      <c r="AL2635" s="4"/>
      <c r="AM2635" s="4"/>
      <c r="AN2635" s="4"/>
      <c r="AO2635" s="4"/>
      <c r="AP2635" s="4"/>
      <c r="AQ2635" s="4"/>
      <c r="AR2635" s="4"/>
      <c r="AS2635" s="4"/>
      <c r="AT2635" s="4"/>
      <c r="AU2635" s="4"/>
      <c r="AV2635" s="4"/>
      <c r="AW2635" s="4"/>
    </row>
    <row r="2636" spans="25:49" x14ac:dyDescent="0.25">
      <c r="Y2636"/>
      <c r="AD2636" s="4"/>
      <c r="AE2636" s="4"/>
      <c r="AF2636" s="4"/>
      <c r="AG2636" s="4"/>
      <c r="AH2636" s="4"/>
      <c r="AI2636" s="4"/>
      <c r="AJ2636" s="4"/>
      <c r="AK2636" s="4"/>
      <c r="AL2636" s="4"/>
      <c r="AM2636" s="4"/>
      <c r="AN2636" s="4"/>
      <c r="AO2636" s="4"/>
      <c r="AP2636" s="4"/>
      <c r="AQ2636" s="4"/>
      <c r="AR2636" s="4"/>
      <c r="AS2636" s="4"/>
      <c r="AT2636" s="4"/>
      <c r="AU2636" s="4"/>
      <c r="AV2636" s="4"/>
      <c r="AW2636" s="4"/>
    </row>
    <row r="2637" spans="25:49" x14ac:dyDescent="0.25">
      <c r="Y2637"/>
      <c r="AD2637" s="4"/>
      <c r="AE2637" s="4"/>
      <c r="AF2637" s="4"/>
      <c r="AG2637" s="4"/>
      <c r="AH2637" s="4"/>
      <c r="AI2637" s="4"/>
      <c r="AJ2637" s="4"/>
      <c r="AK2637" s="4"/>
      <c r="AL2637" s="4"/>
      <c r="AM2637" s="4"/>
      <c r="AN2637" s="4"/>
      <c r="AO2637" s="4"/>
      <c r="AP2637" s="4"/>
      <c r="AQ2637" s="4"/>
      <c r="AR2637" s="4"/>
      <c r="AS2637" s="4"/>
      <c r="AT2637" s="4"/>
      <c r="AU2637" s="4"/>
      <c r="AV2637" s="4"/>
      <c r="AW2637" s="4"/>
    </row>
    <row r="2638" spans="25:49" x14ac:dyDescent="0.25">
      <c r="Y2638"/>
      <c r="AD2638" s="4"/>
      <c r="AE2638" s="4"/>
      <c r="AF2638" s="4"/>
      <c r="AG2638" s="4"/>
      <c r="AH2638" s="4"/>
      <c r="AI2638" s="4"/>
      <c r="AJ2638" s="4"/>
      <c r="AK2638" s="4"/>
      <c r="AL2638" s="4"/>
      <c r="AM2638" s="4"/>
      <c r="AN2638" s="4"/>
      <c r="AO2638" s="4"/>
      <c r="AP2638" s="4"/>
      <c r="AQ2638" s="4"/>
      <c r="AR2638" s="4"/>
      <c r="AS2638" s="4"/>
      <c r="AT2638" s="4"/>
      <c r="AU2638" s="4"/>
      <c r="AV2638" s="4"/>
      <c r="AW2638" s="4"/>
    </row>
    <row r="2639" spans="25:49" x14ac:dyDescent="0.25">
      <c r="Y2639"/>
      <c r="AD2639" s="4"/>
      <c r="AE2639" s="4"/>
      <c r="AF2639" s="4"/>
      <c r="AG2639" s="4"/>
      <c r="AH2639" s="4"/>
      <c r="AI2639" s="4"/>
      <c r="AJ2639" s="4"/>
      <c r="AK2639" s="4"/>
      <c r="AL2639" s="4"/>
      <c r="AM2639" s="4"/>
      <c r="AN2639" s="4"/>
      <c r="AO2639" s="4"/>
      <c r="AP2639" s="4"/>
      <c r="AQ2639" s="4"/>
      <c r="AR2639" s="4"/>
      <c r="AS2639" s="4"/>
      <c r="AT2639" s="4"/>
      <c r="AU2639" s="4"/>
      <c r="AV2639" s="4"/>
      <c r="AW2639" s="4"/>
    </row>
    <row r="2640" spans="25:49" x14ac:dyDescent="0.25">
      <c r="Y2640"/>
      <c r="AD2640" s="4"/>
      <c r="AE2640" s="4"/>
      <c r="AF2640" s="4"/>
      <c r="AG2640" s="4"/>
      <c r="AH2640" s="4"/>
      <c r="AI2640" s="4"/>
      <c r="AJ2640" s="4"/>
      <c r="AK2640" s="4"/>
      <c r="AL2640" s="4"/>
      <c r="AM2640" s="4"/>
      <c r="AN2640" s="4"/>
      <c r="AO2640" s="4"/>
      <c r="AP2640" s="4"/>
      <c r="AQ2640" s="4"/>
      <c r="AR2640" s="4"/>
      <c r="AS2640" s="4"/>
      <c r="AT2640" s="4"/>
      <c r="AU2640" s="4"/>
      <c r="AV2640" s="4"/>
      <c r="AW2640" s="4"/>
    </row>
    <row r="2641" spans="25:49" x14ac:dyDescent="0.25">
      <c r="Y2641"/>
      <c r="AD2641" s="4"/>
      <c r="AE2641" s="4"/>
      <c r="AF2641" s="4"/>
      <c r="AG2641" s="4"/>
      <c r="AH2641" s="4"/>
      <c r="AI2641" s="4"/>
      <c r="AJ2641" s="4"/>
      <c r="AK2641" s="4"/>
      <c r="AL2641" s="4"/>
      <c r="AM2641" s="4"/>
      <c r="AN2641" s="4"/>
      <c r="AO2641" s="4"/>
      <c r="AP2641" s="4"/>
      <c r="AQ2641" s="4"/>
      <c r="AR2641" s="4"/>
      <c r="AS2641" s="4"/>
      <c r="AT2641" s="4"/>
      <c r="AU2641" s="4"/>
      <c r="AV2641" s="4"/>
      <c r="AW2641" s="4"/>
    </row>
    <row r="2642" spans="25:49" x14ac:dyDescent="0.25">
      <c r="Y2642"/>
      <c r="AD2642" s="4"/>
      <c r="AE2642" s="4"/>
      <c r="AF2642" s="4"/>
      <c r="AG2642" s="4"/>
      <c r="AH2642" s="4"/>
      <c r="AI2642" s="4"/>
      <c r="AJ2642" s="4"/>
      <c r="AK2642" s="4"/>
      <c r="AL2642" s="4"/>
      <c r="AM2642" s="4"/>
      <c r="AN2642" s="4"/>
      <c r="AO2642" s="4"/>
      <c r="AP2642" s="4"/>
      <c r="AQ2642" s="4"/>
      <c r="AR2642" s="4"/>
      <c r="AS2642" s="4"/>
      <c r="AT2642" s="4"/>
      <c r="AU2642" s="4"/>
      <c r="AV2642" s="4"/>
      <c r="AW2642" s="4"/>
    </row>
    <row r="2643" spans="25:49" x14ac:dyDescent="0.25">
      <c r="Y2643"/>
      <c r="AD2643" s="4"/>
      <c r="AE2643" s="4"/>
      <c r="AF2643" s="4"/>
      <c r="AG2643" s="4"/>
      <c r="AH2643" s="4"/>
      <c r="AI2643" s="4"/>
      <c r="AJ2643" s="4"/>
      <c r="AK2643" s="4"/>
      <c r="AL2643" s="4"/>
      <c r="AM2643" s="4"/>
      <c r="AN2643" s="4"/>
      <c r="AO2643" s="4"/>
      <c r="AP2643" s="4"/>
      <c r="AQ2643" s="4"/>
      <c r="AR2643" s="4"/>
      <c r="AS2643" s="4"/>
      <c r="AT2643" s="4"/>
      <c r="AU2643" s="4"/>
      <c r="AV2643" s="4"/>
      <c r="AW2643" s="4"/>
    </row>
    <row r="2644" spans="25:49" x14ac:dyDescent="0.25">
      <c r="Y2644"/>
      <c r="AD2644" s="4"/>
      <c r="AE2644" s="4"/>
      <c r="AF2644" s="4"/>
      <c r="AG2644" s="4"/>
      <c r="AH2644" s="4"/>
      <c r="AI2644" s="4"/>
      <c r="AJ2644" s="4"/>
      <c r="AK2644" s="4"/>
      <c r="AL2644" s="4"/>
      <c r="AM2644" s="4"/>
      <c r="AN2644" s="4"/>
      <c r="AO2644" s="4"/>
      <c r="AP2644" s="4"/>
      <c r="AQ2644" s="4"/>
      <c r="AR2644" s="4"/>
      <c r="AS2644" s="4"/>
      <c r="AT2644" s="4"/>
      <c r="AU2644" s="4"/>
      <c r="AV2644" s="4"/>
      <c r="AW2644" s="4"/>
    </row>
    <row r="2645" spans="25:49" x14ac:dyDescent="0.25">
      <c r="Y2645"/>
      <c r="AD2645" s="4"/>
      <c r="AE2645" s="4"/>
      <c r="AF2645" s="4"/>
      <c r="AG2645" s="4"/>
      <c r="AH2645" s="4"/>
      <c r="AI2645" s="4"/>
      <c r="AJ2645" s="4"/>
      <c r="AK2645" s="4"/>
      <c r="AL2645" s="4"/>
      <c r="AM2645" s="4"/>
      <c r="AN2645" s="4"/>
      <c r="AO2645" s="4"/>
      <c r="AP2645" s="4"/>
      <c r="AQ2645" s="4"/>
      <c r="AR2645" s="4"/>
      <c r="AS2645" s="4"/>
      <c r="AT2645" s="4"/>
      <c r="AU2645" s="4"/>
      <c r="AV2645" s="4"/>
      <c r="AW2645" s="4"/>
    </row>
    <row r="2646" spans="25:49" x14ac:dyDescent="0.25">
      <c r="Y2646"/>
      <c r="AD2646" s="4"/>
      <c r="AE2646" s="4"/>
      <c r="AF2646" s="4"/>
      <c r="AG2646" s="4"/>
      <c r="AH2646" s="4"/>
      <c r="AI2646" s="4"/>
      <c r="AJ2646" s="4"/>
      <c r="AK2646" s="4"/>
      <c r="AL2646" s="4"/>
      <c r="AM2646" s="4"/>
      <c r="AN2646" s="4"/>
      <c r="AO2646" s="4"/>
      <c r="AP2646" s="4"/>
      <c r="AQ2646" s="4"/>
      <c r="AR2646" s="4"/>
      <c r="AS2646" s="4"/>
      <c r="AT2646" s="4"/>
      <c r="AU2646" s="4"/>
      <c r="AV2646" s="4"/>
      <c r="AW2646" s="4"/>
    </row>
    <row r="2647" spans="25:49" x14ac:dyDescent="0.25">
      <c r="Y2647"/>
      <c r="AD2647" s="4"/>
      <c r="AE2647" s="4"/>
      <c r="AF2647" s="4"/>
      <c r="AG2647" s="4"/>
      <c r="AH2647" s="4"/>
      <c r="AI2647" s="4"/>
      <c r="AJ2647" s="4"/>
      <c r="AK2647" s="4"/>
      <c r="AL2647" s="4"/>
      <c r="AM2647" s="4"/>
      <c r="AN2647" s="4"/>
      <c r="AO2647" s="4"/>
      <c r="AP2647" s="4"/>
      <c r="AQ2647" s="4"/>
      <c r="AR2647" s="4"/>
      <c r="AS2647" s="4"/>
      <c r="AT2647" s="4"/>
      <c r="AU2647" s="4"/>
      <c r="AV2647" s="4"/>
      <c r="AW2647" s="4"/>
    </row>
    <row r="2648" spans="25:49" x14ac:dyDescent="0.25">
      <c r="Y2648"/>
      <c r="AD2648" s="4"/>
      <c r="AE2648" s="4"/>
      <c r="AF2648" s="4"/>
      <c r="AG2648" s="4"/>
      <c r="AH2648" s="4"/>
      <c r="AI2648" s="4"/>
      <c r="AJ2648" s="4"/>
      <c r="AK2648" s="4"/>
      <c r="AL2648" s="4"/>
      <c r="AM2648" s="4"/>
      <c r="AN2648" s="4"/>
      <c r="AO2648" s="4"/>
      <c r="AP2648" s="4"/>
      <c r="AQ2648" s="4"/>
      <c r="AR2648" s="4"/>
      <c r="AS2648" s="4"/>
      <c r="AT2648" s="4"/>
      <c r="AU2648" s="4"/>
      <c r="AV2648" s="4"/>
      <c r="AW2648" s="4"/>
    </row>
    <row r="2649" spans="25:49" x14ac:dyDescent="0.25">
      <c r="Y2649"/>
      <c r="AD2649" s="4"/>
      <c r="AE2649" s="4"/>
      <c r="AF2649" s="4"/>
      <c r="AG2649" s="4"/>
      <c r="AH2649" s="4"/>
      <c r="AI2649" s="4"/>
      <c r="AJ2649" s="4"/>
      <c r="AK2649" s="4"/>
      <c r="AL2649" s="4"/>
      <c r="AM2649" s="4"/>
      <c r="AN2649" s="4"/>
      <c r="AO2649" s="4"/>
      <c r="AP2649" s="4"/>
      <c r="AQ2649" s="4"/>
      <c r="AR2649" s="4"/>
      <c r="AS2649" s="4"/>
      <c r="AT2649" s="4"/>
      <c r="AU2649" s="4"/>
      <c r="AV2649" s="4"/>
      <c r="AW2649" s="4"/>
    </row>
    <row r="2650" spans="25:49" x14ac:dyDescent="0.25">
      <c r="Y2650"/>
      <c r="AD2650" s="4"/>
      <c r="AE2650" s="4"/>
      <c r="AF2650" s="4"/>
      <c r="AG2650" s="4"/>
      <c r="AH2650" s="4"/>
      <c r="AI2650" s="4"/>
      <c r="AJ2650" s="4"/>
      <c r="AK2650" s="4"/>
      <c r="AL2650" s="4"/>
      <c r="AM2650" s="4"/>
      <c r="AN2650" s="4"/>
      <c r="AO2650" s="4"/>
      <c r="AP2650" s="4"/>
      <c r="AQ2650" s="4"/>
      <c r="AR2650" s="4"/>
      <c r="AS2650" s="4"/>
      <c r="AT2650" s="4"/>
      <c r="AU2650" s="4"/>
      <c r="AV2650" s="4"/>
      <c r="AW2650" s="4"/>
    </row>
    <row r="2651" spans="25:49" x14ac:dyDescent="0.25">
      <c r="Y2651"/>
      <c r="AD2651" s="4"/>
      <c r="AE2651" s="4"/>
      <c r="AF2651" s="4"/>
      <c r="AG2651" s="4"/>
      <c r="AH2651" s="4"/>
      <c r="AI2651" s="4"/>
      <c r="AJ2651" s="4"/>
      <c r="AK2651" s="4"/>
      <c r="AL2651" s="4"/>
      <c r="AM2651" s="4"/>
      <c r="AN2651" s="4"/>
      <c r="AO2651" s="4"/>
      <c r="AP2651" s="4"/>
      <c r="AQ2651" s="4"/>
      <c r="AR2651" s="4"/>
      <c r="AS2651" s="4"/>
      <c r="AT2651" s="4"/>
      <c r="AU2651" s="4"/>
      <c r="AV2651" s="4"/>
      <c r="AW2651" s="4"/>
    </row>
    <row r="2652" spans="25:49" x14ac:dyDescent="0.25">
      <c r="Y2652"/>
      <c r="AD2652" s="4"/>
      <c r="AE2652" s="4"/>
      <c r="AF2652" s="4"/>
      <c r="AG2652" s="4"/>
      <c r="AH2652" s="4"/>
      <c r="AI2652" s="4"/>
      <c r="AJ2652" s="4"/>
      <c r="AK2652" s="4"/>
      <c r="AL2652" s="4"/>
      <c r="AM2652" s="4"/>
      <c r="AN2652" s="4"/>
      <c r="AO2652" s="4"/>
      <c r="AP2652" s="4"/>
      <c r="AQ2652" s="4"/>
      <c r="AR2652" s="4"/>
      <c r="AS2652" s="4"/>
      <c r="AT2652" s="4"/>
      <c r="AU2652" s="4"/>
      <c r="AV2652" s="4"/>
      <c r="AW2652" s="4"/>
    </row>
    <row r="2653" spans="25:49" x14ac:dyDescent="0.25">
      <c r="Y2653"/>
      <c r="AD2653" s="4"/>
      <c r="AE2653" s="4"/>
      <c r="AF2653" s="4"/>
      <c r="AG2653" s="4"/>
      <c r="AH2653" s="4"/>
      <c r="AI2653" s="4"/>
      <c r="AJ2653" s="4"/>
      <c r="AK2653" s="4"/>
      <c r="AL2653" s="4"/>
      <c r="AM2653" s="4"/>
      <c r="AN2653" s="4"/>
      <c r="AO2653" s="4"/>
      <c r="AP2653" s="4"/>
      <c r="AQ2653" s="4"/>
      <c r="AR2653" s="4"/>
      <c r="AS2653" s="4"/>
      <c r="AT2653" s="4"/>
      <c r="AU2653" s="4"/>
      <c r="AV2653" s="4"/>
      <c r="AW2653" s="4"/>
    </row>
    <row r="2654" spans="25:49" x14ac:dyDescent="0.25">
      <c r="Y2654"/>
      <c r="AD2654" s="4"/>
      <c r="AE2654" s="4"/>
      <c r="AF2654" s="4"/>
      <c r="AG2654" s="4"/>
      <c r="AH2654" s="4"/>
      <c r="AI2654" s="4"/>
      <c r="AJ2654" s="4"/>
      <c r="AK2654" s="4"/>
      <c r="AL2654" s="4"/>
      <c r="AM2654" s="4"/>
      <c r="AN2654" s="4"/>
      <c r="AO2654" s="4"/>
      <c r="AP2654" s="4"/>
      <c r="AQ2654" s="4"/>
      <c r="AR2654" s="4"/>
      <c r="AS2654" s="4"/>
      <c r="AT2654" s="4"/>
      <c r="AU2654" s="4"/>
      <c r="AV2654" s="4"/>
      <c r="AW2654" s="4"/>
    </row>
    <row r="2655" spans="25:49" x14ac:dyDescent="0.25">
      <c r="Y2655"/>
      <c r="AD2655" s="4"/>
      <c r="AE2655" s="4"/>
      <c r="AF2655" s="4"/>
      <c r="AG2655" s="4"/>
      <c r="AH2655" s="4"/>
      <c r="AI2655" s="4"/>
      <c r="AJ2655" s="4"/>
      <c r="AK2655" s="4"/>
      <c r="AL2655" s="4"/>
      <c r="AM2655" s="4"/>
      <c r="AN2655" s="4"/>
      <c r="AO2655" s="4"/>
      <c r="AP2655" s="4"/>
      <c r="AQ2655" s="4"/>
      <c r="AR2655" s="4"/>
      <c r="AS2655" s="4"/>
      <c r="AT2655" s="4"/>
      <c r="AU2655" s="4"/>
      <c r="AV2655" s="4"/>
      <c r="AW2655" s="4"/>
    </row>
    <row r="2656" spans="25:49" x14ac:dyDescent="0.25">
      <c r="Y2656"/>
      <c r="AD2656" s="4"/>
      <c r="AE2656" s="4"/>
      <c r="AF2656" s="4"/>
      <c r="AG2656" s="4"/>
      <c r="AH2656" s="4"/>
      <c r="AI2656" s="4"/>
      <c r="AJ2656" s="4"/>
      <c r="AK2656" s="4"/>
      <c r="AL2656" s="4"/>
      <c r="AM2656" s="4"/>
      <c r="AN2656" s="4"/>
      <c r="AO2656" s="4"/>
      <c r="AP2656" s="4"/>
      <c r="AQ2656" s="4"/>
      <c r="AR2656" s="4"/>
      <c r="AS2656" s="4"/>
      <c r="AT2656" s="4"/>
      <c r="AU2656" s="4"/>
      <c r="AV2656" s="4"/>
      <c r="AW2656" s="4"/>
    </row>
    <row r="2657" spans="25:49" x14ac:dyDescent="0.25">
      <c r="Y2657"/>
      <c r="AD2657" s="4"/>
      <c r="AE2657" s="4"/>
      <c r="AF2657" s="4"/>
      <c r="AG2657" s="4"/>
      <c r="AH2657" s="4"/>
      <c r="AI2657" s="4"/>
      <c r="AJ2657" s="4"/>
      <c r="AK2657" s="4"/>
      <c r="AL2657" s="4"/>
      <c r="AM2657" s="4"/>
      <c r="AN2657" s="4"/>
      <c r="AO2657" s="4"/>
      <c r="AP2657" s="4"/>
      <c r="AQ2657" s="4"/>
      <c r="AR2657" s="4"/>
      <c r="AS2657" s="4"/>
      <c r="AT2657" s="4"/>
      <c r="AU2657" s="4"/>
      <c r="AV2657" s="4"/>
      <c r="AW2657" s="4"/>
    </row>
    <row r="2658" spans="25:49" x14ac:dyDescent="0.25">
      <c r="Y2658"/>
      <c r="AD2658" s="4"/>
      <c r="AE2658" s="4"/>
      <c r="AF2658" s="4"/>
      <c r="AG2658" s="4"/>
      <c r="AH2658" s="4"/>
      <c r="AI2658" s="4"/>
      <c r="AJ2658" s="4"/>
      <c r="AK2658" s="4"/>
      <c r="AL2658" s="4"/>
      <c r="AM2658" s="4"/>
      <c r="AN2658" s="4"/>
      <c r="AO2658" s="4"/>
      <c r="AP2658" s="4"/>
      <c r="AQ2658" s="4"/>
      <c r="AR2658" s="4"/>
      <c r="AS2658" s="4"/>
      <c r="AT2658" s="4"/>
      <c r="AU2658" s="4"/>
      <c r="AV2658" s="4"/>
      <c r="AW2658" s="4"/>
    </row>
    <row r="2659" spans="25:49" x14ac:dyDescent="0.25">
      <c r="Y2659"/>
      <c r="AD2659" s="4"/>
      <c r="AE2659" s="4"/>
      <c r="AF2659" s="4"/>
      <c r="AG2659" s="4"/>
      <c r="AH2659" s="4"/>
      <c r="AI2659" s="4"/>
      <c r="AJ2659" s="4"/>
      <c r="AK2659" s="4"/>
      <c r="AL2659" s="4"/>
      <c r="AM2659" s="4"/>
      <c r="AN2659" s="4"/>
      <c r="AO2659" s="4"/>
      <c r="AP2659" s="4"/>
      <c r="AQ2659" s="4"/>
      <c r="AR2659" s="4"/>
      <c r="AS2659" s="4"/>
      <c r="AT2659" s="4"/>
      <c r="AU2659" s="4"/>
      <c r="AV2659" s="4"/>
      <c r="AW2659" s="4"/>
    </row>
    <row r="2660" spans="25:49" x14ac:dyDescent="0.25">
      <c r="Y2660"/>
      <c r="AD2660" s="4"/>
      <c r="AE2660" s="4"/>
      <c r="AF2660" s="4"/>
      <c r="AG2660" s="4"/>
      <c r="AH2660" s="4"/>
      <c r="AI2660" s="4"/>
      <c r="AJ2660" s="4"/>
      <c r="AK2660" s="4"/>
      <c r="AL2660" s="4"/>
      <c r="AM2660" s="4"/>
      <c r="AN2660" s="4"/>
      <c r="AO2660" s="4"/>
      <c r="AP2660" s="4"/>
      <c r="AQ2660" s="4"/>
      <c r="AR2660" s="4"/>
      <c r="AS2660" s="4"/>
      <c r="AT2660" s="4"/>
      <c r="AU2660" s="4"/>
      <c r="AV2660" s="4"/>
      <c r="AW2660" s="4"/>
    </row>
    <row r="2661" spans="25:49" x14ac:dyDescent="0.25">
      <c r="Y2661"/>
      <c r="AD2661" s="4"/>
      <c r="AE2661" s="4"/>
      <c r="AF2661" s="4"/>
      <c r="AG2661" s="4"/>
      <c r="AH2661" s="4"/>
      <c r="AI2661" s="4"/>
      <c r="AJ2661" s="4"/>
      <c r="AK2661" s="4"/>
      <c r="AL2661" s="4"/>
      <c r="AM2661" s="4"/>
      <c r="AN2661" s="4"/>
      <c r="AO2661" s="4"/>
      <c r="AP2661" s="4"/>
      <c r="AQ2661" s="4"/>
      <c r="AR2661" s="4"/>
      <c r="AS2661" s="4"/>
      <c r="AT2661" s="4"/>
      <c r="AU2661" s="4"/>
      <c r="AV2661" s="4"/>
      <c r="AW2661" s="4"/>
    </row>
    <row r="2662" spans="25:49" x14ac:dyDescent="0.25">
      <c r="Y2662"/>
      <c r="AD2662" s="4"/>
      <c r="AE2662" s="4"/>
      <c r="AF2662" s="4"/>
      <c r="AG2662" s="4"/>
      <c r="AH2662" s="4"/>
      <c r="AI2662" s="4"/>
      <c r="AJ2662" s="4"/>
      <c r="AK2662" s="4"/>
      <c r="AL2662" s="4"/>
      <c r="AM2662" s="4"/>
      <c r="AN2662" s="4"/>
      <c r="AO2662" s="4"/>
      <c r="AP2662" s="4"/>
      <c r="AQ2662" s="4"/>
      <c r="AR2662" s="4"/>
      <c r="AS2662" s="4"/>
      <c r="AT2662" s="4"/>
      <c r="AU2662" s="4"/>
      <c r="AV2662" s="4"/>
      <c r="AW2662" s="4"/>
    </row>
    <row r="2663" spans="25:49" x14ac:dyDescent="0.25">
      <c r="Y2663"/>
      <c r="AD2663" s="4"/>
      <c r="AE2663" s="4"/>
      <c r="AF2663" s="4"/>
      <c r="AG2663" s="4"/>
      <c r="AH2663" s="4"/>
      <c r="AI2663" s="4"/>
      <c r="AJ2663" s="4"/>
      <c r="AK2663" s="4"/>
      <c r="AL2663" s="4"/>
      <c r="AM2663" s="4"/>
      <c r="AN2663" s="4"/>
      <c r="AO2663" s="4"/>
      <c r="AP2663" s="4"/>
      <c r="AQ2663" s="4"/>
      <c r="AR2663" s="4"/>
      <c r="AS2663" s="4"/>
      <c r="AT2663" s="4"/>
      <c r="AU2663" s="4"/>
      <c r="AV2663" s="4"/>
      <c r="AW2663" s="4"/>
    </row>
    <row r="2664" spans="25:49" x14ac:dyDescent="0.25">
      <c r="Y2664"/>
      <c r="AD2664" s="4"/>
      <c r="AE2664" s="4"/>
      <c r="AF2664" s="4"/>
      <c r="AG2664" s="4"/>
      <c r="AH2664" s="4"/>
      <c r="AI2664" s="4"/>
      <c r="AJ2664" s="4"/>
      <c r="AK2664" s="4"/>
      <c r="AL2664" s="4"/>
      <c r="AM2664" s="4"/>
      <c r="AN2664" s="4"/>
      <c r="AO2664" s="4"/>
      <c r="AP2664" s="4"/>
      <c r="AQ2664" s="4"/>
      <c r="AR2664" s="4"/>
      <c r="AS2664" s="4"/>
      <c r="AT2664" s="4"/>
      <c r="AU2664" s="4"/>
      <c r="AV2664" s="4"/>
      <c r="AW2664" s="4"/>
    </row>
    <row r="2665" spans="25:49" x14ac:dyDescent="0.25">
      <c r="Y2665"/>
      <c r="AD2665" s="4"/>
      <c r="AE2665" s="4"/>
      <c r="AF2665" s="4"/>
      <c r="AG2665" s="4"/>
      <c r="AH2665" s="4"/>
      <c r="AI2665" s="4"/>
      <c r="AJ2665" s="4"/>
      <c r="AK2665" s="4"/>
      <c r="AL2665" s="4"/>
      <c r="AM2665" s="4"/>
      <c r="AN2665" s="4"/>
      <c r="AO2665" s="4"/>
      <c r="AP2665" s="4"/>
      <c r="AQ2665" s="4"/>
      <c r="AR2665" s="4"/>
      <c r="AS2665" s="4"/>
      <c r="AT2665" s="4"/>
      <c r="AU2665" s="4"/>
      <c r="AV2665" s="4"/>
      <c r="AW2665" s="4"/>
    </row>
    <row r="2666" spans="25:49" x14ac:dyDescent="0.25">
      <c r="Y2666"/>
      <c r="AD2666" s="4"/>
      <c r="AE2666" s="4"/>
      <c r="AF2666" s="4"/>
      <c r="AG2666" s="4"/>
      <c r="AH2666" s="4"/>
      <c r="AI2666" s="4"/>
      <c r="AJ2666" s="4"/>
      <c r="AK2666" s="4"/>
      <c r="AL2666" s="4"/>
      <c r="AM2666" s="4"/>
      <c r="AN2666" s="4"/>
      <c r="AO2666" s="4"/>
      <c r="AP2666" s="4"/>
      <c r="AQ2666" s="4"/>
      <c r="AR2666" s="4"/>
      <c r="AS2666" s="4"/>
      <c r="AT2666" s="4"/>
      <c r="AU2666" s="4"/>
      <c r="AV2666" s="4"/>
      <c r="AW2666" s="4"/>
    </row>
    <row r="2667" spans="25:49" x14ac:dyDescent="0.25">
      <c r="Y2667"/>
      <c r="AD2667" s="4"/>
      <c r="AE2667" s="4"/>
      <c r="AF2667" s="4"/>
      <c r="AG2667" s="4"/>
      <c r="AH2667" s="4"/>
      <c r="AI2667" s="4"/>
      <c r="AJ2667" s="4"/>
      <c r="AK2667" s="4"/>
      <c r="AL2667" s="4"/>
      <c r="AM2667" s="4"/>
      <c r="AN2667" s="4"/>
      <c r="AO2667" s="4"/>
      <c r="AP2667" s="4"/>
      <c r="AQ2667" s="4"/>
      <c r="AR2667" s="4"/>
      <c r="AS2667" s="4"/>
      <c r="AT2667" s="4"/>
      <c r="AU2667" s="4"/>
      <c r="AV2667" s="4"/>
      <c r="AW2667" s="4"/>
    </row>
    <row r="2668" spans="25:49" x14ac:dyDescent="0.25">
      <c r="Y2668"/>
      <c r="AD2668" s="4"/>
      <c r="AE2668" s="4"/>
      <c r="AF2668" s="4"/>
      <c r="AG2668" s="4"/>
      <c r="AH2668" s="4"/>
      <c r="AI2668" s="4"/>
      <c r="AJ2668" s="4"/>
      <c r="AK2668" s="4"/>
      <c r="AL2668" s="4"/>
      <c r="AM2668" s="4"/>
      <c r="AN2668" s="4"/>
      <c r="AO2668" s="4"/>
      <c r="AP2668" s="4"/>
      <c r="AQ2668" s="4"/>
      <c r="AR2668" s="4"/>
      <c r="AS2668" s="4"/>
      <c r="AT2668" s="4"/>
      <c r="AU2668" s="4"/>
      <c r="AV2668" s="4"/>
      <c r="AW2668" s="4"/>
    </row>
    <row r="2669" spans="25:49" x14ac:dyDescent="0.25">
      <c r="Y2669"/>
      <c r="AD2669" s="4"/>
      <c r="AE2669" s="4"/>
      <c r="AF2669" s="4"/>
      <c r="AG2669" s="4"/>
      <c r="AH2669" s="4"/>
      <c r="AI2669" s="4"/>
      <c r="AJ2669" s="4"/>
      <c r="AK2669" s="4"/>
      <c r="AL2669" s="4"/>
      <c r="AM2669" s="4"/>
      <c r="AN2669" s="4"/>
      <c r="AO2669" s="4"/>
      <c r="AP2669" s="4"/>
      <c r="AQ2669" s="4"/>
      <c r="AR2669" s="4"/>
      <c r="AS2669" s="4"/>
      <c r="AT2669" s="4"/>
      <c r="AU2669" s="4"/>
      <c r="AV2669" s="4"/>
      <c r="AW2669" s="4"/>
    </row>
    <row r="2670" spans="25:49" x14ac:dyDescent="0.25">
      <c r="Y2670"/>
      <c r="AD2670" s="4"/>
      <c r="AE2670" s="4"/>
      <c r="AF2670" s="4"/>
      <c r="AG2670" s="4"/>
      <c r="AH2670" s="4"/>
      <c r="AI2670" s="4"/>
      <c r="AJ2670" s="4"/>
      <c r="AK2670" s="4"/>
      <c r="AL2670" s="4"/>
      <c r="AM2670" s="4"/>
      <c r="AN2670" s="4"/>
      <c r="AO2670" s="4"/>
      <c r="AP2670" s="4"/>
      <c r="AQ2670" s="4"/>
      <c r="AR2670" s="4"/>
      <c r="AS2670" s="4"/>
      <c r="AT2670" s="4"/>
      <c r="AU2670" s="4"/>
      <c r="AV2670" s="4"/>
      <c r="AW2670" s="4"/>
    </row>
    <row r="2671" spans="25:49" x14ac:dyDescent="0.25">
      <c r="Y2671"/>
      <c r="AD2671" s="4"/>
      <c r="AE2671" s="4"/>
      <c r="AF2671" s="4"/>
      <c r="AG2671" s="4"/>
      <c r="AH2671" s="4"/>
      <c r="AI2671" s="4"/>
      <c r="AJ2671" s="4"/>
      <c r="AK2671" s="4"/>
      <c r="AL2671" s="4"/>
      <c r="AM2671" s="4"/>
      <c r="AN2671" s="4"/>
      <c r="AO2671" s="4"/>
      <c r="AP2671" s="4"/>
      <c r="AQ2671" s="4"/>
      <c r="AR2671" s="4"/>
      <c r="AS2671" s="4"/>
      <c r="AT2671" s="4"/>
      <c r="AU2671" s="4"/>
      <c r="AV2671" s="4"/>
      <c r="AW2671" s="4"/>
    </row>
    <row r="2672" spans="25:49" x14ac:dyDescent="0.25">
      <c r="Y2672"/>
      <c r="AD2672" s="4"/>
      <c r="AE2672" s="4"/>
      <c r="AF2672" s="4"/>
      <c r="AG2672" s="4"/>
      <c r="AH2672" s="4"/>
      <c r="AI2672" s="4"/>
      <c r="AJ2672" s="4"/>
      <c r="AK2672" s="4"/>
      <c r="AL2672" s="4"/>
      <c r="AM2672" s="4"/>
      <c r="AN2672" s="4"/>
      <c r="AO2672" s="4"/>
      <c r="AP2672" s="4"/>
      <c r="AQ2672" s="4"/>
      <c r="AR2672" s="4"/>
      <c r="AS2672" s="4"/>
      <c r="AT2672" s="4"/>
      <c r="AU2672" s="4"/>
      <c r="AV2672" s="4"/>
      <c r="AW2672" s="4"/>
    </row>
    <row r="2673" spans="25:49" x14ac:dyDescent="0.25">
      <c r="Y2673"/>
      <c r="AD2673" s="4"/>
      <c r="AE2673" s="4"/>
      <c r="AF2673" s="4"/>
      <c r="AG2673" s="4"/>
      <c r="AH2673" s="4"/>
      <c r="AI2673" s="4"/>
      <c r="AJ2673" s="4"/>
      <c r="AK2673" s="4"/>
      <c r="AL2673" s="4"/>
      <c r="AM2673" s="4"/>
      <c r="AN2673" s="4"/>
      <c r="AO2673" s="4"/>
      <c r="AP2673" s="4"/>
      <c r="AQ2673" s="4"/>
      <c r="AR2673" s="4"/>
      <c r="AS2673" s="4"/>
      <c r="AT2673" s="4"/>
      <c r="AU2673" s="4"/>
      <c r="AV2673" s="4"/>
      <c r="AW2673" s="4"/>
    </row>
    <row r="2674" spans="25:49" x14ac:dyDescent="0.25">
      <c r="Y2674"/>
      <c r="AD2674" s="4"/>
      <c r="AE2674" s="4"/>
      <c r="AF2674" s="4"/>
      <c r="AG2674" s="4"/>
      <c r="AH2674" s="4"/>
      <c r="AI2674" s="4"/>
      <c r="AJ2674" s="4"/>
      <c r="AK2674" s="4"/>
      <c r="AL2674" s="4"/>
      <c r="AM2674" s="4"/>
      <c r="AN2674" s="4"/>
      <c r="AO2674" s="4"/>
      <c r="AP2674" s="4"/>
      <c r="AQ2674" s="4"/>
      <c r="AR2674" s="4"/>
      <c r="AS2674" s="4"/>
      <c r="AT2674" s="4"/>
      <c r="AU2674" s="4"/>
      <c r="AV2674" s="4"/>
      <c r="AW2674" s="4"/>
    </row>
    <row r="2675" spans="25:49" x14ac:dyDescent="0.25">
      <c r="Y2675"/>
      <c r="AD2675" s="4"/>
      <c r="AE2675" s="4"/>
      <c r="AF2675" s="4"/>
      <c r="AG2675" s="4"/>
      <c r="AH2675" s="4"/>
      <c r="AI2675" s="4"/>
      <c r="AJ2675" s="4"/>
      <c r="AK2675" s="4"/>
      <c r="AL2675" s="4"/>
      <c r="AM2675" s="4"/>
      <c r="AN2675" s="4"/>
      <c r="AO2675" s="4"/>
      <c r="AP2675" s="4"/>
      <c r="AQ2675" s="4"/>
      <c r="AR2675" s="4"/>
      <c r="AS2675" s="4"/>
      <c r="AT2675" s="4"/>
      <c r="AU2675" s="4"/>
      <c r="AV2675" s="4"/>
      <c r="AW2675" s="4"/>
    </row>
    <row r="2676" spans="25:49" x14ac:dyDescent="0.25">
      <c r="Y2676"/>
      <c r="AD2676" s="4"/>
      <c r="AE2676" s="4"/>
      <c r="AF2676" s="4"/>
      <c r="AG2676" s="4"/>
      <c r="AH2676" s="4"/>
      <c r="AI2676" s="4"/>
      <c r="AJ2676" s="4"/>
      <c r="AK2676" s="4"/>
      <c r="AL2676" s="4"/>
      <c r="AM2676" s="4"/>
      <c r="AN2676" s="4"/>
      <c r="AO2676" s="4"/>
      <c r="AP2676" s="4"/>
      <c r="AQ2676" s="4"/>
      <c r="AR2676" s="4"/>
      <c r="AS2676" s="4"/>
      <c r="AT2676" s="4"/>
      <c r="AU2676" s="4"/>
      <c r="AV2676" s="4"/>
      <c r="AW2676" s="4"/>
    </row>
    <row r="2677" spans="25:49" x14ac:dyDescent="0.25">
      <c r="Y2677"/>
      <c r="AD2677" s="4"/>
      <c r="AE2677" s="4"/>
      <c r="AF2677" s="4"/>
      <c r="AG2677" s="4"/>
      <c r="AH2677" s="4"/>
      <c r="AI2677" s="4"/>
      <c r="AJ2677" s="4"/>
      <c r="AK2677" s="4"/>
      <c r="AL2677" s="4"/>
      <c r="AM2677" s="4"/>
      <c r="AN2677" s="4"/>
      <c r="AO2677" s="4"/>
      <c r="AP2677" s="4"/>
      <c r="AQ2677" s="4"/>
      <c r="AR2677" s="4"/>
      <c r="AS2677" s="4"/>
      <c r="AT2677" s="4"/>
      <c r="AU2677" s="4"/>
      <c r="AV2677" s="4"/>
      <c r="AW2677" s="4"/>
    </row>
    <row r="2678" spans="25:49" x14ac:dyDescent="0.25">
      <c r="Y2678"/>
      <c r="AD2678" s="4"/>
      <c r="AE2678" s="4"/>
      <c r="AF2678" s="4"/>
      <c r="AG2678" s="4"/>
      <c r="AH2678" s="4"/>
      <c r="AI2678" s="4"/>
      <c r="AJ2678" s="4"/>
      <c r="AK2678" s="4"/>
      <c r="AL2678" s="4"/>
      <c r="AM2678" s="4"/>
      <c r="AN2678" s="4"/>
      <c r="AO2678" s="4"/>
      <c r="AP2678" s="4"/>
      <c r="AQ2678" s="4"/>
      <c r="AR2678" s="4"/>
      <c r="AS2678" s="4"/>
      <c r="AT2678" s="4"/>
      <c r="AU2678" s="4"/>
      <c r="AV2678" s="4"/>
      <c r="AW2678" s="4"/>
    </row>
    <row r="2679" spans="25:49" x14ac:dyDescent="0.25">
      <c r="Y2679"/>
      <c r="AD2679" s="4"/>
      <c r="AE2679" s="4"/>
      <c r="AF2679" s="4"/>
      <c r="AG2679" s="4"/>
      <c r="AH2679" s="4"/>
      <c r="AI2679" s="4"/>
      <c r="AJ2679" s="4"/>
      <c r="AK2679" s="4"/>
      <c r="AL2679" s="4"/>
      <c r="AM2679" s="4"/>
      <c r="AN2679" s="4"/>
      <c r="AO2679" s="4"/>
      <c r="AP2679" s="4"/>
      <c r="AQ2679" s="4"/>
      <c r="AR2679" s="4"/>
      <c r="AS2679" s="4"/>
      <c r="AT2679" s="4"/>
      <c r="AU2679" s="4"/>
      <c r="AV2679" s="4"/>
      <c r="AW2679" s="4"/>
    </row>
    <row r="2680" spans="25:49" x14ac:dyDescent="0.25">
      <c r="Y2680"/>
      <c r="AD2680" s="4"/>
      <c r="AE2680" s="4"/>
      <c r="AF2680" s="4"/>
      <c r="AG2680" s="4"/>
      <c r="AH2680" s="4"/>
      <c r="AI2680" s="4"/>
      <c r="AJ2680" s="4"/>
      <c r="AK2680" s="4"/>
      <c r="AL2680" s="4"/>
      <c r="AM2680" s="4"/>
      <c r="AN2680" s="4"/>
      <c r="AO2680" s="4"/>
      <c r="AP2680" s="4"/>
      <c r="AQ2680" s="4"/>
      <c r="AR2680" s="4"/>
      <c r="AS2680" s="4"/>
      <c r="AT2680" s="4"/>
      <c r="AU2680" s="4"/>
      <c r="AV2680" s="4"/>
      <c r="AW2680" s="4"/>
    </row>
    <row r="2681" spans="25:49" x14ac:dyDescent="0.25">
      <c r="Y2681"/>
      <c r="AD2681" s="4"/>
      <c r="AE2681" s="4"/>
      <c r="AF2681" s="4"/>
      <c r="AG2681" s="4"/>
      <c r="AH2681" s="4"/>
      <c r="AI2681" s="4"/>
      <c r="AJ2681" s="4"/>
      <c r="AK2681" s="4"/>
      <c r="AL2681" s="4"/>
      <c r="AM2681" s="4"/>
      <c r="AN2681" s="4"/>
      <c r="AO2681" s="4"/>
      <c r="AP2681" s="4"/>
      <c r="AQ2681" s="4"/>
      <c r="AR2681" s="4"/>
      <c r="AS2681" s="4"/>
      <c r="AT2681" s="4"/>
      <c r="AU2681" s="4"/>
      <c r="AV2681" s="4"/>
      <c r="AW2681" s="4"/>
    </row>
    <row r="2682" spans="25:49" x14ac:dyDescent="0.25">
      <c r="Y2682"/>
      <c r="AD2682" s="4"/>
      <c r="AE2682" s="4"/>
      <c r="AF2682" s="4"/>
      <c r="AG2682" s="4"/>
      <c r="AH2682" s="4"/>
      <c r="AI2682" s="4"/>
      <c r="AJ2682" s="4"/>
      <c r="AK2682" s="4"/>
      <c r="AL2682" s="4"/>
      <c r="AM2682" s="4"/>
      <c r="AN2682" s="4"/>
      <c r="AO2682" s="4"/>
      <c r="AP2682" s="4"/>
      <c r="AQ2682" s="4"/>
      <c r="AR2682" s="4"/>
      <c r="AS2682" s="4"/>
      <c r="AT2682" s="4"/>
      <c r="AU2682" s="4"/>
      <c r="AV2682" s="4"/>
      <c r="AW2682" s="4"/>
    </row>
    <row r="2683" spans="25:49" x14ac:dyDescent="0.25">
      <c r="Y2683"/>
      <c r="AD2683" s="4"/>
      <c r="AE2683" s="4"/>
      <c r="AF2683" s="4"/>
      <c r="AG2683" s="4"/>
      <c r="AH2683" s="4"/>
      <c r="AI2683" s="4"/>
      <c r="AJ2683" s="4"/>
      <c r="AK2683" s="4"/>
      <c r="AL2683" s="4"/>
      <c r="AM2683" s="4"/>
      <c r="AN2683" s="4"/>
      <c r="AO2683" s="4"/>
      <c r="AP2683" s="4"/>
      <c r="AQ2683" s="4"/>
      <c r="AR2683" s="4"/>
      <c r="AS2683" s="4"/>
      <c r="AT2683" s="4"/>
      <c r="AU2683" s="4"/>
      <c r="AV2683" s="4"/>
      <c r="AW2683" s="4"/>
    </row>
    <row r="2684" spans="25:49" x14ac:dyDescent="0.25">
      <c r="Y2684"/>
      <c r="AD2684" s="4"/>
      <c r="AE2684" s="4"/>
      <c r="AF2684" s="4"/>
      <c r="AG2684" s="4"/>
      <c r="AH2684" s="4"/>
      <c r="AI2684" s="4"/>
      <c r="AJ2684" s="4"/>
      <c r="AK2684" s="4"/>
      <c r="AL2684" s="4"/>
      <c r="AM2684" s="4"/>
      <c r="AN2684" s="4"/>
      <c r="AO2684" s="4"/>
      <c r="AP2684" s="4"/>
      <c r="AQ2684" s="4"/>
      <c r="AR2684" s="4"/>
      <c r="AS2684" s="4"/>
      <c r="AT2684" s="4"/>
      <c r="AU2684" s="4"/>
      <c r="AV2684" s="4"/>
      <c r="AW2684" s="4"/>
    </row>
    <row r="2685" spans="25:49" x14ac:dyDescent="0.25">
      <c r="Y2685"/>
      <c r="AD2685" s="4"/>
      <c r="AE2685" s="4"/>
      <c r="AF2685" s="4"/>
      <c r="AG2685" s="4"/>
      <c r="AH2685" s="4"/>
      <c r="AI2685" s="4"/>
      <c r="AJ2685" s="4"/>
      <c r="AK2685" s="4"/>
      <c r="AL2685" s="4"/>
      <c r="AM2685" s="4"/>
      <c r="AN2685" s="4"/>
      <c r="AO2685" s="4"/>
      <c r="AP2685" s="4"/>
      <c r="AQ2685" s="4"/>
      <c r="AR2685" s="4"/>
      <c r="AS2685" s="4"/>
      <c r="AT2685" s="4"/>
      <c r="AU2685" s="4"/>
      <c r="AV2685" s="4"/>
      <c r="AW2685" s="4"/>
    </row>
    <row r="2686" spans="25:49" x14ac:dyDescent="0.25">
      <c r="Y2686"/>
      <c r="AD2686" s="4"/>
      <c r="AE2686" s="4"/>
      <c r="AF2686" s="4"/>
      <c r="AG2686" s="4"/>
      <c r="AH2686" s="4"/>
      <c r="AI2686" s="4"/>
      <c r="AJ2686" s="4"/>
      <c r="AK2686" s="4"/>
      <c r="AL2686" s="4"/>
      <c r="AM2686" s="4"/>
      <c r="AN2686" s="4"/>
      <c r="AO2686" s="4"/>
      <c r="AP2686" s="4"/>
      <c r="AQ2686" s="4"/>
      <c r="AR2686" s="4"/>
      <c r="AS2686" s="4"/>
      <c r="AT2686" s="4"/>
      <c r="AU2686" s="4"/>
      <c r="AV2686" s="4"/>
      <c r="AW2686" s="4"/>
    </row>
    <row r="2687" spans="25:49" x14ac:dyDescent="0.25">
      <c r="Y2687"/>
      <c r="AD2687" s="4"/>
      <c r="AE2687" s="4"/>
      <c r="AF2687" s="4"/>
      <c r="AG2687" s="4"/>
      <c r="AH2687" s="4"/>
      <c r="AI2687" s="4"/>
      <c r="AJ2687" s="4"/>
      <c r="AK2687" s="4"/>
      <c r="AL2687" s="4"/>
      <c r="AM2687" s="4"/>
      <c r="AN2687" s="4"/>
      <c r="AO2687" s="4"/>
      <c r="AP2687" s="4"/>
      <c r="AQ2687" s="4"/>
      <c r="AR2687" s="4"/>
      <c r="AS2687" s="4"/>
      <c r="AT2687" s="4"/>
      <c r="AU2687" s="4"/>
      <c r="AV2687" s="4"/>
      <c r="AW2687" s="4"/>
    </row>
    <row r="2688" spans="25:49" x14ac:dyDescent="0.25">
      <c r="Y2688"/>
      <c r="AD2688" s="4"/>
      <c r="AE2688" s="4"/>
      <c r="AF2688" s="4"/>
      <c r="AG2688" s="4"/>
      <c r="AH2688" s="4"/>
      <c r="AI2688" s="4"/>
      <c r="AJ2688" s="4"/>
      <c r="AK2688" s="4"/>
      <c r="AL2688" s="4"/>
      <c r="AM2688" s="4"/>
      <c r="AN2688" s="4"/>
      <c r="AO2688" s="4"/>
      <c r="AP2688" s="4"/>
      <c r="AQ2688" s="4"/>
      <c r="AR2688" s="4"/>
      <c r="AS2688" s="4"/>
      <c r="AT2688" s="4"/>
      <c r="AU2688" s="4"/>
      <c r="AV2688" s="4"/>
      <c r="AW2688" s="4"/>
    </row>
    <row r="2689" spans="25:49" x14ac:dyDescent="0.25">
      <c r="Y2689"/>
      <c r="AD2689" s="4"/>
      <c r="AE2689" s="4"/>
      <c r="AF2689" s="4"/>
      <c r="AG2689" s="4"/>
      <c r="AH2689" s="4"/>
      <c r="AI2689" s="4"/>
      <c r="AJ2689" s="4"/>
      <c r="AK2689" s="4"/>
      <c r="AL2689" s="4"/>
      <c r="AM2689" s="4"/>
      <c r="AN2689" s="4"/>
      <c r="AO2689" s="4"/>
      <c r="AP2689" s="4"/>
      <c r="AQ2689" s="4"/>
      <c r="AR2689" s="4"/>
      <c r="AS2689" s="4"/>
      <c r="AT2689" s="4"/>
      <c r="AU2689" s="4"/>
      <c r="AV2689" s="4"/>
      <c r="AW2689" s="4"/>
    </row>
    <row r="2690" spans="25:49" x14ac:dyDescent="0.25">
      <c r="Y2690"/>
      <c r="AD2690" s="4"/>
      <c r="AE2690" s="4"/>
      <c r="AF2690" s="4"/>
      <c r="AG2690" s="4"/>
      <c r="AH2690" s="4"/>
      <c r="AI2690" s="4"/>
      <c r="AJ2690" s="4"/>
      <c r="AK2690" s="4"/>
      <c r="AL2690" s="4"/>
      <c r="AM2690" s="4"/>
      <c r="AN2690" s="4"/>
      <c r="AO2690" s="4"/>
      <c r="AP2690" s="4"/>
      <c r="AQ2690" s="4"/>
      <c r="AR2690" s="4"/>
      <c r="AS2690" s="4"/>
      <c r="AT2690" s="4"/>
      <c r="AU2690" s="4"/>
      <c r="AV2690" s="4"/>
      <c r="AW2690" s="4"/>
    </row>
    <row r="2691" spans="25:49" x14ac:dyDescent="0.25">
      <c r="Y2691"/>
      <c r="AD2691" s="4"/>
      <c r="AE2691" s="4"/>
      <c r="AF2691" s="4"/>
      <c r="AG2691" s="4"/>
      <c r="AH2691" s="4"/>
      <c r="AI2691" s="4"/>
      <c r="AJ2691" s="4"/>
      <c r="AK2691" s="4"/>
      <c r="AL2691" s="4"/>
      <c r="AM2691" s="4"/>
      <c r="AN2691" s="4"/>
      <c r="AO2691" s="4"/>
      <c r="AP2691" s="4"/>
      <c r="AQ2691" s="4"/>
      <c r="AR2691" s="4"/>
      <c r="AS2691" s="4"/>
      <c r="AT2691" s="4"/>
      <c r="AU2691" s="4"/>
      <c r="AV2691" s="4"/>
      <c r="AW2691" s="4"/>
    </row>
    <row r="2692" spans="25:49" x14ac:dyDescent="0.25">
      <c r="Y2692"/>
      <c r="AD2692" s="4"/>
      <c r="AE2692" s="4"/>
      <c r="AF2692" s="4"/>
      <c r="AG2692" s="4"/>
      <c r="AH2692" s="4"/>
      <c r="AI2692" s="4"/>
      <c r="AJ2692" s="4"/>
      <c r="AK2692" s="4"/>
      <c r="AL2692" s="4"/>
      <c r="AM2692" s="4"/>
      <c r="AN2692" s="4"/>
      <c r="AO2692" s="4"/>
      <c r="AP2692" s="4"/>
      <c r="AQ2692" s="4"/>
      <c r="AR2692" s="4"/>
      <c r="AS2692" s="4"/>
      <c r="AT2692" s="4"/>
      <c r="AU2692" s="4"/>
      <c r="AV2692" s="4"/>
      <c r="AW2692" s="4"/>
    </row>
    <row r="2693" spans="25:49" x14ac:dyDescent="0.25">
      <c r="Y2693"/>
      <c r="AD2693" s="4"/>
      <c r="AE2693" s="4"/>
      <c r="AF2693" s="4"/>
      <c r="AG2693" s="4"/>
      <c r="AH2693" s="4"/>
      <c r="AI2693" s="4"/>
      <c r="AJ2693" s="4"/>
      <c r="AK2693" s="4"/>
      <c r="AL2693" s="4"/>
      <c r="AM2693" s="4"/>
      <c r="AN2693" s="4"/>
      <c r="AO2693" s="4"/>
      <c r="AP2693" s="4"/>
      <c r="AQ2693" s="4"/>
      <c r="AR2693" s="4"/>
      <c r="AS2693" s="4"/>
      <c r="AT2693" s="4"/>
      <c r="AU2693" s="4"/>
      <c r="AV2693" s="4"/>
      <c r="AW2693" s="4"/>
    </row>
    <row r="2694" spans="25:49" x14ac:dyDescent="0.25">
      <c r="Y2694"/>
      <c r="AD2694" s="4"/>
      <c r="AE2694" s="4"/>
      <c r="AF2694" s="4"/>
      <c r="AG2694" s="4"/>
      <c r="AH2694" s="4"/>
      <c r="AI2694" s="4"/>
      <c r="AJ2694" s="4"/>
      <c r="AK2694" s="4"/>
      <c r="AL2694" s="4"/>
      <c r="AM2694" s="4"/>
      <c r="AN2694" s="4"/>
      <c r="AO2694" s="4"/>
      <c r="AP2694" s="4"/>
      <c r="AQ2694" s="4"/>
      <c r="AR2694" s="4"/>
      <c r="AS2694" s="4"/>
      <c r="AT2694" s="4"/>
      <c r="AU2694" s="4"/>
      <c r="AV2694" s="4"/>
      <c r="AW2694" s="4"/>
    </row>
    <row r="2695" spans="25:49" x14ac:dyDescent="0.25">
      <c r="Y2695"/>
      <c r="AD2695" s="4"/>
      <c r="AE2695" s="4"/>
      <c r="AF2695" s="4"/>
      <c r="AG2695" s="4"/>
      <c r="AH2695" s="4"/>
      <c r="AI2695" s="4"/>
      <c r="AJ2695" s="4"/>
      <c r="AK2695" s="4"/>
      <c r="AL2695" s="4"/>
      <c r="AM2695" s="4"/>
      <c r="AN2695" s="4"/>
      <c r="AO2695" s="4"/>
      <c r="AP2695" s="4"/>
      <c r="AQ2695" s="4"/>
      <c r="AR2695" s="4"/>
      <c r="AS2695" s="4"/>
      <c r="AT2695" s="4"/>
      <c r="AU2695" s="4"/>
      <c r="AV2695" s="4"/>
      <c r="AW2695" s="4"/>
    </row>
    <row r="2696" spans="25:49" x14ac:dyDescent="0.25">
      <c r="Y2696"/>
      <c r="AD2696" s="4"/>
      <c r="AE2696" s="4"/>
      <c r="AF2696" s="4"/>
      <c r="AG2696" s="4"/>
      <c r="AH2696" s="4"/>
      <c r="AI2696" s="4"/>
      <c r="AJ2696" s="4"/>
      <c r="AK2696" s="4"/>
      <c r="AL2696" s="4"/>
      <c r="AM2696" s="4"/>
      <c r="AN2696" s="4"/>
      <c r="AO2696" s="4"/>
      <c r="AP2696" s="4"/>
      <c r="AQ2696" s="4"/>
      <c r="AR2696" s="4"/>
      <c r="AS2696" s="4"/>
      <c r="AT2696" s="4"/>
      <c r="AU2696" s="4"/>
      <c r="AV2696" s="4"/>
      <c r="AW2696" s="4"/>
    </row>
    <row r="2697" spans="25:49" x14ac:dyDescent="0.25">
      <c r="Y2697"/>
      <c r="AD2697" s="4"/>
      <c r="AE2697" s="4"/>
      <c r="AF2697" s="4"/>
      <c r="AG2697" s="4"/>
      <c r="AH2697" s="4"/>
      <c r="AI2697" s="4"/>
      <c r="AJ2697" s="4"/>
      <c r="AK2697" s="4"/>
      <c r="AL2697" s="4"/>
      <c r="AM2697" s="4"/>
      <c r="AN2697" s="4"/>
      <c r="AO2697" s="4"/>
      <c r="AP2697" s="4"/>
      <c r="AQ2697" s="4"/>
      <c r="AR2697" s="4"/>
      <c r="AS2697" s="4"/>
      <c r="AT2697" s="4"/>
      <c r="AU2697" s="4"/>
      <c r="AV2697" s="4"/>
      <c r="AW2697" s="4"/>
    </row>
    <row r="2698" spans="25:49" x14ac:dyDescent="0.25">
      <c r="Y2698"/>
      <c r="AD2698" s="4"/>
      <c r="AE2698" s="4"/>
      <c r="AF2698" s="4"/>
      <c r="AG2698" s="4"/>
      <c r="AH2698" s="4"/>
      <c r="AI2698" s="4"/>
      <c r="AJ2698" s="4"/>
      <c r="AK2698" s="4"/>
      <c r="AL2698" s="4"/>
      <c r="AM2698" s="4"/>
      <c r="AN2698" s="4"/>
      <c r="AO2698" s="4"/>
      <c r="AP2698" s="4"/>
      <c r="AQ2698" s="4"/>
      <c r="AR2698" s="4"/>
      <c r="AS2698" s="4"/>
      <c r="AT2698" s="4"/>
      <c r="AU2698" s="4"/>
      <c r="AV2698" s="4"/>
      <c r="AW2698" s="4"/>
    </row>
    <row r="2699" spans="25:49" x14ac:dyDescent="0.25">
      <c r="Y2699"/>
      <c r="AD2699" s="4"/>
      <c r="AE2699" s="4"/>
      <c r="AF2699" s="4"/>
      <c r="AG2699" s="4"/>
      <c r="AH2699" s="4"/>
      <c r="AI2699" s="4"/>
      <c r="AJ2699" s="4"/>
      <c r="AK2699" s="4"/>
      <c r="AL2699" s="4"/>
      <c r="AM2699" s="4"/>
      <c r="AN2699" s="4"/>
      <c r="AO2699" s="4"/>
      <c r="AP2699" s="4"/>
      <c r="AQ2699" s="4"/>
      <c r="AR2699" s="4"/>
      <c r="AS2699" s="4"/>
      <c r="AT2699" s="4"/>
      <c r="AU2699" s="4"/>
      <c r="AV2699" s="4"/>
      <c r="AW2699" s="4"/>
    </row>
    <row r="2700" spans="25:49" x14ac:dyDescent="0.25">
      <c r="Y2700"/>
      <c r="AD2700" s="4"/>
      <c r="AE2700" s="4"/>
      <c r="AF2700" s="4"/>
      <c r="AG2700" s="4"/>
      <c r="AH2700" s="4"/>
      <c r="AI2700" s="4"/>
      <c r="AJ2700" s="4"/>
      <c r="AK2700" s="4"/>
      <c r="AL2700" s="4"/>
      <c r="AM2700" s="4"/>
      <c r="AN2700" s="4"/>
      <c r="AO2700" s="4"/>
      <c r="AP2700" s="4"/>
      <c r="AQ2700" s="4"/>
      <c r="AR2700" s="4"/>
      <c r="AS2700" s="4"/>
      <c r="AT2700" s="4"/>
      <c r="AU2700" s="4"/>
      <c r="AV2700" s="4"/>
      <c r="AW2700" s="4"/>
    </row>
    <row r="2701" spans="25:49" x14ac:dyDescent="0.25">
      <c r="Y2701"/>
      <c r="AD2701" s="4"/>
      <c r="AE2701" s="4"/>
      <c r="AF2701" s="4"/>
      <c r="AG2701" s="4"/>
      <c r="AH2701" s="4"/>
      <c r="AI2701" s="4"/>
      <c r="AJ2701" s="4"/>
      <c r="AK2701" s="4"/>
      <c r="AL2701" s="4"/>
      <c r="AM2701" s="4"/>
      <c r="AN2701" s="4"/>
      <c r="AO2701" s="4"/>
      <c r="AP2701" s="4"/>
      <c r="AQ2701" s="4"/>
      <c r="AR2701" s="4"/>
      <c r="AS2701" s="4"/>
      <c r="AT2701" s="4"/>
      <c r="AU2701" s="4"/>
      <c r="AV2701" s="4"/>
      <c r="AW2701" s="4"/>
    </row>
    <row r="2702" spans="25:49" x14ac:dyDescent="0.25">
      <c r="Y2702"/>
      <c r="AD2702" s="4"/>
      <c r="AE2702" s="4"/>
      <c r="AF2702" s="4"/>
      <c r="AG2702" s="4"/>
      <c r="AH2702" s="4"/>
      <c r="AI2702" s="4"/>
      <c r="AJ2702" s="4"/>
      <c r="AK2702" s="4"/>
      <c r="AL2702" s="4"/>
      <c r="AM2702" s="4"/>
      <c r="AN2702" s="4"/>
      <c r="AO2702" s="4"/>
      <c r="AP2702" s="4"/>
      <c r="AQ2702" s="4"/>
      <c r="AR2702" s="4"/>
      <c r="AS2702" s="4"/>
      <c r="AT2702" s="4"/>
      <c r="AU2702" s="4"/>
      <c r="AV2702" s="4"/>
      <c r="AW2702" s="4"/>
    </row>
    <row r="2703" spans="25:49" x14ac:dyDescent="0.25">
      <c r="Y2703"/>
      <c r="AD2703" s="4"/>
      <c r="AE2703" s="4"/>
      <c r="AF2703" s="4"/>
      <c r="AG2703" s="4"/>
      <c r="AH2703" s="4"/>
      <c r="AI2703" s="4"/>
      <c r="AJ2703" s="4"/>
      <c r="AK2703" s="4"/>
      <c r="AL2703" s="4"/>
      <c r="AM2703" s="4"/>
      <c r="AN2703" s="4"/>
      <c r="AO2703" s="4"/>
      <c r="AP2703" s="4"/>
      <c r="AQ2703" s="4"/>
      <c r="AR2703" s="4"/>
      <c r="AS2703" s="4"/>
      <c r="AT2703" s="4"/>
      <c r="AU2703" s="4"/>
      <c r="AV2703" s="4"/>
      <c r="AW2703" s="4"/>
    </row>
    <row r="2704" spans="25:49" x14ac:dyDescent="0.25">
      <c r="Y2704"/>
      <c r="AD2704" s="4"/>
      <c r="AE2704" s="4"/>
      <c r="AF2704" s="4"/>
      <c r="AG2704" s="4"/>
      <c r="AH2704" s="4"/>
      <c r="AI2704" s="4"/>
      <c r="AJ2704" s="4"/>
      <c r="AK2704" s="4"/>
      <c r="AL2704" s="4"/>
      <c r="AM2704" s="4"/>
      <c r="AN2704" s="4"/>
      <c r="AO2704" s="4"/>
      <c r="AP2704" s="4"/>
      <c r="AQ2704" s="4"/>
      <c r="AR2704" s="4"/>
      <c r="AS2704" s="4"/>
      <c r="AT2704" s="4"/>
      <c r="AU2704" s="4"/>
      <c r="AV2704" s="4"/>
      <c r="AW2704" s="4"/>
    </row>
    <row r="2705" spans="25:49" x14ac:dyDescent="0.25">
      <c r="Y2705"/>
      <c r="AD2705" s="4"/>
      <c r="AE2705" s="4"/>
      <c r="AF2705" s="4"/>
      <c r="AG2705" s="4"/>
      <c r="AH2705" s="4"/>
      <c r="AI2705" s="4"/>
      <c r="AJ2705" s="4"/>
      <c r="AK2705" s="4"/>
      <c r="AL2705" s="4"/>
      <c r="AM2705" s="4"/>
      <c r="AN2705" s="4"/>
      <c r="AO2705" s="4"/>
      <c r="AP2705" s="4"/>
      <c r="AQ2705" s="4"/>
      <c r="AR2705" s="4"/>
      <c r="AS2705" s="4"/>
      <c r="AT2705" s="4"/>
      <c r="AU2705" s="4"/>
      <c r="AV2705" s="4"/>
      <c r="AW2705" s="4"/>
    </row>
    <row r="2706" spans="25:49" x14ac:dyDescent="0.25">
      <c r="Y2706"/>
      <c r="AD2706" s="4"/>
      <c r="AE2706" s="4"/>
      <c r="AF2706" s="4"/>
      <c r="AG2706" s="4"/>
      <c r="AH2706" s="4"/>
      <c r="AI2706" s="4"/>
      <c r="AJ2706" s="4"/>
      <c r="AK2706" s="4"/>
      <c r="AL2706" s="4"/>
      <c r="AM2706" s="4"/>
      <c r="AN2706" s="4"/>
      <c r="AO2706" s="4"/>
      <c r="AP2706" s="4"/>
      <c r="AQ2706" s="4"/>
      <c r="AR2706" s="4"/>
      <c r="AS2706" s="4"/>
      <c r="AT2706" s="4"/>
      <c r="AU2706" s="4"/>
      <c r="AV2706" s="4"/>
      <c r="AW2706" s="4"/>
    </row>
    <row r="2707" spans="25:49" x14ac:dyDescent="0.25">
      <c r="Y2707"/>
      <c r="AD2707" s="4"/>
      <c r="AE2707" s="4"/>
      <c r="AF2707" s="4"/>
      <c r="AG2707" s="4"/>
      <c r="AH2707" s="4"/>
      <c r="AI2707" s="4"/>
      <c r="AJ2707" s="4"/>
      <c r="AK2707" s="4"/>
      <c r="AL2707" s="4"/>
      <c r="AM2707" s="4"/>
      <c r="AN2707" s="4"/>
      <c r="AO2707" s="4"/>
      <c r="AP2707" s="4"/>
      <c r="AQ2707" s="4"/>
      <c r="AR2707" s="4"/>
      <c r="AS2707" s="4"/>
      <c r="AT2707" s="4"/>
      <c r="AU2707" s="4"/>
      <c r="AV2707" s="4"/>
      <c r="AW2707" s="4"/>
    </row>
    <row r="2708" spans="25:49" x14ac:dyDescent="0.25">
      <c r="Y2708"/>
      <c r="AD2708" s="4"/>
      <c r="AE2708" s="4"/>
      <c r="AF2708" s="4"/>
      <c r="AG2708" s="4"/>
      <c r="AH2708" s="4"/>
      <c r="AI2708" s="4"/>
      <c r="AJ2708" s="4"/>
      <c r="AK2708" s="4"/>
      <c r="AL2708" s="4"/>
      <c r="AM2708" s="4"/>
      <c r="AN2708" s="4"/>
      <c r="AO2708" s="4"/>
      <c r="AP2708" s="4"/>
      <c r="AQ2708" s="4"/>
      <c r="AR2708" s="4"/>
      <c r="AS2708" s="4"/>
      <c r="AT2708" s="4"/>
      <c r="AU2708" s="4"/>
      <c r="AV2708" s="4"/>
      <c r="AW2708" s="4"/>
    </row>
    <row r="2709" spans="25:49" x14ac:dyDescent="0.25">
      <c r="Y2709"/>
      <c r="AD2709" s="4"/>
      <c r="AE2709" s="4"/>
      <c r="AF2709" s="4"/>
      <c r="AG2709" s="4"/>
      <c r="AH2709" s="4"/>
      <c r="AI2709" s="4"/>
      <c r="AJ2709" s="4"/>
      <c r="AK2709" s="4"/>
      <c r="AL2709" s="4"/>
      <c r="AM2709" s="4"/>
      <c r="AN2709" s="4"/>
      <c r="AO2709" s="4"/>
      <c r="AP2709" s="4"/>
      <c r="AQ2709" s="4"/>
      <c r="AR2709" s="4"/>
      <c r="AS2709" s="4"/>
      <c r="AT2709" s="4"/>
      <c r="AU2709" s="4"/>
      <c r="AV2709" s="4"/>
      <c r="AW2709" s="4"/>
    </row>
    <row r="2710" spans="25:49" x14ac:dyDescent="0.25">
      <c r="Y2710"/>
      <c r="AD2710" s="4"/>
      <c r="AE2710" s="4"/>
      <c r="AF2710" s="4"/>
      <c r="AG2710" s="4"/>
      <c r="AH2710" s="4"/>
      <c r="AI2710" s="4"/>
      <c r="AJ2710" s="4"/>
      <c r="AK2710" s="4"/>
      <c r="AL2710" s="4"/>
      <c r="AM2710" s="4"/>
      <c r="AN2710" s="4"/>
      <c r="AO2710" s="4"/>
      <c r="AP2710" s="4"/>
      <c r="AQ2710" s="4"/>
      <c r="AR2710" s="4"/>
      <c r="AS2710" s="4"/>
      <c r="AT2710" s="4"/>
      <c r="AU2710" s="4"/>
      <c r="AV2710" s="4"/>
      <c r="AW2710" s="4"/>
    </row>
    <row r="2711" spans="25:49" x14ac:dyDescent="0.25">
      <c r="Y2711"/>
      <c r="AD2711" s="4"/>
      <c r="AE2711" s="4"/>
      <c r="AF2711" s="4"/>
      <c r="AG2711" s="4"/>
      <c r="AH2711" s="4"/>
      <c r="AI2711" s="4"/>
      <c r="AJ2711" s="4"/>
      <c r="AK2711" s="4"/>
      <c r="AL2711" s="4"/>
      <c r="AM2711" s="4"/>
      <c r="AN2711" s="4"/>
      <c r="AO2711" s="4"/>
      <c r="AP2711" s="4"/>
      <c r="AQ2711" s="4"/>
      <c r="AR2711" s="4"/>
      <c r="AS2711" s="4"/>
      <c r="AT2711" s="4"/>
      <c r="AU2711" s="4"/>
      <c r="AV2711" s="4"/>
      <c r="AW2711" s="4"/>
    </row>
    <row r="2712" spans="25:49" x14ac:dyDescent="0.25">
      <c r="Y2712"/>
      <c r="AD2712" s="4"/>
      <c r="AE2712" s="4"/>
      <c r="AF2712" s="4"/>
      <c r="AG2712" s="4"/>
      <c r="AH2712" s="4"/>
      <c r="AI2712" s="4"/>
      <c r="AJ2712" s="4"/>
      <c r="AK2712" s="4"/>
      <c r="AL2712" s="4"/>
      <c r="AM2712" s="4"/>
      <c r="AN2712" s="4"/>
      <c r="AO2712" s="4"/>
      <c r="AP2712" s="4"/>
      <c r="AQ2712" s="4"/>
      <c r="AR2712" s="4"/>
      <c r="AS2712" s="4"/>
      <c r="AT2712" s="4"/>
      <c r="AU2712" s="4"/>
      <c r="AV2712" s="4"/>
      <c r="AW2712" s="4"/>
    </row>
    <row r="2713" spans="25:49" x14ac:dyDescent="0.25">
      <c r="Y2713"/>
      <c r="AD2713" s="4"/>
      <c r="AE2713" s="4"/>
      <c r="AF2713" s="4"/>
      <c r="AG2713" s="4"/>
      <c r="AH2713" s="4"/>
      <c r="AI2713" s="4"/>
      <c r="AJ2713" s="4"/>
      <c r="AK2713" s="4"/>
      <c r="AL2713" s="4"/>
      <c r="AM2713" s="4"/>
      <c r="AN2713" s="4"/>
      <c r="AO2713" s="4"/>
      <c r="AP2713" s="4"/>
      <c r="AQ2713" s="4"/>
      <c r="AR2713" s="4"/>
      <c r="AS2713" s="4"/>
      <c r="AT2713" s="4"/>
      <c r="AU2713" s="4"/>
      <c r="AV2713" s="4"/>
      <c r="AW2713" s="4"/>
    </row>
    <row r="2714" spans="25:49" x14ac:dyDescent="0.25">
      <c r="Y2714"/>
      <c r="AD2714" s="4"/>
      <c r="AE2714" s="4"/>
      <c r="AF2714" s="4"/>
      <c r="AG2714" s="4"/>
      <c r="AH2714" s="4"/>
      <c r="AI2714" s="4"/>
      <c r="AJ2714" s="4"/>
      <c r="AK2714" s="4"/>
      <c r="AL2714" s="4"/>
      <c r="AM2714" s="4"/>
      <c r="AN2714" s="4"/>
      <c r="AO2714" s="4"/>
      <c r="AP2714" s="4"/>
      <c r="AQ2714" s="4"/>
      <c r="AR2714" s="4"/>
      <c r="AS2714" s="4"/>
      <c r="AT2714" s="4"/>
      <c r="AU2714" s="4"/>
      <c r="AV2714" s="4"/>
      <c r="AW2714" s="4"/>
    </row>
    <row r="2715" spans="25:49" x14ac:dyDescent="0.25">
      <c r="Y2715"/>
      <c r="AD2715" s="4"/>
      <c r="AE2715" s="4"/>
      <c r="AF2715" s="4"/>
      <c r="AG2715" s="4"/>
      <c r="AH2715" s="4"/>
      <c r="AI2715" s="4"/>
      <c r="AJ2715" s="4"/>
      <c r="AK2715" s="4"/>
      <c r="AL2715" s="4"/>
      <c r="AM2715" s="4"/>
      <c r="AN2715" s="4"/>
      <c r="AO2715" s="4"/>
      <c r="AP2715" s="4"/>
      <c r="AQ2715" s="4"/>
      <c r="AR2715" s="4"/>
      <c r="AS2715" s="4"/>
      <c r="AT2715" s="4"/>
      <c r="AU2715" s="4"/>
      <c r="AV2715" s="4"/>
      <c r="AW2715" s="4"/>
    </row>
    <row r="2716" spans="25:49" x14ac:dyDescent="0.25">
      <c r="Y2716"/>
      <c r="AD2716" s="4"/>
      <c r="AE2716" s="4"/>
      <c r="AF2716" s="4"/>
      <c r="AG2716" s="4"/>
      <c r="AH2716" s="4"/>
      <c r="AI2716" s="4"/>
      <c r="AJ2716" s="4"/>
      <c r="AK2716" s="4"/>
      <c r="AL2716" s="4"/>
      <c r="AM2716" s="4"/>
      <c r="AN2716" s="4"/>
      <c r="AO2716" s="4"/>
      <c r="AP2716" s="4"/>
      <c r="AQ2716" s="4"/>
      <c r="AR2716" s="4"/>
      <c r="AS2716" s="4"/>
      <c r="AT2716" s="4"/>
      <c r="AU2716" s="4"/>
      <c r="AV2716" s="4"/>
      <c r="AW2716" s="4"/>
    </row>
    <row r="2717" spans="25:49" x14ac:dyDescent="0.25">
      <c r="Y2717"/>
      <c r="AD2717" s="4"/>
      <c r="AE2717" s="4"/>
      <c r="AF2717" s="4"/>
      <c r="AG2717" s="4"/>
      <c r="AH2717" s="4"/>
      <c r="AI2717" s="4"/>
      <c r="AJ2717" s="4"/>
      <c r="AK2717" s="4"/>
      <c r="AL2717" s="4"/>
      <c r="AM2717" s="4"/>
      <c r="AN2717" s="4"/>
      <c r="AO2717" s="4"/>
      <c r="AP2717" s="4"/>
      <c r="AQ2717" s="4"/>
      <c r="AR2717" s="4"/>
      <c r="AS2717" s="4"/>
      <c r="AT2717" s="4"/>
      <c r="AU2717" s="4"/>
      <c r="AV2717" s="4"/>
      <c r="AW2717" s="4"/>
    </row>
    <row r="2718" spans="25:49" x14ac:dyDescent="0.25">
      <c r="Y2718"/>
      <c r="AD2718" s="4"/>
      <c r="AE2718" s="4"/>
      <c r="AF2718" s="4"/>
      <c r="AG2718" s="4"/>
      <c r="AH2718" s="4"/>
      <c r="AI2718" s="4"/>
      <c r="AJ2718" s="4"/>
      <c r="AK2718" s="4"/>
      <c r="AL2718" s="4"/>
      <c r="AM2718" s="4"/>
      <c r="AN2718" s="4"/>
      <c r="AO2718" s="4"/>
      <c r="AP2718" s="4"/>
      <c r="AQ2718" s="4"/>
      <c r="AR2718" s="4"/>
      <c r="AS2718" s="4"/>
      <c r="AT2718" s="4"/>
      <c r="AU2718" s="4"/>
      <c r="AV2718" s="4"/>
      <c r="AW2718" s="4"/>
    </row>
    <row r="2719" spans="25:49" x14ac:dyDescent="0.25">
      <c r="Y2719"/>
      <c r="AD2719" s="4"/>
      <c r="AE2719" s="4"/>
      <c r="AF2719" s="4"/>
      <c r="AG2719" s="4"/>
      <c r="AH2719" s="4"/>
      <c r="AI2719" s="4"/>
      <c r="AJ2719" s="4"/>
      <c r="AK2719" s="4"/>
      <c r="AL2719" s="4"/>
      <c r="AM2719" s="4"/>
      <c r="AN2719" s="4"/>
      <c r="AO2719" s="4"/>
      <c r="AP2719" s="4"/>
      <c r="AQ2719" s="4"/>
      <c r="AR2719" s="4"/>
      <c r="AS2719" s="4"/>
      <c r="AT2719" s="4"/>
      <c r="AU2719" s="4"/>
      <c r="AV2719" s="4"/>
      <c r="AW2719" s="4"/>
    </row>
    <row r="2720" spans="25:49" x14ac:dyDescent="0.25">
      <c r="Y2720"/>
      <c r="AD2720" s="4"/>
      <c r="AE2720" s="4"/>
      <c r="AF2720" s="4"/>
      <c r="AG2720" s="4"/>
      <c r="AH2720" s="4"/>
      <c r="AI2720" s="4"/>
      <c r="AJ2720" s="4"/>
      <c r="AK2720" s="4"/>
      <c r="AL2720" s="4"/>
      <c r="AM2720" s="4"/>
      <c r="AN2720" s="4"/>
      <c r="AO2720" s="4"/>
      <c r="AP2720" s="4"/>
      <c r="AQ2720" s="4"/>
      <c r="AR2720" s="4"/>
      <c r="AS2720" s="4"/>
      <c r="AT2720" s="4"/>
      <c r="AU2720" s="4"/>
      <c r="AV2720" s="4"/>
      <c r="AW2720" s="4"/>
    </row>
    <row r="2721" spans="25:49" x14ac:dyDescent="0.25">
      <c r="Y2721"/>
      <c r="AD2721" s="4"/>
      <c r="AE2721" s="4"/>
      <c r="AF2721" s="4"/>
      <c r="AG2721" s="4"/>
      <c r="AH2721" s="4"/>
      <c r="AI2721" s="4"/>
      <c r="AJ2721" s="4"/>
      <c r="AK2721" s="4"/>
      <c r="AL2721" s="4"/>
      <c r="AM2721" s="4"/>
      <c r="AN2721" s="4"/>
      <c r="AO2721" s="4"/>
      <c r="AP2721" s="4"/>
      <c r="AQ2721" s="4"/>
      <c r="AR2721" s="4"/>
      <c r="AS2721" s="4"/>
      <c r="AT2721" s="4"/>
      <c r="AU2721" s="4"/>
      <c r="AV2721" s="4"/>
      <c r="AW2721" s="4"/>
    </row>
    <row r="2722" spans="25:49" x14ac:dyDescent="0.25">
      <c r="Y2722"/>
      <c r="AD2722" s="4"/>
      <c r="AE2722" s="4"/>
      <c r="AF2722" s="4"/>
      <c r="AG2722" s="4"/>
      <c r="AH2722" s="4"/>
      <c r="AI2722" s="4"/>
      <c r="AJ2722" s="4"/>
      <c r="AK2722" s="4"/>
      <c r="AL2722" s="4"/>
      <c r="AM2722" s="4"/>
      <c r="AN2722" s="4"/>
      <c r="AO2722" s="4"/>
      <c r="AP2722" s="4"/>
      <c r="AQ2722" s="4"/>
      <c r="AR2722" s="4"/>
      <c r="AS2722" s="4"/>
      <c r="AT2722" s="4"/>
      <c r="AU2722" s="4"/>
      <c r="AV2722" s="4"/>
      <c r="AW2722" s="4"/>
    </row>
    <row r="2723" spans="25:49" x14ac:dyDescent="0.25">
      <c r="Y2723"/>
      <c r="AD2723" s="4"/>
      <c r="AE2723" s="4"/>
      <c r="AF2723" s="4"/>
      <c r="AG2723" s="4"/>
      <c r="AH2723" s="4"/>
      <c r="AI2723" s="4"/>
      <c r="AJ2723" s="4"/>
      <c r="AK2723" s="4"/>
      <c r="AL2723" s="4"/>
      <c r="AM2723" s="4"/>
      <c r="AN2723" s="4"/>
      <c r="AO2723" s="4"/>
      <c r="AP2723" s="4"/>
      <c r="AQ2723" s="4"/>
      <c r="AR2723" s="4"/>
      <c r="AS2723" s="4"/>
      <c r="AT2723" s="4"/>
      <c r="AU2723" s="4"/>
      <c r="AV2723" s="4"/>
      <c r="AW2723" s="4"/>
    </row>
    <row r="2724" spans="25:49" x14ac:dyDescent="0.25">
      <c r="Y2724"/>
      <c r="AD2724" s="4"/>
      <c r="AE2724" s="4"/>
      <c r="AF2724" s="4"/>
      <c r="AG2724" s="4"/>
      <c r="AH2724" s="4"/>
      <c r="AI2724" s="4"/>
      <c r="AJ2724" s="4"/>
      <c r="AK2724" s="4"/>
      <c r="AL2724" s="4"/>
      <c r="AM2724" s="4"/>
      <c r="AN2724" s="4"/>
      <c r="AO2724" s="4"/>
      <c r="AP2724" s="4"/>
      <c r="AQ2724" s="4"/>
      <c r="AR2724" s="4"/>
      <c r="AS2724" s="4"/>
      <c r="AT2724" s="4"/>
      <c r="AU2724" s="4"/>
      <c r="AV2724" s="4"/>
      <c r="AW2724" s="4"/>
    </row>
    <row r="2725" spans="25:49" x14ac:dyDescent="0.25">
      <c r="Y2725"/>
      <c r="AD2725" s="4"/>
      <c r="AE2725" s="4"/>
      <c r="AF2725" s="4"/>
      <c r="AG2725" s="4"/>
      <c r="AH2725" s="4"/>
      <c r="AI2725" s="4"/>
      <c r="AJ2725" s="4"/>
      <c r="AK2725" s="4"/>
      <c r="AL2725" s="4"/>
      <c r="AM2725" s="4"/>
      <c r="AN2725" s="4"/>
      <c r="AO2725" s="4"/>
      <c r="AP2725" s="4"/>
      <c r="AQ2725" s="4"/>
      <c r="AR2725" s="4"/>
      <c r="AS2725" s="4"/>
      <c r="AT2725" s="4"/>
      <c r="AU2725" s="4"/>
      <c r="AV2725" s="4"/>
      <c r="AW2725" s="4"/>
    </row>
    <row r="2726" spans="25:49" x14ac:dyDescent="0.25">
      <c r="Y2726"/>
      <c r="AD2726" s="4"/>
      <c r="AE2726" s="4"/>
      <c r="AF2726" s="4"/>
      <c r="AG2726" s="4"/>
      <c r="AH2726" s="4"/>
      <c r="AI2726" s="4"/>
      <c r="AJ2726" s="4"/>
      <c r="AK2726" s="4"/>
      <c r="AL2726" s="4"/>
      <c r="AM2726" s="4"/>
      <c r="AN2726" s="4"/>
      <c r="AO2726" s="4"/>
      <c r="AP2726" s="4"/>
      <c r="AQ2726" s="4"/>
      <c r="AR2726" s="4"/>
      <c r="AS2726" s="4"/>
      <c r="AT2726" s="4"/>
      <c r="AU2726" s="4"/>
      <c r="AV2726" s="4"/>
      <c r="AW2726" s="4"/>
    </row>
    <row r="2727" spans="25:49" x14ac:dyDescent="0.25">
      <c r="Y2727"/>
      <c r="AD2727" s="4"/>
      <c r="AE2727" s="4"/>
      <c r="AF2727" s="4"/>
      <c r="AG2727" s="4"/>
      <c r="AH2727" s="4"/>
      <c r="AI2727" s="4"/>
      <c r="AJ2727" s="4"/>
      <c r="AK2727" s="4"/>
      <c r="AL2727" s="4"/>
      <c r="AM2727" s="4"/>
      <c r="AN2727" s="4"/>
      <c r="AO2727" s="4"/>
      <c r="AP2727" s="4"/>
      <c r="AQ2727" s="4"/>
      <c r="AR2727" s="4"/>
      <c r="AS2727" s="4"/>
      <c r="AT2727" s="4"/>
      <c r="AU2727" s="4"/>
      <c r="AV2727" s="4"/>
      <c r="AW2727" s="4"/>
    </row>
    <row r="2728" spans="25:49" x14ac:dyDescent="0.25">
      <c r="Y2728"/>
      <c r="AD2728" s="4"/>
      <c r="AE2728" s="4"/>
      <c r="AF2728" s="4"/>
      <c r="AG2728" s="4"/>
      <c r="AH2728" s="4"/>
      <c r="AI2728" s="4"/>
      <c r="AJ2728" s="4"/>
      <c r="AK2728" s="4"/>
      <c r="AL2728" s="4"/>
      <c r="AM2728" s="4"/>
      <c r="AN2728" s="4"/>
      <c r="AO2728" s="4"/>
      <c r="AP2728" s="4"/>
      <c r="AQ2728" s="4"/>
      <c r="AR2728" s="4"/>
      <c r="AS2728" s="4"/>
      <c r="AT2728" s="4"/>
      <c r="AU2728" s="4"/>
      <c r="AV2728" s="4"/>
      <c r="AW2728" s="4"/>
    </row>
    <row r="2729" spans="25:49" x14ac:dyDescent="0.25">
      <c r="Y2729"/>
      <c r="AD2729" s="4"/>
      <c r="AE2729" s="4"/>
      <c r="AF2729" s="4"/>
      <c r="AG2729" s="4"/>
      <c r="AH2729" s="4"/>
      <c r="AI2729" s="4"/>
      <c r="AJ2729" s="4"/>
      <c r="AK2729" s="4"/>
      <c r="AL2729" s="4"/>
      <c r="AM2729" s="4"/>
      <c r="AN2729" s="4"/>
      <c r="AO2729" s="4"/>
      <c r="AP2729" s="4"/>
      <c r="AQ2729" s="4"/>
      <c r="AR2729" s="4"/>
      <c r="AS2729" s="4"/>
      <c r="AT2729" s="4"/>
      <c r="AU2729" s="4"/>
      <c r="AV2729" s="4"/>
      <c r="AW2729" s="4"/>
    </row>
    <row r="2730" spans="25:49" x14ac:dyDescent="0.25">
      <c r="Y2730"/>
      <c r="AD2730" s="4"/>
      <c r="AE2730" s="4"/>
      <c r="AF2730" s="4"/>
      <c r="AG2730" s="4"/>
      <c r="AH2730" s="4"/>
      <c r="AI2730" s="4"/>
      <c r="AJ2730" s="4"/>
      <c r="AK2730" s="4"/>
      <c r="AL2730" s="4"/>
      <c r="AM2730" s="4"/>
      <c r="AN2730" s="4"/>
      <c r="AO2730" s="4"/>
      <c r="AP2730" s="4"/>
      <c r="AQ2730" s="4"/>
      <c r="AR2730" s="4"/>
      <c r="AS2730" s="4"/>
      <c r="AT2730" s="4"/>
      <c r="AU2730" s="4"/>
      <c r="AV2730" s="4"/>
      <c r="AW2730" s="4"/>
    </row>
    <row r="2731" spans="25:49" x14ac:dyDescent="0.25">
      <c r="Y2731"/>
      <c r="AD2731" s="4"/>
      <c r="AE2731" s="4"/>
      <c r="AF2731" s="4"/>
      <c r="AG2731" s="4"/>
      <c r="AH2731" s="4"/>
      <c r="AI2731" s="4"/>
      <c r="AJ2731" s="4"/>
      <c r="AK2731" s="4"/>
      <c r="AL2731" s="4"/>
      <c r="AM2731" s="4"/>
      <c r="AN2731" s="4"/>
      <c r="AO2731" s="4"/>
      <c r="AP2731" s="4"/>
      <c r="AQ2731" s="4"/>
      <c r="AR2731" s="4"/>
      <c r="AS2731" s="4"/>
      <c r="AT2731" s="4"/>
      <c r="AU2731" s="4"/>
      <c r="AV2731" s="4"/>
      <c r="AW2731" s="4"/>
    </row>
    <row r="2732" spans="25:49" x14ac:dyDescent="0.25">
      <c r="Y2732"/>
      <c r="AD2732" s="4"/>
      <c r="AE2732" s="4"/>
      <c r="AF2732" s="4"/>
      <c r="AG2732" s="4"/>
      <c r="AH2732" s="4"/>
      <c r="AI2732" s="4"/>
      <c r="AJ2732" s="4"/>
      <c r="AK2732" s="4"/>
      <c r="AL2732" s="4"/>
      <c r="AM2732" s="4"/>
      <c r="AN2732" s="4"/>
      <c r="AO2732" s="4"/>
      <c r="AP2732" s="4"/>
      <c r="AQ2732" s="4"/>
      <c r="AR2732" s="4"/>
      <c r="AS2732" s="4"/>
      <c r="AT2732" s="4"/>
      <c r="AU2732" s="4"/>
      <c r="AV2732" s="4"/>
      <c r="AW2732" s="4"/>
    </row>
    <row r="2733" spans="25:49" x14ac:dyDescent="0.25">
      <c r="Y2733"/>
      <c r="AD2733" s="4"/>
      <c r="AE2733" s="4"/>
      <c r="AF2733" s="4"/>
      <c r="AG2733" s="4"/>
      <c r="AH2733" s="4"/>
      <c r="AI2733" s="4"/>
      <c r="AJ2733" s="4"/>
      <c r="AK2733" s="4"/>
      <c r="AL2733" s="4"/>
      <c r="AM2733" s="4"/>
      <c r="AN2733" s="4"/>
      <c r="AO2733" s="4"/>
      <c r="AP2733" s="4"/>
      <c r="AQ2733" s="4"/>
      <c r="AR2733" s="4"/>
      <c r="AS2733" s="4"/>
      <c r="AT2733" s="4"/>
      <c r="AU2733" s="4"/>
      <c r="AV2733" s="4"/>
      <c r="AW2733" s="4"/>
    </row>
    <row r="2734" spans="25:49" x14ac:dyDescent="0.25">
      <c r="Y2734"/>
      <c r="AD2734" s="4"/>
      <c r="AE2734" s="4"/>
      <c r="AF2734" s="4"/>
      <c r="AG2734" s="4"/>
      <c r="AH2734" s="4"/>
      <c r="AI2734" s="4"/>
      <c r="AJ2734" s="4"/>
      <c r="AK2734" s="4"/>
      <c r="AL2734" s="4"/>
      <c r="AM2734" s="4"/>
      <c r="AN2734" s="4"/>
      <c r="AO2734" s="4"/>
      <c r="AP2734" s="4"/>
      <c r="AQ2734" s="4"/>
      <c r="AR2734" s="4"/>
      <c r="AS2734" s="4"/>
      <c r="AT2734" s="4"/>
      <c r="AU2734" s="4"/>
      <c r="AV2734" s="4"/>
      <c r="AW2734" s="4"/>
    </row>
    <row r="2735" spans="25:49" x14ac:dyDescent="0.25">
      <c r="Y2735"/>
      <c r="AD2735" s="4"/>
      <c r="AE2735" s="4"/>
      <c r="AF2735" s="4"/>
      <c r="AG2735" s="4"/>
      <c r="AH2735" s="4"/>
      <c r="AI2735" s="4"/>
      <c r="AJ2735" s="4"/>
      <c r="AK2735" s="4"/>
      <c r="AL2735" s="4"/>
      <c r="AM2735" s="4"/>
      <c r="AN2735" s="4"/>
      <c r="AO2735" s="4"/>
      <c r="AP2735" s="4"/>
      <c r="AQ2735" s="4"/>
      <c r="AR2735" s="4"/>
      <c r="AS2735" s="4"/>
      <c r="AT2735" s="4"/>
      <c r="AU2735" s="4"/>
      <c r="AV2735" s="4"/>
      <c r="AW2735" s="4"/>
    </row>
    <row r="2736" spans="25:49" x14ac:dyDescent="0.25">
      <c r="Y2736"/>
      <c r="AD2736" s="4"/>
      <c r="AE2736" s="4"/>
      <c r="AF2736" s="4"/>
      <c r="AG2736" s="4"/>
      <c r="AH2736" s="4"/>
      <c r="AI2736" s="4"/>
      <c r="AJ2736" s="4"/>
      <c r="AK2736" s="4"/>
      <c r="AL2736" s="4"/>
      <c r="AM2736" s="4"/>
      <c r="AN2736" s="4"/>
      <c r="AO2736" s="4"/>
      <c r="AP2736" s="4"/>
      <c r="AQ2736" s="4"/>
      <c r="AR2736" s="4"/>
      <c r="AS2736" s="4"/>
      <c r="AT2736" s="4"/>
      <c r="AU2736" s="4"/>
      <c r="AV2736" s="4"/>
      <c r="AW2736" s="4"/>
    </row>
    <row r="2737" spans="25:49" x14ac:dyDescent="0.25">
      <c r="Y2737"/>
      <c r="AD2737" s="4"/>
      <c r="AE2737" s="4"/>
      <c r="AF2737" s="4"/>
      <c r="AG2737" s="4"/>
      <c r="AH2737" s="4"/>
      <c r="AI2737" s="4"/>
      <c r="AJ2737" s="4"/>
      <c r="AK2737" s="4"/>
      <c r="AL2737" s="4"/>
      <c r="AM2737" s="4"/>
      <c r="AN2737" s="4"/>
      <c r="AO2737" s="4"/>
      <c r="AP2737" s="4"/>
      <c r="AQ2737" s="4"/>
      <c r="AR2737" s="4"/>
      <c r="AS2737" s="4"/>
      <c r="AT2737" s="4"/>
      <c r="AU2737" s="4"/>
      <c r="AV2737" s="4"/>
      <c r="AW2737" s="4"/>
    </row>
    <row r="2738" spans="25:49" x14ac:dyDescent="0.25">
      <c r="Y2738"/>
      <c r="AD2738" s="4"/>
      <c r="AE2738" s="4"/>
      <c r="AF2738" s="4"/>
      <c r="AG2738" s="4"/>
      <c r="AH2738" s="4"/>
      <c r="AI2738" s="4"/>
      <c r="AJ2738" s="4"/>
      <c r="AK2738" s="4"/>
      <c r="AL2738" s="4"/>
      <c r="AM2738" s="4"/>
      <c r="AN2738" s="4"/>
      <c r="AO2738" s="4"/>
      <c r="AP2738" s="4"/>
      <c r="AQ2738" s="4"/>
      <c r="AR2738" s="4"/>
      <c r="AS2738" s="4"/>
      <c r="AT2738" s="4"/>
      <c r="AU2738" s="4"/>
      <c r="AV2738" s="4"/>
      <c r="AW2738" s="4"/>
    </row>
    <row r="2739" spans="25:49" x14ac:dyDescent="0.25">
      <c r="Y2739"/>
      <c r="AD2739" s="4"/>
      <c r="AE2739" s="4"/>
      <c r="AF2739" s="4"/>
      <c r="AG2739" s="4"/>
      <c r="AH2739" s="4"/>
      <c r="AI2739" s="4"/>
      <c r="AJ2739" s="4"/>
      <c r="AK2739" s="4"/>
      <c r="AL2739" s="4"/>
      <c r="AM2739" s="4"/>
      <c r="AN2739" s="4"/>
      <c r="AO2739" s="4"/>
      <c r="AP2739" s="4"/>
      <c r="AQ2739" s="4"/>
      <c r="AR2739" s="4"/>
      <c r="AS2739" s="4"/>
      <c r="AT2739" s="4"/>
      <c r="AU2739" s="4"/>
      <c r="AV2739" s="4"/>
      <c r="AW2739" s="4"/>
    </row>
    <row r="2740" spans="25:49" x14ac:dyDescent="0.25">
      <c r="Y2740"/>
      <c r="AD2740" s="4"/>
      <c r="AE2740" s="4"/>
      <c r="AF2740" s="4"/>
      <c r="AG2740" s="4"/>
      <c r="AH2740" s="4"/>
      <c r="AI2740" s="4"/>
      <c r="AJ2740" s="4"/>
      <c r="AK2740" s="4"/>
      <c r="AL2740" s="4"/>
      <c r="AM2740" s="4"/>
      <c r="AN2740" s="4"/>
      <c r="AO2740" s="4"/>
      <c r="AP2740" s="4"/>
      <c r="AQ2740" s="4"/>
      <c r="AR2740" s="4"/>
      <c r="AS2740" s="4"/>
      <c r="AT2740" s="4"/>
      <c r="AU2740" s="4"/>
      <c r="AV2740" s="4"/>
      <c r="AW2740" s="4"/>
    </row>
    <row r="2741" spans="25:49" x14ac:dyDescent="0.25">
      <c r="Y2741"/>
      <c r="AD2741" s="4"/>
      <c r="AE2741" s="4"/>
      <c r="AF2741" s="4"/>
      <c r="AG2741" s="4"/>
      <c r="AH2741" s="4"/>
      <c r="AI2741" s="4"/>
      <c r="AJ2741" s="4"/>
      <c r="AK2741" s="4"/>
      <c r="AL2741" s="4"/>
      <c r="AM2741" s="4"/>
      <c r="AN2741" s="4"/>
      <c r="AO2741" s="4"/>
      <c r="AP2741" s="4"/>
      <c r="AQ2741" s="4"/>
      <c r="AR2741" s="4"/>
      <c r="AS2741" s="4"/>
      <c r="AT2741" s="4"/>
      <c r="AU2741" s="4"/>
      <c r="AV2741" s="4"/>
      <c r="AW2741" s="4"/>
    </row>
    <row r="2742" spans="25:49" x14ac:dyDescent="0.25">
      <c r="Y2742"/>
      <c r="AD2742" s="4"/>
      <c r="AE2742" s="4"/>
      <c r="AF2742" s="4"/>
      <c r="AG2742" s="4"/>
      <c r="AH2742" s="4"/>
      <c r="AI2742" s="4"/>
      <c r="AJ2742" s="4"/>
      <c r="AK2742" s="4"/>
      <c r="AL2742" s="4"/>
      <c r="AM2742" s="4"/>
      <c r="AN2742" s="4"/>
      <c r="AO2742" s="4"/>
      <c r="AP2742" s="4"/>
      <c r="AQ2742" s="4"/>
      <c r="AR2742" s="4"/>
      <c r="AS2742" s="4"/>
      <c r="AT2742" s="4"/>
      <c r="AU2742" s="4"/>
      <c r="AV2742" s="4"/>
      <c r="AW2742" s="4"/>
    </row>
    <row r="2743" spans="25:49" x14ac:dyDescent="0.25">
      <c r="Y2743"/>
      <c r="AD2743" s="4"/>
      <c r="AE2743" s="4"/>
      <c r="AF2743" s="4"/>
      <c r="AG2743" s="4"/>
      <c r="AH2743" s="4"/>
      <c r="AI2743" s="4"/>
      <c r="AJ2743" s="4"/>
      <c r="AK2743" s="4"/>
      <c r="AL2743" s="4"/>
      <c r="AM2743" s="4"/>
      <c r="AN2743" s="4"/>
      <c r="AO2743" s="4"/>
      <c r="AP2743" s="4"/>
      <c r="AQ2743" s="4"/>
      <c r="AR2743" s="4"/>
      <c r="AS2743" s="4"/>
      <c r="AT2743" s="4"/>
      <c r="AU2743" s="4"/>
      <c r="AV2743" s="4"/>
      <c r="AW2743" s="4"/>
    </row>
    <row r="2744" spans="25:49" x14ac:dyDescent="0.25">
      <c r="Y2744"/>
      <c r="AD2744" s="4"/>
      <c r="AE2744" s="4"/>
      <c r="AF2744" s="4"/>
      <c r="AG2744" s="4"/>
      <c r="AH2744" s="4"/>
      <c r="AI2744" s="4"/>
      <c r="AJ2744" s="4"/>
      <c r="AK2744" s="4"/>
      <c r="AL2744" s="4"/>
      <c r="AM2744" s="4"/>
      <c r="AN2744" s="4"/>
      <c r="AO2744" s="4"/>
      <c r="AP2744" s="4"/>
      <c r="AQ2744" s="4"/>
      <c r="AR2744" s="4"/>
      <c r="AS2744" s="4"/>
      <c r="AT2744" s="4"/>
      <c r="AU2744" s="4"/>
      <c r="AV2744" s="4"/>
      <c r="AW2744" s="4"/>
    </row>
    <row r="2745" spans="25:49" x14ac:dyDescent="0.25">
      <c r="Y2745"/>
      <c r="AD2745" s="4"/>
      <c r="AE2745" s="4"/>
      <c r="AF2745" s="4"/>
      <c r="AG2745" s="4"/>
      <c r="AH2745" s="4"/>
      <c r="AI2745" s="4"/>
      <c r="AJ2745" s="4"/>
      <c r="AK2745" s="4"/>
      <c r="AL2745" s="4"/>
      <c r="AM2745" s="4"/>
      <c r="AN2745" s="4"/>
      <c r="AO2745" s="4"/>
      <c r="AP2745" s="4"/>
      <c r="AQ2745" s="4"/>
      <c r="AR2745" s="4"/>
      <c r="AS2745" s="4"/>
      <c r="AT2745" s="4"/>
      <c r="AU2745" s="4"/>
      <c r="AV2745" s="4"/>
      <c r="AW2745" s="4"/>
    </row>
    <row r="2746" spans="25:49" x14ac:dyDescent="0.25">
      <c r="Y2746"/>
      <c r="AD2746" s="4"/>
      <c r="AE2746" s="4"/>
      <c r="AF2746" s="4"/>
      <c r="AG2746" s="4"/>
      <c r="AH2746" s="4"/>
      <c r="AI2746" s="4"/>
      <c r="AJ2746" s="4"/>
      <c r="AK2746" s="4"/>
      <c r="AL2746" s="4"/>
      <c r="AM2746" s="4"/>
      <c r="AN2746" s="4"/>
      <c r="AO2746" s="4"/>
      <c r="AP2746" s="4"/>
      <c r="AQ2746" s="4"/>
      <c r="AR2746" s="4"/>
      <c r="AS2746" s="4"/>
      <c r="AT2746" s="4"/>
      <c r="AU2746" s="4"/>
      <c r="AV2746" s="4"/>
      <c r="AW2746" s="4"/>
    </row>
    <row r="2747" spans="25:49" x14ac:dyDescent="0.25">
      <c r="Y2747"/>
      <c r="AD2747" s="4"/>
      <c r="AE2747" s="4"/>
      <c r="AF2747" s="4"/>
      <c r="AG2747" s="4"/>
      <c r="AH2747" s="4"/>
      <c r="AI2747" s="4"/>
      <c r="AJ2747" s="4"/>
      <c r="AK2747" s="4"/>
      <c r="AL2747" s="4"/>
      <c r="AM2747" s="4"/>
      <c r="AN2747" s="4"/>
      <c r="AO2747" s="4"/>
      <c r="AP2747" s="4"/>
      <c r="AQ2747" s="4"/>
      <c r="AR2747" s="4"/>
      <c r="AS2747" s="4"/>
      <c r="AT2747" s="4"/>
      <c r="AU2747" s="4"/>
      <c r="AV2747" s="4"/>
      <c r="AW2747" s="4"/>
    </row>
    <row r="2748" spans="25:49" x14ac:dyDescent="0.25">
      <c r="Y2748"/>
      <c r="AD2748" s="4"/>
      <c r="AE2748" s="4"/>
      <c r="AF2748" s="4"/>
      <c r="AG2748" s="4"/>
      <c r="AH2748" s="4"/>
      <c r="AI2748" s="4"/>
      <c r="AJ2748" s="4"/>
      <c r="AK2748" s="4"/>
      <c r="AL2748" s="4"/>
      <c r="AM2748" s="4"/>
      <c r="AN2748" s="4"/>
      <c r="AO2748" s="4"/>
      <c r="AP2748" s="4"/>
      <c r="AQ2748" s="4"/>
      <c r="AR2748" s="4"/>
      <c r="AS2748" s="4"/>
      <c r="AT2748" s="4"/>
      <c r="AU2748" s="4"/>
      <c r="AV2748" s="4"/>
      <c r="AW2748" s="4"/>
    </row>
    <row r="2749" spans="25:49" x14ac:dyDescent="0.25">
      <c r="Y2749"/>
      <c r="AD2749" s="4"/>
      <c r="AE2749" s="4"/>
      <c r="AF2749" s="4"/>
      <c r="AG2749" s="4"/>
      <c r="AH2749" s="4"/>
      <c r="AI2749" s="4"/>
      <c r="AJ2749" s="4"/>
      <c r="AK2749" s="4"/>
      <c r="AL2749" s="4"/>
      <c r="AM2749" s="4"/>
      <c r="AN2749" s="4"/>
      <c r="AO2749" s="4"/>
      <c r="AP2749" s="4"/>
      <c r="AQ2749" s="4"/>
      <c r="AR2749" s="4"/>
      <c r="AS2749" s="4"/>
      <c r="AT2749" s="4"/>
      <c r="AU2749" s="4"/>
      <c r="AV2749" s="4"/>
      <c r="AW2749" s="4"/>
    </row>
    <row r="2750" spans="25:49" x14ac:dyDescent="0.25">
      <c r="Y2750"/>
      <c r="AD2750" s="4"/>
      <c r="AE2750" s="4"/>
      <c r="AF2750" s="4"/>
      <c r="AG2750" s="4"/>
      <c r="AH2750" s="4"/>
      <c r="AI2750" s="4"/>
      <c r="AJ2750" s="4"/>
      <c r="AK2750" s="4"/>
      <c r="AL2750" s="4"/>
      <c r="AM2750" s="4"/>
      <c r="AN2750" s="4"/>
      <c r="AO2750" s="4"/>
      <c r="AP2750" s="4"/>
      <c r="AQ2750" s="4"/>
      <c r="AR2750" s="4"/>
      <c r="AS2750" s="4"/>
      <c r="AT2750" s="4"/>
      <c r="AU2750" s="4"/>
      <c r="AV2750" s="4"/>
      <c r="AW2750" s="4"/>
    </row>
    <row r="2751" spans="25:49" x14ac:dyDescent="0.25">
      <c r="Y2751"/>
      <c r="AD2751" s="4"/>
      <c r="AE2751" s="4"/>
      <c r="AF2751" s="4"/>
      <c r="AG2751" s="4"/>
      <c r="AH2751" s="4"/>
      <c r="AI2751" s="4"/>
      <c r="AJ2751" s="4"/>
      <c r="AK2751" s="4"/>
      <c r="AL2751" s="4"/>
      <c r="AM2751" s="4"/>
      <c r="AN2751" s="4"/>
      <c r="AO2751" s="4"/>
      <c r="AP2751" s="4"/>
      <c r="AQ2751" s="4"/>
      <c r="AR2751" s="4"/>
      <c r="AS2751" s="4"/>
      <c r="AT2751" s="4"/>
      <c r="AU2751" s="4"/>
      <c r="AV2751" s="4"/>
      <c r="AW2751" s="4"/>
    </row>
    <row r="2752" spans="25:49" x14ac:dyDescent="0.25">
      <c r="Y2752"/>
      <c r="AD2752" s="4"/>
      <c r="AE2752" s="4"/>
      <c r="AF2752" s="4"/>
      <c r="AG2752" s="4"/>
      <c r="AH2752" s="4"/>
      <c r="AI2752" s="4"/>
      <c r="AJ2752" s="4"/>
      <c r="AK2752" s="4"/>
      <c r="AL2752" s="4"/>
      <c r="AM2752" s="4"/>
      <c r="AN2752" s="4"/>
      <c r="AO2752" s="4"/>
      <c r="AP2752" s="4"/>
      <c r="AQ2752" s="4"/>
      <c r="AR2752" s="4"/>
      <c r="AS2752" s="4"/>
      <c r="AT2752" s="4"/>
      <c r="AU2752" s="4"/>
      <c r="AV2752" s="4"/>
      <c r="AW2752" s="4"/>
    </row>
    <row r="2753" spans="25:49" x14ac:dyDescent="0.25">
      <c r="Y2753"/>
      <c r="AD2753" s="4"/>
      <c r="AE2753" s="4"/>
      <c r="AF2753" s="4"/>
      <c r="AG2753" s="4"/>
      <c r="AH2753" s="4"/>
      <c r="AI2753" s="4"/>
      <c r="AJ2753" s="4"/>
      <c r="AK2753" s="4"/>
      <c r="AL2753" s="4"/>
      <c r="AM2753" s="4"/>
      <c r="AN2753" s="4"/>
      <c r="AO2753" s="4"/>
      <c r="AP2753" s="4"/>
      <c r="AQ2753" s="4"/>
      <c r="AR2753" s="4"/>
      <c r="AS2753" s="4"/>
      <c r="AT2753" s="4"/>
      <c r="AU2753" s="4"/>
      <c r="AV2753" s="4"/>
      <c r="AW2753" s="4"/>
    </row>
    <row r="2754" spans="25:49" x14ac:dyDescent="0.25">
      <c r="Y2754"/>
      <c r="AD2754" s="4"/>
      <c r="AE2754" s="4"/>
      <c r="AF2754" s="4"/>
      <c r="AG2754" s="4"/>
      <c r="AH2754" s="4"/>
      <c r="AI2754" s="4"/>
      <c r="AJ2754" s="4"/>
      <c r="AK2754" s="4"/>
      <c r="AL2754" s="4"/>
      <c r="AM2754" s="4"/>
      <c r="AN2754" s="4"/>
      <c r="AO2754" s="4"/>
      <c r="AP2754" s="4"/>
      <c r="AQ2754" s="4"/>
      <c r="AR2754" s="4"/>
      <c r="AS2754" s="4"/>
      <c r="AT2754" s="4"/>
      <c r="AU2754" s="4"/>
      <c r="AV2754" s="4"/>
      <c r="AW2754" s="4"/>
    </row>
    <row r="2755" spans="25:49" x14ac:dyDescent="0.25">
      <c r="Y2755"/>
      <c r="AD2755" s="4"/>
      <c r="AE2755" s="4"/>
      <c r="AF2755" s="4"/>
      <c r="AG2755" s="4"/>
      <c r="AH2755" s="4"/>
      <c r="AI2755" s="4"/>
      <c r="AJ2755" s="4"/>
      <c r="AK2755" s="4"/>
      <c r="AL2755" s="4"/>
      <c r="AM2755" s="4"/>
      <c r="AN2755" s="4"/>
      <c r="AO2755" s="4"/>
      <c r="AP2755" s="4"/>
      <c r="AQ2755" s="4"/>
      <c r="AR2755" s="4"/>
      <c r="AS2755" s="4"/>
      <c r="AT2755" s="4"/>
      <c r="AU2755" s="4"/>
      <c r="AV2755" s="4"/>
      <c r="AW2755" s="4"/>
    </row>
    <row r="2756" spans="25:49" x14ac:dyDescent="0.25">
      <c r="Y2756"/>
      <c r="AD2756" s="4"/>
      <c r="AE2756" s="4"/>
      <c r="AF2756" s="4"/>
      <c r="AG2756" s="4"/>
      <c r="AH2756" s="4"/>
      <c r="AI2756" s="4"/>
      <c r="AJ2756" s="4"/>
      <c r="AK2756" s="4"/>
      <c r="AL2756" s="4"/>
      <c r="AM2756" s="4"/>
      <c r="AN2756" s="4"/>
      <c r="AO2756" s="4"/>
      <c r="AP2756" s="4"/>
      <c r="AQ2756" s="4"/>
      <c r="AR2756" s="4"/>
      <c r="AS2756" s="4"/>
      <c r="AT2756" s="4"/>
      <c r="AU2756" s="4"/>
      <c r="AV2756" s="4"/>
      <c r="AW2756" s="4"/>
    </row>
    <row r="2757" spans="25:49" x14ac:dyDescent="0.25">
      <c r="Y2757"/>
      <c r="AD2757" s="4"/>
      <c r="AE2757" s="4"/>
      <c r="AF2757" s="4"/>
      <c r="AG2757" s="4"/>
      <c r="AH2757" s="4"/>
      <c r="AI2757" s="4"/>
      <c r="AJ2757" s="4"/>
      <c r="AK2757" s="4"/>
      <c r="AL2757" s="4"/>
      <c r="AM2757" s="4"/>
      <c r="AN2757" s="4"/>
      <c r="AO2757" s="4"/>
      <c r="AP2757" s="4"/>
      <c r="AQ2757" s="4"/>
      <c r="AR2757" s="4"/>
      <c r="AS2757" s="4"/>
      <c r="AT2757" s="4"/>
      <c r="AU2757" s="4"/>
      <c r="AV2757" s="4"/>
      <c r="AW2757" s="4"/>
    </row>
    <row r="2758" spans="25:49" x14ac:dyDescent="0.25">
      <c r="Y2758"/>
      <c r="AD2758" s="4"/>
      <c r="AE2758" s="4"/>
      <c r="AF2758" s="4"/>
      <c r="AG2758" s="4"/>
      <c r="AH2758" s="4"/>
      <c r="AI2758" s="4"/>
      <c r="AJ2758" s="4"/>
      <c r="AK2758" s="4"/>
      <c r="AL2758" s="4"/>
      <c r="AM2758" s="4"/>
      <c r="AN2758" s="4"/>
      <c r="AO2758" s="4"/>
      <c r="AP2758" s="4"/>
      <c r="AQ2758" s="4"/>
      <c r="AR2758" s="4"/>
      <c r="AS2758" s="4"/>
      <c r="AT2758" s="4"/>
      <c r="AU2758" s="4"/>
      <c r="AV2758" s="4"/>
      <c r="AW2758" s="4"/>
    </row>
    <row r="2759" spans="25:49" x14ac:dyDescent="0.25">
      <c r="Y2759"/>
      <c r="AD2759" s="4"/>
      <c r="AE2759" s="4"/>
      <c r="AF2759" s="4"/>
      <c r="AG2759" s="4"/>
      <c r="AH2759" s="4"/>
      <c r="AI2759" s="4"/>
      <c r="AJ2759" s="4"/>
      <c r="AK2759" s="4"/>
      <c r="AL2759" s="4"/>
      <c r="AM2759" s="4"/>
      <c r="AN2759" s="4"/>
      <c r="AO2759" s="4"/>
      <c r="AP2759" s="4"/>
      <c r="AQ2759" s="4"/>
      <c r="AR2759" s="4"/>
      <c r="AS2759" s="4"/>
      <c r="AT2759" s="4"/>
      <c r="AU2759" s="4"/>
      <c r="AV2759" s="4"/>
      <c r="AW2759" s="4"/>
    </row>
    <row r="2760" spans="25:49" x14ac:dyDescent="0.25">
      <c r="Y2760"/>
      <c r="AD2760" s="4"/>
      <c r="AE2760" s="4"/>
      <c r="AF2760" s="4"/>
      <c r="AG2760" s="4"/>
      <c r="AH2760" s="4"/>
      <c r="AI2760" s="4"/>
      <c r="AJ2760" s="4"/>
      <c r="AK2760" s="4"/>
      <c r="AL2760" s="4"/>
      <c r="AM2760" s="4"/>
      <c r="AN2760" s="4"/>
      <c r="AO2760" s="4"/>
      <c r="AP2760" s="4"/>
      <c r="AQ2760" s="4"/>
      <c r="AR2760" s="4"/>
      <c r="AS2760" s="4"/>
      <c r="AT2760" s="4"/>
      <c r="AU2760" s="4"/>
      <c r="AV2760" s="4"/>
      <c r="AW2760" s="4"/>
    </row>
    <row r="2761" spans="25:49" x14ac:dyDescent="0.25">
      <c r="Y2761"/>
      <c r="AD2761" s="4"/>
      <c r="AE2761" s="4"/>
      <c r="AF2761" s="4"/>
      <c r="AG2761" s="4"/>
      <c r="AH2761" s="4"/>
      <c r="AI2761" s="4"/>
      <c r="AJ2761" s="4"/>
      <c r="AK2761" s="4"/>
      <c r="AL2761" s="4"/>
      <c r="AM2761" s="4"/>
      <c r="AN2761" s="4"/>
      <c r="AO2761" s="4"/>
      <c r="AP2761" s="4"/>
      <c r="AQ2761" s="4"/>
      <c r="AR2761" s="4"/>
      <c r="AS2761" s="4"/>
      <c r="AT2761" s="4"/>
      <c r="AU2761" s="4"/>
      <c r="AV2761" s="4"/>
      <c r="AW2761" s="4"/>
    </row>
    <row r="2762" spans="25:49" x14ac:dyDescent="0.25">
      <c r="Y2762"/>
      <c r="AD2762" s="4"/>
      <c r="AE2762" s="4"/>
      <c r="AF2762" s="4"/>
      <c r="AG2762" s="4"/>
      <c r="AH2762" s="4"/>
      <c r="AI2762" s="4"/>
      <c r="AJ2762" s="4"/>
      <c r="AK2762" s="4"/>
      <c r="AL2762" s="4"/>
      <c r="AM2762" s="4"/>
      <c r="AN2762" s="4"/>
      <c r="AO2762" s="4"/>
      <c r="AP2762" s="4"/>
      <c r="AQ2762" s="4"/>
      <c r="AR2762" s="4"/>
      <c r="AS2762" s="4"/>
      <c r="AT2762" s="4"/>
      <c r="AU2762" s="4"/>
      <c r="AV2762" s="4"/>
      <c r="AW2762" s="4"/>
    </row>
    <row r="2763" spans="25:49" x14ac:dyDescent="0.25">
      <c r="Y2763"/>
      <c r="AD2763" s="4"/>
      <c r="AE2763" s="4"/>
      <c r="AF2763" s="4"/>
      <c r="AG2763" s="4"/>
      <c r="AH2763" s="4"/>
      <c r="AI2763" s="4"/>
      <c r="AJ2763" s="4"/>
      <c r="AK2763" s="4"/>
      <c r="AL2763" s="4"/>
      <c r="AM2763" s="4"/>
      <c r="AN2763" s="4"/>
      <c r="AO2763" s="4"/>
      <c r="AP2763" s="4"/>
      <c r="AQ2763" s="4"/>
      <c r="AR2763" s="4"/>
      <c r="AS2763" s="4"/>
      <c r="AT2763" s="4"/>
      <c r="AU2763" s="4"/>
      <c r="AV2763" s="4"/>
      <c r="AW2763" s="4"/>
    </row>
    <row r="2764" spans="25:49" x14ac:dyDescent="0.25">
      <c r="Y2764"/>
      <c r="AD2764" s="4"/>
      <c r="AE2764" s="4"/>
      <c r="AF2764" s="4"/>
      <c r="AG2764" s="4"/>
      <c r="AH2764" s="4"/>
      <c r="AI2764" s="4"/>
      <c r="AJ2764" s="4"/>
      <c r="AK2764" s="4"/>
      <c r="AL2764" s="4"/>
      <c r="AM2764" s="4"/>
      <c r="AN2764" s="4"/>
      <c r="AO2764" s="4"/>
      <c r="AP2764" s="4"/>
      <c r="AQ2764" s="4"/>
      <c r="AR2764" s="4"/>
      <c r="AS2764" s="4"/>
      <c r="AT2764" s="4"/>
      <c r="AU2764" s="4"/>
      <c r="AV2764" s="4"/>
      <c r="AW2764" s="4"/>
    </row>
    <row r="2765" spans="25:49" x14ac:dyDescent="0.25">
      <c r="Y2765"/>
      <c r="AD2765" s="4"/>
      <c r="AE2765" s="4"/>
      <c r="AF2765" s="4"/>
      <c r="AG2765" s="4"/>
      <c r="AH2765" s="4"/>
      <c r="AI2765" s="4"/>
      <c r="AJ2765" s="4"/>
      <c r="AK2765" s="4"/>
      <c r="AL2765" s="4"/>
      <c r="AM2765" s="4"/>
      <c r="AN2765" s="4"/>
      <c r="AO2765" s="4"/>
      <c r="AP2765" s="4"/>
      <c r="AQ2765" s="4"/>
      <c r="AR2765" s="4"/>
      <c r="AS2765" s="4"/>
      <c r="AT2765" s="4"/>
      <c r="AU2765" s="4"/>
      <c r="AV2765" s="4"/>
      <c r="AW2765" s="4"/>
    </row>
    <row r="2766" spans="25:49" x14ac:dyDescent="0.25">
      <c r="Y2766"/>
      <c r="AD2766" s="4"/>
      <c r="AE2766" s="4"/>
      <c r="AF2766" s="4"/>
      <c r="AG2766" s="4"/>
      <c r="AH2766" s="4"/>
      <c r="AI2766" s="4"/>
      <c r="AJ2766" s="4"/>
      <c r="AK2766" s="4"/>
      <c r="AL2766" s="4"/>
      <c r="AM2766" s="4"/>
      <c r="AN2766" s="4"/>
      <c r="AO2766" s="4"/>
      <c r="AP2766" s="4"/>
      <c r="AQ2766" s="4"/>
      <c r="AR2766" s="4"/>
      <c r="AS2766" s="4"/>
      <c r="AT2766" s="4"/>
      <c r="AU2766" s="4"/>
      <c r="AV2766" s="4"/>
      <c r="AW2766" s="4"/>
    </row>
    <row r="2767" spans="25:49" x14ac:dyDescent="0.25">
      <c r="Y2767"/>
      <c r="AD2767" s="4"/>
      <c r="AE2767" s="4"/>
      <c r="AF2767" s="4"/>
      <c r="AG2767" s="4"/>
      <c r="AH2767" s="4"/>
      <c r="AI2767" s="4"/>
      <c r="AJ2767" s="4"/>
      <c r="AK2767" s="4"/>
      <c r="AL2767" s="4"/>
      <c r="AM2767" s="4"/>
      <c r="AN2767" s="4"/>
      <c r="AO2767" s="4"/>
      <c r="AP2767" s="4"/>
      <c r="AQ2767" s="4"/>
      <c r="AR2767" s="4"/>
      <c r="AS2767" s="4"/>
      <c r="AT2767" s="4"/>
      <c r="AU2767" s="4"/>
      <c r="AV2767" s="4"/>
      <c r="AW2767" s="4"/>
    </row>
    <row r="2768" spans="25:49" x14ac:dyDescent="0.25">
      <c r="Y2768"/>
      <c r="AD2768" s="4"/>
      <c r="AE2768" s="4"/>
      <c r="AF2768" s="4"/>
      <c r="AG2768" s="4"/>
      <c r="AH2768" s="4"/>
      <c r="AI2768" s="4"/>
      <c r="AJ2768" s="4"/>
      <c r="AK2768" s="4"/>
      <c r="AL2768" s="4"/>
      <c r="AM2768" s="4"/>
      <c r="AN2768" s="4"/>
      <c r="AO2768" s="4"/>
      <c r="AP2768" s="4"/>
      <c r="AQ2768" s="4"/>
      <c r="AR2768" s="4"/>
      <c r="AS2768" s="4"/>
      <c r="AT2768" s="4"/>
      <c r="AU2768" s="4"/>
      <c r="AV2768" s="4"/>
      <c r="AW2768" s="4"/>
    </row>
    <row r="2769" spans="25:49" x14ac:dyDescent="0.25">
      <c r="Y2769"/>
      <c r="AD2769" s="4"/>
      <c r="AE2769" s="4"/>
      <c r="AF2769" s="4"/>
      <c r="AG2769" s="4"/>
      <c r="AH2769" s="4"/>
      <c r="AI2769" s="4"/>
      <c r="AJ2769" s="4"/>
      <c r="AK2769" s="4"/>
      <c r="AL2769" s="4"/>
      <c r="AM2769" s="4"/>
      <c r="AN2769" s="4"/>
      <c r="AO2769" s="4"/>
      <c r="AP2769" s="4"/>
      <c r="AQ2769" s="4"/>
      <c r="AR2769" s="4"/>
      <c r="AS2769" s="4"/>
      <c r="AT2769" s="4"/>
      <c r="AU2769" s="4"/>
      <c r="AV2769" s="4"/>
      <c r="AW2769" s="4"/>
    </row>
    <row r="2770" spans="25:49" x14ac:dyDescent="0.25">
      <c r="Y2770"/>
      <c r="AD2770" s="4"/>
      <c r="AE2770" s="4"/>
      <c r="AF2770" s="4"/>
      <c r="AG2770" s="4"/>
      <c r="AH2770" s="4"/>
      <c r="AI2770" s="4"/>
      <c r="AJ2770" s="4"/>
      <c r="AK2770" s="4"/>
      <c r="AL2770" s="4"/>
      <c r="AM2770" s="4"/>
      <c r="AN2770" s="4"/>
      <c r="AO2770" s="4"/>
      <c r="AP2770" s="4"/>
      <c r="AQ2770" s="4"/>
      <c r="AR2770" s="4"/>
      <c r="AS2770" s="4"/>
      <c r="AT2770" s="4"/>
      <c r="AU2770" s="4"/>
      <c r="AV2770" s="4"/>
      <c r="AW2770" s="4"/>
    </row>
    <row r="2771" spans="25:49" x14ac:dyDescent="0.25">
      <c r="Y2771"/>
      <c r="AD2771" s="4"/>
      <c r="AE2771" s="4"/>
      <c r="AF2771" s="4"/>
      <c r="AG2771" s="4"/>
      <c r="AH2771" s="4"/>
      <c r="AI2771" s="4"/>
      <c r="AJ2771" s="4"/>
      <c r="AK2771" s="4"/>
      <c r="AL2771" s="4"/>
      <c r="AM2771" s="4"/>
      <c r="AN2771" s="4"/>
      <c r="AO2771" s="4"/>
      <c r="AP2771" s="4"/>
      <c r="AQ2771" s="4"/>
      <c r="AR2771" s="4"/>
      <c r="AS2771" s="4"/>
      <c r="AT2771" s="4"/>
      <c r="AU2771" s="4"/>
      <c r="AV2771" s="4"/>
      <c r="AW2771" s="4"/>
    </row>
    <row r="2772" spans="25:49" x14ac:dyDescent="0.25">
      <c r="Y2772"/>
      <c r="AD2772" s="4"/>
      <c r="AE2772" s="4"/>
      <c r="AF2772" s="4"/>
      <c r="AG2772" s="4"/>
      <c r="AH2772" s="4"/>
      <c r="AI2772" s="4"/>
      <c r="AJ2772" s="4"/>
      <c r="AK2772" s="4"/>
      <c r="AL2772" s="4"/>
      <c r="AM2772" s="4"/>
      <c r="AN2772" s="4"/>
      <c r="AO2772" s="4"/>
      <c r="AP2772" s="4"/>
      <c r="AQ2772" s="4"/>
      <c r="AR2772" s="4"/>
      <c r="AS2772" s="4"/>
      <c r="AT2772" s="4"/>
      <c r="AU2772" s="4"/>
      <c r="AV2772" s="4"/>
      <c r="AW2772" s="4"/>
    </row>
    <row r="2773" spans="25:49" x14ac:dyDescent="0.25">
      <c r="Y2773"/>
      <c r="AD2773" s="4"/>
      <c r="AE2773" s="4"/>
      <c r="AF2773" s="4"/>
      <c r="AG2773" s="4"/>
      <c r="AH2773" s="4"/>
      <c r="AI2773" s="4"/>
      <c r="AJ2773" s="4"/>
      <c r="AK2773" s="4"/>
      <c r="AL2773" s="4"/>
      <c r="AM2773" s="4"/>
      <c r="AN2773" s="4"/>
      <c r="AO2773" s="4"/>
      <c r="AP2773" s="4"/>
      <c r="AQ2773" s="4"/>
      <c r="AR2773" s="4"/>
      <c r="AS2773" s="4"/>
      <c r="AT2773" s="4"/>
      <c r="AU2773" s="4"/>
      <c r="AV2773" s="4"/>
      <c r="AW2773" s="4"/>
    </row>
    <row r="2774" spans="25:49" x14ac:dyDescent="0.25">
      <c r="Y2774"/>
      <c r="AD2774" s="4"/>
      <c r="AE2774" s="4"/>
      <c r="AF2774" s="4"/>
      <c r="AG2774" s="4"/>
      <c r="AH2774" s="4"/>
      <c r="AI2774" s="4"/>
      <c r="AJ2774" s="4"/>
      <c r="AK2774" s="4"/>
      <c r="AL2774" s="4"/>
      <c r="AM2774" s="4"/>
      <c r="AN2774" s="4"/>
      <c r="AO2774" s="4"/>
      <c r="AP2774" s="4"/>
      <c r="AQ2774" s="4"/>
      <c r="AR2774" s="4"/>
      <c r="AS2774" s="4"/>
      <c r="AT2774" s="4"/>
      <c r="AU2774" s="4"/>
      <c r="AV2774" s="4"/>
      <c r="AW2774" s="4"/>
    </row>
    <row r="2775" spans="25:49" x14ac:dyDescent="0.25">
      <c r="Y2775"/>
      <c r="AD2775" s="4"/>
      <c r="AE2775" s="4"/>
      <c r="AF2775" s="4"/>
      <c r="AG2775" s="4"/>
      <c r="AH2775" s="4"/>
      <c r="AI2775" s="4"/>
      <c r="AJ2775" s="4"/>
      <c r="AK2775" s="4"/>
      <c r="AL2775" s="4"/>
      <c r="AM2775" s="4"/>
      <c r="AN2775" s="4"/>
      <c r="AO2775" s="4"/>
      <c r="AP2775" s="4"/>
      <c r="AQ2775" s="4"/>
      <c r="AR2775" s="4"/>
      <c r="AS2775" s="4"/>
      <c r="AT2775" s="4"/>
      <c r="AU2775" s="4"/>
      <c r="AV2775" s="4"/>
      <c r="AW2775" s="4"/>
    </row>
    <row r="2776" spans="25:49" x14ac:dyDescent="0.25">
      <c r="Y2776"/>
      <c r="AD2776" s="4"/>
      <c r="AE2776" s="4"/>
      <c r="AF2776" s="4"/>
      <c r="AG2776" s="4"/>
      <c r="AH2776" s="4"/>
      <c r="AI2776" s="4"/>
      <c r="AJ2776" s="4"/>
      <c r="AK2776" s="4"/>
      <c r="AL2776" s="4"/>
      <c r="AM2776" s="4"/>
      <c r="AN2776" s="4"/>
      <c r="AO2776" s="4"/>
      <c r="AP2776" s="4"/>
      <c r="AQ2776" s="4"/>
      <c r="AR2776" s="4"/>
      <c r="AS2776" s="4"/>
      <c r="AT2776" s="4"/>
      <c r="AU2776" s="4"/>
      <c r="AV2776" s="4"/>
      <c r="AW2776" s="4"/>
    </row>
    <row r="2777" spans="25:49" x14ac:dyDescent="0.25">
      <c r="Y2777"/>
      <c r="AD2777" s="4"/>
      <c r="AE2777" s="4"/>
      <c r="AF2777" s="4"/>
      <c r="AG2777" s="4"/>
      <c r="AH2777" s="4"/>
      <c r="AI2777" s="4"/>
      <c r="AJ2777" s="4"/>
      <c r="AK2777" s="4"/>
      <c r="AL2777" s="4"/>
      <c r="AM2777" s="4"/>
      <c r="AN2777" s="4"/>
      <c r="AO2777" s="4"/>
      <c r="AP2777" s="4"/>
      <c r="AQ2777" s="4"/>
      <c r="AR2777" s="4"/>
      <c r="AS2777" s="4"/>
      <c r="AT2777" s="4"/>
      <c r="AU2777" s="4"/>
      <c r="AV2777" s="4"/>
      <c r="AW2777" s="4"/>
    </row>
    <row r="2778" spans="25:49" x14ac:dyDescent="0.25">
      <c r="Y2778"/>
      <c r="AD2778" s="4"/>
      <c r="AE2778" s="4"/>
      <c r="AF2778" s="4"/>
      <c r="AG2778" s="4"/>
      <c r="AH2778" s="4"/>
      <c r="AI2778" s="4"/>
      <c r="AJ2778" s="4"/>
      <c r="AK2778" s="4"/>
      <c r="AL2778" s="4"/>
      <c r="AM2778" s="4"/>
      <c r="AN2778" s="4"/>
      <c r="AO2778" s="4"/>
      <c r="AP2778" s="4"/>
      <c r="AQ2778" s="4"/>
      <c r="AR2778" s="4"/>
      <c r="AS2778" s="4"/>
      <c r="AT2778" s="4"/>
      <c r="AU2778" s="4"/>
      <c r="AV2778" s="4"/>
      <c r="AW2778" s="4"/>
    </row>
    <row r="2779" spans="25:49" x14ac:dyDescent="0.25">
      <c r="Y2779"/>
      <c r="AD2779" s="4"/>
      <c r="AE2779" s="4"/>
      <c r="AF2779" s="4"/>
      <c r="AG2779" s="4"/>
      <c r="AH2779" s="4"/>
      <c r="AI2779" s="4"/>
      <c r="AJ2779" s="4"/>
      <c r="AK2779" s="4"/>
      <c r="AL2779" s="4"/>
      <c r="AM2779" s="4"/>
      <c r="AN2779" s="4"/>
      <c r="AO2779" s="4"/>
      <c r="AP2779" s="4"/>
      <c r="AQ2779" s="4"/>
      <c r="AR2779" s="4"/>
      <c r="AS2779" s="4"/>
      <c r="AT2779" s="4"/>
      <c r="AU2779" s="4"/>
      <c r="AV2779" s="4"/>
      <c r="AW2779" s="4"/>
    </row>
    <row r="2780" spans="25:49" x14ac:dyDescent="0.25">
      <c r="Y2780"/>
      <c r="AD2780" s="4"/>
      <c r="AE2780" s="4"/>
      <c r="AF2780" s="4"/>
      <c r="AG2780" s="4"/>
      <c r="AH2780" s="4"/>
      <c r="AI2780" s="4"/>
      <c r="AJ2780" s="4"/>
      <c r="AK2780" s="4"/>
      <c r="AL2780" s="4"/>
      <c r="AM2780" s="4"/>
      <c r="AN2780" s="4"/>
      <c r="AO2780" s="4"/>
      <c r="AP2780" s="4"/>
      <c r="AQ2780" s="4"/>
      <c r="AR2780" s="4"/>
      <c r="AS2780" s="4"/>
      <c r="AT2780" s="4"/>
      <c r="AU2780" s="4"/>
      <c r="AV2780" s="4"/>
      <c r="AW2780" s="4"/>
    </row>
    <row r="2781" spans="25:49" x14ac:dyDescent="0.25">
      <c r="Y2781"/>
      <c r="AD2781" s="4"/>
      <c r="AE2781" s="4"/>
      <c r="AF2781" s="4"/>
      <c r="AG2781" s="4"/>
      <c r="AH2781" s="4"/>
      <c r="AI2781" s="4"/>
      <c r="AJ2781" s="4"/>
      <c r="AK2781" s="4"/>
      <c r="AL2781" s="4"/>
      <c r="AM2781" s="4"/>
      <c r="AN2781" s="4"/>
      <c r="AO2781" s="4"/>
      <c r="AP2781" s="4"/>
      <c r="AQ2781" s="4"/>
      <c r="AR2781" s="4"/>
      <c r="AS2781" s="4"/>
      <c r="AT2781" s="4"/>
      <c r="AU2781" s="4"/>
      <c r="AV2781" s="4"/>
      <c r="AW2781" s="4"/>
    </row>
    <row r="2782" spans="25:49" x14ac:dyDescent="0.25">
      <c r="Y2782"/>
      <c r="AD2782" s="4"/>
      <c r="AE2782" s="4"/>
      <c r="AF2782" s="4"/>
      <c r="AG2782" s="4"/>
      <c r="AH2782" s="4"/>
      <c r="AI2782" s="4"/>
      <c r="AJ2782" s="4"/>
      <c r="AK2782" s="4"/>
      <c r="AL2782" s="4"/>
      <c r="AM2782" s="4"/>
      <c r="AN2782" s="4"/>
      <c r="AO2782" s="4"/>
      <c r="AP2782" s="4"/>
      <c r="AQ2782" s="4"/>
      <c r="AR2782" s="4"/>
      <c r="AS2782" s="4"/>
      <c r="AT2782" s="4"/>
      <c r="AU2782" s="4"/>
      <c r="AV2782" s="4"/>
      <c r="AW2782" s="4"/>
    </row>
    <row r="2783" spans="25:49" x14ac:dyDescent="0.25">
      <c r="Y2783"/>
      <c r="AD2783" s="4"/>
      <c r="AE2783" s="4"/>
      <c r="AF2783" s="4"/>
      <c r="AG2783" s="4"/>
      <c r="AH2783" s="4"/>
      <c r="AI2783" s="4"/>
      <c r="AJ2783" s="4"/>
      <c r="AK2783" s="4"/>
      <c r="AL2783" s="4"/>
      <c r="AM2783" s="4"/>
      <c r="AN2783" s="4"/>
      <c r="AO2783" s="4"/>
      <c r="AP2783" s="4"/>
      <c r="AQ2783" s="4"/>
      <c r="AR2783" s="4"/>
      <c r="AS2783" s="4"/>
      <c r="AT2783" s="4"/>
      <c r="AU2783" s="4"/>
      <c r="AV2783" s="4"/>
      <c r="AW2783" s="4"/>
    </row>
    <row r="2784" spans="25:49" x14ac:dyDescent="0.25">
      <c r="Y2784"/>
      <c r="AD2784" s="4"/>
      <c r="AE2784" s="4"/>
      <c r="AF2784" s="4"/>
      <c r="AG2784" s="4"/>
      <c r="AH2784" s="4"/>
      <c r="AI2784" s="4"/>
      <c r="AJ2784" s="4"/>
      <c r="AK2784" s="4"/>
      <c r="AL2784" s="4"/>
      <c r="AM2784" s="4"/>
      <c r="AN2784" s="4"/>
      <c r="AO2784" s="4"/>
      <c r="AP2784" s="4"/>
      <c r="AQ2784" s="4"/>
      <c r="AR2784" s="4"/>
      <c r="AS2784" s="4"/>
      <c r="AT2784" s="4"/>
      <c r="AU2784" s="4"/>
      <c r="AV2784" s="4"/>
      <c r="AW2784" s="4"/>
    </row>
    <row r="2785" spans="25:49" x14ac:dyDescent="0.25">
      <c r="Y2785"/>
      <c r="AD2785" s="4"/>
      <c r="AE2785" s="4"/>
      <c r="AF2785" s="4"/>
      <c r="AG2785" s="4"/>
      <c r="AH2785" s="4"/>
      <c r="AI2785" s="4"/>
      <c r="AJ2785" s="4"/>
      <c r="AK2785" s="4"/>
      <c r="AL2785" s="4"/>
      <c r="AM2785" s="4"/>
      <c r="AN2785" s="4"/>
      <c r="AO2785" s="4"/>
      <c r="AP2785" s="4"/>
      <c r="AQ2785" s="4"/>
      <c r="AR2785" s="4"/>
      <c r="AS2785" s="4"/>
      <c r="AT2785" s="4"/>
      <c r="AU2785" s="4"/>
      <c r="AV2785" s="4"/>
      <c r="AW2785" s="4"/>
    </row>
    <row r="2786" spans="25:49" x14ac:dyDescent="0.25">
      <c r="Y2786"/>
      <c r="AD2786" s="4"/>
      <c r="AE2786" s="4"/>
      <c r="AF2786" s="4"/>
      <c r="AG2786" s="4"/>
      <c r="AH2786" s="4"/>
      <c r="AI2786" s="4"/>
      <c r="AJ2786" s="4"/>
      <c r="AK2786" s="4"/>
      <c r="AL2786" s="4"/>
      <c r="AM2786" s="4"/>
      <c r="AN2786" s="4"/>
      <c r="AO2786" s="4"/>
      <c r="AP2786" s="4"/>
      <c r="AQ2786" s="4"/>
      <c r="AR2786" s="4"/>
      <c r="AS2786" s="4"/>
      <c r="AT2786" s="4"/>
      <c r="AU2786" s="4"/>
      <c r="AV2786" s="4"/>
      <c r="AW2786" s="4"/>
    </row>
    <row r="2787" spans="25:49" x14ac:dyDescent="0.25">
      <c r="Y2787"/>
      <c r="AD2787" s="4"/>
      <c r="AE2787" s="4"/>
      <c r="AF2787" s="4"/>
      <c r="AG2787" s="4"/>
      <c r="AH2787" s="4"/>
      <c r="AI2787" s="4"/>
      <c r="AJ2787" s="4"/>
      <c r="AK2787" s="4"/>
      <c r="AL2787" s="4"/>
      <c r="AM2787" s="4"/>
      <c r="AN2787" s="4"/>
      <c r="AO2787" s="4"/>
      <c r="AP2787" s="4"/>
      <c r="AQ2787" s="4"/>
      <c r="AR2787" s="4"/>
      <c r="AS2787" s="4"/>
      <c r="AT2787" s="4"/>
      <c r="AU2787" s="4"/>
      <c r="AV2787" s="4"/>
      <c r="AW2787" s="4"/>
    </row>
    <row r="2788" spans="25:49" x14ac:dyDescent="0.25">
      <c r="Y2788"/>
      <c r="AD2788" s="4"/>
      <c r="AE2788" s="4"/>
      <c r="AF2788" s="4"/>
      <c r="AG2788" s="4"/>
      <c r="AH2788" s="4"/>
      <c r="AI2788" s="4"/>
      <c r="AJ2788" s="4"/>
      <c r="AK2788" s="4"/>
      <c r="AL2788" s="4"/>
      <c r="AM2788" s="4"/>
      <c r="AN2788" s="4"/>
      <c r="AO2788" s="4"/>
      <c r="AP2788" s="4"/>
      <c r="AQ2788" s="4"/>
      <c r="AR2788" s="4"/>
      <c r="AS2788" s="4"/>
      <c r="AT2788" s="4"/>
      <c r="AU2788" s="4"/>
      <c r="AV2788" s="4"/>
      <c r="AW2788" s="4"/>
    </row>
    <row r="2789" spans="25:49" x14ac:dyDescent="0.25">
      <c r="Y2789"/>
      <c r="AD2789" s="4"/>
      <c r="AE2789" s="4"/>
      <c r="AF2789" s="4"/>
      <c r="AG2789" s="4"/>
      <c r="AH2789" s="4"/>
      <c r="AI2789" s="4"/>
      <c r="AJ2789" s="4"/>
      <c r="AK2789" s="4"/>
      <c r="AL2789" s="4"/>
      <c r="AM2789" s="4"/>
      <c r="AN2789" s="4"/>
      <c r="AO2789" s="4"/>
      <c r="AP2789" s="4"/>
      <c r="AQ2789" s="4"/>
      <c r="AR2789" s="4"/>
      <c r="AS2789" s="4"/>
      <c r="AT2789" s="4"/>
      <c r="AU2789" s="4"/>
      <c r="AV2789" s="4"/>
      <c r="AW2789" s="4"/>
    </row>
    <row r="2790" spans="25:49" x14ac:dyDescent="0.25">
      <c r="Y2790"/>
      <c r="AD2790" s="4"/>
      <c r="AE2790" s="4"/>
      <c r="AF2790" s="4"/>
      <c r="AG2790" s="4"/>
      <c r="AH2790" s="4"/>
      <c r="AI2790" s="4"/>
      <c r="AJ2790" s="4"/>
      <c r="AK2790" s="4"/>
      <c r="AL2790" s="4"/>
      <c r="AM2790" s="4"/>
      <c r="AN2790" s="4"/>
      <c r="AO2790" s="4"/>
      <c r="AP2790" s="4"/>
      <c r="AQ2790" s="4"/>
      <c r="AR2790" s="4"/>
      <c r="AS2790" s="4"/>
      <c r="AT2790" s="4"/>
      <c r="AU2790" s="4"/>
      <c r="AV2790" s="4"/>
      <c r="AW2790" s="4"/>
    </row>
    <row r="2791" spans="25:49" x14ac:dyDescent="0.25">
      <c r="Y2791"/>
      <c r="AD2791" s="4"/>
      <c r="AE2791" s="4"/>
      <c r="AF2791" s="4"/>
      <c r="AG2791" s="4"/>
      <c r="AH2791" s="4"/>
      <c r="AI2791" s="4"/>
      <c r="AJ2791" s="4"/>
      <c r="AK2791" s="4"/>
      <c r="AL2791" s="4"/>
      <c r="AM2791" s="4"/>
      <c r="AN2791" s="4"/>
      <c r="AO2791" s="4"/>
      <c r="AP2791" s="4"/>
      <c r="AQ2791" s="4"/>
      <c r="AR2791" s="4"/>
      <c r="AS2791" s="4"/>
      <c r="AT2791" s="4"/>
      <c r="AU2791" s="4"/>
      <c r="AV2791" s="4"/>
      <c r="AW2791" s="4"/>
    </row>
    <row r="2792" spans="25:49" x14ac:dyDescent="0.25">
      <c r="Y2792"/>
      <c r="AD2792" s="4"/>
      <c r="AE2792" s="4"/>
      <c r="AF2792" s="4"/>
      <c r="AG2792" s="4"/>
      <c r="AH2792" s="4"/>
      <c r="AI2792" s="4"/>
      <c r="AJ2792" s="4"/>
      <c r="AK2792" s="4"/>
      <c r="AL2792" s="4"/>
      <c r="AM2792" s="4"/>
      <c r="AN2792" s="4"/>
      <c r="AO2792" s="4"/>
      <c r="AP2792" s="4"/>
      <c r="AQ2792" s="4"/>
      <c r="AR2792" s="4"/>
      <c r="AS2792" s="4"/>
      <c r="AT2792" s="4"/>
      <c r="AU2792" s="4"/>
      <c r="AV2792" s="4"/>
      <c r="AW2792" s="4"/>
    </row>
    <row r="2793" spans="25:49" x14ac:dyDescent="0.25">
      <c r="Y2793"/>
      <c r="AD2793" s="4"/>
      <c r="AE2793" s="4"/>
      <c r="AF2793" s="4"/>
      <c r="AG2793" s="4"/>
      <c r="AH2793" s="4"/>
      <c r="AI2793" s="4"/>
      <c r="AJ2793" s="4"/>
      <c r="AK2793" s="4"/>
      <c r="AL2793" s="4"/>
      <c r="AM2793" s="4"/>
      <c r="AN2793" s="4"/>
      <c r="AO2793" s="4"/>
      <c r="AP2793" s="4"/>
      <c r="AQ2793" s="4"/>
      <c r="AR2793" s="4"/>
      <c r="AS2793" s="4"/>
      <c r="AT2793" s="4"/>
      <c r="AU2793" s="4"/>
      <c r="AV2793" s="4"/>
      <c r="AW2793" s="4"/>
    </row>
    <row r="2794" spans="25:49" x14ac:dyDescent="0.25">
      <c r="Y2794"/>
      <c r="AD2794" s="4"/>
      <c r="AE2794" s="4"/>
      <c r="AF2794" s="4"/>
      <c r="AG2794" s="4"/>
      <c r="AH2794" s="4"/>
      <c r="AI2794" s="4"/>
      <c r="AJ2794" s="4"/>
      <c r="AK2794" s="4"/>
      <c r="AL2794" s="4"/>
      <c r="AM2794" s="4"/>
      <c r="AN2794" s="4"/>
      <c r="AO2794" s="4"/>
      <c r="AP2794" s="4"/>
      <c r="AQ2794" s="4"/>
      <c r="AR2794" s="4"/>
      <c r="AS2794" s="4"/>
      <c r="AT2794" s="4"/>
      <c r="AU2794" s="4"/>
      <c r="AV2794" s="4"/>
      <c r="AW2794" s="4"/>
    </row>
    <row r="2795" spans="25:49" x14ac:dyDescent="0.25">
      <c r="Y2795"/>
      <c r="AD2795" s="4"/>
      <c r="AE2795" s="4"/>
      <c r="AF2795" s="4"/>
      <c r="AG2795" s="4"/>
      <c r="AH2795" s="4"/>
      <c r="AI2795" s="4"/>
      <c r="AJ2795" s="4"/>
      <c r="AK2795" s="4"/>
      <c r="AL2795" s="4"/>
      <c r="AM2795" s="4"/>
      <c r="AN2795" s="4"/>
      <c r="AO2795" s="4"/>
      <c r="AP2795" s="4"/>
      <c r="AQ2795" s="4"/>
      <c r="AR2795" s="4"/>
      <c r="AS2795" s="4"/>
      <c r="AT2795" s="4"/>
      <c r="AU2795" s="4"/>
      <c r="AV2795" s="4"/>
      <c r="AW2795" s="4"/>
    </row>
    <row r="2796" spans="25:49" x14ac:dyDescent="0.25">
      <c r="Y2796"/>
      <c r="AD2796" s="4"/>
      <c r="AE2796" s="4"/>
      <c r="AF2796" s="4"/>
      <c r="AG2796" s="4"/>
      <c r="AH2796" s="4"/>
      <c r="AI2796" s="4"/>
      <c r="AJ2796" s="4"/>
      <c r="AK2796" s="4"/>
      <c r="AL2796" s="4"/>
      <c r="AM2796" s="4"/>
      <c r="AN2796" s="4"/>
      <c r="AO2796" s="4"/>
      <c r="AP2796" s="4"/>
      <c r="AQ2796" s="4"/>
      <c r="AR2796" s="4"/>
      <c r="AS2796" s="4"/>
      <c r="AT2796" s="4"/>
      <c r="AU2796" s="4"/>
      <c r="AV2796" s="4"/>
      <c r="AW2796" s="4"/>
    </row>
    <row r="2797" spans="25:49" x14ac:dyDescent="0.25">
      <c r="Y2797"/>
      <c r="AD2797" s="4"/>
      <c r="AE2797" s="4"/>
      <c r="AF2797" s="4"/>
      <c r="AG2797" s="4"/>
      <c r="AH2797" s="4"/>
      <c r="AI2797" s="4"/>
      <c r="AJ2797" s="4"/>
      <c r="AK2797" s="4"/>
      <c r="AL2797" s="4"/>
      <c r="AM2797" s="4"/>
      <c r="AN2797" s="4"/>
      <c r="AO2797" s="4"/>
      <c r="AP2797" s="4"/>
      <c r="AQ2797" s="4"/>
      <c r="AR2797" s="4"/>
      <c r="AS2797" s="4"/>
      <c r="AT2797" s="4"/>
      <c r="AU2797" s="4"/>
      <c r="AV2797" s="4"/>
      <c r="AW2797" s="4"/>
    </row>
    <row r="2798" spans="25:49" x14ac:dyDescent="0.25">
      <c r="Y2798"/>
      <c r="AD2798" s="4"/>
      <c r="AE2798" s="4"/>
      <c r="AF2798" s="4"/>
      <c r="AG2798" s="4"/>
      <c r="AH2798" s="4"/>
      <c r="AI2798" s="4"/>
      <c r="AJ2798" s="4"/>
      <c r="AK2798" s="4"/>
      <c r="AL2798" s="4"/>
      <c r="AM2798" s="4"/>
      <c r="AN2798" s="4"/>
      <c r="AO2798" s="4"/>
      <c r="AP2798" s="4"/>
      <c r="AQ2798" s="4"/>
      <c r="AR2798" s="4"/>
      <c r="AS2798" s="4"/>
      <c r="AT2798" s="4"/>
      <c r="AU2798" s="4"/>
      <c r="AV2798" s="4"/>
      <c r="AW2798" s="4"/>
    </row>
    <row r="2799" spans="25:49" x14ac:dyDescent="0.25">
      <c r="Y2799"/>
      <c r="AD2799" s="4"/>
      <c r="AE2799" s="4"/>
      <c r="AF2799" s="4"/>
      <c r="AG2799" s="4"/>
      <c r="AH2799" s="4"/>
      <c r="AI2799" s="4"/>
      <c r="AJ2799" s="4"/>
      <c r="AK2799" s="4"/>
      <c r="AL2799" s="4"/>
      <c r="AM2799" s="4"/>
      <c r="AN2799" s="4"/>
      <c r="AO2799" s="4"/>
      <c r="AP2799" s="4"/>
      <c r="AQ2799" s="4"/>
      <c r="AR2799" s="4"/>
      <c r="AS2799" s="4"/>
      <c r="AT2799" s="4"/>
      <c r="AU2799" s="4"/>
      <c r="AV2799" s="4"/>
      <c r="AW2799" s="4"/>
    </row>
    <row r="2800" spans="25:49" x14ac:dyDescent="0.25">
      <c r="Y2800"/>
      <c r="AD2800" s="4"/>
      <c r="AE2800" s="4"/>
      <c r="AF2800" s="4"/>
      <c r="AG2800" s="4"/>
      <c r="AH2800" s="4"/>
      <c r="AI2800" s="4"/>
      <c r="AJ2800" s="4"/>
      <c r="AK2800" s="4"/>
      <c r="AL2800" s="4"/>
      <c r="AM2800" s="4"/>
      <c r="AN2800" s="4"/>
      <c r="AO2800" s="4"/>
      <c r="AP2800" s="4"/>
      <c r="AQ2800" s="4"/>
      <c r="AR2800" s="4"/>
      <c r="AS2800" s="4"/>
      <c r="AT2800" s="4"/>
      <c r="AU2800" s="4"/>
      <c r="AV2800" s="4"/>
      <c r="AW2800" s="4"/>
    </row>
    <row r="2801" spans="25:49" x14ac:dyDescent="0.25">
      <c r="Y2801"/>
      <c r="AD2801" s="4"/>
      <c r="AE2801" s="4"/>
      <c r="AF2801" s="4"/>
      <c r="AG2801" s="4"/>
      <c r="AH2801" s="4"/>
      <c r="AI2801" s="4"/>
      <c r="AJ2801" s="4"/>
      <c r="AK2801" s="4"/>
      <c r="AL2801" s="4"/>
      <c r="AM2801" s="4"/>
      <c r="AN2801" s="4"/>
      <c r="AO2801" s="4"/>
      <c r="AP2801" s="4"/>
      <c r="AQ2801" s="4"/>
      <c r="AR2801" s="4"/>
      <c r="AS2801" s="4"/>
      <c r="AT2801" s="4"/>
      <c r="AU2801" s="4"/>
      <c r="AV2801" s="4"/>
      <c r="AW2801" s="4"/>
    </row>
    <row r="2802" spans="25:49" x14ac:dyDescent="0.25">
      <c r="Y2802"/>
      <c r="AD2802" s="4"/>
      <c r="AE2802" s="4"/>
      <c r="AF2802" s="4"/>
      <c r="AG2802" s="4"/>
      <c r="AH2802" s="4"/>
      <c r="AI2802" s="4"/>
      <c r="AJ2802" s="4"/>
      <c r="AK2802" s="4"/>
      <c r="AL2802" s="4"/>
      <c r="AM2802" s="4"/>
      <c r="AN2802" s="4"/>
      <c r="AO2802" s="4"/>
      <c r="AP2802" s="4"/>
      <c r="AQ2802" s="4"/>
      <c r="AR2802" s="4"/>
      <c r="AS2802" s="4"/>
      <c r="AT2802" s="4"/>
      <c r="AU2802" s="4"/>
      <c r="AV2802" s="4"/>
      <c r="AW2802" s="4"/>
    </row>
    <row r="2803" spans="25:49" x14ac:dyDescent="0.25">
      <c r="Y2803"/>
      <c r="AD2803" s="4"/>
      <c r="AE2803" s="4"/>
      <c r="AF2803" s="4"/>
      <c r="AG2803" s="4"/>
      <c r="AH2803" s="4"/>
      <c r="AI2803" s="4"/>
      <c r="AJ2803" s="4"/>
      <c r="AK2803" s="4"/>
      <c r="AL2803" s="4"/>
      <c r="AM2803" s="4"/>
      <c r="AN2803" s="4"/>
      <c r="AO2803" s="4"/>
      <c r="AP2803" s="4"/>
      <c r="AQ2803" s="4"/>
      <c r="AR2803" s="4"/>
      <c r="AS2803" s="4"/>
      <c r="AT2803" s="4"/>
      <c r="AU2803" s="4"/>
      <c r="AV2803" s="4"/>
      <c r="AW2803" s="4"/>
    </row>
    <row r="2804" spans="25:49" x14ac:dyDescent="0.25">
      <c r="Y2804"/>
      <c r="AD2804" s="4"/>
      <c r="AE2804" s="4"/>
      <c r="AF2804" s="4"/>
      <c r="AG2804" s="4"/>
      <c r="AH2804" s="4"/>
      <c r="AI2804" s="4"/>
      <c r="AJ2804" s="4"/>
      <c r="AK2804" s="4"/>
      <c r="AL2804" s="4"/>
      <c r="AM2804" s="4"/>
      <c r="AN2804" s="4"/>
      <c r="AO2804" s="4"/>
      <c r="AP2804" s="4"/>
      <c r="AQ2804" s="4"/>
      <c r="AR2804" s="4"/>
      <c r="AS2804" s="4"/>
      <c r="AT2804" s="4"/>
      <c r="AU2804" s="4"/>
      <c r="AV2804" s="4"/>
      <c r="AW2804" s="4"/>
    </row>
    <row r="2805" spans="25:49" x14ac:dyDescent="0.25">
      <c r="Y2805"/>
      <c r="AD2805" s="4"/>
      <c r="AE2805" s="4"/>
      <c r="AF2805" s="4"/>
      <c r="AG2805" s="4"/>
      <c r="AH2805" s="4"/>
      <c r="AI2805" s="4"/>
      <c r="AJ2805" s="4"/>
      <c r="AK2805" s="4"/>
      <c r="AL2805" s="4"/>
      <c r="AM2805" s="4"/>
      <c r="AN2805" s="4"/>
      <c r="AO2805" s="4"/>
      <c r="AP2805" s="4"/>
      <c r="AQ2805" s="4"/>
      <c r="AR2805" s="4"/>
      <c r="AS2805" s="4"/>
      <c r="AT2805" s="4"/>
      <c r="AU2805" s="4"/>
      <c r="AV2805" s="4"/>
      <c r="AW2805" s="4"/>
    </row>
    <row r="2806" spans="25:49" x14ac:dyDescent="0.25">
      <c r="Y2806"/>
      <c r="AD2806" s="4"/>
      <c r="AE2806" s="4"/>
      <c r="AF2806" s="4"/>
      <c r="AG2806" s="4"/>
      <c r="AH2806" s="4"/>
      <c r="AI2806" s="4"/>
      <c r="AJ2806" s="4"/>
      <c r="AK2806" s="4"/>
      <c r="AL2806" s="4"/>
      <c r="AM2806" s="4"/>
      <c r="AN2806" s="4"/>
      <c r="AO2806" s="4"/>
      <c r="AP2806" s="4"/>
      <c r="AQ2806" s="4"/>
      <c r="AR2806" s="4"/>
      <c r="AS2806" s="4"/>
      <c r="AT2806" s="4"/>
      <c r="AU2806" s="4"/>
      <c r="AV2806" s="4"/>
      <c r="AW2806" s="4"/>
    </row>
    <row r="2807" spans="25:49" x14ac:dyDescent="0.25">
      <c r="Y2807"/>
      <c r="AD2807" s="4"/>
      <c r="AE2807" s="4"/>
      <c r="AF2807" s="4"/>
      <c r="AG2807" s="4"/>
      <c r="AH2807" s="4"/>
      <c r="AI2807" s="4"/>
      <c r="AJ2807" s="4"/>
      <c r="AK2807" s="4"/>
      <c r="AL2807" s="4"/>
      <c r="AM2807" s="4"/>
      <c r="AN2807" s="4"/>
      <c r="AO2807" s="4"/>
      <c r="AP2807" s="4"/>
      <c r="AQ2807" s="4"/>
      <c r="AR2807" s="4"/>
      <c r="AS2807" s="4"/>
      <c r="AT2807" s="4"/>
      <c r="AU2807" s="4"/>
      <c r="AV2807" s="4"/>
      <c r="AW2807" s="4"/>
    </row>
    <row r="2808" spans="25:49" x14ac:dyDescent="0.25">
      <c r="Y2808"/>
      <c r="AD2808" s="4"/>
      <c r="AE2808" s="4"/>
      <c r="AF2808" s="4"/>
      <c r="AG2808" s="4"/>
      <c r="AH2808" s="4"/>
      <c r="AI2808" s="4"/>
      <c r="AJ2808" s="4"/>
      <c r="AK2808" s="4"/>
      <c r="AL2808" s="4"/>
      <c r="AM2808" s="4"/>
      <c r="AN2808" s="4"/>
      <c r="AO2808" s="4"/>
      <c r="AP2808" s="4"/>
      <c r="AQ2808" s="4"/>
      <c r="AR2808" s="4"/>
      <c r="AS2808" s="4"/>
      <c r="AT2808" s="4"/>
      <c r="AU2808" s="4"/>
      <c r="AV2808" s="4"/>
      <c r="AW2808" s="4"/>
    </row>
    <row r="2809" spans="25:49" x14ac:dyDescent="0.25">
      <c r="Y2809"/>
      <c r="AD2809" s="4"/>
      <c r="AE2809" s="4"/>
      <c r="AF2809" s="4"/>
      <c r="AG2809" s="4"/>
      <c r="AH2809" s="4"/>
      <c r="AI2809" s="4"/>
      <c r="AJ2809" s="4"/>
      <c r="AK2809" s="4"/>
      <c r="AL2809" s="4"/>
      <c r="AM2809" s="4"/>
      <c r="AN2809" s="4"/>
      <c r="AO2809" s="4"/>
      <c r="AP2809" s="4"/>
      <c r="AQ2809" s="4"/>
      <c r="AR2809" s="4"/>
      <c r="AS2809" s="4"/>
      <c r="AT2809" s="4"/>
      <c r="AU2809" s="4"/>
      <c r="AV2809" s="4"/>
      <c r="AW2809" s="4"/>
    </row>
    <row r="2810" spans="25:49" x14ac:dyDescent="0.25">
      <c r="Y2810"/>
      <c r="AD2810" s="4"/>
      <c r="AE2810" s="4"/>
      <c r="AF2810" s="4"/>
      <c r="AG2810" s="4"/>
      <c r="AH2810" s="4"/>
      <c r="AI2810" s="4"/>
      <c r="AJ2810" s="4"/>
      <c r="AK2810" s="4"/>
      <c r="AL2810" s="4"/>
      <c r="AM2810" s="4"/>
      <c r="AN2810" s="4"/>
      <c r="AO2810" s="4"/>
      <c r="AP2810" s="4"/>
      <c r="AQ2810" s="4"/>
      <c r="AR2810" s="4"/>
      <c r="AS2810" s="4"/>
      <c r="AT2810" s="4"/>
      <c r="AU2810" s="4"/>
      <c r="AV2810" s="4"/>
      <c r="AW2810" s="4"/>
    </row>
    <row r="2811" spans="25:49" x14ac:dyDescent="0.25">
      <c r="Y2811"/>
      <c r="AD2811" s="4"/>
      <c r="AE2811" s="4"/>
      <c r="AF2811" s="4"/>
      <c r="AG2811" s="4"/>
      <c r="AH2811" s="4"/>
      <c r="AI2811" s="4"/>
      <c r="AJ2811" s="4"/>
      <c r="AK2811" s="4"/>
      <c r="AL2811" s="4"/>
      <c r="AM2811" s="4"/>
      <c r="AN2811" s="4"/>
      <c r="AO2811" s="4"/>
      <c r="AP2811" s="4"/>
      <c r="AQ2811" s="4"/>
      <c r="AR2811" s="4"/>
      <c r="AS2811" s="4"/>
      <c r="AT2811" s="4"/>
      <c r="AU2811" s="4"/>
      <c r="AV2811" s="4"/>
      <c r="AW2811" s="4"/>
    </row>
    <row r="2812" spans="25:49" x14ac:dyDescent="0.25">
      <c r="Y2812"/>
      <c r="AD2812" s="4"/>
      <c r="AE2812" s="4"/>
      <c r="AF2812" s="4"/>
      <c r="AG2812" s="4"/>
      <c r="AH2812" s="4"/>
      <c r="AI2812" s="4"/>
      <c r="AJ2812" s="4"/>
      <c r="AK2812" s="4"/>
      <c r="AL2812" s="4"/>
      <c r="AM2812" s="4"/>
      <c r="AN2812" s="4"/>
      <c r="AO2812" s="4"/>
      <c r="AP2812" s="4"/>
      <c r="AQ2812" s="4"/>
      <c r="AR2812" s="4"/>
      <c r="AS2812" s="4"/>
      <c r="AT2812" s="4"/>
      <c r="AU2812" s="4"/>
      <c r="AV2812" s="4"/>
      <c r="AW2812" s="4"/>
    </row>
    <row r="2813" spans="25:49" x14ac:dyDescent="0.25">
      <c r="Y2813"/>
      <c r="AD2813" s="4"/>
      <c r="AE2813" s="4"/>
      <c r="AF2813" s="4"/>
      <c r="AG2813" s="4"/>
      <c r="AH2813" s="4"/>
      <c r="AI2813" s="4"/>
      <c r="AJ2813" s="4"/>
      <c r="AK2813" s="4"/>
      <c r="AL2813" s="4"/>
      <c r="AM2813" s="4"/>
      <c r="AN2813" s="4"/>
      <c r="AO2813" s="4"/>
      <c r="AP2813" s="4"/>
      <c r="AQ2813" s="4"/>
      <c r="AR2813" s="4"/>
      <c r="AS2813" s="4"/>
      <c r="AT2813" s="4"/>
      <c r="AU2813" s="4"/>
      <c r="AV2813" s="4"/>
      <c r="AW2813" s="4"/>
    </row>
    <row r="2814" spans="25:49" x14ac:dyDescent="0.25">
      <c r="Y2814"/>
      <c r="AD2814" s="4"/>
      <c r="AE2814" s="4"/>
      <c r="AF2814" s="4"/>
      <c r="AG2814" s="4"/>
      <c r="AH2814" s="4"/>
      <c r="AI2814" s="4"/>
      <c r="AJ2814" s="4"/>
      <c r="AK2814" s="4"/>
      <c r="AL2814" s="4"/>
      <c r="AM2814" s="4"/>
      <c r="AN2814" s="4"/>
      <c r="AO2814" s="4"/>
      <c r="AP2814" s="4"/>
      <c r="AQ2814" s="4"/>
      <c r="AR2814" s="4"/>
      <c r="AS2814" s="4"/>
      <c r="AT2814" s="4"/>
      <c r="AU2814" s="4"/>
      <c r="AV2814" s="4"/>
      <c r="AW2814" s="4"/>
    </row>
    <row r="2815" spans="25:49" x14ac:dyDescent="0.25">
      <c r="Y2815"/>
      <c r="AD2815" s="4"/>
      <c r="AE2815" s="4"/>
      <c r="AF2815" s="4"/>
      <c r="AG2815" s="4"/>
      <c r="AH2815" s="4"/>
      <c r="AI2815" s="4"/>
      <c r="AJ2815" s="4"/>
      <c r="AK2815" s="4"/>
      <c r="AL2815" s="4"/>
      <c r="AM2815" s="4"/>
      <c r="AN2815" s="4"/>
      <c r="AO2815" s="4"/>
      <c r="AP2815" s="4"/>
      <c r="AQ2815" s="4"/>
      <c r="AR2815" s="4"/>
      <c r="AS2815" s="4"/>
      <c r="AT2815" s="4"/>
      <c r="AU2815" s="4"/>
      <c r="AV2815" s="4"/>
      <c r="AW2815" s="4"/>
    </row>
    <row r="2816" spans="25:49" x14ac:dyDescent="0.25">
      <c r="Y2816"/>
      <c r="AD2816" s="4"/>
      <c r="AE2816" s="4"/>
      <c r="AF2816" s="4"/>
      <c r="AG2816" s="4"/>
      <c r="AH2816" s="4"/>
      <c r="AI2816" s="4"/>
      <c r="AJ2816" s="4"/>
      <c r="AK2816" s="4"/>
      <c r="AL2816" s="4"/>
      <c r="AM2816" s="4"/>
      <c r="AN2816" s="4"/>
      <c r="AO2816" s="4"/>
      <c r="AP2816" s="4"/>
      <c r="AQ2816" s="4"/>
      <c r="AR2816" s="4"/>
      <c r="AS2816" s="4"/>
      <c r="AT2816" s="4"/>
      <c r="AU2816" s="4"/>
      <c r="AV2816" s="4"/>
      <c r="AW2816" s="4"/>
    </row>
    <row r="2817" spans="25:49" x14ac:dyDescent="0.25">
      <c r="Y2817"/>
      <c r="AD2817" s="4"/>
      <c r="AE2817" s="4"/>
      <c r="AF2817" s="4"/>
      <c r="AG2817" s="4"/>
      <c r="AH2817" s="4"/>
      <c r="AI2817" s="4"/>
      <c r="AJ2817" s="4"/>
      <c r="AK2817" s="4"/>
      <c r="AL2817" s="4"/>
      <c r="AM2817" s="4"/>
      <c r="AN2817" s="4"/>
      <c r="AO2817" s="4"/>
      <c r="AP2817" s="4"/>
      <c r="AQ2817" s="4"/>
      <c r="AR2817" s="4"/>
      <c r="AS2817" s="4"/>
      <c r="AT2817" s="4"/>
      <c r="AU2817" s="4"/>
      <c r="AV2817" s="4"/>
      <c r="AW2817" s="4"/>
    </row>
    <row r="2818" spans="25:49" x14ac:dyDescent="0.25">
      <c r="Y2818"/>
      <c r="AD2818" s="4"/>
      <c r="AE2818" s="4"/>
      <c r="AF2818" s="4"/>
      <c r="AG2818" s="4"/>
      <c r="AH2818" s="4"/>
      <c r="AI2818" s="4"/>
      <c r="AJ2818" s="4"/>
      <c r="AK2818" s="4"/>
      <c r="AL2818" s="4"/>
      <c r="AM2818" s="4"/>
      <c r="AN2818" s="4"/>
      <c r="AO2818" s="4"/>
      <c r="AP2818" s="4"/>
      <c r="AQ2818" s="4"/>
      <c r="AR2818" s="4"/>
      <c r="AS2818" s="4"/>
      <c r="AT2818" s="4"/>
      <c r="AU2818" s="4"/>
      <c r="AV2818" s="4"/>
      <c r="AW2818" s="4"/>
    </row>
    <row r="2819" spans="25:49" x14ac:dyDescent="0.25">
      <c r="Y2819"/>
      <c r="AD2819" s="4"/>
      <c r="AE2819" s="4"/>
      <c r="AF2819" s="4"/>
      <c r="AG2819" s="4"/>
      <c r="AH2819" s="4"/>
      <c r="AI2819" s="4"/>
      <c r="AJ2819" s="4"/>
      <c r="AK2819" s="4"/>
      <c r="AL2819" s="4"/>
      <c r="AM2819" s="4"/>
      <c r="AN2819" s="4"/>
      <c r="AO2819" s="4"/>
      <c r="AP2819" s="4"/>
      <c r="AQ2819" s="4"/>
      <c r="AR2819" s="4"/>
      <c r="AS2819" s="4"/>
      <c r="AT2819" s="4"/>
      <c r="AU2819" s="4"/>
      <c r="AV2819" s="4"/>
      <c r="AW2819" s="4"/>
    </row>
    <row r="2820" spans="25:49" x14ac:dyDescent="0.25">
      <c r="Y2820"/>
      <c r="AD2820" s="4"/>
      <c r="AE2820" s="4"/>
      <c r="AF2820" s="4"/>
      <c r="AG2820" s="4"/>
      <c r="AH2820" s="4"/>
      <c r="AI2820" s="4"/>
      <c r="AJ2820" s="4"/>
      <c r="AK2820" s="4"/>
      <c r="AL2820" s="4"/>
      <c r="AM2820" s="4"/>
      <c r="AN2820" s="4"/>
      <c r="AO2820" s="4"/>
      <c r="AP2820" s="4"/>
      <c r="AQ2820" s="4"/>
      <c r="AR2820" s="4"/>
      <c r="AS2820" s="4"/>
      <c r="AT2820" s="4"/>
      <c r="AU2820" s="4"/>
      <c r="AV2820" s="4"/>
      <c r="AW2820" s="4"/>
    </row>
    <row r="2821" spans="25:49" x14ac:dyDescent="0.25">
      <c r="Y2821"/>
      <c r="AD2821" s="4"/>
      <c r="AE2821" s="4"/>
      <c r="AF2821" s="4"/>
      <c r="AG2821" s="4"/>
      <c r="AH2821" s="4"/>
      <c r="AI2821" s="4"/>
      <c r="AJ2821" s="4"/>
      <c r="AK2821" s="4"/>
      <c r="AL2821" s="4"/>
      <c r="AM2821" s="4"/>
      <c r="AN2821" s="4"/>
      <c r="AO2821" s="4"/>
      <c r="AP2821" s="4"/>
      <c r="AQ2821" s="4"/>
      <c r="AR2821" s="4"/>
      <c r="AS2821" s="4"/>
      <c r="AT2821" s="4"/>
      <c r="AU2821" s="4"/>
      <c r="AV2821" s="4"/>
      <c r="AW2821" s="4"/>
    </row>
    <row r="2822" spans="25:49" x14ac:dyDescent="0.25">
      <c r="Y2822"/>
      <c r="AD2822" s="4"/>
      <c r="AE2822" s="4"/>
      <c r="AF2822" s="4"/>
      <c r="AG2822" s="4"/>
      <c r="AH2822" s="4"/>
      <c r="AI2822" s="4"/>
      <c r="AJ2822" s="4"/>
      <c r="AK2822" s="4"/>
      <c r="AL2822" s="4"/>
      <c r="AM2822" s="4"/>
      <c r="AN2822" s="4"/>
      <c r="AO2822" s="4"/>
      <c r="AP2822" s="4"/>
      <c r="AQ2822" s="4"/>
      <c r="AR2822" s="4"/>
      <c r="AS2822" s="4"/>
      <c r="AT2822" s="4"/>
      <c r="AU2822" s="4"/>
      <c r="AV2822" s="4"/>
      <c r="AW2822" s="4"/>
    </row>
    <row r="2823" spans="25:49" x14ac:dyDescent="0.25">
      <c r="Y2823"/>
      <c r="AD2823" s="4"/>
      <c r="AE2823" s="4"/>
      <c r="AF2823" s="4"/>
      <c r="AG2823" s="4"/>
      <c r="AH2823" s="4"/>
      <c r="AI2823" s="4"/>
      <c r="AJ2823" s="4"/>
      <c r="AK2823" s="4"/>
      <c r="AL2823" s="4"/>
      <c r="AM2823" s="4"/>
      <c r="AN2823" s="4"/>
      <c r="AO2823" s="4"/>
      <c r="AP2823" s="4"/>
      <c r="AQ2823" s="4"/>
      <c r="AR2823" s="4"/>
      <c r="AS2823" s="4"/>
      <c r="AT2823" s="4"/>
      <c r="AU2823" s="4"/>
      <c r="AV2823" s="4"/>
      <c r="AW2823" s="4"/>
    </row>
    <row r="2824" spans="25:49" x14ac:dyDescent="0.25">
      <c r="Y2824"/>
      <c r="AD2824" s="4"/>
      <c r="AE2824" s="4"/>
      <c r="AF2824" s="4"/>
      <c r="AG2824" s="4"/>
      <c r="AH2824" s="4"/>
      <c r="AI2824" s="4"/>
      <c r="AJ2824" s="4"/>
      <c r="AK2824" s="4"/>
      <c r="AL2824" s="4"/>
      <c r="AM2824" s="4"/>
      <c r="AN2824" s="4"/>
      <c r="AO2824" s="4"/>
      <c r="AP2824" s="4"/>
      <c r="AQ2824" s="4"/>
      <c r="AR2824" s="4"/>
      <c r="AS2824" s="4"/>
      <c r="AT2824" s="4"/>
      <c r="AU2824" s="4"/>
      <c r="AV2824" s="4"/>
      <c r="AW2824" s="4"/>
    </row>
    <row r="2825" spans="25:49" x14ac:dyDescent="0.25">
      <c r="Y2825"/>
      <c r="AD2825" s="4"/>
      <c r="AE2825" s="4"/>
      <c r="AF2825" s="4"/>
      <c r="AG2825" s="4"/>
      <c r="AH2825" s="4"/>
      <c r="AI2825" s="4"/>
      <c r="AJ2825" s="4"/>
      <c r="AK2825" s="4"/>
      <c r="AL2825" s="4"/>
      <c r="AM2825" s="4"/>
      <c r="AN2825" s="4"/>
      <c r="AO2825" s="4"/>
      <c r="AP2825" s="4"/>
      <c r="AQ2825" s="4"/>
      <c r="AR2825" s="4"/>
      <c r="AS2825" s="4"/>
      <c r="AT2825" s="4"/>
      <c r="AU2825" s="4"/>
      <c r="AV2825" s="4"/>
      <c r="AW2825" s="4"/>
    </row>
    <row r="2826" spans="25:49" x14ac:dyDescent="0.25">
      <c r="Y2826"/>
      <c r="AD2826" s="4"/>
      <c r="AE2826" s="4"/>
      <c r="AF2826" s="4"/>
      <c r="AG2826" s="4"/>
      <c r="AH2826" s="4"/>
      <c r="AI2826" s="4"/>
      <c r="AJ2826" s="4"/>
      <c r="AK2826" s="4"/>
      <c r="AL2826" s="4"/>
      <c r="AM2826" s="4"/>
      <c r="AN2826" s="4"/>
      <c r="AO2826" s="4"/>
      <c r="AP2826" s="4"/>
      <c r="AQ2826" s="4"/>
      <c r="AR2826" s="4"/>
      <c r="AS2826" s="4"/>
      <c r="AT2826" s="4"/>
      <c r="AU2826" s="4"/>
      <c r="AV2826" s="4"/>
      <c r="AW2826" s="4"/>
    </row>
    <row r="2827" spans="25:49" x14ac:dyDescent="0.25">
      <c r="Y2827"/>
      <c r="AD2827" s="4"/>
      <c r="AE2827" s="4"/>
      <c r="AF2827" s="4"/>
      <c r="AG2827" s="4"/>
      <c r="AH2827" s="4"/>
      <c r="AI2827" s="4"/>
      <c r="AJ2827" s="4"/>
      <c r="AK2827" s="4"/>
      <c r="AL2827" s="4"/>
      <c r="AM2827" s="4"/>
      <c r="AN2827" s="4"/>
      <c r="AO2827" s="4"/>
      <c r="AP2827" s="4"/>
      <c r="AQ2827" s="4"/>
      <c r="AR2827" s="4"/>
      <c r="AS2827" s="4"/>
      <c r="AT2827" s="4"/>
      <c r="AU2827" s="4"/>
      <c r="AV2827" s="4"/>
      <c r="AW2827" s="4"/>
    </row>
    <row r="2828" spans="25:49" x14ac:dyDescent="0.25">
      <c r="Y2828"/>
      <c r="AD2828" s="4"/>
      <c r="AE2828" s="4"/>
      <c r="AF2828" s="4"/>
      <c r="AG2828" s="4"/>
      <c r="AH2828" s="4"/>
      <c r="AI2828" s="4"/>
      <c r="AJ2828" s="4"/>
      <c r="AK2828" s="4"/>
      <c r="AL2828" s="4"/>
      <c r="AM2828" s="4"/>
      <c r="AN2828" s="4"/>
      <c r="AO2828" s="4"/>
      <c r="AP2828" s="4"/>
      <c r="AQ2828" s="4"/>
      <c r="AR2828" s="4"/>
      <c r="AS2828" s="4"/>
      <c r="AT2828" s="4"/>
      <c r="AU2828" s="4"/>
      <c r="AV2828" s="4"/>
      <c r="AW2828" s="4"/>
    </row>
    <row r="2829" spans="25:49" x14ac:dyDescent="0.25">
      <c r="Y2829"/>
      <c r="AD2829" s="4"/>
      <c r="AE2829" s="4"/>
      <c r="AF2829" s="4"/>
      <c r="AG2829" s="4"/>
      <c r="AH2829" s="4"/>
      <c r="AI2829" s="4"/>
      <c r="AJ2829" s="4"/>
      <c r="AK2829" s="4"/>
      <c r="AL2829" s="4"/>
      <c r="AM2829" s="4"/>
      <c r="AN2829" s="4"/>
      <c r="AO2829" s="4"/>
      <c r="AP2829" s="4"/>
      <c r="AQ2829" s="4"/>
      <c r="AR2829" s="4"/>
      <c r="AS2829" s="4"/>
      <c r="AT2829" s="4"/>
      <c r="AU2829" s="4"/>
      <c r="AV2829" s="4"/>
      <c r="AW2829" s="4"/>
    </row>
    <row r="2830" spans="25:49" x14ac:dyDescent="0.25">
      <c r="Y2830"/>
      <c r="AD2830" s="4"/>
      <c r="AE2830" s="4"/>
      <c r="AF2830" s="4"/>
      <c r="AG2830" s="4"/>
      <c r="AH2830" s="4"/>
      <c r="AI2830" s="4"/>
      <c r="AJ2830" s="4"/>
      <c r="AK2830" s="4"/>
      <c r="AL2830" s="4"/>
      <c r="AM2830" s="4"/>
      <c r="AN2830" s="4"/>
      <c r="AO2830" s="4"/>
      <c r="AP2830" s="4"/>
      <c r="AQ2830" s="4"/>
      <c r="AR2830" s="4"/>
      <c r="AS2830" s="4"/>
      <c r="AT2830" s="4"/>
      <c r="AU2830" s="4"/>
      <c r="AV2830" s="4"/>
      <c r="AW2830" s="4"/>
    </row>
    <row r="2831" spans="25:49" x14ac:dyDescent="0.25">
      <c r="Y2831"/>
      <c r="AD2831" s="4"/>
      <c r="AE2831" s="4"/>
      <c r="AF2831" s="4"/>
      <c r="AG2831" s="4"/>
      <c r="AH2831" s="4"/>
      <c r="AI2831" s="4"/>
      <c r="AJ2831" s="4"/>
      <c r="AK2831" s="4"/>
      <c r="AL2831" s="4"/>
      <c r="AM2831" s="4"/>
      <c r="AN2831" s="4"/>
      <c r="AO2831" s="4"/>
      <c r="AP2831" s="4"/>
      <c r="AQ2831" s="4"/>
      <c r="AR2831" s="4"/>
      <c r="AS2831" s="4"/>
      <c r="AT2831" s="4"/>
      <c r="AU2831" s="4"/>
      <c r="AV2831" s="4"/>
      <c r="AW2831" s="4"/>
    </row>
    <row r="2832" spans="25:49" x14ac:dyDescent="0.25">
      <c r="Y2832"/>
      <c r="AD2832" s="4"/>
      <c r="AE2832" s="4"/>
      <c r="AF2832" s="4"/>
      <c r="AG2832" s="4"/>
      <c r="AH2832" s="4"/>
      <c r="AI2832" s="4"/>
      <c r="AJ2832" s="4"/>
      <c r="AK2832" s="4"/>
      <c r="AL2832" s="4"/>
      <c r="AM2832" s="4"/>
      <c r="AN2832" s="4"/>
      <c r="AO2832" s="4"/>
      <c r="AP2832" s="4"/>
      <c r="AQ2832" s="4"/>
      <c r="AR2832" s="4"/>
      <c r="AS2832" s="4"/>
      <c r="AT2832" s="4"/>
      <c r="AU2832" s="4"/>
      <c r="AV2832" s="4"/>
      <c r="AW2832" s="4"/>
    </row>
    <row r="2833" spans="25:49" x14ac:dyDescent="0.25">
      <c r="Y2833"/>
      <c r="AD2833" s="4"/>
      <c r="AE2833" s="4"/>
      <c r="AF2833" s="4"/>
      <c r="AG2833" s="4"/>
      <c r="AH2833" s="4"/>
      <c r="AI2833" s="4"/>
      <c r="AJ2833" s="4"/>
      <c r="AK2833" s="4"/>
      <c r="AL2833" s="4"/>
      <c r="AM2833" s="4"/>
      <c r="AN2833" s="4"/>
      <c r="AO2833" s="4"/>
      <c r="AP2833" s="4"/>
      <c r="AQ2833" s="4"/>
      <c r="AR2833" s="4"/>
      <c r="AS2833" s="4"/>
      <c r="AT2833" s="4"/>
      <c r="AU2833" s="4"/>
      <c r="AV2833" s="4"/>
      <c r="AW2833" s="4"/>
    </row>
    <row r="2834" spans="25:49" x14ac:dyDescent="0.25">
      <c r="Y2834"/>
      <c r="AD2834" s="4"/>
      <c r="AE2834" s="4"/>
      <c r="AF2834" s="4"/>
      <c r="AG2834" s="4"/>
      <c r="AH2834" s="4"/>
      <c r="AI2834" s="4"/>
      <c r="AJ2834" s="4"/>
      <c r="AK2834" s="4"/>
      <c r="AL2834" s="4"/>
      <c r="AM2834" s="4"/>
      <c r="AN2834" s="4"/>
      <c r="AO2834" s="4"/>
      <c r="AP2834" s="4"/>
      <c r="AQ2834" s="4"/>
      <c r="AR2834" s="4"/>
      <c r="AS2834" s="4"/>
      <c r="AT2834" s="4"/>
      <c r="AU2834" s="4"/>
      <c r="AV2834" s="4"/>
      <c r="AW2834" s="4"/>
    </row>
    <row r="2835" spans="25:49" x14ac:dyDescent="0.25">
      <c r="Y2835"/>
      <c r="AD2835" s="4"/>
      <c r="AE2835" s="4"/>
      <c r="AF2835" s="4"/>
      <c r="AG2835" s="4"/>
      <c r="AH2835" s="4"/>
      <c r="AI2835" s="4"/>
      <c r="AJ2835" s="4"/>
      <c r="AK2835" s="4"/>
      <c r="AL2835" s="4"/>
      <c r="AM2835" s="4"/>
      <c r="AN2835" s="4"/>
      <c r="AO2835" s="4"/>
      <c r="AP2835" s="4"/>
      <c r="AQ2835" s="4"/>
      <c r="AR2835" s="4"/>
      <c r="AS2835" s="4"/>
      <c r="AT2835" s="4"/>
      <c r="AU2835" s="4"/>
      <c r="AV2835" s="4"/>
      <c r="AW2835" s="4"/>
    </row>
    <row r="2836" spans="25:49" x14ac:dyDescent="0.25">
      <c r="Y2836"/>
      <c r="AD2836" s="4"/>
      <c r="AE2836" s="4"/>
      <c r="AF2836" s="4"/>
      <c r="AG2836" s="4"/>
      <c r="AH2836" s="4"/>
      <c r="AI2836" s="4"/>
      <c r="AJ2836" s="4"/>
      <c r="AK2836" s="4"/>
      <c r="AL2836" s="4"/>
      <c r="AM2836" s="4"/>
      <c r="AN2836" s="4"/>
      <c r="AO2836" s="4"/>
      <c r="AP2836" s="4"/>
      <c r="AQ2836" s="4"/>
      <c r="AR2836" s="4"/>
      <c r="AS2836" s="4"/>
      <c r="AT2836" s="4"/>
      <c r="AU2836" s="4"/>
      <c r="AV2836" s="4"/>
      <c r="AW2836" s="4"/>
    </row>
    <row r="2837" spans="25:49" x14ac:dyDescent="0.25">
      <c r="Y2837"/>
      <c r="AD2837" s="4"/>
      <c r="AE2837" s="4"/>
      <c r="AF2837" s="4"/>
      <c r="AG2837" s="4"/>
      <c r="AH2837" s="4"/>
      <c r="AI2837" s="4"/>
      <c r="AJ2837" s="4"/>
      <c r="AK2837" s="4"/>
      <c r="AL2837" s="4"/>
      <c r="AM2837" s="4"/>
      <c r="AN2837" s="4"/>
      <c r="AO2837" s="4"/>
      <c r="AP2837" s="4"/>
      <c r="AQ2837" s="4"/>
      <c r="AR2837" s="4"/>
      <c r="AS2837" s="4"/>
      <c r="AT2837" s="4"/>
      <c r="AU2837" s="4"/>
      <c r="AV2837" s="4"/>
      <c r="AW2837" s="4"/>
    </row>
    <row r="2838" spans="25:49" x14ac:dyDescent="0.25">
      <c r="Y2838"/>
      <c r="AD2838" s="4"/>
      <c r="AE2838" s="4"/>
      <c r="AF2838" s="4"/>
      <c r="AG2838" s="4"/>
      <c r="AH2838" s="4"/>
      <c r="AI2838" s="4"/>
      <c r="AJ2838" s="4"/>
      <c r="AK2838" s="4"/>
      <c r="AL2838" s="4"/>
      <c r="AM2838" s="4"/>
      <c r="AN2838" s="4"/>
      <c r="AO2838" s="4"/>
      <c r="AP2838" s="4"/>
      <c r="AQ2838" s="4"/>
      <c r="AR2838" s="4"/>
      <c r="AS2838" s="4"/>
      <c r="AT2838" s="4"/>
      <c r="AU2838" s="4"/>
      <c r="AV2838" s="4"/>
      <c r="AW2838" s="4"/>
    </row>
    <row r="2839" spans="25:49" x14ac:dyDescent="0.25">
      <c r="Y2839"/>
      <c r="AD2839" s="4"/>
      <c r="AE2839" s="4"/>
      <c r="AF2839" s="4"/>
      <c r="AG2839" s="4"/>
      <c r="AH2839" s="4"/>
      <c r="AI2839" s="4"/>
      <c r="AJ2839" s="4"/>
      <c r="AK2839" s="4"/>
      <c r="AL2839" s="4"/>
      <c r="AM2839" s="4"/>
      <c r="AN2839" s="4"/>
      <c r="AO2839" s="4"/>
      <c r="AP2839" s="4"/>
      <c r="AQ2839" s="4"/>
      <c r="AR2839" s="4"/>
      <c r="AS2839" s="4"/>
      <c r="AT2839" s="4"/>
      <c r="AU2839" s="4"/>
      <c r="AV2839" s="4"/>
      <c r="AW2839" s="4"/>
    </row>
    <row r="2840" spans="25:49" x14ac:dyDescent="0.25">
      <c r="Y2840"/>
      <c r="AD2840" s="4"/>
      <c r="AE2840" s="4"/>
      <c r="AF2840" s="4"/>
      <c r="AG2840" s="4"/>
      <c r="AH2840" s="4"/>
      <c r="AI2840" s="4"/>
      <c r="AJ2840" s="4"/>
      <c r="AK2840" s="4"/>
      <c r="AL2840" s="4"/>
      <c r="AM2840" s="4"/>
      <c r="AN2840" s="4"/>
      <c r="AO2840" s="4"/>
      <c r="AP2840" s="4"/>
      <c r="AQ2840" s="4"/>
      <c r="AR2840" s="4"/>
      <c r="AS2840" s="4"/>
      <c r="AT2840" s="4"/>
      <c r="AU2840" s="4"/>
      <c r="AV2840" s="4"/>
      <c r="AW2840" s="4"/>
    </row>
    <row r="2841" spans="25:49" x14ac:dyDescent="0.25">
      <c r="Y2841"/>
      <c r="AD2841" s="4"/>
      <c r="AE2841" s="4"/>
      <c r="AF2841" s="4"/>
      <c r="AG2841" s="4"/>
      <c r="AH2841" s="4"/>
      <c r="AI2841" s="4"/>
      <c r="AJ2841" s="4"/>
      <c r="AK2841" s="4"/>
      <c r="AL2841" s="4"/>
      <c r="AM2841" s="4"/>
      <c r="AN2841" s="4"/>
      <c r="AO2841" s="4"/>
      <c r="AP2841" s="4"/>
      <c r="AQ2841" s="4"/>
      <c r="AR2841" s="4"/>
      <c r="AS2841" s="4"/>
      <c r="AT2841" s="4"/>
      <c r="AU2841" s="4"/>
      <c r="AV2841" s="4"/>
      <c r="AW2841" s="4"/>
    </row>
    <row r="2842" spans="25:49" x14ac:dyDescent="0.25">
      <c r="Y2842"/>
      <c r="AD2842" s="4"/>
      <c r="AE2842" s="4"/>
      <c r="AF2842" s="4"/>
      <c r="AG2842" s="4"/>
      <c r="AH2842" s="4"/>
      <c r="AI2842" s="4"/>
      <c r="AJ2842" s="4"/>
      <c r="AK2842" s="4"/>
      <c r="AL2842" s="4"/>
      <c r="AM2842" s="4"/>
      <c r="AN2842" s="4"/>
      <c r="AO2842" s="4"/>
      <c r="AP2842" s="4"/>
      <c r="AQ2842" s="4"/>
      <c r="AR2842" s="4"/>
      <c r="AS2842" s="4"/>
      <c r="AT2842" s="4"/>
      <c r="AU2842" s="4"/>
      <c r="AV2842" s="4"/>
      <c r="AW2842" s="4"/>
    </row>
    <row r="2843" spans="25:49" x14ac:dyDescent="0.25">
      <c r="Y2843"/>
      <c r="AD2843" s="4"/>
      <c r="AE2843" s="4"/>
      <c r="AF2843" s="4"/>
      <c r="AG2843" s="4"/>
      <c r="AH2843" s="4"/>
      <c r="AI2843" s="4"/>
      <c r="AJ2843" s="4"/>
      <c r="AK2843" s="4"/>
      <c r="AL2843" s="4"/>
      <c r="AM2843" s="4"/>
      <c r="AN2843" s="4"/>
      <c r="AO2843" s="4"/>
      <c r="AP2843" s="4"/>
      <c r="AQ2843" s="4"/>
      <c r="AR2843" s="4"/>
      <c r="AS2843" s="4"/>
      <c r="AT2843" s="4"/>
      <c r="AU2843" s="4"/>
      <c r="AV2843" s="4"/>
      <c r="AW2843" s="4"/>
    </row>
    <row r="2844" spans="25:49" x14ac:dyDescent="0.25">
      <c r="Y2844"/>
      <c r="AD2844" s="4"/>
      <c r="AE2844" s="4"/>
      <c r="AF2844" s="4"/>
      <c r="AG2844" s="4"/>
      <c r="AH2844" s="4"/>
      <c r="AI2844" s="4"/>
      <c r="AJ2844" s="4"/>
      <c r="AK2844" s="4"/>
      <c r="AL2844" s="4"/>
      <c r="AM2844" s="4"/>
      <c r="AN2844" s="4"/>
      <c r="AO2844" s="4"/>
      <c r="AP2844" s="4"/>
      <c r="AQ2844" s="4"/>
      <c r="AR2844" s="4"/>
      <c r="AS2844" s="4"/>
      <c r="AT2844" s="4"/>
      <c r="AU2844" s="4"/>
      <c r="AV2844" s="4"/>
      <c r="AW2844" s="4"/>
    </row>
    <row r="2845" spans="25:49" x14ac:dyDescent="0.25">
      <c r="Y2845"/>
      <c r="AD2845" s="4"/>
      <c r="AE2845" s="4"/>
      <c r="AF2845" s="4"/>
      <c r="AG2845" s="4"/>
      <c r="AH2845" s="4"/>
      <c r="AI2845" s="4"/>
      <c r="AJ2845" s="4"/>
      <c r="AK2845" s="4"/>
      <c r="AL2845" s="4"/>
      <c r="AM2845" s="4"/>
      <c r="AN2845" s="4"/>
      <c r="AO2845" s="4"/>
      <c r="AP2845" s="4"/>
      <c r="AQ2845" s="4"/>
      <c r="AR2845" s="4"/>
      <c r="AS2845" s="4"/>
      <c r="AT2845" s="4"/>
      <c r="AU2845" s="4"/>
      <c r="AV2845" s="4"/>
      <c r="AW2845" s="4"/>
    </row>
    <row r="2846" spans="25:49" x14ac:dyDescent="0.25">
      <c r="Y2846"/>
      <c r="AD2846" s="4"/>
      <c r="AE2846" s="4"/>
      <c r="AF2846" s="4"/>
      <c r="AG2846" s="4"/>
      <c r="AH2846" s="4"/>
      <c r="AI2846" s="4"/>
      <c r="AJ2846" s="4"/>
      <c r="AK2846" s="4"/>
      <c r="AL2846" s="4"/>
      <c r="AM2846" s="4"/>
      <c r="AN2846" s="4"/>
      <c r="AO2846" s="4"/>
      <c r="AP2846" s="4"/>
      <c r="AQ2846" s="4"/>
      <c r="AR2846" s="4"/>
      <c r="AS2846" s="4"/>
      <c r="AT2846" s="4"/>
      <c r="AU2846" s="4"/>
      <c r="AV2846" s="4"/>
      <c r="AW2846" s="4"/>
    </row>
    <row r="2847" spans="25:49" x14ac:dyDescent="0.25">
      <c r="Y2847"/>
      <c r="AD2847" s="4"/>
      <c r="AE2847" s="4"/>
      <c r="AF2847" s="4"/>
      <c r="AG2847" s="4"/>
      <c r="AH2847" s="4"/>
      <c r="AI2847" s="4"/>
      <c r="AJ2847" s="4"/>
      <c r="AK2847" s="4"/>
      <c r="AL2847" s="4"/>
      <c r="AM2847" s="4"/>
      <c r="AN2847" s="4"/>
      <c r="AO2847" s="4"/>
      <c r="AP2847" s="4"/>
      <c r="AQ2847" s="4"/>
      <c r="AR2847" s="4"/>
      <c r="AS2847" s="4"/>
      <c r="AT2847" s="4"/>
      <c r="AU2847" s="4"/>
      <c r="AV2847" s="4"/>
      <c r="AW2847" s="4"/>
    </row>
    <row r="2848" spans="25:49" x14ac:dyDescent="0.25">
      <c r="Y2848"/>
      <c r="AD2848" s="4"/>
      <c r="AE2848" s="4"/>
      <c r="AF2848" s="4"/>
      <c r="AG2848" s="4"/>
      <c r="AH2848" s="4"/>
      <c r="AI2848" s="4"/>
      <c r="AJ2848" s="4"/>
      <c r="AK2848" s="4"/>
      <c r="AL2848" s="4"/>
      <c r="AM2848" s="4"/>
      <c r="AN2848" s="4"/>
      <c r="AO2848" s="4"/>
      <c r="AP2848" s="4"/>
      <c r="AQ2848" s="4"/>
      <c r="AR2848" s="4"/>
      <c r="AS2848" s="4"/>
      <c r="AT2848" s="4"/>
      <c r="AU2848" s="4"/>
      <c r="AV2848" s="4"/>
      <c r="AW2848" s="4"/>
    </row>
    <row r="2849" spans="25:49" x14ac:dyDescent="0.25">
      <c r="Y2849"/>
      <c r="AD2849" s="4"/>
      <c r="AE2849" s="4"/>
      <c r="AF2849" s="4"/>
      <c r="AG2849" s="4"/>
      <c r="AH2849" s="4"/>
      <c r="AI2849" s="4"/>
      <c r="AJ2849" s="4"/>
      <c r="AK2849" s="4"/>
      <c r="AL2849" s="4"/>
      <c r="AM2849" s="4"/>
      <c r="AN2849" s="4"/>
      <c r="AO2849" s="4"/>
      <c r="AP2849" s="4"/>
      <c r="AQ2849" s="4"/>
      <c r="AR2849" s="4"/>
      <c r="AS2849" s="4"/>
      <c r="AT2849" s="4"/>
      <c r="AU2849" s="4"/>
      <c r="AV2849" s="4"/>
      <c r="AW2849" s="4"/>
    </row>
    <row r="2850" spans="25:49" x14ac:dyDescent="0.25">
      <c r="Y2850"/>
      <c r="AD2850" s="4"/>
      <c r="AE2850" s="4"/>
      <c r="AF2850" s="4"/>
      <c r="AG2850" s="4"/>
      <c r="AH2850" s="4"/>
      <c r="AI2850" s="4"/>
      <c r="AJ2850" s="4"/>
      <c r="AK2850" s="4"/>
      <c r="AL2850" s="4"/>
      <c r="AM2850" s="4"/>
      <c r="AN2850" s="4"/>
      <c r="AO2850" s="4"/>
      <c r="AP2850" s="4"/>
      <c r="AQ2850" s="4"/>
      <c r="AR2850" s="4"/>
      <c r="AS2850" s="4"/>
      <c r="AT2850" s="4"/>
      <c r="AU2850" s="4"/>
      <c r="AV2850" s="4"/>
      <c r="AW2850" s="4"/>
    </row>
    <row r="2851" spans="25:49" x14ac:dyDescent="0.25">
      <c r="Y2851"/>
      <c r="AD2851" s="4"/>
      <c r="AE2851" s="4"/>
      <c r="AF2851" s="4"/>
      <c r="AG2851" s="4"/>
      <c r="AH2851" s="4"/>
      <c r="AI2851" s="4"/>
      <c r="AJ2851" s="4"/>
      <c r="AK2851" s="4"/>
      <c r="AL2851" s="4"/>
      <c r="AM2851" s="4"/>
      <c r="AN2851" s="4"/>
      <c r="AO2851" s="4"/>
      <c r="AP2851" s="4"/>
      <c r="AQ2851" s="4"/>
      <c r="AR2851" s="4"/>
      <c r="AS2851" s="4"/>
      <c r="AT2851" s="4"/>
      <c r="AU2851" s="4"/>
      <c r="AV2851" s="4"/>
      <c r="AW2851" s="4"/>
    </row>
    <row r="2852" spans="25:49" x14ac:dyDescent="0.25">
      <c r="Y2852"/>
      <c r="AD2852" s="4"/>
      <c r="AE2852" s="4"/>
      <c r="AF2852" s="4"/>
      <c r="AG2852" s="4"/>
      <c r="AH2852" s="4"/>
      <c r="AI2852" s="4"/>
      <c r="AJ2852" s="4"/>
      <c r="AK2852" s="4"/>
      <c r="AL2852" s="4"/>
      <c r="AM2852" s="4"/>
      <c r="AN2852" s="4"/>
      <c r="AO2852" s="4"/>
      <c r="AP2852" s="4"/>
      <c r="AQ2852" s="4"/>
      <c r="AR2852" s="4"/>
      <c r="AS2852" s="4"/>
      <c r="AT2852" s="4"/>
      <c r="AU2852" s="4"/>
      <c r="AV2852" s="4"/>
      <c r="AW2852" s="4"/>
    </row>
    <row r="2853" spans="25:49" x14ac:dyDescent="0.25">
      <c r="Y2853"/>
      <c r="AD2853" s="4"/>
      <c r="AE2853" s="4"/>
      <c r="AF2853" s="4"/>
      <c r="AG2853" s="4"/>
      <c r="AH2853" s="4"/>
      <c r="AI2853" s="4"/>
      <c r="AJ2853" s="4"/>
      <c r="AK2853" s="4"/>
      <c r="AL2853" s="4"/>
      <c r="AM2853" s="4"/>
      <c r="AN2853" s="4"/>
      <c r="AO2853" s="4"/>
      <c r="AP2853" s="4"/>
      <c r="AQ2853" s="4"/>
      <c r="AR2853" s="4"/>
      <c r="AS2853" s="4"/>
      <c r="AT2853" s="4"/>
      <c r="AU2853" s="4"/>
      <c r="AV2853" s="4"/>
      <c r="AW2853" s="4"/>
    </row>
    <row r="2854" spans="25:49" x14ac:dyDescent="0.25">
      <c r="Y2854"/>
      <c r="AD2854" s="4"/>
      <c r="AE2854" s="4"/>
      <c r="AF2854" s="4"/>
      <c r="AG2854" s="4"/>
      <c r="AH2854" s="4"/>
      <c r="AI2854" s="4"/>
      <c r="AJ2854" s="4"/>
      <c r="AK2854" s="4"/>
      <c r="AL2854" s="4"/>
      <c r="AM2854" s="4"/>
      <c r="AN2854" s="4"/>
      <c r="AO2854" s="4"/>
      <c r="AP2854" s="4"/>
      <c r="AQ2854" s="4"/>
      <c r="AR2854" s="4"/>
      <c r="AS2854" s="4"/>
      <c r="AT2854" s="4"/>
      <c r="AU2854" s="4"/>
      <c r="AV2854" s="4"/>
      <c r="AW2854" s="4"/>
    </row>
    <row r="2855" spans="25:49" x14ac:dyDescent="0.25">
      <c r="Y2855"/>
      <c r="AD2855" s="4"/>
      <c r="AE2855" s="4"/>
      <c r="AF2855" s="4"/>
      <c r="AG2855" s="4"/>
      <c r="AH2855" s="4"/>
      <c r="AI2855" s="4"/>
      <c r="AJ2855" s="4"/>
      <c r="AK2855" s="4"/>
      <c r="AL2855" s="4"/>
      <c r="AM2855" s="4"/>
      <c r="AN2855" s="4"/>
      <c r="AO2855" s="4"/>
      <c r="AP2855" s="4"/>
      <c r="AQ2855" s="4"/>
      <c r="AR2855" s="4"/>
      <c r="AS2855" s="4"/>
      <c r="AT2855" s="4"/>
      <c r="AU2855" s="4"/>
      <c r="AV2855" s="4"/>
      <c r="AW2855" s="4"/>
    </row>
    <row r="2856" spans="25:49" x14ac:dyDescent="0.25">
      <c r="Y2856"/>
      <c r="AD2856" s="4"/>
      <c r="AE2856" s="4"/>
      <c r="AF2856" s="4"/>
      <c r="AG2856" s="4"/>
      <c r="AH2856" s="4"/>
      <c r="AI2856" s="4"/>
      <c r="AJ2856" s="4"/>
      <c r="AK2856" s="4"/>
      <c r="AL2856" s="4"/>
      <c r="AM2856" s="4"/>
      <c r="AN2856" s="4"/>
      <c r="AO2856" s="4"/>
      <c r="AP2856" s="4"/>
      <c r="AQ2856" s="4"/>
      <c r="AR2856" s="4"/>
      <c r="AS2856" s="4"/>
      <c r="AT2856" s="4"/>
      <c r="AU2856" s="4"/>
      <c r="AV2856" s="4"/>
      <c r="AW2856" s="4"/>
    </row>
    <row r="2857" spans="25:49" x14ac:dyDescent="0.25">
      <c r="Y2857"/>
      <c r="AD2857" s="4"/>
      <c r="AE2857" s="4"/>
      <c r="AF2857" s="4"/>
      <c r="AG2857" s="4"/>
      <c r="AH2857" s="4"/>
      <c r="AI2857" s="4"/>
      <c r="AJ2857" s="4"/>
      <c r="AK2857" s="4"/>
      <c r="AL2857" s="4"/>
      <c r="AM2857" s="4"/>
      <c r="AN2857" s="4"/>
      <c r="AO2857" s="4"/>
      <c r="AP2857" s="4"/>
      <c r="AQ2857" s="4"/>
      <c r="AR2857" s="4"/>
      <c r="AS2857" s="4"/>
      <c r="AT2857" s="4"/>
      <c r="AU2857" s="4"/>
      <c r="AV2857" s="4"/>
      <c r="AW2857" s="4"/>
    </row>
    <row r="2858" spans="25:49" x14ac:dyDescent="0.25">
      <c r="Y2858"/>
      <c r="AD2858" s="4"/>
      <c r="AE2858" s="4"/>
      <c r="AF2858" s="4"/>
      <c r="AG2858" s="4"/>
      <c r="AH2858" s="4"/>
      <c r="AI2858" s="4"/>
      <c r="AJ2858" s="4"/>
      <c r="AK2858" s="4"/>
      <c r="AL2858" s="4"/>
      <c r="AM2858" s="4"/>
      <c r="AN2858" s="4"/>
      <c r="AO2858" s="4"/>
      <c r="AP2858" s="4"/>
      <c r="AQ2858" s="4"/>
      <c r="AR2858" s="4"/>
      <c r="AS2858" s="4"/>
      <c r="AT2858" s="4"/>
      <c r="AU2858" s="4"/>
      <c r="AV2858" s="4"/>
      <c r="AW2858" s="4"/>
    </row>
    <row r="2859" spans="25:49" x14ac:dyDescent="0.25">
      <c r="Y2859"/>
      <c r="AD2859" s="4"/>
      <c r="AE2859" s="4"/>
      <c r="AF2859" s="4"/>
      <c r="AG2859" s="4"/>
      <c r="AH2859" s="4"/>
      <c r="AI2859" s="4"/>
      <c r="AJ2859" s="4"/>
      <c r="AK2859" s="4"/>
      <c r="AL2859" s="4"/>
      <c r="AM2859" s="4"/>
      <c r="AN2859" s="4"/>
      <c r="AO2859" s="4"/>
      <c r="AP2859" s="4"/>
      <c r="AQ2859" s="4"/>
      <c r="AR2859" s="4"/>
      <c r="AS2859" s="4"/>
      <c r="AT2859" s="4"/>
      <c r="AU2859" s="4"/>
      <c r="AV2859" s="4"/>
      <c r="AW2859" s="4"/>
    </row>
    <row r="2860" spans="25:49" x14ac:dyDescent="0.25">
      <c r="Y2860"/>
      <c r="AD2860" s="4"/>
      <c r="AE2860" s="4"/>
      <c r="AF2860" s="4"/>
      <c r="AG2860" s="4"/>
      <c r="AH2860" s="4"/>
      <c r="AI2860" s="4"/>
      <c r="AJ2860" s="4"/>
      <c r="AK2860" s="4"/>
      <c r="AL2860" s="4"/>
      <c r="AM2860" s="4"/>
      <c r="AN2860" s="4"/>
      <c r="AO2860" s="4"/>
      <c r="AP2860" s="4"/>
      <c r="AQ2860" s="4"/>
      <c r="AR2860" s="4"/>
      <c r="AS2860" s="4"/>
      <c r="AT2860" s="4"/>
      <c r="AU2860" s="4"/>
      <c r="AV2860" s="4"/>
      <c r="AW2860" s="4"/>
    </row>
    <row r="2861" spans="25:49" x14ac:dyDescent="0.25">
      <c r="Y2861"/>
      <c r="AD2861" s="4"/>
      <c r="AE2861" s="4"/>
      <c r="AF2861" s="4"/>
      <c r="AG2861" s="4"/>
      <c r="AH2861" s="4"/>
      <c r="AI2861" s="4"/>
      <c r="AJ2861" s="4"/>
      <c r="AK2861" s="4"/>
      <c r="AL2861" s="4"/>
      <c r="AM2861" s="4"/>
      <c r="AN2861" s="4"/>
      <c r="AO2861" s="4"/>
      <c r="AP2861" s="4"/>
      <c r="AQ2861" s="4"/>
      <c r="AR2861" s="4"/>
      <c r="AS2861" s="4"/>
      <c r="AT2861" s="4"/>
      <c r="AU2861" s="4"/>
      <c r="AV2861" s="4"/>
      <c r="AW2861" s="4"/>
    </row>
    <row r="2862" spans="25:49" x14ac:dyDescent="0.25">
      <c r="Y2862"/>
      <c r="AD2862" s="4"/>
      <c r="AE2862" s="4"/>
      <c r="AF2862" s="4"/>
      <c r="AG2862" s="4"/>
      <c r="AH2862" s="4"/>
      <c r="AI2862" s="4"/>
      <c r="AJ2862" s="4"/>
      <c r="AK2862" s="4"/>
      <c r="AL2862" s="4"/>
      <c r="AM2862" s="4"/>
      <c r="AN2862" s="4"/>
      <c r="AO2862" s="4"/>
      <c r="AP2862" s="4"/>
      <c r="AQ2862" s="4"/>
      <c r="AR2862" s="4"/>
      <c r="AS2862" s="4"/>
      <c r="AT2862" s="4"/>
      <c r="AU2862" s="4"/>
      <c r="AV2862" s="4"/>
      <c r="AW2862" s="4"/>
    </row>
    <row r="2863" spans="25:49" x14ac:dyDescent="0.25">
      <c r="Y2863"/>
      <c r="AD2863" s="4"/>
      <c r="AE2863" s="4"/>
      <c r="AF2863" s="4"/>
      <c r="AG2863" s="4"/>
      <c r="AH2863" s="4"/>
      <c r="AI2863" s="4"/>
      <c r="AJ2863" s="4"/>
      <c r="AK2863" s="4"/>
      <c r="AL2863" s="4"/>
      <c r="AM2863" s="4"/>
      <c r="AN2863" s="4"/>
      <c r="AO2863" s="4"/>
      <c r="AP2863" s="4"/>
      <c r="AQ2863" s="4"/>
      <c r="AR2863" s="4"/>
      <c r="AS2863" s="4"/>
      <c r="AT2863" s="4"/>
      <c r="AU2863" s="4"/>
      <c r="AV2863" s="4"/>
      <c r="AW2863" s="4"/>
    </row>
    <row r="2864" spans="25:49" x14ac:dyDescent="0.25">
      <c r="Y2864"/>
      <c r="AD2864" s="4"/>
      <c r="AE2864" s="4"/>
      <c r="AF2864" s="4"/>
      <c r="AG2864" s="4"/>
      <c r="AH2864" s="4"/>
      <c r="AI2864" s="4"/>
      <c r="AJ2864" s="4"/>
      <c r="AK2864" s="4"/>
      <c r="AL2864" s="4"/>
      <c r="AM2864" s="4"/>
      <c r="AN2864" s="4"/>
      <c r="AO2864" s="4"/>
      <c r="AP2864" s="4"/>
      <c r="AQ2864" s="4"/>
      <c r="AR2864" s="4"/>
      <c r="AS2864" s="4"/>
      <c r="AT2864" s="4"/>
      <c r="AU2864" s="4"/>
      <c r="AV2864" s="4"/>
      <c r="AW2864" s="4"/>
    </row>
    <row r="2865" spans="25:49" x14ac:dyDescent="0.25">
      <c r="Y2865"/>
      <c r="AD2865" s="4"/>
      <c r="AE2865" s="4"/>
      <c r="AF2865" s="4"/>
      <c r="AG2865" s="4"/>
      <c r="AH2865" s="4"/>
      <c r="AI2865" s="4"/>
      <c r="AJ2865" s="4"/>
      <c r="AK2865" s="4"/>
      <c r="AL2865" s="4"/>
      <c r="AM2865" s="4"/>
      <c r="AN2865" s="4"/>
      <c r="AO2865" s="4"/>
      <c r="AP2865" s="4"/>
      <c r="AQ2865" s="4"/>
      <c r="AR2865" s="4"/>
      <c r="AS2865" s="4"/>
      <c r="AT2865" s="4"/>
      <c r="AU2865" s="4"/>
      <c r="AV2865" s="4"/>
      <c r="AW2865" s="4"/>
    </row>
    <row r="2866" spans="25:49" x14ac:dyDescent="0.25">
      <c r="Y2866"/>
      <c r="AD2866" s="4"/>
      <c r="AE2866" s="4"/>
      <c r="AF2866" s="4"/>
      <c r="AG2866" s="4"/>
      <c r="AH2866" s="4"/>
      <c r="AI2866" s="4"/>
      <c r="AJ2866" s="4"/>
      <c r="AK2866" s="4"/>
      <c r="AL2866" s="4"/>
      <c r="AM2866" s="4"/>
      <c r="AN2866" s="4"/>
      <c r="AO2866" s="4"/>
      <c r="AP2866" s="4"/>
      <c r="AQ2866" s="4"/>
      <c r="AR2866" s="4"/>
      <c r="AS2866" s="4"/>
      <c r="AT2866" s="4"/>
      <c r="AU2866" s="4"/>
      <c r="AV2866" s="4"/>
      <c r="AW2866" s="4"/>
    </row>
    <row r="2867" spans="25:49" x14ac:dyDescent="0.25">
      <c r="Y2867"/>
      <c r="AD2867" s="4"/>
      <c r="AE2867" s="4"/>
      <c r="AF2867" s="4"/>
      <c r="AG2867" s="4"/>
      <c r="AH2867" s="4"/>
      <c r="AI2867" s="4"/>
      <c r="AJ2867" s="4"/>
      <c r="AK2867" s="4"/>
      <c r="AL2867" s="4"/>
      <c r="AM2867" s="4"/>
      <c r="AN2867" s="4"/>
      <c r="AO2867" s="4"/>
      <c r="AP2867" s="4"/>
      <c r="AQ2867" s="4"/>
      <c r="AR2867" s="4"/>
      <c r="AS2867" s="4"/>
      <c r="AT2867" s="4"/>
      <c r="AU2867" s="4"/>
      <c r="AV2867" s="4"/>
      <c r="AW2867" s="4"/>
    </row>
    <row r="2868" spans="25:49" x14ac:dyDescent="0.25">
      <c r="Y2868"/>
      <c r="AD2868" s="4"/>
      <c r="AE2868" s="4"/>
      <c r="AF2868" s="4"/>
      <c r="AG2868" s="4"/>
      <c r="AH2868" s="4"/>
      <c r="AI2868" s="4"/>
      <c r="AJ2868" s="4"/>
      <c r="AK2868" s="4"/>
      <c r="AL2868" s="4"/>
      <c r="AM2868" s="4"/>
      <c r="AN2868" s="4"/>
      <c r="AO2868" s="4"/>
      <c r="AP2868" s="4"/>
      <c r="AQ2868" s="4"/>
      <c r="AR2868" s="4"/>
      <c r="AS2868" s="4"/>
      <c r="AT2868" s="4"/>
      <c r="AU2868" s="4"/>
      <c r="AV2868" s="4"/>
      <c r="AW2868" s="4"/>
    </row>
    <row r="2869" spans="25:49" x14ac:dyDescent="0.25">
      <c r="Y2869"/>
      <c r="AD2869" s="4"/>
      <c r="AE2869" s="4"/>
      <c r="AF2869" s="4"/>
      <c r="AG2869" s="4"/>
      <c r="AH2869" s="4"/>
      <c r="AI2869" s="4"/>
      <c r="AJ2869" s="4"/>
      <c r="AK2869" s="4"/>
      <c r="AL2869" s="4"/>
      <c r="AM2869" s="4"/>
      <c r="AN2869" s="4"/>
      <c r="AO2869" s="4"/>
      <c r="AP2869" s="4"/>
      <c r="AQ2869" s="4"/>
      <c r="AR2869" s="4"/>
      <c r="AS2869" s="4"/>
      <c r="AT2869" s="4"/>
      <c r="AU2869" s="4"/>
      <c r="AV2869" s="4"/>
      <c r="AW2869" s="4"/>
    </row>
    <row r="2870" spans="25:49" x14ac:dyDescent="0.25">
      <c r="Y2870"/>
      <c r="AD2870" s="4"/>
      <c r="AE2870" s="4"/>
      <c r="AF2870" s="4"/>
      <c r="AG2870" s="4"/>
      <c r="AH2870" s="4"/>
      <c r="AI2870" s="4"/>
      <c r="AJ2870" s="4"/>
      <c r="AK2870" s="4"/>
      <c r="AL2870" s="4"/>
      <c r="AM2870" s="4"/>
      <c r="AN2870" s="4"/>
      <c r="AO2870" s="4"/>
      <c r="AP2870" s="4"/>
      <c r="AQ2870" s="4"/>
      <c r="AR2870" s="4"/>
      <c r="AS2870" s="4"/>
      <c r="AT2870" s="4"/>
      <c r="AU2870" s="4"/>
      <c r="AV2870" s="4"/>
      <c r="AW2870" s="4"/>
    </row>
    <row r="2871" spans="25:49" x14ac:dyDescent="0.25">
      <c r="Y2871"/>
      <c r="AD2871" s="4"/>
      <c r="AE2871" s="4"/>
      <c r="AF2871" s="4"/>
      <c r="AG2871" s="4"/>
      <c r="AH2871" s="4"/>
      <c r="AI2871" s="4"/>
      <c r="AJ2871" s="4"/>
      <c r="AK2871" s="4"/>
      <c r="AL2871" s="4"/>
      <c r="AM2871" s="4"/>
      <c r="AN2871" s="4"/>
      <c r="AO2871" s="4"/>
      <c r="AP2871" s="4"/>
      <c r="AQ2871" s="4"/>
      <c r="AR2871" s="4"/>
      <c r="AS2871" s="4"/>
      <c r="AT2871" s="4"/>
      <c r="AU2871" s="4"/>
      <c r="AV2871" s="4"/>
      <c r="AW2871" s="4"/>
    </row>
    <row r="2872" spans="25:49" x14ac:dyDescent="0.25">
      <c r="Y2872"/>
      <c r="AD2872" s="4"/>
      <c r="AE2872" s="4"/>
      <c r="AF2872" s="4"/>
      <c r="AG2872" s="4"/>
      <c r="AH2872" s="4"/>
      <c r="AI2872" s="4"/>
      <c r="AJ2872" s="4"/>
      <c r="AK2872" s="4"/>
      <c r="AL2872" s="4"/>
      <c r="AM2872" s="4"/>
      <c r="AN2872" s="4"/>
      <c r="AO2872" s="4"/>
      <c r="AP2872" s="4"/>
      <c r="AQ2872" s="4"/>
      <c r="AR2872" s="4"/>
      <c r="AS2872" s="4"/>
      <c r="AT2872" s="4"/>
      <c r="AU2872" s="4"/>
      <c r="AV2872" s="4"/>
      <c r="AW2872" s="4"/>
    </row>
    <row r="2873" spans="25:49" x14ac:dyDescent="0.25">
      <c r="Y2873"/>
      <c r="AD2873" s="4"/>
      <c r="AE2873" s="4"/>
      <c r="AF2873" s="4"/>
      <c r="AG2873" s="4"/>
      <c r="AH2873" s="4"/>
      <c r="AI2873" s="4"/>
      <c r="AJ2873" s="4"/>
      <c r="AK2873" s="4"/>
      <c r="AL2873" s="4"/>
      <c r="AM2873" s="4"/>
      <c r="AN2873" s="4"/>
      <c r="AO2873" s="4"/>
      <c r="AP2873" s="4"/>
      <c r="AQ2873" s="4"/>
      <c r="AR2873" s="4"/>
      <c r="AS2873" s="4"/>
      <c r="AT2873" s="4"/>
      <c r="AU2873" s="4"/>
      <c r="AV2873" s="4"/>
      <c r="AW2873" s="4"/>
    </row>
    <row r="2874" spans="25:49" x14ac:dyDescent="0.25">
      <c r="Y2874"/>
      <c r="AD2874" s="4"/>
      <c r="AE2874" s="4"/>
      <c r="AF2874" s="4"/>
      <c r="AG2874" s="4"/>
      <c r="AH2874" s="4"/>
      <c r="AI2874" s="4"/>
      <c r="AJ2874" s="4"/>
      <c r="AK2874" s="4"/>
      <c r="AL2874" s="4"/>
      <c r="AM2874" s="4"/>
      <c r="AN2874" s="4"/>
      <c r="AO2874" s="4"/>
      <c r="AP2874" s="4"/>
      <c r="AQ2874" s="4"/>
      <c r="AR2874" s="4"/>
      <c r="AS2874" s="4"/>
      <c r="AT2874" s="4"/>
      <c r="AU2874" s="4"/>
      <c r="AV2874" s="4"/>
      <c r="AW2874" s="4"/>
    </row>
    <row r="2875" spans="25:49" x14ac:dyDescent="0.25">
      <c r="Y2875"/>
      <c r="AD2875" s="4"/>
      <c r="AE2875" s="4"/>
      <c r="AF2875" s="4"/>
      <c r="AG2875" s="4"/>
      <c r="AH2875" s="4"/>
      <c r="AI2875" s="4"/>
      <c r="AJ2875" s="4"/>
      <c r="AK2875" s="4"/>
      <c r="AL2875" s="4"/>
      <c r="AM2875" s="4"/>
      <c r="AN2875" s="4"/>
      <c r="AO2875" s="4"/>
      <c r="AP2875" s="4"/>
      <c r="AQ2875" s="4"/>
      <c r="AR2875" s="4"/>
      <c r="AS2875" s="4"/>
      <c r="AT2875" s="4"/>
      <c r="AU2875" s="4"/>
      <c r="AV2875" s="4"/>
      <c r="AW2875" s="4"/>
    </row>
    <row r="2876" spans="25:49" x14ac:dyDescent="0.25">
      <c r="Y2876"/>
      <c r="AD2876" s="4"/>
      <c r="AE2876" s="4"/>
      <c r="AF2876" s="4"/>
      <c r="AG2876" s="4"/>
      <c r="AH2876" s="4"/>
      <c r="AI2876" s="4"/>
      <c r="AJ2876" s="4"/>
      <c r="AK2876" s="4"/>
      <c r="AL2876" s="4"/>
      <c r="AM2876" s="4"/>
      <c r="AN2876" s="4"/>
      <c r="AO2876" s="4"/>
      <c r="AP2876" s="4"/>
      <c r="AQ2876" s="4"/>
      <c r="AR2876" s="4"/>
      <c r="AS2876" s="4"/>
      <c r="AT2876" s="4"/>
      <c r="AU2876" s="4"/>
      <c r="AV2876" s="4"/>
      <c r="AW2876" s="4"/>
    </row>
    <row r="2877" spans="25:49" x14ac:dyDescent="0.25">
      <c r="Y2877"/>
      <c r="AD2877" s="4"/>
      <c r="AE2877" s="4"/>
      <c r="AF2877" s="4"/>
      <c r="AG2877" s="4"/>
      <c r="AH2877" s="4"/>
      <c r="AI2877" s="4"/>
      <c r="AJ2877" s="4"/>
      <c r="AK2877" s="4"/>
      <c r="AL2877" s="4"/>
      <c r="AM2877" s="4"/>
      <c r="AN2877" s="4"/>
      <c r="AO2877" s="4"/>
      <c r="AP2877" s="4"/>
      <c r="AQ2877" s="4"/>
      <c r="AR2877" s="4"/>
      <c r="AS2877" s="4"/>
      <c r="AT2877" s="4"/>
      <c r="AU2877" s="4"/>
      <c r="AV2877" s="4"/>
      <c r="AW2877" s="4"/>
    </row>
    <row r="2878" spans="25:49" x14ac:dyDescent="0.25">
      <c r="Y2878"/>
      <c r="AD2878" s="4"/>
      <c r="AE2878" s="4"/>
      <c r="AF2878" s="4"/>
      <c r="AG2878" s="4"/>
      <c r="AH2878" s="4"/>
      <c r="AI2878" s="4"/>
      <c r="AJ2878" s="4"/>
      <c r="AK2878" s="4"/>
      <c r="AL2878" s="4"/>
      <c r="AM2878" s="4"/>
      <c r="AN2878" s="4"/>
      <c r="AO2878" s="4"/>
      <c r="AP2878" s="4"/>
      <c r="AQ2878" s="4"/>
      <c r="AR2878" s="4"/>
      <c r="AS2878" s="4"/>
      <c r="AT2878" s="4"/>
      <c r="AU2878" s="4"/>
      <c r="AV2878" s="4"/>
      <c r="AW2878" s="4"/>
    </row>
    <row r="2879" spans="25:49" x14ac:dyDescent="0.25">
      <c r="Y2879"/>
      <c r="AD2879" s="4"/>
      <c r="AE2879" s="4"/>
      <c r="AF2879" s="4"/>
      <c r="AG2879" s="4"/>
      <c r="AH2879" s="4"/>
      <c r="AI2879" s="4"/>
      <c r="AJ2879" s="4"/>
      <c r="AK2879" s="4"/>
      <c r="AL2879" s="4"/>
      <c r="AM2879" s="4"/>
      <c r="AN2879" s="4"/>
      <c r="AO2879" s="4"/>
      <c r="AP2879" s="4"/>
      <c r="AQ2879" s="4"/>
      <c r="AR2879" s="4"/>
      <c r="AS2879" s="4"/>
      <c r="AT2879" s="4"/>
      <c r="AU2879" s="4"/>
      <c r="AV2879" s="4"/>
      <c r="AW2879" s="4"/>
    </row>
    <row r="2880" spans="25:49" x14ac:dyDescent="0.25">
      <c r="Y2880"/>
      <c r="AD2880" s="4"/>
      <c r="AE2880" s="4"/>
      <c r="AF2880" s="4"/>
      <c r="AG2880" s="4"/>
      <c r="AH2880" s="4"/>
      <c r="AI2880" s="4"/>
      <c r="AJ2880" s="4"/>
      <c r="AK2880" s="4"/>
      <c r="AL2880" s="4"/>
      <c r="AM2880" s="4"/>
      <c r="AN2880" s="4"/>
      <c r="AO2880" s="4"/>
      <c r="AP2880" s="4"/>
      <c r="AQ2880" s="4"/>
      <c r="AR2880" s="4"/>
      <c r="AS2880" s="4"/>
      <c r="AT2880" s="4"/>
      <c r="AU2880" s="4"/>
      <c r="AV2880" s="4"/>
      <c r="AW2880" s="4"/>
    </row>
    <row r="2881" spans="25:49" x14ac:dyDescent="0.25">
      <c r="Y2881"/>
      <c r="AD2881" s="4"/>
      <c r="AE2881" s="4"/>
      <c r="AF2881" s="4"/>
      <c r="AG2881" s="4"/>
      <c r="AH2881" s="4"/>
      <c r="AI2881" s="4"/>
      <c r="AJ2881" s="4"/>
      <c r="AK2881" s="4"/>
      <c r="AL2881" s="4"/>
      <c r="AM2881" s="4"/>
      <c r="AN2881" s="4"/>
      <c r="AO2881" s="4"/>
      <c r="AP2881" s="4"/>
      <c r="AQ2881" s="4"/>
      <c r="AR2881" s="4"/>
      <c r="AS2881" s="4"/>
      <c r="AT2881" s="4"/>
      <c r="AU2881" s="4"/>
      <c r="AV2881" s="4"/>
      <c r="AW2881" s="4"/>
    </row>
    <row r="2882" spans="25:49" x14ac:dyDescent="0.25">
      <c r="Y2882"/>
      <c r="AD2882" s="4"/>
      <c r="AE2882" s="4"/>
      <c r="AF2882" s="4"/>
      <c r="AG2882" s="4"/>
      <c r="AH2882" s="4"/>
      <c r="AI2882" s="4"/>
      <c r="AJ2882" s="4"/>
      <c r="AK2882" s="4"/>
      <c r="AL2882" s="4"/>
      <c r="AM2882" s="4"/>
      <c r="AN2882" s="4"/>
      <c r="AO2882" s="4"/>
      <c r="AP2882" s="4"/>
      <c r="AQ2882" s="4"/>
      <c r="AR2882" s="4"/>
      <c r="AS2882" s="4"/>
      <c r="AT2882" s="4"/>
      <c r="AU2882" s="4"/>
      <c r="AV2882" s="4"/>
      <c r="AW2882" s="4"/>
    </row>
    <row r="2883" spans="25:49" x14ac:dyDescent="0.25">
      <c r="Y2883"/>
      <c r="AD2883" s="4"/>
      <c r="AE2883" s="4"/>
      <c r="AF2883" s="4"/>
      <c r="AG2883" s="4"/>
      <c r="AH2883" s="4"/>
      <c r="AI2883" s="4"/>
      <c r="AJ2883" s="4"/>
      <c r="AK2883" s="4"/>
      <c r="AL2883" s="4"/>
      <c r="AM2883" s="4"/>
      <c r="AN2883" s="4"/>
      <c r="AO2883" s="4"/>
      <c r="AP2883" s="4"/>
      <c r="AQ2883" s="4"/>
      <c r="AR2883" s="4"/>
      <c r="AS2883" s="4"/>
      <c r="AT2883" s="4"/>
      <c r="AU2883" s="4"/>
      <c r="AV2883" s="4"/>
      <c r="AW2883" s="4"/>
    </row>
    <row r="2884" spans="25:49" x14ac:dyDescent="0.25">
      <c r="Y2884"/>
      <c r="AD2884" s="4"/>
      <c r="AE2884" s="4"/>
      <c r="AF2884" s="4"/>
      <c r="AG2884" s="4"/>
      <c r="AH2884" s="4"/>
      <c r="AI2884" s="4"/>
      <c r="AJ2884" s="4"/>
      <c r="AK2884" s="4"/>
      <c r="AL2884" s="4"/>
      <c r="AM2884" s="4"/>
      <c r="AN2884" s="4"/>
      <c r="AO2884" s="4"/>
      <c r="AP2884" s="4"/>
      <c r="AQ2884" s="4"/>
      <c r="AR2884" s="4"/>
      <c r="AS2884" s="4"/>
      <c r="AT2884" s="4"/>
      <c r="AU2884" s="4"/>
      <c r="AV2884" s="4"/>
      <c r="AW2884" s="4"/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1"/>
  </sheetPr>
  <dimension ref="A1:F12"/>
  <sheetViews>
    <sheetView workbookViewId="0">
      <selection activeCell="G6" sqref="G6"/>
    </sheetView>
  </sheetViews>
  <sheetFormatPr defaultColWidth="8.7109375" defaultRowHeight="15" x14ac:dyDescent="0.25"/>
  <cols>
    <col min="1" max="1" width="8.28515625" bestFit="1" customWidth="1"/>
    <col min="2" max="2" width="9.7109375" bestFit="1" customWidth="1"/>
    <col min="3" max="3" width="14.85546875" bestFit="1" customWidth="1"/>
    <col min="4" max="4" width="16.28515625" bestFit="1" customWidth="1"/>
    <col min="5" max="5" width="8.7109375" bestFit="1" customWidth="1"/>
    <col min="6" max="6" width="10.140625" bestFit="1" customWidth="1"/>
  </cols>
  <sheetData>
    <row r="1" spans="1:6" s="3" customFormat="1" x14ac:dyDescent="0.25">
      <c r="A1" s="133" t="s">
        <v>30</v>
      </c>
      <c r="B1" s="133"/>
      <c r="C1" s="133" t="s">
        <v>31</v>
      </c>
      <c r="D1" s="133"/>
      <c r="E1" s="133" t="s">
        <v>35</v>
      </c>
      <c r="F1" s="133"/>
    </row>
    <row r="2" spans="1:6" x14ac:dyDescent="0.25">
      <c r="A2" t="s">
        <v>12</v>
      </c>
      <c r="B2" t="str">
        <f>CONCATENATE(ROW()-2, ".",A2)</f>
        <v>0.Done</v>
      </c>
      <c r="C2" t="s">
        <v>12</v>
      </c>
      <c r="D2" t="str">
        <f>CONCATENATE(ROW()-2, ".",C2)</f>
        <v>0.Done</v>
      </c>
      <c r="E2" t="s">
        <v>12</v>
      </c>
      <c r="F2" t="str">
        <f t="shared" ref="F2:F7" si="0">CONCATENATE(ROW()-2, ".",E2)</f>
        <v>0.Done</v>
      </c>
    </row>
    <row r="3" spans="1:6" x14ac:dyDescent="0.25">
      <c r="A3" t="s">
        <v>39</v>
      </c>
      <c r="B3" t="str">
        <f t="shared" ref="B3:D8" si="1">CONCATENATE(ROW()-2, ".",A3)</f>
        <v>1.UATing</v>
      </c>
      <c r="C3" t="s">
        <v>41</v>
      </c>
      <c r="D3" t="str">
        <f>CONCATENATE(ROW()-2, ".",C3)</f>
        <v>1.QAing</v>
      </c>
      <c r="E3" t="s">
        <v>43</v>
      </c>
      <c r="F3" t="str">
        <f t="shared" si="0"/>
        <v>1.Reviewing</v>
      </c>
    </row>
    <row r="4" spans="1:6" x14ac:dyDescent="0.25">
      <c r="A4" t="s">
        <v>40</v>
      </c>
      <c r="B4" t="str">
        <f t="shared" si="1"/>
        <v>2.To UAT</v>
      </c>
      <c r="C4" t="s">
        <v>42</v>
      </c>
      <c r="D4" t="str">
        <f t="shared" si="1"/>
        <v>2.To QA</v>
      </c>
      <c r="E4" t="s">
        <v>13</v>
      </c>
      <c r="F4" t="str">
        <f t="shared" si="0"/>
        <v>2.To Review</v>
      </c>
    </row>
    <row r="5" spans="1:6" x14ac:dyDescent="0.25">
      <c r="A5" t="s">
        <v>5</v>
      </c>
      <c r="B5" t="str">
        <f t="shared" si="1"/>
        <v>3.Doing</v>
      </c>
      <c r="C5" t="s">
        <v>28</v>
      </c>
      <c r="D5" t="str">
        <f t="shared" si="1"/>
        <v>3.Feature Reviewing</v>
      </c>
      <c r="E5" t="s">
        <v>5</v>
      </c>
      <c r="F5" t="str">
        <f t="shared" si="0"/>
        <v>3.Doing</v>
      </c>
    </row>
    <row r="6" spans="1:6" x14ac:dyDescent="0.25">
      <c r="A6" t="s">
        <v>9</v>
      </c>
      <c r="B6" t="str">
        <f t="shared" si="1"/>
        <v>4.To Do</v>
      </c>
      <c r="C6" t="s">
        <v>29</v>
      </c>
      <c r="D6" t="str">
        <f t="shared" si="1"/>
        <v>4.To Feature Review</v>
      </c>
      <c r="E6" t="s">
        <v>9</v>
      </c>
      <c r="F6" t="str">
        <f t="shared" si="0"/>
        <v>4.To Do</v>
      </c>
    </row>
    <row r="7" spans="1:6" x14ac:dyDescent="0.25">
      <c r="A7" t="s">
        <v>1</v>
      </c>
      <c r="B7" t="str">
        <f t="shared" si="1"/>
        <v>5.Open</v>
      </c>
      <c r="C7" t="s">
        <v>123</v>
      </c>
      <c r="D7" t="str">
        <f t="shared" si="1"/>
        <v>5.Alpha Testing</v>
      </c>
      <c r="E7" t="s">
        <v>1</v>
      </c>
      <c r="F7" t="str">
        <f t="shared" si="0"/>
        <v>5.Open</v>
      </c>
    </row>
    <row r="8" spans="1:6" x14ac:dyDescent="0.25">
      <c r="A8" t="s">
        <v>124</v>
      </c>
      <c r="B8" t="s">
        <v>126</v>
      </c>
      <c r="C8" t="s">
        <v>122</v>
      </c>
      <c r="D8" t="str">
        <f t="shared" si="1"/>
        <v>6.To Alpha Test</v>
      </c>
      <c r="E8" t="s">
        <v>124</v>
      </c>
      <c r="F8" t="s">
        <v>126</v>
      </c>
    </row>
    <row r="9" spans="1:6" x14ac:dyDescent="0.25">
      <c r="C9" t="s">
        <v>5</v>
      </c>
      <c r="D9" t="str">
        <f>CONCATENATE(ROW()-2, ".",C9)</f>
        <v>7.Doing</v>
      </c>
    </row>
    <row r="10" spans="1:6" x14ac:dyDescent="0.25">
      <c r="C10" t="s">
        <v>9</v>
      </c>
      <c r="D10" t="str">
        <f>CONCATENATE(ROW()-2, ".",C10)</f>
        <v>8.To Do</v>
      </c>
    </row>
    <row r="11" spans="1:6" x14ac:dyDescent="0.25">
      <c r="C11" t="s">
        <v>1</v>
      </c>
      <c r="D11" t="str">
        <f t="shared" ref="D11" si="2">CONCATENATE(ROW()-2, ".",C11)</f>
        <v>9.Open</v>
      </c>
    </row>
    <row r="12" spans="1:6" x14ac:dyDescent="0.25">
      <c r="C12" t="s">
        <v>124</v>
      </c>
      <c r="D12" t="s">
        <v>126</v>
      </c>
    </row>
  </sheetData>
  <mergeCells count="3">
    <mergeCell ref="A1:B1"/>
    <mergeCell ref="C1:D1"/>
    <mergeCell ref="E1:F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1"/>
  </sheetPr>
  <dimension ref="A1:Z10000"/>
  <sheetViews>
    <sheetView zoomScale="115" zoomScaleNormal="115" zoomScalePageLayoutView="115" workbookViewId="0">
      <selection activeCell="A2" sqref="A2:R10000"/>
    </sheetView>
  </sheetViews>
  <sheetFormatPr defaultColWidth="8.140625" defaultRowHeight="15" x14ac:dyDescent="0.25"/>
  <cols>
    <col min="1" max="1" width="15.140625" style="16" bestFit="1" customWidth="1"/>
    <col min="2" max="2" width="22.42578125" style="16" bestFit="1" customWidth="1"/>
    <col min="3" max="3" width="57.7109375" style="16" bestFit="1" customWidth="1"/>
    <col min="4" max="4" width="69.7109375" style="16" bestFit="1" customWidth="1"/>
    <col min="5" max="5" width="14.85546875" style="85" bestFit="1" customWidth="1"/>
    <col min="6" max="6" width="24.28515625" style="16" bestFit="1" customWidth="1"/>
    <col min="7" max="7" width="9" style="16" bestFit="1" customWidth="1"/>
    <col min="8" max="8" width="8.28515625" style="16" bestFit="1" customWidth="1"/>
    <col min="9" max="9" width="9.7109375" style="92" bestFit="1" customWidth="1"/>
    <col min="10" max="10" width="14.7109375" style="92" bestFit="1" customWidth="1"/>
    <col min="11" max="11" width="31.42578125" style="91" bestFit="1" customWidth="1"/>
    <col min="12" max="12" width="10.85546875" style="16" bestFit="1" customWidth="1"/>
    <col min="13" max="13" width="9.85546875" style="93" bestFit="1" customWidth="1"/>
    <col min="14" max="14" width="9.140625" style="93" bestFit="1" customWidth="1"/>
    <col min="15" max="15" width="18.28515625" style="94" bestFit="1" customWidth="1"/>
    <col min="16" max="16" width="24" style="16" bestFit="1" customWidth="1"/>
    <col min="17" max="17" width="12.28515625" style="16" bestFit="1" customWidth="1"/>
    <col min="18" max="18" width="15.7109375" style="16" bestFit="1" customWidth="1"/>
    <col min="19" max="19" width="3.7109375" style="16" bestFit="1" customWidth="1"/>
    <col min="20" max="16384" width="8.140625" style="16"/>
  </cols>
  <sheetData>
    <row r="1" spans="1:26" s="68" customFormat="1" x14ac:dyDescent="0.25">
      <c r="A1" s="80" t="s">
        <v>107</v>
      </c>
      <c r="B1" s="80" t="s">
        <v>99</v>
      </c>
      <c r="C1" s="80" t="s">
        <v>100</v>
      </c>
      <c r="D1" s="80" t="s">
        <v>106</v>
      </c>
      <c r="E1" s="80" t="s">
        <v>108</v>
      </c>
      <c r="F1" s="80" t="s">
        <v>18</v>
      </c>
      <c r="G1" s="80" t="s">
        <v>65</v>
      </c>
      <c r="H1" s="80" t="s">
        <v>97</v>
      </c>
      <c r="I1" s="80" t="s">
        <v>20</v>
      </c>
      <c r="J1" s="80" t="s">
        <v>162</v>
      </c>
      <c r="K1" s="81" t="s">
        <v>165</v>
      </c>
      <c r="L1" s="80" t="s">
        <v>101</v>
      </c>
      <c r="M1" s="82" t="s">
        <v>103</v>
      </c>
      <c r="N1" s="83" t="s">
        <v>98</v>
      </c>
      <c r="O1" s="90" t="s">
        <v>114</v>
      </c>
      <c r="P1" s="84" t="s">
        <v>169</v>
      </c>
      <c r="Q1" s="68" t="s">
        <v>170</v>
      </c>
      <c r="R1" s="68" t="s">
        <v>171</v>
      </c>
    </row>
    <row r="2" spans="1:26" x14ac:dyDescent="0.25">
      <c r="A2" t="s">
        <v>212</v>
      </c>
      <c r="B2" t="s">
        <v>224</v>
      </c>
      <c r="C2" t="s">
        <v>225</v>
      </c>
      <c r="D2" t="s">
        <v>234</v>
      </c>
      <c r="E2" t="s">
        <v>58</v>
      </c>
      <c r="F2" t="s">
        <v>2</v>
      </c>
      <c r="G2" t="s">
        <v>71</v>
      </c>
      <c r="H2" t="s">
        <v>23</v>
      </c>
      <c r="I2">
        <v>8.5106382978723403</v>
      </c>
      <c r="J2">
        <v>10.212765957446807</v>
      </c>
      <c r="K2">
        <v>4.9021276595744672</v>
      </c>
      <c r="L2" t="s">
        <v>173</v>
      </c>
      <c r="M2" s="13">
        <v>42905</v>
      </c>
      <c r="N2" s="13">
        <v>42909</v>
      </c>
      <c r="O2">
        <v>0.6127659574468084</v>
      </c>
      <c r="P2">
        <v>4.9021276595744672</v>
      </c>
      <c r="Q2">
        <v>1</v>
      </c>
      <c r="R2">
        <v>8.5106382978723403</v>
      </c>
      <c r="S2"/>
      <c r="T2"/>
      <c r="U2"/>
      <c r="V2"/>
      <c r="W2"/>
      <c r="X2"/>
      <c r="Y2"/>
      <c r="Z2"/>
    </row>
    <row r="3" spans="1:26" x14ac:dyDescent="0.25">
      <c r="A3" t="s">
        <v>212</v>
      </c>
      <c r="B3" t="s">
        <v>228</v>
      </c>
      <c r="C3" t="s">
        <v>229</v>
      </c>
      <c r="D3" t="s">
        <v>214</v>
      </c>
      <c r="E3" t="s">
        <v>58</v>
      </c>
      <c r="F3" t="s">
        <v>10</v>
      </c>
      <c r="G3" t="s">
        <v>71</v>
      </c>
      <c r="H3" t="s">
        <v>23</v>
      </c>
      <c r="I3">
        <v>4.2553191489361701</v>
      </c>
      <c r="J3">
        <v>5.1063829787234036</v>
      </c>
      <c r="K3">
        <v>4.2893617021276587</v>
      </c>
      <c r="L3" t="s">
        <v>102</v>
      </c>
      <c r="M3" s="13">
        <v>42905</v>
      </c>
      <c r="N3" s="13">
        <v>42909</v>
      </c>
      <c r="O3">
        <v>0.53617021276595733</v>
      </c>
      <c r="P3">
        <v>4.2893617021276587</v>
      </c>
      <c r="Q3">
        <v>1</v>
      </c>
      <c r="R3">
        <v>4.2553191489361701</v>
      </c>
      <c r="S3"/>
      <c r="T3"/>
      <c r="U3"/>
      <c r="V3"/>
      <c r="W3"/>
      <c r="X3"/>
      <c r="Y3"/>
      <c r="Z3"/>
    </row>
    <row r="4" spans="1:26" x14ac:dyDescent="0.25">
      <c r="A4" t="s">
        <v>211</v>
      </c>
      <c r="B4" t="s">
        <v>218</v>
      </c>
      <c r="C4" t="s">
        <v>236</v>
      </c>
      <c r="D4" t="s">
        <v>237</v>
      </c>
      <c r="E4" t="e">
        <v>#N/A</v>
      </c>
      <c r="F4" t="s">
        <v>74</v>
      </c>
      <c r="G4" t="s">
        <v>184</v>
      </c>
      <c r="H4" t="s">
        <v>22</v>
      </c>
      <c r="I4">
        <v>2.1276595744680851</v>
      </c>
      <c r="J4">
        <v>2.5531914893617018</v>
      </c>
      <c r="K4">
        <v>3.0638297872340421</v>
      </c>
      <c r="L4" t="s">
        <v>187</v>
      </c>
      <c r="M4" s="13">
        <v>42905</v>
      </c>
      <c r="N4" s="13">
        <v>42909</v>
      </c>
      <c r="O4">
        <v>0.38297872340425526</v>
      </c>
      <c r="P4">
        <v>3.0638297872340421</v>
      </c>
      <c r="Q4">
        <v>1</v>
      </c>
      <c r="R4">
        <v>2.1276595744680851</v>
      </c>
      <c r="S4"/>
      <c r="T4"/>
      <c r="U4"/>
      <c r="V4"/>
      <c r="W4"/>
      <c r="X4"/>
      <c r="Y4"/>
      <c r="Z4"/>
    </row>
    <row r="5" spans="1:26" x14ac:dyDescent="0.25">
      <c r="A5" t="s">
        <v>211</v>
      </c>
      <c r="B5" t="s">
        <v>226</v>
      </c>
      <c r="C5" t="s">
        <v>227</v>
      </c>
      <c r="D5" t="s">
        <v>230</v>
      </c>
      <c r="E5" t="e">
        <v>#N/A</v>
      </c>
      <c r="F5" t="s">
        <v>74</v>
      </c>
      <c r="G5" t="s">
        <v>184</v>
      </c>
      <c r="H5" t="s">
        <v>22</v>
      </c>
      <c r="I5">
        <v>2.1276595744680851</v>
      </c>
      <c r="J5">
        <v>2.5531914893617018</v>
      </c>
      <c r="K5">
        <v>3.0638297872340421</v>
      </c>
      <c r="L5" t="s">
        <v>187</v>
      </c>
      <c r="M5" s="13">
        <v>42905</v>
      </c>
      <c r="N5" s="13">
        <v>42909</v>
      </c>
      <c r="O5">
        <v>0.34893617021276602</v>
      </c>
      <c r="P5">
        <v>2.7914893617021281</v>
      </c>
      <c r="Q5">
        <v>0.91111111111111143</v>
      </c>
      <c r="R5">
        <v>1.9385342789598115</v>
      </c>
      <c r="S5"/>
      <c r="T5"/>
      <c r="U5"/>
      <c r="V5"/>
      <c r="W5"/>
      <c r="X5"/>
      <c r="Y5"/>
      <c r="Z5"/>
    </row>
    <row r="6" spans="1:26" x14ac:dyDescent="0.25">
      <c r="A6" t="s">
        <v>211</v>
      </c>
      <c r="B6" t="s">
        <v>218</v>
      </c>
      <c r="C6" t="s">
        <v>236</v>
      </c>
      <c r="D6" t="s">
        <v>240</v>
      </c>
      <c r="E6" t="s">
        <v>58</v>
      </c>
      <c r="F6" t="s">
        <v>10</v>
      </c>
      <c r="G6" t="s">
        <v>71</v>
      </c>
      <c r="H6" t="s">
        <v>22</v>
      </c>
      <c r="I6">
        <v>2.1276595744680851</v>
      </c>
      <c r="J6">
        <v>2.5531914893617018</v>
      </c>
      <c r="K6">
        <v>2.1446808510638293</v>
      </c>
      <c r="L6" t="s">
        <v>102</v>
      </c>
      <c r="M6" s="13">
        <v>42905</v>
      </c>
      <c r="N6" s="13">
        <v>42909</v>
      </c>
      <c r="O6">
        <v>0.26808510638297867</v>
      </c>
      <c r="P6">
        <v>2.1446808510638293</v>
      </c>
      <c r="Q6">
        <v>1</v>
      </c>
      <c r="R6">
        <v>2.1276595744680851</v>
      </c>
      <c r="S6"/>
      <c r="T6"/>
      <c r="U6"/>
      <c r="V6"/>
      <c r="W6"/>
      <c r="X6"/>
      <c r="Y6"/>
      <c r="Z6"/>
    </row>
    <row r="7" spans="1:26" x14ac:dyDescent="0.25">
      <c r="A7" t="s">
        <v>211</v>
      </c>
      <c r="B7" t="s">
        <v>218</v>
      </c>
      <c r="C7" t="s">
        <v>221</v>
      </c>
      <c r="D7" t="s">
        <v>235</v>
      </c>
      <c r="E7" t="e">
        <v>#N/A</v>
      </c>
      <c r="F7" t="s">
        <v>75</v>
      </c>
      <c r="G7" t="s">
        <v>71</v>
      </c>
      <c r="H7" t="s">
        <v>22</v>
      </c>
      <c r="I7">
        <v>2.1276595744680851</v>
      </c>
      <c r="J7">
        <v>2.5531914893617018</v>
      </c>
      <c r="K7">
        <v>1.8382978723404251</v>
      </c>
      <c r="L7" t="s">
        <v>173</v>
      </c>
      <c r="M7" s="13">
        <v>42905</v>
      </c>
      <c r="N7" s="13">
        <v>42909</v>
      </c>
      <c r="O7">
        <v>0.22978723404255313</v>
      </c>
      <c r="P7">
        <v>1.8382978723404251</v>
      </c>
      <c r="Q7">
        <v>1</v>
      </c>
      <c r="R7">
        <v>2.1276595744680851</v>
      </c>
      <c r="S7"/>
      <c r="T7"/>
      <c r="U7"/>
      <c r="V7"/>
      <c r="W7"/>
      <c r="X7"/>
      <c r="Y7"/>
      <c r="Z7"/>
    </row>
    <row r="8" spans="1:26" x14ac:dyDescent="0.25">
      <c r="A8" t="s">
        <v>212</v>
      </c>
      <c r="B8" t="s">
        <v>228</v>
      </c>
      <c r="C8" t="s">
        <v>229</v>
      </c>
      <c r="D8" t="s">
        <v>213</v>
      </c>
      <c r="E8" t="s">
        <v>58</v>
      </c>
      <c r="F8" t="s">
        <v>6</v>
      </c>
      <c r="G8" t="s">
        <v>71</v>
      </c>
      <c r="H8" t="s">
        <v>22</v>
      </c>
      <c r="I8">
        <v>2.1276595744680851</v>
      </c>
      <c r="J8">
        <v>2.5531914893617018</v>
      </c>
      <c r="K8">
        <v>2.1446808510638293</v>
      </c>
      <c r="L8" t="s">
        <v>102</v>
      </c>
      <c r="M8" s="13">
        <v>42905</v>
      </c>
      <c r="N8" s="13">
        <v>42909</v>
      </c>
      <c r="O8">
        <v>0.195744680851064</v>
      </c>
      <c r="P8">
        <v>1.565957446808512</v>
      </c>
      <c r="Q8">
        <v>0.73015873015873101</v>
      </c>
      <c r="R8">
        <v>1.5535292131036829</v>
      </c>
      <c r="S8"/>
      <c r="T8"/>
      <c r="U8"/>
      <c r="V8"/>
      <c r="W8"/>
      <c r="X8"/>
      <c r="Y8"/>
      <c r="Z8"/>
    </row>
    <row r="9" spans="1:26" x14ac:dyDescent="0.25">
      <c r="A9" t="s">
        <v>211</v>
      </c>
      <c r="B9" t="s">
        <v>218</v>
      </c>
      <c r="C9" t="s">
        <v>221</v>
      </c>
      <c r="D9" t="s">
        <v>235</v>
      </c>
      <c r="E9" t="e">
        <v>#N/A</v>
      </c>
      <c r="F9" t="s">
        <v>75</v>
      </c>
      <c r="G9" t="s">
        <v>184</v>
      </c>
      <c r="H9" t="s">
        <v>22</v>
      </c>
      <c r="I9">
        <v>2.1276595744680851</v>
      </c>
      <c r="J9">
        <v>2.5531914893617018</v>
      </c>
      <c r="K9">
        <v>1.2255319148936168</v>
      </c>
      <c r="L9" t="s">
        <v>187</v>
      </c>
      <c r="M9" s="13">
        <v>42905</v>
      </c>
      <c r="N9" s="13">
        <v>42909</v>
      </c>
      <c r="O9">
        <v>0.1531914893617021</v>
      </c>
      <c r="P9">
        <v>1.2255319148936168</v>
      </c>
      <c r="Q9">
        <v>1</v>
      </c>
      <c r="R9">
        <v>2.1276595744680851</v>
      </c>
      <c r="S9"/>
      <c r="T9"/>
      <c r="U9"/>
      <c r="V9"/>
      <c r="W9"/>
      <c r="X9"/>
      <c r="Y9"/>
      <c r="Z9"/>
    </row>
    <row r="10" spans="1:26" x14ac:dyDescent="0.25">
      <c r="A10" t="s">
        <v>212</v>
      </c>
      <c r="B10" t="s">
        <v>222</v>
      </c>
      <c r="C10" t="s">
        <v>223</v>
      </c>
      <c r="D10" t="s">
        <v>188</v>
      </c>
      <c r="E10" t="s">
        <v>58</v>
      </c>
      <c r="F10" t="s">
        <v>2</v>
      </c>
      <c r="G10" t="s">
        <v>71</v>
      </c>
      <c r="H10" t="s">
        <v>21</v>
      </c>
      <c r="I10">
        <v>2.1276595744680851</v>
      </c>
      <c r="J10">
        <v>2.5531914893617018</v>
      </c>
      <c r="K10">
        <v>1.2255319148936168</v>
      </c>
      <c r="L10" t="s">
        <v>173</v>
      </c>
      <c r="M10" s="13">
        <v>42905</v>
      </c>
      <c r="N10" s="13">
        <v>42909</v>
      </c>
      <c r="O10">
        <v>0.1531914893617021</v>
      </c>
      <c r="P10">
        <v>1.2255319148936168</v>
      </c>
      <c r="Q10">
        <v>1</v>
      </c>
      <c r="R10">
        <v>2.1276595744680851</v>
      </c>
      <c r="S10"/>
      <c r="T10"/>
      <c r="U10"/>
      <c r="V10"/>
      <c r="W10"/>
      <c r="X10"/>
      <c r="Y10"/>
      <c r="Z10"/>
    </row>
    <row r="11" spans="1:26" x14ac:dyDescent="0.25">
      <c r="A11" t="s">
        <v>211</v>
      </c>
      <c r="B11" t="s">
        <v>218</v>
      </c>
      <c r="C11" t="s">
        <v>236</v>
      </c>
      <c r="D11" t="s">
        <v>240</v>
      </c>
      <c r="E11" t="s">
        <v>58</v>
      </c>
      <c r="F11" t="s">
        <v>10</v>
      </c>
      <c r="G11" t="s">
        <v>184</v>
      </c>
      <c r="H11" t="s">
        <v>22</v>
      </c>
      <c r="I11">
        <v>2.1276595744680851</v>
      </c>
      <c r="J11">
        <v>2.5531914893617018</v>
      </c>
      <c r="K11">
        <v>0.91914893617021254</v>
      </c>
      <c r="L11" t="s">
        <v>187</v>
      </c>
      <c r="M11" s="13">
        <v>42905</v>
      </c>
      <c r="N11" s="13">
        <v>42909</v>
      </c>
      <c r="O11">
        <v>0.11489361702127657</v>
      </c>
      <c r="P11">
        <v>0.91914893617021254</v>
      </c>
      <c r="Q11">
        <v>1</v>
      </c>
      <c r="R11">
        <v>2.1276595744680851</v>
      </c>
      <c r="S11"/>
      <c r="T11"/>
      <c r="U11"/>
      <c r="V11"/>
      <c r="W11"/>
      <c r="X11"/>
      <c r="Y11"/>
      <c r="Z11"/>
    </row>
    <row r="12" spans="1:26" x14ac:dyDescent="0.25">
      <c r="A12" t="s">
        <v>212</v>
      </c>
      <c r="B12" t="s">
        <v>228</v>
      </c>
      <c r="C12" t="s">
        <v>229</v>
      </c>
      <c r="D12" t="s">
        <v>215</v>
      </c>
      <c r="E12" t="s">
        <v>58</v>
      </c>
      <c r="F12" t="s">
        <v>8</v>
      </c>
      <c r="G12" t="s">
        <v>71</v>
      </c>
      <c r="H12" t="s">
        <v>24</v>
      </c>
      <c r="I12">
        <v>9.5744680851063837</v>
      </c>
      <c r="J12">
        <v>11.48936170212766</v>
      </c>
      <c r="K12">
        <v>13.787234042553191</v>
      </c>
      <c r="L12" t="s">
        <v>173</v>
      </c>
      <c r="M12" s="13">
        <v>42905</v>
      </c>
      <c r="N12" s="13">
        <v>42909</v>
      </c>
      <c r="O12">
        <v>4.2553191489363984E-3</v>
      </c>
      <c r="P12">
        <v>3.4042553191491187E-2</v>
      </c>
      <c r="Q12">
        <v>2.4691358024692685E-3</v>
      </c>
      <c r="R12">
        <v>2.3640661938535552E-2</v>
      </c>
      <c r="S12"/>
      <c r="T12"/>
      <c r="U12"/>
      <c r="V12"/>
      <c r="W12"/>
      <c r="X12"/>
      <c r="Y12"/>
      <c r="Z12"/>
    </row>
    <row r="13" spans="1:26" x14ac:dyDescent="0.25">
      <c r="A13" t="s">
        <v>212</v>
      </c>
      <c r="B13" t="s">
        <v>228</v>
      </c>
      <c r="C13" t="s">
        <v>229</v>
      </c>
      <c r="D13" t="s">
        <v>215</v>
      </c>
      <c r="E13" t="s">
        <v>58</v>
      </c>
      <c r="F13" t="s">
        <v>8</v>
      </c>
      <c r="G13" t="s">
        <v>71</v>
      </c>
      <c r="H13" t="s">
        <v>24</v>
      </c>
      <c r="I13">
        <v>9.5744680851063837</v>
      </c>
      <c r="J13">
        <v>3.4042553191491187E-2</v>
      </c>
      <c r="K13">
        <v>13.787234042553191</v>
      </c>
      <c r="L13" t="s">
        <v>173</v>
      </c>
      <c r="M13" s="13">
        <v>42912</v>
      </c>
      <c r="N13" s="13">
        <v>42912</v>
      </c>
      <c r="O13">
        <v>1</v>
      </c>
      <c r="P13">
        <v>8</v>
      </c>
      <c r="Q13">
        <v>0.58024691358024694</v>
      </c>
      <c r="R13">
        <v>5.5555555555555562</v>
      </c>
      <c r="S13"/>
      <c r="T13"/>
      <c r="U13"/>
      <c r="V13"/>
      <c r="W13"/>
      <c r="X13"/>
      <c r="Y13"/>
      <c r="Z13"/>
    </row>
    <row r="14" spans="1:26" x14ac:dyDescent="0.25">
      <c r="A14" t="s">
        <v>212</v>
      </c>
      <c r="B14" t="s">
        <v>218</v>
      </c>
      <c r="C14" t="s">
        <v>219</v>
      </c>
      <c r="D14" t="s">
        <v>238</v>
      </c>
      <c r="E14" t="e">
        <v>#N/A</v>
      </c>
      <c r="F14" t="s">
        <v>11</v>
      </c>
      <c r="G14" t="s">
        <v>71</v>
      </c>
      <c r="H14" t="s">
        <v>23</v>
      </c>
      <c r="I14">
        <v>10.638297872340425</v>
      </c>
      <c r="J14">
        <v>12.76595744680851</v>
      </c>
      <c r="K14">
        <v>10.723404255319148</v>
      </c>
      <c r="L14" t="s">
        <v>102</v>
      </c>
      <c r="M14" s="13">
        <v>42912</v>
      </c>
      <c r="N14" s="13">
        <v>42912</v>
      </c>
      <c r="O14">
        <v>0.92765957446808534</v>
      </c>
      <c r="P14">
        <v>7.4212765957446827</v>
      </c>
      <c r="Q14">
        <v>0.69206349206349227</v>
      </c>
      <c r="R14">
        <v>7.362377575143535</v>
      </c>
      <c r="S14"/>
      <c r="T14"/>
      <c r="U14"/>
      <c r="V14"/>
      <c r="W14"/>
      <c r="X14"/>
      <c r="Y14"/>
      <c r="Z14"/>
    </row>
    <row r="15" spans="1:26" x14ac:dyDescent="0.25">
      <c r="A15" t="s">
        <v>212</v>
      </c>
      <c r="B15" t="s">
        <v>224</v>
      </c>
      <c r="C15" t="s">
        <v>225</v>
      </c>
      <c r="D15" t="s">
        <v>234</v>
      </c>
      <c r="E15" t="s">
        <v>58</v>
      </c>
      <c r="F15" t="s">
        <v>2</v>
      </c>
      <c r="G15" t="s">
        <v>184</v>
      </c>
      <c r="H15" t="s">
        <v>23</v>
      </c>
      <c r="I15">
        <v>8.5106382978723403</v>
      </c>
      <c r="J15">
        <v>10.212765957446807</v>
      </c>
      <c r="K15">
        <v>7.3531914893617003</v>
      </c>
      <c r="L15" t="s">
        <v>187</v>
      </c>
      <c r="M15" s="13">
        <v>42912</v>
      </c>
      <c r="N15" s="13">
        <v>42912</v>
      </c>
      <c r="O15">
        <v>0.73617021276595762</v>
      </c>
      <c r="P15">
        <v>5.889361702127661</v>
      </c>
      <c r="Q15">
        <v>0.80092592592592626</v>
      </c>
      <c r="R15">
        <v>6.8163908589440529</v>
      </c>
      <c r="S15"/>
      <c r="T15"/>
      <c r="U15"/>
      <c r="V15"/>
      <c r="W15"/>
      <c r="X15"/>
      <c r="Y15"/>
      <c r="Z15"/>
    </row>
    <row r="16" spans="1:26" x14ac:dyDescent="0.25">
      <c r="A16" t="s">
        <v>212</v>
      </c>
      <c r="B16" t="s">
        <v>222</v>
      </c>
      <c r="C16" t="s">
        <v>223</v>
      </c>
      <c r="D16" t="s">
        <v>188</v>
      </c>
      <c r="E16" t="s">
        <v>58</v>
      </c>
      <c r="F16" t="s">
        <v>2</v>
      </c>
      <c r="G16" t="s">
        <v>184</v>
      </c>
      <c r="H16" t="s">
        <v>21</v>
      </c>
      <c r="I16">
        <v>2.1276595744680851</v>
      </c>
      <c r="J16">
        <v>2.5531914893617018</v>
      </c>
      <c r="K16">
        <v>1.8382978723404251</v>
      </c>
      <c r="L16" t="s">
        <v>187</v>
      </c>
      <c r="M16" s="13">
        <v>42912</v>
      </c>
      <c r="N16" s="13">
        <v>42912</v>
      </c>
      <c r="O16">
        <v>0.22978723404255313</v>
      </c>
      <c r="P16">
        <v>1.8382978723404251</v>
      </c>
      <c r="Q16">
        <v>1</v>
      </c>
      <c r="R16">
        <v>2.1276595744680851</v>
      </c>
      <c r="S16"/>
      <c r="T16"/>
      <c r="U16"/>
      <c r="V16"/>
      <c r="W16"/>
      <c r="X16"/>
      <c r="Y16"/>
      <c r="Z16"/>
    </row>
    <row r="17" spans="1:26" x14ac:dyDescent="0.25">
      <c r="A17" t="s">
        <v>212</v>
      </c>
      <c r="B17" t="s">
        <v>228</v>
      </c>
      <c r="C17" t="s">
        <v>229</v>
      </c>
      <c r="D17" t="s">
        <v>213</v>
      </c>
      <c r="E17" t="s">
        <v>58</v>
      </c>
      <c r="F17" t="s">
        <v>6</v>
      </c>
      <c r="G17" t="s">
        <v>71</v>
      </c>
      <c r="H17" t="s">
        <v>22</v>
      </c>
      <c r="I17">
        <v>2.1276595744680851</v>
      </c>
      <c r="J17">
        <v>1.565957446808512</v>
      </c>
      <c r="K17">
        <v>2.1446808510638293</v>
      </c>
      <c r="L17" t="s">
        <v>102</v>
      </c>
      <c r="M17" s="13">
        <v>42912</v>
      </c>
      <c r="N17" s="13">
        <v>42912</v>
      </c>
      <c r="O17">
        <v>7.2340425531914665E-2</v>
      </c>
      <c r="P17">
        <v>0.57872340425531732</v>
      </c>
      <c r="Q17">
        <v>0.26984126984126905</v>
      </c>
      <c r="R17">
        <v>0.57413036136440221</v>
      </c>
      <c r="S17"/>
      <c r="T17"/>
      <c r="U17"/>
      <c r="V17"/>
      <c r="W17"/>
      <c r="X17"/>
      <c r="Y17"/>
      <c r="Z17"/>
    </row>
    <row r="18" spans="1:26" x14ac:dyDescent="0.25">
      <c r="A18" t="s">
        <v>211</v>
      </c>
      <c r="B18" t="s">
        <v>226</v>
      </c>
      <c r="C18" t="s">
        <v>227</v>
      </c>
      <c r="D18" t="s">
        <v>230</v>
      </c>
      <c r="E18" t="e">
        <v>#N/A</v>
      </c>
      <c r="F18" t="s">
        <v>74</v>
      </c>
      <c r="G18" t="s">
        <v>184</v>
      </c>
      <c r="H18" t="s">
        <v>22</v>
      </c>
      <c r="I18">
        <v>2.1276595744680851</v>
      </c>
      <c r="J18">
        <v>2.7914893617021281</v>
      </c>
      <c r="K18">
        <v>3.0638297872340421</v>
      </c>
      <c r="L18" t="s">
        <v>187</v>
      </c>
      <c r="M18" s="13">
        <v>42912</v>
      </c>
      <c r="N18" s="13">
        <v>42912</v>
      </c>
      <c r="O18">
        <v>3.4042553191489244E-2</v>
      </c>
      <c r="P18">
        <v>0.27234042553191395</v>
      </c>
      <c r="Q18">
        <v>8.8888888888888601E-2</v>
      </c>
      <c r="R18">
        <v>0.18912529550827362</v>
      </c>
      <c r="S18"/>
      <c r="T18"/>
      <c r="U18"/>
      <c r="V18"/>
      <c r="W18"/>
      <c r="X18"/>
      <c r="Y18"/>
      <c r="Z18"/>
    </row>
    <row r="19" spans="1:26" x14ac:dyDescent="0.25">
      <c r="A19" t="s">
        <v>212</v>
      </c>
      <c r="B19" t="s">
        <v>228</v>
      </c>
      <c r="C19" t="s">
        <v>229</v>
      </c>
      <c r="D19" t="s">
        <v>215</v>
      </c>
      <c r="E19" t="s">
        <v>58</v>
      </c>
      <c r="F19" t="s">
        <v>8</v>
      </c>
      <c r="G19" t="s">
        <v>71</v>
      </c>
      <c r="H19" t="s">
        <v>24</v>
      </c>
      <c r="I19">
        <v>9.5744680851063837</v>
      </c>
      <c r="J19">
        <v>8</v>
      </c>
      <c r="K19">
        <v>13.787234042553191</v>
      </c>
      <c r="L19" t="s">
        <v>173</v>
      </c>
      <c r="M19" s="13">
        <v>42912</v>
      </c>
      <c r="N19" s="13">
        <v>42913</v>
      </c>
      <c r="O19">
        <v>0.71914893617021258</v>
      </c>
      <c r="P19">
        <v>5.7531914893617007</v>
      </c>
      <c r="Q19">
        <v>0.41728395061728385</v>
      </c>
      <c r="R19">
        <v>3.9952718676122925</v>
      </c>
      <c r="S19"/>
      <c r="T19"/>
      <c r="U19"/>
      <c r="V19"/>
      <c r="W19"/>
      <c r="X19"/>
      <c r="Y19"/>
      <c r="Z19"/>
    </row>
    <row r="20" spans="1:26" x14ac:dyDescent="0.25">
      <c r="A20" t="s">
        <v>212</v>
      </c>
      <c r="B20" t="s">
        <v>224</v>
      </c>
      <c r="C20" t="s">
        <v>225</v>
      </c>
      <c r="D20" t="s">
        <v>189</v>
      </c>
      <c r="E20" t="e">
        <v>#N/A</v>
      </c>
      <c r="F20" t="s">
        <v>6</v>
      </c>
      <c r="G20" t="s">
        <v>71</v>
      </c>
      <c r="H20" t="s">
        <v>24</v>
      </c>
      <c r="I20">
        <v>8.5106382978723403</v>
      </c>
      <c r="J20">
        <v>10.212765957446807</v>
      </c>
      <c r="K20">
        <v>8.5787234042553173</v>
      </c>
      <c r="L20" t="s">
        <v>102</v>
      </c>
      <c r="M20" s="13">
        <v>42912</v>
      </c>
      <c r="N20" s="13">
        <v>42913</v>
      </c>
      <c r="O20">
        <v>0.58723404255319189</v>
      </c>
      <c r="P20">
        <v>4.6978723404255351</v>
      </c>
      <c r="Q20">
        <v>0.54761904761904812</v>
      </c>
      <c r="R20">
        <v>4.6605876393110481</v>
      </c>
      <c r="S20"/>
      <c r="T20"/>
      <c r="U20"/>
      <c r="V20"/>
      <c r="W20"/>
      <c r="X20"/>
      <c r="Y20"/>
      <c r="Z20"/>
    </row>
    <row r="21" spans="1:26" x14ac:dyDescent="0.25">
      <c r="A21" t="s">
        <v>212</v>
      </c>
      <c r="B21" t="s">
        <v>218</v>
      </c>
      <c r="C21" t="s">
        <v>219</v>
      </c>
      <c r="D21" t="s">
        <v>238</v>
      </c>
      <c r="E21" t="e">
        <v>#N/A</v>
      </c>
      <c r="F21" t="s">
        <v>11</v>
      </c>
      <c r="G21" t="s">
        <v>184</v>
      </c>
      <c r="H21" t="s">
        <v>23</v>
      </c>
      <c r="I21">
        <v>10.638297872340425</v>
      </c>
      <c r="J21">
        <v>12.76595744680851</v>
      </c>
      <c r="K21">
        <v>4.5957446808510634</v>
      </c>
      <c r="L21" t="s">
        <v>187</v>
      </c>
      <c r="M21" s="13">
        <v>42912</v>
      </c>
      <c r="N21" s="13">
        <v>42913</v>
      </c>
      <c r="O21">
        <v>0.47234042553191535</v>
      </c>
      <c r="P21">
        <v>3.7787234042553228</v>
      </c>
      <c r="Q21">
        <v>0.82222222222222308</v>
      </c>
      <c r="R21">
        <v>8.7470449172576927</v>
      </c>
      <c r="S21"/>
      <c r="T21"/>
      <c r="U21"/>
      <c r="V21"/>
      <c r="W21"/>
      <c r="X21"/>
      <c r="Y21"/>
      <c r="Z21"/>
    </row>
    <row r="22" spans="1:26" x14ac:dyDescent="0.25">
      <c r="A22" t="s">
        <v>212</v>
      </c>
      <c r="B22" t="s">
        <v>218</v>
      </c>
      <c r="C22" t="s">
        <v>219</v>
      </c>
      <c r="D22" t="s">
        <v>238</v>
      </c>
      <c r="E22" t="e">
        <v>#N/A</v>
      </c>
      <c r="F22" t="s">
        <v>11</v>
      </c>
      <c r="G22" t="s">
        <v>71</v>
      </c>
      <c r="H22" t="s">
        <v>23</v>
      </c>
      <c r="I22">
        <v>10.638297872340425</v>
      </c>
      <c r="J22">
        <v>7.4212765957446827</v>
      </c>
      <c r="K22">
        <v>10.723404255319148</v>
      </c>
      <c r="L22" t="s">
        <v>102</v>
      </c>
      <c r="M22" s="13">
        <v>42912</v>
      </c>
      <c r="N22" s="13">
        <v>42913</v>
      </c>
      <c r="O22">
        <v>0.41276595744680811</v>
      </c>
      <c r="P22">
        <v>3.3021276595744649</v>
      </c>
      <c r="Q22">
        <v>0.30793650793650768</v>
      </c>
      <c r="R22">
        <v>3.2759202971968899</v>
      </c>
      <c r="S22"/>
      <c r="T22"/>
      <c r="U22"/>
      <c r="V22"/>
      <c r="W22"/>
      <c r="X22"/>
      <c r="Y22"/>
      <c r="Z22"/>
    </row>
    <row r="23" spans="1:26" x14ac:dyDescent="0.25">
      <c r="A23" t="s">
        <v>212</v>
      </c>
      <c r="B23" t="s">
        <v>218</v>
      </c>
      <c r="C23" t="s">
        <v>219</v>
      </c>
      <c r="D23" t="s">
        <v>220</v>
      </c>
      <c r="E23" t="e">
        <v>#N/A</v>
      </c>
      <c r="F23" t="s">
        <v>10</v>
      </c>
      <c r="G23" t="s">
        <v>71</v>
      </c>
      <c r="H23" t="s">
        <v>22</v>
      </c>
      <c r="I23">
        <v>2.1276595744680851</v>
      </c>
      <c r="J23">
        <v>2.5531914893617018</v>
      </c>
      <c r="K23">
        <v>2.1446808510638293</v>
      </c>
      <c r="L23" t="s">
        <v>173</v>
      </c>
      <c r="M23" s="13">
        <v>42912</v>
      </c>
      <c r="N23" s="13">
        <v>42913</v>
      </c>
      <c r="O23">
        <v>0.26808510638297867</v>
      </c>
      <c r="P23">
        <v>2.1446808510638293</v>
      </c>
      <c r="Q23">
        <v>1</v>
      </c>
      <c r="R23">
        <v>2.1276595744680851</v>
      </c>
      <c r="S23"/>
      <c r="T23"/>
      <c r="U23"/>
      <c r="V23"/>
      <c r="W23"/>
      <c r="X23"/>
      <c r="Y23"/>
      <c r="Z23"/>
    </row>
    <row r="24" spans="1:26" x14ac:dyDescent="0.25">
      <c r="A24" t="s">
        <v>212</v>
      </c>
      <c r="B24" t="s">
        <v>228</v>
      </c>
      <c r="C24" t="s">
        <v>229</v>
      </c>
      <c r="D24" t="s">
        <v>214</v>
      </c>
      <c r="E24" t="s">
        <v>58</v>
      </c>
      <c r="F24" t="s">
        <v>10</v>
      </c>
      <c r="G24" t="s">
        <v>184</v>
      </c>
      <c r="H24" t="s">
        <v>23</v>
      </c>
      <c r="I24">
        <v>4.2553191489361701</v>
      </c>
      <c r="J24">
        <v>5.1063829787234036</v>
      </c>
      <c r="K24">
        <v>1.8382978723404251</v>
      </c>
      <c r="L24" t="s">
        <v>187</v>
      </c>
      <c r="M24" s="13">
        <v>42912</v>
      </c>
      <c r="N24" s="13">
        <v>42913</v>
      </c>
      <c r="O24">
        <v>0.22978723404255313</v>
      </c>
      <c r="P24">
        <v>1.8382978723404251</v>
      </c>
      <c r="Q24">
        <v>1</v>
      </c>
      <c r="R24">
        <v>4.2553191489361701</v>
      </c>
      <c r="S24"/>
      <c r="T24"/>
      <c r="U24"/>
      <c r="V24"/>
      <c r="W24"/>
      <c r="X24"/>
      <c r="Y24"/>
      <c r="Z24"/>
    </row>
    <row r="25" spans="1:26" x14ac:dyDescent="0.25">
      <c r="A25" t="s">
        <v>212</v>
      </c>
      <c r="B25" t="s">
        <v>224</v>
      </c>
      <c r="C25" t="s">
        <v>225</v>
      </c>
      <c r="D25" t="s">
        <v>234</v>
      </c>
      <c r="E25" t="s">
        <v>58</v>
      </c>
      <c r="F25" t="s">
        <v>2</v>
      </c>
      <c r="G25" t="s">
        <v>184</v>
      </c>
      <c r="H25" t="s">
        <v>23</v>
      </c>
      <c r="I25">
        <v>8.5106382978723403</v>
      </c>
      <c r="J25">
        <v>5.889361702127661</v>
      </c>
      <c r="K25">
        <v>7.3531914893617003</v>
      </c>
      <c r="L25" t="s">
        <v>187</v>
      </c>
      <c r="M25" s="13">
        <v>42912</v>
      </c>
      <c r="N25" s="13">
        <v>42913</v>
      </c>
      <c r="O25">
        <v>0.18297872340425492</v>
      </c>
      <c r="P25">
        <v>1.4638297872340393</v>
      </c>
      <c r="Q25">
        <v>0.19907407407407368</v>
      </c>
      <c r="R25">
        <v>1.6942474389282867</v>
      </c>
      <c r="S25"/>
      <c r="T25"/>
      <c r="U25"/>
      <c r="V25"/>
      <c r="W25"/>
      <c r="X25"/>
      <c r="Y25"/>
      <c r="Z25"/>
    </row>
    <row r="26" spans="1:26" x14ac:dyDescent="0.25">
      <c r="A26" t="s">
        <v>212</v>
      </c>
      <c r="B26" t="s">
        <v>228</v>
      </c>
      <c r="C26" t="s">
        <v>229</v>
      </c>
      <c r="D26" t="s">
        <v>213</v>
      </c>
      <c r="E26" t="s">
        <v>58</v>
      </c>
      <c r="F26" t="s">
        <v>6</v>
      </c>
      <c r="G26" t="s">
        <v>184</v>
      </c>
      <c r="H26" t="s">
        <v>22</v>
      </c>
      <c r="I26">
        <v>2.1276595744680851</v>
      </c>
      <c r="J26">
        <v>2.5531914893617018</v>
      </c>
      <c r="K26">
        <v>0.91914893617021254</v>
      </c>
      <c r="L26" t="s">
        <v>187</v>
      </c>
      <c r="M26" s="13">
        <v>42912</v>
      </c>
      <c r="N26" s="13">
        <v>42913</v>
      </c>
      <c r="O26">
        <v>0.11489361702127657</v>
      </c>
      <c r="P26">
        <v>0.91914893617021254</v>
      </c>
      <c r="Q26">
        <v>1</v>
      </c>
      <c r="R26">
        <v>2.1276595744680851</v>
      </c>
      <c r="S26"/>
      <c r="T26"/>
      <c r="U26"/>
      <c r="V26"/>
      <c r="W26"/>
      <c r="X26"/>
      <c r="Y26"/>
      <c r="Z26"/>
    </row>
    <row r="27" spans="1:26" x14ac:dyDescent="0.25">
      <c r="A27" t="s">
        <v>212</v>
      </c>
      <c r="B27" t="s">
        <v>218</v>
      </c>
      <c r="C27" t="s">
        <v>219</v>
      </c>
      <c r="D27" t="s">
        <v>241</v>
      </c>
      <c r="E27" t="e">
        <v>#N/A</v>
      </c>
      <c r="F27" t="s">
        <v>6</v>
      </c>
      <c r="G27" t="s">
        <v>71</v>
      </c>
      <c r="H27" t="s">
        <v>22</v>
      </c>
      <c r="I27">
        <v>2.1276595744680851</v>
      </c>
      <c r="J27">
        <v>2.5531914893617018</v>
      </c>
      <c r="K27">
        <v>2.1446808510638293</v>
      </c>
      <c r="L27" t="s">
        <v>173</v>
      </c>
      <c r="M27" s="13">
        <v>42912</v>
      </c>
      <c r="N27" s="13">
        <v>42913</v>
      </c>
      <c r="O27">
        <v>1.2765957446808751E-2</v>
      </c>
      <c r="P27">
        <v>0.10212765957447001</v>
      </c>
      <c r="Q27">
        <v>4.7619047619048525E-2</v>
      </c>
      <c r="R27">
        <v>0.10131712259372026</v>
      </c>
      <c r="S27"/>
      <c r="T27"/>
      <c r="U27"/>
      <c r="V27"/>
      <c r="W27"/>
      <c r="X27"/>
      <c r="Y27"/>
      <c r="Z27"/>
    </row>
    <row r="28" spans="1:26" x14ac:dyDescent="0.25">
      <c r="A28" t="s">
        <v>212</v>
      </c>
      <c r="B28" t="s">
        <v>224</v>
      </c>
      <c r="C28" t="s">
        <v>225</v>
      </c>
      <c r="D28" t="s">
        <v>189</v>
      </c>
      <c r="E28" t="e">
        <v>#N/A</v>
      </c>
      <c r="F28" t="s">
        <v>6</v>
      </c>
      <c r="G28" t="s">
        <v>71</v>
      </c>
      <c r="H28" t="s">
        <v>24</v>
      </c>
      <c r="I28">
        <v>8.5106382978723403</v>
      </c>
      <c r="J28">
        <v>4.6978723404255351</v>
      </c>
      <c r="K28">
        <v>8.5787234042553173</v>
      </c>
      <c r="L28" t="s">
        <v>102</v>
      </c>
      <c r="M28" s="13">
        <v>42912</v>
      </c>
      <c r="N28" s="13">
        <v>42914</v>
      </c>
      <c r="O28">
        <v>0.48510638297872277</v>
      </c>
      <c r="P28">
        <v>3.8808510638297822</v>
      </c>
      <c r="Q28">
        <v>0.45238095238095188</v>
      </c>
      <c r="R28">
        <v>3.8500506585612926</v>
      </c>
      <c r="S28"/>
      <c r="T28"/>
      <c r="U28"/>
      <c r="V28"/>
      <c r="W28"/>
      <c r="X28"/>
      <c r="Y28"/>
      <c r="Z28"/>
    </row>
    <row r="29" spans="1:26" x14ac:dyDescent="0.25">
      <c r="A29" t="s">
        <v>212</v>
      </c>
      <c r="B29" t="s">
        <v>224</v>
      </c>
      <c r="C29" t="s">
        <v>225</v>
      </c>
      <c r="D29" t="s">
        <v>189</v>
      </c>
      <c r="E29" t="e">
        <v>#N/A</v>
      </c>
      <c r="F29" t="s">
        <v>6</v>
      </c>
      <c r="G29" t="s">
        <v>184</v>
      </c>
      <c r="H29" t="s">
        <v>24</v>
      </c>
      <c r="I29">
        <v>8.5106382978723403</v>
      </c>
      <c r="J29">
        <v>10.212765957446807</v>
      </c>
      <c r="K29">
        <v>3.6765957446808502</v>
      </c>
      <c r="L29" t="s">
        <v>187</v>
      </c>
      <c r="M29" s="13">
        <v>42912</v>
      </c>
      <c r="N29" s="13">
        <v>42914</v>
      </c>
      <c r="O29">
        <v>0.45957446808510627</v>
      </c>
      <c r="P29">
        <v>3.6765957446808502</v>
      </c>
      <c r="Q29">
        <v>1</v>
      </c>
      <c r="R29">
        <v>8.5106382978723403</v>
      </c>
      <c r="S29"/>
      <c r="T29"/>
      <c r="U29"/>
      <c r="V29"/>
      <c r="W29"/>
      <c r="X29"/>
      <c r="Y29"/>
      <c r="Z29"/>
    </row>
    <row r="30" spans="1:26" x14ac:dyDescent="0.25">
      <c r="A30" t="s">
        <v>231</v>
      </c>
      <c r="B30"/>
      <c r="C30" t="s">
        <v>232</v>
      </c>
      <c r="D30" t="s">
        <v>233</v>
      </c>
      <c r="E30" t="e">
        <v>#N/A</v>
      </c>
      <c r="F30" t="s">
        <v>2</v>
      </c>
      <c r="G30" t="s">
        <v>71</v>
      </c>
      <c r="H30" t="s">
        <v>22</v>
      </c>
      <c r="I30">
        <v>4.2553191489361701</v>
      </c>
      <c r="J30">
        <v>5.1063829787234036</v>
      </c>
      <c r="K30">
        <v>2.4510638297872336</v>
      </c>
      <c r="L30" t="s">
        <v>173</v>
      </c>
      <c r="M30" s="13">
        <v>42912</v>
      </c>
      <c r="N30" s="13">
        <v>42914</v>
      </c>
      <c r="O30">
        <v>0.3063829787234042</v>
      </c>
      <c r="P30">
        <v>2.4510638297872336</v>
      </c>
      <c r="Q30">
        <v>1</v>
      </c>
      <c r="R30">
        <v>4.2553191489361701</v>
      </c>
      <c r="S30"/>
      <c r="T30"/>
      <c r="U30"/>
      <c r="V30"/>
      <c r="W30"/>
      <c r="X30"/>
      <c r="Y30"/>
      <c r="Z30"/>
    </row>
    <row r="31" spans="1:26" x14ac:dyDescent="0.25">
      <c r="A31" t="s">
        <v>212</v>
      </c>
      <c r="B31" t="s">
        <v>218</v>
      </c>
      <c r="C31" t="s">
        <v>219</v>
      </c>
      <c r="D31" t="s">
        <v>241</v>
      </c>
      <c r="E31" t="e">
        <v>#N/A</v>
      </c>
      <c r="F31" t="s">
        <v>6</v>
      </c>
      <c r="G31" t="s">
        <v>71</v>
      </c>
      <c r="H31" t="s">
        <v>22</v>
      </c>
      <c r="I31">
        <v>2.1276595744680851</v>
      </c>
      <c r="J31">
        <v>0.10212765957447001</v>
      </c>
      <c r="K31">
        <v>2.1446808510638293</v>
      </c>
      <c r="L31" t="s">
        <v>173</v>
      </c>
      <c r="M31" s="13">
        <v>42912</v>
      </c>
      <c r="N31" s="13">
        <v>42914</v>
      </c>
      <c r="O31">
        <v>0.25531914893616992</v>
      </c>
      <c r="P31">
        <v>2.0425531914893593</v>
      </c>
      <c r="Q31">
        <v>0.95238095238095144</v>
      </c>
      <c r="R31">
        <v>2.0263424518743647</v>
      </c>
      <c r="S31"/>
      <c r="T31"/>
      <c r="U31"/>
      <c r="V31"/>
      <c r="W31"/>
      <c r="X31"/>
      <c r="Y31"/>
      <c r="Z31"/>
    </row>
    <row r="32" spans="1:26" x14ac:dyDescent="0.25">
      <c r="A32" t="s">
        <v>231</v>
      </c>
      <c r="B32"/>
      <c r="C32" t="s">
        <v>232</v>
      </c>
      <c r="D32" t="s">
        <v>233</v>
      </c>
      <c r="E32" t="e">
        <v>#N/A</v>
      </c>
      <c r="F32" t="s">
        <v>2</v>
      </c>
      <c r="G32" t="s">
        <v>184</v>
      </c>
      <c r="H32" t="s">
        <v>22</v>
      </c>
      <c r="I32">
        <v>4.2553191489361701</v>
      </c>
      <c r="J32">
        <v>5.1063829787234036</v>
      </c>
      <c r="K32">
        <v>3.6765957446808502</v>
      </c>
      <c r="L32" t="s">
        <v>187</v>
      </c>
      <c r="M32" s="13">
        <v>42912</v>
      </c>
      <c r="N32" s="13">
        <v>42914</v>
      </c>
      <c r="O32">
        <v>0.20851063829787297</v>
      </c>
      <c r="P32">
        <v>1.6680851063829838</v>
      </c>
      <c r="Q32">
        <v>0.45370370370370522</v>
      </c>
      <c r="R32">
        <v>1.9306540583136391</v>
      </c>
      <c r="S32"/>
      <c r="T32"/>
      <c r="U32"/>
      <c r="V32"/>
      <c r="W32"/>
      <c r="X32"/>
      <c r="Y32"/>
      <c r="Z32"/>
    </row>
    <row r="33" spans="1:26" x14ac:dyDescent="0.25">
      <c r="A33" t="s">
        <v>212</v>
      </c>
      <c r="B33" t="s">
        <v>218</v>
      </c>
      <c r="C33" t="s">
        <v>219</v>
      </c>
      <c r="D33" t="s">
        <v>220</v>
      </c>
      <c r="E33" t="e">
        <v>#N/A</v>
      </c>
      <c r="F33" t="s">
        <v>10</v>
      </c>
      <c r="G33" t="s">
        <v>184</v>
      </c>
      <c r="H33" t="s">
        <v>22</v>
      </c>
      <c r="I33">
        <v>2.1276595744680851</v>
      </c>
      <c r="J33">
        <v>2.5531914893617018</v>
      </c>
      <c r="K33">
        <v>0.91914893617021254</v>
      </c>
      <c r="L33" t="s">
        <v>187</v>
      </c>
      <c r="M33" s="13">
        <v>42912</v>
      </c>
      <c r="N33" s="13">
        <v>42914</v>
      </c>
      <c r="O33">
        <v>0.11489361702127657</v>
      </c>
      <c r="P33">
        <v>0.91914893617021254</v>
      </c>
      <c r="Q33">
        <v>1</v>
      </c>
      <c r="R33">
        <v>2.1276595744680851</v>
      </c>
      <c r="S33"/>
      <c r="T33"/>
      <c r="U33"/>
      <c r="V33"/>
      <c r="W33"/>
      <c r="X33"/>
      <c r="Y33"/>
      <c r="Z33"/>
    </row>
    <row r="34" spans="1:26" x14ac:dyDescent="0.25">
      <c r="A34" t="s">
        <v>212</v>
      </c>
      <c r="B34" t="s">
        <v>218</v>
      </c>
      <c r="C34" t="s">
        <v>219</v>
      </c>
      <c r="D34" t="s">
        <v>241</v>
      </c>
      <c r="E34" t="e">
        <v>#N/A</v>
      </c>
      <c r="F34" t="s">
        <v>6</v>
      </c>
      <c r="G34" t="s">
        <v>184</v>
      </c>
      <c r="H34" t="s">
        <v>22</v>
      </c>
      <c r="I34">
        <v>2.1276595744680851</v>
      </c>
      <c r="J34">
        <v>2.5531914893617018</v>
      </c>
      <c r="K34">
        <v>0.91914893617021254</v>
      </c>
      <c r="L34" t="s">
        <v>187</v>
      </c>
      <c r="M34" s="13">
        <v>42912</v>
      </c>
      <c r="N34" s="13">
        <v>42914</v>
      </c>
      <c r="O34">
        <v>0.11489361702127657</v>
      </c>
      <c r="P34">
        <v>0.91914893617021254</v>
      </c>
      <c r="Q34">
        <v>1</v>
      </c>
      <c r="R34">
        <v>2.1276595744680851</v>
      </c>
      <c r="S34"/>
      <c r="T34"/>
      <c r="U34"/>
      <c r="V34"/>
      <c r="W34"/>
      <c r="X34"/>
      <c r="Y34"/>
      <c r="Z34"/>
    </row>
    <row r="35" spans="1:26" x14ac:dyDescent="0.25">
      <c r="A35" t="s">
        <v>212</v>
      </c>
      <c r="B35" t="s">
        <v>218</v>
      </c>
      <c r="C35" t="s">
        <v>219</v>
      </c>
      <c r="D35" t="s">
        <v>238</v>
      </c>
      <c r="E35" t="e">
        <v>#N/A</v>
      </c>
      <c r="F35" t="s">
        <v>11</v>
      </c>
      <c r="G35" t="s">
        <v>184</v>
      </c>
      <c r="H35" t="s">
        <v>23</v>
      </c>
      <c r="I35">
        <v>10.638297872340425</v>
      </c>
      <c r="J35">
        <v>3.7787234042553228</v>
      </c>
      <c r="K35">
        <v>4.5957446808510634</v>
      </c>
      <c r="L35" t="s">
        <v>187</v>
      </c>
      <c r="M35" s="13">
        <v>42912</v>
      </c>
      <c r="N35" s="13">
        <v>42914</v>
      </c>
      <c r="O35">
        <v>0.10212765957446757</v>
      </c>
      <c r="P35">
        <v>0.81702127659574053</v>
      </c>
      <c r="Q35">
        <v>0.1777777777777769</v>
      </c>
      <c r="R35">
        <v>1.8912529550827328</v>
      </c>
      <c r="S35"/>
      <c r="T35"/>
      <c r="U35"/>
      <c r="V35"/>
      <c r="W35"/>
      <c r="X35"/>
      <c r="Y35"/>
      <c r="Z35"/>
    </row>
    <row r="36" spans="1:26" x14ac:dyDescent="0.25">
      <c r="A36" t="s">
        <v>231</v>
      </c>
      <c r="B36"/>
      <c r="C36" t="s">
        <v>232</v>
      </c>
      <c r="D36" t="s">
        <v>233</v>
      </c>
      <c r="E36" t="e">
        <v>#N/A</v>
      </c>
      <c r="F36" t="s">
        <v>2</v>
      </c>
      <c r="G36" t="s">
        <v>184</v>
      </c>
      <c r="H36" t="s">
        <v>22</v>
      </c>
      <c r="I36">
        <v>4.2553191489361701</v>
      </c>
      <c r="J36">
        <v>1.6680851063829838</v>
      </c>
      <c r="K36">
        <v>3.6765957446808502</v>
      </c>
      <c r="L36" t="s">
        <v>187</v>
      </c>
      <c r="M36" s="13">
        <v>42912</v>
      </c>
      <c r="N36" s="13">
        <v>42915</v>
      </c>
      <c r="O36">
        <v>0.25106382978723329</v>
      </c>
      <c r="P36">
        <v>2.0085106382978664</v>
      </c>
      <c r="Q36">
        <v>0.54629629629629484</v>
      </c>
      <c r="R36">
        <v>2.3246650906225312</v>
      </c>
      <c r="S36"/>
      <c r="T36"/>
      <c r="U36"/>
      <c r="V36"/>
      <c r="W36"/>
      <c r="X36"/>
      <c r="Y36"/>
      <c r="Z36"/>
    </row>
    <row r="37" spans="1:26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</row>
    <row r="38" spans="1:26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</row>
    <row r="39" spans="1:26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</row>
    <row r="40" spans="1:26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</row>
    <row r="41" spans="1:26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</row>
    <row r="42" spans="1:26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</row>
    <row r="43" spans="1:26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</row>
    <row r="44" spans="1:26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</row>
    <row r="45" spans="1:26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</row>
    <row r="46" spans="1:26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</row>
    <row r="47" spans="1:26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</row>
    <row r="48" spans="1:26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</row>
    <row r="49" spans="1:26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</row>
    <row r="50" spans="1:26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</row>
    <row r="51" spans="1:26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</row>
    <row r="52" spans="1:26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</row>
    <row r="53" spans="1:26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</row>
    <row r="54" spans="1:26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</row>
    <row r="55" spans="1:26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</row>
    <row r="56" spans="1:26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</row>
    <row r="57" spans="1:26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</row>
    <row r="58" spans="1:26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</row>
    <row r="59" spans="1:26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</row>
    <row r="60" spans="1:26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</row>
    <row r="61" spans="1:26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</row>
    <row r="62" spans="1:26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</row>
    <row r="63" spans="1:26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</row>
    <row r="64" spans="1:26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</row>
    <row r="65" spans="1:26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</row>
    <row r="66" spans="1:26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</row>
    <row r="67" spans="1:26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</row>
    <row r="68" spans="1:26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</row>
    <row r="69" spans="1:26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</row>
    <row r="70" spans="1:26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</row>
    <row r="71" spans="1:26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</row>
    <row r="72" spans="1:26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</row>
    <row r="73" spans="1:26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</row>
    <row r="74" spans="1:26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</row>
    <row r="75" spans="1:26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</row>
    <row r="76" spans="1:26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</row>
    <row r="77" spans="1:26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</row>
    <row r="78" spans="1:26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</row>
    <row r="79" spans="1:26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</row>
    <row r="80" spans="1:26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</row>
    <row r="81" spans="1:26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</row>
    <row r="82" spans="1:26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</row>
    <row r="83" spans="1:26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</row>
    <row r="84" spans="1:26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</row>
    <row r="85" spans="1:26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</row>
    <row r="86" spans="1:26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</row>
    <row r="87" spans="1:26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</row>
    <row r="88" spans="1:26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</row>
    <row r="89" spans="1:26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</row>
    <row r="90" spans="1:26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</row>
    <row r="91" spans="1:26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</row>
    <row r="92" spans="1:26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</row>
    <row r="93" spans="1:26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</row>
    <row r="94" spans="1:26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</row>
    <row r="95" spans="1:26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</row>
    <row r="96" spans="1:26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</row>
    <row r="97" spans="1:26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</row>
    <row r="98" spans="1:26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</row>
    <row r="99" spans="1:26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</row>
    <row r="100" spans="1:26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</row>
    <row r="101" spans="1:26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</row>
    <row r="102" spans="1:26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</row>
    <row r="103" spans="1:26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</row>
    <row r="104" spans="1:26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</row>
    <row r="105" spans="1:26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</row>
    <row r="106" spans="1:26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</row>
    <row r="107" spans="1:26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</row>
    <row r="108" spans="1:26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</row>
    <row r="109" spans="1:26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</row>
    <row r="110" spans="1:26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</row>
    <row r="111" spans="1:26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</row>
    <row r="112" spans="1:26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</row>
    <row r="113" spans="1:26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</row>
    <row r="114" spans="1:26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</row>
    <row r="115" spans="1:26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</row>
    <row r="116" spans="1:26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</row>
    <row r="117" spans="1:26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</row>
    <row r="118" spans="1:26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</row>
    <row r="119" spans="1:26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</row>
    <row r="120" spans="1:26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</row>
    <row r="121" spans="1:26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</row>
    <row r="122" spans="1:26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</row>
    <row r="123" spans="1:26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</row>
    <row r="124" spans="1:26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</row>
    <row r="125" spans="1:26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</row>
    <row r="126" spans="1:26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</row>
    <row r="127" spans="1:26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</row>
    <row r="128" spans="1:26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</row>
    <row r="129" spans="1:26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</row>
    <row r="130" spans="1:26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</row>
    <row r="131" spans="1:26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</row>
    <row r="132" spans="1:26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</row>
    <row r="133" spans="1:26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</row>
    <row r="134" spans="1:26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</row>
    <row r="135" spans="1:26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</row>
    <row r="136" spans="1:26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</row>
    <row r="137" spans="1:26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</row>
    <row r="138" spans="1:26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</row>
    <row r="139" spans="1:26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</row>
    <row r="140" spans="1:26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</row>
    <row r="141" spans="1:26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</row>
    <row r="142" spans="1:26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</row>
    <row r="143" spans="1:26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</row>
    <row r="144" spans="1:26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</row>
    <row r="145" spans="1:26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</row>
    <row r="146" spans="1:26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</row>
    <row r="147" spans="1:26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</row>
    <row r="148" spans="1:26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</row>
    <row r="149" spans="1:26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</row>
    <row r="150" spans="1:26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</row>
    <row r="151" spans="1:26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</row>
    <row r="152" spans="1:26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</row>
    <row r="153" spans="1:26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</row>
    <row r="154" spans="1:26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</row>
    <row r="155" spans="1:26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</row>
    <row r="156" spans="1:26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</row>
    <row r="157" spans="1:26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</row>
    <row r="158" spans="1:26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</row>
    <row r="159" spans="1:26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</row>
    <row r="160" spans="1:26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</row>
    <row r="161" spans="1:26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</row>
    <row r="162" spans="1:26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</row>
    <row r="163" spans="1:26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</row>
    <row r="164" spans="1:26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</row>
    <row r="165" spans="1:26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</row>
    <row r="166" spans="1:26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</row>
    <row r="167" spans="1:26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</row>
    <row r="168" spans="1:26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</row>
    <row r="169" spans="1:26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</row>
    <row r="170" spans="1:26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</row>
    <row r="171" spans="1:26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</row>
    <row r="172" spans="1:26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</row>
    <row r="173" spans="1:26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</row>
    <row r="174" spans="1:26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</row>
    <row r="175" spans="1:26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</row>
    <row r="176" spans="1:26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</row>
    <row r="177" spans="1:26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</row>
    <row r="178" spans="1:26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</row>
    <row r="179" spans="1:26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</row>
    <row r="180" spans="1:26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</row>
    <row r="181" spans="1:26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</row>
    <row r="182" spans="1:26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</row>
    <row r="183" spans="1:26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</row>
    <row r="184" spans="1:26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</row>
    <row r="185" spans="1:26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</row>
    <row r="186" spans="1:26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</row>
    <row r="187" spans="1:26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</row>
    <row r="188" spans="1:26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</row>
    <row r="189" spans="1:26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</row>
    <row r="190" spans="1:26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</row>
    <row r="191" spans="1:26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</row>
    <row r="192" spans="1:26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</row>
    <row r="193" spans="1:26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</row>
    <row r="194" spans="1:26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</row>
    <row r="195" spans="1:26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</row>
    <row r="196" spans="1:26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</row>
    <row r="197" spans="1:26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</row>
    <row r="198" spans="1:26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</row>
    <row r="199" spans="1:26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</row>
    <row r="200" spans="1:26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</row>
    <row r="201" spans="1:26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</row>
    <row r="202" spans="1:26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</row>
    <row r="203" spans="1:26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</row>
    <row r="204" spans="1:26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</row>
    <row r="205" spans="1:26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</row>
    <row r="206" spans="1:26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</row>
    <row r="207" spans="1:26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</row>
    <row r="208" spans="1:26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</row>
    <row r="209" spans="1:26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</row>
    <row r="210" spans="1:26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</row>
    <row r="211" spans="1:26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</row>
    <row r="212" spans="1:26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</row>
    <row r="213" spans="1:26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</row>
    <row r="214" spans="1:26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</row>
    <row r="215" spans="1:26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</row>
    <row r="216" spans="1:26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</row>
    <row r="217" spans="1:26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</row>
    <row r="218" spans="1:26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</row>
    <row r="219" spans="1:26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</row>
    <row r="220" spans="1:26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</row>
    <row r="221" spans="1:26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</row>
    <row r="222" spans="1:26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</row>
    <row r="223" spans="1:26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</row>
    <row r="224" spans="1:26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</row>
    <row r="225" spans="1:26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</row>
    <row r="226" spans="1:26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</row>
    <row r="227" spans="1:26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</row>
    <row r="228" spans="1:26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</row>
    <row r="229" spans="1:26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</row>
    <row r="230" spans="1:26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</row>
    <row r="231" spans="1:26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</row>
    <row r="232" spans="1:26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</row>
    <row r="233" spans="1:26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</row>
    <row r="234" spans="1:26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</row>
    <row r="235" spans="1:26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</row>
    <row r="236" spans="1:26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</row>
    <row r="237" spans="1:26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</row>
    <row r="238" spans="1:26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</row>
    <row r="239" spans="1:26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</row>
    <row r="240" spans="1:26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</row>
    <row r="241" spans="1:26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</row>
    <row r="242" spans="1:26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</row>
    <row r="243" spans="1:26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</row>
    <row r="244" spans="1:26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</row>
    <row r="245" spans="1:26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</row>
    <row r="246" spans="1:26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</row>
    <row r="247" spans="1:26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</row>
    <row r="248" spans="1:26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</row>
    <row r="249" spans="1:26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</row>
    <row r="250" spans="1:26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</row>
    <row r="251" spans="1:26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</row>
    <row r="252" spans="1:26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</row>
    <row r="253" spans="1:26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</row>
    <row r="254" spans="1:26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</row>
    <row r="255" spans="1:26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</row>
    <row r="256" spans="1:26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</row>
    <row r="257" spans="1:26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</row>
    <row r="258" spans="1:26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</row>
    <row r="259" spans="1:26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</row>
    <row r="260" spans="1:26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</row>
    <row r="261" spans="1:26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</row>
    <row r="262" spans="1:26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</row>
    <row r="263" spans="1:26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</row>
    <row r="264" spans="1:26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</row>
    <row r="265" spans="1:26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</row>
    <row r="266" spans="1:26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</row>
    <row r="267" spans="1:26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</row>
    <row r="268" spans="1:26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</row>
    <row r="269" spans="1:26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</row>
    <row r="270" spans="1:26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</row>
    <row r="271" spans="1:26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</row>
    <row r="272" spans="1:26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</row>
    <row r="273" spans="1:26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</row>
    <row r="274" spans="1:26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</row>
    <row r="275" spans="1:26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</row>
    <row r="276" spans="1:26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</row>
    <row r="277" spans="1:26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</row>
    <row r="278" spans="1:26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</row>
    <row r="279" spans="1:26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</row>
    <row r="280" spans="1:26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</row>
    <row r="281" spans="1:26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</row>
    <row r="282" spans="1:26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</row>
    <row r="283" spans="1:26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</row>
    <row r="284" spans="1:26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</row>
    <row r="285" spans="1:26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</row>
    <row r="286" spans="1:26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</row>
    <row r="287" spans="1:26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</row>
    <row r="288" spans="1:26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</row>
    <row r="289" spans="1:26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</row>
    <row r="290" spans="1:26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</row>
    <row r="291" spans="1:26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</row>
    <row r="292" spans="1:26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</row>
    <row r="293" spans="1:26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</row>
    <row r="294" spans="1:26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</row>
    <row r="295" spans="1:26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</row>
    <row r="296" spans="1:26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</row>
    <row r="297" spans="1:26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</row>
    <row r="298" spans="1:26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</row>
    <row r="299" spans="1:26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</row>
    <row r="300" spans="1:26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</row>
    <row r="301" spans="1:26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</row>
    <row r="302" spans="1:26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</row>
    <row r="303" spans="1:26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</row>
    <row r="304" spans="1:26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</row>
    <row r="305" spans="1:26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</row>
    <row r="306" spans="1:26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</row>
    <row r="307" spans="1:26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</row>
    <row r="308" spans="1:26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</row>
    <row r="309" spans="1:26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</row>
    <row r="310" spans="1:26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</row>
    <row r="311" spans="1:26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</row>
    <row r="312" spans="1:26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</row>
    <row r="313" spans="1:26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</row>
    <row r="314" spans="1:26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</row>
    <row r="315" spans="1:26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</row>
    <row r="316" spans="1:26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</row>
    <row r="317" spans="1:26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</row>
    <row r="318" spans="1:26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</row>
    <row r="319" spans="1:26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</row>
    <row r="320" spans="1:26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</row>
    <row r="321" spans="1:26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</row>
    <row r="322" spans="1:26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</row>
    <row r="323" spans="1:26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</row>
    <row r="324" spans="1:26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</row>
    <row r="325" spans="1:26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</row>
    <row r="326" spans="1:26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</row>
    <row r="327" spans="1:26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</row>
    <row r="328" spans="1:26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</row>
    <row r="329" spans="1:26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</row>
    <row r="330" spans="1:26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</row>
    <row r="331" spans="1:26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</row>
    <row r="332" spans="1:26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</row>
    <row r="333" spans="1:26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</row>
    <row r="334" spans="1:26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</row>
    <row r="335" spans="1:26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</row>
    <row r="336" spans="1:26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</row>
    <row r="337" spans="1:26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</row>
    <row r="338" spans="1:26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</row>
    <row r="339" spans="1:26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</row>
    <row r="340" spans="1:26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</row>
    <row r="341" spans="1:26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</row>
    <row r="342" spans="1:26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</row>
    <row r="343" spans="1:26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</row>
    <row r="344" spans="1:26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</row>
    <row r="345" spans="1:26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</row>
    <row r="346" spans="1:26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</row>
    <row r="347" spans="1:26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</row>
    <row r="348" spans="1:26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</row>
    <row r="349" spans="1:26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</row>
    <row r="350" spans="1:26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</row>
    <row r="351" spans="1:26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</row>
    <row r="352" spans="1:26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</row>
    <row r="353" spans="1:26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</row>
    <row r="354" spans="1:26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</row>
    <row r="355" spans="1:26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</row>
    <row r="356" spans="1:26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</row>
    <row r="357" spans="1:26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</row>
    <row r="358" spans="1:26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</row>
    <row r="359" spans="1:26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</row>
    <row r="360" spans="1:26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</row>
    <row r="361" spans="1:26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</row>
    <row r="362" spans="1:26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</row>
    <row r="363" spans="1:26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</row>
    <row r="364" spans="1:26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</row>
    <row r="365" spans="1:26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</row>
    <row r="366" spans="1:26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</row>
    <row r="367" spans="1:26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</row>
    <row r="368" spans="1:26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</row>
    <row r="369" spans="1:26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</row>
    <row r="370" spans="1:26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</row>
    <row r="371" spans="1:26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</row>
    <row r="372" spans="1:26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</row>
    <row r="373" spans="1:26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</row>
    <row r="374" spans="1:26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</row>
    <row r="375" spans="1:26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</row>
    <row r="376" spans="1:26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</row>
    <row r="377" spans="1:26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</row>
    <row r="378" spans="1:26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</row>
    <row r="379" spans="1:26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</row>
    <row r="380" spans="1:26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</row>
    <row r="381" spans="1:26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</row>
    <row r="382" spans="1:26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</row>
    <row r="383" spans="1:26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</row>
    <row r="384" spans="1:26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</row>
    <row r="385" spans="1:26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</row>
    <row r="386" spans="1:26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</row>
    <row r="387" spans="1:26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</row>
    <row r="388" spans="1:26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</row>
    <row r="389" spans="1:26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</row>
    <row r="390" spans="1:26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</row>
    <row r="391" spans="1:26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</row>
    <row r="392" spans="1:26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</row>
    <row r="393" spans="1:26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</row>
    <row r="394" spans="1:26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</row>
    <row r="395" spans="1:26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</row>
    <row r="396" spans="1:26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</row>
    <row r="397" spans="1:26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</row>
    <row r="398" spans="1:26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</row>
    <row r="399" spans="1:26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</row>
    <row r="400" spans="1:26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</row>
    <row r="401" spans="1:26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</row>
    <row r="402" spans="1:26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</row>
    <row r="403" spans="1:26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</row>
    <row r="404" spans="1:26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</row>
    <row r="405" spans="1:26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</row>
    <row r="406" spans="1:26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</row>
    <row r="407" spans="1:26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</row>
    <row r="408" spans="1:26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</row>
    <row r="409" spans="1:26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</row>
    <row r="410" spans="1:26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</row>
    <row r="411" spans="1:26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</row>
    <row r="412" spans="1:26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</row>
    <row r="413" spans="1:26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</row>
    <row r="414" spans="1:26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</row>
    <row r="415" spans="1:26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</row>
    <row r="416" spans="1:26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</row>
    <row r="417" spans="1:26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</row>
    <row r="418" spans="1:26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</row>
    <row r="419" spans="1:26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</row>
    <row r="420" spans="1:26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</row>
    <row r="421" spans="1:26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</row>
    <row r="422" spans="1:26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</row>
    <row r="423" spans="1:26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</row>
    <row r="424" spans="1:26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</row>
    <row r="425" spans="1:26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</row>
    <row r="426" spans="1:26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</row>
    <row r="427" spans="1:26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</row>
    <row r="428" spans="1:26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</row>
    <row r="429" spans="1:26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</row>
    <row r="430" spans="1:26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</row>
    <row r="431" spans="1:26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</row>
    <row r="432" spans="1:26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</row>
    <row r="433" spans="1:26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</row>
    <row r="434" spans="1:26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</row>
    <row r="435" spans="1:26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</row>
    <row r="436" spans="1:26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</row>
    <row r="437" spans="1:26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</row>
    <row r="438" spans="1:26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</row>
    <row r="439" spans="1:26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</row>
    <row r="440" spans="1:26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</row>
    <row r="441" spans="1:26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</row>
    <row r="442" spans="1:26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</row>
    <row r="443" spans="1:26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</row>
    <row r="444" spans="1:26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</row>
    <row r="445" spans="1:26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</row>
    <row r="446" spans="1:26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</row>
    <row r="447" spans="1:26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</row>
    <row r="448" spans="1:26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</row>
    <row r="449" spans="1:26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</row>
    <row r="450" spans="1:26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</row>
    <row r="451" spans="1:26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</row>
    <row r="452" spans="1:26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</row>
    <row r="453" spans="1:26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</row>
    <row r="454" spans="1:26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</row>
    <row r="455" spans="1:26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</row>
    <row r="456" spans="1:26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</row>
    <row r="457" spans="1:26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</row>
    <row r="458" spans="1:26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</row>
    <row r="459" spans="1:26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</row>
    <row r="460" spans="1:26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</row>
    <row r="461" spans="1:26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</row>
    <row r="462" spans="1:26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</row>
    <row r="463" spans="1:26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</row>
    <row r="464" spans="1:26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</row>
    <row r="465" spans="1:26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</row>
    <row r="466" spans="1:26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</row>
    <row r="467" spans="1:26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</row>
    <row r="468" spans="1:26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</row>
    <row r="469" spans="1:26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</row>
    <row r="470" spans="1:26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</row>
    <row r="471" spans="1:26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</row>
    <row r="472" spans="1:26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</row>
    <row r="473" spans="1:26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</row>
    <row r="474" spans="1:26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</row>
    <row r="475" spans="1:26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</row>
    <row r="476" spans="1:26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</row>
    <row r="477" spans="1:26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</row>
    <row r="478" spans="1:26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</row>
    <row r="479" spans="1:26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</row>
    <row r="480" spans="1:26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</row>
    <row r="481" spans="1:26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</row>
    <row r="482" spans="1:26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</row>
    <row r="483" spans="1:26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</row>
    <row r="484" spans="1:26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</row>
    <row r="485" spans="1:26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</row>
    <row r="486" spans="1:26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</row>
    <row r="487" spans="1:26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</row>
    <row r="488" spans="1:26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</row>
    <row r="489" spans="1:26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</row>
    <row r="490" spans="1:26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</row>
    <row r="491" spans="1:26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</row>
    <row r="492" spans="1:26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</row>
    <row r="493" spans="1:26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</row>
    <row r="494" spans="1:26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</row>
    <row r="495" spans="1:26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</row>
    <row r="496" spans="1:26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</row>
    <row r="497" spans="1:26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</row>
    <row r="498" spans="1:26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</row>
    <row r="499" spans="1:26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</row>
    <row r="500" spans="1:26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</row>
    <row r="501" spans="1:26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</row>
    <row r="502" spans="1:26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</row>
    <row r="503" spans="1:26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</row>
    <row r="504" spans="1:26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</row>
    <row r="505" spans="1:26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</row>
    <row r="506" spans="1:26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</row>
    <row r="507" spans="1:26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</row>
    <row r="508" spans="1:26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</row>
    <row r="509" spans="1:26" x14ac:dyDescent="0.2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</row>
    <row r="510" spans="1:26" x14ac:dyDescent="0.2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</row>
    <row r="511" spans="1:26" x14ac:dyDescent="0.2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</row>
    <row r="512" spans="1:26" x14ac:dyDescent="0.2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</row>
    <row r="513" spans="1:26" x14ac:dyDescent="0.2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</row>
    <row r="514" spans="1:26" x14ac:dyDescent="0.2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</row>
    <row r="515" spans="1:26" x14ac:dyDescent="0.2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</row>
    <row r="516" spans="1:26" x14ac:dyDescent="0.2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</row>
    <row r="517" spans="1:26" x14ac:dyDescent="0.2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</row>
    <row r="518" spans="1:26" x14ac:dyDescent="0.2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</row>
    <row r="519" spans="1:26" x14ac:dyDescent="0.2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</row>
    <row r="520" spans="1:26" x14ac:dyDescent="0.2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</row>
    <row r="521" spans="1:26" x14ac:dyDescent="0.2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</row>
    <row r="522" spans="1:26" x14ac:dyDescent="0.2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</row>
    <row r="523" spans="1:26" x14ac:dyDescent="0.2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</row>
    <row r="524" spans="1:26" x14ac:dyDescent="0.2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</row>
    <row r="525" spans="1:26" x14ac:dyDescent="0.2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</row>
    <row r="526" spans="1:26" x14ac:dyDescent="0.2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</row>
    <row r="527" spans="1:26" x14ac:dyDescent="0.2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</row>
    <row r="528" spans="1:26" x14ac:dyDescent="0.2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</row>
    <row r="529" spans="1:26" x14ac:dyDescent="0.2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</row>
    <row r="530" spans="1:26" x14ac:dyDescent="0.2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</row>
    <row r="531" spans="1:26" x14ac:dyDescent="0.2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</row>
    <row r="532" spans="1:26" x14ac:dyDescent="0.2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</row>
    <row r="533" spans="1:26" x14ac:dyDescent="0.2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</row>
    <row r="534" spans="1:26" x14ac:dyDescent="0.2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</row>
    <row r="535" spans="1:26" x14ac:dyDescent="0.2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</row>
    <row r="536" spans="1:26" x14ac:dyDescent="0.2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</row>
    <row r="537" spans="1:26" x14ac:dyDescent="0.2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</row>
    <row r="538" spans="1:26" x14ac:dyDescent="0.25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</row>
    <row r="539" spans="1:26" x14ac:dyDescent="0.25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</row>
    <row r="540" spans="1:26" x14ac:dyDescent="0.25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</row>
    <row r="541" spans="1:26" x14ac:dyDescent="0.25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</row>
    <row r="542" spans="1:26" x14ac:dyDescent="0.25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</row>
    <row r="543" spans="1:26" x14ac:dyDescent="0.25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</row>
    <row r="544" spans="1:26" x14ac:dyDescent="0.25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</row>
    <row r="545" spans="1:26" x14ac:dyDescent="0.25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</row>
    <row r="546" spans="1:26" x14ac:dyDescent="0.25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</row>
    <row r="547" spans="1:26" x14ac:dyDescent="0.25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</row>
    <row r="548" spans="1:26" x14ac:dyDescent="0.25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</row>
    <row r="549" spans="1:26" x14ac:dyDescent="0.25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</row>
    <row r="550" spans="1:26" x14ac:dyDescent="0.25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</row>
    <row r="551" spans="1:26" x14ac:dyDescent="0.25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</row>
    <row r="552" spans="1:26" x14ac:dyDescent="0.25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</row>
    <row r="553" spans="1:26" x14ac:dyDescent="0.25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</row>
    <row r="554" spans="1:26" x14ac:dyDescent="0.25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</row>
    <row r="555" spans="1:26" x14ac:dyDescent="0.25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</row>
    <row r="556" spans="1:26" x14ac:dyDescent="0.25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</row>
    <row r="557" spans="1:26" x14ac:dyDescent="0.25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</row>
    <row r="558" spans="1:26" x14ac:dyDescent="0.25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</row>
    <row r="559" spans="1:26" x14ac:dyDescent="0.25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</row>
    <row r="560" spans="1:26" x14ac:dyDescent="0.25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</row>
    <row r="561" spans="1:26" x14ac:dyDescent="0.25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</row>
    <row r="562" spans="1:26" x14ac:dyDescent="0.25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</row>
    <row r="563" spans="1:26" x14ac:dyDescent="0.25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</row>
    <row r="564" spans="1:26" x14ac:dyDescent="0.25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</row>
    <row r="565" spans="1:26" x14ac:dyDescent="0.25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</row>
    <row r="566" spans="1:26" x14ac:dyDescent="0.25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</row>
    <row r="567" spans="1:26" x14ac:dyDescent="0.25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</row>
    <row r="568" spans="1:26" x14ac:dyDescent="0.25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</row>
    <row r="569" spans="1:26" x14ac:dyDescent="0.25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</row>
    <row r="570" spans="1:26" x14ac:dyDescent="0.25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</row>
    <row r="571" spans="1:26" x14ac:dyDescent="0.25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</row>
    <row r="572" spans="1:26" x14ac:dyDescent="0.25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</row>
    <row r="573" spans="1:26" x14ac:dyDescent="0.25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</row>
    <row r="574" spans="1:26" x14ac:dyDescent="0.25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</row>
    <row r="575" spans="1:26" x14ac:dyDescent="0.25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</row>
    <row r="576" spans="1:26" x14ac:dyDescent="0.25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</row>
    <row r="577" spans="1:26" x14ac:dyDescent="0.25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</row>
    <row r="578" spans="1:26" x14ac:dyDescent="0.25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</row>
    <row r="579" spans="1:26" x14ac:dyDescent="0.25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</row>
    <row r="580" spans="1:26" x14ac:dyDescent="0.25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</row>
    <row r="581" spans="1:26" x14ac:dyDescent="0.25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</row>
    <row r="582" spans="1:26" x14ac:dyDescent="0.25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</row>
    <row r="583" spans="1:26" x14ac:dyDescent="0.25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</row>
    <row r="584" spans="1:26" x14ac:dyDescent="0.25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</row>
    <row r="585" spans="1:26" x14ac:dyDescent="0.25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</row>
    <row r="586" spans="1:26" x14ac:dyDescent="0.25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</row>
    <row r="587" spans="1:26" x14ac:dyDescent="0.25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</row>
    <row r="588" spans="1:26" x14ac:dyDescent="0.25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</row>
    <row r="589" spans="1:26" x14ac:dyDescent="0.25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</row>
    <row r="590" spans="1:26" x14ac:dyDescent="0.25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</row>
    <row r="591" spans="1:26" x14ac:dyDescent="0.25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</row>
    <row r="592" spans="1:26" x14ac:dyDescent="0.25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</row>
    <row r="593" spans="1:26" x14ac:dyDescent="0.25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</row>
    <row r="594" spans="1:26" x14ac:dyDescent="0.25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</row>
    <row r="595" spans="1:26" x14ac:dyDescent="0.25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</row>
    <row r="596" spans="1:26" x14ac:dyDescent="0.25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</row>
    <row r="597" spans="1:26" x14ac:dyDescent="0.25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</row>
    <row r="598" spans="1:26" x14ac:dyDescent="0.25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</row>
    <row r="599" spans="1:26" x14ac:dyDescent="0.25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</row>
    <row r="600" spans="1:26" x14ac:dyDescent="0.25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</row>
    <row r="601" spans="1:26" x14ac:dyDescent="0.25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</row>
    <row r="602" spans="1:26" x14ac:dyDescent="0.25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</row>
    <row r="603" spans="1:26" x14ac:dyDescent="0.25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</row>
    <row r="604" spans="1:26" x14ac:dyDescent="0.25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</row>
    <row r="605" spans="1:26" x14ac:dyDescent="0.25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</row>
    <row r="606" spans="1:26" x14ac:dyDescent="0.25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</row>
    <row r="607" spans="1:26" x14ac:dyDescent="0.25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</row>
    <row r="608" spans="1:26" x14ac:dyDescent="0.25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</row>
    <row r="609" spans="1:26" x14ac:dyDescent="0.25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</row>
    <row r="610" spans="1:26" x14ac:dyDescent="0.25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</row>
    <row r="611" spans="1:26" x14ac:dyDescent="0.25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</row>
    <row r="612" spans="1:26" x14ac:dyDescent="0.25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</row>
    <row r="613" spans="1:26" x14ac:dyDescent="0.25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</row>
    <row r="614" spans="1:26" x14ac:dyDescent="0.25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</row>
    <row r="615" spans="1:26" x14ac:dyDescent="0.25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</row>
    <row r="616" spans="1:26" x14ac:dyDescent="0.25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</row>
    <row r="617" spans="1:26" x14ac:dyDescent="0.25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</row>
    <row r="618" spans="1:26" x14ac:dyDescent="0.25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</row>
    <row r="619" spans="1:26" x14ac:dyDescent="0.25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</row>
    <row r="620" spans="1:26" x14ac:dyDescent="0.25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</row>
    <row r="621" spans="1:26" x14ac:dyDescent="0.25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</row>
    <row r="622" spans="1:26" x14ac:dyDescent="0.25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</row>
    <row r="623" spans="1:26" x14ac:dyDescent="0.25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</row>
    <row r="624" spans="1:26" x14ac:dyDescent="0.25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</row>
    <row r="625" spans="1:26" x14ac:dyDescent="0.25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</row>
    <row r="626" spans="1:26" x14ac:dyDescent="0.25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</row>
    <row r="627" spans="1:26" x14ac:dyDescent="0.25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</row>
    <row r="628" spans="1:26" x14ac:dyDescent="0.25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</row>
    <row r="629" spans="1:26" x14ac:dyDescent="0.25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</row>
    <row r="630" spans="1:26" x14ac:dyDescent="0.25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</row>
    <row r="631" spans="1:26" x14ac:dyDescent="0.25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</row>
    <row r="632" spans="1:26" x14ac:dyDescent="0.25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</row>
    <row r="633" spans="1:26" x14ac:dyDescent="0.25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</row>
    <row r="634" spans="1:26" x14ac:dyDescent="0.25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</row>
    <row r="635" spans="1:26" x14ac:dyDescent="0.25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</row>
    <row r="636" spans="1:26" x14ac:dyDescent="0.25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</row>
    <row r="637" spans="1:26" x14ac:dyDescent="0.25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</row>
    <row r="638" spans="1:26" x14ac:dyDescent="0.25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</row>
    <row r="639" spans="1:26" x14ac:dyDescent="0.25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</row>
    <row r="640" spans="1:26" x14ac:dyDescent="0.25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</row>
    <row r="641" spans="1:26" x14ac:dyDescent="0.25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</row>
    <row r="642" spans="1:26" x14ac:dyDescent="0.25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</row>
    <row r="643" spans="1:26" x14ac:dyDescent="0.25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</row>
    <row r="644" spans="1:26" x14ac:dyDescent="0.25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</row>
    <row r="645" spans="1:26" x14ac:dyDescent="0.25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</row>
    <row r="646" spans="1:26" x14ac:dyDescent="0.25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</row>
    <row r="647" spans="1:26" x14ac:dyDescent="0.25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</row>
    <row r="648" spans="1:26" x14ac:dyDescent="0.25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</row>
    <row r="649" spans="1:26" x14ac:dyDescent="0.25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</row>
    <row r="650" spans="1:26" x14ac:dyDescent="0.25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</row>
    <row r="651" spans="1:26" x14ac:dyDescent="0.25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</row>
    <row r="652" spans="1:26" x14ac:dyDescent="0.25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</row>
    <row r="653" spans="1:26" x14ac:dyDescent="0.25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</row>
    <row r="654" spans="1:26" x14ac:dyDescent="0.25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</row>
    <row r="655" spans="1:26" x14ac:dyDescent="0.25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</row>
    <row r="656" spans="1:26" x14ac:dyDescent="0.25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</row>
    <row r="657" spans="1:26" x14ac:dyDescent="0.25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</row>
    <row r="658" spans="1:26" x14ac:dyDescent="0.25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</row>
    <row r="659" spans="1:26" x14ac:dyDescent="0.25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</row>
    <row r="660" spans="1:26" x14ac:dyDescent="0.25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</row>
    <row r="661" spans="1:26" x14ac:dyDescent="0.25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</row>
    <row r="662" spans="1:26" x14ac:dyDescent="0.25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</row>
    <row r="663" spans="1:26" x14ac:dyDescent="0.25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</row>
    <row r="664" spans="1:26" x14ac:dyDescent="0.25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</row>
    <row r="665" spans="1:26" x14ac:dyDescent="0.25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</row>
    <row r="666" spans="1:26" x14ac:dyDescent="0.25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</row>
    <row r="667" spans="1:26" x14ac:dyDescent="0.25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</row>
    <row r="668" spans="1:26" x14ac:dyDescent="0.25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</row>
    <row r="669" spans="1:26" x14ac:dyDescent="0.25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</row>
    <row r="670" spans="1:26" x14ac:dyDescent="0.25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</row>
    <row r="671" spans="1:26" x14ac:dyDescent="0.25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</row>
    <row r="672" spans="1:26" x14ac:dyDescent="0.25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</row>
    <row r="673" spans="1:26" x14ac:dyDescent="0.25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</row>
    <row r="674" spans="1:26" x14ac:dyDescent="0.25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</row>
    <row r="675" spans="1:26" x14ac:dyDescent="0.25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</row>
    <row r="676" spans="1:26" x14ac:dyDescent="0.25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</row>
    <row r="677" spans="1:26" x14ac:dyDescent="0.25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</row>
    <row r="678" spans="1:26" x14ac:dyDescent="0.25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</row>
    <row r="679" spans="1:26" x14ac:dyDescent="0.25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</row>
    <row r="680" spans="1:26" x14ac:dyDescent="0.25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</row>
    <row r="681" spans="1:26" x14ac:dyDescent="0.25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</row>
    <row r="682" spans="1:26" x14ac:dyDescent="0.25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</row>
    <row r="683" spans="1:26" x14ac:dyDescent="0.25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</row>
    <row r="684" spans="1:26" x14ac:dyDescent="0.25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</row>
    <row r="685" spans="1:26" x14ac:dyDescent="0.25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</row>
    <row r="686" spans="1:26" x14ac:dyDescent="0.25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</row>
    <row r="687" spans="1:26" x14ac:dyDescent="0.25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</row>
    <row r="688" spans="1:26" x14ac:dyDescent="0.25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</row>
    <row r="689" spans="1:26" x14ac:dyDescent="0.25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</row>
    <row r="690" spans="1:26" x14ac:dyDescent="0.25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</row>
    <row r="691" spans="1:26" x14ac:dyDescent="0.25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</row>
    <row r="692" spans="1:26" x14ac:dyDescent="0.25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</row>
    <row r="693" spans="1:26" x14ac:dyDescent="0.25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</row>
    <row r="694" spans="1:26" x14ac:dyDescent="0.25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</row>
    <row r="695" spans="1:26" x14ac:dyDescent="0.25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</row>
    <row r="696" spans="1:26" x14ac:dyDescent="0.25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</row>
    <row r="697" spans="1:26" x14ac:dyDescent="0.25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</row>
    <row r="698" spans="1:26" x14ac:dyDescent="0.25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</row>
    <row r="699" spans="1:26" x14ac:dyDescent="0.25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</row>
    <row r="700" spans="1:26" x14ac:dyDescent="0.25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</row>
    <row r="701" spans="1:26" x14ac:dyDescent="0.25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</row>
    <row r="702" spans="1:26" x14ac:dyDescent="0.25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</row>
    <row r="703" spans="1:26" x14ac:dyDescent="0.25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</row>
    <row r="704" spans="1:26" x14ac:dyDescent="0.25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</row>
    <row r="705" spans="1:26" x14ac:dyDescent="0.25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</row>
    <row r="706" spans="1:26" x14ac:dyDescent="0.25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</row>
    <row r="707" spans="1:26" x14ac:dyDescent="0.25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</row>
    <row r="708" spans="1:26" x14ac:dyDescent="0.25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</row>
    <row r="709" spans="1:26" x14ac:dyDescent="0.25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</row>
    <row r="710" spans="1:26" x14ac:dyDescent="0.25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</row>
    <row r="711" spans="1:26" x14ac:dyDescent="0.25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</row>
    <row r="712" spans="1:26" x14ac:dyDescent="0.25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</row>
    <row r="713" spans="1:26" x14ac:dyDescent="0.25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</row>
    <row r="714" spans="1:26" x14ac:dyDescent="0.25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</row>
    <row r="715" spans="1:26" x14ac:dyDescent="0.25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</row>
    <row r="716" spans="1:26" x14ac:dyDescent="0.25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</row>
    <row r="717" spans="1:26" x14ac:dyDescent="0.25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</row>
    <row r="718" spans="1:26" x14ac:dyDescent="0.25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</row>
    <row r="719" spans="1:26" x14ac:dyDescent="0.25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</row>
    <row r="720" spans="1:26" x14ac:dyDescent="0.25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</row>
    <row r="721" spans="1:26" x14ac:dyDescent="0.25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</row>
    <row r="722" spans="1:26" x14ac:dyDescent="0.25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</row>
    <row r="723" spans="1:26" x14ac:dyDescent="0.25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</row>
    <row r="724" spans="1:26" x14ac:dyDescent="0.25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</row>
    <row r="725" spans="1:26" x14ac:dyDescent="0.25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</row>
    <row r="726" spans="1:26" x14ac:dyDescent="0.25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</row>
    <row r="727" spans="1:26" x14ac:dyDescent="0.25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</row>
    <row r="728" spans="1:26" x14ac:dyDescent="0.25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</row>
    <row r="729" spans="1:26" x14ac:dyDescent="0.25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</row>
    <row r="730" spans="1:26" x14ac:dyDescent="0.25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</row>
    <row r="731" spans="1:26" x14ac:dyDescent="0.25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</row>
    <row r="732" spans="1:26" x14ac:dyDescent="0.25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</row>
    <row r="733" spans="1:26" x14ac:dyDescent="0.25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</row>
    <row r="734" spans="1:26" x14ac:dyDescent="0.25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</row>
    <row r="735" spans="1:26" x14ac:dyDescent="0.25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</row>
    <row r="736" spans="1:26" x14ac:dyDescent="0.25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</row>
    <row r="737" spans="1:26" x14ac:dyDescent="0.25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</row>
    <row r="738" spans="1:26" x14ac:dyDescent="0.25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</row>
    <row r="739" spans="1:26" x14ac:dyDescent="0.25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</row>
    <row r="740" spans="1:26" x14ac:dyDescent="0.25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</row>
    <row r="741" spans="1:26" x14ac:dyDescent="0.25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</row>
    <row r="742" spans="1:26" x14ac:dyDescent="0.25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</row>
    <row r="743" spans="1:26" x14ac:dyDescent="0.25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</row>
    <row r="744" spans="1:26" x14ac:dyDescent="0.25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</row>
    <row r="745" spans="1:26" x14ac:dyDescent="0.25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</row>
    <row r="746" spans="1:26" x14ac:dyDescent="0.25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</row>
    <row r="747" spans="1:26" x14ac:dyDescent="0.25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</row>
    <row r="748" spans="1:26" x14ac:dyDescent="0.25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</row>
    <row r="749" spans="1:26" x14ac:dyDescent="0.25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</row>
    <row r="750" spans="1:26" x14ac:dyDescent="0.25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</row>
    <row r="751" spans="1:26" x14ac:dyDescent="0.25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</row>
    <row r="752" spans="1:26" x14ac:dyDescent="0.25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</row>
    <row r="753" spans="1:26" x14ac:dyDescent="0.25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</row>
    <row r="754" spans="1:26" x14ac:dyDescent="0.25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</row>
    <row r="755" spans="1:26" x14ac:dyDescent="0.25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</row>
    <row r="756" spans="1:26" x14ac:dyDescent="0.25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</row>
    <row r="757" spans="1:26" x14ac:dyDescent="0.25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</row>
    <row r="758" spans="1:26" x14ac:dyDescent="0.25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</row>
    <row r="759" spans="1:26" x14ac:dyDescent="0.25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</row>
    <row r="760" spans="1:26" x14ac:dyDescent="0.25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</row>
    <row r="761" spans="1:26" x14ac:dyDescent="0.25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</row>
    <row r="762" spans="1:26" x14ac:dyDescent="0.25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</row>
    <row r="763" spans="1:26" x14ac:dyDescent="0.25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</row>
    <row r="764" spans="1:26" x14ac:dyDescent="0.25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</row>
    <row r="765" spans="1:26" x14ac:dyDescent="0.25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</row>
    <row r="766" spans="1:26" x14ac:dyDescent="0.25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</row>
    <row r="767" spans="1:26" x14ac:dyDescent="0.25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</row>
    <row r="768" spans="1:26" x14ac:dyDescent="0.25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</row>
    <row r="769" spans="1:26" x14ac:dyDescent="0.25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</row>
    <row r="770" spans="1:26" x14ac:dyDescent="0.25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</row>
    <row r="771" spans="1:26" x14ac:dyDescent="0.25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</row>
    <row r="772" spans="1:26" x14ac:dyDescent="0.25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</row>
    <row r="773" spans="1:26" x14ac:dyDescent="0.25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</row>
    <row r="774" spans="1:26" x14ac:dyDescent="0.25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</row>
    <row r="775" spans="1:26" x14ac:dyDescent="0.25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</row>
    <row r="776" spans="1:26" x14ac:dyDescent="0.25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</row>
    <row r="777" spans="1:26" x14ac:dyDescent="0.25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</row>
    <row r="778" spans="1:26" x14ac:dyDescent="0.25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</row>
    <row r="779" spans="1:26" x14ac:dyDescent="0.25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</row>
    <row r="780" spans="1:26" x14ac:dyDescent="0.25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</row>
    <row r="781" spans="1:26" x14ac:dyDescent="0.25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</row>
    <row r="782" spans="1:26" x14ac:dyDescent="0.25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</row>
    <row r="783" spans="1:26" x14ac:dyDescent="0.25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</row>
    <row r="784" spans="1:26" x14ac:dyDescent="0.25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</row>
    <row r="785" spans="1:26" x14ac:dyDescent="0.25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</row>
    <row r="786" spans="1:26" x14ac:dyDescent="0.25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</row>
    <row r="787" spans="1:26" x14ac:dyDescent="0.25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</row>
    <row r="788" spans="1:26" x14ac:dyDescent="0.25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</row>
    <row r="789" spans="1:26" x14ac:dyDescent="0.25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</row>
    <row r="790" spans="1:26" x14ac:dyDescent="0.25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</row>
    <row r="791" spans="1:26" x14ac:dyDescent="0.25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</row>
    <row r="792" spans="1:26" x14ac:dyDescent="0.25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</row>
    <row r="793" spans="1:26" x14ac:dyDescent="0.25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</row>
    <row r="794" spans="1:26" x14ac:dyDescent="0.25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</row>
    <row r="795" spans="1:26" x14ac:dyDescent="0.25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</row>
    <row r="796" spans="1:26" x14ac:dyDescent="0.25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</row>
    <row r="797" spans="1:26" x14ac:dyDescent="0.25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</row>
    <row r="798" spans="1:26" x14ac:dyDescent="0.25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</row>
    <row r="799" spans="1:26" x14ac:dyDescent="0.25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</row>
    <row r="800" spans="1:26" x14ac:dyDescent="0.25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</row>
    <row r="801" spans="1:26" x14ac:dyDescent="0.25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</row>
    <row r="802" spans="1:26" x14ac:dyDescent="0.25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</row>
    <row r="803" spans="1:26" x14ac:dyDescent="0.25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</row>
    <row r="804" spans="1:26" x14ac:dyDescent="0.25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</row>
    <row r="805" spans="1:26" x14ac:dyDescent="0.25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</row>
    <row r="806" spans="1:26" x14ac:dyDescent="0.25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</row>
    <row r="807" spans="1:26" x14ac:dyDescent="0.25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</row>
    <row r="808" spans="1:26" x14ac:dyDescent="0.25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</row>
    <row r="809" spans="1:26" x14ac:dyDescent="0.25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</row>
    <row r="810" spans="1:26" x14ac:dyDescent="0.25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</row>
    <row r="811" spans="1:26" x14ac:dyDescent="0.25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</row>
    <row r="812" spans="1:26" x14ac:dyDescent="0.25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</row>
    <row r="813" spans="1:26" x14ac:dyDescent="0.25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</row>
    <row r="814" spans="1:26" x14ac:dyDescent="0.25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</row>
    <row r="815" spans="1:26" x14ac:dyDescent="0.25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</row>
    <row r="816" spans="1:26" x14ac:dyDescent="0.25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</row>
    <row r="817" spans="1:26" x14ac:dyDescent="0.25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</row>
    <row r="818" spans="1:26" x14ac:dyDescent="0.25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</row>
    <row r="819" spans="1:26" x14ac:dyDescent="0.25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</row>
    <row r="820" spans="1:26" x14ac:dyDescent="0.25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</row>
    <row r="821" spans="1:26" x14ac:dyDescent="0.25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</row>
    <row r="822" spans="1:26" x14ac:dyDescent="0.25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</row>
    <row r="823" spans="1:26" x14ac:dyDescent="0.25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</row>
    <row r="824" spans="1:26" x14ac:dyDescent="0.25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</row>
    <row r="825" spans="1:26" x14ac:dyDescent="0.25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</row>
    <row r="826" spans="1:26" x14ac:dyDescent="0.25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</row>
    <row r="827" spans="1:26" x14ac:dyDescent="0.25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</row>
    <row r="828" spans="1:26" x14ac:dyDescent="0.25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</row>
    <row r="829" spans="1:26" x14ac:dyDescent="0.25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</row>
    <row r="830" spans="1:26" x14ac:dyDescent="0.25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</row>
    <row r="831" spans="1:26" x14ac:dyDescent="0.25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</row>
    <row r="832" spans="1:26" x14ac:dyDescent="0.25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</row>
    <row r="833" spans="1:26" x14ac:dyDescent="0.25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</row>
    <row r="834" spans="1:26" x14ac:dyDescent="0.25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</row>
    <row r="835" spans="1:26" x14ac:dyDescent="0.25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</row>
    <row r="836" spans="1:26" x14ac:dyDescent="0.25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</row>
    <row r="837" spans="1:26" x14ac:dyDescent="0.25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</row>
    <row r="838" spans="1:26" x14ac:dyDescent="0.25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</row>
    <row r="839" spans="1:26" x14ac:dyDescent="0.25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</row>
    <row r="840" spans="1:26" x14ac:dyDescent="0.25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</row>
    <row r="841" spans="1:26" x14ac:dyDescent="0.25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</row>
    <row r="842" spans="1:26" x14ac:dyDescent="0.25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</row>
    <row r="843" spans="1:26" x14ac:dyDescent="0.25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</row>
    <row r="844" spans="1:26" x14ac:dyDescent="0.25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</row>
    <row r="845" spans="1:26" x14ac:dyDescent="0.25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</row>
    <row r="846" spans="1:26" x14ac:dyDescent="0.25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</row>
    <row r="847" spans="1:26" x14ac:dyDescent="0.25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</row>
    <row r="848" spans="1:26" x14ac:dyDescent="0.25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</row>
    <row r="849" spans="1:26" x14ac:dyDescent="0.25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</row>
    <row r="850" spans="1:26" x14ac:dyDescent="0.25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</row>
    <row r="851" spans="1:26" x14ac:dyDescent="0.25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</row>
    <row r="852" spans="1:26" x14ac:dyDescent="0.25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</row>
    <row r="853" spans="1:26" x14ac:dyDescent="0.25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</row>
    <row r="854" spans="1:26" x14ac:dyDescent="0.25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</row>
    <row r="855" spans="1:26" x14ac:dyDescent="0.25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</row>
    <row r="856" spans="1:26" x14ac:dyDescent="0.25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</row>
    <row r="857" spans="1:26" x14ac:dyDescent="0.25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</row>
    <row r="858" spans="1:26" x14ac:dyDescent="0.25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</row>
    <row r="859" spans="1:26" x14ac:dyDescent="0.25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</row>
    <row r="860" spans="1:26" x14ac:dyDescent="0.25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</row>
    <row r="861" spans="1:26" x14ac:dyDescent="0.25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</row>
    <row r="862" spans="1:26" x14ac:dyDescent="0.25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</row>
    <row r="863" spans="1:26" x14ac:dyDescent="0.25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</row>
    <row r="864" spans="1:26" x14ac:dyDescent="0.25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</row>
    <row r="865" spans="1:26" x14ac:dyDescent="0.25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</row>
    <row r="866" spans="1:26" x14ac:dyDescent="0.25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</row>
    <row r="867" spans="1:26" x14ac:dyDescent="0.25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</row>
    <row r="868" spans="1:26" x14ac:dyDescent="0.25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</row>
    <row r="869" spans="1:26" x14ac:dyDescent="0.25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</row>
    <row r="870" spans="1:26" x14ac:dyDescent="0.25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</row>
    <row r="871" spans="1:26" x14ac:dyDescent="0.25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</row>
    <row r="872" spans="1:26" x14ac:dyDescent="0.25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</row>
    <row r="873" spans="1:26" x14ac:dyDescent="0.25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</row>
    <row r="874" spans="1:26" x14ac:dyDescent="0.25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</row>
    <row r="875" spans="1:26" x14ac:dyDescent="0.25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</row>
    <row r="876" spans="1:26" x14ac:dyDescent="0.25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</row>
    <row r="877" spans="1:26" x14ac:dyDescent="0.25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</row>
    <row r="878" spans="1:26" x14ac:dyDescent="0.25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</row>
    <row r="879" spans="1:26" x14ac:dyDescent="0.25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</row>
    <row r="880" spans="1:26" x14ac:dyDescent="0.25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</row>
    <row r="881" spans="1:26" x14ac:dyDescent="0.25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</row>
    <row r="882" spans="1:26" x14ac:dyDescent="0.25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</row>
    <row r="883" spans="1:26" x14ac:dyDescent="0.25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</row>
    <row r="884" spans="1:26" x14ac:dyDescent="0.25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</row>
    <row r="885" spans="1:26" x14ac:dyDescent="0.25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</row>
    <row r="886" spans="1:26" x14ac:dyDescent="0.25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</row>
    <row r="887" spans="1:26" x14ac:dyDescent="0.25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</row>
    <row r="888" spans="1:26" x14ac:dyDescent="0.25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</row>
    <row r="889" spans="1:26" x14ac:dyDescent="0.25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</row>
    <row r="890" spans="1:26" x14ac:dyDescent="0.25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</row>
    <row r="891" spans="1:26" x14ac:dyDescent="0.25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</row>
    <row r="892" spans="1:26" x14ac:dyDescent="0.25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</row>
    <row r="893" spans="1:26" x14ac:dyDescent="0.25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</row>
    <row r="894" spans="1:26" x14ac:dyDescent="0.25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</row>
    <row r="895" spans="1:26" x14ac:dyDescent="0.25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</row>
    <row r="896" spans="1:26" x14ac:dyDescent="0.25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</row>
    <row r="897" spans="1:26" x14ac:dyDescent="0.25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</row>
    <row r="898" spans="1:26" x14ac:dyDescent="0.25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</row>
    <row r="899" spans="1:26" x14ac:dyDescent="0.25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</row>
    <row r="900" spans="1:26" x14ac:dyDescent="0.25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</row>
    <row r="901" spans="1:26" x14ac:dyDescent="0.25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</row>
    <row r="902" spans="1:26" x14ac:dyDescent="0.25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</row>
    <row r="903" spans="1:26" x14ac:dyDescent="0.25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</row>
    <row r="904" spans="1:26" x14ac:dyDescent="0.25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</row>
    <row r="905" spans="1:26" x14ac:dyDescent="0.25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</row>
    <row r="906" spans="1:26" x14ac:dyDescent="0.25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</row>
    <row r="907" spans="1:26" x14ac:dyDescent="0.25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</row>
    <row r="908" spans="1:26" x14ac:dyDescent="0.25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</row>
    <row r="909" spans="1:26" x14ac:dyDescent="0.25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</row>
    <row r="910" spans="1:26" x14ac:dyDescent="0.25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</row>
    <row r="911" spans="1:26" x14ac:dyDescent="0.25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</row>
    <row r="912" spans="1:26" x14ac:dyDescent="0.25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</row>
    <row r="913" spans="1:26" x14ac:dyDescent="0.25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</row>
    <row r="914" spans="1:26" x14ac:dyDescent="0.25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</row>
    <row r="915" spans="1:26" x14ac:dyDescent="0.25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</row>
    <row r="916" spans="1:26" x14ac:dyDescent="0.25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</row>
    <row r="917" spans="1:26" x14ac:dyDescent="0.25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</row>
    <row r="918" spans="1:26" x14ac:dyDescent="0.25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</row>
    <row r="919" spans="1:26" x14ac:dyDescent="0.25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</row>
    <row r="920" spans="1:26" x14ac:dyDescent="0.25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</row>
    <row r="921" spans="1:26" x14ac:dyDescent="0.25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</row>
    <row r="922" spans="1:26" x14ac:dyDescent="0.25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</row>
    <row r="923" spans="1:26" x14ac:dyDescent="0.25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</row>
    <row r="924" spans="1:26" x14ac:dyDescent="0.25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</row>
    <row r="925" spans="1:26" x14ac:dyDescent="0.25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</row>
    <row r="926" spans="1:26" x14ac:dyDescent="0.25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</row>
    <row r="927" spans="1:26" x14ac:dyDescent="0.25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</row>
    <row r="928" spans="1:26" x14ac:dyDescent="0.25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</row>
    <row r="929" spans="1:26" x14ac:dyDescent="0.25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</row>
    <row r="930" spans="1:26" x14ac:dyDescent="0.25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</row>
    <row r="931" spans="1:26" x14ac:dyDescent="0.25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</row>
    <row r="932" spans="1:26" x14ac:dyDescent="0.25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</row>
    <row r="933" spans="1:26" x14ac:dyDescent="0.25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</row>
    <row r="934" spans="1:26" x14ac:dyDescent="0.25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</row>
    <row r="935" spans="1:26" x14ac:dyDescent="0.25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</row>
    <row r="936" spans="1:26" x14ac:dyDescent="0.25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</row>
    <row r="937" spans="1:26" x14ac:dyDescent="0.25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</row>
    <row r="938" spans="1:26" x14ac:dyDescent="0.25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</row>
    <row r="939" spans="1:26" x14ac:dyDescent="0.25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</row>
    <row r="940" spans="1:26" x14ac:dyDescent="0.25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</row>
    <row r="941" spans="1:26" x14ac:dyDescent="0.25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</row>
    <row r="942" spans="1:26" x14ac:dyDescent="0.25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</row>
    <row r="943" spans="1:26" x14ac:dyDescent="0.25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</row>
    <row r="944" spans="1:26" x14ac:dyDescent="0.25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</row>
    <row r="945" spans="1:26" x14ac:dyDescent="0.25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</row>
    <row r="946" spans="1:26" x14ac:dyDescent="0.25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</row>
    <row r="947" spans="1:26" x14ac:dyDescent="0.25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</row>
    <row r="948" spans="1:26" x14ac:dyDescent="0.25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</row>
    <row r="949" spans="1:26" x14ac:dyDescent="0.25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</row>
    <row r="950" spans="1:26" x14ac:dyDescent="0.25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</row>
    <row r="951" spans="1:26" x14ac:dyDescent="0.25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</row>
    <row r="952" spans="1:26" x14ac:dyDescent="0.25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</row>
    <row r="953" spans="1:26" x14ac:dyDescent="0.25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</row>
    <row r="954" spans="1:26" x14ac:dyDescent="0.25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</row>
    <row r="955" spans="1:26" x14ac:dyDescent="0.25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</row>
    <row r="956" spans="1:26" x14ac:dyDescent="0.25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</row>
    <row r="957" spans="1:26" x14ac:dyDescent="0.25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</row>
    <row r="958" spans="1:26" x14ac:dyDescent="0.25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</row>
    <row r="959" spans="1:26" x14ac:dyDescent="0.25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</row>
    <row r="960" spans="1:26" x14ac:dyDescent="0.25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</row>
    <row r="961" spans="1:26" x14ac:dyDescent="0.25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</row>
    <row r="962" spans="1:26" x14ac:dyDescent="0.25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</row>
    <row r="963" spans="1:26" x14ac:dyDescent="0.25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</row>
    <row r="964" spans="1:26" x14ac:dyDescent="0.25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</row>
    <row r="965" spans="1:26" x14ac:dyDescent="0.25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</row>
    <row r="966" spans="1:26" x14ac:dyDescent="0.25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</row>
    <row r="967" spans="1:26" x14ac:dyDescent="0.25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</row>
    <row r="968" spans="1:26" x14ac:dyDescent="0.25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</row>
    <row r="969" spans="1:26" x14ac:dyDescent="0.25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</row>
    <row r="970" spans="1:26" x14ac:dyDescent="0.25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</row>
    <row r="971" spans="1:26" x14ac:dyDescent="0.25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</row>
    <row r="972" spans="1:26" x14ac:dyDescent="0.25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</row>
    <row r="973" spans="1:26" x14ac:dyDescent="0.25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</row>
    <row r="974" spans="1:26" x14ac:dyDescent="0.25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</row>
    <row r="975" spans="1:26" x14ac:dyDescent="0.25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</row>
    <row r="976" spans="1:26" x14ac:dyDescent="0.25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</row>
    <row r="977" spans="1:26" x14ac:dyDescent="0.25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</row>
    <row r="978" spans="1:26" x14ac:dyDescent="0.25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</row>
    <row r="979" spans="1:26" x14ac:dyDescent="0.25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</row>
    <row r="980" spans="1:26" x14ac:dyDescent="0.25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</row>
    <row r="981" spans="1:26" x14ac:dyDescent="0.25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</row>
    <row r="982" spans="1:26" x14ac:dyDescent="0.25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</row>
    <row r="983" spans="1:26" x14ac:dyDescent="0.25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</row>
    <row r="984" spans="1:26" x14ac:dyDescent="0.25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</row>
    <row r="985" spans="1:26" x14ac:dyDescent="0.25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</row>
    <row r="986" spans="1:26" x14ac:dyDescent="0.25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</row>
    <row r="987" spans="1:26" x14ac:dyDescent="0.25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</row>
    <row r="988" spans="1:26" x14ac:dyDescent="0.25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</row>
    <row r="989" spans="1:26" x14ac:dyDescent="0.25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</row>
    <row r="990" spans="1:26" x14ac:dyDescent="0.25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</row>
    <row r="991" spans="1:26" x14ac:dyDescent="0.25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</row>
    <row r="992" spans="1:26" x14ac:dyDescent="0.25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</row>
    <row r="993" spans="1:26" x14ac:dyDescent="0.25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</row>
    <row r="994" spans="1:26" x14ac:dyDescent="0.25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</row>
    <row r="995" spans="1:26" x14ac:dyDescent="0.25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</row>
    <row r="996" spans="1:26" x14ac:dyDescent="0.25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</row>
    <row r="997" spans="1:26" x14ac:dyDescent="0.25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</row>
    <row r="998" spans="1:26" x14ac:dyDescent="0.25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</row>
    <row r="999" spans="1:26" x14ac:dyDescent="0.25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</row>
    <row r="1000" spans="1:26" x14ac:dyDescent="0.25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</row>
    <row r="1001" spans="1:26" x14ac:dyDescent="0.25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</row>
    <row r="1002" spans="1:26" x14ac:dyDescent="0.25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</row>
    <row r="1003" spans="1:26" x14ac:dyDescent="0.25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</row>
    <row r="1004" spans="1:26" x14ac:dyDescent="0.25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</row>
    <row r="1005" spans="1:26" x14ac:dyDescent="0.25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</row>
    <row r="1006" spans="1:26" x14ac:dyDescent="0.25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</row>
    <row r="1007" spans="1:26" x14ac:dyDescent="0.25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</row>
    <row r="1008" spans="1:26" x14ac:dyDescent="0.25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</row>
    <row r="1009" spans="1:26" x14ac:dyDescent="0.25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Y1009"/>
      <c r="Z1009"/>
    </row>
    <row r="1010" spans="1:26" x14ac:dyDescent="0.25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</row>
    <row r="1011" spans="1:26" x14ac:dyDescent="0.25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Y1011"/>
      <c r="Z1011"/>
    </row>
    <row r="1012" spans="1:26" x14ac:dyDescent="0.25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Y1012"/>
      <c r="Z1012"/>
    </row>
    <row r="1013" spans="1:26" x14ac:dyDescent="0.25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Y1013"/>
      <c r="Z1013"/>
    </row>
    <row r="1014" spans="1:26" x14ac:dyDescent="0.25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Y1014"/>
      <c r="Z1014"/>
    </row>
    <row r="1015" spans="1:26" x14ac:dyDescent="0.25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Y1015"/>
      <c r="Z1015"/>
    </row>
    <row r="1016" spans="1:26" x14ac:dyDescent="0.25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Y1016"/>
      <c r="Z1016"/>
    </row>
    <row r="1017" spans="1:26" x14ac:dyDescent="0.25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Y1017"/>
      <c r="Z1017"/>
    </row>
    <row r="1018" spans="1:26" x14ac:dyDescent="0.25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  <c r="R1018"/>
      <c r="S1018"/>
      <c r="T1018"/>
      <c r="U1018"/>
      <c r="V1018"/>
      <c r="W1018"/>
      <c r="X1018"/>
      <c r="Y1018"/>
      <c r="Z1018"/>
    </row>
    <row r="1019" spans="1:26" x14ac:dyDescent="0.25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  <c r="R1019"/>
      <c r="S1019"/>
      <c r="T1019"/>
      <c r="U1019"/>
      <c r="V1019"/>
      <c r="W1019"/>
      <c r="X1019"/>
      <c r="Y1019"/>
      <c r="Z1019"/>
    </row>
    <row r="1020" spans="1:26" x14ac:dyDescent="0.25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  <c r="R1020"/>
      <c r="S1020"/>
      <c r="T1020"/>
      <c r="U1020"/>
      <c r="V1020"/>
      <c r="W1020"/>
      <c r="X1020"/>
      <c r="Y1020"/>
      <c r="Z1020"/>
    </row>
    <row r="1021" spans="1:26" x14ac:dyDescent="0.25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  <c r="R1021"/>
      <c r="S1021"/>
      <c r="T1021"/>
      <c r="U1021"/>
      <c r="V1021"/>
      <c r="W1021"/>
      <c r="X1021"/>
      <c r="Y1021"/>
      <c r="Z1021"/>
    </row>
    <row r="1022" spans="1:26" x14ac:dyDescent="0.25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Y1022"/>
      <c r="Z1022"/>
    </row>
    <row r="1023" spans="1:26" x14ac:dyDescent="0.25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X1023"/>
      <c r="Y1023"/>
      <c r="Z1023"/>
    </row>
    <row r="1024" spans="1:26" x14ac:dyDescent="0.25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</row>
    <row r="1025" spans="1:26" x14ac:dyDescent="0.25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Y1025"/>
      <c r="Z1025"/>
    </row>
    <row r="1026" spans="1:26" x14ac:dyDescent="0.25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X1026"/>
      <c r="Y1026"/>
      <c r="Z1026"/>
    </row>
    <row r="1027" spans="1:26" x14ac:dyDescent="0.25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Y1027"/>
      <c r="Z1027"/>
    </row>
    <row r="1028" spans="1:26" x14ac:dyDescent="0.25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  <c r="R1028"/>
      <c r="S1028"/>
      <c r="T1028"/>
      <c r="U1028"/>
      <c r="V1028"/>
      <c r="W1028"/>
      <c r="X1028"/>
      <c r="Y1028"/>
      <c r="Z1028"/>
    </row>
    <row r="1029" spans="1:26" x14ac:dyDescent="0.25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  <c r="R1029"/>
      <c r="S1029"/>
      <c r="T1029"/>
      <c r="U1029"/>
      <c r="V1029"/>
      <c r="W1029"/>
      <c r="X1029"/>
      <c r="Y1029"/>
      <c r="Z1029"/>
    </row>
    <row r="1030" spans="1:26" x14ac:dyDescent="0.25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  <c r="R1030"/>
      <c r="S1030"/>
      <c r="T1030"/>
      <c r="U1030"/>
      <c r="V1030"/>
      <c r="W1030"/>
      <c r="X1030"/>
      <c r="Y1030"/>
      <c r="Z1030"/>
    </row>
    <row r="1031" spans="1:26" x14ac:dyDescent="0.25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  <c r="R1031"/>
      <c r="S1031"/>
      <c r="T1031"/>
      <c r="U1031"/>
      <c r="V1031"/>
      <c r="W1031"/>
      <c r="X1031"/>
      <c r="Y1031"/>
      <c r="Z1031"/>
    </row>
    <row r="1032" spans="1:26" x14ac:dyDescent="0.25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  <c r="R1032"/>
      <c r="S1032"/>
      <c r="T1032"/>
      <c r="U1032"/>
      <c r="V1032"/>
      <c r="W1032"/>
      <c r="X1032"/>
      <c r="Y1032"/>
      <c r="Z1032"/>
    </row>
    <row r="1033" spans="1:26" x14ac:dyDescent="0.25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  <c r="R1033"/>
      <c r="S1033"/>
      <c r="T1033"/>
      <c r="U1033"/>
      <c r="V1033"/>
      <c r="W1033"/>
      <c r="X1033"/>
      <c r="Y1033"/>
      <c r="Z1033"/>
    </row>
    <row r="1034" spans="1:26" x14ac:dyDescent="0.25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  <c r="R1034"/>
      <c r="S1034"/>
      <c r="T1034"/>
      <c r="U1034"/>
      <c r="V1034"/>
      <c r="W1034"/>
      <c r="X1034"/>
      <c r="Y1034"/>
      <c r="Z1034"/>
    </row>
    <row r="1035" spans="1:26" x14ac:dyDescent="0.25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  <c r="R1035"/>
      <c r="S1035"/>
      <c r="T1035"/>
      <c r="U1035"/>
      <c r="V1035"/>
      <c r="W1035"/>
      <c r="X1035"/>
      <c r="Y1035"/>
      <c r="Z1035"/>
    </row>
    <row r="1036" spans="1:26" x14ac:dyDescent="0.25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  <c r="R1036"/>
      <c r="S1036"/>
      <c r="T1036"/>
      <c r="U1036"/>
      <c r="V1036"/>
      <c r="W1036"/>
      <c r="X1036"/>
      <c r="Y1036"/>
      <c r="Z1036"/>
    </row>
    <row r="1037" spans="1:26" x14ac:dyDescent="0.25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  <c r="R1037"/>
      <c r="S1037"/>
      <c r="T1037"/>
      <c r="U1037"/>
      <c r="V1037"/>
      <c r="W1037"/>
      <c r="X1037"/>
      <c r="Y1037"/>
      <c r="Z1037"/>
    </row>
    <row r="1038" spans="1:26" x14ac:dyDescent="0.25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  <c r="R1038"/>
      <c r="S1038"/>
      <c r="T1038"/>
      <c r="U1038"/>
      <c r="V1038"/>
      <c r="W1038"/>
      <c r="X1038"/>
      <c r="Y1038"/>
      <c r="Z1038"/>
    </row>
    <row r="1039" spans="1:26" x14ac:dyDescent="0.25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  <c r="R1039"/>
      <c r="S1039"/>
      <c r="T1039"/>
      <c r="U1039"/>
      <c r="V1039"/>
      <c r="W1039"/>
      <c r="X1039"/>
      <c r="Y1039"/>
      <c r="Z1039"/>
    </row>
    <row r="1040" spans="1:26" x14ac:dyDescent="0.25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  <c r="R1040"/>
      <c r="S1040"/>
      <c r="T1040"/>
      <c r="U1040"/>
      <c r="V1040"/>
      <c r="W1040"/>
      <c r="X1040"/>
      <c r="Y1040"/>
      <c r="Z1040"/>
    </row>
    <row r="1041" spans="1:26" x14ac:dyDescent="0.25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  <c r="R1041"/>
      <c r="S1041"/>
      <c r="T1041"/>
      <c r="U1041"/>
      <c r="V1041"/>
      <c r="W1041"/>
      <c r="X1041"/>
      <c r="Y1041"/>
      <c r="Z1041"/>
    </row>
    <row r="1042" spans="1:26" x14ac:dyDescent="0.25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  <c r="R1042"/>
      <c r="S1042"/>
      <c r="T1042"/>
      <c r="U1042"/>
      <c r="V1042"/>
      <c r="W1042"/>
      <c r="X1042"/>
      <c r="Y1042"/>
      <c r="Z1042"/>
    </row>
    <row r="1043" spans="1:26" x14ac:dyDescent="0.25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  <c r="R1043"/>
      <c r="S1043"/>
      <c r="T1043"/>
      <c r="U1043"/>
      <c r="V1043"/>
      <c r="W1043"/>
      <c r="X1043"/>
      <c r="Y1043"/>
      <c r="Z1043"/>
    </row>
    <row r="1044" spans="1:26" x14ac:dyDescent="0.25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  <c r="R1044"/>
      <c r="S1044"/>
      <c r="T1044"/>
      <c r="U1044"/>
      <c r="V1044"/>
      <c r="W1044"/>
      <c r="X1044"/>
      <c r="Y1044"/>
      <c r="Z1044"/>
    </row>
    <row r="1045" spans="1:26" x14ac:dyDescent="0.25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  <c r="R1045"/>
      <c r="S1045"/>
      <c r="T1045"/>
      <c r="U1045"/>
      <c r="V1045"/>
      <c r="W1045"/>
      <c r="X1045"/>
      <c r="Y1045"/>
      <c r="Z1045"/>
    </row>
    <row r="1046" spans="1:26" x14ac:dyDescent="0.25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  <c r="R1046"/>
      <c r="S1046"/>
      <c r="T1046"/>
      <c r="U1046"/>
      <c r="V1046"/>
      <c r="W1046"/>
      <c r="X1046"/>
      <c r="Y1046"/>
      <c r="Z1046"/>
    </row>
    <row r="1047" spans="1:26" x14ac:dyDescent="0.25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  <c r="R1047"/>
      <c r="S1047"/>
      <c r="T1047"/>
      <c r="U1047"/>
      <c r="V1047"/>
      <c r="W1047"/>
      <c r="X1047"/>
      <c r="Y1047"/>
      <c r="Z1047"/>
    </row>
    <row r="1048" spans="1:26" x14ac:dyDescent="0.25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  <c r="R1048"/>
      <c r="S1048"/>
      <c r="T1048"/>
      <c r="U1048"/>
      <c r="V1048"/>
      <c r="W1048"/>
      <c r="X1048"/>
      <c r="Y1048"/>
      <c r="Z1048"/>
    </row>
    <row r="1049" spans="1:26" x14ac:dyDescent="0.25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  <c r="R1049"/>
      <c r="S1049"/>
      <c r="T1049"/>
      <c r="U1049"/>
      <c r="V1049"/>
      <c r="W1049"/>
      <c r="X1049"/>
      <c r="Y1049"/>
      <c r="Z1049"/>
    </row>
    <row r="1050" spans="1:26" x14ac:dyDescent="0.25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  <c r="R1050"/>
      <c r="S1050"/>
      <c r="T1050"/>
      <c r="U1050"/>
      <c r="V1050"/>
      <c r="W1050"/>
      <c r="X1050"/>
      <c r="Y1050"/>
      <c r="Z1050"/>
    </row>
    <row r="1051" spans="1:26" x14ac:dyDescent="0.25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  <c r="R1051"/>
      <c r="S1051"/>
      <c r="T1051"/>
      <c r="U1051"/>
      <c r="V1051"/>
      <c r="W1051"/>
      <c r="X1051"/>
      <c r="Y1051"/>
      <c r="Z1051"/>
    </row>
    <row r="1052" spans="1:26" x14ac:dyDescent="0.25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  <c r="R1052"/>
      <c r="S1052"/>
      <c r="T1052"/>
      <c r="U1052"/>
      <c r="V1052"/>
      <c r="W1052"/>
      <c r="X1052"/>
      <c r="Y1052"/>
      <c r="Z1052"/>
    </row>
    <row r="1053" spans="1:26" x14ac:dyDescent="0.25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  <c r="R1053"/>
      <c r="S1053"/>
      <c r="T1053"/>
      <c r="U1053"/>
      <c r="V1053"/>
      <c r="W1053"/>
      <c r="X1053"/>
      <c r="Y1053"/>
      <c r="Z1053"/>
    </row>
    <row r="1054" spans="1:26" x14ac:dyDescent="0.25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  <c r="R1054"/>
      <c r="S1054"/>
      <c r="T1054"/>
      <c r="U1054"/>
      <c r="V1054"/>
      <c r="W1054"/>
      <c r="X1054"/>
      <c r="Y1054"/>
      <c r="Z1054"/>
    </row>
    <row r="1055" spans="1:26" x14ac:dyDescent="0.25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  <c r="R1055"/>
      <c r="S1055"/>
      <c r="T1055"/>
      <c r="U1055"/>
      <c r="V1055"/>
      <c r="W1055"/>
      <c r="X1055"/>
      <c r="Y1055"/>
      <c r="Z1055"/>
    </row>
    <row r="1056" spans="1:26" x14ac:dyDescent="0.25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  <c r="R1056"/>
      <c r="S1056"/>
      <c r="T1056"/>
      <c r="U1056"/>
      <c r="V1056"/>
      <c r="W1056"/>
      <c r="X1056"/>
      <c r="Y1056"/>
      <c r="Z1056"/>
    </row>
    <row r="1057" spans="1:26" x14ac:dyDescent="0.25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  <c r="R1057"/>
      <c r="S1057"/>
      <c r="T1057"/>
      <c r="U1057"/>
      <c r="V1057"/>
      <c r="W1057"/>
      <c r="X1057"/>
      <c r="Y1057"/>
      <c r="Z1057"/>
    </row>
    <row r="1058" spans="1:26" x14ac:dyDescent="0.25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  <c r="R1058"/>
      <c r="S1058"/>
      <c r="T1058"/>
      <c r="U1058"/>
      <c r="V1058"/>
      <c r="W1058"/>
      <c r="X1058"/>
      <c r="Y1058"/>
      <c r="Z1058"/>
    </row>
    <row r="1059" spans="1:26" x14ac:dyDescent="0.25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  <c r="R1059"/>
      <c r="S1059"/>
      <c r="T1059"/>
      <c r="U1059"/>
      <c r="V1059"/>
      <c r="W1059"/>
      <c r="X1059"/>
      <c r="Y1059"/>
      <c r="Z1059"/>
    </row>
    <row r="1060" spans="1:26" x14ac:dyDescent="0.25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  <c r="R1060"/>
      <c r="S1060"/>
      <c r="T1060"/>
      <c r="U1060"/>
      <c r="V1060"/>
      <c r="W1060"/>
      <c r="X1060"/>
      <c r="Y1060"/>
      <c r="Z1060"/>
    </row>
    <row r="1061" spans="1:26" x14ac:dyDescent="0.25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  <c r="R1061"/>
      <c r="S1061"/>
      <c r="T1061"/>
      <c r="U1061"/>
      <c r="V1061"/>
      <c r="W1061"/>
      <c r="X1061"/>
      <c r="Y1061"/>
      <c r="Z1061"/>
    </row>
    <row r="1062" spans="1:26" x14ac:dyDescent="0.25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  <c r="R1062"/>
      <c r="S1062"/>
      <c r="T1062"/>
      <c r="U1062"/>
      <c r="V1062"/>
      <c r="W1062"/>
      <c r="X1062"/>
      <c r="Y1062"/>
      <c r="Z1062"/>
    </row>
    <row r="1063" spans="1:26" x14ac:dyDescent="0.25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  <c r="R1063"/>
      <c r="S1063"/>
      <c r="T1063"/>
      <c r="U1063"/>
      <c r="V1063"/>
      <c r="W1063"/>
      <c r="X1063"/>
      <c r="Y1063"/>
      <c r="Z1063"/>
    </row>
    <row r="1064" spans="1:26" x14ac:dyDescent="0.25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  <c r="R1064"/>
      <c r="S1064"/>
      <c r="T1064"/>
      <c r="U1064"/>
      <c r="V1064"/>
      <c r="W1064"/>
      <c r="X1064"/>
      <c r="Y1064"/>
      <c r="Z1064"/>
    </row>
    <row r="1065" spans="1:26" x14ac:dyDescent="0.25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  <c r="R1065"/>
      <c r="S1065"/>
      <c r="T1065"/>
      <c r="U1065"/>
      <c r="V1065"/>
      <c r="W1065"/>
      <c r="X1065"/>
      <c r="Y1065"/>
      <c r="Z1065"/>
    </row>
    <row r="1066" spans="1:26" x14ac:dyDescent="0.25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  <c r="R1066"/>
      <c r="S1066"/>
      <c r="T1066"/>
      <c r="U1066"/>
      <c r="V1066"/>
      <c r="W1066"/>
      <c r="X1066"/>
      <c r="Y1066"/>
      <c r="Z1066"/>
    </row>
    <row r="1067" spans="1:26" x14ac:dyDescent="0.25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  <c r="R1067"/>
      <c r="S1067"/>
      <c r="T1067"/>
      <c r="U1067"/>
      <c r="V1067"/>
      <c r="W1067"/>
      <c r="X1067"/>
      <c r="Y1067"/>
      <c r="Z1067"/>
    </row>
    <row r="1068" spans="1:26" x14ac:dyDescent="0.25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  <c r="R1068"/>
      <c r="S1068"/>
      <c r="T1068"/>
      <c r="U1068"/>
      <c r="V1068"/>
      <c r="W1068"/>
      <c r="X1068"/>
      <c r="Y1068"/>
      <c r="Z1068"/>
    </row>
    <row r="1069" spans="1:26" x14ac:dyDescent="0.25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  <c r="R1069"/>
      <c r="S1069"/>
      <c r="T1069"/>
      <c r="U1069"/>
      <c r="V1069"/>
      <c r="W1069"/>
      <c r="X1069"/>
      <c r="Y1069"/>
      <c r="Z1069"/>
    </row>
    <row r="1070" spans="1:26" x14ac:dyDescent="0.25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  <c r="R1070"/>
      <c r="S1070"/>
      <c r="T1070"/>
      <c r="U1070"/>
      <c r="V1070"/>
      <c r="W1070"/>
      <c r="X1070"/>
      <c r="Y1070"/>
      <c r="Z1070"/>
    </row>
    <row r="1071" spans="1:26" x14ac:dyDescent="0.25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  <c r="R1071"/>
      <c r="S1071"/>
      <c r="T1071"/>
      <c r="U1071"/>
      <c r="V1071"/>
      <c r="W1071"/>
      <c r="X1071"/>
      <c r="Y1071"/>
      <c r="Z1071"/>
    </row>
    <row r="1072" spans="1:26" x14ac:dyDescent="0.25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  <c r="R1072"/>
      <c r="S1072"/>
      <c r="T1072"/>
      <c r="U1072"/>
      <c r="V1072"/>
      <c r="W1072"/>
      <c r="X1072"/>
      <c r="Y1072"/>
      <c r="Z1072"/>
    </row>
    <row r="1073" spans="1:26" x14ac:dyDescent="0.25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  <c r="R1073"/>
      <c r="S1073"/>
      <c r="T1073"/>
      <c r="U1073"/>
      <c r="V1073"/>
      <c r="W1073"/>
      <c r="X1073"/>
      <c r="Y1073"/>
      <c r="Z1073"/>
    </row>
    <row r="1074" spans="1:26" x14ac:dyDescent="0.25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  <c r="R1074"/>
      <c r="S1074"/>
      <c r="T1074"/>
      <c r="U1074"/>
      <c r="V1074"/>
      <c r="W1074"/>
      <c r="X1074"/>
      <c r="Y1074"/>
      <c r="Z1074"/>
    </row>
    <row r="1075" spans="1:26" x14ac:dyDescent="0.25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  <c r="R1075"/>
      <c r="S1075"/>
      <c r="T1075"/>
      <c r="U1075"/>
      <c r="V1075"/>
      <c r="W1075"/>
      <c r="X1075"/>
      <c r="Y1075"/>
      <c r="Z1075"/>
    </row>
    <row r="1076" spans="1:26" x14ac:dyDescent="0.25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  <c r="R1076"/>
      <c r="S1076"/>
      <c r="T1076"/>
      <c r="U1076"/>
      <c r="V1076"/>
      <c r="W1076"/>
      <c r="X1076"/>
      <c r="Y1076"/>
      <c r="Z1076"/>
    </row>
    <row r="1077" spans="1:26" x14ac:dyDescent="0.25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  <c r="R1077"/>
      <c r="S1077"/>
      <c r="T1077"/>
      <c r="U1077"/>
      <c r="V1077"/>
      <c r="W1077"/>
      <c r="X1077"/>
      <c r="Y1077"/>
      <c r="Z1077"/>
    </row>
    <row r="1078" spans="1:26" x14ac:dyDescent="0.25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  <c r="R1078"/>
      <c r="S1078"/>
      <c r="T1078"/>
      <c r="U1078"/>
      <c r="V1078"/>
      <c r="W1078"/>
      <c r="X1078"/>
      <c r="Y1078"/>
      <c r="Z1078"/>
    </row>
    <row r="1079" spans="1:26" x14ac:dyDescent="0.25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  <c r="R1079"/>
      <c r="S1079"/>
      <c r="T1079"/>
      <c r="U1079"/>
      <c r="V1079"/>
      <c r="W1079"/>
      <c r="X1079"/>
      <c r="Y1079"/>
      <c r="Z1079"/>
    </row>
    <row r="1080" spans="1:26" x14ac:dyDescent="0.25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  <c r="R1080"/>
      <c r="S1080"/>
      <c r="T1080"/>
      <c r="U1080"/>
      <c r="V1080"/>
      <c r="W1080"/>
      <c r="X1080"/>
      <c r="Y1080"/>
      <c r="Z1080"/>
    </row>
    <row r="1081" spans="1:26" x14ac:dyDescent="0.25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  <c r="R1081"/>
      <c r="S1081"/>
      <c r="T1081"/>
      <c r="U1081"/>
      <c r="V1081"/>
      <c r="W1081"/>
      <c r="X1081"/>
      <c r="Y1081"/>
      <c r="Z1081"/>
    </row>
    <row r="1082" spans="1:26" x14ac:dyDescent="0.25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  <c r="R1082"/>
      <c r="S1082"/>
      <c r="T1082"/>
      <c r="U1082"/>
      <c r="V1082"/>
      <c r="W1082"/>
      <c r="X1082"/>
      <c r="Y1082"/>
      <c r="Z1082"/>
    </row>
    <row r="1083" spans="1:26" x14ac:dyDescent="0.25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  <c r="R1083"/>
      <c r="S1083"/>
      <c r="T1083"/>
      <c r="U1083"/>
      <c r="V1083"/>
      <c r="W1083"/>
      <c r="X1083"/>
      <c r="Y1083"/>
      <c r="Z1083"/>
    </row>
    <row r="1084" spans="1:26" x14ac:dyDescent="0.25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  <c r="R1084"/>
      <c r="S1084"/>
      <c r="T1084"/>
      <c r="U1084"/>
      <c r="V1084"/>
      <c r="W1084"/>
      <c r="X1084"/>
      <c r="Y1084"/>
      <c r="Z1084"/>
    </row>
    <row r="1085" spans="1:26" x14ac:dyDescent="0.25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  <c r="R1085"/>
      <c r="S1085"/>
      <c r="T1085"/>
      <c r="U1085"/>
      <c r="V1085"/>
      <c r="W1085"/>
      <c r="X1085"/>
      <c r="Y1085"/>
      <c r="Z1085"/>
    </row>
    <row r="1086" spans="1:26" x14ac:dyDescent="0.25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  <c r="R1086"/>
      <c r="S1086"/>
      <c r="T1086"/>
      <c r="U1086"/>
      <c r="V1086"/>
      <c r="W1086"/>
      <c r="X1086"/>
      <c r="Y1086"/>
      <c r="Z1086"/>
    </row>
    <row r="1087" spans="1:26" x14ac:dyDescent="0.25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  <c r="R1087"/>
      <c r="S1087"/>
      <c r="T1087"/>
      <c r="U1087"/>
      <c r="V1087"/>
      <c r="W1087"/>
      <c r="X1087"/>
      <c r="Y1087"/>
      <c r="Z1087"/>
    </row>
    <row r="1088" spans="1:26" x14ac:dyDescent="0.25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  <c r="R1088"/>
      <c r="S1088"/>
      <c r="T1088"/>
      <c r="U1088"/>
      <c r="V1088"/>
      <c r="W1088"/>
      <c r="X1088"/>
      <c r="Y1088"/>
      <c r="Z1088"/>
    </row>
    <row r="1089" spans="1:26" x14ac:dyDescent="0.25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  <c r="R1089"/>
      <c r="S1089"/>
      <c r="T1089"/>
      <c r="U1089"/>
      <c r="V1089"/>
      <c r="W1089"/>
      <c r="X1089"/>
      <c r="Y1089"/>
      <c r="Z1089"/>
    </row>
    <row r="1090" spans="1:26" x14ac:dyDescent="0.25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/>
      <c r="S1090"/>
      <c r="T1090"/>
      <c r="U1090"/>
      <c r="V1090"/>
      <c r="W1090"/>
      <c r="X1090"/>
      <c r="Y1090"/>
      <c r="Z1090"/>
    </row>
    <row r="1091" spans="1:26" x14ac:dyDescent="0.25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/>
      <c r="S1091"/>
      <c r="T1091"/>
      <c r="U1091"/>
      <c r="V1091"/>
      <c r="W1091"/>
      <c r="X1091"/>
      <c r="Y1091"/>
      <c r="Z1091"/>
    </row>
    <row r="1092" spans="1:26" x14ac:dyDescent="0.25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  <c r="R1092"/>
      <c r="S1092"/>
      <c r="T1092"/>
      <c r="U1092"/>
      <c r="V1092"/>
      <c r="W1092"/>
      <c r="X1092"/>
      <c r="Y1092"/>
      <c r="Z1092"/>
    </row>
    <row r="1093" spans="1:26" x14ac:dyDescent="0.25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  <c r="R1093"/>
      <c r="S1093"/>
      <c r="T1093"/>
      <c r="U1093"/>
      <c r="V1093"/>
      <c r="W1093"/>
      <c r="X1093"/>
      <c r="Y1093"/>
      <c r="Z1093"/>
    </row>
    <row r="1094" spans="1:26" x14ac:dyDescent="0.25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/>
      <c r="S1094"/>
      <c r="T1094"/>
      <c r="U1094"/>
      <c r="V1094"/>
      <c r="W1094"/>
      <c r="X1094"/>
      <c r="Y1094"/>
      <c r="Z1094"/>
    </row>
    <row r="1095" spans="1:26" x14ac:dyDescent="0.25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  <c r="R1095"/>
      <c r="S1095"/>
      <c r="T1095"/>
      <c r="U1095"/>
      <c r="V1095"/>
      <c r="W1095"/>
      <c r="X1095"/>
      <c r="Y1095"/>
      <c r="Z1095"/>
    </row>
    <row r="1096" spans="1:26" x14ac:dyDescent="0.25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  <c r="R1096"/>
      <c r="S1096"/>
      <c r="T1096"/>
      <c r="U1096"/>
      <c r="V1096"/>
      <c r="W1096"/>
      <c r="X1096"/>
      <c r="Y1096"/>
      <c r="Z1096"/>
    </row>
    <row r="1097" spans="1:26" x14ac:dyDescent="0.25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  <c r="R1097"/>
      <c r="S1097"/>
      <c r="T1097"/>
      <c r="U1097"/>
      <c r="V1097"/>
      <c r="W1097"/>
      <c r="X1097"/>
      <c r="Y1097"/>
      <c r="Z1097"/>
    </row>
    <row r="1098" spans="1:26" x14ac:dyDescent="0.25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  <c r="R1098"/>
      <c r="S1098"/>
      <c r="T1098"/>
      <c r="U1098"/>
      <c r="V1098"/>
      <c r="W1098"/>
      <c r="X1098"/>
      <c r="Y1098"/>
      <c r="Z1098"/>
    </row>
    <row r="1099" spans="1:26" x14ac:dyDescent="0.25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  <c r="R1099"/>
      <c r="S1099"/>
      <c r="T1099"/>
      <c r="U1099"/>
      <c r="V1099"/>
      <c r="W1099"/>
      <c r="X1099"/>
      <c r="Y1099"/>
      <c r="Z1099"/>
    </row>
    <row r="1100" spans="1:26" x14ac:dyDescent="0.25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  <c r="R1100"/>
      <c r="S1100"/>
      <c r="T1100"/>
      <c r="U1100"/>
      <c r="V1100"/>
      <c r="W1100"/>
      <c r="X1100"/>
      <c r="Y1100"/>
      <c r="Z1100"/>
    </row>
    <row r="1101" spans="1:26" x14ac:dyDescent="0.25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  <c r="R1101"/>
      <c r="S1101"/>
      <c r="T1101"/>
      <c r="U1101"/>
      <c r="V1101"/>
      <c r="W1101"/>
      <c r="X1101"/>
      <c r="Y1101"/>
      <c r="Z1101"/>
    </row>
    <row r="1102" spans="1:26" x14ac:dyDescent="0.25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  <c r="R1102"/>
      <c r="S1102"/>
      <c r="T1102"/>
      <c r="U1102"/>
      <c r="V1102"/>
      <c r="W1102"/>
      <c r="X1102"/>
      <c r="Y1102"/>
      <c r="Z1102"/>
    </row>
    <row r="1103" spans="1:26" x14ac:dyDescent="0.25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  <c r="R1103"/>
      <c r="S1103"/>
      <c r="T1103"/>
      <c r="U1103"/>
      <c r="V1103"/>
      <c r="W1103"/>
      <c r="X1103"/>
      <c r="Y1103"/>
      <c r="Z1103"/>
    </row>
    <row r="1104" spans="1:26" x14ac:dyDescent="0.25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  <c r="R1104"/>
      <c r="S1104"/>
      <c r="T1104"/>
      <c r="U1104"/>
      <c r="V1104"/>
      <c r="W1104"/>
      <c r="X1104"/>
      <c r="Y1104"/>
      <c r="Z1104"/>
    </row>
    <row r="1105" spans="1:26" x14ac:dyDescent="0.25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  <c r="R1105"/>
      <c r="S1105"/>
      <c r="T1105"/>
      <c r="U1105"/>
      <c r="V1105"/>
      <c r="W1105"/>
      <c r="X1105"/>
      <c r="Y1105"/>
      <c r="Z1105"/>
    </row>
    <row r="1106" spans="1:26" x14ac:dyDescent="0.25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  <c r="R1106"/>
      <c r="S1106"/>
      <c r="T1106"/>
      <c r="U1106"/>
      <c r="V1106"/>
      <c r="W1106"/>
      <c r="X1106"/>
      <c r="Y1106"/>
      <c r="Z1106"/>
    </row>
    <row r="1107" spans="1:26" x14ac:dyDescent="0.25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  <c r="R1107"/>
      <c r="S1107"/>
      <c r="T1107"/>
      <c r="U1107"/>
      <c r="V1107"/>
      <c r="W1107"/>
      <c r="X1107"/>
      <c r="Y1107"/>
      <c r="Z1107"/>
    </row>
    <row r="1108" spans="1:26" x14ac:dyDescent="0.25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  <c r="R1108"/>
      <c r="S1108"/>
      <c r="T1108"/>
      <c r="U1108"/>
      <c r="V1108"/>
      <c r="W1108"/>
      <c r="X1108"/>
      <c r="Y1108"/>
      <c r="Z1108"/>
    </row>
    <row r="1109" spans="1:26" x14ac:dyDescent="0.25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  <c r="R1109"/>
      <c r="S1109"/>
      <c r="T1109"/>
      <c r="U1109"/>
      <c r="V1109"/>
      <c r="W1109"/>
      <c r="X1109"/>
      <c r="Y1109"/>
      <c r="Z1109"/>
    </row>
    <row r="1110" spans="1:26" x14ac:dyDescent="0.25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  <c r="R1110"/>
      <c r="S1110"/>
      <c r="T1110"/>
      <c r="U1110"/>
      <c r="V1110"/>
      <c r="W1110"/>
      <c r="X1110"/>
      <c r="Y1110"/>
      <c r="Z1110"/>
    </row>
    <row r="1111" spans="1:26" x14ac:dyDescent="0.25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  <c r="R1111"/>
      <c r="S1111"/>
      <c r="T1111"/>
      <c r="U1111"/>
      <c r="V1111"/>
      <c r="W1111"/>
      <c r="X1111"/>
      <c r="Y1111"/>
      <c r="Z1111"/>
    </row>
    <row r="1112" spans="1:26" x14ac:dyDescent="0.25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  <c r="R1112"/>
      <c r="S1112"/>
      <c r="T1112"/>
      <c r="U1112"/>
      <c r="V1112"/>
      <c r="W1112"/>
      <c r="X1112"/>
      <c r="Y1112"/>
      <c r="Z1112"/>
    </row>
    <row r="1113" spans="1:26" x14ac:dyDescent="0.25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  <c r="R1113"/>
      <c r="S1113"/>
      <c r="T1113"/>
      <c r="U1113"/>
      <c r="V1113"/>
      <c r="W1113"/>
      <c r="X1113"/>
      <c r="Y1113"/>
      <c r="Z1113"/>
    </row>
    <row r="1114" spans="1:26" x14ac:dyDescent="0.25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  <c r="R1114"/>
      <c r="S1114"/>
      <c r="T1114"/>
      <c r="U1114"/>
      <c r="V1114"/>
      <c r="W1114"/>
      <c r="X1114"/>
      <c r="Y1114"/>
      <c r="Z1114"/>
    </row>
    <row r="1115" spans="1:26" x14ac:dyDescent="0.25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  <c r="R1115"/>
      <c r="S1115"/>
      <c r="T1115"/>
      <c r="U1115"/>
      <c r="V1115"/>
      <c r="W1115"/>
      <c r="X1115"/>
      <c r="Y1115"/>
      <c r="Z1115"/>
    </row>
    <row r="1116" spans="1:26" x14ac:dyDescent="0.25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  <c r="R1116"/>
      <c r="S1116"/>
      <c r="T1116"/>
      <c r="U1116"/>
      <c r="V1116"/>
      <c r="W1116"/>
      <c r="X1116"/>
      <c r="Y1116"/>
      <c r="Z1116"/>
    </row>
    <row r="1117" spans="1:26" x14ac:dyDescent="0.25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  <c r="R1117"/>
      <c r="S1117"/>
      <c r="T1117"/>
      <c r="U1117"/>
      <c r="V1117"/>
      <c r="W1117"/>
      <c r="X1117"/>
      <c r="Y1117"/>
      <c r="Z1117"/>
    </row>
    <row r="1118" spans="1:26" x14ac:dyDescent="0.25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  <c r="R1118"/>
      <c r="S1118"/>
      <c r="T1118"/>
      <c r="U1118"/>
      <c r="V1118"/>
      <c r="W1118"/>
      <c r="X1118"/>
      <c r="Y1118"/>
      <c r="Z1118"/>
    </row>
    <row r="1119" spans="1:26" x14ac:dyDescent="0.25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  <c r="R1119"/>
      <c r="S1119"/>
      <c r="T1119"/>
      <c r="U1119"/>
      <c r="V1119"/>
      <c r="W1119"/>
      <c r="X1119"/>
      <c r="Y1119"/>
      <c r="Z1119"/>
    </row>
    <row r="1120" spans="1:26" x14ac:dyDescent="0.25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  <c r="R1120"/>
      <c r="S1120"/>
      <c r="T1120"/>
      <c r="U1120"/>
      <c r="V1120"/>
      <c r="W1120"/>
      <c r="X1120"/>
      <c r="Y1120"/>
      <c r="Z1120"/>
    </row>
    <row r="1121" spans="1:26" x14ac:dyDescent="0.25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  <c r="R1121"/>
      <c r="S1121"/>
      <c r="T1121"/>
      <c r="U1121"/>
      <c r="V1121"/>
      <c r="W1121"/>
      <c r="X1121"/>
      <c r="Y1121"/>
      <c r="Z1121"/>
    </row>
    <row r="1122" spans="1:26" x14ac:dyDescent="0.25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  <c r="R1122"/>
      <c r="S1122"/>
      <c r="T1122"/>
      <c r="U1122"/>
      <c r="V1122"/>
      <c r="W1122"/>
      <c r="X1122"/>
      <c r="Y1122"/>
      <c r="Z1122"/>
    </row>
    <row r="1123" spans="1:26" x14ac:dyDescent="0.25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  <c r="R1123"/>
      <c r="S1123"/>
      <c r="T1123"/>
      <c r="U1123"/>
      <c r="V1123"/>
      <c r="W1123"/>
      <c r="X1123"/>
      <c r="Y1123"/>
      <c r="Z1123"/>
    </row>
    <row r="1124" spans="1:26" x14ac:dyDescent="0.25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  <c r="R1124"/>
      <c r="S1124"/>
      <c r="T1124"/>
      <c r="U1124"/>
      <c r="V1124"/>
      <c r="W1124"/>
      <c r="X1124"/>
      <c r="Y1124"/>
      <c r="Z1124"/>
    </row>
    <row r="1125" spans="1:26" x14ac:dyDescent="0.25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  <c r="R1125"/>
      <c r="S1125"/>
      <c r="T1125"/>
      <c r="U1125"/>
      <c r="V1125"/>
      <c r="W1125"/>
      <c r="X1125"/>
      <c r="Y1125"/>
      <c r="Z1125"/>
    </row>
    <row r="1126" spans="1:26" x14ac:dyDescent="0.25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  <c r="R1126"/>
      <c r="S1126"/>
      <c r="T1126"/>
      <c r="U1126"/>
      <c r="V1126"/>
      <c r="W1126"/>
      <c r="X1126"/>
      <c r="Y1126"/>
      <c r="Z1126"/>
    </row>
    <row r="1127" spans="1:26" x14ac:dyDescent="0.25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  <c r="R1127"/>
      <c r="S1127"/>
      <c r="T1127"/>
      <c r="U1127"/>
      <c r="V1127"/>
      <c r="W1127"/>
      <c r="X1127"/>
      <c r="Y1127"/>
      <c r="Z1127"/>
    </row>
    <row r="1128" spans="1:26" x14ac:dyDescent="0.25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  <c r="R1128"/>
      <c r="S1128"/>
      <c r="T1128"/>
      <c r="U1128"/>
      <c r="V1128"/>
      <c r="W1128"/>
      <c r="X1128"/>
      <c r="Y1128"/>
      <c r="Z1128"/>
    </row>
    <row r="1129" spans="1:26" x14ac:dyDescent="0.25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  <c r="R1129"/>
      <c r="S1129"/>
      <c r="T1129"/>
      <c r="U1129"/>
      <c r="V1129"/>
      <c r="W1129"/>
      <c r="X1129"/>
      <c r="Y1129"/>
      <c r="Z1129"/>
    </row>
    <row r="1130" spans="1:26" x14ac:dyDescent="0.25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  <c r="R1130"/>
      <c r="S1130"/>
      <c r="T1130"/>
      <c r="U1130"/>
      <c r="V1130"/>
      <c r="W1130"/>
      <c r="X1130"/>
      <c r="Y1130"/>
      <c r="Z1130"/>
    </row>
    <row r="1131" spans="1:26" x14ac:dyDescent="0.25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  <c r="R1131"/>
      <c r="S1131"/>
      <c r="T1131"/>
      <c r="U1131"/>
      <c r="V1131"/>
      <c r="W1131"/>
      <c r="X1131"/>
      <c r="Y1131"/>
      <c r="Z1131"/>
    </row>
    <row r="1132" spans="1:26" x14ac:dyDescent="0.25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  <c r="R1132"/>
      <c r="S1132"/>
      <c r="T1132"/>
      <c r="U1132"/>
      <c r="V1132"/>
      <c r="W1132"/>
      <c r="X1132"/>
      <c r="Y1132"/>
      <c r="Z1132"/>
    </row>
    <row r="1133" spans="1:26" x14ac:dyDescent="0.25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  <c r="R1133"/>
      <c r="S1133"/>
      <c r="T1133"/>
      <c r="U1133"/>
      <c r="V1133"/>
      <c r="W1133"/>
      <c r="X1133"/>
      <c r="Y1133"/>
      <c r="Z1133"/>
    </row>
    <row r="1134" spans="1:26" x14ac:dyDescent="0.25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  <c r="R1134"/>
      <c r="S1134"/>
      <c r="T1134"/>
      <c r="U1134"/>
      <c r="V1134"/>
      <c r="W1134"/>
      <c r="X1134"/>
      <c r="Y1134"/>
      <c r="Z1134"/>
    </row>
    <row r="1135" spans="1:26" x14ac:dyDescent="0.25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  <c r="R1135"/>
      <c r="S1135"/>
      <c r="T1135"/>
      <c r="U1135"/>
      <c r="V1135"/>
      <c r="W1135"/>
      <c r="X1135"/>
      <c r="Y1135"/>
      <c r="Z1135"/>
    </row>
    <row r="1136" spans="1:26" x14ac:dyDescent="0.25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  <c r="R1136"/>
      <c r="S1136"/>
      <c r="T1136"/>
      <c r="U1136"/>
      <c r="V1136"/>
      <c r="W1136"/>
      <c r="X1136"/>
      <c r="Y1136"/>
      <c r="Z1136"/>
    </row>
    <row r="1137" spans="1:26" x14ac:dyDescent="0.25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  <c r="R1137"/>
      <c r="S1137"/>
      <c r="T1137"/>
      <c r="U1137"/>
      <c r="V1137"/>
      <c r="W1137"/>
      <c r="X1137"/>
      <c r="Y1137"/>
      <c r="Z1137"/>
    </row>
    <row r="1138" spans="1:26" x14ac:dyDescent="0.25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  <c r="R1138"/>
      <c r="S1138"/>
      <c r="T1138"/>
      <c r="U1138"/>
      <c r="V1138"/>
      <c r="W1138"/>
      <c r="X1138"/>
      <c r="Y1138"/>
      <c r="Z1138"/>
    </row>
    <row r="1139" spans="1:26" x14ac:dyDescent="0.25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  <c r="R1139"/>
      <c r="S1139"/>
      <c r="T1139"/>
      <c r="U1139"/>
      <c r="V1139"/>
      <c r="W1139"/>
      <c r="X1139"/>
      <c r="Y1139"/>
      <c r="Z1139"/>
    </row>
    <row r="1140" spans="1:26" x14ac:dyDescent="0.25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  <c r="R1140"/>
      <c r="S1140"/>
      <c r="T1140"/>
      <c r="U1140"/>
      <c r="V1140"/>
      <c r="W1140"/>
      <c r="X1140"/>
      <c r="Y1140"/>
      <c r="Z1140"/>
    </row>
    <row r="1141" spans="1:26" x14ac:dyDescent="0.25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  <c r="R1141"/>
      <c r="S1141"/>
      <c r="T1141"/>
      <c r="U1141"/>
      <c r="V1141"/>
      <c r="W1141"/>
      <c r="X1141"/>
      <c r="Y1141"/>
      <c r="Z1141"/>
    </row>
    <row r="1142" spans="1:26" x14ac:dyDescent="0.25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  <c r="R1142"/>
      <c r="S1142"/>
      <c r="T1142"/>
      <c r="U1142"/>
      <c r="V1142"/>
      <c r="W1142"/>
      <c r="X1142"/>
      <c r="Y1142"/>
      <c r="Z1142"/>
    </row>
    <row r="1143" spans="1:26" x14ac:dyDescent="0.25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  <c r="R1143"/>
      <c r="S1143"/>
      <c r="T1143"/>
      <c r="U1143"/>
      <c r="V1143"/>
      <c r="W1143"/>
      <c r="X1143"/>
      <c r="Y1143"/>
      <c r="Z1143"/>
    </row>
    <row r="1144" spans="1:26" x14ac:dyDescent="0.25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  <c r="R1144"/>
      <c r="S1144"/>
      <c r="T1144"/>
      <c r="U1144"/>
      <c r="V1144"/>
      <c r="W1144"/>
      <c r="X1144"/>
      <c r="Y1144"/>
      <c r="Z1144"/>
    </row>
    <row r="1145" spans="1:26" x14ac:dyDescent="0.25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  <c r="R1145"/>
      <c r="S1145"/>
      <c r="T1145"/>
      <c r="U1145"/>
      <c r="V1145"/>
      <c r="W1145"/>
      <c r="X1145"/>
      <c r="Y1145"/>
      <c r="Z1145"/>
    </row>
    <row r="1146" spans="1:26" x14ac:dyDescent="0.25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  <c r="R1146"/>
      <c r="S1146"/>
      <c r="T1146"/>
      <c r="U1146"/>
      <c r="V1146"/>
      <c r="W1146"/>
      <c r="X1146"/>
      <c r="Y1146"/>
      <c r="Z1146"/>
    </row>
    <row r="1147" spans="1:26" x14ac:dyDescent="0.25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  <c r="R1147"/>
      <c r="S1147"/>
      <c r="T1147"/>
      <c r="U1147"/>
      <c r="V1147"/>
      <c r="W1147"/>
      <c r="X1147"/>
      <c r="Y1147"/>
      <c r="Z1147"/>
    </row>
    <row r="1148" spans="1:26" x14ac:dyDescent="0.25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  <c r="R1148"/>
      <c r="S1148"/>
      <c r="T1148"/>
      <c r="U1148"/>
      <c r="V1148"/>
      <c r="W1148"/>
      <c r="X1148"/>
      <c r="Y1148"/>
      <c r="Z1148"/>
    </row>
    <row r="1149" spans="1:26" x14ac:dyDescent="0.25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  <c r="R1149"/>
      <c r="S1149"/>
      <c r="T1149"/>
      <c r="U1149"/>
      <c r="V1149"/>
      <c r="W1149"/>
      <c r="X1149"/>
      <c r="Y1149"/>
      <c r="Z1149"/>
    </row>
    <row r="1150" spans="1:26" x14ac:dyDescent="0.25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  <c r="R1150"/>
      <c r="S1150"/>
      <c r="T1150"/>
      <c r="U1150"/>
      <c r="V1150"/>
      <c r="W1150"/>
      <c r="X1150"/>
      <c r="Y1150"/>
      <c r="Z1150"/>
    </row>
    <row r="1151" spans="1:26" x14ac:dyDescent="0.25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  <c r="R1151"/>
      <c r="S1151"/>
      <c r="T1151"/>
      <c r="U1151"/>
      <c r="V1151"/>
      <c r="W1151"/>
      <c r="X1151"/>
      <c r="Y1151"/>
      <c r="Z1151"/>
    </row>
    <row r="1152" spans="1:26" x14ac:dyDescent="0.25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  <c r="R1152"/>
      <c r="S1152"/>
      <c r="T1152"/>
      <c r="U1152"/>
      <c r="V1152"/>
      <c r="W1152"/>
      <c r="X1152"/>
      <c r="Y1152"/>
      <c r="Z1152"/>
    </row>
    <row r="1153" spans="1:26" x14ac:dyDescent="0.25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  <c r="R1153"/>
      <c r="S1153"/>
      <c r="T1153"/>
      <c r="U1153"/>
      <c r="V1153"/>
      <c r="W1153"/>
      <c r="X1153"/>
      <c r="Y1153"/>
      <c r="Z1153"/>
    </row>
    <row r="1154" spans="1:26" x14ac:dyDescent="0.25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  <c r="R1154"/>
      <c r="S1154"/>
      <c r="T1154"/>
      <c r="U1154"/>
      <c r="V1154"/>
      <c r="W1154"/>
      <c r="X1154"/>
      <c r="Y1154"/>
      <c r="Z1154"/>
    </row>
    <row r="1155" spans="1:26" x14ac:dyDescent="0.25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  <c r="R1155"/>
      <c r="S1155"/>
      <c r="T1155"/>
      <c r="U1155"/>
      <c r="V1155"/>
      <c r="W1155"/>
      <c r="X1155"/>
      <c r="Y1155"/>
      <c r="Z1155"/>
    </row>
    <row r="1156" spans="1:26" x14ac:dyDescent="0.25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  <c r="R1156"/>
      <c r="S1156"/>
      <c r="T1156"/>
      <c r="U1156"/>
      <c r="V1156"/>
      <c r="W1156"/>
      <c r="X1156"/>
      <c r="Y1156"/>
      <c r="Z1156"/>
    </row>
    <row r="1157" spans="1:26" x14ac:dyDescent="0.25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  <c r="R1157"/>
      <c r="S1157"/>
      <c r="T1157"/>
      <c r="U1157"/>
      <c r="V1157"/>
      <c r="W1157"/>
      <c r="X1157"/>
      <c r="Y1157"/>
      <c r="Z1157"/>
    </row>
    <row r="1158" spans="1:26" x14ac:dyDescent="0.25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  <c r="R1158"/>
      <c r="S1158"/>
      <c r="T1158"/>
      <c r="U1158"/>
      <c r="V1158"/>
      <c r="W1158"/>
      <c r="X1158"/>
      <c r="Y1158"/>
      <c r="Z1158"/>
    </row>
    <row r="1159" spans="1:26" x14ac:dyDescent="0.25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  <c r="R1159"/>
      <c r="S1159"/>
      <c r="T1159"/>
      <c r="U1159"/>
      <c r="V1159"/>
      <c r="W1159"/>
      <c r="X1159"/>
      <c r="Y1159"/>
      <c r="Z1159"/>
    </row>
    <row r="1160" spans="1:26" x14ac:dyDescent="0.25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  <c r="R1160"/>
      <c r="S1160"/>
      <c r="T1160"/>
      <c r="U1160"/>
      <c r="V1160"/>
      <c r="W1160"/>
      <c r="X1160"/>
      <c r="Y1160"/>
      <c r="Z1160"/>
    </row>
    <row r="1161" spans="1:26" x14ac:dyDescent="0.25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  <c r="R1161"/>
      <c r="S1161"/>
      <c r="T1161"/>
      <c r="U1161"/>
      <c r="V1161"/>
      <c r="W1161"/>
      <c r="X1161"/>
      <c r="Y1161"/>
      <c r="Z1161"/>
    </row>
    <row r="1162" spans="1:26" x14ac:dyDescent="0.25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  <c r="R1162"/>
      <c r="S1162"/>
      <c r="T1162"/>
      <c r="U1162"/>
      <c r="V1162"/>
      <c r="W1162"/>
      <c r="X1162"/>
      <c r="Y1162"/>
      <c r="Z1162"/>
    </row>
    <row r="1163" spans="1:26" x14ac:dyDescent="0.25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  <c r="R1163"/>
      <c r="S1163"/>
      <c r="T1163"/>
      <c r="U1163"/>
      <c r="V1163"/>
      <c r="W1163"/>
      <c r="X1163"/>
      <c r="Y1163"/>
      <c r="Z1163"/>
    </row>
    <row r="1164" spans="1:26" x14ac:dyDescent="0.25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  <c r="R1164"/>
      <c r="S1164"/>
      <c r="T1164"/>
      <c r="U1164"/>
      <c r="V1164"/>
      <c r="W1164"/>
      <c r="X1164"/>
      <c r="Y1164"/>
      <c r="Z1164"/>
    </row>
    <row r="1165" spans="1:26" x14ac:dyDescent="0.25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  <c r="R1165"/>
      <c r="S1165"/>
      <c r="T1165"/>
      <c r="U1165"/>
      <c r="V1165"/>
      <c r="W1165"/>
      <c r="X1165"/>
      <c r="Y1165"/>
      <c r="Z1165"/>
    </row>
    <row r="1166" spans="1:26" x14ac:dyDescent="0.25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  <c r="R1166"/>
      <c r="S1166"/>
      <c r="T1166"/>
      <c r="U1166"/>
      <c r="V1166"/>
      <c r="W1166"/>
      <c r="X1166"/>
      <c r="Y1166"/>
      <c r="Z1166"/>
    </row>
    <row r="1167" spans="1:26" x14ac:dyDescent="0.25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  <c r="R1167"/>
      <c r="S1167"/>
      <c r="T1167"/>
      <c r="U1167"/>
      <c r="V1167"/>
      <c r="W1167"/>
      <c r="X1167"/>
      <c r="Y1167"/>
      <c r="Z1167"/>
    </row>
    <row r="1168" spans="1:26" x14ac:dyDescent="0.25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  <c r="R1168"/>
      <c r="S1168"/>
      <c r="T1168"/>
      <c r="U1168"/>
      <c r="V1168"/>
      <c r="W1168"/>
      <c r="X1168"/>
      <c r="Y1168"/>
      <c r="Z1168"/>
    </row>
    <row r="1169" spans="1:26" x14ac:dyDescent="0.25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  <c r="R1169"/>
      <c r="S1169"/>
      <c r="T1169"/>
      <c r="U1169"/>
      <c r="V1169"/>
      <c r="W1169"/>
      <c r="X1169"/>
      <c r="Y1169"/>
      <c r="Z1169"/>
    </row>
    <row r="1170" spans="1:26" x14ac:dyDescent="0.25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  <c r="R1170"/>
      <c r="S1170"/>
      <c r="T1170"/>
      <c r="U1170"/>
      <c r="V1170"/>
      <c r="W1170"/>
      <c r="X1170"/>
      <c r="Y1170"/>
      <c r="Z1170"/>
    </row>
    <row r="1171" spans="1:26" x14ac:dyDescent="0.25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  <c r="R1171"/>
      <c r="S1171"/>
      <c r="T1171"/>
      <c r="U1171"/>
      <c r="V1171"/>
      <c r="W1171"/>
      <c r="X1171"/>
      <c r="Y1171"/>
      <c r="Z1171"/>
    </row>
    <row r="1172" spans="1:26" x14ac:dyDescent="0.25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  <c r="R1172"/>
      <c r="S1172"/>
      <c r="T1172"/>
      <c r="U1172"/>
      <c r="V1172"/>
      <c r="W1172"/>
      <c r="X1172"/>
      <c r="Y1172"/>
      <c r="Z1172"/>
    </row>
    <row r="1173" spans="1:26" x14ac:dyDescent="0.25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  <c r="R1173"/>
      <c r="S1173"/>
      <c r="T1173"/>
      <c r="U1173"/>
      <c r="V1173"/>
      <c r="W1173"/>
      <c r="X1173"/>
      <c r="Y1173"/>
      <c r="Z1173"/>
    </row>
    <row r="1174" spans="1:26" x14ac:dyDescent="0.25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  <c r="R1174"/>
      <c r="S1174"/>
      <c r="T1174"/>
      <c r="U1174"/>
      <c r="V1174"/>
      <c r="W1174"/>
      <c r="X1174"/>
      <c r="Y1174"/>
      <c r="Z1174"/>
    </row>
    <row r="1175" spans="1:26" x14ac:dyDescent="0.25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  <c r="R1175"/>
      <c r="S1175"/>
      <c r="T1175"/>
      <c r="U1175"/>
      <c r="V1175"/>
      <c r="W1175"/>
      <c r="X1175"/>
      <c r="Y1175"/>
      <c r="Z1175"/>
    </row>
    <row r="1176" spans="1:26" x14ac:dyDescent="0.25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  <c r="R1176"/>
      <c r="S1176"/>
      <c r="T1176"/>
      <c r="U1176"/>
      <c r="V1176"/>
      <c r="W1176"/>
      <c r="X1176"/>
      <c r="Y1176"/>
      <c r="Z1176"/>
    </row>
    <row r="1177" spans="1:26" x14ac:dyDescent="0.25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  <c r="R1177"/>
      <c r="S1177"/>
      <c r="T1177"/>
      <c r="U1177"/>
      <c r="V1177"/>
      <c r="W1177"/>
      <c r="X1177"/>
      <c r="Y1177"/>
      <c r="Z1177"/>
    </row>
    <row r="1178" spans="1:26" x14ac:dyDescent="0.25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  <c r="R1178"/>
      <c r="S1178"/>
      <c r="T1178"/>
      <c r="U1178"/>
      <c r="V1178"/>
      <c r="W1178"/>
      <c r="X1178"/>
      <c r="Y1178"/>
      <c r="Z1178"/>
    </row>
    <row r="1179" spans="1:26" x14ac:dyDescent="0.25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  <c r="R1179"/>
      <c r="S1179"/>
      <c r="T1179"/>
      <c r="U1179"/>
      <c r="V1179"/>
      <c r="W1179"/>
      <c r="X1179"/>
      <c r="Y1179"/>
      <c r="Z1179"/>
    </row>
    <row r="1180" spans="1:26" x14ac:dyDescent="0.25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  <c r="R1180"/>
      <c r="S1180"/>
      <c r="T1180"/>
      <c r="U1180"/>
      <c r="V1180"/>
      <c r="W1180"/>
      <c r="X1180"/>
      <c r="Y1180"/>
      <c r="Z1180"/>
    </row>
    <row r="1181" spans="1:26" x14ac:dyDescent="0.25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  <c r="R1181"/>
      <c r="S1181"/>
      <c r="T1181"/>
      <c r="U1181"/>
      <c r="V1181"/>
      <c r="W1181"/>
      <c r="X1181"/>
      <c r="Y1181"/>
      <c r="Z1181"/>
    </row>
    <row r="1182" spans="1:26" x14ac:dyDescent="0.25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  <c r="R1182"/>
      <c r="S1182"/>
      <c r="T1182"/>
      <c r="U1182"/>
      <c r="V1182"/>
      <c r="W1182"/>
      <c r="X1182"/>
      <c r="Y1182"/>
      <c r="Z1182"/>
    </row>
    <row r="1183" spans="1:26" x14ac:dyDescent="0.25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  <c r="R1183"/>
      <c r="S1183"/>
      <c r="T1183"/>
      <c r="U1183"/>
      <c r="V1183"/>
      <c r="W1183"/>
      <c r="X1183"/>
      <c r="Y1183"/>
      <c r="Z1183"/>
    </row>
    <row r="1184" spans="1:26" x14ac:dyDescent="0.25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  <c r="R1184"/>
      <c r="S1184"/>
      <c r="T1184"/>
      <c r="U1184"/>
      <c r="V1184"/>
      <c r="W1184"/>
      <c r="X1184"/>
      <c r="Y1184"/>
      <c r="Z1184"/>
    </row>
    <row r="1185" spans="1:26" x14ac:dyDescent="0.25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  <c r="R1185"/>
      <c r="S1185"/>
      <c r="T1185"/>
      <c r="U1185"/>
      <c r="V1185"/>
      <c r="W1185"/>
      <c r="X1185"/>
      <c r="Y1185"/>
      <c r="Z1185"/>
    </row>
    <row r="1186" spans="1:26" x14ac:dyDescent="0.25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  <c r="R1186"/>
      <c r="S1186"/>
      <c r="T1186"/>
      <c r="U1186"/>
      <c r="V1186"/>
      <c r="W1186"/>
      <c r="X1186"/>
      <c r="Y1186"/>
      <c r="Z1186"/>
    </row>
    <row r="1187" spans="1:26" x14ac:dyDescent="0.25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  <c r="R1187"/>
      <c r="S1187"/>
      <c r="T1187"/>
      <c r="U1187"/>
      <c r="V1187"/>
      <c r="W1187"/>
      <c r="X1187"/>
      <c r="Y1187"/>
      <c r="Z1187"/>
    </row>
    <row r="1188" spans="1:26" x14ac:dyDescent="0.25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  <c r="R1188"/>
      <c r="S1188"/>
      <c r="T1188"/>
      <c r="U1188"/>
      <c r="V1188"/>
      <c r="W1188"/>
      <c r="X1188"/>
      <c r="Y1188"/>
      <c r="Z1188"/>
    </row>
    <row r="1189" spans="1:26" x14ac:dyDescent="0.25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  <c r="R1189"/>
      <c r="S1189"/>
      <c r="T1189"/>
      <c r="U1189"/>
      <c r="V1189"/>
      <c r="W1189"/>
      <c r="X1189"/>
      <c r="Y1189"/>
      <c r="Z1189"/>
    </row>
    <row r="1190" spans="1:26" x14ac:dyDescent="0.25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  <c r="R1190"/>
      <c r="S1190"/>
      <c r="T1190"/>
      <c r="U1190"/>
      <c r="V1190"/>
      <c r="W1190"/>
      <c r="X1190"/>
      <c r="Y1190"/>
      <c r="Z1190"/>
    </row>
    <row r="1191" spans="1:26" x14ac:dyDescent="0.25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  <c r="R1191"/>
      <c r="S1191"/>
      <c r="T1191"/>
      <c r="U1191"/>
      <c r="V1191"/>
      <c r="W1191"/>
      <c r="X1191"/>
      <c r="Y1191"/>
      <c r="Z1191"/>
    </row>
    <row r="1192" spans="1:26" x14ac:dyDescent="0.25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  <c r="R1192"/>
      <c r="S1192"/>
      <c r="T1192"/>
      <c r="U1192"/>
      <c r="V1192"/>
      <c r="W1192"/>
      <c r="X1192"/>
      <c r="Y1192"/>
      <c r="Z1192"/>
    </row>
    <row r="1193" spans="1:26" x14ac:dyDescent="0.25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  <c r="R1193"/>
      <c r="S1193"/>
      <c r="T1193"/>
      <c r="U1193"/>
      <c r="V1193"/>
      <c r="W1193"/>
      <c r="X1193"/>
      <c r="Y1193"/>
      <c r="Z1193"/>
    </row>
    <row r="1194" spans="1:26" x14ac:dyDescent="0.25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  <c r="R1194"/>
      <c r="S1194"/>
      <c r="T1194"/>
      <c r="U1194"/>
      <c r="V1194"/>
      <c r="W1194"/>
      <c r="X1194"/>
      <c r="Y1194"/>
      <c r="Z1194"/>
    </row>
    <row r="1195" spans="1:26" x14ac:dyDescent="0.25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  <c r="R1195"/>
      <c r="S1195"/>
      <c r="T1195"/>
      <c r="U1195"/>
      <c r="V1195"/>
      <c r="W1195"/>
      <c r="X1195"/>
      <c r="Y1195"/>
      <c r="Z1195"/>
    </row>
    <row r="1196" spans="1:26" x14ac:dyDescent="0.25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  <c r="R1196"/>
      <c r="S1196"/>
      <c r="T1196"/>
      <c r="U1196"/>
      <c r="V1196"/>
      <c r="W1196"/>
      <c r="X1196"/>
      <c r="Y1196"/>
      <c r="Z1196"/>
    </row>
    <row r="1197" spans="1:26" x14ac:dyDescent="0.25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  <c r="R1197"/>
      <c r="S1197"/>
      <c r="T1197"/>
      <c r="U1197"/>
      <c r="V1197"/>
      <c r="W1197"/>
      <c r="X1197"/>
      <c r="Y1197"/>
      <c r="Z1197"/>
    </row>
    <row r="1198" spans="1:26" x14ac:dyDescent="0.25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  <c r="R1198"/>
      <c r="S1198"/>
      <c r="T1198"/>
      <c r="U1198"/>
      <c r="V1198"/>
      <c r="W1198"/>
      <c r="X1198"/>
      <c r="Y1198"/>
      <c r="Z1198"/>
    </row>
    <row r="1199" spans="1:26" x14ac:dyDescent="0.25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  <c r="R1199"/>
      <c r="S1199"/>
      <c r="T1199"/>
      <c r="U1199"/>
      <c r="V1199"/>
      <c r="W1199"/>
      <c r="X1199"/>
      <c r="Y1199"/>
      <c r="Z1199"/>
    </row>
    <row r="1200" spans="1:26" x14ac:dyDescent="0.25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  <c r="R1200"/>
      <c r="S1200"/>
      <c r="T1200"/>
      <c r="U1200"/>
      <c r="V1200"/>
      <c r="W1200"/>
      <c r="X1200"/>
      <c r="Y1200"/>
      <c r="Z1200"/>
    </row>
    <row r="1201" spans="1:26" x14ac:dyDescent="0.25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  <c r="R1201"/>
      <c r="S1201"/>
      <c r="T1201"/>
      <c r="U1201"/>
      <c r="V1201"/>
      <c r="W1201"/>
      <c r="X1201"/>
      <c r="Y1201"/>
      <c r="Z1201"/>
    </row>
    <row r="1202" spans="1:26" x14ac:dyDescent="0.25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  <c r="R1202"/>
      <c r="S1202"/>
      <c r="T1202"/>
      <c r="U1202"/>
      <c r="V1202"/>
      <c r="W1202"/>
      <c r="X1202"/>
      <c r="Y1202"/>
      <c r="Z1202"/>
    </row>
    <row r="1203" spans="1:26" x14ac:dyDescent="0.25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  <c r="R1203"/>
      <c r="S1203"/>
      <c r="T1203"/>
      <c r="U1203"/>
      <c r="V1203"/>
      <c r="W1203"/>
      <c r="X1203"/>
      <c r="Y1203"/>
      <c r="Z1203"/>
    </row>
    <row r="1204" spans="1:26" x14ac:dyDescent="0.25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  <c r="R1204"/>
      <c r="S1204"/>
      <c r="T1204"/>
      <c r="U1204"/>
      <c r="V1204"/>
      <c r="W1204"/>
      <c r="X1204"/>
      <c r="Y1204"/>
      <c r="Z1204"/>
    </row>
    <row r="1205" spans="1:26" x14ac:dyDescent="0.25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  <c r="R1205"/>
      <c r="S1205"/>
      <c r="T1205"/>
      <c r="U1205"/>
      <c r="V1205"/>
      <c r="W1205"/>
      <c r="X1205"/>
      <c r="Y1205"/>
      <c r="Z1205"/>
    </row>
    <row r="1206" spans="1:26" x14ac:dyDescent="0.25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  <c r="R1206"/>
      <c r="S1206"/>
      <c r="T1206"/>
      <c r="U1206"/>
      <c r="V1206"/>
      <c r="W1206"/>
      <c r="X1206"/>
      <c r="Y1206"/>
      <c r="Z1206"/>
    </row>
    <row r="1207" spans="1:26" x14ac:dyDescent="0.25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  <c r="R1207"/>
      <c r="S1207"/>
      <c r="T1207"/>
      <c r="U1207"/>
      <c r="V1207"/>
      <c r="W1207"/>
      <c r="X1207"/>
      <c r="Y1207"/>
      <c r="Z1207"/>
    </row>
    <row r="1208" spans="1:26" x14ac:dyDescent="0.25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  <c r="R1208"/>
      <c r="S1208"/>
      <c r="T1208"/>
      <c r="U1208"/>
      <c r="V1208"/>
      <c r="W1208"/>
      <c r="X1208"/>
      <c r="Y1208"/>
      <c r="Z1208"/>
    </row>
    <row r="1209" spans="1:26" x14ac:dyDescent="0.25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  <c r="R1209"/>
      <c r="S1209"/>
      <c r="T1209"/>
      <c r="U1209"/>
      <c r="V1209"/>
      <c r="W1209"/>
      <c r="X1209"/>
      <c r="Y1209"/>
      <c r="Z1209"/>
    </row>
    <row r="1210" spans="1:26" x14ac:dyDescent="0.25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  <c r="R1210"/>
      <c r="S1210"/>
      <c r="T1210"/>
      <c r="U1210"/>
      <c r="V1210"/>
      <c r="W1210"/>
      <c r="X1210"/>
      <c r="Y1210"/>
      <c r="Z1210"/>
    </row>
    <row r="1211" spans="1:26" x14ac:dyDescent="0.25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  <c r="R1211"/>
      <c r="S1211"/>
      <c r="T1211"/>
      <c r="U1211"/>
      <c r="V1211"/>
      <c r="W1211"/>
      <c r="X1211"/>
      <c r="Y1211"/>
      <c r="Z1211"/>
    </row>
    <row r="1212" spans="1:26" x14ac:dyDescent="0.25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  <c r="R1212"/>
      <c r="S1212"/>
      <c r="T1212"/>
      <c r="U1212"/>
      <c r="V1212"/>
      <c r="W1212"/>
      <c r="X1212"/>
      <c r="Y1212"/>
      <c r="Z1212"/>
    </row>
    <row r="1213" spans="1:26" x14ac:dyDescent="0.25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  <c r="R1213"/>
      <c r="S1213"/>
      <c r="T1213"/>
      <c r="U1213"/>
      <c r="V1213"/>
      <c r="W1213"/>
      <c r="X1213"/>
      <c r="Y1213"/>
      <c r="Z1213"/>
    </row>
    <row r="1214" spans="1:26" x14ac:dyDescent="0.25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  <c r="R1214"/>
      <c r="S1214"/>
      <c r="T1214"/>
      <c r="U1214"/>
      <c r="V1214"/>
      <c r="W1214"/>
      <c r="X1214"/>
      <c r="Y1214"/>
      <c r="Z1214"/>
    </row>
    <row r="1215" spans="1:26" x14ac:dyDescent="0.25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  <c r="R1215"/>
      <c r="S1215"/>
      <c r="T1215"/>
      <c r="U1215"/>
      <c r="V1215"/>
      <c r="W1215"/>
      <c r="X1215"/>
      <c r="Y1215"/>
      <c r="Z1215"/>
    </row>
    <row r="1216" spans="1:26" x14ac:dyDescent="0.25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  <c r="R1216"/>
      <c r="S1216"/>
      <c r="T1216"/>
      <c r="U1216"/>
      <c r="V1216"/>
      <c r="W1216"/>
      <c r="X1216"/>
      <c r="Y1216"/>
      <c r="Z1216"/>
    </row>
    <row r="1217" spans="1:26" x14ac:dyDescent="0.25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  <c r="R1217"/>
      <c r="S1217"/>
      <c r="T1217"/>
      <c r="U1217"/>
      <c r="V1217"/>
      <c r="W1217"/>
      <c r="X1217"/>
      <c r="Y1217"/>
      <c r="Z1217"/>
    </row>
    <row r="1218" spans="1:26" x14ac:dyDescent="0.25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  <c r="R1218"/>
      <c r="S1218"/>
      <c r="T1218"/>
      <c r="U1218"/>
      <c r="V1218"/>
      <c r="W1218"/>
      <c r="X1218"/>
      <c r="Y1218"/>
      <c r="Z1218"/>
    </row>
    <row r="1219" spans="1:26" x14ac:dyDescent="0.25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  <c r="R1219"/>
      <c r="S1219"/>
      <c r="T1219"/>
      <c r="U1219"/>
      <c r="V1219"/>
      <c r="W1219"/>
      <c r="X1219"/>
      <c r="Y1219"/>
      <c r="Z1219"/>
    </row>
    <row r="1220" spans="1:26" x14ac:dyDescent="0.25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  <c r="R1220"/>
      <c r="S1220"/>
      <c r="T1220"/>
      <c r="U1220"/>
      <c r="V1220"/>
      <c r="W1220"/>
      <c r="X1220"/>
      <c r="Y1220"/>
      <c r="Z1220"/>
    </row>
    <row r="1221" spans="1:26" x14ac:dyDescent="0.25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  <c r="R1221"/>
      <c r="S1221"/>
      <c r="T1221"/>
      <c r="U1221"/>
      <c r="V1221"/>
      <c r="W1221"/>
      <c r="X1221"/>
      <c r="Y1221"/>
      <c r="Z1221"/>
    </row>
    <row r="1222" spans="1:26" x14ac:dyDescent="0.25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  <c r="R1222"/>
      <c r="S1222"/>
      <c r="T1222"/>
      <c r="U1222"/>
      <c r="V1222"/>
      <c r="W1222"/>
      <c r="X1222"/>
      <c r="Y1222"/>
      <c r="Z1222"/>
    </row>
    <row r="1223" spans="1:26" x14ac:dyDescent="0.25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  <c r="R1223"/>
      <c r="S1223"/>
      <c r="T1223"/>
      <c r="U1223"/>
      <c r="V1223"/>
      <c r="W1223"/>
      <c r="X1223"/>
      <c r="Y1223"/>
      <c r="Z1223"/>
    </row>
    <row r="1224" spans="1:26" x14ac:dyDescent="0.25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  <c r="R1224"/>
      <c r="S1224"/>
      <c r="T1224"/>
      <c r="U1224"/>
      <c r="V1224"/>
      <c r="W1224"/>
      <c r="X1224"/>
      <c r="Y1224"/>
      <c r="Z1224"/>
    </row>
    <row r="1225" spans="1:26" x14ac:dyDescent="0.25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  <c r="R1225"/>
      <c r="S1225"/>
      <c r="T1225"/>
      <c r="U1225"/>
      <c r="V1225"/>
      <c r="W1225"/>
      <c r="X1225"/>
      <c r="Y1225"/>
      <c r="Z1225"/>
    </row>
    <row r="1226" spans="1:26" x14ac:dyDescent="0.25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  <c r="R1226"/>
      <c r="S1226"/>
      <c r="T1226"/>
      <c r="U1226"/>
      <c r="V1226"/>
      <c r="W1226"/>
      <c r="X1226"/>
      <c r="Y1226"/>
      <c r="Z1226"/>
    </row>
    <row r="1227" spans="1:26" x14ac:dyDescent="0.25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  <c r="R1227"/>
      <c r="S1227"/>
      <c r="T1227"/>
      <c r="U1227"/>
      <c r="V1227"/>
      <c r="W1227"/>
      <c r="X1227"/>
      <c r="Y1227"/>
      <c r="Z1227"/>
    </row>
    <row r="1228" spans="1:26" x14ac:dyDescent="0.25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  <c r="R1228"/>
      <c r="S1228"/>
      <c r="T1228"/>
      <c r="U1228"/>
      <c r="V1228"/>
      <c r="W1228"/>
      <c r="X1228"/>
      <c r="Y1228"/>
      <c r="Z1228"/>
    </row>
    <row r="1229" spans="1:26" x14ac:dyDescent="0.25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  <c r="R1229"/>
      <c r="S1229"/>
      <c r="T1229"/>
      <c r="U1229"/>
      <c r="V1229"/>
      <c r="W1229"/>
      <c r="X1229"/>
      <c r="Y1229"/>
      <c r="Z1229"/>
    </row>
    <row r="1230" spans="1:26" x14ac:dyDescent="0.25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  <c r="R1230"/>
      <c r="S1230"/>
      <c r="T1230"/>
      <c r="U1230"/>
      <c r="V1230"/>
      <c r="W1230"/>
      <c r="X1230"/>
      <c r="Y1230"/>
      <c r="Z1230"/>
    </row>
    <row r="1231" spans="1:26" x14ac:dyDescent="0.25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  <c r="R1231"/>
      <c r="S1231"/>
      <c r="T1231"/>
      <c r="U1231"/>
      <c r="V1231"/>
      <c r="W1231"/>
      <c r="X1231"/>
      <c r="Y1231"/>
      <c r="Z1231"/>
    </row>
    <row r="1232" spans="1:26" x14ac:dyDescent="0.25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  <c r="R1232"/>
      <c r="S1232"/>
      <c r="T1232"/>
      <c r="U1232"/>
      <c r="V1232"/>
      <c r="W1232"/>
      <c r="X1232"/>
      <c r="Y1232"/>
      <c r="Z1232"/>
    </row>
    <row r="1233" spans="1:26" x14ac:dyDescent="0.25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  <c r="R1233"/>
      <c r="S1233"/>
      <c r="T1233"/>
      <c r="U1233"/>
      <c r="V1233"/>
      <c r="W1233"/>
      <c r="X1233"/>
      <c r="Y1233"/>
      <c r="Z1233"/>
    </row>
    <row r="1234" spans="1:26" x14ac:dyDescent="0.25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  <c r="R1234"/>
      <c r="S1234"/>
      <c r="T1234"/>
      <c r="U1234"/>
      <c r="V1234"/>
      <c r="W1234"/>
      <c r="X1234"/>
      <c r="Y1234"/>
      <c r="Z1234"/>
    </row>
    <row r="1235" spans="1:26" x14ac:dyDescent="0.25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  <c r="R1235"/>
      <c r="S1235"/>
      <c r="T1235"/>
      <c r="U1235"/>
      <c r="V1235"/>
      <c r="W1235"/>
      <c r="X1235"/>
      <c r="Y1235"/>
      <c r="Z1235"/>
    </row>
    <row r="1236" spans="1:26" x14ac:dyDescent="0.25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/>
      <c r="S1236"/>
      <c r="T1236"/>
      <c r="U1236"/>
      <c r="V1236"/>
      <c r="W1236"/>
      <c r="X1236"/>
      <c r="Y1236"/>
      <c r="Z1236"/>
    </row>
    <row r="1237" spans="1:26" x14ac:dyDescent="0.25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Y1237"/>
      <c r="Z1237"/>
    </row>
    <row r="1238" spans="1:26" x14ac:dyDescent="0.25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Y1238"/>
      <c r="Z1238"/>
    </row>
    <row r="1239" spans="1:26" x14ac:dyDescent="0.25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/>
      <c r="S1239"/>
      <c r="T1239"/>
      <c r="U1239"/>
      <c r="V1239"/>
      <c r="W1239"/>
      <c r="X1239"/>
      <c r="Y1239"/>
      <c r="Z1239"/>
    </row>
    <row r="1240" spans="1:26" x14ac:dyDescent="0.25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/>
      <c r="S1240"/>
      <c r="T1240"/>
      <c r="U1240"/>
      <c r="V1240"/>
      <c r="W1240"/>
      <c r="X1240"/>
      <c r="Y1240"/>
      <c r="Z1240"/>
    </row>
    <row r="1241" spans="1:26" x14ac:dyDescent="0.25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/>
      <c r="S1241"/>
      <c r="T1241"/>
      <c r="U1241"/>
      <c r="V1241"/>
      <c r="W1241"/>
      <c r="X1241"/>
      <c r="Y1241"/>
      <c r="Z1241"/>
    </row>
    <row r="1242" spans="1:26" x14ac:dyDescent="0.25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/>
      <c r="S1242"/>
      <c r="T1242"/>
      <c r="U1242"/>
      <c r="V1242"/>
      <c r="W1242"/>
      <c r="X1242"/>
      <c r="Y1242"/>
      <c r="Z1242"/>
    </row>
    <row r="1243" spans="1:26" x14ac:dyDescent="0.25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/>
      <c r="S1243"/>
      <c r="T1243"/>
      <c r="U1243"/>
      <c r="V1243"/>
      <c r="W1243"/>
      <c r="X1243"/>
      <c r="Y1243"/>
      <c r="Z1243"/>
    </row>
    <row r="1244" spans="1:26" x14ac:dyDescent="0.25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Y1244"/>
      <c r="Z1244"/>
    </row>
    <row r="1245" spans="1:26" x14ac:dyDescent="0.25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Y1245"/>
      <c r="Z1245"/>
    </row>
    <row r="1246" spans="1:26" x14ac:dyDescent="0.25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Y1246"/>
      <c r="Z1246"/>
    </row>
    <row r="1247" spans="1:26" x14ac:dyDescent="0.25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Y1247"/>
      <c r="Z1247"/>
    </row>
    <row r="1248" spans="1:26" x14ac:dyDescent="0.25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Y1248"/>
      <c r="Z1248"/>
    </row>
    <row r="1249" spans="1:26" x14ac:dyDescent="0.25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</row>
    <row r="1250" spans="1:26" x14ac:dyDescent="0.25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</row>
    <row r="1251" spans="1:26" x14ac:dyDescent="0.25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Y1251"/>
      <c r="Z1251"/>
    </row>
    <row r="1252" spans="1:26" x14ac:dyDescent="0.25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Y1252"/>
      <c r="Z1252"/>
    </row>
    <row r="1253" spans="1:26" x14ac:dyDescent="0.25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Y1253"/>
      <c r="Z1253"/>
    </row>
    <row r="1254" spans="1:26" x14ac:dyDescent="0.25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Y1254"/>
      <c r="Z1254"/>
    </row>
    <row r="1255" spans="1:26" x14ac:dyDescent="0.25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Y1255"/>
      <c r="Z1255"/>
    </row>
    <row r="1256" spans="1:26" x14ac:dyDescent="0.25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Y1256"/>
      <c r="Z1256"/>
    </row>
    <row r="1257" spans="1:26" x14ac:dyDescent="0.25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Y1257"/>
      <c r="Z1257"/>
    </row>
    <row r="1258" spans="1:26" x14ac:dyDescent="0.25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Y1258"/>
      <c r="Z1258"/>
    </row>
    <row r="1259" spans="1:26" x14ac:dyDescent="0.25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Y1259"/>
      <c r="Z1259"/>
    </row>
    <row r="1260" spans="1:26" x14ac:dyDescent="0.25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Y1260"/>
      <c r="Z1260"/>
    </row>
    <row r="1261" spans="1:26" x14ac:dyDescent="0.25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Y1261"/>
      <c r="Z1261"/>
    </row>
    <row r="1262" spans="1:26" x14ac:dyDescent="0.25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Y1262"/>
      <c r="Z1262"/>
    </row>
    <row r="1263" spans="1:26" x14ac:dyDescent="0.25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  <c r="R1263"/>
      <c r="S1263"/>
      <c r="T1263"/>
      <c r="U1263"/>
      <c r="V1263"/>
      <c r="W1263"/>
      <c r="X1263"/>
      <c r="Y1263"/>
      <c r="Z1263"/>
    </row>
    <row r="1264" spans="1:26" x14ac:dyDescent="0.25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  <c r="R1264"/>
      <c r="S1264"/>
      <c r="T1264"/>
      <c r="U1264"/>
      <c r="V1264"/>
      <c r="W1264"/>
      <c r="X1264"/>
      <c r="Y1264"/>
      <c r="Z1264"/>
    </row>
    <row r="1265" spans="1:26" x14ac:dyDescent="0.25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  <c r="R1265"/>
      <c r="S1265"/>
      <c r="T1265"/>
      <c r="U1265"/>
      <c r="V1265"/>
      <c r="W1265"/>
      <c r="X1265"/>
      <c r="Y1265"/>
      <c r="Z1265"/>
    </row>
    <row r="1266" spans="1:26" x14ac:dyDescent="0.25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  <c r="R1266"/>
      <c r="S1266"/>
      <c r="T1266"/>
      <c r="U1266"/>
      <c r="V1266"/>
      <c r="W1266"/>
      <c r="X1266"/>
      <c r="Y1266"/>
      <c r="Z1266"/>
    </row>
    <row r="1267" spans="1:26" x14ac:dyDescent="0.25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  <c r="R1267"/>
      <c r="S1267"/>
      <c r="T1267"/>
      <c r="U1267"/>
      <c r="V1267"/>
      <c r="W1267"/>
      <c r="X1267"/>
      <c r="Y1267"/>
      <c r="Z1267"/>
    </row>
    <row r="1268" spans="1:26" x14ac:dyDescent="0.25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  <c r="R1268"/>
      <c r="S1268"/>
      <c r="T1268"/>
      <c r="U1268"/>
      <c r="V1268"/>
      <c r="W1268"/>
      <c r="X1268"/>
      <c r="Y1268"/>
      <c r="Z1268"/>
    </row>
    <row r="1269" spans="1:26" x14ac:dyDescent="0.25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  <c r="R1269"/>
      <c r="S1269"/>
      <c r="T1269"/>
      <c r="U1269"/>
      <c r="V1269"/>
      <c r="W1269"/>
      <c r="X1269"/>
      <c r="Y1269"/>
      <c r="Z1269"/>
    </row>
    <row r="1270" spans="1:26" x14ac:dyDescent="0.25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  <c r="R1270"/>
      <c r="S1270"/>
      <c r="T1270"/>
      <c r="U1270"/>
      <c r="V1270"/>
      <c r="W1270"/>
      <c r="X1270"/>
      <c r="Y1270"/>
      <c r="Z1270"/>
    </row>
    <row r="1271" spans="1:26" x14ac:dyDescent="0.25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  <c r="R1271"/>
      <c r="S1271"/>
      <c r="T1271"/>
      <c r="U1271"/>
      <c r="V1271"/>
      <c r="W1271"/>
      <c r="X1271"/>
      <c r="Y1271"/>
      <c r="Z1271"/>
    </row>
    <row r="1272" spans="1:26" x14ac:dyDescent="0.25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  <c r="R1272"/>
      <c r="S1272"/>
      <c r="T1272"/>
      <c r="U1272"/>
      <c r="V1272"/>
      <c r="W1272"/>
      <c r="X1272"/>
      <c r="Y1272"/>
      <c r="Z1272"/>
    </row>
    <row r="1273" spans="1:26" x14ac:dyDescent="0.25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  <c r="R1273"/>
      <c r="S1273"/>
      <c r="T1273"/>
      <c r="U1273"/>
      <c r="V1273"/>
      <c r="W1273"/>
      <c r="X1273"/>
      <c r="Y1273"/>
      <c r="Z1273"/>
    </row>
    <row r="1274" spans="1:26" x14ac:dyDescent="0.25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  <c r="R1274"/>
      <c r="S1274"/>
      <c r="T1274"/>
      <c r="U1274"/>
      <c r="V1274"/>
      <c r="W1274"/>
      <c r="X1274"/>
      <c r="Y1274"/>
      <c r="Z1274"/>
    </row>
    <row r="1275" spans="1:26" x14ac:dyDescent="0.25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  <c r="R1275"/>
      <c r="S1275"/>
      <c r="T1275"/>
      <c r="U1275"/>
      <c r="V1275"/>
      <c r="W1275"/>
      <c r="X1275"/>
      <c r="Y1275"/>
      <c r="Z1275"/>
    </row>
    <row r="1276" spans="1:26" x14ac:dyDescent="0.25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  <c r="R1276"/>
      <c r="S1276"/>
      <c r="T1276"/>
      <c r="U1276"/>
      <c r="V1276"/>
      <c r="W1276"/>
      <c r="X1276"/>
      <c r="Y1276"/>
      <c r="Z1276"/>
    </row>
    <row r="1277" spans="1:26" x14ac:dyDescent="0.25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  <c r="R1277"/>
      <c r="S1277"/>
      <c r="T1277"/>
      <c r="U1277"/>
      <c r="V1277"/>
      <c r="W1277"/>
      <c r="X1277"/>
      <c r="Y1277"/>
      <c r="Z1277"/>
    </row>
    <row r="1278" spans="1:26" x14ac:dyDescent="0.25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  <c r="R1278"/>
      <c r="S1278"/>
      <c r="T1278"/>
      <c r="U1278"/>
      <c r="V1278"/>
      <c r="W1278"/>
      <c r="X1278"/>
      <c r="Y1278"/>
      <c r="Z1278"/>
    </row>
    <row r="1279" spans="1:26" x14ac:dyDescent="0.25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  <c r="R1279"/>
      <c r="S1279"/>
      <c r="T1279"/>
      <c r="U1279"/>
      <c r="V1279"/>
      <c r="W1279"/>
      <c r="X1279"/>
      <c r="Y1279"/>
      <c r="Z1279"/>
    </row>
    <row r="1280" spans="1:26" x14ac:dyDescent="0.25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  <c r="R1280"/>
      <c r="S1280"/>
      <c r="T1280"/>
      <c r="U1280"/>
      <c r="V1280"/>
      <c r="W1280"/>
      <c r="X1280"/>
      <c r="Y1280"/>
      <c r="Z1280"/>
    </row>
    <row r="1281" spans="1:26" x14ac:dyDescent="0.25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  <c r="R1281"/>
      <c r="S1281"/>
      <c r="T1281"/>
      <c r="U1281"/>
      <c r="V1281"/>
      <c r="W1281"/>
      <c r="X1281"/>
      <c r="Y1281"/>
      <c r="Z1281"/>
    </row>
    <row r="1282" spans="1:26" x14ac:dyDescent="0.25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  <c r="R1282"/>
      <c r="S1282"/>
      <c r="T1282"/>
      <c r="U1282"/>
      <c r="V1282"/>
      <c r="W1282"/>
      <c r="X1282"/>
      <c r="Y1282"/>
      <c r="Z1282"/>
    </row>
    <row r="1283" spans="1:26" x14ac:dyDescent="0.25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  <c r="R1283"/>
      <c r="S1283"/>
      <c r="T1283"/>
      <c r="U1283"/>
      <c r="V1283"/>
      <c r="W1283"/>
      <c r="X1283"/>
      <c r="Y1283"/>
      <c r="Z1283"/>
    </row>
    <row r="1284" spans="1:26" x14ac:dyDescent="0.25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  <c r="R1284"/>
      <c r="S1284"/>
      <c r="T1284"/>
      <c r="U1284"/>
      <c r="V1284"/>
      <c r="W1284"/>
      <c r="X1284"/>
      <c r="Y1284"/>
      <c r="Z1284"/>
    </row>
    <row r="1285" spans="1:26" x14ac:dyDescent="0.25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  <c r="R1285"/>
      <c r="S1285"/>
      <c r="T1285"/>
      <c r="U1285"/>
      <c r="V1285"/>
      <c r="W1285"/>
      <c r="X1285"/>
      <c r="Y1285"/>
      <c r="Z1285"/>
    </row>
    <row r="1286" spans="1:26" x14ac:dyDescent="0.25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  <c r="R1286"/>
      <c r="S1286"/>
      <c r="T1286"/>
      <c r="U1286"/>
      <c r="V1286"/>
      <c r="W1286"/>
      <c r="X1286"/>
      <c r="Y1286"/>
      <c r="Z1286"/>
    </row>
    <row r="1287" spans="1:26" x14ac:dyDescent="0.25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  <c r="R1287"/>
      <c r="S1287"/>
      <c r="T1287"/>
      <c r="U1287"/>
      <c r="V1287"/>
      <c r="W1287"/>
      <c r="X1287"/>
      <c r="Y1287"/>
      <c r="Z1287"/>
    </row>
    <row r="1288" spans="1:26" x14ac:dyDescent="0.25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  <c r="R1288"/>
      <c r="S1288"/>
      <c r="T1288"/>
      <c r="U1288"/>
      <c r="V1288"/>
      <c r="W1288"/>
      <c r="X1288"/>
      <c r="Y1288"/>
      <c r="Z1288"/>
    </row>
    <row r="1289" spans="1:26" x14ac:dyDescent="0.25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  <c r="R1289"/>
      <c r="S1289"/>
      <c r="T1289"/>
      <c r="U1289"/>
      <c r="V1289"/>
      <c r="W1289"/>
      <c r="X1289"/>
      <c r="Y1289"/>
      <c r="Z1289"/>
    </row>
    <row r="1290" spans="1:26" x14ac:dyDescent="0.25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  <c r="R1290"/>
      <c r="S1290"/>
      <c r="T1290"/>
      <c r="U1290"/>
      <c r="V1290"/>
      <c r="W1290"/>
      <c r="X1290"/>
      <c r="Y1290"/>
      <c r="Z1290"/>
    </row>
    <row r="1291" spans="1:26" x14ac:dyDescent="0.25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  <c r="R1291"/>
      <c r="S1291"/>
      <c r="T1291"/>
      <c r="U1291"/>
      <c r="V1291"/>
      <c r="W1291"/>
      <c r="X1291"/>
      <c r="Y1291"/>
      <c r="Z1291"/>
    </row>
    <row r="1292" spans="1:26" x14ac:dyDescent="0.25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  <c r="R1292"/>
      <c r="S1292"/>
      <c r="T1292"/>
      <c r="U1292"/>
      <c r="V1292"/>
      <c r="W1292"/>
      <c r="X1292"/>
      <c r="Y1292"/>
      <c r="Z1292"/>
    </row>
    <row r="1293" spans="1:26" x14ac:dyDescent="0.25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  <c r="R1293"/>
      <c r="S1293"/>
      <c r="T1293"/>
      <c r="U1293"/>
      <c r="V1293"/>
      <c r="W1293"/>
      <c r="X1293"/>
      <c r="Y1293"/>
      <c r="Z1293"/>
    </row>
    <row r="1294" spans="1:26" x14ac:dyDescent="0.25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  <c r="R1294"/>
      <c r="S1294"/>
      <c r="T1294"/>
      <c r="U1294"/>
      <c r="V1294"/>
      <c r="W1294"/>
      <c r="X1294"/>
      <c r="Y1294"/>
      <c r="Z1294"/>
    </row>
    <row r="1295" spans="1:26" x14ac:dyDescent="0.25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  <c r="R1295"/>
      <c r="S1295"/>
      <c r="T1295"/>
      <c r="U1295"/>
      <c r="V1295"/>
      <c r="W1295"/>
      <c r="X1295"/>
      <c r="Y1295"/>
      <c r="Z1295"/>
    </row>
    <row r="1296" spans="1:26" x14ac:dyDescent="0.25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  <c r="R1296"/>
      <c r="S1296"/>
      <c r="T1296"/>
      <c r="U1296"/>
      <c r="V1296"/>
      <c r="W1296"/>
      <c r="X1296"/>
      <c r="Y1296"/>
      <c r="Z1296"/>
    </row>
    <row r="1297" spans="1:26" x14ac:dyDescent="0.25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  <c r="R1297"/>
      <c r="S1297"/>
      <c r="T1297"/>
      <c r="U1297"/>
      <c r="V1297"/>
      <c r="W1297"/>
      <c r="X1297"/>
      <c r="Y1297"/>
      <c r="Z1297"/>
    </row>
    <row r="1298" spans="1:26" x14ac:dyDescent="0.25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  <c r="R1298"/>
      <c r="S1298"/>
      <c r="T1298"/>
      <c r="U1298"/>
      <c r="V1298"/>
      <c r="W1298"/>
      <c r="X1298"/>
      <c r="Y1298"/>
      <c r="Z1298"/>
    </row>
    <row r="1299" spans="1:26" x14ac:dyDescent="0.25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  <c r="R1299"/>
      <c r="S1299"/>
      <c r="T1299"/>
      <c r="U1299"/>
      <c r="V1299"/>
      <c r="W1299"/>
      <c r="X1299"/>
      <c r="Y1299"/>
      <c r="Z1299"/>
    </row>
    <row r="1300" spans="1:26" x14ac:dyDescent="0.25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  <c r="R1300"/>
      <c r="S1300"/>
      <c r="T1300"/>
      <c r="U1300"/>
      <c r="V1300"/>
      <c r="W1300"/>
      <c r="X1300"/>
      <c r="Y1300"/>
      <c r="Z1300"/>
    </row>
    <row r="1301" spans="1:26" x14ac:dyDescent="0.25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  <c r="R1301"/>
      <c r="S1301"/>
      <c r="T1301"/>
      <c r="U1301"/>
      <c r="V1301"/>
      <c r="W1301"/>
      <c r="X1301"/>
      <c r="Y1301"/>
      <c r="Z1301"/>
    </row>
    <row r="1302" spans="1:26" x14ac:dyDescent="0.25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  <c r="R1302"/>
      <c r="S1302"/>
      <c r="T1302"/>
      <c r="U1302"/>
      <c r="V1302"/>
      <c r="W1302"/>
      <c r="X1302"/>
      <c r="Y1302"/>
      <c r="Z1302"/>
    </row>
    <row r="1303" spans="1:26" x14ac:dyDescent="0.25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  <c r="R1303"/>
      <c r="S1303"/>
      <c r="T1303"/>
      <c r="U1303"/>
      <c r="V1303"/>
      <c r="W1303"/>
      <c r="X1303"/>
      <c r="Y1303"/>
      <c r="Z1303"/>
    </row>
    <row r="1304" spans="1:26" x14ac:dyDescent="0.25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  <c r="R1304"/>
      <c r="S1304"/>
      <c r="T1304"/>
      <c r="U1304"/>
      <c r="V1304"/>
      <c r="W1304"/>
      <c r="X1304"/>
      <c r="Y1304"/>
      <c r="Z1304"/>
    </row>
    <row r="1305" spans="1:26" x14ac:dyDescent="0.25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  <c r="R1305"/>
      <c r="S1305"/>
      <c r="T1305"/>
      <c r="U1305"/>
      <c r="V1305"/>
      <c r="W1305"/>
      <c r="X1305"/>
      <c r="Y1305"/>
      <c r="Z1305"/>
    </row>
    <row r="1306" spans="1:26" x14ac:dyDescent="0.25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  <c r="R1306"/>
      <c r="S1306"/>
      <c r="T1306"/>
      <c r="U1306"/>
      <c r="V1306"/>
      <c r="W1306"/>
      <c r="X1306"/>
      <c r="Y1306"/>
      <c r="Z1306"/>
    </row>
    <row r="1307" spans="1:26" x14ac:dyDescent="0.25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  <c r="R1307"/>
      <c r="S1307"/>
      <c r="T1307"/>
      <c r="U1307"/>
      <c r="V1307"/>
      <c r="W1307"/>
      <c r="X1307"/>
      <c r="Y1307"/>
      <c r="Z1307"/>
    </row>
    <row r="1308" spans="1:26" x14ac:dyDescent="0.25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  <c r="R1308"/>
      <c r="S1308"/>
      <c r="T1308"/>
      <c r="U1308"/>
      <c r="V1308"/>
      <c r="W1308"/>
      <c r="X1308"/>
      <c r="Y1308"/>
      <c r="Z1308"/>
    </row>
    <row r="1309" spans="1:26" x14ac:dyDescent="0.25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  <c r="R1309"/>
      <c r="S1309"/>
      <c r="T1309"/>
      <c r="U1309"/>
      <c r="V1309"/>
      <c r="W1309"/>
      <c r="X1309"/>
      <c r="Y1309"/>
      <c r="Z1309"/>
    </row>
    <row r="1310" spans="1:26" x14ac:dyDescent="0.25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  <c r="R1310"/>
      <c r="S1310"/>
      <c r="T1310"/>
      <c r="U1310"/>
      <c r="V1310"/>
      <c r="W1310"/>
      <c r="X1310"/>
      <c r="Y1310"/>
      <c r="Z1310"/>
    </row>
    <row r="1311" spans="1:26" x14ac:dyDescent="0.25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  <c r="R1311"/>
      <c r="S1311"/>
      <c r="T1311"/>
      <c r="U1311"/>
      <c r="V1311"/>
      <c r="W1311"/>
      <c r="X1311"/>
      <c r="Y1311"/>
      <c r="Z1311"/>
    </row>
    <row r="1312" spans="1:26" x14ac:dyDescent="0.25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  <c r="R1312"/>
      <c r="S1312"/>
      <c r="T1312"/>
      <c r="U1312"/>
      <c r="V1312"/>
      <c r="W1312"/>
      <c r="X1312"/>
      <c r="Y1312"/>
      <c r="Z1312"/>
    </row>
    <row r="1313" spans="1:26" x14ac:dyDescent="0.25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  <c r="R1313"/>
      <c r="S1313"/>
      <c r="T1313"/>
      <c r="U1313"/>
      <c r="V1313"/>
      <c r="W1313"/>
      <c r="X1313"/>
      <c r="Y1313"/>
      <c r="Z1313"/>
    </row>
    <row r="1314" spans="1:26" x14ac:dyDescent="0.25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  <c r="R1314"/>
      <c r="S1314"/>
      <c r="T1314"/>
      <c r="U1314"/>
      <c r="V1314"/>
      <c r="W1314"/>
      <c r="X1314"/>
      <c r="Y1314"/>
      <c r="Z1314"/>
    </row>
    <row r="1315" spans="1:26" x14ac:dyDescent="0.25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  <c r="R1315"/>
      <c r="S1315"/>
      <c r="T1315"/>
      <c r="U1315"/>
      <c r="V1315"/>
      <c r="W1315"/>
      <c r="X1315"/>
      <c r="Y1315"/>
      <c r="Z1315"/>
    </row>
    <row r="1316" spans="1:26" x14ac:dyDescent="0.25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  <c r="R1316"/>
      <c r="S1316"/>
      <c r="T1316"/>
      <c r="U1316"/>
      <c r="V1316"/>
      <c r="W1316"/>
      <c r="X1316"/>
      <c r="Y1316"/>
      <c r="Z1316"/>
    </row>
    <row r="1317" spans="1:26" x14ac:dyDescent="0.25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  <c r="R1317"/>
      <c r="S1317"/>
      <c r="T1317"/>
      <c r="U1317"/>
      <c r="V1317"/>
      <c r="W1317"/>
      <c r="X1317"/>
      <c r="Y1317"/>
      <c r="Z1317"/>
    </row>
    <row r="1318" spans="1:26" x14ac:dyDescent="0.25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  <c r="R1318"/>
      <c r="S1318"/>
      <c r="T1318"/>
      <c r="U1318"/>
      <c r="V1318"/>
      <c r="W1318"/>
      <c r="X1318"/>
      <c r="Y1318"/>
      <c r="Z1318"/>
    </row>
    <row r="1319" spans="1:26" x14ac:dyDescent="0.25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  <c r="R1319"/>
      <c r="S1319"/>
      <c r="T1319"/>
      <c r="U1319"/>
      <c r="V1319"/>
      <c r="W1319"/>
      <c r="X1319"/>
      <c r="Y1319"/>
      <c r="Z1319"/>
    </row>
    <row r="1320" spans="1:26" x14ac:dyDescent="0.25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  <c r="R1320"/>
      <c r="S1320"/>
      <c r="T1320"/>
      <c r="U1320"/>
      <c r="V1320"/>
      <c r="W1320"/>
      <c r="X1320"/>
      <c r="Y1320"/>
      <c r="Z1320"/>
    </row>
    <row r="1321" spans="1:26" x14ac:dyDescent="0.25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  <c r="R1321"/>
      <c r="S1321"/>
      <c r="T1321"/>
      <c r="U1321"/>
      <c r="V1321"/>
      <c r="W1321"/>
      <c r="X1321"/>
      <c r="Y1321"/>
      <c r="Z1321"/>
    </row>
    <row r="1322" spans="1:26" x14ac:dyDescent="0.25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  <c r="R1322"/>
      <c r="S1322"/>
      <c r="T1322"/>
      <c r="U1322"/>
      <c r="V1322"/>
      <c r="W1322"/>
      <c r="X1322"/>
      <c r="Y1322"/>
      <c r="Z1322"/>
    </row>
    <row r="1323" spans="1:26" x14ac:dyDescent="0.25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  <c r="R1323"/>
      <c r="S1323"/>
      <c r="T1323"/>
      <c r="U1323"/>
      <c r="V1323"/>
      <c r="W1323"/>
      <c r="X1323"/>
      <c r="Y1323"/>
      <c r="Z1323"/>
    </row>
    <row r="1324" spans="1:26" x14ac:dyDescent="0.25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  <c r="R1324"/>
      <c r="S1324"/>
      <c r="T1324"/>
      <c r="U1324"/>
      <c r="V1324"/>
      <c r="W1324"/>
      <c r="X1324"/>
      <c r="Y1324"/>
      <c r="Z1324"/>
    </row>
    <row r="1325" spans="1:26" x14ac:dyDescent="0.25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  <c r="R1325"/>
      <c r="S1325"/>
      <c r="T1325"/>
      <c r="U1325"/>
      <c r="V1325"/>
      <c r="W1325"/>
      <c r="X1325"/>
      <c r="Y1325"/>
      <c r="Z1325"/>
    </row>
    <row r="1326" spans="1:26" x14ac:dyDescent="0.25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  <c r="R1326"/>
      <c r="S1326"/>
      <c r="T1326"/>
      <c r="U1326"/>
      <c r="V1326"/>
      <c r="W1326"/>
      <c r="X1326"/>
      <c r="Y1326"/>
      <c r="Z1326"/>
    </row>
    <row r="1327" spans="1:26" x14ac:dyDescent="0.25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  <c r="R1327"/>
      <c r="S1327"/>
      <c r="T1327"/>
      <c r="U1327"/>
      <c r="V1327"/>
      <c r="W1327"/>
      <c r="X1327"/>
      <c r="Y1327"/>
      <c r="Z1327"/>
    </row>
    <row r="1328" spans="1:26" x14ac:dyDescent="0.25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  <c r="R1328"/>
      <c r="S1328"/>
      <c r="T1328"/>
      <c r="U1328"/>
      <c r="V1328"/>
      <c r="W1328"/>
      <c r="X1328"/>
      <c r="Y1328"/>
      <c r="Z1328"/>
    </row>
    <row r="1329" spans="1:26" x14ac:dyDescent="0.25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  <c r="R1329"/>
      <c r="S1329"/>
      <c r="T1329"/>
      <c r="U1329"/>
      <c r="V1329"/>
      <c r="W1329"/>
      <c r="X1329"/>
      <c r="Y1329"/>
      <c r="Z1329"/>
    </row>
    <row r="1330" spans="1:26" x14ac:dyDescent="0.25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  <c r="R1330"/>
      <c r="S1330"/>
      <c r="T1330"/>
      <c r="U1330"/>
      <c r="V1330"/>
      <c r="W1330"/>
      <c r="X1330"/>
      <c r="Y1330"/>
      <c r="Z1330"/>
    </row>
    <row r="1331" spans="1:26" x14ac:dyDescent="0.25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  <c r="R1331"/>
      <c r="S1331"/>
      <c r="T1331"/>
      <c r="U1331"/>
      <c r="V1331"/>
      <c r="W1331"/>
      <c r="X1331"/>
      <c r="Y1331"/>
      <c r="Z1331"/>
    </row>
    <row r="1332" spans="1:26" x14ac:dyDescent="0.25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  <c r="R1332"/>
      <c r="S1332"/>
      <c r="T1332"/>
      <c r="U1332"/>
      <c r="V1332"/>
      <c r="W1332"/>
      <c r="X1332"/>
      <c r="Y1332"/>
      <c r="Z1332"/>
    </row>
    <row r="1333" spans="1:26" x14ac:dyDescent="0.25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  <c r="R1333"/>
      <c r="S1333"/>
      <c r="T1333"/>
      <c r="U1333"/>
      <c r="V1333"/>
      <c r="W1333"/>
      <c r="X1333"/>
      <c r="Y1333"/>
      <c r="Z1333"/>
    </row>
    <row r="1334" spans="1:26" x14ac:dyDescent="0.25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  <c r="R1334"/>
      <c r="S1334"/>
      <c r="T1334"/>
      <c r="U1334"/>
      <c r="V1334"/>
      <c r="W1334"/>
      <c r="X1334"/>
      <c r="Y1334"/>
      <c r="Z1334"/>
    </row>
    <row r="1335" spans="1:26" x14ac:dyDescent="0.25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  <c r="R1335"/>
      <c r="S1335"/>
      <c r="T1335"/>
      <c r="U1335"/>
      <c r="V1335"/>
      <c r="W1335"/>
      <c r="X1335"/>
      <c r="Y1335"/>
      <c r="Z1335"/>
    </row>
    <row r="1336" spans="1:26" x14ac:dyDescent="0.25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  <c r="R1336"/>
      <c r="S1336"/>
      <c r="T1336"/>
      <c r="U1336"/>
      <c r="V1336"/>
      <c r="W1336"/>
      <c r="X1336"/>
      <c r="Y1336"/>
      <c r="Z1336"/>
    </row>
    <row r="1337" spans="1:26" x14ac:dyDescent="0.25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  <c r="R1337"/>
      <c r="S1337"/>
      <c r="T1337"/>
      <c r="U1337"/>
      <c r="V1337"/>
      <c r="W1337"/>
      <c r="X1337"/>
      <c r="Y1337"/>
      <c r="Z1337"/>
    </row>
    <row r="1338" spans="1:26" x14ac:dyDescent="0.25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  <c r="R1338"/>
      <c r="S1338"/>
      <c r="T1338"/>
      <c r="U1338"/>
      <c r="V1338"/>
      <c r="W1338"/>
      <c r="X1338"/>
      <c r="Y1338"/>
      <c r="Z1338"/>
    </row>
    <row r="1339" spans="1:26" x14ac:dyDescent="0.25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  <c r="R1339"/>
      <c r="S1339"/>
      <c r="T1339"/>
      <c r="U1339"/>
      <c r="V1339"/>
      <c r="W1339"/>
      <c r="X1339"/>
      <c r="Y1339"/>
      <c r="Z1339"/>
    </row>
    <row r="1340" spans="1:26" x14ac:dyDescent="0.25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  <c r="R1340"/>
      <c r="S1340"/>
      <c r="T1340"/>
      <c r="U1340"/>
      <c r="V1340"/>
      <c r="W1340"/>
      <c r="X1340"/>
      <c r="Y1340"/>
      <c r="Z1340"/>
    </row>
    <row r="1341" spans="1:26" x14ac:dyDescent="0.25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  <c r="R1341"/>
      <c r="S1341"/>
      <c r="T1341"/>
      <c r="U1341"/>
      <c r="V1341"/>
      <c r="W1341"/>
      <c r="X1341"/>
      <c r="Y1341"/>
      <c r="Z1341"/>
    </row>
    <row r="1342" spans="1:26" x14ac:dyDescent="0.25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  <c r="R1342"/>
      <c r="S1342"/>
      <c r="T1342"/>
      <c r="U1342"/>
      <c r="V1342"/>
      <c r="W1342"/>
      <c r="X1342"/>
      <c r="Y1342"/>
      <c r="Z1342"/>
    </row>
    <row r="1343" spans="1:26" x14ac:dyDescent="0.25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  <c r="R1343"/>
      <c r="S1343"/>
      <c r="T1343"/>
      <c r="U1343"/>
      <c r="V1343"/>
      <c r="W1343"/>
      <c r="X1343"/>
      <c r="Y1343"/>
      <c r="Z1343"/>
    </row>
    <row r="1344" spans="1:26" x14ac:dyDescent="0.25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  <c r="R1344"/>
      <c r="S1344"/>
      <c r="T1344"/>
      <c r="U1344"/>
      <c r="V1344"/>
      <c r="W1344"/>
      <c r="X1344"/>
      <c r="Y1344"/>
      <c r="Z1344"/>
    </row>
    <row r="1345" spans="1:26" x14ac:dyDescent="0.25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  <c r="R1345"/>
      <c r="S1345"/>
      <c r="T1345"/>
      <c r="U1345"/>
      <c r="V1345"/>
      <c r="W1345"/>
      <c r="X1345"/>
      <c r="Y1345"/>
      <c r="Z1345"/>
    </row>
    <row r="1346" spans="1:26" x14ac:dyDescent="0.25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  <c r="R1346"/>
      <c r="S1346"/>
      <c r="T1346"/>
      <c r="U1346"/>
      <c r="V1346"/>
      <c r="W1346"/>
      <c r="X1346"/>
      <c r="Y1346"/>
      <c r="Z1346"/>
    </row>
    <row r="1347" spans="1:26" x14ac:dyDescent="0.25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  <c r="R1347"/>
      <c r="S1347"/>
      <c r="T1347"/>
      <c r="U1347"/>
      <c r="V1347"/>
      <c r="W1347"/>
      <c r="X1347"/>
      <c r="Y1347"/>
      <c r="Z1347"/>
    </row>
    <row r="1348" spans="1:26" x14ac:dyDescent="0.25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  <c r="R1348"/>
      <c r="S1348"/>
      <c r="T1348"/>
      <c r="U1348"/>
      <c r="V1348"/>
      <c r="W1348"/>
      <c r="X1348"/>
      <c r="Y1348"/>
      <c r="Z1348"/>
    </row>
    <row r="1349" spans="1:26" x14ac:dyDescent="0.25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  <c r="R1349"/>
      <c r="S1349"/>
      <c r="T1349"/>
      <c r="U1349"/>
      <c r="V1349"/>
      <c r="W1349"/>
      <c r="X1349"/>
      <c r="Y1349"/>
      <c r="Z1349"/>
    </row>
    <row r="1350" spans="1:26" x14ac:dyDescent="0.25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  <c r="R1350"/>
      <c r="S1350"/>
      <c r="T1350"/>
      <c r="U1350"/>
      <c r="V1350"/>
      <c r="W1350"/>
      <c r="X1350"/>
      <c r="Y1350"/>
      <c r="Z1350"/>
    </row>
    <row r="1351" spans="1:26" x14ac:dyDescent="0.25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  <c r="R1351"/>
      <c r="S1351"/>
      <c r="T1351"/>
      <c r="U1351"/>
      <c r="V1351"/>
      <c r="W1351"/>
      <c r="X1351"/>
      <c r="Y1351"/>
      <c r="Z1351"/>
    </row>
    <row r="1352" spans="1:26" x14ac:dyDescent="0.25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  <c r="R1352"/>
      <c r="S1352"/>
      <c r="T1352"/>
      <c r="U1352"/>
      <c r="V1352"/>
      <c r="W1352"/>
      <c r="X1352"/>
      <c r="Y1352"/>
      <c r="Z1352"/>
    </row>
    <row r="1353" spans="1:26" x14ac:dyDescent="0.25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  <c r="R1353"/>
      <c r="S1353"/>
      <c r="T1353"/>
      <c r="U1353"/>
      <c r="V1353"/>
      <c r="W1353"/>
      <c r="X1353"/>
      <c r="Y1353"/>
      <c r="Z1353"/>
    </row>
    <row r="1354" spans="1:26" x14ac:dyDescent="0.25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  <c r="R1354"/>
      <c r="S1354"/>
      <c r="T1354"/>
      <c r="U1354"/>
      <c r="V1354"/>
      <c r="W1354"/>
      <c r="X1354"/>
      <c r="Y1354"/>
      <c r="Z1354"/>
    </row>
    <row r="1355" spans="1:26" x14ac:dyDescent="0.25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  <c r="R1355"/>
      <c r="S1355"/>
      <c r="T1355"/>
      <c r="U1355"/>
      <c r="V1355"/>
      <c r="W1355"/>
      <c r="X1355"/>
      <c r="Y1355"/>
      <c r="Z1355"/>
    </row>
    <row r="1356" spans="1:26" x14ac:dyDescent="0.25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  <c r="R1356"/>
      <c r="S1356"/>
      <c r="T1356"/>
      <c r="U1356"/>
      <c r="V1356"/>
      <c r="W1356"/>
      <c r="X1356"/>
      <c r="Y1356"/>
      <c r="Z1356"/>
    </row>
    <row r="1357" spans="1:26" x14ac:dyDescent="0.25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  <c r="R1357"/>
      <c r="S1357"/>
      <c r="T1357"/>
      <c r="U1357"/>
      <c r="V1357"/>
      <c r="W1357"/>
      <c r="X1357"/>
      <c r="Y1357"/>
      <c r="Z1357"/>
    </row>
    <row r="1358" spans="1:26" x14ac:dyDescent="0.25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  <c r="R1358"/>
      <c r="S1358"/>
      <c r="T1358"/>
      <c r="U1358"/>
      <c r="V1358"/>
      <c r="W1358"/>
      <c r="X1358"/>
      <c r="Y1358"/>
      <c r="Z1358"/>
    </row>
    <row r="1359" spans="1:26" x14ac:dyDescent="0.25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  <c r="R1359"/>
      <c r="S1359"/>
      <c r="T1359"/>
      <c r="U1359"/>
      <c r="V1359"/>
      <c r="W1359"/>
      <c r="X1359"/>
      <c r="Y1359"/>
      <c r="Z1359"/>
    </row>
    <row r="1360" spans="1:26" x14ac:dyDescent="0.25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  <c r="R1360"/>
      <c r="S1360"/>
      <c r="T1360"/>
      <c r="U1360"/>
      <c r="V1360"/>
      <c r="W1360"/>
      <c r="X1360"/>
      <c r="Y1360"/>
      <c r="Z1360"/>
    </row>
    <row r="1361" spans="1:26" x14ac:dyDescent="0.25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  <c r="R1361"/>
      <c r="S1361"/>
      <c r="T1361"/>
      <c r="U1361"/>
      <c r="V1361"/>
      <c r="W1361"/>
      <c r="X1361"/>
      <c r="Y1361"/>
      <c r="Z1361"/>
    </row>
    <row r="1362" spans="1:26" x14ac:dyDescent="0.25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  <c r="R1362"/>
      <c r="S1362"/>
      <c r="T1362"/>
      <c r="U1362"/>
      <c r="V1362"/>
      <c r="W1362"/>
      <c r="X1362"/>
      <c r="Y1362"/>
      <c r="Z1362"/>
    </row>
    <row r="1363" spans="1:26" x14ac:dyDescent="0.25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  <c r="R1363"/>
      <c r="S1363"/>
      <c r="T1363"/>
      <c r="U1363"/>
      <c r="V1363"/>
      <c r="W1363"/>
      <c r="X1363"/>
      <c r="Y1363"/>
      <c r="Z1363"/>
    </row>
    <row r="1364" spans="1:26" x14ac:dyDescent="0.25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  <c r="R1364"/>
      <c r="S1364"/>
      <c r="T1364"/>
      <c r="U1364"/>
      <c r="V1364"/>
      <c r="W1364"/>
      <c r="X1364"/>
      <c r="Y1364"/>
      <c r="Z1364"/>
    </row>
    <row r="1365" spans="1:26" x14ac:dyDescent="0.25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  <c r="R1365"/>
      <c r="S1365"/>
      <c r="T1365"/>
      <c r="U1365"/>
      <c r="V1365"/>
      <c r="W1365"/>
      <c r="X1365"/>
      <c r="Y1365"/>
      <c r="Z1365"/>
    </row>
    <row r="1366" spans="1:26" x14ac:dyDescent="0.25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  <c r="R1366"/>
      <c r="S1366"/>
      <c r="T1366"/>
      <c r="U1366"/>
      <c r="V1366"/>
      <c r="W1366"/>
      <c r="X1366"/>
      <c r="Y1366"/>
      <c r="Z1366"/>
    </row>
    <row r="1367" spans="1:26" x14ac:dyDescent="0.25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  <c r="R1367"/>
      <c r="S1367"/>
      <c r="T1367"/>
      <c r="U1367"/>
      <c r="V1367"/>
      <c r="W1367"/>
      <c r="X1367"/>
      <c r="Y1367"/>
      <c r="Z1367"/>
    </row>
    <row r="1368" spans="1:26" x14ac:dyDescent="0.25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  <c r="R1368"/>
      <c r="S1368"/>
      <c r="T1368"/>
      <c r="U1368"/>
      <c r="V1368"/>
      <c r="W1368"/>
      <c r="X1368"/>
      <c r="Y1368"/>
      <c r="Z1368"/>
    </row>
    <row r="1369" spans="1:26" x14ac:dyDescent="0.25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  <c r="R1369"/>
      <c r="S1369"/>
      <c r="T1369"/>
      <c r="U1369"/>
      <c r="V1369"/>
      <c r="W1369"/>
      <c r="X1369"/>
      <c r="Y1369"/>
      <c r="Z1369"/>
    </row>
    <row r="1370" spans="1:26" x14ac:dyDescent="0.25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  <c r="R1370"/>
      <c r="S1370"/>
      <c r="T1370"/>
      <c r="U1370"/>
      <c r="V1370"/>
      <c r="W1370"/>
      <c r="X1370"/>
      <c r="Y1370"/>
      <c r="Z1370"/>
    </row>
    <row r="1371" spans="1:26" x14ac:dyDescent="0.25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  <c r="R1371"/>
      <c r="S1371"/>
      <c r="T1371"/>
      <c r="U1371"/>
      <c r="V1371"/>
      <c r="W1371"/>
      <c r="X1371"/>
      <c r="Y1371"/>
      <c r="Z1371"/>
    </row>
    <row r="1372" spans="1:26" x14ac:dyDescent="0.25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  <c r="R1372"/>
      <c r="S1372"/>
      <c r="T1372"/>
      <c r="U1372"/>
      <c r="V1372"/>
      <c r="W1372"/>
      <c r="X1372"/>
      <c r="Y1372"/>
      <c r="Z1372"/>
    </row>
    <row r="1373" spans="1:26" x14ac:dyDescent="0.25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  <c r="R1373"/>
      <c r="S1373"/>
      <c r="T1373"/>
      <c r="U1373"/>
      <c r="V1373"/>
      <c r="W1373"/>
      <c r="X1373"/>
      <c r="Y1373"/>
      <c r="Z1373"/>
    </row>
    <row r="1374" spans="1:26" x14ac:dyDescent="0.25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  <c r="R1374"/>
      <c r="S1374"/>
      <c r="T1374"/>
      <c r="U1374"/>
      <c r="V1374"/>
      <c r="W1374"/>
      <c r="X1374"/>
      <c r="Y1374"/>
      <c r="Z1374"/>
    </row>
    <row r="1375" spans="1:26" x14ac:dyDescent="0.25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  <c r="R1375"/>
      <c r="S1375"/>
      <c r="T1375"/>
      <c r="U1375"/>
      <c r="V1375"/>
      <c r="W1375"/>
      <c r="X1375"/>
      <c r="Y1375"/>
      <c r="Z1375"/>
    </row>
    <row r="1376" spans="1:26" x14ac:dyDescent="0.25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  <c r="R1376"/>
      <c r="S1376"/>
      <c r="T1376"/>
      <c r="U1376"/>
      <c r="V1376"/>
      <c r="W1376"/>
      <c r="X1376"/>
      <c r="Y1376"/>
      <c r="Z1376"/>
    </row>
    <row r="1377" spans="1:26" x14ac:dyDescent="0.25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  <c r="R1377"/>
      <c r="S1377"/>
      <c r="T1377"/>
      <c r="U1377"/>
      <c r="V1377"/>
      <c r="W1377"/>
      <c r="X1377"/>
      <c r="Y1377"/>
      <c r="Z1377"/>
    </row>
    <row r="1378" spans="1:26" x14ac:dyDescent="0.25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  <c r="R1378"/>
      <c r="S1378"/>
      <c r="T1378"/>
      <c r="U1378"/>
      <c r="V1378"/>
      <c r="W1378"/>
      <c r="X1378"/>
      <c r="Y1378"/>
      <c r="Z1378"/>
    </row>
    <row r="1379" spans="1:26" x14ac:dyDescent="0.25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  <c r="R1379"/>
      <c r="S1379"/>
      <c r="T1379"/>
      <c r="U1379"/>
      <c r="V1379"/>
      <c r="W1379"/>
      <c r="X1379"/>
      <c r="Y1379"/>
      <c r="Z1379"/>
    </row>
    <row r="1380" spans="1:26" x14ac:dyDescent="0.25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  <c r="R1380"/>
      <c r="S1380"/>
      <c r="T1380"/>
      <c r="U1380"/>
      <c r="V1380"/>
      <c r="W1380"/>
      <c r="X1380"/>
      <c r="Y1380"/>
      <c r="Z1380"/>
    </row>
    <row r="1381" spans="1:26" x14ac:dyDescent="0.25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  <c r="R1381"/>
      <c r="S1381"/>
      <c r="T1381"/>
      <c r="U1381"/>
      <c r="V1381"/>
      <c r="W1381"/>
      <c r="X1381"/>
      <c r="Y1381"/>
      <c r="Z1381"/>
    </row>
    <row r="1382" spans="1:26" x14ac:dyDescent="0.25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  <c r="R1382"/>
      <c r="S1382"/>
      <c r="T1382"/>
      <c r="U1382"/>
      <c r="V1382"/>
      <c r="W1382"/>
      <c r="X1382"/>
      <c r="Y1382"/>
      <c r="Z1382"/>
    </row>
    <row r="1383" spans="1:26" x14ac:dyDescent="0.25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  <c r="R1383"/>
      <c r="S1383"/>
      <c r="T1383"/>
      <c r="U1383"/>
      <c r="V1383"/>
      <c r="W1383"/>
      <c r="X1383"/>
      <c r="Y1383"/>
      <c r="Z1383"/>
    </row>
    <row r="1384" spans="1:26" x14ac:dyDescent="0.25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  <c r="R1384"/>
      <c r="S1384"/>
      <c r="T1384"/>
      <c r="U1384"/>
      <c r="V1384"/>
      <c r="W1384"/>
      <c r="X1384"/>
      <c r="Y1384"/>
      <c r="Z1384"/>
    </row>
    <row r="1385" spans="1:26" x14ac:dyDescent="0.25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  <c r="R1385"/>
      <c r="S1385"/>
      <c r="T1385"/>
      <c r="U1385"/>
      <c r="V1385"/>
      <c r="W1385"/>
      <c r="X1385"/>
      <c r="Y1385"/>
      <c r="Z1385"/>
    </row>
    <row r="1386" spans="1:26" x14ac:dyDescent="0.25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  <c r="R1386"/>
      <c r="S1386"/>
      <c r="T1386"/>
      <c r="U1386"/>
      <c r="V1386"/>
      <c r="W1386"/>
      <c r="X1386"/>
      <c r="Y1386"/>
      <c r="Z1386"/>
    </row>
    <row r="1387" spans="1:26" x14ac:dyDescent="0.25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  <c r="R1387"/>
      <c r="S1387"/>
      <c r="T1387"/>
      <c r="U1387"/>
      <c r="V1387"/>
      <c r="W1387"/>
      <c r="X1387"/>
      <c r="Y1387"/>
      <c r="Z1387"/>
    </row>
    <row r="1388" spans="1:26" x14ac:dyDescent="0.25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  <c r="R1388"/>
      <c r="S1388"/>
      <c r="T1388"/>
      <c r="U1388"/>
      <c r="V1388"/>
      <c r="W1388"/>
      <c r="X1388"/>
      <c r="Y1388"/>
      <c r="Z1388"/>
    </row>
    <row r="1389" spans="1:26" x14ac:dyDescent="0.25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  <c r="R1389"/>
      <c r="S1389"/>
      <c r="T1389"/>
      <c r="U1389"/>
      <c r="V1389"/>
      <c r="W1389"/>
      <c r="X1389"/>
      <c r="Y1389"/>
      <c r="Z1389"/>
    </row>
    <row r="1390" spans="1:26" x14ac:dyDescent="0.25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  <c r="R1390"/>
      <c r="S1390"/>
      <c r="T1390"/>
      <c r="U1390"/>
      <c r="V1390"/>
      <c r="W1390"/>
      <c r="X1390"/>
      <c r="Y1390"/>
      <c r="Z1390"/>
    </row>
    <row r="1391" spans="1:26" x14ac:dyDescent="0.25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  <c r="R1391"/>
      <c r="S1391"/>
      <c r="T1391"/>
      <c r="U1391"/>
      <c r="V1391"/>
      <c r="W1391"/>
      <c r="X1391"/>
      <c r="Y1391"/>
      <c r="Z1391"/>
    </row>
    <row r="1392" spans="1:26" x14ac:dyDescent="0.25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  <c r="R1392"/>
      <c r="S1392"/>
      <c r="T1392"/>
      <c r="U1392"/>
      <c r="V1392"/>
      <c r="W1392"/>
      <c r="X1392"/>
      <c r="Y1392"/>
      <c r="Z1392"/>
    </row>
    <row r="1393" spans="1:26" x14ac:dyDescent="0.25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  <c r="R1393"/>
      <c r="S1393"/>
      <c r="T1393"/>
      <c r="U1393"/>
      <c r="V1393"/>
      <c r="W1393"/>
      <c r="X1393"/>
      <c r="Y1393"/>
      <c r="Z1393"/>
    </row>
    <row r="1394" spans="1:26" x14ac:dyDescent="0.25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  <c r="R1394"/>
      <c r="S1394"/>
      <c r="T1394"/>
      <c r="U1394"/>
      <c r="V1394"/>
      <c r="W1394"/>
      <c r="X1394"/>
      <c r="Y1394"/>
      <c r="Z1394"/>
    </row>
    <row r="1395" spans="1:26" x14ac:dyDescent="0.25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  <c r="R1395"/>
      <c r="S1395"/>
      <c r="T1395"/>
      <c r="U1395"/>
      <c r="V1395"/>
      <c r="W1395"/>
      <c r="X1395"/>
      <c r="Y1395"/>
      <c r="Z1395"/>
    </row>
    <row r="1396" spans="1:26" x14ac:dyDescent="0.25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  <c r="R1396"/>
      <c r="S1396"/>
      <c r="T1396"/>
      <c r="U1396"/>
      <c r="V1396"/>
      <c r="W1396"/>
      <c r="X1396"/>
      <c r="Y1396"/>
      <c r="Z1396"/>
    </row>
    <row r="1397" spans="1:26" x14ac:dyDescent="0.25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  <c r="R1397"/>
      <c r="S1397"/>
      <c r="T1397"/>
      <c r="U1397"/>
      <c r="V1397"/>
      <c r="W1397"/>
      <c r="X1397"/>
      <c r="Y1397"/>
      <c r="Z1397"/>
    </row>
    <row r="1398" spans="1:26" x14ac:dyDescent="0.25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  <c r="R1398"/>
      <c r="S1398"/>
      <c r="T1398"/>
      <c r="U1398"/>
      <c r="V1398"/>
      <c r="W1398"/>
      <c r="X1398"/>
      <c r="Y1398"/>
      <c r="Z1398"/>
    </row>
    <row r="1399" spans="1:26" x14ac:dyDescent="0.25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  <c r="R1399"/>
      <c r="S1399"/>
      <c r="T1399"/>
      <c r="U1399"/>
      <c r="V1399"/>
      <c r="W1399"/>
      <c r="X1399"/>
      <c r="Y1399"/>
      <c r="Z1399"/>
    </row>
    <row r="1400" spans="1:26" x14ac:dyDescent="0.25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  <c r="R1400"/>
      <c r="S1400"/>
      <c r="T1400"/>
      <c r="U1400"/>
      <c r="V1400"/>
      <c r="W1400"/>
      <c r="X1400"/>
      <c r="Y1400"/>
      <c r="Z1400"/>
    </row>
    <row r="1401" spans="1:26" x14ac:dyDescent="0.25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  <c r="R1401"/>
      <c r="S1401"/>
      <c r="T1401"/>
      <c r="U1401"/>
      <c r="V1401"/>
      <c r="W1401"/>
      <c r="X1401"/>
      <c r="Y1401"/>
      <c r="Z1401"/>
    </row>
    <row r="1402" spans="1:26" x14ac:dyDescent="0.25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  <c r="R1402"/>
      <c r="S1402"/>
      <c r="T1402"/>
      <c r="U1402"/>
      <c r="V1402"/>
      <c r="W1402"/>
      <c r="X1402"/>
      <c r="Y1402"/>
      <c r="Z1402"/>
    </row>
    <row r="1403" spans="1:26" x14ac:dyDescent="0.25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P1403"/>
      <c r="Q1403"/>
      <c r="R1403"/>
      <c r="S1403"/>
      <c r="T1403"/>
      <c r="U1403"/>
      <c r="V1403"/>
      <c r="W1403"/>
      <c r="X1403"/>
      <c r="Y1403"/>
      <c r="Z1403"/>
    </row>
    <row r="1404" spans="1:26" x14ac:dyDescent="0.25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  <c r="R1404"/>
      <c r="S1404"/>
      <c r="T1404"/>
      <c r="U1404"/>
      <c r="V1404"/>
      <c r="W1404"/>
      <c r="X1404"/>
      <c r="Y1404"/>
      <c r="Z1404"/>
    </row>
    <row r="1405" spans="1:26" x14ac:dyDescent="0.25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  <c r="R1405"/>
      <c r="S1405"/>
      <c r="T1405"/>
      <c r="U1405"/>
      <c r="V1405"/>
      <c r="W1405"/>
      <c r="X1405"/>
      <c r="Y1405"/>
      <c r="Z1405"/>
    </row>
    <row r="1406" spans="1:26" x14ac:dyDescent="0.25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  <c r="R1406"/>
      <c r="S1406"/>
      <c r="T1406"/>
      <c r="U1406"/>
      <c r="V1406"/>
      <c r="W1406"/>
      <c r="X1406"/>
      <c r="Y1406"/>
      <c r="Z1406"/>
    </row>
    <row r="1407" spans="1:26" x14ac:dyDescent="0.25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  <c r="R1407"/>
      <c r="S1407"/>
      <c r="T1407"/>
      <c r="U1407"/>
      <c r="V1407"/>
      <c r="W1407"/>
      <c r="X1407"/>
      <c r="Y1407"/>
      <c r="Z1407"/>
    </row>
    <row r="1408" spans="1:26" x14ac:dyDescent="0.25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  <c r="R1408"/>
      <c r="S1408"/>
      <c r="T1408"/>
      <c r="U1408"/>
      <c r="V1408"/>
      <c r="W1408"/>
      <c r="X1408"/>
      <c r="Y1408"/>
      <c r="Z1408"/>
    </row>
    <row r="1409" spans="1:26" x14ac:dyDescent="0.25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  <c r="R1409"/>
      <c r="S1409"/>
      <c r="T1409"/>
      <c r="U1409"/>
      <c r="V1409"/>
      <c r="W1409"/>
      <c r="X1409"/>
      <c r="Y1409"/>
      <c r="Z1409"/>
    </row>
    <row r="1410" spans="1:26" x14ac:dyDescent="0.25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  <c r="R1410"/>
      <c r="S1410"/>
      <c r="T1410"/>
      <c r="U1410"/>
      <c r="V1410"/>
      <c r="W1410"/>
      <c r="X1410"/>
      <c r="Y1410"/>
      <c r="Z1410"/>
    </row>
    <row r="1411" spans="1:26" x14ac:dyDescent="0.25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P1411"/>
      <c r="Q1411"/>
      <c r="R1411"/>
      <c r="S1411"/>
      <c r="T1411"/>
      <c r="U1411"/>
      <c r="V1411"/>
      <c r="W1411"/>
      <c r="X1411"/>
      <c r="Y1411"/>
      <c r="Z1411"/>
    </row>
    <row r="1412" spans="1:26" x14ac:dyDescent="0.25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  <c r="P1412"/>
      <c r="Q1412"/>
      <c r="R1412"/>
      <c r="S1412"/>
      <c r="T1412"/>
      <c r="U1412"/>
      <c r="V1412"/>
      <c r="W1412"/>
      <c r="X1412"/>
      <c r="Y1412"/>
      <c r="Z1412"/>
    </row>
    <row r="1413" spans="1:26" x14ac:dyDescent="0.25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  <c r="P1413"/>
      <c r="Q1413"/>
      <c r="R1413"/>
      <c r="S1413"/>
      <c r="T1413"/>
      <c r="U1413"/>
      <c r="V1413"/>
      <c r="W1413"/>
      <c r="X1413"/>
      <c r="Y1413"/>
      <c r="Z1413"/>
    </row>
    <row r="1414" spans="1:26" x14ac:dyDescent="0.25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  <c r="P1414"/>
      <c r="Q1414"/>
      <c r="R1414"/>
      <c r="S1414"/>
      <c r="T1414"/>
      <c r="U1414"/>
      <c r="V1414"/>
      <c r="W1414"/>
      <c r="X1414"/>
      <c r="Y1414"/>
      <c r="Z1414"/>
    </row>
    <row r="1415" spans="1:26" x14ac:dyDescent="0.25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  <c r="P1415"/>
      <c r="Q1415"/>
      <c r="R1415"/>
      <c r="S1415"/>
      <c r="T1415"/>
      <c r="U1415"/>
      <c r="V1415"/>
      <c r="W1415"/>
      <c r="X1415"/>
      <c r="Y1415"/>
      <c r="Z1415"/>
    </row>
    <row r="1416" spans="1:26" x14ac:dyDescent="0.25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  <c r="P1416"/>
      <c r="Q1416"/>
      <c r="R1416"/>
      <c r="S1416"/>
      <c r="T1416"/>
      <c r="U1416"/>
      <c r="V1416"/>
      <c r="W1416"/>
      <c r="X1416"/>
      <c r="Y1416"/>
      <c r="Z1416"/>
    </row>
    <row r="1417" spans="1:26" x14ac:dyDescent="0.25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  <c r="P1417"/>
      <c r="Q1417"/>
      <c r="R1417"/>
      <c r="S1417"/>
      <c r="T1417"/>
      <c r="U1417"/>
      <c r="V1417"/>
      <c r="W1417"/>
      <c r="X1417"/>
      <c r="Y1417"/>
      <c r="Z1417"/>
    </row>
    <row r="1418" spans="1:26" x14ac:dyDescent="0.25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  <c r="P1418"/>
      <c r="Q1418"/>
      <c r="R1418"/>
      <c r="S1418"/>
      <c r="T1418"/>
      <c r="U1418"/>
      <c r="V1418"/>
      <c r="W1418"/>
      <c r="X1418"/>
      <c r="Y1418"/>
      <c r="Z1418"/>
    </row>
    <row r="1419" spans="1:26" x14ac:dyDescent="0.25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  <c r="P1419"/>
      <c r="Q1419"/>
      <c r="R1419"/>
      <c r="S1419"/>
      <c r="T1419"/>
      <c r="U1419"/>
      <c r="V1419"/>
      <c r="W1419"/>
      <c r="X1419"/>
      <c r="Y1419"/>
      <c r="Z1419"/>
    </row>
    <row r="1420" spans="1:26" x14ac:dyDescent="0.25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  <c r="P1420"/>
      <c r="Q1420"/>
      <c r="R1420"/>
      <c r="S1420"/>
      <c r="T1420"/>
      <c r="U1420"/>
      <c r="V1420"/>
      <c r="W1420"/>
      <c r="X1420"/>
      <c r="Y1420"/>
      <c r="Z1420"/>
    </row>
    <row r="1421" spans="1:26" x14ac:dyDescent="0.25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  <c r="P1421"/>
      <c r="Q1421"/>
      <c r="R1421"/>
      <c r="S1421"/>
      <c r="T1421"/>
      <c r="U1421"/>
      <c r="V1421"/>
      <c r="W1421"/>
      <c r="X1421"/>
      <c r="Y1421"/>
      <c r="Z1421"/>
    </row>
    <row r="1422" spans="1:26" x14ac:dyDescent="0.25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  <c r="P1422"/>
      <c r="Q1422"/>
      <c r="R1422"/>
      <c r="S1422"/>
      <c r="T1422"/>
      <c r="U1422"/>
      <c r="V1422"/>
      <c r="W1422"/>
      <c r="X1422"/>
      <c r="Y1422"/>
      <c r="Z1422"/>
    </row>
    <row r="1423" spans="1:26" x14ac:dyDescent="0.25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  <c r="P1423"/>
      <c r="Q1423"/>
      <c r="R1423"/>
      <c r="S1423"/>
      <c r="T1423"/>
      <c r="U1423"/>
      <c r="V1423"/>
      <c r="W1423"/>
      <c r="X1423"/>
      <c r="Y1423"/>
      <c r="Z1423"/>
    </row>
    <row r="1424" spans="1:26" x14ac:dyDescent="0.25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  <c r="P1424"/>
      <c r="Q1424"/>
      <c r="R1424"/>
      <c r="S1424"/>
      <c r="T1424"/>
      <c r="U1424"/>
      <c r="V1424"/>
      <c r="W1424"/>
      <c r="X1424"/>
      <c r="Y1424"/>
      <c r="Z1424"/>
    </row>
    <row r="1425" spans="1:26" x14ac:dyDescent="0.25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  <c r="P1425"/>
      <c r="Q1425"/>
      <c r="R1425"/>
      <c r="S1425"/>
      <c r="T1425"/>
      <c r="U1425"/>
      <c r="V1425"/>
      <c r="W1425"/>
      <c r="X1425"/>
      <c r="Y1425"/>
      <c r="Z1425"/>
    </row>
    <row r="1426" spans="1:26" x14ac:dyDescent="0.25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  <c r="P1426"/>
      <c r="Q1426"/>
      <c r="R1426"/>
      <c r="S1426"/>
      <c r="T1426"/>
      <c r="U1426"/>
      <c r="V1426"/>
      <c r="W1426"/>
      <c r="X1426"/>
      <c r="Y1426"/>
      <c r="Z1426"/>
    </row>
    <row r="1427" spans="1:26" x14ac:dyDescent="0.25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  <c r="P1427"/>
      <c r="Q1427"/>
      <c r="R1427"/>
      <c r="S1427"/>
      <c r="T1427"/>
      <c r="U1427"/>
      <c r="V1427"/>
      <c r="W1427"/>
      <c r="X1427"/>
      <c r="Y1427"/>
      <c r="Z1427"/>
    </row>
    <row r="1428" spans="1:26" x14ac:dyDescent="0.25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  <c r="P1428"/>
      <c r="Q1428"/>
      <c r="R1428"/>
      <c r="S1428"/>
      <c r="T1428"/>
      <c r="U1428"/>
      <c r="V1428"/>
      <c r="W1428"/>
      <c r="X1428"/>
      <c r="Y1428"/>
      <c r="Z1428"/>
    </row>
    <row r="1429" spans="1:26" x14ac:dyDescent="0.25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  <c r="P1429"/>
      <c r="Q1429"/>
      <c r="R1429"/>
      <c r="S1429"/>
      <c r="T1429"/>
      <c r="U1429"/>
      <c r="V1429"/>
      <c r="W1429"/>
      <c r="X1429"/>
      <c r="Y1429"/>
      <c r="Z1429"/>
    </row>
    <row r="1430" spans="1:26" x14ac:dyDescent="0.25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  <c r="P1430"/>
      <c r="Q1430"/>
      <c r="R1430"/>
      <c r="S1430"/>
      <c r="T1430"/>
      <c r="U1430"/>
      <c r="V1430"/>
      <c r="W1430"/>
      <c r="X1430"/>
      <c r="Y1430"/>
      <c r="Z1430"/>
    </row>
    <row r="1431" spans="1:26" x14ac:dyDescent="0.25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  <c r="P1431"/>
      <c r="Q1431"/>
      <c r="R1431"/>
      <c r="S1431"/>
      <c r="T1431"/>
      <c r="U1431"/>
      <c r="V1431"/>
      <c r="W1431"/>
      <c r="X1431"/>
      <c r="Y1431"/>
      <c r="Z1431"/>
    </row>
    <row r="1432" spans="1:26" x14ac:dyDescent="0.25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  <c r="P1432"/>
      <c r="Q1432"/>
      <c r="R1432"/>
      <c r="S1432"/>
      <c r="T1432"/>
      <c r="U1432"/>
      <c r="V1432"/>
      <c r="W1432"/>
      <c r="X1432"/>
      <c r="Y1432"/>
      <c r="Z1432"/>
    </row>
    <row r="1433" spans="1:26" x14ac:dyDescent="0.25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  <c r="P1433"/>
      <c r="Q1433"/>
      <c r="R1433"/>
      <c r="S1433"/>
      <c r="T1433"/>
      <c r="U1433"/>
      <c r="V1433"/>
      <c r="W1433"/>
      <c r="X1433"/>
      <c r="Y1433"/>
      <c r="Z1433"/>
    </row>
    <row r="1434" spans="1:26" x14ac:dyDescent="0.25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  <c r="P1434"/>
      <c r="Q1434"/>
      <c r="R1434"/>
      <c r="S1434"/>
      <c r="T1434"/>
      <c r="U1434"/>
      <c r="V1434"/>
      <c r="W1434"/>
      <c r="X1434"/>
      <c r="Y1434"/>
      <c r="Z1434"/>
    </row>
    <row r="1435" spans="1:26" x14ac:dyDescent="0.25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  <c r="P1435"/>
      <c r="Q1435"/>
      <c r="R1435"/>
      <c r="S1435"/>
      <c r="T1435"/>
      <c r="U1435"/>
      <c r="V1435"/>
      <c r="W1435"/>
      <c r="X1435"/>
      <c r="Y1435"/>
      <c r="Z1435"/>
    </row>
    <row r="1436" spans="1:26" x14ac:dyDescent="0.25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  <c r="P1436"/>
      <c r="Q1436"/>
      <c r="R1436"/>
      <c r="S1436"/>
      <c r="T1436"/>
      <c r="U1436"/>
      <c r="V1436"/>
      <c r="W1436"/>
      <c r="X1436"/>
      <c r="Y1436"/>
      <c r="Z1436"/>
    </row>
    <row r="1437" spans="1:26" x14ac:dyDescent="0.25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  <c r="P1437"/>
      <c r="Q1437"/>
      <c r="R1437"/>
      <c r="S1437"/>
      <c r="T1437"/>
      <c r="U1437"/>
      <c r="V1437"/>
      <c r="W1437"/>
      <c r="X1437"/>
      <c r="Y1437"/>
      <c r="Z1437"/>
    </row>
    <row r="1438" spans="1:26" x14ac:dyDescent="0.25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  <c r="P1438"/>
      <c r="Q1438"/>
      <c r="R1438"/>
      <c r="S1438"/>
      <c r="T1438"/>
      <c r="U1438"/>
      <c r="V1438"/>
      <c r="W1438"/>
      <c r="X1438"/>
      <c r="Y1438"/>
      <c r="Z1438"/>
    </row>
    <row r="1439" spans="1:26" x14ac:dyDescent="0.25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  <c r="P1439"/>
      <c r="Q1439"/>
      <c r="R1439"/>
      <c r="S1439"/>
      <c r="T1439"/>
      <c r="U1439"/>
      <c r="V1439"/>
      <c r="W1439"/>
      <c r="X1439"/>
      <c r="Y1439"/>
      <c r="Z1439"/>
    </row>
    <row r="1440" spans="1:26" x14ac:dyDescent="0.25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  <c r="P1440"/>
      <c r="Q1440"/>
      <c r="R1440"/>
      <c r="S1440"/>
      <c r="T1440"/>
      <c r="U1440"/>
      <c r="V1440"/>
      <c r="W1440"/>
      <c r="X1440"/>
      <c r="Y1440"/>
      <c r="Z1440"/>
    </row>
    <row r="1441" spans="1:26" x14ac:dyDescent="0.25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  <c r="P1441"/>
      <c r="Q1441"/>
      <c r="R1441"/>
      <c r="S1441"/>
      <c r="T1441"/>
      <c r="U1441"/>
      <c r="V1441"/>
      <c r="W1441"/>
      <c r="X1441"/>
      <c r="Y1441"/>
      <c r="Z1441"/>
    </row>
    <row r="1442" spans="1:26" x14ac:dyDescent="0.25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  <c r="P1442"/>
      <c r="Q1442"/>
      <c r="R1442"/>
      <c r="S1442"/>
      <c r="T1442"/>
      <c r="U1442"/>
      <c r="V1442"/>
      <c r="W1442"/>
      <c r="X1442"/>
      <c r="Y1442"/>
      <c r="Z1442"/>
    </row>
    <row r="1443" spans="1:26" x14ac:dyDescent="0.25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  <c r="P1443"/>
      <c r="Q1443"/>
      <c r="R1443"/>
      <c r="S1443"/>
      <c r="T1443"/>
      <c r="U1443"/>
      <c r="V1443"/>
      <c r="W1443"/>
      <c r="X1443"/>
      <c r="Y1443"/>
      <c r="Z1443"/>
    </row>
    <row r="1444" spans="1:26" x14ac:dyDescent="0.25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  <c r="P1444"/>
      <c r="Q1444"/>
      <c r="R1444"/>
      <c r="S1444"/>
      <c r="T1444"/>
      <c r="U1444"/>
      <c r="V1444"/>
      <c r="W1444"/>
      <c r="X1444"/>
      <c r="Y1444"/>
      <c r="Z1444"/>
    </row>
    <row r="1445" spans="1:26" x14ac:dyDescent="0.25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  <c r="P1445"/>
      <c r="Q1445"/>
      <c r="R1445"/>
      <c r="S1445"/>
      <c r="T1445"/>
      <c r="U1445"/>
      <c r="V1445"/>
      <c r="W1445"/>
      <c r="X1445"/>
      <c r="Y1445"/>
      <c r="Z1445"/>
    </row>
    <row r="1446" spans="1:26" x14ac:dyDescent="0.25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  <c r="R1446"/>
      <c r="S1446"/>
      <c r="T1446"/>
      <c r="U1446"/>
      <c r="V1446"/>
      <c r="W1446"/>
      <c r="X1446"/>
      <c r="Y1446"/>
      <c r="Z1446"/>
    </row>
    <row r="1447" spans="1:26" x14ac:dyDescent="0.25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  <c r="R1447"/>
      <c r="S1447"/>
      <c r="T1447"/>
      <c r="U1447"/>
      <c r="V1447"/>
      <c r="W1447"/>
      <c r="X1447"/>
      <c r="Y1447"/>
      <c r="Z1447"/>
    </row>
    <row r="1448" spans="1:26" x14ac:dyDescent="0.25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  <c r="R1448"/>
      <c r="S1448"/>
      <c r="T1448"/>
      <c r="U1448"/>
      <c r="V1448"/>
      <c r="W1448"/>
      <c r="X1448"/>
      <c r="Y1448"/>
      <c r="Z1448"/>
    </row>
    <row r="1449" spans="1:26" x14ac:dyDescent="0.25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  <c r="O1449"/>
      <c r="P1449"/>
      <c r="Q1449"/>
      <c r="R1449"/>
      <c r="S1449"/>
      <c r="T1449"/>
      <c r="U1449"/>
      <c r="V1449"/>
      <c r="W1449"/>
      <c r="X1449"/>
      <c r="Y1449"/>
      <c r="Z1449"/>
    </row>
    <row r="1450" spans="1:26" x14ac:dyDescent="0.25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  <c r="O1450"/>
      <c r="P1450"/>
      <c r="Q1450"/>
      <c r="R1450"/>
      <c r="S1450"/>
      <c r="T1450"/>
      <c r="U1450"/>
      <c r="V1450"/>
      <c r="W1450"/>
      <c r="X1450"/>
      <c r="Y1450"/>
      <c r="Z1450"/>
    </row>
    <row r="1451" spans="1:26" x14ac:dyDescent="0.25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  <c r="O1451"/>
      <c r="P1451"/>
      <c r="Q1451"/>
      <c r="R1451"/>
      <c r="S1451"/>
      <c r="T1451"/>
      <c r="U1451"/>
      <c r="V1451"/>
      <c r="W1451"/>
      <c r="X1451"/>
      <c r="Y1451"/>
      <c r="Z1451"/>
    </row>
    <row r="1452" spans="1:26" x14ac:dyDescent="0.25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  <c r="O1452"/>
      <c r="P1452"/>
      <c r="Q1452"/>
      <c r="R1452"/>
      <c r="S1452"/>
      <c r="T1452"/>
      <c r="U1452"/>
      <c r="V1452"/>
      <c r="W1452"/>
      <c r="X1452"/>
      <c r="Y1452"/>
      <c r="Z1452"/>
    </row>
    <row r="1453" spans="1:26" x14ac:dyDescent="0.25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  <c r="O1453"/>
      <c r="P1453"/>
      <c r="Q1453"/>
      <c r="R1453"/>
      <c r="S1453"/>
      <c r="T1453"/>
      <c r="U1453"/>
      <c r="V1453"/>
      <c r="W1453"/>
      <c r="X1453"/>
      <c r="Y1453"/>
      <c r="Z1453"/>
    </row>
    <row r="1454" spans="1:26" x14ac:dyDescent="0.25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  <c r="O1454"/>
      <c r="P1454"/>
      <c r="Q1454"/>
      <c r="R1454"/>
      <c r="S1454"/>
      <c r="T1454"/>
      <c r="U1454"/>
      <c r="V1454"/>
      <c r="W1454"/>
      <c r="X1454"/>
      <c r="Y1454"/>
      <c r="Z1454"/>
    </row>
    <row r="1455" spans="1:26" x14ac:dyDescent="0.25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  <c r="O1455"/>
      <c r="P1455"/>
      <c r="Q1455"/>
      <c r="R1455"/>
      <c r="S1455"/>
      <c r="T1455"/>
      <c r="U1455"/>
      <c r="V1455"/>
      <c r="W1455"/>
      <c r="X1455"/>
      <c r="Y1455"/>
      <c r="Z1455"/>
    </row>
    <row r="1456" spans="1:26" x14ac:dyDescent="0.25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  <c r="O1456"/>
      <c r="P1456"/>
      <c r="Q1456"/>
      <c r="R1456"/>
      <c r="S1456"/>
      <c r="T1456"/>
      <c r="U1456"/>
      <c r="V1456"/>
      <c r="W1456"/>
      <c r="X1456"/>
      <c r="Y1456"/>
      <c r="Z1456"/>
    </row>
    <row r="1457" spans="1:26" x14ac:dyDescent="0.25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  <c r="O1457"/>
      <c r="P1457"/>
      <c r="Q1457"/>
      <c r="R1457"/>
      <c r="S1457"/>
      <c r="T1457"/>
      <c r="U1457"/>
      <c r="V1457"/>
      <c r="W1457"/>
      <c r="X1457"/>
      <c r="Y1457"/>
      <c r="Z1457"/>
    </row>
    <row r="1458" spans="1:26" x14ac:dyDescent="0.25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  <c r="O1458"/>
      <c r="P1458"/>
      <c r="Q1458"/>
      <c r="R1458"/>
      <c r="S1458"/>
      <c r="T1458"/>
      <c r="U1458"/>
      <c r="V1458"/>
      <c r="W1458"/>
      <c r="X1458"/>
      <c r="Y1458"/>
      <c r="Z1458"/>
    </row>
    <row r="1459" spans="1:26" x14ac:dyDescent="0.25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  <c r="O1459"/>
      <c r="P1459"/>
      <c r="Q1459"/>
      <c r="R1459"/>
      <c r="S1459"/>
      <c r="T1459"/>
      <c r="U1459"/>
      <c r="V1459"/>
      <c r="W1459"/>
      <c r="X1459"/>
      <c r="Y1459"/>
      <c r="Z1459"/>
    </row>
    <row r="1460" spans="1:26" x14ac:dyDescent="0.25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  <c r="O1460"/>
      <c r="P1460"/>
      <c r="Q1460"/>
      <c r="R1460"/>
      <c r="S1460"/>
      <c r="T1460"/>
      <c r="U1460"/>
      <c r="V1460"/>
      <c r="W1460"/>
      <c r="X1460"/>
      <c r="Y1460"/>
      <c r="Z1460"/>
    </row>
    <row r="1461" spans="1:26" x14ac:dyDescent="0.25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  <c r="O1461"/>
      <c r="P1461"/>
      <c r="Q1461"/>
      <c r="R1461"/>
      <c r="S1461"/>
      <c r="T1461"/>
      <c r="U1461"/>
      <c r="V1461"/>
      <c r="W1461"/>
      <c r="X1461"/>
      <c r="Y1461"/>
      <c r="Z1461"/>
    </row>
    <row r="1462" spans="1:26" x14ac:dyDescent="0.25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  <c r="O1462"/>
      <c r="P1462"/>
      <c r="Q1462"/>
      <c r="R1462"/>
      <c r="S1462"/>
      <c r="T1462"/>
      <c r="U1462"/>
      <c r="V1462"/>
      <c r="W1462"/>
      <c r="X1462"/>
      <c r="Y1462"/>
      <c r="Z1462"/>
    </row>
    <row r="1463" spans="1:26" x14ac:dyDescent="0.25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  <c r="O1463"/>
      <c r="P1463"/>
      <c r="Q1463"/>
      <c r="R1463"/>
      <c r="S1463"/>
      <c r="T1463"/>
      <c r="U1463"/>
      <c r="V1463"/>
      <c r="W1463"/>
      <c r="X1463"/>
      <c r="Y1463"/>
      <c r="Z1463"/>
    </row>
    <row r="1464" spans="1:26" x14ac:dyDescent="0.25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  <c r="O1464"/>
      <c r="P1464"/>
      <c r="Q1464"/>
      <c r="R1464"/>
      <c r="S1464"/>
      <c r="T1464"/>
      <c r="U1464"/>
      <c r="V1464"/>
      <c r="W1464"/>
      <c r="X1464"/>
      <c r="Y1464"/>
      <c r="Z1464"/>
    </row>
    <row r="1465" spans="1:26" x14ac:dyDescent="0.25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  <c r="O1465"/>
      <c r="P1465"/>
      <c r="Q1465"/>
      <c r="R1465"/>
      <c r="S1465"/>
      <c r="T1465"/>
      <c r="U1465"/>
      <c r="V1465"/>
      <c r="W1465"/>
      <c r="X1465"/>
      <c r="Y1465"/>
      <c r="Z1465"/>
    </row>
    <row r="1466" spans="1:26" x14ac:dyDescent="0.25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  <c r="O1466"/>
      <c r="P1466"/>
      <c r="Q1466"/>
      <c r="R1466"/>
      <c r="S1466"/>
      <c r="T1466"/>
      <c r="U1466"/>
      <c r="V1466"/>
      <c r="W1466"/>
      <c r="X1466"/>
      <c r="Y1466"/>
      <c r="Z1466"/>
    </row>
    <row r="1467" spans="1:26" x14ac:dyDescent="0.25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  <c r="O1467"/>
      <c r="P1467"/>
      <c r="Q1467"/>
      <c r="R1467"/>
      <c r="S1467"/>
      <c r="T1467"/>
      <c r="U1467"/>
      <c r="V1467"/>
      <c r="W1467"/>
      <c r="X1467"/>
      <c r="Y1467"/>
      <c r="Z1467"/>
    </row>
    <row r="1468" spans="1:26" x14ac:dyDescent="0.25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  <c r="O1468"/>
      <c r="P1468"/>
      <c r="Q1468"/>
      <c r="R1468"/>
      <c r="S1468"/>
      <c r="T1468"/>
      <c r="U1468"/>
      <c r="V1468"/>
      <c r="W1468"/>
      <c r="X1468"/>
      <c r="Y1468"/>
      <c r="Z1468"/>
    </row>
    <row r="1469" spans="1:26" x14ac:dyDescent="0.25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  <c r="O1469"/>
      <c r="P1469"/>
      <c r="Q1469"/>
      <c r="R1469"/>
      <c r="S1469"/>
      <c r="T1469"/>
      <c r="U1469"/>
      <c r="V1469"/>
      <c r="W1469"/>
      <c r="X1469"/>
      <c r="Y1469"/>
      <c r="Z1469"/>
    </row>
    <row r="1470" spans="1:26" x14ac:dyDescent="0.25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  <c r="O1470"/>
      <c r="P1470"/>
      <c r="Q1470"/>
      <c r="R1470"/>
      <c r="S1470"/>
      <c r="T1470"/>
      <c r="U1470"/>
      <c r="V1470"/>
      <c r="W1470"/>
      <c r="X1470"/>
      <c r="Y1470"/>
      <c r="Z1470"/>
    </row>
    <row r="1471" spans="1:26" x14ac:dyDescent="0.25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  <c r="O1471"/>
      <c r="P1471"/>
      <c r="Q1471"/>
      <c r="R1471"/>
      <c r="S1471"/>
      <c r="T1471"/>
      <c r="U1471"/>
      <c r="V1471"/>
      <c r="W1471"/>
      <c r="X1471"/>
      <c r="Y1471"/>
      <c r="Z1471"/>
    </row>
    <row r="1472" spans="1:26" x14ac:dyDescent="0.25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  <c r="O1472"/>
      <c r="P1472"/>
      <c r="Q1472"/>
      <c r="R1472"/>
      <c r="S1472"/>
      <c r="T1472"/>
      <c r="U1472"/>
      <c r="V1472"/>
      <c r="W1472"/>
      <c r="X1472"/>
      <c r="Y1472"/>
      <c r="Z1472"/>
    </row>
    <row r="1473" spans="1:26" x14ac:dyDescent="0.25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  <c r="O1473"/>
      <c r="P1473"/>
      <c r="Q1473"/>
      <c r="R1473"/>
      <c r="S1473"/>
      <c r="T1473"/>
      <c r="U1473"/>
      <c r="V1473"/>
      <c r="W1473"/>
      <c r="X1473"/>
      <c r="Y1473"/>
      <c r="Z1473"/>
    </row>
    <row r="1474" spans="1:26" x14ac:dyDescent="0.25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  <c r="O1474"/>
      <c r="P1474"/>
      <c r="Q1474"/>
      <c r="R1474"/>
      <c r="S1474"/>
      <c r="T1474"/>
      <c r="U1474"/>
      <c r="V1474"/>
      <c r="W1474"/>
      <c r="X1474"/>
      <c r="Y1474"/>
      <c r="Z1474"/>
    </row>
    <row r="1475" spans="1:26" x14ac:dyDescent="0.25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  <c r="O1475"/>
      <c r="P1475"/>
      <c r="Q1475"/>
      <c r="R1475"/>
      <c r="S1475"/>
      <c r="T1475"/>
      <c r="U1475"/>
      <c r="V1475"/>
      <c r="W1475"/>
      <c r="X1475"/>
      <c r="Y1475"/>
      <c r="Z1475"/>
    </row>
    <row r="1476" spans="1:26" x14ac:dyDescent="0.25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  <c r="O1476"/>
      <c r="P1476"/>
      <c r="Q1476"/>
      <c r="R1476"/>
      <c r="S1476"/>
      <c r="T1476"/>
      <c r="U1476"/>
      <c r="V1476"/>
      <c r="W1476"/>
      <c r="X1476"/>
      <c r="Y1476"/>
      <c r="Z1476"/>
    </row>
    <row r="1477" spans="1:26" x14ac:dyDescent="0.25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  <c r="O1477"/>
      <c r="P1477"/>
      <c r="Q1477"/>
      <c r="R1477"/>
      <c r="S1477"/>
      <c r="T1477"/>
      <c r="U1477"/>
      <c r="V1477"/>
      <c r="W1477"/>
      <c r="X1477"/>
      <c r="Y1477"/>
      <c r="Z1477"/>
    </row>
    <row r="1478" spans="1:26" x14ac:dyDescent="0.25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  <c r="O1478"/>
      <c r="P1478"/>
      <c r="Q1478"/>
      <c r="R1478"/>
      <c r="S1478"/>
      <c r="T1478"/>
      <c r="U1478"/>
      <c r="V1478"/>
      <c r="W1478"/>
      <c r="X1478"/>
      <c r="Y1478"/>
      <c r="Z1478"/>
    </row>
    <row r="1479" spans="1:26" x14ac:dyDescent="0.25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  <c r="O1479"/>
      <c r="P1479"/>
      <c r="Q1479"/>
      <c r="R1479"/>
      <c r="S1479"/>
      <c r="T1479"/>
      <c r="U1479"/>
      <c r="V1479"/>
      <c r="W1479"/>
      <c r="X1479"/>
      <c r="Y1479"/>
      <c r="Z1479"/>
    </row>
    <row r="1480" spans="1:26" x14ac:dyDescent="0.25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  <c r="O1480"/>
      <c r="P1480"/>
      <c r="Q1480"/>
      <c r="R1480"/>
      <c r="S1480"/>
      <c r="T1480"/>
      <c r="U1480"/>
      <c r="V1480"/>
      <c r="W1480"/>
      <c r="X1480"/>
      <c r="Y1480"/>
      <c r="Z1480"/>
    </row>
    <row r="1481" spans="1:26" x14ac:dyDescent="0.25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  <c r="O1481"/>
      <c r="P1481"/>
      <c r="Q1481"/>
      <c r="R1481"/>
      <c r="S1481"/>
      <c r="T1481"/>
      <c r="U1481"/>
      <c r="V1481"/>
      <c r="W1481"/>
      <c r="X1481"/>
      <c r="Y1481"/>
      <c r="Z1481"/>
    </row>
    <row r="1482" spans="1:26" x14ac:dyDescent="0.25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  <c r="O1482"/>
      <c r="P1482"/>
      <c r="Q1482"/>
      <c r="R1482"/>
      <c r="S1482"/>
      <c r="T1482"/>
      <c r="U1482"/>
      <c r="V1482"/>
      <c r="W1482"/>
      <c r="X1482"/>
      <c r="Y1482"/>
      <c r="Z1482"/>
    </row>
    <row r="1483" spans="1:26" x14ac:dyDescent="0.25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  <c r="O1483"/>
      <c r="P1483"/>
      <c r="Q1483"/>
      <c r="R1483"/>
      <c r="S1483"/>
      <c r="T1483"/>
      <c r="U1483"/>
      <c r="V1483"/>
      <c r="W1483"/>
      <c r="X1483"/>
      <c r="Y1483"/>
      <c r="Z1483"/>
    </row>
    <row r="1484" spans="1:26" x14ac:dyDescent="0.25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  <c r="O1484"/>
      <c r="P1484"/>
      <c r="Q1484"/>
      <c r="R1484"/>
      <c r="S1484"/>
      <c r="T1484"/>
      <c r="U1484"/>
      <c r="V1484"/>
      <c r="W1484"/>
      <c r="X1484"/>
      <c r="Y1484"/>
      <c r="Z1484"/>
    </row>
    <row r="1485" spans="1:26" x14ac:dyDescent="0.25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  <c r="O1485"/>
      <c r="P1485"/>
      <c r="Q1485"/>
      <c r="R1485"/>
      <c r="S1485"/>
      <c r="T1485"/>
      <c r="U1485"/>
      <c r="V1485"/>
      <c r="W1485"/>
      <c r="X1485"/>
      <c r="Y1485"/>
      <c r="Z1485"/>
    </row>
    <row r="1486" spans="1:26" x14ac:dyDescent="0.25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  <c r="O1486"/>
      <c r="P1486"/>
      <c r="Q1486"/>
      <c r="R1486"/>
      <c r="S1486"/>
      <c r="T1486"/>
      <c r="U1486"/>
      <c r="V1486"/>
      <c r="W1486"/>
      <c r="X1486"/>
      <c r="Y1486"/>
      <c r="Z1486"/>
    </row>
    <row r="1487" spans="1:26" x14ac:dyDescent="0.25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  <c r="O1487"/>
      <c r="P1487"/>
      <c r="Q1487"/>
      <c r="R1487"/>
      <c r="S1487"/>
      <c r="T1487"/>
      <c r="U1487"/>
      <c r="V1487"/>
      <c r="W1487"/>
      <c r="X1487"/>
      <c r="Y1487"/>
      <c r="Z1487"/>
    </row>
    <row r="1488" spans="1:26" x14ac:dyDescent="0.25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  <c r="O1488"/>
      <c r="P1488"/>
      <c r="Q1488"/>
      <c r="R1488"/>
      <c r="S1488"/>
      <c r="T1488"/>
      <c r="U1488"/>
      <c r="V1488"/>
      <c r="W1488"/>
      <c r="X1488"/>
      <c r="Y1488"/>
      <c r="Z1488"/>
    </row>
    <row r="1489" spans="1:26" x14ac:dyDescent="0.25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  <c r="O1489"/>
      <c r="P1489"/>
      <c r="Q1489"/>
      <c r="R1489"/>
      <c r="S1489"/>
      <c r="T1489"/>
      <c r="U1489"/>
      <c r="V1489"/>
      <c r="W1489"/>
      <c r="X1489"/>
      <c r="Y1489"/>
      <c r="Z1489"/>
    </row>
    <row r="1490" spans="1:26" x14ac:dyDescent="0.25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  <c r="O1490"/>
      <c r="P1490"/>
      <c r="Q1490"/>
      <c r="R1490"/>
      <c r="S1490"/>
      <c r="T1490"/>
      <c r="U1490"/>
      <c r="V1490"/>
      <c r="W1490"/>
      <c r="X1490"/>
      <c r="Y1490"/>
      <c r="Z1490"/>
    </row>
    <row r="1491" spans="1:26" x14ac:dyDescent="0.25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  <c r="O1491"/>
      <c r="P1491"/>
      <c r="Q1491"/>
      <c r="R1491"/>
      <c r="S1491"/>
      <c r="T1491"/>
      <c r="U1491"/>
      <c r="V1491"/>
      <c r="W1491"/>
      <c r="X1491"/>
      <c r="Y1491"/>
      <c r="Z1491"/>
    </row>
    <row r="1492" spans="1:26" x14ac:dyDescent="0.25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  <c r="O1492"/>
      <c r="P1492"/>
      <c r="Q1492"/>
      <c r="R1492"/>
      <c r="S1492"/>
      <c r="T1492"/>
      <c r="U1492"/>
      <c r="V1492"/>
      <c r="W1492"/>
      <c r="X1492"/>
      <c r="Y1492"/>
      <c r="Z1492"/>
    </row>
    <row r="1493" spans="1:26" x14ac:dyDescent="0.25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  <c r="O1493"/>
      <c r="P1493"/>
      <c r="Q1493"/>
      <c r="R1493"/>
      <c r="S1493"/>
      <c r="T1493"/>
      <c r="U1493"/>
      <c r="V1493"/>
      <c r="W1493"/>
      <c r="X1493"/>
      <c r="Y1493"/>
      <c r="Z1493"/>
    </row>
    <row r="1494" spans="1:26" x14ac:dyDescent="0.25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  <c r="O1494"/>
      <c r="P1494"/>
      <c r="Q1494"/>
      <c r="R1494"/>
      <c r="S1494"/>
      <c r="T1494"/>
      <c r="U1494"/>
      <c r="V1494"/>
      <c r="W1494"/>
      <c r="X1494"/>
      <c r="Y1494"/>
      <c r="Z1494"/>
    </row>
    <row r="1495" spans="1:26" x14ac:dyDescent="0.25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  <c r="O1495"/>
      <c r="P1495"/>
      <c r="Q1495"/>
      <c r="R1495"/>
      <c r="S1495"/>
      <c r="T1495"/>
      <c r="U1495"/>
      <c r="V1495"/>
      <c r="W1495"/>
      <c r="X1495"/>
      <c r="Y1495"/>
      <c r="Z1495"/>
    </row>
    <row r="1496" spans="1:26" x14ac:dyDescent="0.25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  <c r="O1496"/>
      <c r="P1496"/>
      <c r="Q1496"/>
      <c r="R1496"/>
      <c r="S1496"/>
      <c r="T1496"/>
      <c r="U1496"/>
      <c r="V1496"/>
      <c r="W1496"/>
      <c r="X1496"/>
      <c r="Y1496"/>
      <c r="Z1496"/>
    </row>
    <row r="1497" spans="1:26" x14ac:dyDescent="0.25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  <c r="O1497"/>
      <c r="P1497"/>
      <c r="Q1497"/>
      <c r="R1497"/>
      <c r="S1497"/>
      <c r="T1497"/>
      <c r="U1497"/>
      <c r="V1497"/>
      <c r="W1497"/>
      <c r="X1497"/>
      <c r="Y1497"/>
      <c r="Z1497"/>
    </row>
    <row r="1498" spans="1:26" x14ac:dyDescent="0.25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  <c r="O1498"/>
      <c r="P1498"/>
      <c r="Q1498"/>
      <c r="R1498"/>
      <c r="S1498"/>
      <c r="T1498"/>
      <c r="U1498"/>
      <c r="V1498"/>
      <c r="W1498"/>
      <c r="X1498"/>
      <c r="Y1498"/>
      <c r="Z1498"/>
    </row>
    <row r="1499" spans="1:26" x14ac:dyDescent="0.25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  <c r="O1499"/>
      <c r="P1499"/>
      <c r="Q1499"/>
      <c r="R1499"/>
      <c r="S1499"/>
      <c r="T1499"/>
      <c r="U1499"/>
      <c r="V1499"/>
      <c r="W1499"/>
      <c r="X1499"/>
      <c r="Y1499"/>
      <c r="Z1499"/>
    </row>
    <row r="1500" spans="1:26" x14ac:dyDescent="0.25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  <c r="O1500"/>
      <c r="P1500"/>
      <c r="Q1500"/>
      <c r="R1500"/>
      <c r="S1500"/>
      <c r="T1500"/>
      <c r="U1500"/>
      <c r="V1500"/>
      <c r="W1500"/>
      <c r="X1500"/>
      <c r="Y1500"/>
      <c r="Z1500"/>
    </row>
    <row r="1501" spans="1:26" x14ac:dyDescent="0.25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  <c r="O1501"/>
      <c r="P1501"/>
      <c r="Q1501"/>
      <c r="R1501"/>
      <c r="S1501"/>
      <c r="T1501"/>
      <c r="U1501"/>
      <c r="V1501"/>
      <c r="W1501"/>
      <c r="X1501"/>
      <c r="Y1501"/>
      <c r="Z1501"/>
    </row>
    <row r="1502" spans="1:26" x14ac:dyDescent="0.25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  <c r="O1502"/>
      <c r="P1502"/>
      <c r="Q1502"/>
      <c r="R1502"/>
      <c r="S1502"/>
      <c r="T1502"/>
      <c r="U1502"/>
      <c r="V1502"/>
      <c r="W1502"/>
      <c r="X1502"/>
      <c r="Y1502"/>
      <c r="Z1502"/>
    </row>
    <row r="1503" spans="1:26" x14ac:dyDescent="0.25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  <c r="O1503"/>
      <c r="P1503"/>
      <c r="Q1503"/>
      <c r="R1503"/>
      <c r="S1503"/>
      <c r="T1503"/>
      <c r="U1503"/>
      <c r="V1503"/>
      <c r="W1503"/>
      <c r="X1503"/>
      <c r="Y1503"/>
      <c r="Z1503"/>
    </row>
    <row r="1504" spans="1:26" x14ac:dyDescent="0.25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  <c r="O1504"/>
      <c r="P1504"/>
      <c r="Q1504"/>
      <c r="R1504"/>
      <c r="S1504"/>
      <c r="T1504"/>
      <c r="U1504"/>
      <c r="V1504"/>
      <c r="W1504"/>
      <c r="X1504"/>
      <c r="Y1504"/>
      <c r="Z1504"/>
    </row>
    <row r="1505" spans="1:26" x14ac:dyDescent="0.25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  <c r="O1505"/>
      <c r="P1505"/>
      <c r="Q1505"/>
      <c r="R1505"/>
      <c r="S1505"/>
      <c r="T1505"/>
      <c r="U1505"/>
      <c r="V1505"/>
      <c r="W1505"/>
      <c r="X1505"/>
      <c r="Y1505"/>
      <c r="Z1505"/>
    </row>
    <row r="1506" spans="1:26" x14ac:dyDescent="0.25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  <c r="O1506"/>
      <c r="P1506"/>
      <c r="Q1506"/>
      <c r="R1506"/>
      <c r="S1506"/>
      <c r="T1506"/>
      <c r="U1506"/>
      <c r="V1506"/>
      <c r="W1506"/>
      <c r="X1506"/>
      <c r="Y1506"/>
      <c r="Z1506"/>
    </row>
    <row r="1507" spans="1:26" x14ac:dyDescent="0.25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  <c r="O1507"/>
      <c r="P1507"/>
      <c r="Q1507"/>
      <c r="R1507"/>
      <c r="S1507"/>
      <c r="T1507"/>
      <c r="U1507"/>
      <c r="V1507"/>
      <c r="W1507"/>
      <c r="X1507"/>
      <c r="Y1507"/>
      <c r="Z1507"/>
    </row>
    <row r="1508" spans="1:26" x14ac:dyDescent="0.25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  <c r="O1508"/>
      <c r="P1508"/>
      <c r="Q1508"/>
      <c r="R1508"/>
      <c r="S1508"/>
      <c r="T1508"/>
      <c r="U1508"/>
      <c r="V1508"/>
      <c r="W1508"/>
      <c r="X1508"/>
      <c r="Y1508"/>
      <c r="Z1508"/>
    </row>
    <row r="1509" spans="1:26" x14ac:dyDescent="0.25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  <c r="O1509"/>
      <c r="P1509"/>
      <c r="Q1509"/>
      <c r="R1509"/>
      <c r="S1509"/>
      <c r="T1509"/>
      <c r="U1509"/>
      <c r="V1509"/>
      <c r="W1509"/>
      <c r="X1509"/>
      <c r="Y1509"/>
      <c r="Z1509"/>
    </row>
    <row r="1510" spans="1:26" x14ac:dyDescent="0.25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  <c r="O1510"/>
      <c r="P1510"/>
      <c r="Q1510"/>
      <c r="R1510"/>
      <c r="S1510"/>
      <c r="T1510"/>
      <c r="U1510"/>
      <c r="V1510"/>
      <c r="W1510"/>
      <c r="X1510"/>
      <c r="Y1510"/>
      <c r="Z1510"/>
    </row>
    <row r="1511" spans="1:26" x14ac:dyDescent="0.25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  <c r="O1511"/>
      <c r="P1511"/>
      <c r="Q1511"/>
      <c r="R1511"/>
      <c r="S1511"/>
      <c r="T1511"/>
      <c r="U1511"/>
      <c r="V1511"/>
      <c r="W1511"/>
      <c r="X1511"/>
      <c r="Y1511"/>
      <c r="Z1511"/>
    </row>
    <row r="1512" spans="1:26" x14ac:dyDescent="0.25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  <c r="O1512"/>
      <c r="P1512"/>
      <c r="Q1512"/>
      <c r="R1512"/>
      <c r="S1512"/>
      <c r="T1512"/>
      <c r="U1512"/>
      <c r="V1512"/>
      <c r="W1512"/>
      <c r="X1512"/>
      <c r="Y1512"/>
      <c r="Z1512"/>
    </row>
    <row r="1513" spans="1:26" x14ac:dyDescent="0.25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  <c r="O1513"/>
      <c r="P1513"/>
      <c r="Q1513"/>
      <c r="R1513"/>
      <c r="S1513"/>
      <c r="T1513"/>
      <c r="U1513"/>
      <c r="V1513"/>
      <c r="W1513"/>
      <c r="X1513"/>
      <c r="Y1513"/>
      <c r="Z1513"/>
    </row>
    <row r="1514" spans="1:26" x14ac:dyDescent="0.25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  <c r="O1514"/>
      <c r="P1514"/>
      <c r="Q1514"/>
      <c r="R1514"/>
      <c r="S1514"/>
      <c r="T1514"/>
      <c r="U1514"/>
      <c r="V1514"/>
      <c r="W1514"/>
      <c r="X1514"/>
      <c r="Y1514"/>
      <c r="Z1514"/>
    </row>
    <row r="1515" spans="1:26" x14ac:dyDescent="0.25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  <c r="O1515"/>
      <c r="P1515"/>
      <c r="Q1515"/>
      <c r="R1515"/>
      <c r="S1515"/>
      <c r="T1515"/>
      <c r="U1515"/>
      <c r="V1515"/>
      <c r="W1515"/>
      <c r="X1515"/>
      <c r="Y1515"/>
      <c r="Z1515"/>
    </row>
    <row r="1516" spans="1:26" x14ac:dyDescent="0.25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  <c r="O1516"/>
      <c r="P1516"/>
      <c r="Q1516"/>
      <c r="R1516"/>
      <c r="S1516"/>
      <c r="T1516"/>
      <c r="U1516"/>
      <c r="V1516"/>
      <c r="W1516"/>
      <c r="X1516"/>
      <c r="Y1516"/>
      <c r="Z1516"/>
    </row>
    <row r="1517" spans="1:26" x14ac:dyDescent="0.25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  <c r="O1517"/>
      <c r="P1517"/>
      <c r="Q1517"/>
      <c r="R1517"/>
      <c r="S1517"/>
      <c r="T1517"/>
      <c r="U1517"/>
      <c r="V1517"/>
      <c r="W1517"/>
      <c r="X1517"/>
      <c r="Y1517"/>
      <c r="Z1517"/>
    </row>
    <row r="1518" spans="1:26" x14ac:dyDescent="0.25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  <c r="O1518"/>
      <c r="P1518"/>
      <c r="Q1518"/>
      <c r="R1518"/>
      <c r="S1518"/>
      <c r="T1518"/>
      <c r="U1518"/>
      <c r="V1518"/>
      <c r="W1518"/>
      <c r="X1518"/>
      <c r="Y1518"/>
      <c r="Z1518"/>
    </row>
    <row r="1519" spans="1:26" x14ac:dyDescent="0.25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  <c r="O1519"/>
      <c r="P1519"/>
      <c r="Q1519"/>
      <c r="R1519"/>
      <c r="S1519"/>
      <c r="T1519"/>
      <c r="U1519"/>
      <c r="V1519"/>
      <c r="W1519"/>
      <c r="X1519"/>
      <c r="Y1519"/>
      <c r="Z1519"/>
    </row>
    <row r="1520" spans="1:26" x14ac:dyDescent="0.25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  <c r="O1520"/>
      <c r="P1520"/>
      <c r="Q1520"/>
      <c r="R1520"/>
      <c r="S1520"/>
      <c r="T1520"/>
      <c r="U1520"/>
      <c r="V1520"/>
      <c r="W1520"/>
      <c r="X1520"/>
      <c r="Y1520"/>
      <c r="Z1520"/>
    </row>
    <row r="1521" spans="1:26" x14ac:dyDescent="0.25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  <c r="O1521"/>
      <c r="P1521"/>
      <c r="Q1521"/>
      <c r="R1521"/>
      <c r="S1521"/>
      <c r="T1521"/>
      <c r="U1521"/>
      <c r="V1521"/>
      <c r="W1521"/>
      <c r="X1521"/>
      <c r="Y1521"/>
      <c r="Z1521"/>
    </row>
    <row r="1522" spans="1:26" x14ac:dyDescent="0.25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  <c r="O1522"/>
      <c r="P1522"/>
      <c r="Q1522"/>
      <c r="R1522"/>
      <c r="S1522"/>
      <c r="T1522"/>
      <c r="U1522"/>
      <c r="V1522"/>
      <c r="W1522"/>
      <c r="X1522"/>
      <c r="Y1522"/>
      <c r="Z1522"/>
    </row>
    <row r="1523" spans="1:26" x14ac:dyDescent="0.25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  <c r="O1523"/>
      <c r="P1523"/>
      <c r="Q1523"/>
      <c r="R1523"/>
      <c r="S1523"/>
      <c r="T1523"/>
      <c r="U1523"/>
      <c r="V1523"/>
      <c r="W1523"/>
      <c r="X1523"/>
      <c r="Y1523"/>
      <c r="Z1523"/>
    </row>
    <row r="1524" spans="1:26" x14ac:dyDescent="0.25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  <c r="O1524"/>
      <c r="P1524"/>
      <c r="Q1524"/>
      <c r="R1524"/>
      <c r="S1524"/>
      <c r="T1524"/>
      <c r="U1524"/>
      <c r="V1524"/>
      <c r="W1524"/>
      <c r="X1524"/>
      <c r="Y1524"/>
      <c r="Z1524"/>
    </row>
    <row r="1525" spans="1:26" x14ac:dyDescent="0.25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  <c r="O1525"/>
      <c r="P1525"/>
      <c r="Q1525"/>
      <c r="R1525"/>
      <c r="S1525"/>
      <c r="T1525"/>
      <c r="U1525"/>
      <c r="V1525"/>
      <c r="W1525"/>
      <c r="X1525"/>
      <c r="Y1525"/>
      <c r="Z1525"/>
    </row>
    <row r="1526" spans="1:26" x14ac:dyDescent="0.25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  <c r="O1526"/>
      <c r="P1526"/>
      <c r="Q1526"/>
      <c r="R1526"/>
      <c r="S1526"/>
      <c r="T1526"/>
      <c r="U1526"/>
      <c r="V1526"/>
      <c r="W1526"/>
      <c r="X1526"/>
      <c r="Y1526"/>
      <c r="Z1526"/>
    </row>
    <row r="1527" spans="1:26" x14ac:dyDescent="0.25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  <c r="O1527"/>
      <c r="P1527"/>
      <c r="Q1527"/>
      <c r="R1527"/>
      <c r="S1527"/>
      <c r="T1527"/>
      <c r="U1527"/>
      <c r="V1527"/>
      <c r="W1527"/>
      <c r="X1527"/>
      <c r="Y1527"/>
      <c r="Z1527"/>
    </row>
    <row r="1528" spans="1:26" x14ac:dyDescent="0.25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  <c r="O1528"/>
      <c r="P1528"/>
      <c r="Q1528"/>
      <c r="R1528"/>
      <c r="S1528"/>
      <c r="T1528"/>
      <c r="U1528"/>
      <c r="V1528"/>
      <c r="W1528"/>
      <c r="X1528"/>
      <c r="Y1528"/>
      <c r="Z1528"/>
    </row>
    <row r="1529" spans="1:26" x14ac:dyDescent="0.25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  <c r="O1529"/>
      <c r="P1529"/>
      <c r="Q1529"/>
      <c r="R1529"/>
      <c r="S1529"/>
      <c r="T1529"/>
      <c r="U1529"/>
      <c r="V1529"/>
      <c r="W1529"/>
      <c r="X1529"/>
      <c r="Y1529"/>
      <c r="Z1529"/>
    </row>
    <row r="1530" spans="1:26" x14ac:dyDescent="0.25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  <c r="O1530"/>
      <c r="P1530"/>
      <c r="Q1530"/>
      <c r="R1530"/>
      <c r="S1530"/>
      <c r="T1530"/>
      <c r="U1530"/>
      <c r="V1530"/>
      <c r="W1530"/>
      <c r="X1530"/>
      <c r="Y1530"/>
      <c r="Z1530"/>
    </row>
    <row r="1531" spans="1:26" x14ac:dyDescent="0.25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  <c r="O1531"/>
      <c r="P1531"/>
      <c r="Q1531"/>
      <c r="R1531"/>
      <c r="S1531"/>
      <c r="T1531"/>
      <c r="U1531"/>
      <c r="V1531"/>
      <c r="W1531"/>
      <c r="X1531"/>
      <c r="Y1531"/>
      <c r="Z1531"/>
    </row>
    <row r="1532" spans="1:26" x14ac:dyDescent="0.25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  <c r="O1532"/>
      <c r="P1532"/>
      <c r="Q1532"/>
      <c r="R1532"/>
      <c r="S1532"/>
      <c r="T1532"/>
      <c r="U1532"/>
      <c r="V1532"/>
      <c r="W1532"/>
      <c r="X1532"/>
      <c r="Y1532"/>
      <c r="Z1532"/>
    </row>
    <row r="1533" spans="1:26" x14ac:dyDescent="0.25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  <c r="O1533"/>
      <c r="P1533"/>
      <c r="Q1533"/>
      <c r="R1533"/>
      <c r="S1533"/>
      <c r="T1533"/>
      <c r="U1533"/>
      <c r="V1533"/>
      <c r="W1533"/>
      <c r="X1533"/>
      <c r="Y1533"/>
      <c r="Z1533"/>
    </row>
    <row r="1534" spans="1:26" x14ac:dyDescent="0.25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  <c r="O1534"/>
      <c r="P1534"/>
      <c r="Q1534"/>
      <c r="R1534"/>
      <c r="S1534"/>
      <c r="T1534"/>
      <c r="U1534"/>
      <c r="V1534"/>
      <c r="W1534"/>
      <c r="X1534"/>
      <c r="Y1534"/>
      <c r="Z1534"/>
    </row>
    <row r="1535" spans="1:26" x14ac:dyDescent="0.25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  <c r="O1535"/>
      <c r="P1535"/>
      <c r="Q1535"/>
      <c r="R1535"/>
      <c r="S1535"/>
      <c r="T1535"/>
      <c r="U1535"/>
      <c r="V1535"/>
      <c r="W1535"/>
      <c r="X1535"/>
      <c r="Y1535"/>
      <c r="Z1535"/>
    </row>
    <row r="1536" spans="1:26" x14ac:dyDescent="0.25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  <c r="O1536"/>
      <c r="P1536"/>
      <c r="Q1536"/>
      <c r="R1536"/>
      <c r="S1536"/>
      <c r="T1536"/>
      <c r="U1536"/>
      <c r="V1536"/>
      <c r="W1536"/>
      <c r="X1536"/>
      <c r="Y1536"/>
      <c r="Z1536"/>
    </row>
    <row r="1537" spans="1:26" x14ac:dyDescent="0.25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  <c r="O1537"/>
      <c r="P1537"/>
      <c r="Q1537"/>
      <c r="R1537"/>
      <c r="S1537"/>
      <c r="T1537"/>
      <c r="U1537"/>
      <c r="V1537"/>
      <c r="W1537"/>
      <c r="X1537"/>
      <c r="Y1537"/>
      <c r="Z1537"/>
    </row>
    <row r="1538" spans="1:26" x14ac:dyDescent="0.25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  <c r="O1538"/>
      <c r="P1538"/>
      <c r="Q1538"/>
      <c r="R1538"/>
      <c r="S1538"/>
      <c r="T1538"/>
      <c r="U1538"/>
      <c r="V1538"/>
      <c r="W1538"/>
      <c r="X1538"/>
      <c r="Y1538"/>
      <c r="Z1538"/>
    </row>
    <row r="1539" spans="1:26" x14ac:dyDescent="0.25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  <c r="O1539"/>
      <c r="P1539"/>
      <c r="Q1539"/>
      <c r="R1539"/>
      <c r="S1539"/>
      <c r="T1539"/>
      <c r="U1539"/>
      <c r="V1539"/>
      <c r="W1539"/>
      <c r="X1539"/>
      <c r="Y1539"/>
      <c r="Z1539"/>
    </row>
    <row r="1540" spans="1:26" x14ac:dyDescent="0.25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  <c r="O1540"/>
      <c r="P1540"/>
      <c r="Q1540"/>
      <c r="R1540"/>
      <c r="S1540"/>
      <c r="T1540"/>
      <c r="U1540"/>
      <c r="V1540"/>
      <c r="W1540"/>
      <c r="X1540"/>
      <c r="Y1540"/>
      <c r="Z1540"/>
    </row>
    <row r="1541" spans="1:26" x14ac:dyDescent="0.25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  <c r="O1541"/>
      <c r="P1541"/>
      <c r="Q1541"/>
      <c r="R1541"/>
      <c r="S1541"/>
      <c r="T1541"/>
      <c r="U1541"/>
      <c r="V1541"/>
      <c r="W1541"/>
      <c r="X1541"/>
      <c r="Y1541"/>
      <c r="Z1541"/>
    </row>
    <row r="1542" spans="1:26" x14ac:dyDescent="0.25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  <c r="O1542"/>
      <c r="P1542"/>
      <c r="Q1542"/>
      <c r="R1542"/>
      <c r="S1542"/>
      <c r="T1542"/>
      <c r="U1542"/>
      <c r="V1542"/>
      <c r="W1542"/>
      <c r="X1542"/>
      <c r="Y1542"/>
      <c r="Z1542"/>
    </row>
    <row r="1543" spans="1:26" x14ac:dyDescent="0.25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  <c r="O1543"/>
      <c r="P1543"/>
      <c r="Q1543"/>
      <c r="R1543"/>
      <c r="S1543"/>
      <c r="T1543"/>
      <c r="U1543"/>
      <c r="V1543"/>
      <c r="W1543"/>
      <c r="X1543"/>
      <c r="Y1543"/>
      <c r="Z1543"/>
    </row>
    <row r="1544" spans="1:26" x14ac:dyDescent="0.25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  <c r="O1544"/>
      <c r="P1544"/>
      <c r="Q1544"/>
      <c r="R1544"/>
      <c r="S1544"/>
      <c r="T1544"/>
      <c r="U1544"/>
      <c r="V1544"/>
      <c r="W1544"/>
      <c r="X1544"/>
      <c r="Y1544"/>
      <c r="Z1544"/>
    </row>
    <row r="1545" spans="1:26" x14ac:dyDescent="0.25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  <c r="O1545"/>
      <c r="P1545"/>
      <c r="Q1545"/>
      <c r="R1545"/>
      <c r="S1545"/>
      <c r="T1545"/>
      <c r="U1545"/>
      <c r="V1545"/>
      <c r="W1545"/>
      <c r="X1545"/>
      <c r="Y1545"/>
      <c r="Z1545"/>
    </row>
    <row r="1546" spans="1:26" x14ac:dyDescent="0.25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  <c r="O1546"/>
      <c r="P1546"/>
      <c r="Q1546"/>
      <c r="R1546"/>
      <c r="S1546"/>
      <c r="T1546"/>
      <c r="U1546"/>
      <c r="V1546"/>
      <c r="W1546"/>
      <c r="X1546"/>
      <c r="Y1546"/>
      <c r="Z1546"/>
    </row>
    <row r="1547" spans="1:26" x14ac:dyDescent="0.25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  <c r="O1547"/>
      <c r="P1547"/>
      <c r="Q1547"/>
      <c r="R1547"/>
      <c r="S1547"/>
      <c r="T1547"/>
      <c r="U1547"/>
      <c r="V1547"/>
      <c r="W1547"/>
      <c r="X1547"/>
      <c r="Y1547"/>
      <c r="Z1547"/>
    </row>
    <row r="1548" spans="1:26" x14ac:dyDescent="0.25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  <c r="O1548"/>
      <c r="P1548"/>
      <c r="Q1548"/>
      <c r="R1548"/>
      <c r="S1548"/>
      <c r="T1548"/>
      <c r="U1548"/>
      <c r="V1548"/>
      <c r="W1548"/>
      <c r="X1548"/>
      <c r="Y1548"/>
      <c r="Z1548"/>
    </row>
    <row r="1549" spans="1:26" x14ac:dyDescent="0.25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  <c r="O1549"/>
      <c r="P1549"/>
      <c r="Q1549"/>
      <c r="R1549"/>
      <c r="S1549"/>
      <c r="T1549"/>
      <c r="U1549"/>
      <c r="V1549"/>
      <c r="W1549"/>
      <c r="X1549"/>
      <c r="Y1549"/>
      <c r="Z1549"/>
    </row>
    <row r="1550" spans="1:26" x14ac:dyDescent="0.25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  <c r="O1550"/>
      <c r="P1550"/>
      <c r="Q1550"/>
      <c r="R1550"/>
      <c r="S1550"/>
      <c r="T1550"/>
      <c r="U1550"/>
      <c r="V1550"/>
      <c r="W1550"/>
      <c r="X1550"/>
      <c r="Y1550"/>
      <c r="Z1550"/>
    </row>
    <row r="1551" spans="1:26" x14ac:dyDescent="0.25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  <c r="O1551"/>
      <c r="P1551"/>
      <c r="Q1551"/>
      <c r="R1551"/>
      <c r="S1551"/>
      <c r="T1551"/>
      <c r="U1551"/>
      <c r="V1551"/>
      <c r="W1551"/>
      <c r="X1551"/>
      <c r="Y1551"/>
      <c r="Z1551"/>
    </row>
    <row r="1552" spans="1:26" x14ac:dyDescent="0.25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  <c r="O1552"/>
      <c r="P1552"/>
      <c r="Q1552"/>
      <c r="R1552"/>
      <c r="S1552"/>
      <c r="T1552"/>
      <c r="U1552"/>
      <c r="V1552"/>
      <c r="W1552"/>
      <c r="X1552"/>
      <c r="Y1552"/>
      <c r="Z1552"/>
    </row>
    <row r="1553" spans="1:26" x14ac:dyDescent="0.25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  <c r="O1553"/>
      <c r="P1553"/>
      <c r="Q1553"/>
      <c r="R1553"/>
      <c r="S1553"/>
      <c r="T1553"/>
      <c r="U1553"/>
      <c r="V1553"/>
      <c r="W1553"/>
      <c r="X1553"/>
      <c r="Y1553"/>
      <c r="Z1553"/>
    </row>
    <row r="1554" spans="1:26" x14ac:dyDescent="0.25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  <c r="O1554"/>
      <c r="P1554"/>
      <c r="Q1554"/>
      <c r="R1554"/>
      <c r="S1554"/>
      <c r="T1554"/>
      <c r="U1554"/>
      <c r="V1554"/>
      <c r="W1554"/>
      <c r="X1554"/>
      <c r="Y1554"/>
      <c r="Z1554"/>
    </row>
    <row r="1555" spans="1:26" x14ac:dyDescent="0.25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  <c r="O1555"/>
      <c r="P1555"/>
      <c r="Q1555"/>
      <c r="R1555"/>
      <c r="S1555"/>
      <c r="T1555"/>
      <c r="U1555"/>
      <c r="V1555"/>
      <c r="W1555"/>
      <c r="X1555"/>
      <c r="Y1555"/>
      <c r="Z1555"/>
    </row>
    <row r="1556" spans="1:26" x14ac:dyDescent="0.25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  <c r="O1556"/>
      <c r="P1556"/>
      <c r="Q1556"/>
      <c r="R1556"/>
      <c r="S1556"/>
      <c r="T1556"/>
      <c r="U1556"/>
      <c r="V1556"/>
      <c r="W1556"/>
      <c r="X1556"/>
      <c r="Y1556"/>
      <c r="Z1556"/>
    </row>
    <row r="1557" spans="1:26" x14ac:dyDescent="0.25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  <c r="O1557"/>
      <c r="P1557"/>
      <c r="Q1557"/>
      <c r="R1557"/>
      <c r="S1557"/>
      <c r="T1557"/>
      <c r="U1557"/>
      <c r="V1557"/>
      <c r="W1557"/>
      <c r="X1557"/>
      <c r="Y1557"/>
      <c r="Z1557"/>
    </row>
    <row r="1558" spans="1:26" x14ac:dyDescent="0.25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  <c r="O1558"/>
      <c r="P1558"/>
      <c r="Q1558"/>
      <c r="R1558"/>
      <c r="S1558"/>
      <c r="T1558"/>
      <c r="U1558"/>
      <c r="V1558"/>
      <c r="W1558"/>
      <c r="X1558"/>
      <c r="Y1558"/>
      <c r="Z1558"/>
    </row>
    <row r="1559" spans="1:26" x14ac:dyDescent="0.25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  <c r="O1559"/>
      <c r="P1559"/>
      <c r="Q1559"/>
      <c r="R1559"/>
      <c r="S1559"/>
      <c r="T1559"/>
      <c r="U1559"/>
      <c r="V1559"/>
      <c r="W1559"/>
      <c r="X1559"/>
      <c r="Y1559"/>
      <c r="Z1559"/>
    </row>
    <row r="1560" spans="1:26" x14ac:dyDescent="0.25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  <c r="O1560"/>
      <c r="P1560"/>
      <c r="Q1560"/>
      <c r="R1560"/>
      <c r="S1560"/>
      <c r="T1560"/>
      <c r="U1560"/>
      <c r="V1560"/>
      <c r="W1560"/>
      <c r="X1560"/>
      <c r="Y1560"/>
      <c r="Z1560"/>
    </row>
    <row r="1561" spans="1:26" x14ac:dyDescent="0.25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  <c r="O1561"/>
      <c r="P1561"/>
      <c r="Q1561"/>
      <c r="R1561"/>
      <c r="S1561"/>
      <c r="T1561"/>
      <c r="U1561"/>
      <c r="V1561"/>
      <c r="W1561"/>
      <c r="X1561"/>
      <c r="Y1561"/>
      <c r="Z1561"/>
    </row>
    <row r="1562" spans="1:26" x14ac:dyDescent="0.25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  <c r="O1562"/>
      <c r="P1562"/>
      <c r="Q1562"/>
      <c r="R1562"/>
      <c r="S1562"/>
      <c r="T1562"/>
      <c r="U1562"/>
      <c r="V1562"/>
      <c r="W1562"/>
      <c r="X1562"/>
      <c r="Y1562"/>
      <c r="Z1562"/>
    </row>
    <row r="1563" spans="1:26" x14ac:dyDescent="0.25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  <c r="O1563"/>
      <c r="P1563"/>
      <c r="Q1563"/>
      <c r="R1563"/>
      <c r="S1563"/>
      <c r="T1563"/>
      <c r="U1563"/>
      <c r="V1563"/>
      <c r="W1563"/>
      <c r="X1563"/>
      <c r="Y1563"/>
      <c r="Z1563"/>
    </row>
    <row r="1564" spans="1:26" x14ac:dyDescent="0.25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  <c r="N1564"/>
      <c r="O1564"/>
      <c r="P1564"/>
      <c r="Q1564"/>
      <c r="R1564"/>
      <c r="S1564"/>
      <c r="T1564"/>
      <c r="U1564"/>
      <c r="V1564"/>
      <c r="W1564"/>
      <c r="X1564"/>
      <c r="Y1564"/>
      <c r="Z1564"/>
    </row>
    <row r="1565" spans="1:26" x14ac:dyDescent="0.25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  <c r="N1565"/>
      <c r="O1565"/>
      <c r="P1565"/>
      <c r="Q1565"/>
      <c r="R1565"/>
      <c r="S1565"/>
      <c r="T1565"/>
      <c r="U1565"/>
      <c r="V1565"/>
      <c r="W1565"/>
      <c r="X1565"/>
      <c r="Y1565"/>
      <c r="Z1565"/>
    </row>
    <row r="1566" spans="1:26" x14ac:dyDescent="0.25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  <c r="N1566"/>
      <c r="O1566"/>
      <c r="P1566"/>
      <c r="Q1566"/>
      <c r="R1566"/>
      <c r="S1566"/>
      <c r="T1566"/>
      <c r="U1566"/>
      <c r="V1566"/>
      <c r="W1566"/>
      <c r="X1566"/>
      <c r="Y1566"/>
      <c r="Z1566"/>
    </row>
    <row r="1567" spans="1:26" x14ac:dyDescent="0.25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  <c r="N1567"/>
      <c r="O1567"/>
      <c r="P1567"/>
      <c r="Q1567"/>
      <c r="R1567"/>
      <c r="S1567"/>
      <c r="T1567"/>
      <c r="U1567"/>
      <c r="V1567"/>
      <c r="W1567"/>
      <c r="X1567"/>
      <c r="Y1567"/>
      <c r="Z1567"/>
    </row>
    <row r="1568" spans="1:26" x14ac:dyDescent="0.25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  <c r="N1568"/>
      <c r="O1568"/>
      <c r="P1568"/>
      <c r="Q1568"/>
      <c r="R1568"/>
      <c r="S1568"/>
      <c r="T1568"/>
      <c r="U1568"/>
      <c r="V1568"/>
      <c r="W1568"/>
      <c r="X1568"/>
      <c r="Y1568"/>
      <c r="Z1568"/>
    </row>
    <row r="1569" spans="1:26" x14ac:dyDescent="0.25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  <c r="N1569"/>
      <c r="O1569"/>
      <c r="P1569"/>
      <c r="Q1569"/>
      <c r="R1569"/>
      <c r="S1569"/>
      <c r="T1569"/>
      <c r="U1569"/>
      <c r="V1569"/>
      <c r="W1569"/>
      <c r="X1569"/>
      <c r="Y1569"/>
      <c r="Z1569"/>
    </row>
    <row r="1570" spans="1:26" x14ac:dyDescent="0.25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  <c r="N1570"/>
      <c r="O1570"/>
      <c r="P1570"/>
      <c r="Q1570"/>
      <c r="R1570"/>
      <c r="S1570"/>
      <c r="T1570"/>
      <c r="U1570"/>
      <c r="V1570"/>
      <c r="W1570"/>
      <c r="X1570"/>
      <c r="Y1570"/>
      <c r="Z1570"/>
    </row>
    <row r="1571" spans="1:26" x14ac:dyDescent="0.25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  <c r="N1571"/>
      <c r="O1571"/>
      <c r="P1571"/>
      <c r="Q1571"/>
      <c r="R1571"/>
      <c r="S1571"/>
      <c r="T1571"/>
      <c r="U1571"/>
      <c r="V1571"/>
      <c r="W1571"/>
      <c r="X1571"/>
      <c r="Y1571"/>
      <c r="Z1571"/>
    </row>
    <row r="1572" spans="1:26" x14ac:dyDescent="0.25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  <c r="N1572"/>
      <c r="O1572"/>
      <c r="P1572"/>
      <c r="Q1572"/>
      <c r="R1572"/>
      <c r="S1572"/>
      <c r="T1572"/>
      <c r="U1572"/>
      <c r="V1572"/>
      <c r="W1572"/>
      <c r="X1572"/>
      <c r="Y1572"/>
      <c r="Z1572"/>
    </row>
    <row r="1573" spans="1:26" x14ac:dyDescent="0.25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  <c r="N1573"/>
      <c r="O1573"/>
      <c r="P1573"/>
      <c r="Q1573"/>
      <c r="R1573"/>
      <c r="S1573"/>
      <c r="T1573"/>
      <c r="U1573"/>
      <c r="V1573"/>
      <c r="W1573"/>
      <c r="X1573"/>
      <c r="Y1573"/>
      <c r="Z1573"/>
    </row>
    <row r="1574" spans="1:26" x14ac:dyDescent="0.25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  <c r="N1574"/>
      <c r="O1574"/>
      <c r="P1574"/>
      <c r="Q1574"/>
      <c r="R1574"/>
      <c r="S1574"/>
      <c r="T1574"/>
      <c r="U1574"/>
      <c r="V1574"/>
      <c r="W1574"/>
      <c r="X1574"/>
      <c r="Y1574"/>
      <c r="Z1574"/>
    </row>
    <row r="1575" spans="1:26" x14ac:dyDescent="0.25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  <c r="N1575"/>
      <c r="O1575"/>
      <c r="P1575"/>
      <c r="Q1575"/>
      <c r="R1575"/>
      <c r="S1575"/>
      <c r="T1575"/>
      <c r="U1575"/>
      <c r="V1575"/>
      <c r="W1575"/>
      <c r="X1575"/>
      <c r="Y1575"/>
      <c r="Z1575"/>
    </row>
    <row r="1576" spans="1:26" x14ac:dyDescent="0.25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  <c r="N1576"/>
      <c r="O1576"/>
      <c r="P1576"/>
      <c r="Q1576"/>
      <c r="R1576"/>
      <c r="S1576"/>
      <c r="T1576"/>
      <c r="U1576"/>
      <c r="V1576"/>
      <c r="W1576"/>
      <c r="X1576"/>
      <c r="Y1576"/>
      <c r="Z1576"/>
    </row>
    <row r="1577" spans="1:26" x14ac:dyDescent="0.25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  <c r="N1577"/>
      <c r="O1577"/>
      <c r="P1577"/>
      <c r="Q1577"/>
      <c r="R1577"/>
      <c r="S1577"/>
      <c r="T1577"/>
      <c r="U1577"/>
      <c r="V1577"/>
      <c r="W1577"/>
      <c r="X1577"/>
      <c r="Y1577"/>
      <c r="Z1577"/>
    </row>
    <row r="1578" spans="1:26" x14ac:dyDescent="0.25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  <c r="N1578"/>
      <c r="O1578"/>
      <c r="P1578"/>
      <c r="Q1578"/>
      <c r="R1578"/>
      <c r="S1578"/>
      <c r="T1578"/>
      <c r="U1578"/>
      <c r="V1578"/>
      <c r="W1578"/>
      <c r="X1578"/>
      <c r="Y1578"/>
      <c r="Z1578"/>
    </row>
    <row r="1579" spans="1:26" x14ac:dyDescent="0.25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  <c r="N1579"/>
      <c r="O1579"/>
      <c r="P1579"/>
      <c r="Q1579"/>
      <c r="R1579"/>
      <c r="S1579"/>
      <c r="T1579"/>
      <c r="U1579"/>
      <c r="V1579"/>
      <c r="W1579"/>
      <c r="X1579"/>
      <c r="Y1579"/>
      <c r="Z1579"/>
    </row>
    <row r="1580" spans="1:26" x14ac:dyDescent="0.25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  <c r="N1580"/>
      <c r="O1580"/>
      <c r="P1580"/>
      <c r="Q1580"/>
      <c r="R1580"/>
      <c r="S1580"/>
      <c r="T1580"/>
      <c r="U1580"/>
      <c r="V1580"/>
      <c r="W1580"/>
      <c r="X1580"/>
      <c r="Y1580"/>
      <c r="Z1580"/>
    </row>
    <row r="1581" spans="1:26" x14ac:dyDescent="0.25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  <c r="N1581"/>
      <c r="O1581"/>
      <c r="P1581"/>
      <c r="Q1581"/>
      <c r="R1581"/>
      <c r="S1581"/>
      <c r="T1581"/>
      <c r="U1581"/>
      <c r="V1581"/>
      <c r="W1581"/>
      <c r="X1581"/>
      <c r="Y1581"/>
      <c r="Z1581"/>
    </row>
    <row r="1582" spans="1:26" x14ac:dyDescent="0.25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  <c r="N1582"/>
      <c r="O1582"/>
      <c r="P1582"/>
      <c r="Q1582"/>
      <c r="R1582"/>
      <c r="S1582"/>
      <c r="T1582"/>
      <c r="U1582"/>
      <c r="V1582"/>
      <c r="W1582"/>
      <c r="X1582"/>
      <c r="Y1582"/>
      <c r="Z1582"/>
    </row>
    <row r="1583" spans="1:26" x14ac:dyDescent="0.25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  <c r="N1583"/>
      <c r="O1583"/>
      <c r="P1583"/>
      <c r="Q1583"/>
      <c r="R1583"/>
      <c r="S1583"/>
      <c r="T1583"/>
      <c r="U1583"/>
      <c r="V1583"/>
      <c r="W1583"/>
      <c r="X1583"/>
      <c r="Y1583"/>
      <c r="Z1583"/>
    </row>
    <row r="1584" spans="1:26" x14ac:dyDescent="0.25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  <c r="N1584"/>
      <c r="O1584"/>
      <c r="P1584"/>
      <c r="Q1584"/>
      <c r="R1584"/>
      <c r="S1584"/>
      <c r="T1584"/>
      <c r="U1584"/>
      <c r="V1584"/>
      <c r="W1584"/>
      <c r="X1584"/>
      <c r="Y1584"/>
      <c r="Z1584"/>
    </row>
    <row r="1585" spans="1:26" x14ac:dyDescent="0.25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  <c r="O1585"/>
      <c r="P1585"/>
      <c r="Q1585"/>
      <c r="R1585"/>
      <c r="S1585"/>
      <c r="T1585"/>
      <c r="U1585"/>
      <c r="V1585"/>
      <c r="W1585"/>
      <c r="X1585"/>
      <c r="Y1585"/>
      <c r="Z1585"/>
    </row>
    <row r="1586" spans="1:26" x14ac:dyDescent="0.25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  <c r="O1586"/>
      <c r="P1586"/>
      <c r="Q1586"/>
      <c r="R1586"/>
      <c r="S1586"/>
      <c r="T1586"/>
      <c r="U1586"/>
      <c r="V1586"/>
      <c r="W1586"/>
      <c r="X1586"/>
      <c r="Y1586"/>
      <c r="Z1586"/>
    </row>
    <row r="1587" spans="1:26" x14ac:dyDescent="0.25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  <c r="O1587"/>
      <c r="P1587"/>
      <c r="Q1587"/>
      <c r="R1587"/>
      <c r="S1587"/>
      <c r="T1587"/>
      <c r="U1587"/>
      <c r="V1587"/>
      <c r="W1587"/>
      <c r="X1587"/>
      <c r="Y1587"/>
      <c r="Z1587"/>
    </row>
    <row r="1588" spans="1:26" x14ac:dyDescent="0.25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  <c r="O1588"/>
      <c r="P1588"/>
      <c r="Q1588"/>
      <c r="R1588"/>
      <c r="S1588"/>
      <c r="T1588"/>
      <c r="U1588"/>
      <c r="V1588"/>
      <c r="W1588"/>
      <c r="X1588"/>
      <c r="Y1588"/>
      <c r="Z1588"/>
    </row>
    <row r="1589" spans="1:26" x14ac:dyDescent="0.25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  <c r="O1589"/>
      <c r="P1589"/>
      <c r="Q1589"/>
      <c r="R1589"/>
      <c r="S1589"/>
      <c r="T1589"/>
      <c r="U1589"/>
      <c r="V1589"/>
      <c r="W1589"/>
      <c r="X1589"/>
      <c r="Y1589"/>
      <c r="Z1589"/>
    </row>
    <row r="1590" spans="1:26" x14ac:dyDescent="0.25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  <c r="O1590"/>
      <c r="P1590"/>
      <c r="Q1590"/>
      <c r="R1590"/>
      <c r="S1590"/>
      <c r="T1590"/>
      <c r="U1590"/>
      <c r="V1590"/>
      <c r="W1590"/>
      <c r="X1590"/>
      <c r="Y1590"/>
      <c r="Z1590"/>
    </row>
    <row r="1591" spans="1:26" x14ac:dyDescent="0.25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  <c r="O1591"/>
      <c r="P1591"/>
      <c r="Q1591"/>
      <c r="R1591"/>
      <c r="S1591"/>
      <c r="T1591"/>
      <c r="U1591"/>
      <c r="V1591"/>
      <c r="W1591"/>
      <c r="X1591"/>
      <c r="Y1591"/>
      <c r="Z1591"/>
    </row>
    <row r="1592" spans="1:26" x14ac:dyDescent="0.25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  <c r="N1592"/>
      <c r="O1592"/>
      <c r="P1592"/>
      <c r="Q1592"/>
      <c r="R1592"/>
      <c r="S1592"/>
      <c r="T1592"/>
      <c r="U1592"/>
      <c r="V1592"/>
      <c r="W1592"/>
      <c r="X1592"/>
      <c r="Y1592"/>
      <c r="Z1592"/>
    </row>
    <row r="1593" spans="1:26" x14ac:dyDescent="0.25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  <c r="N1593"/>
      <c r="O1593"/>
      <c r="P1593"/>
      <c r="Q1593"/>
      <c r="R1593"/>
      <c r="S1593"/>
      <c r="T1593"/>
      <c r="U1593"/>
      <c r="V1593"/>
      <c r="W1593"/>
      <c r="X1593"/>
      <c r="Y1593"/>
      <c r="Z1593"/>
    </row>
    <row r="1594" spans="1:26" x14ac:dyDescent="0.25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  <c r="N1594"/>
      <c r="O1594"/>
      <c r="P1594"/>
      <c r="Q1594"/>
      <c r="R1594"/>
      <c r="S1594"/>
      <c r="T1594"/>
      <c r="U1594"/>
      <c r="V1594"/>
      <c r="W1594"/>
      <c r="X1594"/>
      <c r="Y1594"/>
      <c r="Z1594"/>
    </row>
    <row r="1595" spans="1:26" x14ac:dyDescent="0.25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  <c r="N1595"/>
      <c r="O1595"/>
      <c r="P1595"/>
      <c r="Q1595"/>
      <c r="R1595"/>
      <c r="S1595"/>
      <c r="T1595"/>
      <c r="U1595"/>
      <c r="V1595"/>
      <c r="W1595"/>
      <c r="X1595"/>
      <c r="Y1595"/>
      <c r="Z1595"/>
    </row>
    <row r="1596" spans="1:26" x14ac:dyDescent="0.25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  <c r="N1596"/>
      <c r="O1596"/>
      <c r="P1596"/>
      <c r="Q1596"/>
      <c r="R1596"/>
      <c r="S1596"/>
      <c r="T1596"/>
      <c r="U1596"/>
      <c r="V1596"/>
      <c r="W1596"/>
      <c r="X1596"/>
      <c r="Y1596"/>
      <c r="Z1596"/>
    </row>
    <row r="1597" spans="1:26" x14ac:dyDescent="0.25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  <c r="N1597"/>
      <c r="O1597"/>
      <c r="P1597"/>
      <c r="Q1597"/>
      <c r="R1597"/>
      <c r="S1597"/>
      <c r="T1597"/>
      <c r="U1597"/>
      <c r="V1597"/>
      <c r="W1597"/>
      <c r="X1597"/>
      <c r="Y1597"/>
      <c r="Z1597"/>
    </row>
    <row r="1598" spans="1:26" x14ac:dyDescent="0.25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  <c r="N1598"/>
      <c r="O1598"/>
      <c r="P1598"/>
      <c r="Q1598"/>
      <c r="R1598"/>
      <c r="S1598"/>
      <c r="T1598"/>
      <c r="U1598"/>
      <c r="V1598"/>
      <c r="W1598"/>
      <c r="X1598"/>
      <c r="Y1598"/>
      <c r="Z1598"/>
    </row>
    <row r="1599" spans="1:26" x14ac:dyDescent="0.25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  <c r="N1599"/>
      <c r="O1599"/>
      <c r="P1599"/>
      <c r="Q1599"/>
      <c r="R1599"/>
      <c r="S1599"/>
      <c r="T1599"/>
      <c r="U1599"/>
      <c r="V1599"/>
      <c r="W1599"/>
      <c r="X1599"/>
      <c r="Y1599"/>
      <c r="Z1599"/>
    </row>
    <row r="1600" spans="1:26" x14ac:dyDescent="0.25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  <c r="N1600"/>
      <c r="O1600"/>
      <c r="P1600"/>
      <c r="Q1600"/>
      <c r="R1600"/>
      <c r="S1600"/>
      <c r="T1600"/>
      <c r="U1600"/>
      <c r="V1600"/>
      <c r="W1600"/>
      <c r="X1600"/>
      <c r="Y1600"/>
      <c r="Z1600"/>
    </row>
    <row r="1601" spans="1:26" x14ac:dyDescent="0.25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  <c r="N1601"/>
      <c r="O1601"/>
      <c r="P1601"/>
      <c r="Q1601"/>
      <c r="R1601"/>
      <c r="S1601"/>
      <c r="T1601"/>
      <c r="U1601"/>
      <c r="V1601"/>
      <c r="W1601"/>
      <c r="X1601"/>
      <c r="Y1601"/>
      <c r="Z1601"/>
    </row>
    <row r="1602" spans="1:26" x14ac:dyDescent="0.25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  <c r="O1602"/>
      <c r="P1602"/>
      <c r="Q1602"/>
      <c r="R1602"/>
      <c r="S1602"/>
      <c r="T1602"/>
      <c r="U1602"/>
      <c r="V1602"/>
      <c r="W1602"/>
      <c r="X1602"/>
      <c r="Y1602"/>
      <c r="Z1602"/>
    </row>
    <row r="1603" spans="1:26" x14ac:dyDescent="0.25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  <c r="O1603"/>
      <c r="P1603"/>
      <c r="Q1603"/>
      <c r="R1603"/>
      <c r="S1603"/>
      <c r="T1603"/>
      <c r="U1603"/>
      <c r="V1603"/>
      <c r="W1603"/>
      <c r="X1603"/>
      <c r="Y1603"/>
      <c r="Z1603"/>
    </row>
    <row r="1604" spans="1:26" x14ac:dyDescent="0.25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  <c r="O1604"/>
      <c r="P1604"/>
      <c r="Q1604"/>
      <c r="R1604"/>
      <c r="S1604"/>
      <c r="T1604"/>
      <c r="U1604"/>
      <c r="V1604"/>
      <c r="W1604"/>
      <c r="X1604"/>
      <c r="Y1604"/>
      <c r="Z1604"/>
    </row>
    <row r="1605" spans="1:26" x14ac:dyDescent="0.25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  <c r="O1605"/>
      <c r="P1605"/>
      <c r="Q1605"/>
      <c r="R1605"/>
      <c r="S1605"/>
      <c r="T1605"/>
      <c r="U1605"/>
      <c r="V1605"/>
      <c r="W1605"/>
      <c r="X1605"/>
      <c r="Y1605"/>
      <c r="Z1605"/>
    </row>
    <row r="1606" spans="1:26" x14ac:dyDescent="0.25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  <c r="O1606"/>
      <c r="P1606"/>
      <c r="Q1606"/>
      <c r="R1606"/>
      <c r="S1606"/>
      <c r="T1606"/>
      <c r="U1606"/>
      <c r="V1606"/>
      <c r="W1606"/>
      <c r="X1606"/>
      <c r="Y1606"/>
      <c r="Z1606"/>
    </row>
    <row r="1607" spans="1:26" x14ac:dyDescent="0.25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  <c r="O1607"/>
      <c r="P1607"/>
      <c r="Q1607"/>
      <c r="R1607"/>
      <c r="S1607"/>
      <c r="T1607"/>
      <c r="U1607"/>
      <c r="V1607"/>
      <c r="W1607"/>
      <c r="X1607"/>
      <c r="Y1607"/>
      <c r="Z1607"/>
    </row>
    <row r="1608" spans="1:26" x14ac:dyDescent="0.25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  <c r="O1608"/>
      <c r="P1608"/>
      <c r="Q1608"/>
      <c r="R1608"/>
      <c r="S1608"/>
      <c r="T1608"/>
      <c r="U1608"/>
      <c r="V1608"/>
      <c r="W1608"/>
      <c r="X1608"/>
      <c r="Y1608"/>
      <c r="Z1608"/>
    </row>
    <row r="1609" spans="1:26" x14ac:dyDescent="0.25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  <c r="O1609"/>
      <c r="P1609"/>
      <c r="Q1609"/>
      <c r="R1609"/>
      <c r="S1609"/>
      <c r="T1609"/>
      <c r="U1609"/>
      <c r="V1609"/>
      <c r="W1609"/>
      <c r="X1609"/>
      <c r="Y1609"/>
      <c r="Z1609"/>
    </row>
    <row r="1610" spans="1:26" x14ac:dyDescent="0.25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  <c r="O1610"/>
      <c r="P1610"/>
      <c r="Q1610"/>
      <c r="R1610"/>
      <c r="S1610"/>
      <c r="T1610"/>
      <c r="U1610"/>
      <c r="V1610"/>
      <c r="W1610"/>
      <c r="X1610"/>
      <c r="Y1610"/>
      <c r="Z1610"/>
    </row>
    <row r="1611" spans="1:26" x14ac:dyDescent="0.25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  <c r="O1611"/>
      <c r="P1611"/>
      <c r="Q1611"/>
      <c r="R1611"/>
      <c r="S1611"/>
      <c r="T1611"/>
      <c r="U1611"/>
      <c r="V1611"/>
      <c r="W1611"/>
      <c r="X1611"/>
      <c r="Y1611"/>
      <c r="Z1611"/>
    </row>
    <row r="1612" spans="1:26" x14ac:dyDescent="0.25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  <c r="O1612"/>
      <c r="P1612"/>
      <c r="Q1612"/>
      <c r="R1612"/>
      <c r="S1612"/>
      <c r="T1612"/>
      <c r="U1612"/>
      <c r="V1612"/>
      <c r="W1612"/>
      <c r="X1612"/>
      <c r="Y1612"/>
      <c r="Z1612"/>
    </row>
    <row r="1613" spans="1:26" x14ac:dyDescent="0.25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  <c r="O1613"/>
      <c r="P1613"/>
      <c r="Q1613"/>
      <c r="R1613"/>
      <c r="S1613"/>
      <c r="T1613"/>
      <c r="U1613"/>
      <c r="V1613"/>
      <c r="W1613"/>
      <c r="X1613"/>
      <c r="Y1613"/>
      <c r="Z1613"/>
    </row>
    <row r="1614" spans="1:26" x14ac:dyDescent="0.25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  <c r="O1614"/>
      <c r="P1614"/>
      <c r="Q1614"/>
      <c r="R1614"/>
      <c r="S1614"/>
      <c r="T1614"/>
      <c r="U1614"/>
      <c r="V1614"/>
      <c r="W1614"/>
      <c r="X1614"/>
      <c r="Y1614"/>
      <c r="Z1614"/>
    </row>
    <row r="1615" spans="1:26" x14ac:dyDescent="0.25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  <c r="O1615"/>
      <c r="P1615"/>
      <c r="Q1615"/>
      <c r="R1615"/>
      <c r="S1615"/>
      <c r="T1615"/>
      <c r="U1615"/>
      <c r="V1615"/>
      <c r="W1615"/>
      <c r="X1615"/>
      <c r="Y1615"/>
      <c r="Z1615"/>
    </row>
    <row r="1616" spans="1:26" x14ac:dyDescent="0.25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  <c r="O1616"/>
      <c r="P1616"/>
      <c r="Q1616"/>
      <c r="R1616"/>
      <c r="S1616"/>
      <c r="T1616"/>
      <c r="U1616"/>
      <c r="V1616"/>
      <c r="W1616"/>
      <c r="X1616"/>
      <c r="Y1616"/>
      <c r="Z1616"/>
    </row>
    <row r="1617" spans="1:26" x14ac:dyDescent="0.25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  <c r="N1617"/>
      <c r="O1617"/>
      <c r="P1617"/>
      <c r="Q1617"/>
      <c r="R1617"/>
      <c r="S1617"/>
      <c r="T1617"/>
      <c r="U1617"/>
      <c r="V1617"/>
      <c r="W1617"/>
      <c r="X1617"/>
      <c r="Y1617"/>
      <c r="Z1617"/>
    </row>
    <row r="1618" spans="1:26" x14ac:dyDescent="0.25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  <c r="N1618"/>
      <c r="O1618"/>
      <c r="P1618"/>
      <c r="Q1618"/>
      <c r="R1618"/>
      <c r="S1618"/>
      <c r="T1618"/>
      <c r="U1618"/>
      <c r="V1618"/>
      <c r="W1618"/>
      <c r="X1618"/>
      <c r="Y1618"/>
      <c r="Z1618"/>
    </row>
    <row r="1619" spans="1:26" x14ac:dyDescent="0.25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  <c r="N1619"/>
      <c r="O1619"/>
      <c r="P1619"/>
      <c r="Q1619"/>
      <c r="R1619"/>
      <c r="S1619"/>
      <c r="T1619"/>
      <c r="U1619"/>
      <c r="V1619"/>
      <c r="W1619"/>
      <c r="X1619"/>
      <c r="Y1619"/>
      <c r="Z1619"/>
    </row>
    <row r="1620" spans="1:26" x14ac:dyDescent="0.25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  <c r="N1620"/>
      <c r="O1620"/>
      <c r="P1620"/>
      <c r="Q1620"/>
      <c r="R1620"/>
      <c r="S1620"/>
      <c r="T1620"/>
      <c r="U1620"/>
      <c r="V1620"/>
      <c r="W1620"/>
      <c r="X1620"/>
      <c r="Y1620"/>
      <c r="Z1620"/>
    </row>
    <row r="1621" spans="1:26" x14ac:dyDescent="0.25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  <c r="N1621"/>
      <c r="O1621"/>
      <c r="P1621"/>
      <c r="Q1621"/>
      <c r="R1621"/>
      <c r="S1621"/>
      <c r="T1621"/>
      <c r="U1621"/>
      <c r="V1621"/>
      <c r="W1621"/>
      <c r="X1621"/>
      <c r="Y1621"/>
      <c r="Z1621"/>
    </row>
    <row r="1622" spans="1:26" x14ac:dyDescent="0.25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  <c r="N1622"/>
      <c r="O1622"/>
      <c r="P1622"/>
      <c r="Q1622"/>
      <c r="R1622"/>
      <c r="S1622"/>
      <c r="T1622"/>
      <c r="U1622"/>
      <c r="V1622"/>
      <c r="W1622"/>
      <c r="X1622"/>
      <c r="Y1622"/>
      <c r="Z1622"/>
    </row>
    <row r="1623" spans="1:26" x14ac:dyDescent="0.25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  <c r="N1623"/>
      <c r="O1623"/>
      <c r="P1623"/>
      <c r="Q1623"/>
      <c r="R1623"/>
      <c r="S1623"/>
      <c r="T1623"/>
      <c r="U1623"/>
      <c r="V1623"/>
      <c r="W1623"/>
      <c r="X1623"/>
      <c r="Y1623"/>
      <c r="Z1623"/>
    </row>
    <row r="1624" spans="1:26" x14ac:dyDescent="0.25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  <c r="N1624"/>
      <c r="O1624"/>
      <c r="P1624"/>
      <c r="Q1624"/>
      <c r="R1624"/>
      <c r="S1624"/>
      <c r="T1624"/>
      <c r="U1624"/>
      <c r="V1624"/>
      <c r="W1624"/>
      <c r="X1624"/>
      <c r="Y1624"/>
      <c r="Z1624"/>
    </row>
    <row r="1625" spans="1:26" x14ac:dyDescent="0.25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  <c r="N1625"/>
      <c r="O1625"/>
      <c r="P1625"/>
      <c r="Q1625"/>
      <c r="R1625"/>
      <c r="S1625"/>
      <c r="T1625"/>
      <c r="U1625"/>
      <c r="V1625"/>
      <c r="W1625"/>
      <c r="X1625"/>
      <c r="Y1625"/>
      <c r="Z1625"/>
    </row>
    <row r="1626" spans="1:26" x14ac:dyDescent="0.25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  <c r="N1626"/>
      <c r="O1626"/>
      <c r="P1626"/>
      <c r="Q1626"/>
      <c r="R1626"/>
      <c r="S1626"/>
      <c r="T1626"/>
      <c r="U1626"/>
      <c r="V1626"/>
      <c r="W1626"/>
      <c r="X1626"/>
      <c r="Y1626"/>
      <c r="Z1626"/>
    </row>
    <row r="1627" spans="1:26" x14ac:dyDescent="0.25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  <c r="N1627"/>
      <c r="O1627"/>
      <c r="P1627"/>
      <c r="Q1627"/>
      <c r="R1627"/>
      <c r="S1627"/>
      <c r="T1627"/>
      <c r="U1627"/>
      <c r="V1627"/>
      <c r="W1627"/>
      <c r="X1627"/>
      <c r="Y1627"/>
      <c r="Z1627"/>
    </row>
    <row r="1628" spans="1:26" x14ac:dyDescent="0.25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  <c r="N1628"/>
      <c r="O1628"/>
      <c r="P1628"/>
      <c r="Q1628"/>
      <c r="R1628"/>
      <c r="S1628"/>
      <c r="T1628"/>
      <c r="U1628"/>
      <c r="V1628"/>
      <c r="W1628"/>
      <c r="X1628"/>
      <c r="Y1628"/>
      <c r="Z1628"/>
    </row>
    <row r="1629" spans="1:26" x14ac:dyDescent="0.25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  <c r="N1629"/>
      <c r="O1629"/>
      <c r="P1629"/>
      <c r="Q1629"/>
      <c r="R1629"/>
      <c r="S1629"/>
      <c r="T1629"/>
      <c r="U1629"/>
      <c r="V1629"/>
      <c r="W1629"/>
      <c r="X1629"/>
      <c r="Y1629"/>
      <c r="Z1629"/>
    </row>
    <row r="1630" spans="1:26" x14ac:dyDescent="0.25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  <c r="N1630"/>
      <c r="O1630"/>
      <c r="P1630"/>
      <c r="Q1630"/>
      <c r="R1630"/>
      <c r="S1630"/>
      <c r="T1630"/>
      <c r="U1630"/>
      <c r="V1630"/>
      <c r="W1630"/>
      <c r="X1630"/>
      <c r="Y1630"/>
      <c r="Z1630"/>
    </row>
    <row r="1631" spans="1:26" x14ac:dyDescent="0.25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  <c r="N1631"/>
      <c r="O1631"/>
      <c r="P1631"/>
      <c r="Q1631"/>
      <c r="R1631"/>
      <c r="S1631"/>
      <c r="T1631"/>
      <c r="U1631"/>
      <c r="V1631"/>
      <c r="W1631"/>
      <c r="X1631"/>
      <c r="Y1631"/>
      <c r="Z1631"/>
    </row>
    <row r="1632" spans="1:26" x14ac:dyDescent="0.25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  <c r="N1632"/>
      <c r="O1632"/>
      <c r="P1632"/>
      <c r="Q1632"/>
      <c r="R1632"/>
      <c r="S1632"/>
      <c r="T1632"/>
      <c r="U1632"/>
      <c r="V1632"/>
      <c r="W1632"/>
      <c r="X1632"/>
      <c r="Y1632"/>
      <c r="Z1632"/>
    </row>
    <row r="1633" spans="1:26" x14ac:dyDescent="0.25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  <c r="O1633"/>
      <c r="P1633"/>
      <c r="Q1633"/>
      <c r="R1633"/>
      <c r="S1633"/>
      <c r="T1633"/>
      <c r="U1633"/>
      <c r="V1633"/>
      <c r="W1633"/>
      <c r="X1633"/>
      <c r="Y1633"/>
      <c r="Z1633"/>
    </row>
    <row r="1634" spans="1:26" x14ac:dyDescent="0.25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  <c r="O1634"/>
      <c r="P1634"/>
      <c r="Q1634"/>
      <c r="R1634"/>
      <c r="S1634"/>
      <c r="T1634"/>
      <c r="U1634"/>
      <c r="V1634"/>
      <c r="W1634"/>
      <c r="X1634"/>
      <c r="Y1634"/>
      <c r="Z1634"/>
    </row>
    <row r="1635" spans="1:26" x14ac:dyDescent="0.25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  <c r="O1635"/>
      <c r="P1635"/>
      <c r="Q1635"/>
      <c r="R1635"/>
      <c r="S1635"/>
      <c r="T1635"/>
      <c r="U1635"/>
      <c r="V1635"/>
      <c r="W1635"/>
      <c r="X1635"/>
      <c r="Y1635"/>
      <c r="Z1635"/>
    </row>
    <row r="1636" spans="1:26" x14ac:dyDescent="0.25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  <c r="O1636"/>
      <c r="P1636"/>
      <c r="Q1636"/>
      <c r="R1636"/>
      <c r="S1636"/>
      <c r="T1636"/>
      <c r="U1636"/>
      <c r="V1636"/>
      <c r="W1636"/>
      <c r="X1636"/>
      <c r="Y1636"/>
      <c r="Z1636"/>
    </row>
    <row r="1637" spans="1:26" x14ac:dyDescent="0.25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  <c r="O1637"/>
      <c r="P1637"/>
      <c r="Q1637"/>
      <c r="R1637"/>
      <c r="S1637"/>
      <c r="T1637"/>
      <c r="U1637"/>
      <c r="V1637"/>
      <c r="W1637"/>
      <c r="X1637"/>
      <c r="Y1637"/>
      <c r="Z1637"/>
    </row>
    <row r="1638" spans="1:26" x14ac:dyDescent="0.25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  <c r="O1638"/>
      <c r="P1638"/>
      <c r="Q1638"/>
      <c r="R1638"/>
      <c r="S1638"/>
      <c r="T1638"/>
      <c r="U1638"/>
      <c r="V1638"/>
      <c r="W1638"/>
      <c r="X1638"/>
      <c r="Y1638"/>
      <c r="Z1638"/>
    </row>
    <row r="1639" spans="1:26" x14ac:dyDescent="0.25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  <c r="O1639"/>
      <c r="P1639"/>
      <c r="Q1639"/>
      <c r="R1639"/>
      <c r="S1639"/>
      <c r="T1639"/>
      <c r="U1639"/>
      <c r="V1639"/>
      <c r="W1639"/>
      <c r="X1639"/>
      <c r="Y1639"/>
      <c r="Z1639"/>
    </row>
    <row r="1640" spans="1:26" x14ac:dyDescent="0.25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  <c r="O1640"/>
      <c r="P1640"/>
      <c r="Q1640"/>
      <c r="R1640"/>
      <c r="S1640"/>
      <c r="T1640"/>
      <c r="U1640"/>
      <c r="V1640"/>
      <c r="W1640"/>
      <c r="X1640"/>
      <c r="Y1640"/>
      <c r="Z1640"/>
    </row>
    <row r="1641" spans="1:26" x14ac:dyDescent="0.25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  <c r="O1641"/>
      <c r="P1641"/>
      <c r="Q1641"/>
      <c r="R1641"/>
      <c r="S1641"/>
      <c r="T1641"/>
      <c r="U1641"/>
      <c r="V1641"/>
      <c r="W1641"/>
      <c r="X1641"/>
      <c r="Y1641"/>
      <c r="Z1641"/>
    </row>
    <row r="1642" spans="1:26" x14ac:dyDescent="0.25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  <c r="N1642"/>
      <c r="O1642"/>
      <c r="P1642"/>
      <c r="Q1642"/>
      <c r="R1642"/>
      <c r="S1642"/>
      <c r="T1642"/>
      <c r="U1642"/>
      <c r="V1642"/>
      <c r="W1642"/>
      <c r="X1642"/>
      <c r="Y1642"/>
      <c r="Z1642"/>
    </row>
    <row r="1643" spans="1:26" x14ac:dyDescent="0.25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  <c r="N1643"/>
      <c r="O1643"/>
      <c r="P1643"/>
      <c r="Q1643"/>
      <c r="R1643"/>
      <c r="S1643"/>
      <c r="T1643"/>
      <c r="U1643"/>
      <c r="V1643"/>
      <c r="W1643"/>
      <c r="X1643"/>
      <c r="Y1643"/>
      <c r="Z1643"/>
    </row>
    <row r="1644" spans="1:26" x14ac:dyDescent="0.25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  <c r="N1644"/>
      <c r="O1644"/>
      <c r="P1644"/>
      <c r="Q1644"/>
      <c r="R1644"/>
      <c r="S1644"/>
      <c r="T1644"/>
      <c r="U1644"/>
      <c r="V1644"/>
      <c r="W1644"/>
      <c r="X1644"/>
      <c r="Y1644"/>
      <c r="Z1644"/>
    </row>
    <row r="1645" spans="1:26" x14ac:dyDescent="0.25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  <c r="N1645"/>
      <c r="O1645"/>
      <c r="P1645"/>
      <c r="Q1645"/>
      <c r="R1645"/>
      <c r="S1645"/>
      <c r="T1645"/>
      <c r="U1645"/>
      <c r="V1645"/>
      <c r="W1645"/>
      <c r="X1645"/>
      <c r="Y1645"/>
      <c r="Z1645"/>
    </row>
    <row r="1646" spans="1:26" x14ac:dyDescent="0.25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  <c r="N1646"/>
      <c r="O1646"/>
      <c r="P1646"/>
      <c r="Q1646"/>
      <c r="R1646"/>
      <c r="S1646"/>
      <c r="T1646"/>
      <c r="U1646"/>
      <c r="V1646"/>
      <c r="W1646"/>
      <c r="X1646"/>
      <c r="Y1646"/>
      <c r="Z1646"/>
    </row>
    <row r="1647" spans="1:26" x14ac:dyDescent="0.25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  <c r="N1647"/>
      <c r="O1647"/>
      <c r="P1647"/>
      <c r="Q1647"/>
      <c r="R1647"/>
      <c r="S1647"/>
      <c r="T1647"/>
      <c r="U1647"/>
      <c r="V1647"/>
      <c r="W1647"/>
      <c r="X1647"/>
      <c r="Y1647"/>
      <c r="Z1647"/>
    </row>
    <row r="1648" spans="1:26" x14ac:dyDescent="0.25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  <c r="N1648"/>
      <c r="O1648"/>
      <c r="P1648"/>
      <c r="Q1648"/>
      <c r="R1648"/>
      <c r="S1648"/>
      <c r="T1648"/>
      <c r="U1648"/>
      <c r="V1648"/>
      <c r="W1648"/>
      <c r="X1648"/>
      <c r="Y1648"/>
      <c r="Z1648"/>
    </row>
    <row r="1649" spans="1:26" x14ac:dyDescent="0.25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  <c r="N1649"/>
      <c r="O1649"/>
      <c r="P1649"/>
      <c r="Q1649"/>
      <c r="R1649"/>
      <c r="S1649"/>
      <c r="T1649"/>
      <c r="U1649"/>
      <c r="V1649"/>
      <c r="W1649"/>
      <c r="X1649"/>
      <c r="Y1649"/>
      <c r="Z1649"/>
    </row>
    <row r="1650" spans="1:26" x14ac:dyDescent="0.25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  <c r="N1650"/>
      <c r="O1650"/>
      <c r="P1650"/>
      <c r="Q1650"/>
      <c r="R1650"/>
      <c r="S1650"/>
      <c r="T1650"/>
      <c r="U1650"/>
      <c r="V1650"/>
      <c r="W1650"/>
      <c r="X1650"/>
      <c r="Y1650"/>
      <c r="Z1650"/>
    </row>
    <row r="1651" spans="1:26" x14ac:dyDescent="0.25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  <c r="N1651"/>
      <c r="O1651"/>
      <c r="P1651"/>
      <c r="Q1651"/>
      <c r="R1651"/>
      <c r="S1651"/>
      <c r="T1651"/>
      <c r="U1651"/>
      <c r="V1651"/>
      <c r="W1651"/>
      <c r="X1651"/>
      <c r="Y1651"/>
      <c r="Z1651"/>
    </row>
    <row r="1652" spans="1:26" x14ac:dyDescent="0.25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  <c r="O1652"/>
      <c r="P1652"/>
      <c r="Q1652"/>
      <c r="R1652"/>
      <c r="S1652"/>
      <c r="T1652"/>
      <c r="U1652"/>
      <c r="V1652"/>
      <c r="W1652"/>
      <c r="X1652"/>
      <c r="Y1652"/>
      <c r="Z1652"/>
    </row>
    <row r="1653" spans="1:26" x14ac:dyDescent="0.25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  <c r="O1653"/>
      <c r="P1653"/>
      <c r="Q1653"/>
      <c r="R1653"/>
      <c r="S1653"/>
      <c r="T1653"/>
      <c r="U1653"/>
      <c r="V1653"/>
      <c r="W1653"/>
      <c r="X1653"/>
      <c r="Y1653"/>
      <c r="Z1653"/>
    </row>
    <row r="1654" spans="1:26" x14ac:dyDescent="0.25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  <c r="O1654"/>
      <c r="P1654"/>
      <c r="Q1654"/>
      <c r="R1654"/>
      <c r="S1654"/>
      <c r="T1654"/>
      <c r="U1654"/>
      <c r="V1654"/>
      <c r="W1654"/>
      <c r="X1654"/>
      <c r="Y1654"/>
      <c r="Z1654"/>
    </row>
    <row r="1655" spans="1:26" x14ac:dyDescent="0.25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  <c r="O1655"/>
      <c r="P1655"/>
      <c r="Q1655"/>
      <c r="R1655"/>
      <c r="S1655"/>
      <c r="T1655"/>
      <c r="U1655"/>
      <c r="V1655"/>
      <c r="W1655"/>
      <c r="X1655"/>
      <c r="Y1655"/>
      <c r="Z1655"/>
    </row>
    <row r="1656" spans="1:26" x14ac:dyDescent="0.25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  <c r="O1656"/>
      <c r="P1656"/>
      <c r="Q1656"/>
      <c r="R1656"/>
      <c r="S1656"/>
      <c r="T1656"/>
      <c r="U1656"/>
      <c r="V1656"/>
      <c r="W1656"/>
      <c r="X1656"/>
      <c r="Y1656"/>
      <c r="Z1656"/>
    </row>
    <row r="1657" spans="1:26" x14ac:dyDescent="0.25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  <c r="O1657"/>
      <c r="P1657"/>
      <c r="Q1657"/>
      <c r="R1657"/>
      <c r="S1657"/>
      <c r="T1657"/>
      <c r="U1657"/>
      <c r="V1657"/>
      <c r="W1657"/>
      <c r="X1657"/>
      <c r="Y1657"/>
      <c r="Z1657"/>
    </row>
    <row r="1658" spans="1:26" x14ac:dyDescent="0.25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  <c r="O1658"/>
      <c r="P1658"/>
      <c r="Q1658"/>
      <c r="R1658"/>
      <c r="S1658"/>
      <c r="T1658"/>
      <c r="U1658"/>
      <c r="V1658"/>
      <c r="W1658"/>
      <c r="X1658"/>
      <c r="Y1658"/>
      <c r="Z1658"/>
    </row>
    <row r="1659" spans="1:26" x14ac:dyDescent="0.25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  <c r="O1659"/>
      <c r="P1659"/>
      <c r="Q1659"/>
      <c r="R1659"/>
      <c r="S1659"/>
      <c r="T1659"/>
      <c r="U1659"/>
      <c r="V1659"/>
      <c r="W1659"/>
      <c r="X1659"/>
      <c r="Y1659"/>
      <c r="Z1659"/>
    </row>
    <row r="1660" spans="1:26" x14ac:dyDescent="0.25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  <c r="N1660"/>
      <c r="O1660"/>
      <c r="P1660"/>
      <c r="Q1660"/>
      <c r="R1660"/>
      <c r="S1660"/>
      <c r="T1660"/>
      <c r="U1660"/>
      <c r="V1660"/>
      <c r="W1660"/>
      <c r="X1660"/>
      <c r="Y1660"/>
      <c r="Z1660"/>
    </row>
    <row r="1661" spans="1:26" x14ac:dyDescent="0.25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  <c r="N1661"/>
      <c r="O1661"/>
      <c r="P1661"/>
      <c r="Q1661"/>
      <c r="R1661"/>
      <c r="S1661"/>
      <c r="T1661"/>
      <c r="U1661"/>
      <c r="V1661"/>
      <c r="W1661"/>
      <c r="X1661"/>
      <c r="Y1661"/>
      <c r="Z1661"/>
    </row>
    <row r="1662" spans="1:26" x14ac:dyDescent="0.25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  <c r="N1662"/>
      <c r="O1662"/>
      <c r="P1662"/>
      <c r="Q1662"/>
      <c r="R1662"/>
      <c r="S1662"/>
      <c r="T1662"/>
      <c r="U1662"/>
      <c r="V1662"/>
      <c r="W1662"/>
      <c r="X1662"/>
      <c r="Y1662"/>
      <c r="Z1662"/>
    </row>
    <row r="1663" spans="1:26" x14ac:dyDescent="0.25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  <c r="N1663"/>
      <c r="O1663"/>
      <c r="P1663"/>
      <c r="Q1663"/>
      <c r="R1663"/>
      <c r="S1663"/>
      <c r="T1663"/>
      <c r="U1663"/>
      <c r="V1663"/>
      <c r="W1663"/>
      <c r="X1663"/>
      <c r="Y1663"/>
      <c r="Z1663"/>
    </row>
    <row r="1664" spans="1:26" x14ac:dyDescent="0.25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  <c r="N1664"/>
      <c r="O1664"/>
      <c r="P1664"/>
      <c r="Q1664"/>
      <c r="R1664"/>
      <c r="S1664"/>
      <c r="T1664"/>
      <c r="U1664"/>
      <c r="V1664"/>
      <c r="W1664"/>
      <c r="X1664"/>
      <c r="Y1664"/>
      <c r="Z1664"/>
    </row>
    <row r="1665" spans="1:26" x14ac:dyDescent="0.25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  <c r="N1665"/>
      <c r="O1665"/>
      <c r="P1665"/>
      <c r="Q1665"/>
      <c r="R1665"/>
      <c r="S1665"/>
      <c r="T1665"/>
      <c r="U1665"/>
      <c r="V1665"/>
      <c r="W1665"/>
      <c r="X1665"/>
      <c r="Y1665"/>
      <c r="Z1665"/>
    </row>
    <row r="1666" spans="1:26" x14ac:dyDescent="0.25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  <c r="N1666"/>
      <c r="O1666"/>
      <c r="P1666"/>
      <c r="Q1666"/>
      <c r="R1666"/>
      <c r="S1666"/>
      <c r="T1666"/>
      <c r="U1666"/>
      <c r="V1666"/>
      <c r="W1666"/>
      <c r="X1666"/>
      <c r="Y1666"/>
      <c r="Z1666"/>
    </row>
    <row r="1667" spans="1:26" x14ac:dyDescent="0.25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  <c r="N1667"/>
      <c r="O1667"/>
      <c r="P1667"/>
      <c r="Q1667"/>
      <c r="R1667"/>
      <c r="S1667"/>
      <c r="T1667"/>
      <c r="U1667"/>
      <c r="V1667"/>
      <c r="W1667"/>
      <c r="X1667"/>
      <c r="Y1667"/>
      <c r="Z1667"/>
    </row>
    <row r="1668" spans="1:26" x14ac:dyDescent="0.25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  <c r="N1668"/>
      <c r="O1668"/>
      <c r="P1668"/>
      <c r="Q1668"/>
      <c r="R1668"/>
      <c r="S1668"/>
      <c r="T1668"/>
      <c r="U1668"/>
      <c r="V1668"/>
      <c r="W1668"/>
      <c r="X1668"/>
      <c r="Y1668"/>
      <c r="Z1668"/>
    </row>
    <row r="1669" spans="1:26" x14ac:dyDescent="0.25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  <c r="N1669"/>
      <c r="O1669"/>
      <c r="P1669"/>
      <c r="Q1669"/>
      <c r="R1669"/>
      <c r="S1669"/>
      <c r="T1669"/>
      <c r="U1669"/>
      <c r="V1669"/>
      <c r="W1669"/>
      <c r="X1669"/>
      <c r="Y1669"/>
      <c r="Z1669"/>
    </row>
    <row r="1670" spans="1:26" x14ac:dyDescent="0.25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  <c r="N1670"/>
      <c r="O1670"/>
      <c r="P1670"/>
      <c r="Q1670"/>
      <c r="R1670"/>
      <c r="S1670"/>
      <c r="T1670"/>
      <c r="U1670"/>
      <c r="V1670"/>
      <c r="W1670"/>
      <c r="X1670"/>
      <c r="Y1670"/>
      <c r="Z1670"/>
    </row>
    <row r="1671" spans="1:26" x14ac:dyDescent="0.25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  <c r="N1671"/>
      <c r="O1671"/>
      <c r="P1671"/>
      <c r="Q1671"/>
      <c r="R1671"/>
      <c r="S1671"/>
      <c r="T1671"/>
      <c r="U1671"/>
      <c r="V1671"/>
      <c r="W1671"/>
      <c r="X1671"/>
      <c r="Y1671"/>
      <c r="Z1671"/>
    </row>
    <row r="1672" spans="1:26" x14ac:dyDescent="0.25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  <c r="N1672"/>
      <c r="O1672"/>
      <c r="P1672"/>
      <c r="Q1672"/>
      <c r="R1672"/>
      <c r="S1672"/>
      <c r="T1672"/>
      <c r="U1672"/>
      <c r="V1672"/>
      <c r="W1672"/>
      <c r="X1672"/>
      <c r="Y1672"/>
      <c r="Z1672"/>
    </row>
    <row r="1673" spans="1:26" x14ac:dyDescent="0.25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  <c r="N1673"/>
      <c r="O1673"/>
      <c r="P1673"/>
      <c r="Q1673"/>
      <c r="R1673"/>
      <c r="S1673"/>
      <c r="T1673"/>
      <c r="U1673"/>
      <c r="V1673"/>
      <c r="W1673"/>
      <c r="X1673"/>
      <c r="Y1673"/>
      <c r="Z1673"/>
    </row>
    <row r="1674" spans="1:26" x14ac:dyDescent="0.25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  <c r="N1674"/>
      <c r="O1674"/>
      <c r="P1674"/>
      <c r="Q1674"/>
      <c r="R1674"/>
      <c r="S1674"/>
      <c r="T1674"/>
      <c r="U1674"/>
      <c r="V1674"/>
      <c r="W1674"/>
      <c r="X1674"/>
      <c r="Y1674"/>
      <c r="Z1674"/>
    </row>
    <row r="1675" spans="1:26" x14ac:dyDescent="0.25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  <c r="N1675"/>
      <c r="O1675"/>
      <c r="P1675"/>
      <c r="Q1675"/>
      <c r="R1675"/>
      <c r="S1675"/>
      <c r="T1675"/>
      <c r="U1675"/>
      <c r="V1675"/>
      <c r="W1675"/>
      <c r="X1675"/>
      <c r="Y1675"/>
      <c r="Z1675"/>
    </row>
    <row r="1676" spans="1:26" x14ac:dyDescent="0.25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  <c r="N1676"/>
      <c r="O1676"/>
      <c r="P1676"/>
      <c r="Q1676"/>
      <c r="R1676"/>
      <c r="S1676"/>
      <c r="T1676"/>
      <c r="U1676"/>
      <c r="V1676"/>
      <c r="W1676"/>
      <c r="X1676"/>
      <c r="Y1676"/>
      <c r="Z1676"/>
    </row>
    <row r="1677" spans="1:26" x14ac:dyDescent="0.25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  <c r="N1677"/>
      <c r="O1677"/>
      <c r="P1677"/>
      <c r="Q1677"/>
      <c r="R1677"/>
      <c r="S1677"/>
      <c r="T1677"/>
      <c r="U1677"/>
      <c r="V1677"/>
      <c r="W1677"/>
      <c r="X1677"/>
      <c r="Y1677"/>
      <c r="Z1677"/>
    </row>
    <row r="1678" spans="1:26" x14ac:dyDescent="0.25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  <c r="N1678"/>
      <c r="O1678"/>
      <c r="P1678"/>
      <c r="Q1678"/>
      <c r="R1678"/>
      <c r="S1678"/>
      <c r="T1678"/>
      <c r="U1678"/>
      <c r="V1678"/>
      <c r="W1678"/>
      <c r="X1678"/>
      <c r="Y1678"/>
      <c r="Z1678"/>
    </row>
    <row r="1679" spans="1:26" x14ac:dyDescent="0.25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  <c r="N1679"/>
      <c r="O1679"/>
      <c r="P1679"/>
      <c r="Q1679"/>
      <c r="R1679"/>
      <c r="S1679"/>
      <c r="T1679"/>
      <c r="U1679"/>
      <c r="V1679"/>
      <c r="W1679"/>
      <c r="X1679"/>
      <c r="Y1679"/>
      <c r="Z1679"/>
    </row>
    <row r="1680" spans="1:26" x14ac:dyDescent="0.25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  <c r="O1680"/>
      <c r="P1680"/>
      <c r="Q1680"/>
      <c r="R1680"/>
      <c r="S1680"/>
      <c r="T1680"/>
      <c r="U1680"/>
      <c r="V1680"/>
      <c r="W1680"/>
      <c r="X1680"/>
      <c r="Y1680"/>
      <c r="Z1680"/>
    </row>
    <row r="1681" spans="1:26" x14ac:dyDescent="0.25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  <c r="O1681"/>
      <c r="P1681"/>
      <c r="Q1681"/>
      <c r="R1681"/>
      <c r="S1681"/>
      <c r="T1681"/>
      <c r="U1681"/>
      <c r="V1681"/>
      <c r="W1681"/>
      <c r="X1681"/>
      <c r="Y1681"/>
      <c r="Z1681"/>
    </row>
    <row r="1682" spans="1:26" x14ac:dyDescent="0.25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  <c r="O1682"/>
      <c r="P1682"/>
      <c r="Q1682"/>
      <c r="R1682"/>
      <c r="S1682"/>
      <c r="T1682"/>
      <c r="U1682"/>
      <c r="V1682"/>
      <c r="W1682"/>
      <c r="X1682"/>
      <c r="Y1682"/>
      <c r="Z1682"/>
    </row>
    <row r="1683" spans="1:26" x14ac:dyDescent="0.25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  <c r="O1683"/>
      <c r="P1683"/>
      <c r="Q1683"/>
      <c r="R1683"/>
      <c r="S1683"/>
      <c r="T1683"/>
      <c r="U1683"/>
      <c r="V1683"/>
      <c r="W1683"/>
      <c r="X1683"/>
      <c r="Y1683"/>
      <c r="Z1683"/>
    </row>
    <row r="1684" spans="1:26" x14ac:dyDescent="0.25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  <c r="O1684"/>
      <c r="P1684"/>
      <c r="Q1684"/>
      <c r="R1684"/>
      <c r="S1684"/>
      <c r="T1684"/>
      <c r="U1684"/>
      <c r="V1684"/>
      <c r="W1684"/>
      <c r="X1684"/>
      <c r="Y1684"/>
      <c r="Z1684"/>
    </row>
    <row r="1685" spans="1:26" x14ac:dyDescent="0.25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  <c r="O1685"/>
      <c r="P1685"/>
      <c r="Q1685"/>
      <c r="R1685"/>
      <c r="S1685"/>
      <c r="T1685"/>
      <c r="U1685"/>
      <c r="V1685"/>
      <c r="W1685"/>
      <c r="X1685"/>
      <c r="Y1685"/>
      <c r="Z1685"/>
    </row>
    <row r="1686" spans="1:26" x14ac:dyDescent="0.25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  <c r="O1686"/>
      <c r="P1686"/>
      <c r="Q1686"/>
      <c r="R1686"/>
      <c r="S1686"/>
      <c r="T1686"/>
      <c r="U1686"/>
      <c r="V1686"/>
      <c r="W1686"/>
      <c r="X1686"/>
      <c r="Y1686"/>
      <c r="Z1686"/>
    </row>
    <row r="1687" spans="1:26" x14ac:dyDescent="0.25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  <c r="O1687"/>
      <c r="P1687"/>
      <c r="Q1687"/>
      <c r="R1687"/>
      <c r="S1687"/>
      <c r="T1687"/>
      <c r="U1687"/>
      <c r="V1687"/>
      <c r="W1687"/>
      <c r="X1687"/>
      <c r="Y1687"/>
      <c r="Z1687"/>
    </row>
    <row r="1688" spans="1:26" x14ac:dyDescent="0.25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  <c r="N1688"/>
      <c r="O1688"/>
      <c r="P1688"/>
      <c r="Q1688"/>
      <c r="R1688"/>
      <c r="S1688"/>
      <c r="T1688"/>
      <c r="U1688"/>
      <c r="V1688"/>
      <c r="W1688"/>
      <c r="X1688"/>
      <c r="Y1688"/>
      <c r="Z1688"/>
    </row>
    <row r="1689" spans="1:26" x14ac:dyDescent="0.25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  <c r="N1689"/>
      <c r="O1689"/>
      <c r="P1689"/>
      <c r="Q1689"/>
      <c r="R1689"/>
      <c r="S1689"/>
      <c r="T1689"/>
      <c r="U1689"/>
      <c r="V1689"/>
      <c r="W1689"/>
      <c r="X1689"/>
      <c r="Y1689"/>
      <c r="Z1689"/>
    </row>
    <row r="1690" spans="1:26" x14ac:dyDescent="0.25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  <c r="N1690"/>
      <c r="O1690"/>
      <c r="P1690"/>
      <c r="Q1690"/>
      <c r="R1690"/>
      <c r="S1690"/>
      <c r="T1690"/>
      <c r="U1690"/>
      <c r="V1690"/>
      <c r="W1690"/>
      <c r="X1690"/>
      <c r="Y1690"/>
      <c r="Z1690"/>
    </row>
    <row r="1691" spans="1:26" x14ac:dyDescent="0.25">
      <c r="A1691"/>
      <c r="B1691"/>
      <c r="C1691"/>
      <c r="D1691"/>
      <c r="E1691"/>
      <c r="F1691"/>
      <c r="G1691"/>
      <c r="H1691"/>
      <c r="I1691"/>
      <c r="J1691"/>
      <c r="K1691"/>
      <c r="L1691"/>
      <c r="M1691"/>
      <c r="N1691"/>
      <c r="O1691"/>
      <c r="P1691"/>
      <c r="Q1691"/>
      <c r="R1691"/>
      <c r="S1691"/>
      <c r="T1691"/>
      <c r="U1691"/>
      <c r="V1691"/>
      <c r="W1691"/>
      <c r="X1691"/>
      <c r="Y1691"/>
      <c r="Z1691"/>
    </row>
    <row r="1692" spans="1:26" x14ac:dyDescent="0.25">
      <c r="A1692"/>
      <c r="B1692"/>
      <c r="C1692"/>
      <c r="D1692"/>
      <c r="E1692"/>
      <c r="F1692"/>
      <c r="G1692"/>
      <c r="H1692"/>
      <c r="I1692"/>
      <c r="J1692"/>
      <c r="K1692"/>
      <c r="L1692"/>
      <c r="M1692"/>
      <c r="N1692"/>
      <c r="O1692"/>
      <c r="P1692"/>
      <c r="Q1692"/>
      <c r="R1692"/>
      <c r="S1692"/>
      <c r="T1692"/>
      <c r="U1692"/>
      <c r="V1692"/>
      <c r="W1692"/>
      <c r="X1692"/>
      <c r="Y1692"/>
      <c r="Z1692"/>
    </row>
    <row r="1693" spans="1:26" x14ac:dyDescent="0.25">
      <c r="A1693"/>
      <c r="B1693"/>
      <c r="C1693"/>
      <c r="D1693"/>
      <c r="E1693"/>
      <c r="F1693"/>
      <c r="G1693"/>
      <c r="H1693"/>
      <c r="I1693"/>
      <c r="J1693"/>
      <c r="K1693"/>
      <c r="L1693"/>
      <c r="M1693"/>
      <c r="N1693"/>
      <c r="O1693"/>
      <c r="P1693"/>
      <c r="Q1693"/>
      <c r="R1693"/>
      <c r="S1693"/>
      <c r="T1693"/>
      <c r="U1693"/>
      <c r="V1693"/>
      <c r="W1693"/>
      <c r="X1693"/>
      <c r="Y1693"/>
      <c r="Z1693"/>
    </row>
    <row r="1694" spans="1:26" x14ac:dyDescent="0.25">
      <c r="A1694"/>
      <c r="B1694"/>
      <c r="C1694"/>
      <c r="D1694"/>
      <c r="E1694"/>
      <c r="F1694"/>
      <c r="G1694"/>
      <c r="H1694"/>
      <c r="I1694"/>
      <c r="J1694"/>
      <c r="K1694"/>
      <c r="L1694"/>
      <c r="M1694"/>
      <c r="N1694"/>
      <c r="O1694"/>
      <c r="P1694"/>
      <c r="Q1694"/>
      <c r="R1694"/>
      <c r="S1694"/>
      <c r="T1694"/>
      <c r="U1694"/>
      <c r="V1694"/>
      <c r="W1694"/>
      <c r="X1694"/>
      <c r="Y1694"/>
      <c r="Z1694"/>
    </row>
    <row r="1695" spans="1:26" x14ac:dyDescent="0.25">
      <c r="A1695"/>
      <c r="B1695"/>
      <c r="C1695"/>
      <c r="D1695"/>
      <c r="E1695"/>
      <c r="F1695"/>
      <c r="G1695"/>
      <c r="H1695"/>
      <c r="I1695"/>
      <c r="J1695"/>
      <c r="K1695"/>
      <c r="L1695"/>
      <c r="M1695"/>
      <c r="N1695"/>
      <c r="O1695"/>
      <c r="P1695"/>
      <c r="Q1695"/>
      <c r="R1695"/>
      <c r="S1695"/>
      <c r="T1695"/>
      <c r="U1695"/>
      <c r="V1695"/>
      <c r="W1695"/>
      <c r="X1695"/>
      <c r="Y1695"/>
      <c r="Z1695"/>
    </row>
    <row r="1696" spans="1:26" x14ac:dyDescent="0.25">
      <c r="A1696"/>
      <c r="B1696"/>
      <c r="C1696"/>
      <c r="D1696"/>
      <c r="E1696"/>
      <c r="F1696"/>
      <c r="G1696"/>
      <c r="H1696"/>
      <c r="I1696"/>
      <c r="J1696"/>
      <c r="K1696"/>
      <c r="L1696"/>
      <c r="M1696"/>
      <c r="N1696"/>
      <c r="O1696"/>
      <c r="P1696"/>
      <c r="Q1696"/>
      <c r="R1696"/>
      <c r="S1696"/>
      <c r="T1696"/>
      <c r="U1696"/>
      <c r="V1696"/>
      <c r="W1696"/>
      <c r="X1696"/>
      <c r="Y1696"/>
      <c r="Z1696"/>
    </row>
    <row r="1697" spans="1:26" x14ac:dyDescent="0.25">
      <c r="A1697"/>
      <c r="B1697"/>
      <c r="C1697"/>
      <c r="D1697"/>
      <c r="E1697"/>
      <c r="F1697"/>
      <c r="G1697"/>
      <c r="H1697"/>
      <c r="I1697"/>
      <c r="J1697"/>
      <c r="K1697"/>
      <c r="L1697"/>
      <c r="M1697"/>
      <c r="N1697"/>
      <c r="O1697"/>
      <c r="P1697"/>
      <c r="Q1697"/>
      <c r="R1697"/>
      <c r="S1697"/>
      <c r="T1697"/>
      <c r="U1697"/>
      <c r="V1697"/>
      <c r="W1697"/>
      <c r="X1697"/>
      <c r="Y1697"/>
      <c r="Z1697"/>
    </row>
    <row r="1698" spans="1:26" x14ac:dyDescent="0.25">
      <c r="A1698"/>
      <c r="B1698"/>
      <c r="C1698"/>
      <c r="D1698"/>
      <c r="E1698"/>
      <c r="F1698"/>
      <c r="G1698"/>
      <c r="H1698"/>
      <c r="I1698"/>
      <c r="J1698"/>
      <c r="K1698"/>
      <c r="L1698"/>
      <c r="M1698"/>
      <c r="N1698"/>
      <c r="O1698"/>
      <c r="P1698"/>
      <c r="Q1698"/>
      <c r="R1698"/>
      <c r="S1698"/>
      <c r="T1698"/>
      <c r="U1698"/>
      <c r="V1698"/>
      <c r="W1698"/>
      <c r="X1698"/>
      <c r="Y1698"/>
      <c r="Z1698"/>
    </row>
    <row r="1699" spans="1:26" x14ac:dyDescent="0.25">
      <c r="A1699"/>
      <c r="B1699"/>
      <c r="C1699"/>
      <c r="D1699"/>
      <c r="E1699"/>
      <c r="F1699"/>
      <c r="G1699"/>
      <c r="H1699"/>
      <c r="I1699"/>
      <c r="J1699"/>
      <c r="K1699"/>
      <c r="L1699"/>
      <c r="M1699"/>
      <c r="N1699"/>
      <c r="O1699"/>
      <c r="P1699"/>
      <c r="Q1699"/>
      <c r="R1699"/>
      <c r="S1699"/>
      <c r="T1699"/>
      <c r="U1699"/>
      <c r="V1699"/>
      <c r="W1699"/>
      <c r="X1699"/>
      <c r="Y1699"/>
      <c r="Z1699"/>
    </row>
    <row r="1700" spans="1:26" x14ac:dyDescent="0.25">
      <c r="A1700"/>
      <c r="B1700"/>
      <c r="C1700"/>
      <c r="D1700"/>
      <c r="E1700"/>
      <c r="F1700"/>
      <c r="G1700"/>
      <c r="H1700"/>
      <c r="I1700"/>
      <c r="J1700"/>
      <c r="K1700"/>
      <c r="L1700"/>
      <c r="M1700"/>
      <c r="N1700"/>
      <c r="O1700"/>
      <c r="P1700"/>
      <c r="Q1700"/>
      <c r="R1700"/>
      <c r="S1700"/>
      <c r="T1700"/>
      <c r="U1700"/>
      <c r="V1700"/>
      <c r="W1700"/>
      <c r="X1700"/>
      <c r="Y1700"/>
      <c r="Z1700"/>
    </row>
    <row r="1701" spans="1:26" x14ac:dyDescent="0.25">
      <c r="A1701"/>
      <c r="B1701"/>
      <c r="C1701"/>
      <c r="D1701"/>
      <c r="E1701"/>
      <c r="F1701"/>
      <c r="G1701"/>
      <c r="H1701"/>
      <c r="I1701"/>
      <c r="J1701"/>
      <c r="K1701"/>
      <c r="L1701"/>
      <c r="M1701"/>
      <c r="N1701"/>
      <c r="O1701"/>
      <c r="P1701"/>
      <c r="Q1701"/>
      <c r="R1701"/>
      <c r="S1701"/>
      <c r="T1701"/>
      <c r="U1701"/>
      <c r="V1701"/>
      <c r="W1701"/>
      <c r="X1701"/>
      <c r="Y1701"/>
      <c r="Z1701"/>
    </row>
    <row r="1702" spans="1:26" x14ac:dyDescent="0.25">
      <c r="A1702"/>
      <c r="B1702"/>
      <c r="C1702"/>
      <c r="D1702"/>
      <c r="E1702"/>
      <c r="F1702"/>
      <c r="G1702"/>
      <c r="H1702"/>
      <c r="I1702"/>
      <c r="J1702"/>
      <c r="K1702"/>
      <c r="L1702"/>
      <c r="M1702"/>
      <c r="N1702"/>
      <c r="O1702"/>
      <c r="P1702"/>
      <c r="Q1702"/>
      <c r="R1702"/>
      <c r="S1702"/>
      <c r="T1702"/>
      <c r="U1702"/>
      <c r="V1702"/>
      <c r="W1702"/>
      <c r="X1702"/>
      <c r="Y1702"/>
      <c r="Z1702"/>
    </row>
    <row r="1703" spans="1:26" x14ac:dyDescent="0.25">
      <c r="A1703"/>
      <c r="B1703"/>
      <c r="C1703"/>
      <c r="D1703"/>
      <c r="E1703"/>
      <c r="F1703"/>
      <c r="G1703"/>
      <c r="H1703"/>
      <c r="I1703"/>
      <c r="J1703"/>
      <c r="K1703"/>
      <c r="L1703"/>
      <c r="M1703"/>
      <c r="N1703"/>
      <c r="O1703"/>
      <c r="P1703"/>
      <c r="Q1703"/>
      <c r="R1703"/>
      <c r="S1703"/>
      <c r="T1703"/>
      <c r="U1703"/>
      <c r="V1703"/>
      <c r="W1703"/>
      <c r="X1703"/>
      <c r="Y1703"/>
      <c r="Z1703"/>
    </row>
    <row r="1704" spans="1:26" x14ac:dyDescent="0.25">
      <c r="A1704"/>
      <c r="B1704"/>
      <c r="C1704"/>
      <c r="D1704"/>
      <c r="E1704"/>
      <c r="F1704"/>
      <c r="G1704"/>
      <c r="H1704"/>
      <c r="I1704"/>
      <c r="J1704"/>
      <c r="K1704"/>
      <c r="L1704"/>
      <c r="M1704"/>
      <c r="N1704"/>
      <c r="O1704"/>
      <c r="P1704"/>
      <c r="Q1704"/>
      <c r="R1704"/>
      <c r="S1704"/>
      <c r="T1704"/>
      <c r="U1704"/>
      <c r="V1704"/>
      <c r="W1704"/>
      <c r="X1704"/>
      <c r="Y1704"/>
      <c r="Z1704"/>
    </row>
    <row r="1705" spans="1:26" x14ac:dyDescent="0.25">
      <c r="A1705"/>
      <c r="B1705"/>
      <c r="C1705"/>
      <c r="D1705"/>
      <c r="E1705"/>
      <c r="F1705"/>
      <c r="G1705"/>
      <c r="H1705"/>
      <c r="I1705"/>
      <c r="J1705"/>
      <c r="K1705"/>
      <c r="L1705"/>
      <c r="M1705"/>
      <c r="N1705"/>
      <c r="O1705"/>
      <c r="P1705"/>
      <c r="Q1705"/>
      <c r="R1705"/>
      <c r="S1705"/>
      <c r="T1705"/>
      <c r="U1705"/>
      <c r="V1705"/>
      <c r="W1705"/>
      <c r="X1705"/>
      <c r="Y1705"/>
      <c r="Z1705"/>
    </row>
    <row r="1706" spans="1:26" x14ac:dyDescent="0.25">
      <c r="A1706"/>
      <c r="B1706"/>
      <c r="C1706"/>
      <c r="D1706"/>
      <c r="E1706"/>
      <c r="F1706"/>
      <c r="G1706"/>
      <c r="H1706"/>
      <c r="I1706"/>
      <c r="J1706"/>
      <c r="K1706"/>
      <c r="L1706"/>
      <c r="M1706"/>
      <c r="N1706"/>
      <c r="O1706"/>
      <c r="P1706"/>
      <c r="Q1706"/>
      <c r="R1706"/>
      <c r="S1706"/>
      <c r="T1706"/>
      <c r="U1706"/>
      <c r="V1706"/>
      <c r="W1706"/>
      <c r="X1706"/>
      <c r="Y1706"/>
      <c r="Z1706"/>
    </row>
    <row r="1707" spans="1:26" x14ac:dyDescent="0.25">
      <c r="A1707"/>
      <c r="B1707"/>
      <c r="C1707"/>
      <c r="D1707"/>
      <c r="E1707"/>
      <c r="F1707"/>
      <c r="G1707"/>
      <c r="H1707"/>
      <c r="I1707"/>
      <c r="J1707"/>
      <c r="K1707"/>
      <c r="L1707"/>
      <c r="M1707"/>
      <c r="N1707"/>
      <c r="O1707"/>
      <c r="P1707"/>
      <c r="Q1707"/>
      <c r="R1707"/>
      <c r="S1707"/>
      <c r="T1707"/>
      <c r="U1707"/>
      <c r="V1707"/>
      <c r="W1707"/>
      <c r="X1707"/>
      <c r="Y1707"/>
      <c r="Z1707"/>
    </row>
    <row r="1708" spans="1:26" x14ac:dyDescent="0.25">
      <c r="A1708"/>
      <c r="B1708"/>
      <c r="C1708"/>
      <c r="D1708"/>
      <c r="E1708"/>
      <c r="F1708"/>
      <c r="G1708"/>
      <c r="H1708"/>
      <c r="I1708"/>
      <c r="J1708"/>
      <c r="K1708"/>
      <c r="L1708"/>
      <c r="M1708"/>
      <c r="N1708"/>
      <c r="O1708"/>
      <c r="P1708"/>
      <c r="Q1708"/>
      <c r="R1708"/>
      <c r="S1708"/>
      <c r="T1708"/>
      <c r="U1708"/>
      <c r="V1708"/>
      <c r="W1708"/>
      <c r="X1708"/>
      <c r="Y1708"/>
      <c r="Z1708"/>
    </row>
    <row r="1709" spans="1:26" x14ac:dyDescent="0.25">
      <c r="A1709"/>
      <c r="B1709"/>
      <c r="C1709"/>
      <c r="D1709"/>
      <c r="E1709"/>
      <c r="F1709"/>
      <c r="G1709"/>
      <c r="H1709"/>
      <c r="I1709"/>
      <c r="J1709"/>
      <c r="K1709"/>
      <c r="L1709"/>
      <c r="M1709"/>
      <c r="N1709"/>
      <c r="O1709"/>
      <c r="P1709"/>
      <c r="Q1709"/>
      <c r="R1709"/>
      <c r="S1709"/>
      <c r="T1709"/>
      <c r="U1709"/>
      <c r="V1709"/>
      <c r="W1709"/>
      <c r="X1709"/>
      <c r="Y1709"/>
      <c r="Z1709"/>
    </row>
    <row r="1710" spans="1:26" x14ac:dyDescent="0.25">
      <c r="A1710"/>
      <c r="B1710"/>
      <c r="C1710"/>
      <c r="D1710"/>
      <c r="E1710"/>
      <c r="F1710"/>
      <c r="G1710"/>
      <c r="H1710"/>
      <c r="I1710"/>
      <c r="J1710"/>
      <c r="K1710"/>
      <c r="L1710"/>
      <c r="M1710"/>
      <c r="N1710"/>
      <c r="O1710"/>
      <c r="P1710"/>
      <c r="Q1710"/>
      <c r="R1710"/>
      <c r="S1710"/>
      <c r="T1710"/>
      <c r="U1710"/>
      <c r="V1710"/>
      <c r="W1710"/>
      <c r="X1710"/>
      <c r="Y1710"/>
      <c r="Z1710"/>
    </row>
    <row r="1711" spans="1:26" x14ac:dyDescent="0.25">
      <c r="A1711"/>
      <c r="B1711"/>
      <c r="C1711"/>
      <c r="D1711"/>
      <c r="E1711"/>
      <c r="F1711"/>
      <c r="G1711"/>
      <c r="H1711"/>
      <c r="I1711"/>
      <c r="J1711"/>
      <c r="K1711"/>
      <c r="L1711"/>
      <c r="M1711"/>
      <c r="N1711"/>
      <c r="O1711"/>
      <c r="P1711"/>
      <c r="Q1711"/>
      <c r="R1711"/>
      <c r="S1711"/>
      <c r="T1711"/>
      <c r="U1711"/>
      <c r="V1711"/>
      <c r="W1711"/>
      <c r="X1711"/>
      <c r="Y1711"/>
      <c r="Z1711"/>
    </row>
    <row r="1712" spans="1:26" x14ac:dyDescent="0.25">
      <c r="A1712"/>
      <c r="B1712"/>
      <c r="C1712"/>
      <c r="D1712"/>
      <c r="E1712"/>
      <c r="F1712"/>
      <c r="G1712"/>
      <c r="H1712"/>
      <c r="I1712"/>
      <c r="J1712"/>
      <c r="K1712"/>
      <c r="L1712"/>
      <c r="M1712"/>
      <c r="N1712"/>
      <c r="O1712"/>
      <c r="P1712"/>
      <c r="Q1712"/>
      <c r="R1712"/>
      <c r="S1712"/>
      <c r="T1712"/>
      <c r="U1712"/>
      <c r="V1712"/>
      <c r="W1712"/>
      <c r="X1712"/>
      <c r="Y1712"/>
      <c r="Z1712"/>
    </row>
    <row r="1713" spans="1:26" x14ac:dyDescent="0.25">
      <c r="A1713"/>
      <c r="B1713"/>
      <c r="C1713"/>
      <c r="D1713"/>
      <c r="E1713"/>
      <c r="F1713"/>
      <c r="G1713"/>
      <c r="H1713"/>
      <c r="I1713"/>
      <c r="J1713"/>
      <c r="K1713"/>
      <c r="L1713"/>
      <c r="M1713"/>
      <c r="N1713"/>
      <c r="O1713"/>
      <c r="P1713"/>
      <c r="Q1713"/>
      <c r="R1713"/>
      <c r="S1713"/>
      <c r="T1713"/>
      <c r="U1713"/>
      <c r="V1713"/>
      <c r="W1713"/>
      <c r="X1713"/>
      <c r="Y1713"/>
      <c r="Z1713"/>
    </row>
    <row r="1714" spans="1:26" x14ac:dyDescent="0.25">
      <c r="A1714"/>
      <c r="B1714"/>
      <c r="C1714"/>
      <c r="D1714"/>
      <c r="E1714"/>
      <c r="F1714"/>
      <c r="G1714"/>
      <c r="H1714"/>
      <c r="I1714"/>
      <c r="J1714"/>
      <c r="K1714"/>
      <c r="L1714"/>
      <c r="M1714"/>
      <c r="N1714"/>
      <c r="O1714"/>
      <c r="P1714"/>
      <c r="Q1714"/>
      <c r="R1714"/>
      <c r="S1714"/>
      <c r="T1714"/>
      <c r="U1714"/>
      <c r="V1714"/>
      <c r="W1714"/>
      <c r="X1714"/>
      <c r="Y1714"/>
      <c r="Z1714"/>
    </row>
    <row r="1715" spans="1:26" x14ac:dyDescent="0.25">
      <c r="A1715"/>
      <c r="B1715"/>
      <c r="C1715"/>
      <c r="D1715"/>
      <c r="E1715"/>
      <c r="F1715"/>
      <c r="G1715"/>
      <c r="H1715"/>
      <c r="I1715"/>
      <c r="J1715"/>
      <c r="K1715"/>
      <c r="L1715"/>
      <c r="M1715"/>
      <c r="N1715"/>
      <c r="O1715"/>
      <c r="P1715"/>
      <c r="Q1715"/>
      <c r="R1715"/>
      <c r="S1715"/>
      <c r="T1715"/>
      <c r="U1715"/>
      <c r="V1715"/>
      <c r="W1715"/>
      <c r="X1715"/>
      <c r="Y1715"/>
      <c r="Z1715"/>
    </row>
    <row r="1716" spans="1:26" x14ac:dyDescent="0.25">
      <c r="A1716"/>
      <c r="B1716"/>
      <c r="C1716"/>
      <c r="D1716"/>
      <c r="E1716"/>
      <c r="F1716"/>
      <c r="G1716"/>
      <c r="H1716"/>
      <c r="I1716"/>
      <c r="J1716"/>
      <c r="K1716"/>
      <c r="L1716"/>
      <c r="M1716"/>
      <c r="N1716"/>
      <c r="O1716"/>
      <c r="P1716"/>
      <c r="Q1716"/>
      <c r="R1716"/>
      <c r="S1716"/>
      <c r="T1716"/>
      <c r="U1716"/>
      <c r="V1716"/>
      <c r="W1716"/>
      <c r="X1716"/>
      <c r="Y1716"/>
      <c r="Z1716"/>
    </row>
    <row r="1717" spans="1:26" x14ac:dyDescent="0.25">
      <c r="A1717"/>
      <c r="B1717"/>
      <c r="C1717"/>
      <c r="D1717"/>
      <c r="E1717"/>
      <c r="F1717"/>
      <c r="G1717"/>
      <c r="H1717"/>
      <c r="I1717"/>
      <c r="J1717"/>
      <c r="K1717"/>
      <c r="L1717"/>
      <c r="M1717"/>
      <c r="N1717"/>
      <c r="O1717"/>
      <c r="P1717"/>
      <c r="Q1717"/>
      <c r="R1717"/>
      <c r="S1717"/>
      <c r="T1717"/>
      <c r="U1717"/>
      <c r="V1717"/>
      <c r="W1717"/>
      <c r="X1717"/>
      <c r="Y1717"/>
      <c r="Z1717"/>
    </row>
    <row r="1718" spans="1:26" x14ac:dyDescent="0.25">
      <c r="A1718"/>
      <c r="B1718"/>
      <c r="C1718"/>
      <c r="D1718"/>
      <c r="E1718"/>
      <c r="F1718"/>
      <c r="G1718"/>
      <c r="H1718"/>
      <c r="I1718"/>
      <c r="J1718"/>
      <c r="K1718"/>
      <c r="L1718"/>
      <c r="M1718"/>
      <c r="N1718"/>
      <c r="O1718"/>
      <c r="P1718"/>
      <c r="Q1718"/>
      <c r="R1718"/>
      <c r="S1718"/>
      <c r="T1718"/>
      <c r="U1718"/>
      <c r="V1718"/>
      <c r="W1718"/>
      <c r="X1718"/>
      <c r="Y1718"/>
      <c r="Z1718"/>
    </row>
    <row r="1719" spans="1:26" x14ac:dyDescent="0.25">
      <c r="A1719"/>
      <c r="B1719"/>
      <c r="C1719"/>
      <c r="D1719"/>
      <c r="E1719"/>
      <c r="F1719"/>
      <c r="G1719"/>
      <c r="H1719"/>
      <c r="I1719"/>
      <c r="J1719"/>
      <c r="K1719"/>
      <c r="L1719"/>
      <c r="M1719"/>
      <c r="N1719"/>
      <c r="O1719"/>
      <c r="P1719"/>
      <c r="Q1719"/>
      <c r="R1719"/>
      <c r="S1719"/>
      <c r="T1719"/>
      <c r="U1719"/>
      <c r="V1719"/>
      <c r="W1719"/>
      <c r="X1719"/>
      <c r="Y1719"/>
      <c r="Z1719"/>
    </row>
    <row r="1720" spans="1:26" x14ac:dyDescent="0.25">
      <c r="A1720"/>
      <c r="B1720"/>
      <c r="C1720"/>
      <c r="D1720"/>
      <c r="E1720"/>
      <c r="F1720"/>
      <c r="G1720"/>
      <c r="H1720"/>
      <c r="I1720"/>
      <c r="J1720"/>
      <c r="K1720"/>
      <c r="L1720"/>
      <c r="M1720"/>
      <c r="N1720"/>
      <c r="O1720"/>
      <c r="P1720"/>
      <c r="Q1720"/>
      <c r="R1720"/>
      <c r="S1720"/>
      <c r="T1720"/>
      <c r="U1720"/>
      <c r="V1720"/>
      <c r="W1720"/>
      <c r="X1720"/>
      <c r="Y1720"/>
      <c r="Z1720"/>
    </row>
    <row r="1721" spans="1:26" x14ac:dyDescent="0.25">
      <c r="A1721"/>
      <c r="B1721"/>
      <c r="C1721"/>
      <c r="D1721"/>
      <c r="E1721"/>
      <c r="F1721"/>
      <c r="G1721"/>
      <c r="H1721"/>
      <c r="I1721"/>
      <c r="J1721"/>
      <c r="K1721"/>
      <c r="L1721"/>
      <c r="M1721"/>
      <c r="N1721"/>
      <c r="O1721"/>
      <c r="P1721"/>
      <c r="Q1721"/>
      <c r="R1721"/>
      <c r="S1721"/>
      <c r="T1721"/>
      <c r="U1721"/>
      <c r="V1721"/>
      <c r="W1721"/>
      <c r="X1721"/>
      <c r="Y1721"/>
      <c r="Z1721"/>
    </row>
    <row r="1722" spans="1:26" x14ac:dyDescent="0.25">
      <c r="A1722"/>
      <c r="B1722"/>
      <c r="C1722"/>
      <c r="D1722"/>
      <c r="E1722"/>
      <c r="F1722"/>
      <c r="G1722"/>
      <c r="H1722"/>
      <c r="I1722"/>
      <c r="J1722"/>
      <c r="K1722"/>
      <c r="L1722"/>
      <c r="M1722"/>
      <c r="N1722"/>
      <c r="O1722"/>
      <c r="P1722"/>
      <c r="Q1722"/>
      <c r="R1722"/>
      <c r="S1722"/>
      <c r="T1722"/>
      <c r="U1722"/>
      <c r="V1722"/>
      <c r="W1722"/>
      <c r="X1722"/>
      <c r="Y1722"/>
      <c r="Z1722"/>
    </row>
    <row r="1723" spans="1:26" x14ac:dyDescent="0.25">
      <c r="A1723"/>
      <c r="B1723"/>
      <c r="C1723"/>
      <c r="D1723"/>
      <c r="E1723"/>
      <c r="F1723"/>
      <c r="G1723"/>
      <c r="H1723"/>
      <c r="I1723"/>
      <c r="J1723"/>
      <c r="K1723"/>
      <c r="L1723"/>
      <c r="M1723"/>
      <c r="N1723"/>
      <c r="O1723"/>
      <c r="P1723"/>
      <c r="Q1723"/>
      <c r="R1723"/>
      <c r="S1723"/>
      <c r="T1723"/>
      <c r="U1723"/>
      <c r="V1723"/>
      <c r="W1723"/>
      <c r="X1723"/>
      <c r="Y1723"/>
      <c r="Z1723"/>
    </row>
    <row r="1724" spans="1:26" x14ac:dyDescent="0.25">
      <c r="A1724"/>
      <c r="B1724"/>
      <c r="C1724"/>
      <c r="D1724"/>
      <c r="E1724"/>
      <c r="F1724"/>
      <c r="G1724"/>
      <c r="H1724"/>
      <c r="I1724"/>
      <c r="J1724"/>
      <c r="K1724"/>
      <c r="L1724"/>
      <c r="M1724"/>
      <c r="N1724"/>
      <c r="O1724"/>
      <c r="P1724"/>
      <c r="Q1724"/>
      <c r="R1724"/>
      <c r="S1724"/>
      <c r="T1724"/>
      <c r="U1724"/>
      <c r="V1724"/>
      <c r="W1724"/>
      <c r="X1724"/>
      <c r="Y1724"/>
      <c r="Z1724"/>
    </row>
    <row r="1725" spans="1:26" x14ac:dyDescent="0.25">
      <c r="A1725"/>
      <c r="B1725"/>
      <c r="C1725"/>
      <c r="D1725"/>
      <c r="E1725"/>
      <c r="F1725"/>
      <c r="G1725"/>
      <c r="H1725"/>
      <c r="I1725"/>
      <c r="J1725"/>
      <c r="K1725"/>
      <c r="L1725"/>
      <c r="M1725"/>
      <c r="N1725"/>
      <c r="O1725"/>
      <c r="P1725"/>
      <c r="Q1725"/>
      <c r="R1725"/>
      <c r="S1725"/>
      <c r="T1725"/>
      <c r="U1725"/>
      <c r="V1725"/>
      <c r="W1725"/>
      <c r="X1725"/>
      <c r="Y1725"/>
      <c r="Z1725"/>
    </row>
    <row r="1726" spans="1:26" x14ac:dyDescent="0.25">
      <c r="A1726"/>
      <c r="B1726"/>
      <c r="C1726"/>
      <c r="D1726"/>
      <c r="E1726"/>
      <c r="F1726"/>
      <c r="G1726"/>
      <c r="H1726"/>
      <c r="I1726"/>
      <c r="J1726"/>
      <c r="K1726"/>
      <c r="L1726"/>
      <c r="M1726"/>
      <c r="N1726"/>
      <c r="O1726"/>
      <c r="P1726"/>
      <c r="Q1726"/>
      <c r="R1726"/>
      <c r="S1726"/>
      <c r="T1726"/>
      <c r="U1726"/>
      <c r="V1726"/>
      <c r="W1726"/>
      <c r="X1726"/>
      <c r="Y1726"/>
      <c r="Z1726"/>
    </row>
    <row r="1727" spans="1:26" x14ac:dyDescent="0.25">
      <c r="A1727"/>
      <c r="B1727"/>
      <c r="C1727"/>
      <c r="D1727"/>
      <c r="E1727"/>
      <c r="F1727"/>
      <c r="G1727"/>
      <c r="H1727"/>
      <c r="I1727"/>
      <c r="J1727"/>
      <c r="K1727"/>
      <c r="L1727"/>
      <c r="M1727"/>
      <c r="N1727"/>
      <c r="O1727"/>
      <c r="P1727"/>
      <c r="Q1727"/>
      <c r="R1727"/>
      <c r="S1727"/>
      <c r="T1727"/>
      <c r="U1727"/>
      <c r="V1727"/>
      <c r="W1727"/>
      <c r="X1727"/>
      <c r="Y1727"/>
      <c r="Z1727"/>
    </row>
    <row r="1728" spans="1:26" x14ac:dyDescent="0.25">
      <c r="A1728"/>
      <c r="B1728"/>
      <c r="C1728"/>
      <c r="D1728"/>
      <c r="E1728"/>
      <c r="F1728"/>
      <c r="G1728"/>
      <c r="H1728"/>
      <c r="I1728"/>
      <c r="J1728"/>
      <c r="K1728"/>
      <c r="L1728"/>
      <c r="M1728"/>
      <c r="N1728"/>
      <c r="O1728"/>
      <c r="P1728"/>
      <c r="Q1728"/>
      <c r="R1728"/>
      <c r="S1728"/>
      <c r="T1728"/>
      <c r="U1728"/>
      <c r="V1728"/>
      <c r="W1728"/>
      <c r="X1728"/>
      <c r="Y1728"/>
      <c r="Z1728"/>
    </row>
    <row r="1729" spans="1:26" x14ac:dyDescent="0.25">
      <c r="A1729"/>
      <c r="B1729"/>
      <c r="C1729"/>
      <c r="D1729"/>
      <c r="E1729"/>
      <c r="F1729"/>
      <c r="G1729"/>
      <c r="H1729"/>
      <c r="I1729"/>
      <c r="J1729"/>
      <c r="K1729"/>
      <c r="L1729"/>
      <c r="M1729"/>
      <c r="N1729"/>
      <c r="O1729"/>
      <c r="P1729"/>
      <c r="Q1729"/>
      <c r="R1729"/>
      <c r="S1729"/>
      <c r="T1729"/>
      <c r="U1729"/>
      <c r="V1729"/>
      <c r="W1729"/>
      <c r="X1729"/>
      <c r="Y1729"/>
      <c r="Z1729"/>
    </row>
    <row r="1730" spans="1:26" x14ac:dyDescent="0.25">
      <c r="A1730"/>
      <c r="B1730"/>
      <c r="C1730"/>
      <c r="D1730"/>
      <c r="E1730"/>
      <c r="F1730"/>
      <c r="G1730"/>
      <c r="H1730"/>
      <c r="I1730"/>
      <c r="J1730"/>
      <c r="K1730"/>
      <c r="L1730"/>
      <c r="M1730"/>
      <c r="N1730"/>
      <c r="O1730"/>
      <c r="P1730"/>
      <c r="Q1730"/>
      <c r="R1730"/>
      <c r="S1730"/>
      <c r="T1730"/>
      <c r="U1730"/>
      <c r="V1730"/>
      <c r="W1730"/>
      <c r="X1730"/>
      <c r="Y1730"/>
      <c r="Z1730"/>
    </row>
    <row r="1731" spans="1:26" x14ac:dyDescent="0.25">
      <c r="A1731"/>
      <c r="B1731"/>
      <c r="C1731"/>
      <c r="D1731"/>
      <c r="E1731"/>
      <c r="F1731"/>
      <c r="G1731"/>
      <c r="H1731"/>
      <c r="I1731"/>
      <c r="J1731"/>
      <c r="K1731"/>
      <c r="L1731"/>
      <c r="M1731"/>
      <c r="N1731"/>
      <c r="O1731"/>
      <c r="P1731"/>
      <c r="Q1731"/>
      <c r="R1731"/>
      <c r="S1731"/>
      <c r="T1731"/>
      <c r="U1731"/>
      <c r="V1731"/>
      <c r="W1731"/>
      <c r="X1731"/>
      <c r="Y1731"/>
      <c r="Z1731"/>
    </row>
    <row r="1732" spans="1:26" x14ac:dyDescent="0.25">
      <c r="A1732"/>
      <c r="B1732"/>
      <c r="C1732"/>
      <c r="D1732"/>
      <c r="E1732"/>
      <c r="F1732"/>
      <c r="G1732"/>
      <c r="H1732"/>
      <c r="I1732"/>
      <c r="J1732"/>
      <c r="K1732"/>
      <c r="L1732"/>
      <c r="M1732"/>
      <c r="N1732"/>
      <c r="O1732"/>
      <c r="P1732"/>
      <c r="Q1732"/>
      <c r="R1732"/>
      <c r="S1732"/>
      <c r="T1732"/>
      <c r="U1732"/>
      <c r="V1732"/>
      <c r="W1732"/>
      <c r="X1732"/>
      <c r="Y1732"/>
      <c r="Z1732"/>
    </row>
    <row r="1733" spans="1:26" x14ac:dyDescent="0.25">
      <c r="A1733"/>
      <c r="B1733"/>
      <c r="C1733"/>
      <c r="D1733"/>
      <c r="E1733"/>
      <c r="F1733"/>
      <c r="G1733"/>
      <c r="H1733"/>
      <c r="I1733"/>
      <c r="J1733"/>
      <c r="K1733"/>
      <c r="L1733"/>
      <c r="M1733"/>
      <c r="N1733"/>
      <c r="O1733"/>
      <c r="P1733"/>
      <c r="Q1733"/>
      <c r="R1733"/>
      <c r="S1733"/>
      <c r="T1733"/>
      <c r="U1733"/>
      <c r="V1733"/>
      <c r="W1733"/>
      <c r="X1733"/>
      <c r="Y1733"/>
      <c r="Z1733"/>
    </row>
    <row r="1734" spans="1:26" x14ac:dyDescent="0.25">
      <c r="A1734"/>
      <c r="B1734"/>
      <c r="C1734"/>
      <c r="D1734"/>
      <c r="E1734"/>
      <c r="F1734"/>
      <c r="G1734"/>
      <c r="H1734"/>
      <c r="I1734"/>
      <c r="J1734"/>
      <c r="K1734"/>
      <c r="L1734"/>
      <c r="M1734"/>
      <c r="N1734"/>
      <c r="O1734"/>
      <c r="P1734"/>
      <c r="Q1734"/>
      <c r="R1734"/>
      <c r="S1734"/>
      <c r="T1734"/>
      <c r="U1734"/>
      <c r="V1734"/>
      <c r="W1734"/>
      <c r="X1734"/>
      <c r="Y1734"/>
      <c r="Z1734"/>
    </row>
    <row r="1735" spans="1:26" x14ac:dyDescent="0.25">
      <c r="A1735"/>
      <c r="B1735"/>
      <c r="C1735"/>
      <c r="D1735"/>
      <c r="E1735"/>
      <c r="F1735"/>
      <c r="G1735"/>
      <c r="H1735"/>
      <c r="I1735"/>
      <c r="J1735"/>
      <c r="K1735"/>
      <c r="L1735"/>
      <c r="M1735"/>
      <c r="N1735"/>
      <c r="O1735"/>
      <c r="P1735"/>
      <c r="Q1735"/>
      <c r="R1735"/>
      <c r="S1735"/>
      <c r="T1735"/>
      <c r="U1735"/>
      <c r="V1735"/>
      <c r="W1735"/>
      <c r="X1735"/>
      <c r="Y1735"/>
      <c r="Z1735"/>
    </row>
    <row r="1736" spans="1:26" x14ac:dyDescent="0.25">
      <c r="A1736"/>
      <c r="B1736"/>
      <c r="C1736"/>
      <c r="D1736"/>
      <c r="E1736"/>
      <c r="F1736"/>
      <c r="G1736"/>
      <c r="H1736"/>
      <c r="I1736"/>
      <c r="J1736"/>
      <c r="K1736"/>
      <c r="L1736"/>
      <c r="M1736"/>
      <c r="N1736"/>
      <c r="O1736"/>
      <c r="P1736"/>
      <c r="Q1736"/>
      <c r="R1736"/>
      <c r="S1736"/>
      <c r="T1736"/>
      <c r="U1736"/>
      <c r="V1736"/>
      <c r="W1736"/>
      <c r="X1736"/>
      <c r="Y1736"/>
      <c r="Z1736"/>
    </row>
    <row r="1737" spans="1:26" x14ac:dyDescent="0.25">
      <c r="A1737"/>
      <c r="B1737"/>
      <c r="C1737"/>
      <c r="D1737"/>
      <c r="E1737"/>
      <c r="F1737"/>
      <c r="G1737"/>
      <c r="H1737"/>
      <c r="I1737"/>
      <c r="J1737"/>
      <c r="K1737"/>
      <c r="L1737"/>
      <c r="M1737"/>
      <c r="N1737"/>
      <c r="O1737"/>
      <c r="P1737"/>
      <c r="Q1737"/>
      <c r="R1737"/>
      <c r="S1737"/>
      <c r="T1737"/>
      <c r="U1737"/>
      <c r="V1737"/>
      <c r="W1737"/>
      <c r="X1737"/>
      <c r="Y1737"/>
      <c r="Z1737"/>
    </row>
    <row r="1738" spans="1:26" x14ac:dyDescent="0.25">
      <c r="A1738"/>
      <c r="B1738"/>
      <c r="C1738"/>
      <c r="D1738"/>
      <c r="E1738"/>
      <c r="F1738"/>
      <c r="G1738"/>
      <c r="H1738"/>
      <c r="I1738"/>
      <c r="J1738"/>
      <c r="K1738"/>
      <c r="L1738"/>
      <c r="M1738"/>
      <c r="N1738"/>
      <c r="O1738"/>
      <c r="P1738"/>
      <c r="Q1738"/>
      <c r="R1738"/>
      <c r="S1738"/>
      <c r="T1738"/>
      <c r="U1738"/>
      <c r="V1738"/>
      <c r="W1738"/>
      <c r="X1738"/>
      <c r="Y1738"/>
      <c r="Z1738"/>
    </row>
    <row r="1739" spans="1:26" x14ac:dyDescent="0.25">
      <c r="A1739"/>
      <c r="B1739"/>
      <c r="C1739"/>
      <c r="D1739"/>
      <c r="E1739"/>
      <c r="F1739"/>
      <c r="G1739"/>
      <c r="H1739"/>
      <c r="I1739"/>
      <c r="J1739"/>
      <c r="K1739"/>
      <c r="L1739"/>
      <c r="M1739"/>
      <c r="N1739"/>
      <c r="O1739"/>
      <c r="P1739"/>
      <c r="Q1739"/>
      <c r="R1739"/>
      <c r="S1739"/>
      <c r="T1739"/>
      <c r="U1739"/>
      <c r="V1739"/>
      <c r="W1739"/>
      <c r="X1739"/>
      <c r="Y1739"/>
      <c r="Z1739"/>
    </row>
    <row r="1740" spans="1:26" x14ac:dyDescent="0.25">
      <c r="A1740"/>
      <c r="B1740"/>
      <c r="C1740"/>
      <c r="D1740"/>
      <c r="E1740"/>
      <c r="F1740"/>
      <c r="G1740"/>
      <c r="H1740"/>
      <c r="I1740"/>
      <c r="J1740"/>
      <c r="K1740"/>
      <c r="L1740"/>
      <c r="M1740"/>
      <c r="N1740"/>
      <c r="O1740"/>
      <c r="P1740"/>
      <c r="Q1740"/>
      <c r="R1740"/>
      <c r="S1740"/>
      <c r="T1740"/>
      <c r="U1740"/>
      <c r="V1740"/>
      <c r="W1740"/>
      <c r="X1740"/>
      <c r="Y1740"/>
      <c r="Z1740"/>
    </row>
    <row r="1741" spans="1:26" x14ac:dyDescent="0.25">
      <c r="A1741"/>
      <c r="B1741"/>
      <c r="C1741"/>
      <c r="D1741"/>
      <c r="E1741"/>
      <c r="F1741"/>
      <c r="G1741"/>
      <c r="H1741"/>
      <c r="I1741"/>
      <c r="J1741"/>
      <c r="K1741"/>
      <c r="L1741"/>
      <c r="M1741"/>
      <c r="N1741"/>
      <c r="O1741"/>
      <c r="P1741"/>
      <c r="Q1741"/>
      <c r="R1741"/>
      <c r="S1741"/>
      <c r="T1741"/>
      <c r="U1741"/>
      <c r="V1741"/>
      <c r="W1741"/>
      <c r="X1741"/>
      <c r="Y1741"/>
      <c r="Z1741"/>
    </row>
    <row r="1742" spans="1:26" x14ac:dyDescent="0.25">
      <c r="A1742"/>
      <c r="B1742"/>
      <c r="C1742"/>
      <c r="D1742"/>
      <c r="E1742"/>
      <c r="F1742"/>
      <c r="G1742"/>
      <c r="H1742"/>
      <c r="I1742"/>
      <c r="J1742"/>
      <c r="K1742"/>
      <c r="L1742"/>
      <c r="M1742"/>
      <c r="N1742"/>
      <c r="O1742"/>
      <c r="P1742"/>
      <c r="Q1742"/>
      <c r="R1742"/>
      <c r="S1742"/>
      <c r="T1742"/>
      <c r="U1742"/>
      <c r="V1742"/>
      <c r="W1742"/>
      <c r="X1742"/>
      <c r="Y1742"/>
      <c r="Z1742"/>
    </row>
    <row r="1743" spans="1:26" x14ac:dyDescent="0.25">
      <c r="A1743"/>
      <c r="B1743"/>
      <c r="C1743"/>
      <c r="D1743"/>
      <c r="E1743"/>
      <c r="F1743"/>
      <c r="G1743"/>
      <c r="H1743"/>
      <c r="I1743"/>
      <c r="J1743"/>
      <c r="K1743"/>
      <c r="L1743"/>
      <c r="M1743"/>
      <c r="N1743"/>
      <c r="O1743"/>
      <c r="P1743"/>
      <c r="Q1743"/>
      <c r="R1743"/>
      <c r="S1743"/>
      <c r="T1743"/>
      <c r="U1743"/>
      <c r="V1743"/>
      <c r="W1743"/>
      <c r="X1743"/>
      <c r="Y1743"/>
      <c r="Z1743"/>
    </row>
    <row r="1744" spans="1:26" x14ac:dyDescent="0.25">
      <c r="A1744"/>
      <c r="B1744"/>
      <c r="C1744"/>
      <c r="D1744"/>
      <c r="E1744"/>
      <c r="F1744"/>
      <c r="G1744"/>
      <c r="H1744"/>
      <c r="I1744"/>
      <c r="J1744"/>
      <c r="K1744"/>
      <c r="L1744"/>
      <c r="M1744"/>
      <c r="N1744"/>
      <c r="O1744"/>
      <c r="P1744"/>
      <c r="Q1744"/>
      <c r="R1744"/>
      <c r="S1744"/>
      <c r="T1744"/>
      <c r="U1744"/>
      <c r="V1744"/>
      <c r="W1744"/>
      <c r="X1744"/>
      <c r="Y1744"/>
      <c r="Z1744"/>
    </row>
    <row r="1745" spans="1:26" x14ac:dyDescent="0.25">
      <c r="A1745"/>
      <c r="B1745"/>
      <c r="C1745"/>
      <c r="D1745"/>
      <c r="E1745"/>
      <c r="F1745"/>
      <c r="G1745"/>
      <c r="H1745"/>
      <c r="I1745"/>
      <c r="J1745"/>
      <c r="K1745"/>
      <c r="L1745"/>
      <c r="M1745"/>
      <c r="N1745"/>
      <c r="O1745"/>
      <c r="P1745"/>
      <c r="Q1745"/>
      <c r="R1745"/>
      <c r="S1745"/>
      <c r="T1745"/>
      <c r="U1745"/>
      <c r="V1745"/>
      <c r="W1745"/>
      <c r="X1745"/>
      <c r="Y1745"/>
      <c r="Z1745"/>
    </row>
    <row r="1746" spans="1:26" x14ac:dyDescent="0.25">
      <c r="A1746"/>
      <c r="B1746"/>
      <c r="C1746"/>
      <c r="D1746"/>
      <c r="E1746"/>
      <c r="F1746"/>
      <c r="G1746"/>
      <c r="H1746"/>
      <c r="I1746"/>
      <c r="J1746"/>
      <c r="K1746"/>
      <c r="L1746"/>
      <c r="M1746"/>
      <c r="N1746"/>
      <c r="O1746"/>
      <c r="P1746"/>
      <c r="Q1746"/>
      <c r="R1746"/>
      <c r="S1746"/>
      <c r="T1746"/>
      <c r="U1746"/>
      <c r="V1746"/>
      <c r="W1746"/>
      <c r="X1746"/>
      <c r="Y1746"/>
      <c r="Z1746"/>
    </row>
    <row r="1747" spans="1:26" x14ac:dyDescent="0.25">
      <c r="A1747"/>
      <c r="B1747"/>
      <c r="C1747"/>
      <c r="D1747"/>
      <c r="E1747"/>
      <c r="F1747"/>
      <c r="G1747"/>
      <c r="H1747"/>
      <c r="I1747"/>
      <c r="J1747"/>
      <c r="K1747"/>
      <c r="L1747"/>
      <c r="M1747"/>
      <c r="N1747"/>
      <c r="O1747"/>
      <c r="P1747"/>
      <c r="Q1747"/>
      <c r="R1747"/>
      <c r="S1747"/>
      <c r="T1747"/>
      <c r="U1747"/>
      <c r="V1747"/>
      <c r="W1747"/>
      <c r="X1747"/>
      <c r="Y1747"/>
      <c r="Z1747"/>
    </row>
    <row r="1748" spans="1:26" x14ac:dyDescent="0.25">
      <c r="A1748"/>
      <c r="B1748"/>
      <c r="C1748"/>
      <c r="D1748"/>
      <c r="E1748"/>
      <c r="F1748"/>
      <c r="G1748"/>
      <c r="H1748"/>
      <c r="I1748"/>
      <c r="J1748"/>
      <c r="K1748"/>
      <c r="L1748"/>
      <c r="M1748"/>
      <c r="N1748"/>
      <c r="O1748"/>
      <c r="P1748"/>
      <c r="Q1748"/>
      <c r="R1748"/>
      <c r="S1748"/>
      <c r="T1748"/>
      <c r="U1748"/>
      <c r="V1748"/>
      <c r="W1748"/>
      <c r="X1748"/>
      <c r="Y1748"/>
      <c r="Z1748"/>
    </row>
    <row r="1749" spans="1:26" x14ac:dyDescent="0.25">
      <c r="A1749"/>
      <c r="B1749"/>
      <c r="C1749"/>
      <c r="D1749"/>
      <c r="E1749"/>
      <c r="F1749"/>
      <c r="G1749"/>
      <c r="H1749"/>
      <c r="I1749"/>
      <c r="J1749"/>
      <c r="K1749"/>
      <c r="L1749"/>
      <c r="M1749"/>
      <c r="N1749"/>
      <c r="O1749"/>
      <c r="P1749"/>
      <c r="Q1749"/>
      <c r="R1749"/>
      <c r="S1749"/>
      <c r="T1749"/>
      <c r="U1749"/>
      <c r="V1749"/>
      <c r="W1749"/>
      <c r="X1749"/>
      <c r="Y1749"/>
      <c r="Z1749"/>
    </row>
    <row r="1750" spans="1:26" x14ac:dyDescent="0.25">
      <c r="A1750"/>
      <c r="B1750"/>
      <c r="C1750"/>
      <c r="D1750"/>
      <c r="E1750"/>
      <c r="F1750"/>
      <c r="G1750"/>
      <c r="H1750"/>
      <c r="I1750"/>
      <c r="J1750"/>
      <c r="K1750"/>
      <c r="L1750"/>
      <c r="M1750"/>
      <c r="N1750"/>
      <c r="O1750"/>
      <c r="P1750"/>
      <c r="Q1750"/>
      <c r="R1750"/>
      <c r="S1750"/>
      <c r="T1750"/>
      <c r="U1750"/>
      <c r="V1750"/>
      <c r="W1750"/>
      <c r="X1750"/>
      <c r="Y1750"/>
      <c r="Z1750"/>
    </row>
    <row r="1751" spans="1:26" x14ac:dyDescent="0.25">
      <c r="A1751"/>
      <c r="B1751"/>
      <c r="C1751"/>
      <c r="D1751"/>
      <c r="E1751"/>
      <c r="F1751"/>
      <c r="G1751"/>
      <c r="H1751"/>
      <c r="I1751"/>
      <c r="J1751"/>
      <c r="K1751"/>
      <c r="L1751"/>
      <c r="M1751"/>
      <c r="N1751"/>
      <c r="O1751"/>
      <c r="P1751"/>
      <c r="Q1751"/>
      <c r="R1751"/>
      <c r="S1751"/>
      <c r="T1751"/>
      <c r="U1751"/>
      <c r="V1751"/>
      <c r="W1751"/>
      <c r="X1751"/>
      <c r="Y1751"/>
      <c r="Z1751"/>
    </row>
    <row r="1752" spans="1:26" x14ac:dyDescent="0.25">
      <c r="A1752"/>
      <c r="B1752"/>
      <c r="C1752"/>
      <c r="D1752"/>
      <c r="E1752"/>
      <c r="F1752"/>
      <c r="G1752"/>
      <c r="H1752"/>
      <c r="I1752"/>
      <c r="J1752"/>
      <c r="K1752"/>
      <c r="L1752"/>
      <c r="M1752"/>
      <c r="N1752"/>
      <c r="O1752"/>
      <c r="P1752"/>
      <c r="Q1752"/>
      <c r="R1752"/>
      <c r="S1752"/>
      <c r="T1752"/>
      <c r="U1752"/>
      <c r="V1752"/>
      <c r="W1752"/>
      <c r="X1752"/>
      <c r="Y1752"/>
      <c r="Z1752"/>
    </row>
    <row r="1753" spans="1:26" x14ac:dyDescent="0.25">
      <c r="A1753"/>
      <c r="B1753"/>
      <c r="C1753"/>
      <c r="D1753"/>
      <c r="E1753"/>
      <c r="F1753"/>
      <c r="G1753"/>
      <c r="H1753"/>
      <c r="I1753"/>
      <c r="J1753"/>
      <c r="K1753"/>
      <c r="L1753"/>
      <c r="M1753"/>
      <c r="N1753"/>
      <c r="O1753"/>
      <c r="P1753"/>
      <c r="Q1753"/>
      <c r="R1753"/>
      <c r="S1753"/>
      <c r="T1753"/>
      <c r="U1753"/>
      <c r="V1753"/>
      <c r="W1753"/>
      <c r="X1753"/>
      <c r="Y1753"/>
      <c r="Z1753"/>
    </row>
    <row r="1754" spans="1:26" x14ac:dyDescent="0.25">
      <c r="A1754"/>
      <c r="B1754"/>
      <c r="C1754"/>
      <c r="D1754"/>
      <c r="E1754"/>
      <c r="F1754"/>
      <c r="G1754"/>
      <c r="H1754"/>
      <c r="I1754"/>
      <c r="J1754"/>
      <c r="K1754"/>
      <c r="L1754"/>
      <c r="M1754"/>
      <c r="N1754"/>
      <c r="O1754"/>
      <c r="P1754"/>
      <c r="Q1754"/>
      <c r="R1754"/>
      <c r="S1754"/>
      <c r="T1754"/>
      <c r="U1754"/>
      <c r="V1754"/>
      <c r="W1754"/>
      <c r="X1754"/>
      <c r="Y1754"/>
      <c r="Z1754"/>
    </row>
    <row r="1755" spans="1:26" x14ac:dyDescent="0.25">
      <c r="A1755"/>
      <c r="B1755"/>
      <c r="C1755"/>
      <c r="D1755"/>
      <c r="E1755"/>
      <c r="F1755"/>
      <c r="G1755"/>
      <c r="H1755"/>
      <c r="I1755"/>
      <c r="J1755"/>
      <c r="K1755"/>
      <c r="L1755"/>
      <c r="M1755"/>
      <c r="N1755"/>
      <c r="O1755"/>
      <c r="P1755"/>
      <c r="Q1755"/>
      <c r="R1755"/>
      <c r="S1755"/>
      <c r="T1755"/>
      <c r="U1755"/>
      <c r="V1755"/>
      <c r="W1755"/>
      <c r="X1755"/>
      <c r="Y1755"/>
      <c r="Z1755"/>
    </row>
    <row r="1756" spans="1:26" x14ac:dyDescent="0.25">
      <c r="A1756"/>
      <c r="B1756"/>
      <c r="C1756"/>
      <c r="D1756"/>
      <c r="E1756"/>
      <c r="F1756"/>
      <c r="G1756"/>
      <c r="H1756"/>
      <c r="I1756"/>
      <c r="J1756"/>
      <c r="K1756"/>
      <c r="L1756"/>
      <c r="M1756"/>
      <c r="N1756"/>
      <c r="O1756"/>
      <c r="P1756"/>
      <c r="Q1756"/>
      <c r="R1756"/>
      <c r="S1756"/>
      <c r="T1756"/>
      <c r="U1756"/>
      <c r="V1756"/>
      <c r="W1756"/>
      <c r="X1756"/>
      <c r="Y1756"/>
      <c r="Z1756"/>
    </row>
    <row r="1757" spans="1:26" x14ac:dyDescent="0.25">
      <c r="A1757"/>
      <c r="B1757"/>
      <c r="C1757"/>
      <c r="D1757"/>
      <c r="E1757"/>
      <c r="F1757"/>
      <c r="G1757"/>
      <c r="H1757"/>
      <c r="I1757"/>
      <c r="J1757"/>
      <c r="K1757"/>
      <c r="L1757"/>
      <c r="M1757"/>
      <c r="N1757"/>
      <c r="O1757"/>
      <c r="P1757"/>
      <c r="Q1757"/>
      <c r="R1757"/>
      <c r="S1757"/>
      <c r="T1757"/>
      <c r="U1757"/>
      <c r="V1757"/>
      <c r="W1757"/>
      <c r="X1757"/>
      <c r="Y1757"/>
      <c r="Z1757"/>
    </row>
    <row r="1758" spans="1:26" x14ac:dyDescent="0.25">
      <c r="A1758"/>
      <c r="B1758"/>
      <c r="C1758"/>
      <c r="D1758"/>
      <c r="E1758"/>
      <c r="F1758"/>
      <c r="G1758"/>
      <c r="H1758"/>
      <c r="I1758"/>
      <c r="J1758"/>
      <c r="K1758"/>
      <c r="L1758"/>
      <c r="M1758"/>
      <c r="N1758"/>
      <c r="O1758"/>
      <c r="P1758"/>
      <c r="Q1758"/>
      <c r="R1758"/>
      <c r="S1758"/>
      <c r="T1758"/>
      <c r="U1758"/>
      <c r="V1758"/>
      <c r="W1758"/>
      <c r="X1758"/>
      <c r="Y1758"/>
      <c r="Z1758"/>
    </row>
    <row r="1759" spans="1:26" x14ac:dyDescent="0.25">
      <c r="A1759"/>
      <c r="B1759"/>
      <c r="C1759"/>
      <c r="D1759"/>
      <c r="E1759"/>
      <c r="F1759"/>
      <c r="G1759"/>
      <c r="H1759"/>
      <c r="I1759"/>
      <c r="J1759"/>
      <c r="K1759"/>
      <c r="L1759"/>
      <c r="M1759"/>
      <c r="N1759"/>
      <c r="O1759"/>
      <c r="P1759"/>
      <c r="Q1759"/>
      <c r="R1759"/>
      <c r="S1759"/>
      <c r="T1759"/>
      <c r="U1759"/>
      <c r="V1759"/>
      <c r="W1759"/>
      <c r="X1759"/>
      <c r="Y1759"/>
      <c r="Z1759"/>
    </row>
    <row r="1760" spans="1:26" x14ac:dyDescent="0.25">
      <c r="A1760"/>
      <c r="B1760"/>
      <c r="C1760"/>
      <c r="D1760"/>
      <c r="E1760"/>
      <c r="F1760"/>
      <c r="G1760"/>
      <c r="H1760"/>
      <c r="I1760"/>
      <c r="J1760"/>
      <c r="K1760"/>
      <c r="L1760"/>
      <c r="M1760"/>
      <c r="N1760"/>
      <c r="O1760"/>
      <c r="P1760"/>
      <c r="Q1760"/>
      <c r="R1760"/>
      <c r="S1760"/>
      <c r="T1760"/>
      <c r="U1760"/>
      <c r="V1760"/>
      <c r="W1760"/>
      <c r="X1760"/>
      <c r="Y1760"/>
      <c r="Z1760"/>
    </row>
    <row r="1761" spans="1:26" x14ac:dyDescent="0.25">
      <c r="A1761"/>
      <c r="B1761"/>
      <c r="C1761"/>
      <c r="D1761"/>
      <c r="E1761"/>
      <c r="F1761"/>
      <c r="G1761"/>
      <c r="H1761"/>
      <c r="I1761"/>
      <c r="J1761"/>
      <c r="K1761"/>
      <c r="L1761"/>
      <c r="M1761"/>
      <c r="N1761"/>
      <c r="O1761"/>
      <c r="P1761"/>
      <c r="Q1761"/>
      <c r="R1761"/>
      <c r="S1761"/>
      <c r="T1761"/>
      <c r="U1761"/>
      <c r="V1761"/>
      <c r="W1761"/>
      <c r="X1761"/>
      <c r="Y1761"/>
      <c r="Z1761"/>
    </row>
    <row r="1762" spans="1:26" x14ac:dyDescent="0.25">
      <c r="A1762"/>
      <c r="B1762"/>
      <c r="C1762"/>
      <c r="D1762"/>
      <c r="E1762"/>
      <c r="F1762"/>
      <c r="G1762"/>
      <c r="H1762"/>
      <c r="I1762"/>
      <c r="J1762"/>
      <c r="K1762"/>
      <c r="L1762"/>
      <c r="M1762"/>
      <c r="N1762"/>
      <c r="O1762"/>
      <c r="P1762"/>
      <c r="Q1762"/>
      <c r="R1762"/>
      <c r="S1762"/>
      <c r="T1762"/>
      <c r="U1762"/>
      <c r="V1762"/>
      <c r="W1762"/>
      <c r="X1762"/>
      <c r="Y1762"/>
      <c r="Z1762"/>
    </row>
    <row r="1763" spans="1:26" x14ac:dyDescent="0.25">
      <c r="A1763"/>
      <c r="B1763"/>
      <c r="C1763"/>
      <c r="D1763"/>
      <c r="E1763"/>
      <c r="F1763"/>
      <c r="G1763"/>
      <c r="H1763"/>
      <c r="I1763"/>
      <c r="J1763"/>
      <c r="K1763"/>
      <c r="L1763"/>
      <c r="M1763"/>
      <c r="N1763"/>
      <c r="O1763"/>
      <c r="P1763"/>
      <c r="Q1763"/>
      <c r="R1763"/>
      <c r="S1763"/>
      <c r="T1763"/>
      <c r="U1763"/>
      <c r="V1763"/>
      <c r="W1763"/>
      <c r="X1763"/>
      <c r="Y1763"/>
      <c r="Z1763"/>
    </row>
    <row r="1764" spans="1:26" x14ac:dyDescent="0.25">
      <c r="A1764"/>
      <c r="B1764"/>
      <c r="C1764"/>
      <c r="D1764"/>
      <c r="E1764"/>
      <c r="F1764"/>
      <c r="G1764"/>
      <c r="H1764"/>
      <c r="I1764"/>
      <c r="J1764"/>
      <c r="K1764"/>
      <c r="L1764"/>
      <c r="M1764"/>
      <c r="N1764"/>
      <c r="O1764"/>
      <c r="P1764"/>
      <c r="Q1764"/>
      <c r="R1764"/>
      <c r="S1764"/>
      <c r="T1764"/>
      <c r="U1764"/>
      <c r="V1764"/>
      <c r="W1764"/>
      <c r="X1764"/>
      <c r="Y1764"/>
      <c r="Z1764"/>
    </row>
    <row r="1765" spans="1:26" x14ac:dyDescent="0.25">
      <c r="A1765"/>
      <c r="B1765"/>
      <c r="C1765"/>
      <c r="D1765"/>
      <c r="E1765"/>
      <c r="F1765"/>
      <c r="G1765"/>
      <c r="H1765"/>
      <c r="I1765"/>
      <c r="J1765"/>
      <c r="K1765"/>
      <c r="L1765"/>
      <c r="M1765"/>
      <c r="N1765"/>
      <c r="O1765"/>
      <c r="P1765"/>
      <c r="Q1765"/>
      <c r="R1765"/>
      <c r="S1765"/>
      <c r="T1765"/>
      <c r="U1765"/>
      <c r="V1765"/>
      <c r="W1765"/>
      <c r="X1765"/>
      <c r="Y1765"/>
      <c r="Z1765"/>
    </row>
    <row r="1766" spans="1:26" x14ac:dyDescent="0.25">
      <c r="A1766"/>
      <c r="B1766"/>
      <c r="C1766"/>
      <c r="D1766"/>
      <c r="E1766"/>
      <c r="F1766"/>
      <c r="G1766"/>
      <c r="H1766"/>
      <c r="I1766"/>
      <c r="J1766"/>
      <c r="K1766"/>
      <c r="L1766"/>
      <c r="M1766"/>
      <c r="N1766"/>
      <c r="O1766"/>
      <c r="P1766"/>
      <c r="Q1766"/>
      <c r="R1766"/>
      <c r="S1766"/>
      <c r="T1766"/>
      <c r="U1766"/>
      <c r="V1766"/>
      <c r="W1766"/>
      <c r="X1766"/>
      <c r="Y1766"/>
      <c r="Z1766"/>
    </row>
    <row r="1767" spans="1:26" x14ac:dyDescent="0.25">
      <c r="A1767"/>
      <c r="B1767"/>
      <c r="C1767"/>
      <c r="D1767"/>
      <c r="E1767"/>
      <c r="F1767"/>
      <c r="G1767"/>
      <c r="H1767"/>
      <c r="I1767"/>
      <c r="J1767"/>
      <c r="K1767"/>
      <c r="L1767"/>
      <c r="M1767"/>
      <c r="N1767"/>
      <c r="O1767"/>
      <c r="P1767"/>
      <c r="Q1767"/>
      <c r="R1767"/>
      <c r="S1767"/>
      <c r="T1767"/>
      <c r="U1767"/>
      <c r="V1767"/>
      <c r="W1767"/>
      <c r="X1767"/>
      <c r="Y1767"/>
      <c r="Z1767"/>
    </row>
    <row r="1768" spans="1:26" x14ac:dyDescent="0.25">
      <c r="A1768"/>
      <c r="B1768"/>
      <c r="C1768"/>
      <c r="D1768"/>
      <c r="E1768"/>
      <c r="F1768"/>
      <c r="G1768"/>
      <c r="H1768"/>
      <c r="I1768"/>
      <c r="J1768"/>
      <c r="K1768"/>
      <c r="L1768"/>
      <c r="M1768"/>
      <c r="N1768"/>
      <c r="O1768"/>
      <c r="P1768"/>
      <c r="Q1768"/>
      <c r="R1768"/>
      <c r="S1768"/>
      <c r="T1768"/>
      <c r="U1768"/>
      <c r="V1768"/>
      <c r="W1768"/>
      <c r="X1768"/>
      <c r="Y1768"/>
      <c r="Z1768"/>
    </row>
    <row r="1769" spans="1:26" x14ac:dyDescent="0.25">
      <c r="A1769"/>
      <c r="B1769"/>
      <c r="C1769"/>
      <c r="D1769"/>
      <c r="E1769"/>
      <c r="F1769"/>
      <c r="G1769"/>
      <c r="H1769"/>
      <c r="I1769"/>
      <c r="J1769"/>
      <c r="K1769"/>
      <c r="L1769"/>
      <c r="M1769"/>
      <c r="N1769"/>
      <c r="O1769"/>
      <c r="P1769"/>
      <c r="Q1769"/>
      <c r="R1769"/>
      <c r="S1769"/>
      <c r="T1769"/>
      <c r="U1769"/>
      <c r="V1769"/>
      <c r="W1769"/>
      <c r="X1769"/>
      <c r="Y1769"/>
      <c r="Z1769"/>
    </row>
    <row r="1770" spans="1:26" x14ac:dyDescent="0.25">
      <c r="A1770"/>
      <c r="B1770"/>
      <c r="C1770"/>
      <c r="D1770"/>
      <c r="E1770"/>
      <c r="F1770"/>
      <c r="G1770"/>
      <c r="H1770"/>
      <c r="I1770"/>
      <c r="J1770"/>
      <c r="K1770"/>
      <c r="L1770"/>
      <c r="M1770"/>
      <c r="N1770"/>
      <c r="O1770"/>
      <c r="P1770"/>
      <c r="Q1770"/>
      <c r="R1770"/>
      <c r="S1770"/>
      <c r="T1770"/>
      <c r="U1770"/>
      <c r="V1770"/>
      <c r="W1770"/>
      <c r="X1770"/>
      <c r="Y1770"/>
      <c r="Z1770"/>
    </row>
    <row r="1771" spans="1:26" x14ac:dyDescent="0.25">
      <c r="A1771"/>
      <c r="B1771"/>
      <c r="C1771"/>
      <c r="D1771"/>
      <c r="E1771"/>
      <c r="F1771"/>
      <c r="G1771"/>
      <c r="H1771"/>
      <c r="I1771"/>
      <c r="J1771"/>
      <c r="K1771"/>
      <c r="L1771"/>
      <c r="M1771"/>
      <c r="N1771"/>
      <c r="O1771"/>
      <c r="P1771"/>
      <c r="Q1771"/>
      <c r="R1771"/>
      <c r="S1771"/>
      <c r="T1771"/>
      <c r="U1771"/>
      <c r="V1771"/>
      <c r="W1771"/>
      <c r="X1771"/>
      <c r="Y1771"/>
      <c r="Z1771"/>
    </row>
    <row r="1772" spans="1:26" x14ac:dyDescent="0.25">
      <c r="A1772"/>
      <c r="B1772"/>
      <c r="C1772"/>
      <c r="D1772"/>
      <c r="E1772"/>
      <c r="F1772"/>
      <c r="G1772"/>
      <c r="H1772"/>
      <c r="I1772"/>
      <c r="J1772"/>
      <c r="K1772"/>
      <c r="L1772"/>
      <c r="M1772"/>
      <c r="N1772"/>
      <c r="O1772"/>
      <c r="P1772"/>
      <c r="Q1772"/>
      <c r="R1772"/>
      <c r="S1772"/>
      <c r="T1772"/>
      <c r="U1772"/>
      <c r="V1772"/>
      <c r="W1772"/>
      <c r="X1772"/>
      <c r="Y1772"/>
      <c r="Z1772"/>
    </row>
    <row r="1773" spans="1:26" x14ac:dyDescent="0.25">
      <c r="A1773"/>
      <c r="B1773"/>
      <c r="C1773"/>
      <c r="D1773"/>
      <c r="E1773"/>
      <c r="F1773"/>
      <c r="G1773"/>
      <c r="H1773"/>
      <c r="I1773"/>
      <c r="J1773"/>
      <c r="K1773"/>
      <c r="L1773"/>
      <c r="M1773"/>
      <c r="N1773"/>
      <c r="O1773"/>
      <c r="P1773"/>
      <c r="Q1773"/>
      <c r="R1773"/>
      <c r="S1773"/>
      <c r="T1773"/>
      <c r="U1773"/>
      <c r="V1773"/>
      <c r="W1773"/>
      <c r="X1773"/>
      <c r="Y1773"/>
      <c r="Z1773"/>
    </row>
    <row r="1774" spans="1:26" x14ac:dyDescent="0.25">
      <c r="A1774"/>
      <c r="B1774"/>
      <c r="C1774"/>
      <c r="D1774"/>
      <c r="E1774"/>
      <c r="F1774"/>
      <c r="G1774"/>
      <c r="H1774"/>
      <c r="I1774"/>
      <c r="J1774"/>
      <c r="K1774"/>
      <c r="L1774"/>
      <c r="M1774"/>
      <c r="N1774"/>
      <c r="O1774"/>
      <c r="P1774"/>
      <c r="Q1774"/>
      <c r="R1774"/>
      <c r="S1774"/>
      <c r="T1774"/>
      <c r="U1774"/>
      <c r="V1774"/>
      <c r="W1774"/>
      <c r="X1774"/>
      <c r="Y1774"/>
      <c r="Z1774"/>
    </row>
    <row r="1775" spans="1:26" x14ac:dyDescent="0.25">
      <c r="A1775"/>
      <c r="B1775"/>
      <c r="C1775"/>
      <c r="D1775"/>
      <c r="E1775"/>
      <c r="F1775"/>
      <c r="G1775"/>
      <c r="H1775"/>
      <c r="I1775"/>
      <c r="J1775"/>
      <c r="K1775"/>
      <c r="L1775"/>
      <c r="M1775"/>
      <c r="N1775"/>
      <c r="O1775"/>
      <c r="P1775"/>
      <c r="Q1775"/>
      <c r="R1775"/>
      <c r="S1775"/>
      <c r="T1775"/>
      <c r="U1775"/>
      <c r="V1775"/>
      <c r="W1775"/>
      <c r="X1775"/>
      <c r="Y1775"/>
      <c r="Z1775"/>
    </row>
    <row r="1776" spans="1:26" x14ac:dyDescent="0.25">
      <c r="A1776"/>
      <c r="B1776"/>
      <c r="C1776"/>
      <c r="D1776"/>
      <c r="E1776"/>
      <c r="F1776"/>
      <c r="G1776"/>
      <c r="H1776"/>
      <c r="I1776"/>
      <c r="J1776"/>
      <c r="K1776"/>
      <c r="L1776"/>
      <c r="M1776"/>
      <c r="N1776"/>
      <c r="O1776"/>
      <c r="P1776"/>
      <c r="Q1776"/>
      <c r="R1776"/>
      <c r="S1776"/>
      <c r="T1776"/>
      <c r="U1776"/>
      <c r="V1776"/>
      <c r="W1776"/>
      <c r="X1776"/>
      <c r="Y1776"/>
      <c r="Z1776"/>
    </row>
    <row r="1777" spans="1:26" x14ac:dyDescent="0.25">
      <c r="A1777"/>
      <c r="B1777"/>
      <c r="C1777"/>
      <c r="D1777"/>
      <c r="E1777"/>
      <c r="F1777"/>
      <c r="G1777"/>
      <c r="H1777"/>
      <c r="I1777"/>
      <c r="J1777"/>
      <c r="K1777"/>
      <c r="L1777"/>
      <c r="M1777"/>
      <c r="N1777"/>
      <c r="O1777"/>
      <c r="P1777"/>
      <c r="Q1777"/>
      <c r="R1777"/>
      <c r="S1777"/>
      <c r="T1777"/>
      <c r="U1777"/>
      <c r="V1777"/>
      <c r="W1777"/>
      <c r="X1777"/>
      <c r="Y1777"/>
      <c r="Z1777"/>
    </row>
    <row r="1778" spans="1:26" x14ac:dyDescent="0.25">
      <c r="A1778"/>
      <c r="B1778"/>
      <c r="C1778"/>
      <c r="D1778"/>
      <c r="E1778"/>
      <c r="F1778"/>
      <c r="G1778"/>
      <c r="H1778"/>
      <c r="I1778"/>
      <c r="J1778"/>
      <c r="K1778"/>
      <c r="L1778"/>
      <c r="M1778"/>
      <c r="N1778"/>
      <c r="O1778"/>
      <c r="P1778"/>
      <c r="Q1778"/>
      <c r="R1778"/>
      <c r="S1778"/>
      <c r="T1778"/>
      <c r="U1778"/>
      <c r="V1778"/>
      <c r="W1778"/>
      <c r="X1778"/>
      <c r="Y1778"/>
      <c r="Z1778"/>
    </row>
    <row r="1779" spans="1:26" x14ac:dyDescent="0.25">
      <c r="A1779"/>
      <c r="B1779"/>
      <c r="C1779"/>
      <c r="D1779"/>
      <c r="E1779"/>
      <c r="F1779"/>
      <c r="G1779"/>
      <c r="H1779"/>
      <c r="I1779"/>
      <c r="J1779"/>
      <c r="K1779"/>
      <c r="L1779"/>
      <c r="M1779"/>
      <c r="N1779"/>
      <c r="O1779"/>
      <c r="P1779"/>
      <c r="Q1779"/>
      <c r="R1779"/>
      <c r="S1779"/>
      <c r="T1779"/>
      <c r="U1779"/>
      <c r="V1779"/>
      <c r="W1779"/>
      <c r="X1779"/>
      <c r="Y1779"/>
      <c r="Z1779"/>
    </row>
    <row r="1780" spans="1:26" x14ac:dyDescent="0.25">
      <c r="A1780"/>
      <c r="B1780"/>
      <c r="C1780"/>
      <c r="D1780"/>
      <c r="E1780"/>
      <c r="F1780"/>
      <c r="G1780"/>
      <c r="H1780"/>
      <c r="I1780"/>
      <c r="J1780"/>
      <c r="K1780"/>
      <c r="L1780"/>
      <c r="M1780"/>
      <c r="N1780"/>
      <c r="O1780"/>
      <c r="P1780"/>
      <c r="Q1780"/>
      <c r="R1780"/>
      <c r="S1780"/>
      <c r="T1780"/>
      <c r="U1780"/>
      <c r="V1780"/>
      <c r="W1780"/>
      <c r="X1780"/>
      <c r="Y1780"/>
      <c r="Z1780"/>
    </row>
    <row r="1781" spans="1:26" x14ac:dyDescent="0.25">
      <c r="A1781"/>
      <c r="B1781"/>
      <c r="C1781"/>
      <c r="D1781"/>
      <c r="E1781"/>
      <c r="F1781"/>
      <c r="G1781"/>
      <c r="H1781"/>
      <c r="I1781"/>
      <c r="J1781"/>
      <c r="K1781"/>
      <c r="L1781"/>
      <c r="M1781"/>
      <c r="N1781"/>
      <c r="O1781"/>
      <c r="P1781"/>
      <c r="Q1781"/>
      <c r="R1781"/>
      <c r="S1781"/>
      <c r="T1781"/>
      <c r="U1781"/>
      <c r="V1781"/>
      <c r="W1781"/>
      <c r="X1781"/>
      <c r="Y1781"/>
      <c r="Z1781"/>
    </row>
    <row r="1782" spans="1:26" x14ac:dyDescent="0.25">
      <c r="A1782"/>
      <c r="B1782"/>
      <c r="C1782"/>
      <c r="D1782"/>
      <c r="E1782"/>
      <c r="F1782"/>
      <c r="G1782"/>
      <c r="H1782"/>
      <c r="I1782"/>
      <c r="J1782"/>
      <c r="K1782"/>
      <c r="L1782"/>
      <c r="M1782"/>
      <c r="N1782"/>
      <c r="O1782"/>
      <c r="P1782"/>
      <c r="Q1782"/>
      <c r="R1782"/>
      <c r="S1782"/>
      <c r="T1782"/>
      <c r="U1782"/>
      <c r="V1782"/>
      <c r="W1782"/>
      <c r="X1782"/>
      <c r="Y1782"/>
      <c r="Z1782"/>
    </row>
    <row r="1783" spans="1:26" x14ac:dyDescent="0.25">
      <c r="A1783"/>
      <c r="B1783"/>
      <c r="C1783"/>
      <c r="D1783"/>
      <c r="E1783"/>
      <c r="F1783"/>
      <c r="G1783"/>
      <c r="H1783"/>
      <c r="I1783"/>
      <c r="J1783"/>
      <c r="K1783"/>
      <c r="L1783"/>
      <c r="M1783"/>
      <c r="N1783"/>
      <c r="O1783"/>
      <c r="P1783"/>
      <c r="Q1783"/>
      <c r="R1783"/>
      <c r="S1783"/>
      <c r="T1783"/>
      <c r="U1783"/>
      <c r="V1783"/>
      <c r="W1783"/>
      <c r="X1783"/>
      <c r="Y1783"/>
      <c r="Z1783"/>
    </row>
    <row r="1784" spans="1:26" x14ac:dyDescent="0.25">
      <c r="A1784"/>
      <c r="B1784"/>
      <c r="C1784"/>
      <c r="D1784"/>
      <c r="E1784"/>
      <c r="F1784"/>
      <c r="G1784"/>
      <c r="H1784"/>
      <c r="I1784"/>
      <c r="J1784"/>
      <c r="K1784"/>
      <c r="L1784"/>
      <c r="M1784"/>
      <c r="N1784"/>
      <c r="O1784"/>
      <c r="P1784"/>
      <c r="Q1784"/>
      <c r="R1784"/>
      <c r="S1784"/>
      <c r="T1784"/>
      <c r="U1784"/>
      <c r="V1784"/>
      <c r="W1784"/>
      <c r="X1784"/>
      <c r="Y1784"/>
      <c r="Z1784"/>
    </row>
    <row r="1785" spans="1:26" x14ac:dyDescent="0.25">
      <c r="A1785"/>
      <c r="B1785"/>
      <c r="C1785"/>
      <c r="D1785"/>
      <c r="E1785"/>
      <c r="F1785"/>
      <c r="G1785"/>
      <c r="H1785"/>
      <c r="I1785"/>
      <c r="J1785"/>
      <c r="K1785"/>
      <c r="L1785"/>
      <c r="M1785"/>
      <c r="N1785"/>
      <c r="O1785"/>
      <c r="P1785"/>
      <c r="Q1785"/>
      <c r="R1785"/>
      <c r="S1785"/>
      <c r="T1785"/>
      <c r="U1785"/>
      <c r="V1785"/>
      <c r="W1785"/>
      <c r="X1785"/>
      <c r="Y1785"/>
      <c r="Z1785"/>
    </row>
    <row r="1786" spans="1:26" x14ac:dyDescent="0.25">
      <c r="A1786"/>
      <c r="B1786"/>
      <c r="C1786"/>
      <c r="D1786"/>
      <c r="E1786"/>
      <c r="F1786"/>
      <c r="G1786"/>
      <c r="H1786"/>
      <c r="I1786"/>
      <c r="J1786"/>
      <c r="K1786"/>
      <c r="L1786"/>
      <c r="M1786"/>
      <c r="N1786"/>
      <c r="O1786"/>
      <c r="P1786"/>
      <c r="Q1786"/>
      <c r="R1786"/>
      <c r="S1786"/>
      <c r="T1786"/>
      <c r="U1786"/>
      <c r="V1786"/>
      <c r="W1786"/>
      <c r="X1786"/>
      <c r="Y1786"/>
      <c r="Z1786"/>
    </row>
    <row r="1787" spans="1:26" x14ac:dyDescent="0.25">
      <c r="A1787"/>
      <c r="B1787"/>
      <c r="C1787"/>
      <c r="D1787"/>
      <c r="E1787"/>
      <c r="F1787"/>
      <c r="G1787"/>
      <c r="H1787"/>
      <c r="I1787"/>
      <c r="J1787"/>
      <c r="K1787"/>
      <c r="L1787"/>
      <c r="M1787"/>
      <c r="N1787"/>
      <c r="O1787"/>
      <c r="P1787"/>
      <c r="Q1787"/>
      <c r="R1787"/>
      <c r="S1787"/>
      <c r="T1787"/>
      <c r="U1787"/>
      <c r="V1787"/>
      <c r="W1787"/>
      <c r="X1787"/>
      <c r="Y1787"/>
      <c r="Z1787"/>
    </row>
    <row r="1788" spans="1:26" x14ac:dyDescent="0.25">
      <c r="A1788"/>
      <c r="B1788"/>
      <c r="C1788"/>
      <c r="D1788"/>
      <c r="E1788"/>
      <c r="F1788"/>
      <c r="G1788"/>
      <c r="H1788"/>
      <c r="I1788"/>
      <c r="J1788"/>
      <c r="K1788"/>
      <c r="L1788"/>
      <c r="M1788"/>
      <c r="N1788"/>
      <c r="O1788"/>
      <c r="P1788"/>
      <c r="Q1788"/>
      <c r="R1788"/>
      <c r="S1788"/>
      <c r="T1788"/>
      <c r="U1788"/>
      <c r="V1788"/>
      <c r="W1788"/>
      <c r="X1788"/>
      <c r="Y1788"/>
      <c r="Z1788"/>
    </row>
    <row r="1789" spans="1:26" x14ac:dyDescent="0.25">
      <c r="A1789"/>
      <c r="B1789"/>
      <c r="C1789"/>
      <c r="D1789"/>
      <c r="E1789"/>
      <c r="F1789"/>
      <c r="G1789"/>
      <c r="H1789"/>
      <c r="I1789"/>
      <c r="J1789"/>
      <c r="K1789"/>
      <c r="L1789"/>
      <c r="M1789"/>
      <c r="N1789"/>
      <c r="O1789"/>
      <c r="P1789"/>
      <c r="Q1789"/>
      <c r="R1789"/>
      <c r="S1789"/>
      <c r="T1789"/>
      <c r="U1789"/>
      <c r="V1789"/>
      <c r="W1789"/>
      <c r="X1789"/>
      <c r="Y1789"/>
      <c r="Z1789"/>
    </row>
    <row r="1790" spans="1:26" x14ac:dyDescent="0.25">
      <c r="A1790"/>
      <c r="B1790"/>
      <c r="C1790"/>
      <c r="D1790"/>
      <c r="E1790"/>
      <c r="F1790"/>
      <c r="G1790"/>
      <c r="H1790"/>
      <c r="I1790"/>
      <c r="J1790"/>
      <c r="K1790"/>
      <c r="L1790"/>
      <c r="M1790"/>
      <c r="N1790"/>
      <c r="O1790"/>
      <c r="P1790"/>
      <c r="Q1790"/>
      <c r="R1790"/>
      <c r="S1790"/>
      <c r="T1790"/>
      <c r="U1790"/>
      <c r="V1790"/>
      <c r="W1790"/>
      <c r="X1790"/>
      <c r="Y1790"/>
      <c r="Z1790"/>
    </row>
    <row r="1791" spans="1:26" x14ac:dyDescent="0.25">
      <c r="A1791"/>
      <c r="B1791"/>
      <c r="C1791"/>
      <c r="D1791"/>
      <c r="E1791"/>
      <c r="F1791"/>
      <c r="G1791"/>
      <c r="H1791"/>
      <c r="I1791"/>
      <c r="J1791"/>
      <c r="K1791"/>
      <c r="L1791"/>
      <c r="M1791"/>
      <c r="N1791"/>
      <c r="O1791"/>
      <c r="P1791"/>
      <c r="Q1791"/>
      <c r="R1791"/>
      <c r="S1791"/>
      <c r="T1791"/>
      <c r="U1791"/>
      <c r="V1791"/>
      <c r="W1791"/>
      <c r="X1791"/>
      <c r="Y1791"/>
      <c r="Z1791"/>
    </row>
    <row r="1792" spans="1:26" x14ac:dyDescent="0.25">
      <c r="A1792"/>
      <c r="B1792"/>
      <c r="C1792"/>
      <c r="D1792"/>
      <c r="E1792"/>
      <c r="F1792"/>
      <c r="G1792"/>
      <c r="H1792"/>
      <c r="I1792"/>
      <c r="J1792"/>
      <c r="K1792"/>
      <c r="L1792"/>
      <c r="M1792"/>
      <c r="N1792"/>
      <c r="O1792"/>
      <c r="P1792"/>
      <c r="Q1792"/>
      <c r="R1792"/>
      <c r="S1792"/>
      <c r="T1792"/>
      <c r="U1792"/>
      <c r="V1792"/>
      <c r="W1792"/>
      <c r="X1792"/>
      <c r="Y1792"/>
      <c r="Z1792"/>
    </row>
    <row r="1793" spans="1:26" x14ac:dyDescent="0.25">
      <c r="A1793"/>
      <c r="B1793"/>
      <c r="C1793"/>
      <c r="D1793"/>
      <c r="E1793"/>
      <c r="F1793"/>
      <c r="G1793"/>
      <c r="H1793"/>
      <c r="I1793"/>
      <c r="J1793"/>
      <c r="K1793"/>
      <c r="L1793"/>
      <c r="M1793"/>
      <c r="N1793"/>
      <c r="O1793"/>
      <c r="P1793"/>
      <c r="Q1793"/>
      <c r="R1793"/>
      <c r="S1793"/>
      <c r="T1793"/>
      <c r="U1793"/>
      <c r="V1793"/>
      <c r="W1793"/>
      <c r="X1793"/>
      <c r="Y1793"/>
      <c r="Z1793"/>
    </row>
    <row r="1794" spans="1:26" x14ac:dyDescent="0.25">
      <c r="A1794"/>
      <c r="B1794"/>
      <c r="C1794"/>
      <c r="D1794"/>
      <c r="E1794"/>
      <c r="F1794"/>
      <c r="G1794"/>
      <c r="H1794"/>
      <c r="I1794"/>
      <c r="J1794"/>
      <c r="K1794"/>
      <c r="L1794"/>
      <c r="M1794"/>
      <c r="N1794"/>
      <c r="O1794"/>
      <c r="P1794"/>
      <c r="Q1794"/>
      <c r="R1794"/>
      <c r="S1794"/>
      <c r="T1794"/>
      <c r="U1794"/>
      <c r="V1794"/>
      <c r="W1794"/>
      <c r="X1794"/>
      <c r="Y1794"/>
      <c r="Z1794"/>
    </row>
    <row r="1795" spans="1:26" x14ac:dyDescent="0.25">
      <c r="A1795"/>
      <c r="B1795"/>
      <c r="C1795"/>
      <c r="D1795"/>
      <c r="E1795"/>
      <c r="F1795"/>
      <c r="G1795"/>
      <c r="H1795"/>
      <c r="I1795"/>
      <c r="J1795"/>
      <c r="K1795"/>
      <c r="L1795"/>
      <c r="M1795"/>
      <c r="N1795"/>
      <c r="O1795"/>
      <c r="P1795"/>
      <c r="Q1795"/>
      <c r="R1795"/>
      <c r="S1795"/>
      <c r="T1795"/>
      <c r="U1795"/>
      <c r="V1795"/>
      <c r="W1795"/>
      <c r="X1795"/>
      <c r="Y1795"/>
      <c r="Z1795"/>
    </row>
    <row r="1796" spans="1:26" x14ac:dyDescent="0.25">
      <c r="A1796"/>
      <c r="B1796"/>
      <c r="C1796"/>
      <c r="D1796"/>
      <c r="E1796"/>
      <c r="F1796"/>
      <c r="G1796"/>
      <c r="H1796"/>
      <c r="I1796"/>
      <c r="J1796"/>
      <c r="K1796"/>
      <c r="L1796"/>
      <c r="M1796"/>
      <c r="N1796"/>
      <c r="O1796"/>
      <c r="P1796"/>
      <c r="Q1796"/>
      <c r="R1796"/>
      <c r="S1796"/>
      <c r="T1796"/>
      <c r="U1796"/>
      <c r="V1796"/>
      <c r="W1796"/>
      <c r="X1796"/>
      <c r="Y1796"/>
      <c r="Z1796"/>
    </row>
    <row r="1797" spans="1:26" x14ac:dyDescent="0.25">
      <c r="A1797"/>
      <c r="B1797"/>
      <c r="C1797"/>
      <c r="D1797"/>
      <c r="E1797"/>
      <c r="F1797"/>
      <c r="G1797"/>
      <c r="H1797"/>
      <c r="I1797"/>
      <c r="J1797"/>
      <c r="K1797"/>
      <c r="L1797"/>
      <c r="M1797"/>
      <c r="N1797"/>
      <c r="O1797"/>
      <c r="P1797"/>
      <c r="Q1797"/>
      <c r="R1797"/>
      <c r="S1797"/>
      <c r="T1797"/>
      <c r="U1797"/>
      <c r="V1797"/>
      <c r="W1797"/>
      <c r="X1797"/>
      <c r="Y1797"/>
      <c r="Z1797"/>
    </row>
    <row r="1798" spans="1:26" x14ac:dyDescent="0.25">
      <c r="A1798"/>
      <c r="B1798"/>
      <c r="C1798"/>
      <c r="D1798"/>
      <c r="E1798"/>
      <c r="F1798"/>
      <c r="G1798"/>
      <c r="H1798"/>
      <c r="I1798"/>
      <c r="J1798"/>
      <c r="K1798"/>
      <c r="L1798"/>
      <c r="M1798"/>
      <c r="N1798"/>
      <c r="O1798"/>
      <c r="P1798"/>
      <c r="Q1798"/>
      <c r="R1798"/>
      <c r="S1798"/>
      <c r="T1798"/>
      <c r="U1798"/>
      <c r="V1798"/>
      <c r="W1798"/>
      <c r="X1798"/>
      <c r="Y1798"/>
      <c r="Z1798"/>
    </row>
    <row r="1799" spans="1:26" x14ac:dyDescent="0.25">
      <c r="A1799"/>
      <c r="B1799"/>
      <c r="C1799"/>
      <c r="D1799"/>
      <c r="E1799"/>
      <c r="F1799"/>
      <c r="G1799"/>
      <c r="H1799"/>
      <c r="I1799"/>
      <c r="J1799"/>
      <c r="K1799"/>
      <c r="L1799"/>
      <c r="M1799"/>
      <c r="N1799"/>
      <c r="O1799"/>
      <c r="P1799"/>
      <c r="Q1799"/>
      <c r="R1799"/>
      <c r="S1799"/>
      <c r="T1799"/>
      <c r="U1799"/>
      <c r="V1799"/>
      <c r="W1799"/>
      <c r="X1799"/>
      <c r="Y1799"/>
      <c r="Z1799"/>
    </row>
    <row r="1800" spans="1:26" x14ac:dyDescent="0.25">
      <c r="A1800"/>
      <c r="B1800"/>
      <c r="C1800"/>
      <c r="D1800"/>
      <c r="E1800"/>
      <c r="F1800"/>
      <c r="G1800"/>
      <c r="H1800"/>
      <c r="I1800"/>
      <c r="J1800"/>
      <c r="K1800"/>
      <c r="L1800"/>
      <c r="M1800"/>
      <c r="N1800"/>
      <c r="O1800"/>
      <c r="P1800"/>
      <c r="Q1800"/>
      <c r="R1800"/>
      <c r="S1800"/>
      <c r="T1800"/>
      <c r="U1800"/>
      <c r="V1800"/>
      <c r="W1800"/>
      <c r="X1800"/>
      <c r="Y1800"/>
      <c r="Z1800"/>
    </row>
    <row r="1801" spans="1:26" x14ac:dyDescent="0.25">
      <c r="A1801"/>
      <c r="B1801"/>
      <c r="C1801"/>
      <c r="D1801"/>
      <c r="E1801"/>
      <c r="F1801"/>
      <c r="G1801"/>
      <c r="H1801"/>
      <c r="I1801"/>
      <c r="J1801"/>
      <c r="K1801"/>
      <c r="L1801"/>
      <c r="M1801"/>
      <c r="N1801"/>
      <c r="O1801"/>
      <c r="P1801"/>
      <c r="Q1801"/>
      <c r="R1801"/>
      <c r="S1801"/>
      <c r="T1801"/>
      <c r="U1801"/>
      <c r="V1801"/>
      <c r="W1801"/>
      <c r="X1801"/>
      <c r="Y1801"/>
      <c r="Z1801"/>
    </row>
    <row r="1802" spans="1:26" x14ac:dyDescent="0.25">
      <c r="A1802"/>
      <c r="B1802"/>
      <c r="C1802"/>
      <c r="D1802"/>
      <c r="E1802"/>
      <c r="F1802"/>
      <c r="G1802"/>
      <c r="H1802"/>
      <c r="I1802"/>
      <c r="J1802"/>
      <c r="K1802"/>
      <c r="L1802"/>
      <c r="M1802"/>
      <c r="N1802"/>
      <c r="O1802"/>
      <c r="P1802"/>
      <c r="Q1802"/>
      <c r="R1802"/>
      <c r="S1802"/>
      <c r="T1802"/>
      <c r="U1802"/>
      <c r="V1802"/>
      <c r="W1802"/>
      <c r="X1802"/>
      <c r="Y1802"/>
      <c r="Z1802"/>
    </row>
    <row r="1803" spans="1:26" x14ac:dyDescent="0.25">
      <c r="A1803"/>
      <c r="B1803"/>
      <c r="C1803"/>
      <c r="D1803"/>
      <c r="E1803"/>
      <c r="F1803"/>
      <c r="G1803"/>
      <c r="H1803"/>
      <c r="I1803"/>
      <c r="J1803"/>
      <c r="K1803"/>
      <c r="L1803"/>
      <c r="M1803"/>
      <c r="N1803"/>
      <c r="O1803"/>
      <c r="P1803"/>
      <c r="Q1803"/>
      <c r="R1803"/>
      <c r="S1803"/>
      <c r="T1803"/>
      <c r="U1803"/>
      <c r="V1803"/>
      <c r="W1803"/>
      <c r="X1803"/>
      <c r="Y1803"/>
      <c r="Z1803"/>
    </row>
    <row r="1804" spans="1:26" x14ac:dyDescent="0.25">
      <c r="A1804"/>
      <c r="B1804"/>
      <c r="C1804"/>
      <c r="D1804"/>
      <c r="E1804"/>
      <c r="F1804"/>
      <c r="G1804"/>
      <c r="H1804"/>
      <c r="I1804"/>
      <c r="J1804"/>
      <c r="K1804"/>
      <c r="L1804"/>
      <c r="M1804"/>
      <c r="N1804"/>
      <c r="O1804"/>
      <c r="P1804"/>
      <c r="Q1804"/>
      <c r="R1804"/>
      <c r="S1804"/>
      <c r="T1804"/>
      <c r="U1804"/>
      <c r="V1804"/>
      <c r="W1804"/>
      <c r="X1804"/>
      <c r="Y1804"/>
      <c r="Z1804"/>
    </row>
    <row r="1805" spans="1:26" x14ac:dyDescent="0.25">
      <c r="A1805"/>
      <c r="B1805"/>
      <c r="C1805"/>
      <c r="D1805"/>
      <c r="E1805"/>
      <c r="F1805"/>
      <c r="G1805"/>
      <c r="H1805"/>
      <c r="I1805"/>
      <c r="J1805"/>
      <c r="K1805"/>
      <c r="L1805"/>
      <c r="M1805"/>
      <c r="N1805"/>
      <c r="O1805"/>
      <c r="P1805"/>
      <c r="Q1805"/>
      <c r="R1805"/>
      <c r="S1805"/>
      <c r="T1805"/>
      <c r="U1805"/>
      <c r="V1805"/>
      <c r="W1805"/>
      <c r="X1805"/>
      <c r="Y1805"/>
      <c r="Z1805"/>
    </row>
    <row r="1806" spans="1:26" x14ac:dyDescent="0.25">
      <c r="A1806"/>
      <c r="B1806"/>
      <c r="C1806"/>
      <c r="D1806"/>
      <c r="E1806"/>
      <c r="F1806"/>
      <c r="G1806"/>
      <c r="H1806"/>
      <c r="I1806"/>
      <c r="J1806"/>
      <c r="K1806"/>
      <c r="L1806"/>
      <c r="M1806"/>
      <c r="N1806"/>
      <c r="O1806"/>
      <c r="P1806"/>
      <c r="Q1806"/>
      <c r="R1806"/>
      <c r="S1806"/>
      <c r="T1806"/>
      <c r="U1806"/>
      <c r="V1806"/>
      <c r="W1806"/>
      <c r="X1806"/>
      <c r="Y1806"/>
      <c r="Z1806"/>
    </row>
    <row r="1807" spans="1:26" x14ac:dyDescent="0.25">
      <c r="A1807"/>
      <c r="B1807"/>
      <c r="C1807"/>
      <c r="D1807"/>
      <c r="E1807"/>
      <c r="F1807"/>
      <c r="G1807"/>
      <c r="H1807"/>
      <c r="I1807"/>
      <c r="J1807"/>
      <c r="K1807"/>
      <c r="L1807"/>
      <c r="M1807"/>
      <c r="N1807"/>
      <c r="O1807"/>
      <c r="P1807"/>
      <c r="Q1807"/>
      <c r="R1807"/>
      <c r="S1807"/>
      <c r="T1807"/>
      <c r="U1807"/>
      <c r="V1807"/>
      <c r="W1807"/>
      <c r="X1807"/>
      <c r="Y1807"/>
      <c r="Z1807"/>
    </row>
    <row r="1808" spans="1:26" x14ac:dyDescent="0.25">
      <c r="A1808"/>
      <c r="B1808"/>
      <c r="C1808"/>
      <c r="D1808"/>
      <c r="E1808"/>
      <c r="F1808"/>
      <c r="G1808"/>
      <c r="H1808"/>
      <c r="I1808"/>
      <c r="J1808"/>
      <c r="K1808"/>
      <c r="L1808"/>
      <c r="M1808"/>
      <c r="N1808"/>
      <c r="O1808"/>
      <c r="P1808"/>
      <c r="Q1808"/>
      <c r="R1808"/>
      <c r="S1808"/>
      <c r="T1808"/>
      <c r="U1808"/>
      <c r="V1808"/>
      <c r="W1808"/>
      <c r="X1808"/>
      <c r="Y1808"/>
      <c r="Z1808"/>
    </row>
    <row r="1809" spans="1:26" x14ac:dyDescent="0.25">
      <c r="A1809"/>
      <c r="B1809"/>
      <c r="C1809"/>
      <c r="D1809"/>
      <c r="E1809"/>
      <c r="F1809"/>
      <c r="G1809"/>
      <c r="H1809"/>
      <c r="I1809"/>
      <c r="J1809"/>
      <c r="K1809"/>
      <c r="L1809"/>
      <c r="M1809"/>
      <c r="N1809"/>
      <c r="O1809"/>
      <c r="P1809"/>
      <c r="Q1809"/>
      <c r="R1809"/>
      <c r="S1809"/>
      <c r="T1809"/>
      <c r="U1809"/>
      <c r="V1809"/>
      <c r="W1809"/>
      <c r="X1809"/>
      <c r="Y1809"/>
      <c r="Z1809"/>
    </row>
    <row r="1810" spans="1:26" x14ac:dyDescent="0.25">
      <c r="A1810"/>
      <c r="B1810"/>
      <c r="C1810"/>
      <c r="D1810"/>
      <c r="E1810"/>
      <c r="F1810"/>
      <c r="G1810"/>
      <c r="H1810"/>
      <c r="I1810"/>
      <c r="J1810"/>
      <c r="K1810"/>
      <c r="L1810"/>
      <c r="M1810"/>
      <c r="N1810"/>
      <c r="O1810"/>
      <c r="P1810"/>
      <c r="Q1810"/>
      <c r="R1810"/>
      <c r="S1810"/>
      <c r="T1810"/>
      <c r="U1810"/>
      <c r="V1810"/>
      <c r="W1810"/>
      <c r="X1810"/>
      <c r="Y1810"/>
      <c r="Z1810"/>
    </row>
    <row r="1811" spans="1:26" x14ac:dyDescent="0.25">
      <c r="A1811"/>
      <c r="B1811"/>
      <c r="C1811"/>
      <c r="D1811"/>
      <c r="E1811"/>
      <c r="F1811"/>
      <c r="G1811"/>
      <c r="H1811"/>
      <c r="I1811"/>
      <c r="J1811"/>
      <c r="K1811"/>
      <c r="L1811"/>
      <c r="M1811"/>
      <c r="N1811"/>
      <c r="O1811"/>
      <c r="P1811"/>
      <c r="Q1811"/>
      <c r="R1811"/>
      <c r="S1811"/>
      <c r="T1811"/>
      <c r="U1811"/>
      <c r="V1811"/>
      <c r="W1811"/>
      <c r="X1811"/>
      <c r="Y1811"/>
      <c r="Z1811"/>
    </row>
    <row r="1812" spans="1:26" x14ac:dyDescent="0.25">
      <c r="A1812"/>
      <c r="B1812"/>
      <c r="C1812"/>
      <c r="D1812"/>
      <c r="E1812"/>
      <c r="F1812"/>
      <c r="G1812"/>
      <c r="H1812"/>
      <c r="I1812"/>
      <c r="J1812"/>
      <c r="K1812"/>
      <c r="L1812"/>
      <c r="M1812"/>
      <c r="N1812"/>
      <c r="O1812"/>
      <c r="P1812"/>
      <c r="Q1812"/>
      <c r="R1812"/>
      <c r="S1812"/>
      <c r="T1812"/>
      <c r="U1812"/>
      <c r="V1812"/>
      <c r="W1812"/>
      <c r="X1812"/>
      <c r="Y1812"/>
      <c r="Z1812"/>
    </row>
    <row r="1813" spans="1:26" x14ac:dyDescent="0.25">
      <c r="A1813"/>
      <c r="B1813"/>
      <c r="C1813"/>
      <c r="D1813"/>
      <c r="E1813"/>
      <c r="F1813"/>
      <c r="G1813"/>
      <c r="H1813"/>
      <c r="I1813"/>
      <c r="J1813"/>
      <c r="K1813"/>
      <c r="L1813"/>
      <c r="M1813"/>
      <c r="N1813"/>
      <c r="O1813"/>
      <c r="P1813"/>
      <c r="Q1813"/>
      <c r="R1813"/>
      <c r="S1813"/>
      <c r="T1813"/>
      <c r="U1813"/>
      <c r="V1813"/>
      <c r="W1813"/>
      <c r="X1813"/>
      <c r="Y1813"/>
      <c r="Z1813"/>
    </row>
    <row r="1814" spans="1:26" x14ac:dyDescent="0.25">
      <c r="A1814"/>
      <c r="B1814"/>
      <c r="C1814"/>
      <c r="D1814"/>
      <c r="E1814"/>
      <c r="F1814"/>
      <c r="G1814"/>
      <c r="H1814"/>
      <c r="I1814"/>
      <c r="J1814"/>
      <c r="K1814"/>
      <c r="L1814"/>
      <c r="M1814"/>
      <c r="N1814"/>
      <c r="O1814"/>
      <c r="P1814"/>
      <c r="Q1814"/>
      <c r="R1814"/>
      <c r="S1814"/>
      <c r="T1814"/>
      <c r="U1814"/>
      <c r="V1814"/>
      <c r="W1814"/>
      <c r="X1814"/>
      <c r="Y1814"/>
      <c r="Z1814"/>
    </row>
    <row r="1815" spans="1:26" x14ac:dyDescent="0.25">
      <c r="A1815"/>
      <c r="B1815"/>
      <c r="C1815"/>
      <c r="D1815"/>
      <c r="E1815"/>
      <c r="F1815"/>
      <c r="G1815"/>
      <c r="H1815"/>
      <c r="I1815"/>
      <c r="J1815"/>
      <c r="K1815"/>
      <c r="L1815"/>
      <c r="M1815"/>
      <c r="N1815"/>
      <c r="O1815"/>
      <c r="P1815"/>
      <c r="Q1815"/>
      <c r="R1815"/>
      <c r="S1815"/>
      <c r="T1815"/>
      <c r="U1815"/>
      <c r="V1815"/>
      <c r="W1815"/>
      <c r="X1815"/>
      <c r="Y1815"/>
      <c r="Z1815"/>
    </row>
    <row r="1816" spans="1:26" x14ac:dyDescent="0.25">
      <c r="A1816"/>
      <c r="B1816"/>
      <c r="C1816"/>
      <c r="D1816"/>
      <c r="E1816"/>
      <c r="F1816"/>
      <c r="G1816"/>
      <c r="H1816"/>
      <c r="I1816"/>
      <c r="J1816"/>
      <c r="K1816"/>
      <c r="L1816"/>
      <c r="M1816"/>
      <c r="N1816"/>
      <c r="O1816"/>
      <c r="P1816"/>
      <c r="Q1816"/>
      <c r="R1816"/>
      <c r="S1816"/>
      <c r="T1816"/>
      <c r="U1816"/>
      <c r="V1816"/>
      <c r="W1816"/>
      <c r="X1816"/>
      <c r="Y1816"/>
      <c r="Z1816"/>
    </row>
    <row r="1817" spans="1:26" x14ac:dyDescent="0.25">
      <c r="A1817"/>
      <c r="B1817"/>
      <c r="C1817"/>
      <c r="D1817"/>
      <c r="E1817"/>
      <c r="F1817"/>
      <c r="G1817"/>
      <c r="H1817"/>
      <c r="I1817"/>
      <c r="J1817"/>
      <c r="K1817"/>
      <c r="L1817"/>
      <c r="M1817"/>
      <c r="N1817"/>
      <c r="O1817"/>
      <c r="P1817"/>
      <c r="Q1817"/>
      <c r="R1817"/>
      <c r="S1817"/>
      <c r="T1817"/>
      <c r="U1817"/>
      <c r="V1817"/>
      <c r="W1817"/>
      <c r="X1817"/>
      <c r="Y1817"/>
      <c r="Z1817"/>
    </row>
    <row r="1818" spans="1:26" x14ac:dyDescent="0.25">
      <c r="A1818"/>
      <c r="B1818"/>
      <c r="C1818"/>
      <c r="D1818"/>
      <c r="E1818"/>
      <c r="F1818"/>
      <c r="G1818"/>
      <c r="H1818"/>
      <c r="I1818"/>
      <c r="J1818"/>
      <c r="K1818"/>
      <c r="L1818"/>
      <c r="M1818"/>
      <c r="N1818"/>
      <c r="O1818"/>
      <c r="P1818"/>
      <c r="Q1818"/>
      <c r="R1818"/>
      <c r="S1818"/>
      <c r="T1818"/>
      <c r="U1818"/>
      <c r="V1818"/>
      <c r="W1818"/>
      <c r="X1818"/>
      <c r="Y1818"/>
      <c r="Z1818"/>
    </row>
    <row r="1819" spans="1:26" x14ac:dyDescent="0.25">
      <c r="A1819"/>
      <c r="B1819"/>
      <c r="C1819"/>
      <c r="D1819"/>
      <c r="E1819"/>
      <c r="F1819"/>
      <c r="G1819"/>
      <c r="H1819"/>
      <c r="I1819"/>
      <c r="J1819"/>
      <c r="K1819"/>
      <c r="L1819"/>
      <c r="M1819"/>
      <c r="N1819"/>
      <c r="O1819"/>
      <c r="P1819"/>
      <c r="Q1819"/>
      <c r="R1819"/>
      <c r="S1819"/>
      <c r="T1819"/>
      <c r="U1819"/>
      <c r="V1819"/>
      <c r="W1819"/>
      <c r="X1819"/>
      <c r="Y1819"/>
      <c r="Z1819"/>
    </row>
    <row r="1820" spans="1:26" x14ac:dyDescent="0.25">
      <c r="A1820"/>
      <c r="B1820"/>
      <c r="C1820"/>
      <c r="D1820"/>
      <c r="E1820"/>
      <c r="F1820"/>
      <c r="G1820"/>
      <c r="H1820"/>
      <c r="I1820"/>
      <c r="J1820"/>
      <c r="K1820"/>
      <c r="L1820"/>
      <c r="M1820"/>
      <c r="N1820"/>
      <c r="O1820"/>
      <c r="P1820"/>
      <c r="Q1820"/>
      <c r="R1820"/>
      <c r="S1820"/>
      <c r="T1820"/>
      <c r="U1820"/>
      <c r="V1820"/>
      <c r="W1820"/>
      <c r="X1820"/>
      <c r="Y1820"/>
      <c r="Z1820"/>
    </row>
    <row r="1821" spans="1:26" x14ac:dyDescent="0.25">
      <c r="A1821"/>
      <c r="B1821"/>
      <c r="C1821"/>
      <c r="D1821"/>
      <c r="E1821"/>
      <c r="F1821"/>
      <c r="G1821"/>
      <c r="H1821"/>
      <c r="I1821"/>
      <c r="J1821"/>
      <c r="K1821"/>
      <c r="L1821"/>
      <c r="M1821"/>
      <c r="N1821"/>
      <c r="O1821"/>
      <c r="P1821"/>
      <c r="Q1821"/>
      <c r="R1821"/>
      <c r="S1821"/>
      <c r="T1821"/>
      <c r="U1821"/>
      <c r="V1821"/>
      <c r="W1821"/>
      <c r="X1821"/>
      <c r="Y1821"/>
      <c r="Z1821"/>
    </row>
    <row r="1822" spans="1:26" x14ac:dyDescent="0.25">
      <c r="A1822"/>
      <c r="B1822"/>
      <c r="C1822"/>
      <c r="D1822"/>
      <c r="E1822"/>
      <c r="F1822"/>
      <c r="G1822"/>
      <c r="H1822"/>
      <c r="I1822"/>
      <c r="J1822"/>
      <c r="K1822"/>
      <c r="L1822"/>
      <c r="M1822"/>
      <c r="N1822"/>
      <c r="O1822"/>
      <c r="P1822"/>
      <c r="Q1822"/>
      <c r="R1822"/>
      <c r="S1822"/>
      <c r="T1822"/>
      <c r="U1822"/>
      <c r="V1822"/>
      <c r="W1822"/>
      <c r="X1822"/>
      <c r="Y1822"/>
      <c r="Z1822"/>
    </row>
    <row r="1823" spans="1:26" x14ac:dyDescent="0.25">
      <c r="A1823"/>
      <c r="B1823"/>
      <c r="C1823"/>
      <c r="D1823"/>
      <c r="E1823"/>
      <c r="F1823"/>
      <c r="G1823"/>
      <c r="H1823"/>
      <c r="I1823"/>
      <c r="J1823"/>
      <c r="K1823"/>
      <c r="L1823"/>
      <c r="M1823"/>
      <c r="N1823"/>
      <c r="O1823"/>
      <c r="P1823"/>
      <c r="Q1823"/>
      <c r="R1823"/>
      <c r="S1823"/>
      <c r="T1823"/>
      <c r="U1823"/>
      <c r="V1823"/>
      <c r="W1823"/>
      <c r="X1823"/>
      <c r="Y1823"/>
      <c r="Z1823"/>
    </row>
    <row r="1824" spans="1:26" x14ac:dyDescent="0.25">
      <c r="A1824"/>
      <c r="B1824"/>
      <c r="C1824"/>
      <c r="D1824"/>
      <c r="E1824"/>
      <c r="F1824"/>
      <c r="G1824"/>
      <c r="H1824"/>
      <c r="I1824"/>
      <c r="J1824"/>
      <c r="K1824"/>
      <c r="L1824"/>
      <c r="M1824"/>
      <c r="N1824"/>
      <c r="O1824"/>
      <c r="P1824"/>
      <c r="Q1824"/>
      <c r="R1824"/>
      <c r="S1824"/>
      <c r="T1824"/>
      <c r="U1824"/>
      <c r="V1824"/>
      <c r="W1824"/>
      <c r="X1824"/>
      <c r="Y1824"/>
      <c r="Z1824"/>
    </row>
    <row r="1825" spans="1:26" x14ac:dyDescent="0.25">
      <c r="A1825"/>
      <c r="B1825"/>
      <c r="C1825"/>
      <c r="D1825"/>
      <c r="E1825"/>
      <c r="F1825"/>
      <c r="G1825"/>
      <c r="H1825"/>
      <c r="I1825"/>
      <c r="J1825"/>
      <c r="K1825"/>
      <c r="L1825"/>
      <c r="M1825"/>
      <c r="N1825"/>
      <c r="O1825"/>
      <c r="P1825"/>
      <c r="Q1825"/>
      <c r="R1825"/>
      <c r="S1825"/>
      <c r="T1825"/>
      <c r="U1825"/>
      <c r="V1825"/>
      <c r="W1825"/>
      <c r="X1825"/>
      <c r="Y1825"/>
      <c r="Z1825"/>
    </row>
    <row r="1826" spans="1:26" x14ac:dyDescent="0.25">
      <c r="A1826"/>
      <c r="B1826"/>
      <c r="C1826"/>
      <c r="D1826"/>
      <c r="E1826"/>
      <c r="F1826"/>
      <c r="G1826"/>
      <c r="H1826"/>
      <c r="I1826"/>
      <c r="J1826"/>
      <c r="K1826"/>
      <c r="L1826"/>
      <c r="M1826"/>
      <c r="N1826"/>
      <c r="O1826"/>
      <c r="P1826"/>
      <c r="Q1826"/>
      <c r="R1826"/>
      <c r="S1826"/>
      <c r="T1826"/>
      <c r="U1826"/>
      <c r="V1826"/>
      <c r="W1826"/>
      <c r="X1826"/>
      <c r="Y1826"/>
      <c r="Z1826"/>
    </row>
    <row r="1827" spans="1:26" x14ac:dyDescent="0.25">
      <c r="A1827"/>
      <c r="B1827"/>
      <c r="C1827"/>
      <c r="D1827"/>
      <c r="E1827"/>
      <c r="F1827"/>
      <c r="G1827"/>
      <c r="H1827"/>
      <c r="I1827"/>
      <c r="J1827"/>
      <c r="K1827"/>
      <c r="L1827"/>
      <c r="M1827"/>
      <c r="N1827"/>
      <c r="O1827"/>
      <c r="P1827"/>
      <c r="Q1827"/>
      <c r="R1827"/>
      <c r="S1827"/>
      <c r="T1827"/>
      <c r="U1827"/>
      <c r="V1827"/>
      <c r="W1827"/>
      <c r="X1827"/>
      <c r="Y1827"/>
      <c r="Z1827"/>
    </row>
    <row r="1828" spans="1:26" x14ac:dyDescent="0.25">
      <c r="A1828"/>
      <c r="B1828"/>
      <c r="C1828"/>
      <c r="D1828"/>
      <c r="E1828"/>
      <c r="F1828"/>
      <c r="G1828"/>
      <c r="H1828"/>
      <c r="I1828"/>
      <c r="J1828"/>
      <c r="K1828"/>
      <c r="L1828"/>
      <c r="M1828"/>
      <c r="N1828"/>
      <c r="O1828"/>
      <c r="P1828"/>
      <c r="Q1828"/>
      <c r="R1828"/>
      <c r="S1828"/>
      <c r="T1828"/>
      <c r="U1828"/>
      <c r="V1828"/>
      <c r="W1828"/>
      <c r="X1828"/>
      <c r="Y1828"/>
      <c r="Z1828"/>
    </row>
    <row r="1829" spans="1:26" x14ac:dyDescent="0.25">
      <c r="A1829"/>
      <c r="B1829"/>
      <c r="C1829"/>
      <c r="D1829"/>
      <c r="E1829"/>
      <c r="F1829"/>
      <c r="G1829"/>
      <c r="H1829"/>
      <c r="I1829"/>
      <c r="J1829"/>
      <c r="K1829"/>
      <c r="L1829"/>
      <c r="M1829"/>
      <c r="N1829"/>
      <c r="O1829"/>
      <c r="P1829"/>
      <c r="Q1829"/>
      <c r="R1829"/>
      <c r="S1829"/>
      <c r="T1829"/>
      <c r="U1829"/>
      <c r="V1829"/>
      <c r="W1829"/>
      <c r="X1829"/>
      <c r="Y1829"/>
      <c r="Z1829"/>
    </row>
    <row r="1830" spans="1:26" x14ac:dyDescent="0.25">
      <c r="A1830"/>
      <c r="B1830"/>
      <c r="C1830"/>
      <c r="D1830"/>
      <c r="E1830"/>
      <c r="F1830"/>
      <c r="G1830"/>
      <c r="H1830"/>
      <c r="I1830"/>
      <c r="J1830"/>
      <c r="K1830"/>
      <c r="L1830"/>
      <c r="M1830"/>
      <c r="N1830"/>
      <c r="O1830"/>
      <c r="P1830"/>
      <c r="Q1830"/>
      <c r="R1830"/>
      <c r="S1830"/>
      <c r="T1830"/>
      <c r="U1830"/>
      <c r="V1830"/>
      <c r="W1830"/>
      <c r="X1830"/>
      <c r="Y1830"/>
      <c r="Z1830"/>
    </row>
    <row r="1831" spans="1:26" x14ac:dyDescent="0.25">
      <c r="A1831"/>
      <c r="B1831"/>
      <c r="C1831"/>
      <c r="D1831"/>
      <c r="E1831"/>
      <c r="F1831"/>
      <c r="G1831"/>
      <c r="H1831"/>
      <c r="I1831"/>
      <c r="J1831"/>
      <c r="K1831"/>
      <c r="L1831"/>
      <c r="M1831"/>
      <c r="N1831"/>
      <c r="O1831"/>
      <c r="P1831"/>
      <c r="Q1831"/>
      <c r="R1831"/>
      <c r="S1831"/>
      <c r="T1831"/>
      <c r="U1831"/>
      <c r="V1831"/>
      <c r="W1831"/>
      <c r="X1831"/>
      <c r="Y1831"/>
      <c r="Z1831"/>
    </row>
    <row r="1832" spans="1:26" x14ac:dyDescent="0.25">
      <c r="A1832"/>
      <c r="B1832"/>
      <c r="C1832"/>
      <c r="D1832"/>
      <c r="E1832"/>
      <c r="F1832"/>
      <c r="G1832"/>
      <c r="H1832"/>
      <c r="I1832"/>
      <c r="J1832"/>
      <c r="K1832"/>
      <c r="L1832"/>
      <c r="M1832"/>
      <c r="N1832"/>
      <c r="O1832"/>
      <c r="P1832"/>
      <c r="Q1832"/>
      <c r="R1832"/>
      <c r="S1832"/>
      <c r="T1832"/>
      <c r="U1832"/>
      <c r="V1832"/>
      <c r="W1832"/>
      <c r="X1832"/>
      <c r="Y1832"/>
      <c r="Z1832"/>
    </row>
    <row r="1833" spans="1:26" x14ac:dyDescent="0.25">
      <c r="A1833"/>
      <c r="B1833"/>
      <c r="C1833"/>
      <c r="D1833"/>
      <c r="E1833"/>
      <c r="F1833"/>
      <c r="G1833"/>
      <c r="H1833"/>
      <c r="I1833"/>
      <c r="J1833"/>
      <c r="K1833"/>
      <c r="L1833"/>
      <c r="M1833"/>
      <c r="N1833"/>
      <c r="O1833"/>
      <c r="P1833"/>
      <c r="Q1833"/>
      <c r="R1833"/>
      <c r="S1833"/>
      <c r="T1833"/>
      <c r="U1833"/>
      <c r="V1833"/>
      <c r="W1833"/>
      <c r="X1833"/>
      <c r="Y1833"/>
      <c r="Z1833"/>
    </row>
    <row r="1834" spans="1:26" x14ac:dyDescent="0.25">
      <c r="A1834"/>
      <c r="B1834"/>
      <c r="C1834"/>
      <c r="D1834"/>
      <c r="E1834"/>
      <c r="F1834"/>
      <c r="G1834"/>
      <c r="H1834"/>
      <c r="I1834"/>
      <c r="J1834"/>
      <c r="K1834"/>
      <c r="L1834"/>
      <c r="M1834"/>
      <c r="N1834"/>
      <c r="O1834"/>
      <c r="P1834"/>
      <c r="Q1834"/>
      <c r="R1834"/>
      <c r="S1834"/>
      <c r="T1834"/>
      <c r="U1834"/>
      <c r="V1834"/>
      <c r="W1834"/>
      <c r="X1834"/>
      <c r="Y1834"/>
      <c r="Z1834"/>
    </row>
    <row r="1835" spans="1:26" x14ac:dyDescent="0.25">
      <c r="A1835"/>
      <c r="B1835"/>
      <c r="C1835"/>
      <c r="D1835"/>
      <c r="E1835"/>
      <c r="F1835"/>
      <c r="G1835"/>
      <c r="H1835"/>
      <c r="I1835"/>
      <c r="J1835"/>
      <c r="K1835"/>
      <c r="L1835"/>
      <c r="M1835"/>
      <c r="N1835"/>
      <c r="O1835"/>
      <c r="P1835"/>
      <c r="Q1835"/>
      <c r="R1835"/>
      <c r="S1835"/>
      <c r="T1835"/>
      <c r="U1835"/>
      <c r="V1835"/>
      <c r="W1835"/>
      <c r="X1835"/>
      <c r="Y1835"/>
      <c r="Z1835"/>
    </row>
    <row r="1836" spans="1:26" x14ac:dyDescent="0.25">
      <c r="A1836"/>
      <c r="B1836"/>
      <c r="C1836"/>
      <c r="D1836"/>
      <c r="E1836"/>
      <c r="F1836"/>
      <c r="G1836"/>
      <c r="H1836"/>
      <c r="I1836"/>
      <c r="J1836"/>
      <c r="K1836"/>
      <c r="L1836"/>
      <c r="M1836"/>
      <c r="N1836"/>
      <c r="O1836"/>
      <c r="P1836"/>
      <c r="Q1836"/>
      <c r="R1836"/>
      <c r="S1836"/>
      <c r="T1836"/>
      <c r="U1836"/>
      <c r="V1836"/>
      <c r="W1836"/>
      <c r="X1836"/>
      <c r="Y1836"/>
      <c r="Z1836"/>
    </row>
    <row r="1837" spans="1:26" x14ac:dyDescent="0.25">
      <c r="A1837"/>
      <c r="B1837"/>
      <c r="C1837"/>
      <c r="D1837"/>
      <c r="E1837"/>
      <c r="F1837"/>
      <c r="G1837"/>
      <c r="H1837"/>
      <c r="I1837"/>
      <c r="J1837"/>
      <c r="K1837"/>
      <c r="L1837"/>
      <c r="M1837"/>
      <c r="N1837"/>
      <c r="O1837"/>
      <c r="P1837"/>
      <c r="Q1837"/>
      <c r="R1837"/>
      <c r="S1837"/>
      <c r="T1837"/>
      <c r="U1837"/>
      <c r="V1837"/>
      <c r="W1837"/>
      <c r="X1837"/>
      <c r="Y1837"/>
      <c r="Z1837"/>
    </row>
    <row r="1838" spans="1:26" x14ac:dyDescent="0.25">
      <c r="A1838"/>
      <c r="B1838"/>
      <c r="C1838"/>
      <c r="D1838"/>
      <c r="E1838"/>
      <c r="F1838"/>
      <c r="G1838"/>
      <c r="H1838"/>
      <c r="I1838"/>
      <c r="J1838"/>
      <c r="K1838"/>
      <c r="L1838"/>
      <c r="M1838"/>
      <c r="N1838"/>
      <c r="O1838"/>
      <c r="P1838"/>
      <c r="Q1838"/>
      <c r="R1838"/>
      <c r="S1838"/>
      <c r="T1838"/>
      <c r="U1838"/>
      <c r="V1838"/>
      <c r="W1838"/>
      <c r="X1838"/>
      <c r="Y1838"/>
      <c r="Z1838"/>
    </row>
    <row r="1839" spans="1:26" x14ac:dyDescent="0.25">
      <c r="A1839"/>
      <c r="B1839"/>
      <c r="C1839"/>
      <c r="D1839"/>
      <c r="E1839"/>
      <c r="F1839"/>
      <c r="G1839"/>
      <c r="H1839"/>
      <c r="I1839"/>
      <c r="J1839"/>
      <c r="K1839"/>
      <c r="L1839"/>
      <c r="M1839"/>
      <c r="N1839"/>
      <c r="O1839"/>
      <c r="P1839"/>
      <c r="Q1839"/>
      <c r="R1839"/>
      <c r="S1839"/>
      <c r="T1839"/>
      <c r="U1839"/>
      <c r="V1839"/>
      <c r="W1839"/>
      <c r="X1839"/>
      <c r="Y1839"/>
      <c r="Z1839"/>
    </row>
    <row r="1840" spans="1:26" x14ac:dyDescent="0.25">
      <c r="A1840"/>
      <c r="B1840"/>
      <c r="C1840"/>
      <c r="D1840"/>
      <c r="E1840"/>
      <c r="F1840"/>
      <c r="G1840"/>
      <c r="H1840"/>
      <c r="I1840"/>
      <c r="J1840"/>
      <c r="K1840"/>
      <c r="L1840"/>
      <c r="M1840"/>
      <c r="N1840"/>
      <c r="O1840"/>
      <c r="P1840"/>
      <c r="Q1840"/>
      <c r="R1840"/>
      <c r="S1840"/>
      <c r="T1840"/>
      <c r="U1840"/>
      <c r="V1840"/>
      <c r="W1840"/>
      <c r="X1840"/>
      <c r="Y1840"/>
      <c r="Z1840"/>
    </row>
    <row r="1841" spans="1:26" x14ac:dyDescent="0.25">
      <c r="A1841"/>
      <c r="B1841"/>
      <c r="C1841"/>
      <c r="D1841"/>
      <c r="E1841"/>
      <c r="F1841"/>
      <c r="G1841"/>
      <c r="H1841"/>
      <c r="I1841"/>
      <c r="J1841"/>
      <c r="K1841"/>
      <c r="L1841"/>
      <c r="M1841"/>
      <c r="N1841"/>
      <c r="O1841"/>
      <c r="P1841"/>
      <c r="Q1841"/>
      <c r="R1841"/>
      <c r="S1841"/>
      <c r="T1841"/>
      <c r="U1841"/>
      <c r="V1841"/>
      <c r="W1841"/>
      <c r="X1841"/>
      <c r="Y1841"/>
      <c r="Z1841"/>
    </row>
    <row r="1842" spans="1:26" x14ac:dyDescent="0.25">
      <c r="A1842"/>
      <c r="B1842"/>
      <c r="C1842"/>
      <c r="D1842"/>
      <c r="E1842"/>
      <c r="F1842"/>
      <c r="G1842"/>
      <c r="H1842"/>
      <c r="I1842"/>
      <c r="J1842"/>
      <c r="K1842"/>
      <c r="L1842"/>
      <c r="M1842"/>
      <c r="N1842"/>
      <c r="O1842"/>
      <c r="P1842"/>
      <c r="Q1842"/>
      <c r="R1842"/>
      <c r="S1842"/>
      <c r="T1842"/>
      <c r="U1842"/>
      <c r="V1842"/>
      <c r="W1842"/>
      <c r="X1842"/>
      <c r="Y1842"/>
      <c r="Z1842"/>
    </row>
    <row r="1843" spans="1:26" x14ac:dyDescent="0.25">
      <c r="A1843"/>
      <c r="B1843"/>
      <c r="C1843"/>
      <c r="D1843"/>
      <c r="E1843"/>
      <c r="F1843"/>
      <c r="G1843"/>
      <c r="H1843"/>
      <c r="I1843"/>
      <c r="J1843"/>
      <c r="K1843"/>
      <c r="L1843"/>
      <c r="M1843"/>
      <c r="N1843"/>
      <c r="O1843"/>
      <c r="P1843"/>
      <c r="Q1843"/>
      <c r="R1843"/>
      <c r="S1843"/>
      <c r="T1843"/>
      <c r="U1843"/>
      <c r="V1843"/>
      <c r="W1843"/>
      <c r="X1843"/>
      <c r="Y1843"/>
      <c r="Z1843"/>
    </row>
    <row r="1844" spans="1:26" x14ac:dyDescent="0.25">
      <c r="A1844"/>
      <c r="B1844"/>
      <c r="C1844"/>
      <c r="D1844"/>
      <c r="E1844"/>
      <c r="F1844"/>
      <c r="G1844"/>
      <c r="H1844"/>
      <c r="I1844"/>
      <c r="J1844"/>
      <c r="K1844"/>
      <c r="L1844"/>
      <c r="M1844"/>
      <c r="N1844"/>
      <c r="O1844"/>
      <c r="P1844"/>
      <c r="Q1844"/>
      <c r="R1844"/>
      <c r="S1844"/>
      <c r="T1844"/>
      <c r="U1844"/>
      <c r="V1844"/>
      <c r="W1844"/>
      <c r="X1844"/>
      <c r="Y1844"/>
      <c r="Z1844"/>
    </row>
    <row r="1845" spans="1:26" x14ac:dyDescent="0.25">
      <c r="A1845"/>
      <c r="B1845"/>
      <c r="C1845"/>
      <c r="D1845"/>
      <c r="E1845"/>
      <c r="F1845"/>
      <c r="G1845"/>
      <c r="H1845"/>
      <c r="I1845"/>
      <c r="J1845"/>
      <c r="K1845"/>
      <c r="L1845"/>
      <c r="M1845"/>
      <c r="N1845"/>
      <c r="O1845"/>
      <c r="P1845"/>
      <c r="Q1845"/>
      <c r="R1845"/>
      <c r="S1845"/>
      <c r="T1845"/>
      <c r="U1845"/>
      <c r="V1845"/>
      <c r="W1845"/>
      <c r="X1845"/>
      <c r="Y1845"/>
      <c r="Z1845"/>
    </row>
    <row r="1846" spans="1:26" x14ac:dyDescent="0.25">
      <c r="A1846"/>
      <c r="B1846"/>
      <c r="C1846"/>
      <c r="D1846"/>
      <c r="E1846"/>
      <c r="F1846"/>
      <c r="G1846"/>
      <c r="H1846"/>
      <c r="I1846"/>
      <c r="J1846"/>
      <c r="K1846"/>
      <c r="L1846"/>
      <c r="M1846"/>
      <c r="N1846"/>
      <c r="O1846"/>
      <c r="P1846"/>
      <c r="Q1846"/>
      <c r="R1846"/>
      <c r="S1846"/>
      <c r="T1846"/>
      <c r="U1846"/>
      <c r="V1846"/>
      <c r="W1846"/>
      <c r="X1846"/>
      <c r="Y1846"/>
      <c r="Z1846"/>
    </row>
    <row r="1847" spans="1:26" x14ac:dyDescent="0.25">
      <c r="A1847"/>
      <c r="B1847"/>
      <c r="C1847"/>
      <c r="D1847"/>
      <c r="E1847"/>
      <c r="F1847"/>
      <c r="G1847"/>
      <c r="H1847"/>
      <c r="I1847"/>
      <c r="J1847"/>
      <c r="K1847"/>
      <c r="L1847"/>
      <c r="M1847"/>
      <c r="N1847"/>
      <c r="O1847"/>
      <c r="P1847"/>
      <c r="Q1847"/>
      <c r="R1847"/>
      <c r="S1847"/>
      <c r="T1847"/>
      <c r="U1847"/>
      <c r="V1847"/>
      <c r="W1847"/>
      <c r="X1847"/>
      <c r="Y1847"/>
      <c r="Z1847"/>
    </row>
    <row r="1848" spans="1:26" x14ac:dyDescent="0.25">
      <c r="A1848"/>
      <c r="B1848"/>
      <c r="C1848"/>
      <c r="D1848"/>
      <c r="E1848"/>
      <c r="F1848"/>
      <c r="G1848"/>
      <c r="H1848"/>
      <c r="I1848"/>
      <c r="J1848"/>
      <c r="K1848"/>
      <c r="L1848"/>
      <c r="M1848"/>
      <c r="N1848"/>
      <c r="O1848"/>
      <c r="P1848"/>
      <c r="Q1848"/>
      <c r="R1848"/>
      <c r="S1848"/>
      <c r="T1848"/>
      <c r="U1848"/>
      <c r="V1848"/>
      <c r="W1848"/>
      <c r="X1848"/>
      <c r="Y1848"/>
      <c r="Z1848"/>
    </row>
    <row r="1849" spans="1:26" x14ac:dyDescent="0.25">
      <c r="A1849"/>
      <c r="B1849"/>
      <c r="C1849"/>
      <c r="D1849"/>
      <c r="E1849"/>
      <c r="F1849"/>
      <c r="G1849"/>
      <c r="H1849"/>
      <c r="I1849"/>
      <c r="J1849"/>
      <c r="K1849"/>
      <c r="L1849"/>
      <c r="M1849"/>
      <c r="N1849"/>
      <c r="O1849"/>
      <c r="P1849"/>
      <c r="Q1849"/>
      <c r="R1849"/>
      <c r="S1849"/>
      <c r="T1849"/>
      <c r="U1849"/>
      <c r="V1849"/>
      <c r="W1849"/>
      <c r="X1849"/>
      <c r="Y1849"/>
      <c r="Z1849"/>
    </row>
    <row r="1850" spans="1:26" x14ac:dyDescent="0.25">
      <c r="A1850"/>
      <c r="B1850"/>
      <c r="C1850"/>
      <c r="D1850"/>
      <c r="E1850"/>
      <c r="F1850"/>
      <c r="G1850"/>
      <c r="H1850"/>
      <c r="I1850"/>
      <c r="J1850"/>
      <c r="K1850"/>
      <c r="L1850"/>
      <c r="M1850"/>
      <c r="N1850"/>
      <c r="O1850"/>
      <c r="P1850"/>
      <c r="Q1850"/>
      <c r="R1850"/>
      <c r="S1850"/>
      <c r="T1850"/>
      <c r="U1850"/>
      <c r="V1850"/>
      <c r="W1850"/>
      <c r="X1850"/>
      <c r="Y1850"/>
      <c r="Z1850"/>
    </row>
    <row r="1851" spans="1:26" x14ac:dyDescent="0.25">
      <c r="A1851"/>
      <c r="B1851"/>
      <c r="C1851"/>
      <c r="D1851"/>
      <c r="E1851"/>
      <c r="F1851"/>
      <c r="G1851"/>
      <c r="H1851"/>
      <c r="I1851"/>
      <c r="J1851"/>
      <c r="K1851"/>
      <c r="L1851"/>
      <c r="M1851"/>
      <c r="N1851"/>
      <c r="O1851"/>
      <c r="P1851"/>
      <c r="Q1851"/>
      <c r="R1851"/>
      <c r="S1851"/>
      <c r="T1851"/>
      <c r="U1851"/>
      <c r="V1851"/>
      <c r="W1851"/>
      <c r="X1851"/>
      <c r="Y1851"/>
      <c r="Z1851"/>
    </row>
    <row r="1852" spans="1:26" x14ac:dyDescent="0.25">
      <c r="A1852"/>
      <c r="B1852"/>
      <c r="C1852"/>
      <c r="D1852"/>
      <c r="E1852"/>
      <c r="F1852"/>
      <c r="G1852"/>
      <c r="H1852"/>
      <c r="I1852"/>
      <c r="J1852"/>
      <c r="K1852"/>
      <c r="L1852"/>
      <c r="M1852"/>
      <c r="N1852"/>
      <c r="O1852"/>
      <c r="P1852"/>
      <c r="Q1852"/>
      <c r="R1852"/>
      <c r="S1852"/>
      <c r="T1852"/>
      <c r="U1852"/>
      <c r="V1852"/>
      <c r="W1852"/>
      <c r="X1852"/>
      <c r="Y1852"/>
      <c r="Z1852"/>
    </row>
    <row r="1853" spans="1:26" x14ac:dyDescent="0.25">
      <c r="A1853"/>
      <c r="B1853"/>
      <c r="C1853"/>
      <c r="D1853"/>
      <c r="E1853"/>
      <c r="F1853"/>
      <c r="G1853"/>
      <c r="H1853"/>
      <c r="I1853"/>
      <c r="J1853"/>
      <c r="K1853"/>
      <c r="L1853"/>
      <c r="M1853"/>
      <c r="N1853"/>
      <c r="O1853"/>
      <c r="P1853"/>
      <c r="Q1853"/>
      <c r="R1853"/>
      <c r="S1853"/>
      <c r="T1853"/>
      <c r="U1853"/>
      <c r="V1853"/>
      <c r="W1853"/>
      <c r="X1853"/>
      <c r="Y1853"/>
      <c r="Z1853"/>
    </row>
    <row r="1854" spans="1:26" x14ac:dyDescent="0.25">
      <c r="A1854"/>
      <c r="B1854"/>
      <c r="C1854"/>
      <c r="D1854"/>
      <c r="E1854"/>
      <c r="F1854"/>
      <c r="G1854"/>
      <c r="H1854"/>
      <c r="I1854"/>
      <c r="J1854"/>
      <c r="K1854"/>
      <c r="L1854"/>
      <c r="M1854"/>
      <c r="N1854"/>
      <c r="O1854"/>
      <c r="P1854"/>
      <c r="Q1854"/>
      <c r="R1854"/>
      <c r="S1854"/>
      <c r="T1854"/>
      <c r="U1854"/>
      <c r="V1854"/>
      <c r="W1854"/>
      <c r="X1854"/>
      <c r="Y1854"/>
      <c r="Z1854"/>
    </row>
    <row r="1855" spans="1:26" x14ac:dyDescent="0.25">
      <c r="A1855"/>
      <c r="B1855"/>
      <c r="C1855"/>
      <c r="D1855"/>
      <c r="E1855"/>
      <c r="F1855"/>
      <c r="G1855"/>
      <c r="H1855"/>
      <c r="I1855"/>
      <c r="J1855"/>
      <c r="K1855"/>
      <c r="L1855"/>
      <c r="M1855"/>
      <c r="N1855"/>
      <c r="O1855"/>
      <c r="P1855"/>
      <c r="Q1855"/>
      <c r="R1855"/>
      <c r="S1855"/>
      <c r="T1855"/>
      <c r="U1855"/>
      <c r="V1855"/>
      <c r="W1855"/>
      <c r="X1855"/>
      <c r="Y1855"/>
      <c r="Z1855"/>
    </row>
    <row r="1856" spans="1:26" x14ac:dyDescent="0.25">
      <c r="A1856"/>
      <c r="B1856"/>
      <c r="C1856"/>
      <c r="D1856"/>
      <c r="E1856"/>
      <c r="F1856"/>
      <c r="G1856"/>
      <c r="H1856"/>
      <c r="I1856"/>
      <c r="J1856"/>
      <c r="K1856"/>
      <c r="L1856"/>
      <c r="M1856"/>
      <c r="N1856"/>
      <c r="O1856"/>
      <c r="P1856"/>
      <c r="Q1856"/>
      <c r="R1856"/>
      <c r="S1856"/>
      <c r="T1856"/>
      <c r="U1856"/>
      <c r="V1856"/>
      <c r="W1856"/>
      <c r="X1856"/>
      <c r="Y1856"/>
      <c r="Z1856"/>
    </row>
    <row r="1857" spans="1:26" x14ac:dyDescent="0.25">
      <c r="A1857"/>
      <c r="B1857"/>
      <c r="C1857"/>
      <c r="D1857"/>
      <c r="E1857"/>
      <c r="F1857"/>
      <c r="G1857"/>
      <c r="H1857"/>
      <c r="I1857"/>
      <c r="J1857"/>
      <c r="K1857"/>
      <c r="L1857"/>
      <c r="M1857"/>
      <c r="N1857"/>
      <c r="O1857"/>
      <c r="P1857"/>
      <c r="Q1857"/>
      <c r="R1857"/>
      <c r="S1857"/>
      <c r="T1857"/>
      <c r="U1857"/>
      <c r="V1857"/>
      <c r="W1857"/>
      <c r="X1857"/>
      <c r="Y1857"/>
      <c r="Z1857"/>
    </row>
    <row r="1858" spans="1:26" x14ac:dyDescent="0.25">
      <c r="A1858"/>
      <c r="B1858"/>
      <c r="C1858"/>
      <c r="D1858"/>
      <c r="E1858"/>
      <c r="F1858"/>
      <c r="G1858"/>
      <c r="H1858"/>
      <c r="I1858"/>
      <c r="J1858"/>
      <c r="K1858"/>
      <c r="L1858"/>
      <c r="M1858"/>
      <c r="N1858"/>
      <c r="O1858"/>
      <c r="P1858"/>
      <c r="Q1858"/>
      <c r="R1858"/>
      <c r="S1858"/>
      <c r="T1858"/>
      <c r="U1858"/>
      <c r="V1858"/>
      <c r="W1858"/>
      <c r="X1858"/>
      <c r="Y1858"/>
      <c r="Z1858"/>
    </row>
    <row r="1859" spans="1:26" x14ac:dyDescent="0.25">
      <c r="A1859"/>
      <c r="B1859"/>
      <c r="C1859"/>
      <c r="D1859"/>
      <c r="E1859"/>
      <c r="F1859"/>
      <c r="G1859"/>
      <c r="H1859"/>
      <c r="I1859"/>
      <c r="J1859"/>
      <c r="K1859"/>
      <c r="L1859"/>
      <c r="M1859"/>
      <c r="N1859"/>
      <c r="O1859"/>
      <c r="P1859"/>
      <c r="Q1859"/>
      <c r="R1859"/>
      <c r="S1859"/>
      <c r="T1859"/>
      <c r="U1859"/>
      <c r="V1859"/>
      <c r="W1859"/>
      <c r="X1859"/>
      <c r="Y1859"/>
      <c r="Z1859"/>
    </row>
    <row r="1860" spans="1:26" x14ac:dyDescent="0.25">
      <c r="A1860"/>
      <c r="B1860"/>
      <c r="C1860"/>
      <c r="D1860"/>
      <c r="E1860"/>
      <c r="F1860"/>
      <c r="G1860"/>
      <c r="H1860"/>
      <c r="I1860"/>
      <c r="J1860"/>
      <c r="K1860"/>
      <c r="L1860"/>
      <c r="M1860"/>
      <c r="N1860"/>
      <c r="O1860"/>
      <c r="P1860"/>
      <c r="Q1860"/>
      <c r="R1860"/>
      <c r="S1860"/>
      <c r="T1860"/>
      <c r="U1860"/>
      <c r="V1860"/>
      <c r="W1860"/>
      <c r="X1860"/>
      <c r="Y1860"/>
      <c r="Z1860"/>
    </row>
    <row r="1861" spans="1:26" x14ac:dyDescent="0.25">
      <c r="A1861"/>
      <c r="B1861"/>
      <c r="C1861"/>
      <c r="D1861"/>
      <c r="E1861"/>
      <c r="F1861"/>
      <c r="G1861"/>
      <c r="H1861"/>
      <c r="I1861"/>
      <c r="J1861"/>
      <c r="K1861"/>
      <c r="L1861"/>
      <c r="M1861"/>
      <c r="N1861"/>
      <c r="O1861"/>
      <c r="P1861"/>
      <c r="Q1861"/>
      <c r="R1861"/>
      <c r="S1861"/>
      <c r="T1861"/>
      <c r="U1861"/>
      <c r="V1861"/>
      <c r="W1861"/>
      <c r="X1861"/>
      <c r="Y1861"/>
      <c r="Z1861"/>
    </row>
    <row r="1862" spans="1:26" x14ac:dyDescent="0.25">
      <c r="A1862"/>
      <c r="B1862"/>
      <c r="C1862"/>
      <c r="D1862"/>
      <c r="E1862"/>
      <c r="F1862"/>
      <c r="G1862"/>
      <c r="H1862"/>
      <c r="I1862"/>
      <c r="J1862"/>
      <c r="K1862"/>
      <c r="L1862"/>
      <c r="M1862"/>
      <c r="N1862"/>
      <c r="O1862"/>
      <c r="P1862"/>
      <c r="Q1862"/>
      <c r="R1862"/>
      <c r="S1862"/>
      <c r="T1862"/>
      <c r="U1862"/>
      <c r="V1862"/>
      <c r="W1862"/>
      <c r="X1862"/>
      <c r="Y1862"/>
      <c r="Z1862"/>
    </row>
    <row r="1863" spans="1:26" x14ac:dyDescent="0.25">
      <c r="A1863"/>
      <c r="B1863"/>
      <c r="C1863"/>
      <c r="D1863"/>
      <c r="E1863"/>
      <c r="F1863"/>
      <c r="G1863"/>
      <c r="H1863"/>
      <c r="I1863"/>
      <c r="J1863"/>
      <c r="K1863"/>
      <c r="L1863"/>
      <c r="M1863"/>
      <c r="N1863"/>
      <c r="O1863"/>
      <c r="P1863"/>
      <c r="Q1863"/>
      <c r="R1863"/>
      <c r="S1863"/>
      <c r="T1863"/>
      <c r="U1863"/>
      <c r="V1863"/>
      <c r="W1863"/>
      <c r="X1863"/>
      <c r="Y1863"/>
      <c r="Z1863"/>
    </row>
    <row r="1864" spans="1:26" x14ac:dyDescent="0.25">
      <c r="A1864"/>
      <c r="B1864"/>
      <c r="C1864"/>
      <c r="D1864"/>
      <c r="E1864"/>
      <c r="F1864"/>
      <c r="G1864"/>
      <c r="H1864"/>
      <c r="I1864"/>
      <c r="J1864"/>
      <c r="K1864"/>
      <c r="L1864"/>
      <c r="M1864"/>
      <c r="N1864"/>
      <c r="O1864"/>
      <c r="P1864"/>
      <c r="Q1864"/>
      <c r="R1864"/>
      <c r="S1864"/>
      <c r="T1864"/>
      <c r="U1864"/>
      <c r="V1864"/>
      <c r="W1864"/>
      <c r="X1864"/>
      <c r="Y1864"/>
      <c r="Z1864"/>
    </row>
    <row r="1865" spans="1:26" x14ac:dyDescent="0.25">
      <c r="A1865"/>
      <c r="B1865"/>
      <c r="C1865"/>
      <c r="D1865"/>
      <c r="E1865"/>
      <c r="F1865"/>
      <c r="G1865"/>
      <c r="H1865"/>
      <c r="I1865"/>
      <c r="J1865"/>
      <c r="K1865"/>
      <c r="L1865"/>
      <c r="M1865"/>
      <c r="N1865"/>
      <c r="O1865"/>
      <c r="P1865"/>
      <c r="Q1865"/>
      <c r="R1865"/>
      <c r="S1865"/>
      <c r="T1865"/>
      <c r="U1865"/>
      <c r="V1865"/>
      <c r="W1865"/>
      <c r="X1865"/>
      <c r="Y1865"/>
      <c r="Z1865"/>
    </row>
    <row r="1866" spans="1:26" x14ac:dyDescent="0.25">
      <c r="A1866"/>
      <c r="B1866"/>
      <c r="C1866"/>
      <c r="D1866"/>
      <c r="E1866"/>
      <c r="F1866"/>
      <c r="G1866"/>
      <c r="H1866"/>
      <c r="I1866"/>
      <c r="J1866"/>
      <c r="K1866"/>
      <c r="L1866"/>
      <c r="M1866"/>
      <c r="N1866"/>
      <c r="O1866"/>
      <c r="P1866"/>
      <c r="Q1866"/>
      <c r="R1866"/>
      <c r="S1866"/>
      <c r="T1866"/>
      <c r="U1866"/>
      <c r="V1866"/>
      <c r="W1866"/>
      <c r="X1866"/>
      <c r="Y1866"/>
      <c r="Z1866"/>
    </row>
    <row r="1867" spans="1:26" x14ac:dyDescent="0.25">
      <c r="A1867"/>
      <c r="B1867"/>
      <c r="C1867"/>
      <c r="D1867"/>
      <c r="E1867"/>
      <c r="F1867"/>
      <c r="G1867"/>
      <c r="H1867"/>
      <c r="I1867"/>
      <c r="J1867"/>
      <c r="K1867"/>
      <c r="L1867"/>
      <c r="M1867"/>
      <c r="N1867"/>
      <c r="O1867"/>
      <c r="P1867"/>
      <c r="Q1867"/>
      <c r="R1867"/>
      <c r="S1867"/>
      <c r="T1867"/>
      <c r="U1867"/>
      <c r="V1867"/>
      <c r="W1867"/>
      <c r="X1867"/>
      <c r="Y1867"/>
      <c r="Z1867"/>
    </row>
    <row r="1868" spans="1:26" x14ac:dyDescent="0.25">
      <c r="A1868"/>
      <c r="B1868"/>
      <c r="C1868"/>
      <c r="D1868"/>
      <c r="E1868"/>
      <c r="F1868"/>
      <c r="G1868"/>
      <c r="H1868"/>
      <c r="I1868"/>
      <c r="J1868"/>
      <c r="K1868"/>
      <c r="L1868"/>
      <c r="M1868"/>
      <c r="N1868"/>
      <c r="O1868"/>
      <c r="P1868"/>
      <c r="Q1868"/>
      <c r="R1868"/>
      <c r="S1868"/>
      <c r="T1868"/>
      <c r="U1868"/>
      <c r="V1868"/>
      <c r="W1868"/>
      <c r="X1868"/>
      <c r="Y1868"/>
      <c r="Z1868"/>
    </row>
    <row r="1869" spans="1:26" x14ac:dyDescent="0.25">
      <c r="A1869"/>
      <c r="B1869"/>
      <c r="C1869"/>
      <c r="D1869"/>
      <c r="E1869"/>
      <c r="F1869"/>
      <c r="G1869"/>
      <c r="H1869"/>
      <c r="I1869"/>
      <c r="J1869"/>
      <c r="K1869"/>
      <c r="L1869"/>
      <c r="M1869"/>
      <c r="N1869"/>
      <c r="O1869"/>
      <c r="P1869"/>
      <c r="Q1869"/>
      <c r="R1869"/>
      <c r="S1869"/>
      <c r="T1869"/>
      <c r="U1869"/>
      <c r="V1869"/>
      <c r="W1869"/>
      <c r="X1869"/>
      <c r="Y1869"/>
      <c r="Z1869"/>
    </row>
    <row r="1870" spans="1:26" x14ac:dyDescent="0.25">
      <c r="A1870"/>
      <c r="B1870"/>
      <c r="C1870"/>
      <c r="D1870"/>
      <c r="E1870"/>
      <c r="F1870"/>
      <c r="G1870"/>
      <c r="H1870"/>
      <c r="I1870"/>
      <c r="J1870"/>
      <c r="K1870"/>
      <c r="L1870"/>
      <c r="M1870"/>
      <c r="N1870"/>
      <c r="O1870"/>
      <c r="P1870"/>
      <c r="Q1870"/>
      <c r="R1870"/>
      <c r="S1870"/>
      <c r="T1870"/>
      <c r="U1870"/>
      <c r="V1870"/>
      <c r="W1870"/>
      <c r="X1870"/>
      <c r="Y1870"/>
      <c r="Z1870"/>
    </row>
    <row r="1871" spans="1:26" x14ac:dyDescent="0.25">
      <c r="A1871"/>
      <c r="B1871"/>
      <c r="C1871"/>
      <c r="D1871"/>
      <c r="E1871"/>
      <c r="F1871"/>
      <c r="G1871"/>
      <c r="H1871"/>
      <c r="I1871"/>
      <c r="J1871"/>
      <c r="K1871"/>
      <c r="L1871"/>
      <c r="M1871"/>
      <c r="N1871"/>
      <c r="O1871"/>
      <c r="P1871"/>
      <c r="Q1871"/>
      <c r="R1871"/>
      <c r="S1871"/>
      <c r="T1871"/>
      <c r="U1871"/>
      <c r="V1871"/>
      <c r="W1871"/>
      <c r="X1871"/>
      <c r="Y1871"/>
      <c r="Z1871"/>
    </row>
    <row r="1872" spans="1:26" x14ac:dyDescent="0.25">
      <c r="A1872"/>
      <c r="B1872"/>
      <c r="C1872"/>
      <c r="D1872"/>
      <c r="E1872"/>
      <c r="F1872"/>
      <c r="G1872"/>
      <c r="H1872"/>
      <c r="I1872"/>
      <c r="J1872"/>
      <c r="K1872"/>
      <c r="L1872"/>
      <c r="M1872"/>
      <c r="N1872"/>
      <c r="O1872"/>
      <c r="P1872"/>
      <c r="Q1872"/>
      <c r="R1872"/>
      <c r="S1872"/>
      <c r="T1872"/>
      <c r="U1872"/>
      <c r="V1872"/>
      <c r="W1872"/>
      <c r="X1872"/>
      <c r="Y1872"/>
      <c r="Z1872"/>
    </row>
    <row r="1873" spans="1:26" x14ac:dyDescent="0.25">
      <c r="A1873"/>
      <c r="B1873"/>
      <c r="C1873"/>
      <c r="D1873"/>
      <c r="E1873"/>
      <c r="F1873"/>
      <c r="G1873"/>
      <c r="H1873"/>
      <c r="I1873"/>
      <c r="J1873"/>
      <c r="K1873"/>
      <c r="L1873"/>
      <c r="M1873"/>
      <c r="N1873"/>
      <c r="O1873"/>
      <c r="P1873"/>
      <c r="Q1873"/>
      <c r="R1873"/>
      <c r="S1873"/>
      <c r="T1873"/>
      <c r="U1873"/>
      <c r="V1873"/>
      <c r="W1873"/>
      <c r="X1873"/>
      <c r="Y1873"/>
      <c r="Z1873"/>
    </row>
    <row r="1874" spans="1:26" x14ac:dyDescent="0.25">
      <c r="A1874"/>
      <c r="B1874"/>
      <c r="C1874"/>
      <c r="D1874"/>
      <c r="E1874"/>
      <c r="F1874"/>
      <c r="G1874"/>
      <c r="H1874"/>
      <c r="I1874"/>
      <c r="J1874"/>
      <c r="K1874"/>
      <c r="L1874"/>
      <c r="M1874"/>
      <c r="N1874"/>
      <c r="O1874"/>
      <c r="P1874"/>
      <c r="Q1874"/>
      <c r="R1874"/>
      <c r="S1874"/>
      <c r="T1874"/>
      <c r="U1874"/>
      <c r="V1874"/>
      <c r="W1874"/>
      <c r="X1874"/>
      <c r="Y1874"/>
      <c r="Z1874"/>
    </row>
    <row r="1875" spans="1:26" x14ac:dyDescent="0.25">
      <c r="A1875"/>
      <c r="B1875"/>
      <c r="C1875"/>
      <c r="D1875"/>
      <c r="E1875"/>
      <c r="F1875"/>
      <c r="G1875"/>
      <c r="H1875"/>
      <c r="I1875"/>
      <c r="J1875"/>
      <c r="K1875"/>
      <c r="L1875"/>
      <c r="M1875"/>
      <c r="N1875"/>
      <c r="O1875"/>
      <c r="P1875"/>
      <c r="Q1875"/>
      <c r="R1875"/>
      <c r="S1875"/>
      <c r="T1875"/>
      <c r="U1875"/>
      <c r="V1875"/>
      <c r="W1875"/>
      <c r="X1875"/>
      <c r="Y1875"/>
      <c r="Z1875"/>
    </row>
    <row r="1876" spans="1:26" x14ac:dyDescent="0.25">
      <c r="A1876"/>
      <c r="B1876"/>
      <c r="C1876"/>
      <c r="D1876"/>
      <c r="E1876"/>
      <c r="F1876"/>
      <c r="G1876"/>
      <c r="H1876"/>
      <c r="I1876"/>
      <c r="J1876"/>
      <c r="K1876"/>
      <c r="L1876"/>
      <c r="M1876"/>
      <c r="N1876"/>
      <c r="O1876"/>
      <c r="P1876"/>
      <c r="Q1876"/>
      <c r="R1876"/>
      <c r="S1876"/>
      <c r="T1876"/>
      <c r="U1876"/>
      <c r="V1876"/>
      <c r="W1876"/>
      <c r="X1876"/>
      <c r="Y1876"/>
      <c r="Z1876"/>
    </row>
    <row r="1877" spans="1:26" x14ac:dyDescent="0.25">
      <c r="A1877"/>
      <c r="B1877"/>
      <c r="C1877"/>
      <c r="D1877"/>
      <c r="E1877"/>
      <c r="F1877"/>
      <c r="G1877"/>
      <c r="H1877"/>
      <c r="I1877"/>
      <c r="J1877"/>
      <c r="K1877"/>
      <c r="L1877"/>
      <c r="M1877"/>
      <c r="N1877"/>
      <c r="O1877"/>
      <c r="P1877"/>
      <c r="Q1877"/>
      <c r="R1877"/>
      <c r="S1877"/>
      <c r="T1877"/>
      <c r="U1877"/>
      <c r="V1877"/>
      <c r="W1877"/>
      <c r="X1877"/>
      <c r="Y1877"/>
      <c r="Z1877"/>
    </row>
    <row r="1878" spans="1:26" x14ac:dyDescent="0.25">
      <c r="A1878"/>
      <c r="B1878"/>
      <c r="C1878"/>
      <c r="D1878"/>
      <c r="E1878"/>
      <c r="F1878"/>
      <c r="G1878"/>
      <c r="H1878"/>
      <c r="I1878"/>
      <c r="J1878"/>
      <c r="K1878"/>
      <c r="L1878"/>
      <c r="M1878"/>
      <c r="N1878"/>
      <c r="O1878"/>
      <c r="P1878"/>
      <c r="Q1878"/>
      <c r="R1878"/>
      <c r="S1878"/>
      <c r="T1878"/>
      <c r="U1878"/>
      <c r="V1878"/>
      <c r="W1878"/>
      <c r="X1878"/>
      <c r="Y1878"/>
      <c r="Z1878"/>
    </row>
    <row r="1879" spans="1:26" x14ac:dyDescent="0.25">
      <c r="A1879"/>
      <c r="B1879"/>
      <c r="C1879"/>
      <c r="D1879"/>
      <c r="E1879"/>
      <c r="F1879"/>
      <c r="G1879"/>
      <c r="H1879"/>
      <c r="I1879"/>
      <c r="J1879"/>
      <c r="K1879"/>
      <c r="L1879"/>
      <c r="M1879"/>
      <c r="N1879"/>
      <c r="O1879"/>
      <c r="P1879"/>
      <c r="Q1879"/>
      <c r="R1879"/>
      <c r="S1879"/>
      <c r="T1879"/>
      <c r="U1879"/>
      <c r="V1879"/>
      <c r="W1879"/>
      <c r="X1879"/>
      <c r="Y1879"/>
      <c r="Z1879"/>
    </row>
    <row r="1880" spans="1:26" x14ac:dyDescent="0.25">
      <c r="A1880"/>
      <c r="B1880"/>
      <c r="C1880"/>
      <c r="D1880"/>
      <c r="E1880"/>
      <c r="F1880"/>
      <c r="G1880"/>
      <c r="H1880"/>
      <c r="I1880"/>
      <c r="J1880"/>
      <c r="K1880"/>
      <c r="L1880"/>
      <c r="M1880"/>
      <c r="N1880"/>
      <c r="O1880"/>
      <c r="P1880"/>
      <c r="Q1880"/>
      <c r="R1880"/>
      <c r="S1880"/>
      <c r="T1880"/>
      <c r="U1880"/>
      <c r="V1880"/>
      <c r="W1880"/>
      <c r="X1880"/>
      <c r="Y1880"/>
      <c r="Z1880"/>
    </row>
    <row r="1881" spans="1:26" x14ac:dyDescent="0.25">
      <c r="A1881"/>
      <c r="B1881"/>
      <c r="C1881"/>
      <c r="D1881"/>
      <c r="E1881"/>
      <c r="F1881"/>
      <c r="G1881"/>
      <c r="H1881"/>
      <c r="I1881"/>
      <c r="J1881"/>
      <c r="K1881"/>
      <c r="L1881"/>
      <c r="M1881"/>
      <c r="N1881"/>
      <c r="O1881"/>
      <c r="P1881"/>
      <c r="Q1881"/>
      <c r="R1881"/>
      <c r="S1881"/>
      <c r="T1881"/>
      <c r="U1881"/>
      <c r="V1881"/>
      <c r="W1881"/>
      <c r="X1881"/>
      <c r="Y1881"/>
      <c r="Z1881"/>
    </row>
    <row r="1882" spans="1:26" x14ac:dyDescent="0.25">
      <c r="A1882"/>
      <c r="B1882"/>
      <c r="C1882"/>
      <c r="D1882"/>
      <c r="E1882"/>
      <c r="F1882"/>
      <c r="G1882"/>
      <c r="H1882"/>
      <c r="I1882"/>
      <c r="J1882"/>
      <c r="K1882"/>
      <c r="L1882"/>
      <c r="M1882"/>
      <c r="N1882"/>
      <c r="O1882"/>
      <c r="P1882"/>
      <c r="Q1882"/>
      <c r="R1882"/>
      <c r="S1882"/>
      <c r="T1882"/>
      <c r="U1882"/>
      <c r="V1882"/>
      <c r="W1882"/>
      <c r="X1882"/>
      <c r="Y1882"/>
      <c r="Z1882"/>
    </row>
    <row r="1883" spans="1:26" x14ac:dyDescent="0.25">
      <c r="A1883"/>
      <c r="B1883"/>
      <c r="C1883"/>
      <c r="D1883"/>
      <c r="E1883"/>
      <c r="F1883"/>
      <c r="G1883"/>
      <c r="H1883"/>
      <c r="I1883"/>
      <c r="J1883"/>
      <c r="K1883"/>
      <c r="L1883"/>
      <c r="M1883"/>
      <c r="N1883"/>
      <c r="O1883"/>
      <c r="P1883"/>
      <c r="Q1883"/>
      <c r="R1883"/>
      <c r="S1883"/>
      <c r="T1883"/>
      <c r="U1883"/>
      <c r="V1883"/>
      <c r="W1883"/>
      <c r="X1883"/>
      <c r="Y1883"/>
      <c r="Z1883"/>
    </row>
    <row r="1884" spans="1:26" x14ac:dyDescent="0.25">
      <c r="A1884"/>
      <c r="B1884"/>
      <c r="C1884"/>
      <c r="D1884"/>
      <c r="E1884"/>
      <c r="F1884"/>
      <c r="G1884"/>
      <c r="H1884"/>
      <c r="I1884"/>
      <c r="J1884"/>
      <c r="K1884"/>
      <c r="L1884"/>
      <c r="M1884"/>
      <c r="N1884"/>
      <c r="O1884"/>
      <c r="P1884"/>
      <c r="Q1884"/>
      <c r="R1884"/>
      <c r="S1884"/>
      <c r="T1884"/>
      <c r="U1884"/>
      <c r="V1884"/>
      <c r="W1884"/>
      <c r="X1884"/>
      <c r="Y1884"/>
      <c r="Z1884"/>
    </row>
    <row r="1885" spans="1:26" x14ac:dyDescent="0.25">
      <c r="A1885"/>
      <c r="B1885"/>
      <c r="C1885"/>
      <c r="D1885"/>
      <c r="E1885"/>
      <c r="F1885"/>
      <c r="G1885"/>
      <c r="H1885"/>
      <c r="I1885"/>
      <c r="J1885"/>
      <c r="K1885"/>
      <c r="L1885"/>
      <c r="M1885"/>
      <c r="N1885"/>
      <c r="O1885"/>
      <c r="P1885"/>
      <c r="Q1885"/>
      <c r="R1885"/>
      <c r="S1885"/>
      <c r="T1885"/>
      <c r="U1885"/>
      <c r="V1885"/>
      <c r="W1885"/>
      <c r="X1885"/>
      <c r="Y1885"/>
      <c r="Z1885"/>
    </row>
    <row r="1886" spans="1:26" x14ac:dyDescent="0.25">
      <c r="A1886"/>
      <c r="B1886"/>
      <c r="C1886"/>
      <c r="D1886"/>
      <c r="E1886"/>
      <c r="F1886"/>
      <c r="G1886"/>
      <c r="H1886"/>
      <c r="I1886"/>
      <c r="J1886"/>
      <c r="K1886"/>
      <c r="L1886"/>
      <c r="M1886"/>
      <c r="N1886"/>
      <c r="O1886"/>
      <c r="P1886"/>
      <c r="Q1886"/>
      <c r="R1886"/>
      <c r="S1886"/>
      <c r="T1886"/>
      <c r="U1886"/>
      <c r="V1886"/>
      <c r="W1886"/>
      <c r="X1886"/>
      <c r="Y1886"/>
      <c r="Z1886"/>
    </row>
    <row r="1887" spans="1:26" x14ac:dyDescent="0.25">
      <c r="A1887"/>
      <c r="B1887"/>
      <c r="C1887"/>
      <c r="D1887"/>
      <c r="E1887"/>
      <c r="F1887"/>
      <c r="G1887"/>
      <c r="H1887"/>
      <c r="I1887"/>
      <c r="J1887"/>
      <c r="K1887"/>
      <c r="L1887"/>
      <c r="M1887"/>
      <c r="N1887"/>
      <c r="O1887"/>
      <c r="P1887"/>
      <c r="Q1887"/>
      <c r="R1887"/>
      <c r="S1887"/>
      <c r="T1887"/>
      <c r="U1887"/>
      <c r="V1887"/>
      <c r="W1887"/>
      <c r="X1887"/>
      <c r="Y1887"/>
      <c r="Z1887"/>
    </row>
    <row r="1888" spans="1:26" x14ac:dyDescent="0.25">
      <c r="A1888"/>
      <c r="B1888"/>
      <c r="C1888"/>
      <c r="D1888"/>
      <c r="E1888"/>
      <c r="F1888"/>
      <c r="G1888"/>
      <c r="H1888"/>
      <c r="I1888"/>
      <c r="J1888"/>
      <c r="K1888"/>
      <c r="L1888"/>
      <c r="M1888"/>
      <c r="N1888"/>
      <c r="O1888"/>
      <c r="P1888"/>
      <c r="Q1888"/>
      <c r="R1888"/>
      <c r="S1888"/>
      <c r="T1888"/>
      <c r="U1888"/>
      <c r="V1888"/>
      <c r="W1888"/>
      <c r="X1888"/>
      <c r="Y1888"/>
      <c r="Z1888"/>
    </row>
    <row r="1889" spans="1:26" x14ac:dyDescent="0.25">
      <c r="A1889"/>
      <c r="B1889"/>
      <c r="C1889"/>
      <c r="D1889"/>
      <c r="E1889"/>
      <c r="F1889"/>
      <c r="G1889"/>
      <c r="H1889"/>
      <c r="I1889"/>
      <c r="J1889"/>
      <c r="K1889"/>
      <c r="L1889"/>
      <c r="M1889"/>
      <c r="N1889"/>
      <c r="O1889"/>
      <c r="P1889"/>
      <c r="Q1889"/>
      <c r="R1889"/>
      <c r="S1889"/>
      <c r="T1889"/>
      <c r="U1889"/>
      <c r="V1889"/>
      <c r="W1889"/>
      <c r="X1889"/>
      <c r="Y1889"/>
      <c r="Z1889"/>
    </row>
    <row r="1890" spans="1:26" x14ac:dyDescent="0.25">
      <c r="A1890"/>
      <c r="B1890"/>
      <c r="C1890"/>
      <c r="D1890"/>
      <c r="E1890"/>
      <c r="F1890"/>
      <c r="G1890"/>
      <c r="H1890"/>
      <c r="I1890"/>
      <c r="J1890"/>
      <c r="K1890"/>
      <c r="L1890"/>
      <c r="M1890"/>
      <c r="N1890"/>
      <c r="O1890"/>
      <c r="P1890"/>
      <c r="Q1890"/>
      <c r="R1890"/>
      <c r="S1890"/>
      <c r="T1890"/>
      <c r="U1890"/>
      <c r="V1890"/>
      <c r="W1890"/>
      <c r="X1890"/>
      <c r="Y1890"/>
      <c r="Z1890"/>
    </row>
    <row r="1891" spans="1:26" x14ac:dyDescent="0.25">
      <c r="A1891"/>
      <c r="B1891"/>
      <c r="C1891"/>
      <c r="D1891"/>
      <c r="E1891"/>
      <c r="F1891"/>
      <c r="G1891"/>
      <c r="H1891"/>
      <c r="I1891"/>
      <c r="J1891"/>
      <c r="K1891"/>
      <c r="L1891"/>
      <c r="M1891"/>
      <c r="N1891"/>
      <c r="O1891"/>
      <c r="P1891"/>
      <c r="Q1891"/>
      <c r="R1891"/>
      <c r="S1891"/>
      <c r="T1891"/>
      <c r="U1891"/>
      <c r="V1891"/>
      <c r="W1891"/>
      <c r="X1891"/>
      <c r="Y1891"/>
      <c r="Z1891"/>
    </row>
    <row r="1892" spans="1:26" x14ac:dyDescent="0.25">
      <c r="A1892"/>
      <c r="B1892"/>
      <c r="C1892"/>
      <c r="D1892"/>
      <c r="E1892"/>
      <c r="F1892"/>
      <c r="G1892"/>
      <c r="H1892"/>
      <c r="I1892"/>
      <c r="J1892"/>
      <c r="K1892"/>
      <c r="L1892"/>
      <c r="M1892"/>
      <c r="N1892"/>
      <c r="O1892"/>
      <c r="P1892"/>
      <c r="Q1892"/>
      <c r="R1892"/>
      <c r="S1892"/>
      <c r="T1892"/>
      <c r="U1892"/>
      <c r="V1892"/>
      <c r="W1892"/>
      <c r="X1892"/>
      <c r="Y1892"/>
      <c r="Z1892"/>
    </row>
    <row r="1893" spans="1:26" x14ac:dyDescent="0.25">
      <c r="A1893"/>
      <c r="B1893"/>
      <c r="C1893"/>
      <c r="D1893"/>
      <c r="E1893"/>
      <c r="F1893"/>
      <c r="G1893"/>
      <c r="H1893"/>
      <c r="I1893"/>
      <c r="J1893"/>
      <c r="K1893"/>
      <c r="L1893"/>
      <c r="M1893"/>
      <c r="N1893"/>
      <c r="O1893"/>
      <c r="P1893"/>
      <c r="Q1893"/>
      <c r="R1893"/>
      <c r="S1893"/>
      <c r="T1893"/>
      <c r="U1893"/>
      <c r="V1893"/>
      <c r="W1893"/>
      <c r="X1893"/>
      <c r="Y1893"/>
      <c r="Z1893"/>
    </row>
    <row r="1894" spans="1:26" x14ac:dyDescent="0.25">
      <c r="A1894"/>
      <c r="B1894"/>
      <c r="C1894"/>
      <c r="D1894"/>
      <c r="E1894"/>
      <c r="F1894"/>
      <c r="G1894"/>
      <c r="H1894"/>
      <c r="I1894"/>
      <c r="J1894"/>
      <c r="K1894"/>
      <c r="L1894"/>
      <c r="M1894"/>
      <c r="N1894"/>
      <c r="O1894"/>
      <c r="P1894"/>
      <c r="Q1894"/>
      <c r="R1894"/>
      <c r="S1894"/>
      <c r="T1894"/>
      <c r="U1894"/>
      <c r="V1894"/>
      <c r="W1894"/>
      <c r="X1894"/>
      <c r="Y1894"/>
      <c r="Z1894"/>
    </row>
    <row r="1895" spans="1:26" x14ac:dyDescent="0.25">
      <c r="A1895"/>
      <c r="B1895"/>
      <c r="C1895"/>
      <c r="D1895"/>
      <c r="E1895"/>
      <c r="F1895"/>
      <c r="G1895"/>
      <c r="H1895"/>
      <c r="I1895"/>
      <c r="J1895"/>
      <c r="K1895"/>
      <c r="L1895"/>
      <c r="M1895"/>
      <c r="N1895"/>
      <c r="O1895"/>
      <c r="P1895"/>
      <c r="Q1895"/>
      <c r="R1895"/>
      <c r="S1895"/>
      <c r="T1895"/>
      <c r="U1895"/>
      <c r="V1895"/>
      <c r="W1895"/>
      <c r="X1895"/>
      <c r="Y1895"/>
      <c r="Z1895"/>
    </row>
    <row r="1896" spans="1:26" x14ac:dyDescent="0.25">
      <c r="A1896"/>
      <c r="B1896"/>
      <c r="C1896"/>
      <c r="D1896"/>
      <c r="E1896"/>
      <c r="F1896"/>
      <c r="G1896"/>
      <c r="H1896"/>
      <c r="I1896"/>
      <c r="J1896"/>
      <c r="K1896"/>
      <c r="L1896"/>
      <c r="M1896"/>
      <c r="N1896"/>
      <c r="O1896"/>
      <c r="P1896"/>
      <c r="Q1896"/>
      <c r="R1896"/>
      <c r="S1896"/>
      <c r="T1896"/>
      <c r="U1896"/>
      <c r="V1896"/>
      <c r="W1896"/>
      <c r="X1896"/>
      <c r="Y1896"/>
      <c r="Z1896"/>
    </row>
    <row r="1897" spans="1:26" x14ac:dyDescent="0.25">
      <c r="A1897"/>
      <c r="B1897"/>
      <c r="C1897"/>
      <c r="D1897"/>
      <c r="E1897"/>
      <c r="F1897"/>
      <c r="G1897"/>
      <c r="H1897"/>
      <c r="I1897"/>
      <c r="J1897"/>
      <c r="K1897"/>
      <c r="L1897"/>
      <c r="M1897"/>
      <c r="N1897"/>
      <c r="O1897"/>
      <c r="P1897"/>
      <c r="Q1897"/>
      <c r="R1897"/>
      <c r="S1897"/>
      <c r="T1897"/>
      <c r="U1897"/>
      <c r="V1897"/>
      <c r="W1897"/>
      <c r="X1897"/>
      <c r="Y1897"/>
      <c r="Z1897"/>
    </row>
    <row r="1898" spans="1:26" x14ac:dyDescent="0.25">
      <c r="A1898"/>
      <c r="B1898"/>
      <c r="C1898"/>
      <c r="D1898"/>
      <c r="E1898"/>
      <c r="F1898"/>
      <c r="G1898"/>
      <c r="H1898"/>
      <c r="I1898"/>
      <c r="J1898"/>
      <c r="K1898"/>
      <c r="L1898"/>
      <c r="M1898"/>
      <c r="N1898"/>
      <c r="O1898"/>
      <c r="P1898"/>
      <c r="Q1898"/>
      <c r="R1898"/>
      <c r="S1898"/>
      <c r="T1898"/>
      <c r="U1898"/>
      <c r="V1898"/>
      <c r="W1898"/>
      <c r="X1898"/>
      <c r="Y1898"/>
      <c r="Z1898"/>
    </row>
    <row r="1899" spans="1:26" x14ac:dyDescent="0.25">
      <c r="A1899"/>
      <c r="B1899"/>
      <c r="C1899"/>
      <c r="D1899"/>
      <c r="E1899"/>
      <c r="F1899"/>
      <c r="G1899"/>
      <c r="H1899"/>
      <c r="I1899"/>
      <c r="J1899"/>
      <c r="K1899"/>
      <c r="L1899"/>
      <c r="M1899"/>
      <c r="N1899"/>
      <c r="O1899"/>
      <c r="P1899"/>
      <c r="Q1899"/>
      <c r="R1899"/>
      <c r="S1899"/>
      <c r="T1899"/>
      <c r="U1899"/>
      <c r="V1899"/>
      <c r="W1899"/>
      <c r="X1899"/>
      <c r="Y1899"/>
      <c r="Z1899"/>
    </row>
    <row r="1900" spans="1:26" x14ac:dyDescent="0.25">
      <c r="A1900"/>
      <c r="B1900"/>
      <c r="C1900"/>
      <c r="D1900"/>
      <c r="E1900"/>
      <c r="F1900"/>
      <c r="G1900"/>
      <c r="H1900"/>
      <c r="I1900"/>
      <c r="J1900"/>
      <c r="K1900"/>
      <c r="L1900"/>
      <c r="M1900"/>
      <c r="N1900"/>
      <c r="O1900"/>
      <c r="P1900"/>
      <c r="Q1900"/>
      <c r="R1900"/>
      <c r="S1900"/>
      <c r="T1900"/>
      <c r="U1900"/>
      <c r="V1900"/>
      <c r="W1900"/>
      <c r="X1900"/>
      <c r="Y1900"/>
      <c r="Z1900"/>
    </row>
    <row r="1901" spans="1:26" x14ac:dyDescent="0.25">
      <c r="A1901"/>
      <c r="B1901"/>
      <c r="C1901"/>
      <c r="D1901"/>
      <c r="E1901"/>
      <c r="F1901"/>
      <c r="G1901"/>
      <c r="H1901"/>
      <c r="I1901"/>
      <c r="J1901"/>
      <c r="K1901"/>
      <c r="L1901"/>
      <c r="M1901"/>
      <c r="N1901"/>
      <c r="O1901"/>
      <c r="P1901"/>
      <c r="Q1901"/>
      <c r="R1901"/>
      <c r="S1901"/>
      <c r="T1901"/>
      <c r="U1901"/>
      <c r="V1901"/>
      <c r="W1901"/>
      <c r="X1901"/>
      <c r="Y1901"/>
      <c r="Z1901"/>
    </row>
    <row r="1902" spans="1:26" x14ac:dyDescent="0.25">
      <c r="A1902"/>
      <c r="B1902"/>
      <c r="C1902"/>
      <c r="D1902"/>
      <c r="E1902"/>
      <c r="F1902"/>
      <c r="G1902"/>
      <c r="H1902"/>
      <c r="I1902"/>
      <c r="J1902"/>
      <c r="K1902"/>
      <c r="L1902"/>
      <c r="M1902"/>
      <c r="N1902"/>
      <c r="O1902"/>
      <c r="P1902"/>
      <c r="Q1902"/>
      <c r="R1902"/>
      <c r="S1902"/>
      <c r="T1902"/>
      <c r="U1902"/>
      <c r="V1902"/>
      <c r="W1902"/>
      <c r="X1902"/>
      <c r="Y1902"/>
      <c r="Z1902"/>
    </row>
    <row r="1903" spans="1:26" x14ac:dyDescent="0.25">
      <c r="A1903"/>
      <c r="B1903"/>
      <c r="C1903"/>
      <c r="D1903"/>
      <c r="E1903"/>
      <c r="F1903"/>
      <c r="G1903"/>
      <c r="H1903"/>
      <c r="I1903"/>
      <c r="J1903"/>
      <c r="K1903"/>
      <c r="L1903"/>
      <c r="M1903"/>
      <c r="N1903"/>
      <c r="O1903"/>
      <c r="P1903"/>
      <c r="Q1903"/>
      <c r="R1903"/>
      <c r="S1903"/>
      <c r="T1903"/>
      <c r="U1903"/>
      <c r="V1903"/>
      <c r="W1903"/>
      <c r="X1903"/>
      <c r="Y1903"/>
      <c r="Z1903"/>
    </row>
    <row r="1904" spans="1:26" x14ac:dyDescent="0.25">
      <c r="A1904"/>
      <c r="B1904"/>
      <c r="C1904"/>
      <c r="D1904"/>
      <c r="E1904"/>
      <c r="F1904"/>
      <c r="G1904"/>
      <c r="H1904"/>
      <c r="I1904"/>
      <c r="J1904"/>
      <c r="K1904"/>
      <c r="L1904"/>
      <c r="M1904"/>
      <c r="N1904"/>
      <c r="O1904"/>
      <c r="P1904"/>
      <c r="Q1904"/>
      <c r="R1904"/>
      <c r="S1904"/>
      <c r="T1904"/>
      <c r="U1904"/>
      <c r="V1904"/>
      <c r="W1904"/>
      <c r="X1904"/>
      <c r="Y1904"/>
      <c r="Z1904"/>
    </row>
    <row r="1905" spans="1:26" x14ac:dyDescent="0.25">
      <c r="A1905"/>
      <c r="B1905"/>
      <c r="C1905"/>
      <c r="D1905"/>
      <c r="E1905"/>
      <c r="F1905"/>
      <c r="G1905"/>
      <c r="H1905"/>
      <c r="I1905"/>
      <c r="J1905"/>
      <c r="K1905"/>
      <c r="L1905"/>
      <c r="M1905"/>
      <c r="N1905"/>
      <c r="O1905"/>
      <c r="P1905"/>
      <c r="Q1905"/>
      <c r="R1905"/>
      <c r="S1905"/>
      <c r="T1905"/>
      <c r="U1905"/>
      <c r="V1905"/>
      <c r="W1905"/>
      <c r="X1905"/>
      <c r="Y1905"/>
      <c r="Z1905"/>
    </row>
    <row r="1906" spans="1:26" x14ac:dyDescent="0.25">
      <c r="A1906"/>
      <c r="B1906"/>
      <c r="C1906"/>
      <c r="D1906"/>
      <c r="E1906"/>
      <c r="F1906"/>
      <c r="G1906"/>
      <c r="H1906"/>
      <c r="I1906"/>
      <c r="J1906"/>
      <c r="K1906"/>
      <c r="L1906"/>
      <c r="M1906"/>
      <c r="N1906"/>
      <c r="O1906"/>
      <c r="P1906"/>
      <c r="Q1906"/>
      <c r="R1906"/>
      <c r="S1906"/>
      <c r="T1906"/>
      <c r="U1906"/>
      <c r="V1906"/>
      <c r="W1906"/>
      <c r="X1906"/>
      <c r="Y1906"/>
      <c r="Z1906"/>
    </row>
    <row r="1907" spans="1:26" x14ac:dyDescent="0.25">
      <c r="A1907"/>
      <c r="B1907"/>
      <c r="C1907"/>
      <c r="D1907"/>
      <c r="E1907"/>
      <c r="F1907"/>
      <c r="G1907"/>
      <c r="H1907"/>
      <c r="I1907"/>
      <c r="J1907"/>
      <c r="K1907"/>
      <c r="L1907"/>
      <c r="M1907"/>
      <c r="N1907"/>
      <c r="O1907"/>
      <c r="P1907"/>
      <c r="Q1907"/>
      <c r="R1907"/>
      <c r="S1907"/>
      <c r="T1907"/>
      <c r="U1907"/>
      <c r="V1907"/>
      <c r="W1907"/>
      <c r="X1907"/>
      <c r="Y1907"/>
      <c r="Z1907"/>
    </row>
    <row r="1908" spans="1:26" x14ac:dyDescent="0.25">
      <c r="A1908"/>
      <c r="B1908"/>
      <c r="C1908"/>
      <c r="D1908"/>
      <c r="E1908"/>
      <c r="F1908"/>
      <c r="G1908"/>
      <c r="H1908"/>
      <c r="I1908"/>
      <c r="J1908"/>
      <c r="K1908"/>
      <c r="L1908"/>
      <c r="M1908"/>
      <c r="N1908"/>
      <c r="O1908"/>
      <c r="P1908"/>
      <c r="Q1908"/>
      <c r="R1908"/>
      <c r="S1908"/>
      <c r="T1908"/>
      <c r="U1908"/>
      <c r="V1908"/>
      <c r="W1908"/>
      <c r="X1908"/>
      <c r="Y1908"/>
      <c r="Z1908"/>
    </row>
    <row r="1909" spans="1:26" x14ac:dyDescent="0.25">
      <c r="A1909"/>
      <c r="B1909"/>
      <c r="C1909"/>
      <c r="D1909"/>
      <c r="E1909"/>
      <c r="F1909"/>
      <c r="G1909"/>
      <c r="H1909"/>
      <c r="I1909"/>
      <c r="J1909"/>
      <c r="K1909"/>
      <c r="L1909"/>
      <c r="M1909"/>
      <c r="N1909"/>
      <c r="O1909"/>
      <c r="P1909"/>
      <c r="Q1909"/>
      <c r="R1909"/>
      <c r="S1909"/>
      <c r="T1909"/>
      <c r="U1909"/>
      <c r="V1909"/>
      <c r="W1909"/>
      <c r="X1909"/>
      <c r="Y1909"/>
      <c r="Z1909"/>
    </row>
    <row r="1910" spans="1:26" x14ac:dyDescent="0.25">
      <c r="A1910"/>
      <c r="B1910"/>
      <c r="C1910"/>
      <c r="D1910"/>
      <c r="E1910"/>
      <c r="F1910"/>
      <c r="G1910"/>
      <c r="H1910"/>
      <c r="I1910"/>
      <c r="J1910"/>
      <c r="K1910"/>
      <c r="L1910"/>
      <c r="M1910"/>
      <c r="N1910"/>
      <c r="O1910"/>
      <c r="P1910"/>
      <c r="Q1910"/>
      <c r="R1910"/>
      <c r="S1910"/>
      <c r="T1910"/>
      <c r="U1910"/>
      <c r="V1910"/>
      <c r="W1910"/>
      <c r="X1910"/>
      <c r="Y1910"/>
      <c r="Z1910"/>
    </row>
    <row r="1911" spans="1:26" x14ac:dyDescent="0.25">
      <c r="A1911"/>
      <c r="B1911"/>
      <c r="C1911"/>
      <c r="D1911"/>
      <c r="E1911"/>
      <c r="F1911"/>
      <c r="G1911"/>
      <c r="H1911"/>
      <c r="I1911"/>
      <c r="J1911"/>
      <c r="K1911"/>
      <c r="L1911"/>
      <c r="M1911"/>
      <c r="N1911"/>
      <c r="O1911"/>
      <c r="P1911"/>
      <c r="Q1911"/>
      <c r="R1911"/>
      <c r="S1911"/>
      <c r="T1911"/>
      <c r="U1911"/>
      <c r="V1911"/>
      <c r="W1911"/>
      <c r="X1911"/>
      <c r="Y1911"/>
      <c r="Z1911"/>
    </row>
    <row r="1912" spans="1:26" x14ac:dyDescent="0.25">
      <c r="A1912"/>
      <c r="B1912"/>
      <c r="C1912"/>
      <c r="D1912"/>
      <c r="E1912"/>
      <c r="F1912"/>
      <c r="G1912"/>
      <c r="H1912"/>
      <c r="I1912"/>
      <c r="J1912"/>
      <c r="K1912"/>
      <c r="L1912"/>
      <c r="M1912"/>
      <c r="N1912"/>
      <c r="O1912"/>
      <c r="P1912"/>
      <c r="Q1912"/>
      <c r="R1912"/>
      <c r="S1912"/>
      <c r="T1912"/>
      <c r="U1912"/>
      <c r="V1912"/>
      <c r="W1912"/>
      <c r="X1912"/>
      <c r="Y1912"/>
      <c r="Z1912"/>
    </row>
    <row r="1913" spans="1:26" x14ac:dyDescent="0.25">
      <c r="A1913"/>
      <c r="B1913"/>
      <c r="C1913"/>
      <c r="D1913"/>
      <c r="E1913"/>
      <c r="F1913"/>
      <c r="G1913"/>
      <c r="H1913"/>
      <c r="I1913"/>
      <c r="J1913"/>
      <c r="K1913"/>
      <c r="L1913"/>
      <c r="M1913"/>
      <c r="N1913"/>
      <c r="O1913"/>
      <c r="P1913"/>
      <c r="Q1913"/>
      <c r="R1913"/>
      <c r="S1913"/>
      <c r="T1913"/>
      <c r="U1913"/>
      <c r="V1913"/>
      <c r="W1913"/>
      <c r="X1913"/>
      <c r="Y1913"/>
      <c r="Z1913"/>
    </row>
    <row r="1914" spans="1:26" x14ac:dyDescent="0.25">
      <c r="A1914"/>
      <c r="B1914"/>
      <c r="C1914"/>
      <c r="D1914"/>
      <c r="E1914"/>
      <c r="F1914"/>
      <c r="G1914"/>
      <c r="H1914"/>
      <c r="I1914"/>
      <c r="J1914"/>
      <c r="K1914"/>
      <c r="L1914"/>
      <c r="M1914"/>
      <c r="N1914"/>
      <c r="O1914"/>
      <c r="P1914"/>
      <c r="Q1914"/>
      <c r="R1914"/>
      <c r="S1914"/>
      <c r="T1914"/>
      <c r="U1914"/>
      <c r="V1914"/>
      <c r="W1914"/>
      <c r="X1914"/>
      <c r="Y1914"/>
      <c r="Z1914"/>
    </row>
    <row r="1915" spans="1:26" x14ac:dyDescent="0.25">
      <c r="A1915"/>
      <c r="B1915"/>
      <c r="C1915"/>
      <c r="D1915"/>
      <c r="E1915"/>
      <c r="F1915"/>
      <c r="G1915"/>
      <c r="H1915"/>
      <c r="I1915"/>
      <c r="J1915"/>
      <c r="K1915"/>
      <c r="L1915"/>
      <c r="M1915"/>
      <c r="N1915"/>
      <c r="O1915"/>
      <c r="P1915"/>
      <c r="Q1915"/>
      <c r="R1915"/>
      <c r="S1915"/>
      <c r="T1915"/>
      <c r="U1915"/>
      <c r="V1915"/>
      <c r="W1915"/>
      <c r="X1915"/>
      <c r="Y1915"/>
      <c r="Z1915"/>
    </row>
    <row r="1916" spans="1:26" x14ac:dyDescent="0.25">
      <c r="A1916"/>
      <c r="B1916"/>
      <c r="C1916"/>
      <c r="D1916"/>
      <c r="E1916"/>
      <c r="F1916"/>
      <c r="G1916"/>
      <c r="H1916"/>
      <c r="I1916"/>
      <c r="J1916"/>
      <c r="K1916"/>
      <c r="L1916"/>
      <c r="M1916"/>
      <c r="N1916"/>
      <c r="O1916"/>
      <c r="P1916"/>
      <c r="Q1916"/>
      <c r="R1916"/>
      <c r="S1916"/>
      <c r="T1916"/>
      <c r="U1916"/>
      <c r="V1916"/>
      <c r="W1916"/>
      <c r="X1916"/>
      <c r="Y1916"/>
      <c r="Z1916"/>
    </row>
    <row r="1917" spans="1:26" x14ac:dyDescent="0.25">
      <c r="A1917"/>
      <c r="B1917"/>
      <c r="C1917"/>
      <c r="D1917"/>
      <c r="E1917"/>
      <c r="F1917"/>
      <c r="G1917"/>
      <c r="H1917"/>
      <c r="I1917"/>
      <c r="J1917"/>
      <c r="K1917"/>
      <c r="L1917"/>
      <c r="M1917"/>
      <c r="N1917"/>
      <c r="O1917"/>
      <c r="P1917"/>
      <c r="Q1917"/>
      <c r="R1917"/>
      <c r="S1917"/>
      <c r="T1917"/>
      <c r="U1917"/>
      <c r="V1917"/>
      <c r="W1917"/>
      <c r="X1917"/>
      <c r="Y1917"/>
      <c r="Z1917"/>
    </row>
    <row r="1918" spans="1:26" x14ac:dyDescent="0.25">
      <c r="A1918"/>
      <c r="B1918"/>
      <c r="C1918"/>
      <c r="D1918"/>
      <c r="E1918"/>
      <c r="F1918"/>
      <c r="G1918"/>
      <c r="H1918"/>
      <c r="I1918"/>
      <c r="J1918"/>
      <c r="K1918"/>
      <c r="L1918"/>
      <c r="M1918"/>
      <c r="N1918"/>
      <c r="O1918"/>
      <c r="P1918"/>
      <c r="Q1918"/>
      <c r="R1918"/>
      <c r="S1918"/>
      <c r="T1918"/>
      <c r="U1918"/>
      <c r="V1918"/>
      <c r="W1918"/>
      <c r="X1918"/>
      <c r="Y1918"/>
      <c r="Z1918"/>
    </row>
    <row r="1919" spans="1:26" x14ac:dyDescent="0.25">
      <c r="A1919"/>
      <c r="B1919"/>
      <c r="C1919"/>
      <c r="D1919"/>
      <c r="E1919"/>
      <c r="F1919"/>
      <c r="G1919"/>
      <c r="H1919"/>
      <c r="I1919"/>
      <c r="J1919"/>
      <c r="K1919"/>
      <c r="L1919"/>
      <c r="M1919"/>
      <c r="N1919"/>
      <c r="O1919"/>
      <c r="P1919"/>
      <c r="Q1919"/>
      <c r="R1919"/>
      <c r="S1919"/>
      <c r="T1919"/>
      <c r="U1919"/>
      <c r="V1919"/>
      <c r="W1919"/>
      <c r="X1919"/>
      <c r="Y1919"/>
      <c r="Z1919"/>
    </row>
    <row r="1920" spans="1:26" x14ac:dyDescent="0.25">
      <c r="A1920"/>
      <c r="B1920"/>
      <c r="C1920"/>
      <c r="D1920"/>
      <c r="E1920"/>
      <c r="F1920"/>
      <c r="G1920"/>
      <c r="H1920"/>
      <c r="I1920"/>
      <c r="J1920"/>
      <c r="K1920"/>
      <c r="L1920"/>
      <c r="M1920"/>
      <c r="N1920"/>
      <c r="O1920"/>
      <c r="P1920"/>
      <c r="Q1920"/>
      <c r="R1920"/>
      <c r="S1920"/>
      <c r="T1920"/>
      <c r="U1920"/>
      <c r="V1920"/>
      <c r="W1920"/>
      <c r="X1920"/>
      <c r="Y1920"/>
      <c r="Z1920"/>
    </row>
    <row r="1921" spans="1:26" x14ac:dyDescent="0.25">
      <c r="A1921"/>
      <c r="B1921"/>
      <c r="C1921"/>
      <c r="D1921"/>
      <c r="E1921"/>
      <c r="F1921"/>
      <c r="G1921"/>
      <c r="H1921"/>
      <c r="I1921"/>
      <c r="J1921"/>
      <c r="K1921"/>
      <c r="L1921"/>
      <c r="M1921"/>
      <c r="N1921"/>
      <c r="O1921"/>
      <c r="P1921"/>
      <c r="Q1921"/>
      <c r="R1921"/>
      <c r="S1921"/>
      <c r="T1921"/>
      <c r="U1921"/>
      <c r="V1921"/>
      <c r="W1921"/>
      <c r="X1921"/>
      <c r="Y1921"/>
      <c r="Z1921"/>
    </row>
    <row r="1922" spans="1:26" x14ac:dyDescent="0.25">
      <c r="A1922"/>
      <c r="B1922"/>
      <c r="C1922"/>
      <c r="D1922"/>
      <c r="E1922"/>
      <c r="F1922"/>
      <c r="G1922"/>
      <c r="H1922"/>
      <c r="I1922"/>
      <c r="J1922"/>
      <c r="K1922"/>
      <c r="L1922"/>
      <c r="M1922"/>
      <c r="N1922"/>
      <c r="O1922"/>
      <c r="P1922"/>
      <c r="Q1922"/>
      <c r="R1922"/>
      <c r="S1922"/>
      <c r="T1922"/>
      <c r="U1922"/>
      <c r="V1922"/>
      <c r="W1922"/>
      <c r="X1922"/>
      <c r="Y1922"/>
      <c r="Z1922"/>
    </row>
    <row r="1923" spans="1:26" x14ac:dyDescent="0.25">
      <c r="A1923"/>
      <c r="B1923"/>
      <c r="C1923"/>
      <c r="D1923"/>
      <c r="E1923"/>
      <c r="F1923"/>
      <c r="G1923"/>
      <c r="H1923"/>
      <c r="I1923"/>
      <c r="J1923"/>
      <c r="K1923"/>
      <c r="L1923"/>
      <c r="M1923"/>
      <c r="N1923"/>
      <c r="O1923"/>
      <c r="P1923"/>
      <c r="Q1923"/>
      <c r="R1923"/>
      <c r="S1923"/>
      <c r="T1923"/>
      <c r="U1923"/>
      <c r="V1923"/>
      <c r="W1923"/>
      <c r="X1923"/>
      <c r="Y1923"/>
      <c r="Z1923"/>
    </row>
    <row r="1924" spans="1:26" x14ac:dyDescent="0.25">
      <c r="A1924"/>
      <c r="B1924"/>
      <c r="C1924"/>
      <c r="D1924"/>
      <c r="E1924"/>
      <c r="F1924"/>
      <c r="G1924"/>
      <c r="H1924"/>
      <c r="I1924"/>
      <c r="J1924"/>
      <c r="K1924"/>
      <c r="L1924"/>
      <c r="M1924"/>
      <c r="N1924"/>
      <c r="O1924"/>
      <c r="P1924"/>
      <c r="Q1924"/>
      <c r="R1924"/>
      <c r="S1924"/>
      <c r="T1924"/>
      <c r="U1924"/>
      <c r="V1924"/>
      <c r="W1924"/>
      <c r="X1924"/>
      <c r="Y1924"/>
      <c r="Z1924"/>
    </row>
    <row r="1925" spans="1:26" x14ac:dyDescent="0.25">
      <c r="A1925"/>
      <c r="B1925"/>
      <c r="C1925"/>
      <c r="D1925"/>
      <c r="E1925"/>
      <c r="F1925"/>
      <c r="G1925"/>
      <c r="H1925"/>
      <c r="I1925"/>
      <c r="J1925"/>
      <c r="K1925"/>
      <c r="L1925"/>
      <c r="M1925"/>
      <c r="N1925"/>
      <c r="O1925"/>
      <c r="P1925"/>
      <c r="Q1925"/>
      <c r="R1925"/>
      <c r="S1925"/>
      <c r="T1925"/>
      <c r="U1925"/>
      <c r="V1925"/>
      <c r="W1925"/>
      <c r="X1925"/>
      <c r="Y1925"/>
      <c r="Z1925"/>
    </row>
    <row r="1926" spans="1:26" x14ac:dyDescent="0.25">
      <c r="A1926"/>
      <c r="B1926"/>
      <c r="C1926"/>
      <c r="D1926"/>
      <c r="E1926"/>
      <c r="F1926"/>
      <c r="G1926"/>
      <c r="H1926"/>
      <c r="I1926"/>
      <c r="J1926"/>
      <c r="K1926"/>
      <c r="L1926"/>
      <c r="M1926"/>
      <c r="N1926"/>
      <c r="O1926"/>
      <c r="P1926"/>
      <c r="Q1926"/>
      <c r="R1926"/>
      <c r="S1926"/>
      <c r="T1926"/>
      <c r="U1926"/>
      <c r="V1926"/>
      <c r="W1926"/>
      <c r="X1926"/>
      <c r="Y1926"/>
      <c r="Z1926"/>
    </row>
    <row r="1927" spans="1:26" x14ac:dyDescent="0.25">
      <c r="A1927"/>
      <c r="B1927"/>
      <c r="C1927"/>
      <c r="D1927"/>
      <c r="E1927"/>
      <c r="F1927"/>
      <c r="G1927"/>
      <c r="H1927"/>
      <c r="I1927"/>
      <c r="J1927"/>
      <c r="K1927"/>
      <c r="L1927"/>
      <c r="M1927"/>
      <c r="N1927"/>
      <c r="O1927"/>
      <c r="P1927"/>
      <c r="Q1927"/>
      <c r="R1927"/>
      <c r="S1927"/>
      <c r="T1927"/>
      <c r="U1927"/>
      <c r="V1927"/>
      <c r="W1927"/>
      <c r="X1927"/>
      <c r="Y1927"/>
      <c r="Z1927"/>
    </row>
    <row r="1928" spans="1:26" x14ac:dyDescent="0.25">
      <c r="A1928"/>
      <c r="B1928"/>
      <c r="C1928"/>
      <c r="D1928"/>
      <c r="E1928"/>
      <c r="F1928"/>
      <c r="G1928"/>
      <c r="H1928"/>
      <c r="I1928"/>
      <c r="J1928"/>
      <c r="K1928"/>
      <c r="L1928"/>
      <c r="M1928"/>
      <c r="N1928"/>
      <c r="O1928"/>
      <c r="P1928"/>
      <c r="Q1928"/>
      <c r="R1928"/>
      <c r="S1928"/>
      <c r="T1928"/>
      <c r="U1928"/>
      <c r="V1928"/>
      <c r="W1928"/>
      <c r="X1928"/>
      <c r="Y1928"/>
      <c r="Z1928"/>
    </row>
    <row r="1929" spans="1:26" x14ac:dyDescent="0.25">
      <c r="A1929"/>
      <c r="B1929"/>
      <c r="C1929"/>
      <c r="D1929"/>
      <c r="E1929"/>
      <c r="F1929"/>
      <c r="G1929"/>
      <c r="H1929"/>
      <c r="I1929"/>
      <c r="J1929"/>
      <c r="K1929"/>
      <c r="L1929"/>
      <c r="M1929"/>
      <c r="N1929"/>
      <c r="O1929"/>
      <c r="P1929"/>
      <c r="Q1929"/>
      <c r="R1929"/>
      <c r="S1929"/>
      <c r="T1929"/>
      <c r="U1929"/>
      <c r="V1929"/>
      <c r="W1929"/>
      <c r="X1929"/>
      <c r="Y1929"/>
      <c r="Z1929"/>
    </row>
    <row r="1930" spans="1:26" x14ac:dyDescent="0.25">
      <c r="A1930"/>
      <c r="B1930"/>
      <c r="C1930"/>
      <c r="D1930"/>
      <c r="E1930"/>
      <c r="F1930"/>
      <c r="G1930"/>
      <c r="H1930"/>
      <c r="I1930"/>
      <c r="J1930"/>
      <c r="K1930"/>
      <c r="L1930"/>
      <c r="M1930"/>
      <c r="N1930"/>
      <c r="O1930"/>
      <c r="P1930"/>
      <c r="Q1930"/>
      <c r="R1930"/>
      <c r="S1930"/>
      <c r="T1930"/>
      <c r="U1930"/>
      <c r="V1930"/>
      <c r="W1930"/>
      <c r="X1930"/>
      <c r="Y1930"/>
      <c r="Z1930"/>
    </row>
    <row r="1931" spans="1:26" x14ac:dyDescent="0.25">
      <c r="A1931"/>
      <c r="B1931"/>
      <c r="C1931"/>
      <c r="D1931"/>
      <c r="E1931"/>
      <c r="F1931"/>
      <c r="G1931"/>
      <c r="H1931"/>
      <c r="I1931"/>
      <c r="J1931"/>
      <c r="K1931"/>
      <c r="L1931"/>
      <c r="M1931"/>
      <c r="N1931"/>
      <c r="O1931"/>
      <c r="P1931"/>
      <c r="Q1931"/>
      <c r="R1931"/>
      <c r="S1931"/>
      <c r="T1931"/>
      <c r="U1931"/>
      <c r="V1931"/>
      <c r="W1931"/>
      <c r="X1931"/>
      <c r="Y1931"/>
      <c r="Z1931"/>
    </row>
    <row r="1932" spans="1:26" x14ac:dyDescent="0.25">
      <c r="A1932"/>
      <c r="B1932"/>
      <c r="C1932"/>
      <c r="D1932"/>
      <c r="E1932"/>
      <c r="F1932"/>
      <c r="G1932"/>
      <c r="H1932"/>
      <c r="I1932"/>
      <c r="J1932"/>
      <c r="K1932"/>
      <c r="L1932"/>
      <c r="M1932"/>
      <c r="N1932"/>
      <c r="O1932"/>
      <c r="P1932"/>
      <c r="Q1932"/>
      <c r="R1932"/>
      <c r="S1932"/>
      <c r="T1932"/>
      <c r="U1932"/>
      <c r="V1932"/>
      <c r="W1932"/>
      <c r="X1932"/>
      <c r="Y1932"/>
      <c r="Z1932"/>
    </row>
    <row r="1933" spans="1:26" x14ac:dyDescent="0.25">
      <c r="A1933"/>
      <c r="B1933"/>
      <c r="C1933"/>
      <c r="D1933"/>
      <c r="E1933"/>
      <c r="F1933"/>
      <c r="G1933"/>
      <c r="H1933"/>
      <c r="I1933"/>
      <c r="J1933"/>
      <c r="K1933"/>
      <c r="L1933"/>
      <c r="M1933"/>
      <c r="N1933"/>
      <c r="O1933"/>
      <c r="P1933"/>
      <c r="Q1933"/>
      <c r="R1933"/>
      <c r="S1933"/>
      <c r="T1933"/>
      <c r="U1933"/>
      <c r="V1933"/>
      <c r="W1933"/>
      <c r="X1933"/>
      <c r="Y1933"/>
      <c r="Z1933"/>
    </row>
    <row r="1934" spans="1:26" x14ac:dyDescent="0.25">
      <c r="A1934"/>
      <c r="B1934"/>
      <c r="C1934"/>
      <c r="D1934"/>
      <c r="E1934"/>
      <c r="F1934"/>
      <c r="G1934"/>
      <c r="H1934"/>
      <c r="I1934"/>
      <c r="J1934"/>
      <c r="K1934"/>
      <c r="L1934"/>
      <c r="M1934"/>
      <c r="N1934"/>
      <c r="O1934"/>
      <c r="P1934"/>
      <c r="Q1934"/>
      <c r="R1934"/>
      <c r="S1934"/>
      <c r="T1934"/>
      <c r="U1934"/>
      <c r="V1934"/>
      <c r="W1934"/>
      <c r="X1934"/>
      <c r="Y1934"/>
      <c r="Z1934"/>
    </row>
    <row r="1935" spans="1:26" x14ac:dyDescent="0.25">
      <c r="A1935"/>
      <c r="B1935"/>
      <c r="C1935"/>
      <c r="D1935"/>
      <c r="E1935"/>
      <c r="F1935"/>
      <c r="G1935"/>
      <c r="H1935"/>
      <c r="I1935"/>
      <c r="J1935"/>
      <c r="K1935"/>
      <c r="L1935"/>
      <c r="M1935"/>
      <c r="N1935"/>
      <c r="O1935"/>
      <c r="P1935"/>
      <c r="Q1935"/>
      <c r="R1935"/>
      <c r="S1935"/>
      <c r="T1935"/>
      <c r="U1935"/>
      <c r="V1935"/>
      <c r="W1935"/>
      <c r="X1935"/>
      <c r="Y1935"/>
      <c r="Z1935"/>
    </row>
    <row r="1936" spans="1:26" x14ac:dyDescent="0.25">
      <c r="A1936"/>
      <c r="B1936"/>
      <c r="C1936"/>
      <c r="D1936"/>
      <c r="E1936"/>
      <c r="F1936"/>
      <c r="G1936"/>
      <c r="H1936"/>
      <c r="I1936"/>
      <c r="J1936"/>
      <c r="K1936"/>
      <c r="L1936"/>
      <c r="M1936"/>
      <c r="N1936"/>
      <c r="O1936"/>
      <c r="P1936"/>
      <c r="Q1936"/>
      <c r="R1936"/>
      <c r="S1936"/>
      <c r="T1936"/>
      <c r="U1936"/>
      <c r="V1936"/>
      <c r="W1936"/>
      <c r="X1936"/>
      <c r="Y1936"/>
      <c r="Z1936"/>
    </row>
    <row r="1937" spans="1:26" x14ac:dyDescent="0.25">
      <c r="A1937"/>
      <c r="B1937"/>
      <c r="C1937"/>
      <c r="D1937"/>
      <c r="E1937"/>
      <c r="F1937"/>
      <c r="G1937"/>
      <c r="H1937"/>
      <c r="I1937"/>
      <c r="J1937"/>
      <c r="K1937"/>
      <c r="L1937"/>
      <c r="M1937"/>
      <c r="N1937"/>
      <c r="O1937"/>
      <c r="P1937"/>
      <c r="Q1937"/>
      <c r="R1937"/>
      <c r="S1937"/>
      <c r="T1937"/>
      <c r="U1937"/>
      <c r="V1937"/>
      <c r="W1937"/>
      <c r="X1937"/>
      <c r="Y1937"/>
      <c r="Z1937"/>
    </row>
    <row r="1938" spans="1:26" x14ac:dyDescent="0.25">
      <c r="A1938"/>
      <c r="B1938"/>
      <c r="C1938"/>
      <c r="D1938"/>
      <c r="E1938"/>
      <c r="F1938"/>
      <c r="G1938"/>
      <c r="H1938"/>
      <c r="I1938"/>
      <c r="J1938"/>
      <c r="K1938"/>
      <c r="L1938"/>
      <c r="M1938"/>
      <c r="N1938"/>
      <c r="O1938"/>
      <c r="P1938"/>
      <c r="Q1938"/>
      <c r="R1938"/>
      <c r="S1938"/>
      <c r="T1938"/>
      <c r="U1938"/>
      <c r="V1938"/>
      <c r="W1938"/>
      <c r="X1938"/>
      <c r="Y1938"/>
      <c r="Z1938"/>
    </row>
    <row r="1939" spans="1:26" x14ac:dyDescent="0.25">
      <c r="A1939"/>
      <c r="B1939"/>
      <c r="C1939"/>
      <c r="D1939"/>
      <c r="E1939"/>
      <c r="F1939"/>
      <c r="G1939"/>
      <c r="H1939"/>
      <c r="I1939"/>
      <c r="J1939"/>
      <c r="K1939"/>
      <c r="L1939"/>
      <c r="M1939"/>
      <c r="N1939"/>
      <c r="O1939"/>
      <c r="P1939"/>
      <c r="Q1939"/>
      <c r="R1939"/>
      <c r="S1939"/>
      <c r="T1939"/>
      <c r="U1939"/>
      <c r="V1939"/>
      <c r="W1939"/>
      <c r="X1939"/>
      <c r="Y1939"/>
      <c r="Z1939"/>
    </row>
    <row r="1940" spans="1:26" x14ac:dyDescent="0.25">
      <c r="A1940"/>
      <c r="B1940"/>
      <c r="C1940"/>
      <c r="D1940"/>
      <c r="E1940"/>
      <c r="F1940"/>
      <c r="G1940"/>
      <c r="H1940"/>
      <c r="I1940"/>
      <c r="J1940"/>
      <c r="K1940"/>
      <c r="L1940"/>
      <c r="M1940"/>
      <c r="N1940"/>
      <c r="O1940"/>
      <c r="P1940"/>
      <c r="Q1940"/>
      <c r="R1940"/>
      <c r="S1940"/>
      <c r="T1940"/>
      <c r="U1940"/>
      <c r="V1940"/>
      <c r="W1940"/>
      <c r="X1940"/>
      <c r="Y1940"/>
      <c r="Z1940"/>
    </row>
    <row r="1941" spans="1:26" x14ac:dyDescent="0.25">
      <c r="A1941"/>
      <c r="B1941"/>
      <c r="C1941"/>
      <c r="D1941"/>
      <c r="E1941"/>
      <c r="F1941"/>
      <c r="G1941"/>
      <c r="H1941"/>
      <c r="I1941"/>
      <c r="J1941"/>
      <c r="K1941"/>
      <c r="L1941"/>
      <c r="M1941"/>
      <c r="N1941"/>
      <c r="O1941"/>
      <c r="P1941"/>
      <c r="Q1941"/>
      <c r="R1941"/>
      <c r="S1941"/>
      <c r="T1941"/>
      <c r="U1941"/>
      <c r="V1941"/>
      <c r="W1941"/>
      <c r="X1941"/>
      <c r="Y1941"/>
      <c r="Z1941"/>
    </row>
    <row r="1942" spans="1:26" x14ac:dyDescent="0.25">
      <c r="A1942"/>
      <c r="B1942"/>
      <c r="C1942"/>
      <c r="D1942"/>
      <c r="E1942"/>
      <c r="F1942"/>
      <c r="G1942"/>
      <c r="H1942"/>
      <c r="I1942"/>
      <c r="J1942"/>
      <c r="K1942"/>
      <c r="L1942"/>
      <c r="M1942"/>
      <c r="N1942"/>
      <c r="O1942"/>
      <c r="P1942"/>
      <c r="Q1942"/>
      <c r="R1942"/>
      <c r="S1942"/>
      <c r="T1942"/>
      <c r="U1942"/>
      <c r="V1942"/>
      <c r="W1942"/>
      <c r="X1942"/>
      <c r="Y1942"/>
      <c r="Z1942"/>
    </row>
    <row r="1943" spans="1:26" x14ac:dyDescent="0.25">
      <c r="A1943"/>
      <c r="B1943"/>
      <c r="C1943"/>
      <c r="D1943"/>
      <c r="E1943"/>
      <c r="F1943"/>
      <c r="G1943"/>
      <c r="H1943"/>
      <c r="I1943"/>
      <c r="J1943"/>
      <c r="K1943"/>
      <c r="L1943"/>
      <c r="M1943"/>
      <c r="N1943"/>
      <c r="O1943"/>
      <c r="P1943"/>
      <c r="Q1943"/>
      <c r="R1943"/>
      <c r="S1943"/>
      <c r="T1943"/>
      <c r="U1943"/>
      <c r="V1943"/>
      <c r="W1943"/>
      <c r="X1943"/>
      <c r="Y1943"/>
      <c r="Z1943"/>
    </row>
    <row r="1944" spans="1:26" x14ac:dyDescent="0.25">
      <c r="A1944"/>
      <c r="B1944"/>
      <c r="C1944"/>
      <c r="D1944"/>
      <c r="E1944"/>
      <c r="F1944"/>
      <c r="G1944"/>
      <c r="H1944"/>
      <c r="I1944"/>
      <c r="J1944"/>
      <c r="K1944"/>
      <c r="L1944"/>
      <c r="M1944"/>
      <c r="N1944"/>
      <c r="O1944"/>
      <c r="P1944"/>
      <c r="Q1944"/>
      <c r="R1944"/>
      <c r="S1944"/>
      <c r="T1944"/>
      <c r="U1944"/>
      <c r="V1944"/>
      <c r="W1944"/>
      <c r="X1944"/>
      <c r="Y1944"/>
      <c r="Z1944"/>
    </row>
    <row r="1945" spans="1:26" x14ac:dyDescent="0.25">
      <c r="A1945"/>
      <c r="B1945"/>
      <c r="C1945"/>
      <c r="D1945"/>
      <c r="E1945"/>
      <c r="F1945"/>
      <c r="G1945"/>
      <c r="H1945"/>
      <c r="I1945"/>
      <c r="J1945"/>
      <c r="K1945"/>
      <c r="L1945"/>
      <c r="M1945"/>
      <c r="N1945"/>
      <c r="O1945"/>
      <c r="P1945"/>
      <c r="Q1945"/>
      <c r="R1945"/>
      <c r="S1945"/>
      <c r="T1945"/>
      <c r="U1945"/>
      <c r="V1945"/>
      <c r="W1945"/>
      <c r="X1945"/>
      <c r="Y1945"/>
      <c r="Z1945"/>
    </row>
    <row r="1946" spans="1:26" x14ac:dyDescent="0.25">
      <c r="A1946"/>
      <c r="B1946"/>
      <c r="C1946"/>
      <c r="D1946"/>
      <c r="E1946"/>
      <c r="F1946"/>
      <c r="G1946"/>
      <c r="H1946"/>
      <c r="I1946"/>
      <c r="J1946"/>
      <c r="K1946"/>
      <c r="L1946"/>
      <c r="M1946"/>
      <c r="N1946"/>
      <c r="O1946"/>
      <c r="P1946"/>
      <c r="Q1946"/>
      <c r="R1946"/>
      <c r="S1946"/>
      <c r="T1946"/>
      <c r="U1946"/>
      <c r="V1946"/>
      <c r="W1946"/>
      <c r="X1946"/>
      <c r="Y1946"/>
      <c r="Z1946"/>
    </row>
    <row r="1947" spans="1:26" x14ac:dyDescent="0.25">
      <c r="A1947"/>
      <c r="B1947"/>
      <c r="C1947"/>
      <c r="D1947"/>
      <c r="E1947"/>
      <c r="F1947"/>
      <c r="G1947"/>
      <c r="H1947"/>
      <c r="I1947"/>
      <c r="J1947"/>
      <c r="K1947"/>
      <c r="L1947"/>
      <c r="M1947"/>
      <c r="N1947"/>
      <c r="O1947"/>
      <c r="P1947"/>
      <c r="Q1947"/>
      <c r="R1947"/>
      <c r="S1947"/>
      <c r="T1947"/>
      <c r="U1947"/>
      <c r="V1947"/>
      <c r="W1947"/>
      <c r="X1947"/>
      <c r="Y1947"/>
      <c r="Z1947"/>
    </row>
    <row r="1948" spans="1:26" x14ac:dyDescent="0.25">
      <c r="A1948"/>
      <c r="B1948"/>
      <c r="C1948"/>
      <c r="D1948"/>
      <c r="E1948"/>
      <c r="F1948"/>
      <c r="G1948"/>
      <c r="H1948"/>
      <c r="I1948"/>
      <c r="J1948"/>
      <c r="K1948"/>
      <c r="L1948"/>
      <c r="M1948"/>
      <c r="N1948"/>
      <c r="O1948"/>
      <c r="P1948"/>
      <c r="Q1948"/>
      <c r="R1948"/>
      <c r="S1948"/>
      <c r="T1948"/>
      <c r="U1948"/>
      <c r="V1948"/>
      <c r="W1948"/>
      <c r="X1948"/>
      <c r="Y1948"/>
      <c r="Z1948"/>
    </row>
    <row r="1949" spans="1:26" x14ac:dyDescent="0.25">
      <c r="A1949"/>
      <c r="B1949"/>
      <c r="C1949"/>
      <c r="D1949"/>
      <c r="E1949"/>
      <c r="F1949"/>
      <c r="G1949"/>
      <c r="H1949"/>
      <c r="I1949"/>
      <c r="J1949"/>
      <c r="K1949"/>
      <c r="L1949"/>
      <c r="M1949"/>
      <c r="N1949"/>
      <c r="O1949"/>
      <c r="P1949"/>
      <c r="Q1949"/>
      <c r="R1949"/>
      <c r="S1949"/>
      <c r="T1949"/>
      <c r="U1949"/>
      <c r="V1949"/>
      <c r="W1949"/>
      <c r="X1949"/>
      <c r="Y1949"/>
      <c r="Z1949"/>
    </row>
    <row r="1950" spans="1:26" x14ac:dyDescent="0.25">
      <c r="A1950"/>
      <c r="B1950"/>
      <c r="C1950"/>
      <c r="D1950"/>
      <c r="E1950"/>
      <c r="F1950"/>
      <c r="G1950"/>
      <c r="H1950"/>
      <c r="I1950"/>
      <c r="J1950"/>
      <c r="K1950"/>
      <c r="L1950"/>
      <c r="M1950"/>
      <c r="N1950"/>
      <c r="O1950"/>
      <c r="P1950"/>
      <c r="Q1950"/>
      <c r="R1950"/>
      <c r="S1950"/>
      <c r="T1950"/>
      <c r="U1950"/>
      <c r="V1950"/>
      <c r="W1950"/>
      <c r="X1950"/>
      <c r="Y1950"/>
      <c r="Z1950"/>
    </row>
    <row r="1951" spans="1:26" x14ac:dyDescent="0.25">
      <c r="A1951"/>
      <c r="B1951"/>
      <c r="C1951"/>
      <c r="D1951"/>
      <c r="E1951"/>
      <c r="F1951"/>
      <c r="G1951"/>
      <c r="H1951"/>
      <c r="I1951"/>
      <c r="J1951"/>
      <c r="K1951"/>
      <c r="L1951"/>
      <c r="M1951"/>
      <c r="N1951"/>
      <c r="O1951"/>
      <c r="P1951"/>
      <c r="Q1951"/>
      <c r="R1951"/>
      <c r="S1951"/>
      <c r="T1951"/>
      <c r="U1951"/>
      <c r="V1951"/>
      <c r="W1951"/>
      <c r="X1951"/>
      <c r="Y1951"/>
      <c r="Z1951"/>
    </row>
    <row r="1952" spans="1:26" x14ac:dyDescent="0.25">
      <c r="A1952"/>
      <c r="B1952"/>
      <c r="C1952"/>
      <c r="D1952"/>
      <c r="E1952"/>
      <c r="F1952"/>
      <c r="G1952"/>
      <c r="H1952"/>
      <c r="I1952"/>
      <c r="J1952"/>
      <c r="K1952"/>
      <c r="L1952"/>
      <c r="M1952"/>
      <c r="N1952"/>
      <c r="O1952"/>
      <c r="P1952"/>
      <c r="Q1952"/>
      <c r="R1952"/>
      <c r="S1952"/>
      <c r="T1952"/>
      <c r="U1952"/>
      <c r="V1952"/>
      <c r="W1952"/>
      <c r="X1952"/>
      <c r="Y1952"/>
      <c r="Z1952"/>
    </row>
    <row r="1953" spans="1:26" x14ac:dyDescent="0.25">
      <c r="A1953"/>
      <c r="B1953"/>
      <c r="C1953"/>
      <c r="D1953"/>
      <c r="E1953"/>
      <c r="F1953"/>
      <c r="G1953"/>
      <c r="H1953"/>
      <c r="I1953"/>
      <c r="J1953"/>
      <c r="K1953"/>
      <c r="L1953"/>
      <c r="M1953"/>
      <c r="N1953"/>
      <c r="O1953"/>
      <c r="P1953"/>
      <c r="Q1953"/>
      <c r="R1953"/>
      <c r="S1953"/>
      <c r="T1953"/>
      <c r="U1953"/>
      <c r="V1953"/>
      <c r="W1953"/>
      <c r="X1953"/>
      <c r="Y1953"/>
      <c r="Z1953"/>
    </row>
    <row r="1954" spans="1:26" x14ac:dyDescent="0.25">
      <c r="A1954"/>
      <c r="B1954"/>
      <c r="C1954"/>
      <c r="D1954"/>
      <c r="E1954"/>
      <c r="F1954"/>
      <c r="G1954"/>
      <c r="H1954"/>
      <c r="I1954"/>
      <c r="J1954"/>
      <c r="K1954"/>
      <c r="L1954"/>
      <c r="M1954"/>
      <c r="N1954"/>
      <c r="O1954"/>
      <c r="P1954"/>
      <c r="Q1954"/>
      <c r="R1954"/>
      <c r="S1954"/>
      <c r="T1954"/>
      <c r="U1954"/>
      <c r="V1954"/>
      <c r="W1954"/>
      <c r="X1954"/>
      <c r="Y1954"/>
      <c r="Z1954"/>
    </row>
    <row r="1955" spans="1:26" x14ac:dyDescent="0.25">
      <c r="A1955"/>
      <c r="B1955"/>
      <c r="C1955"/>
      <c r="D1955"/>
      <c r="E1955"/>
      <c r="F1955"/>
      <c r="G1955"/>
      <c r="H1955"/>
      <c r="I1955"/>
      <c r="J1955"/>
      <c r="K1955"/>
      <c r="L1955"/>
      <c r="M1955"/>
      <c r="N1955"/>
      <c r="O1955"/>
      <c r="P1955"/>
      <c r="Q1955"/>
      <c r="R1955"/>
      <c r="S1955"/>
      <c r="T1955"/>
      <c r="U1955"/>
      <c r="V1955"/>
      <c r="W1955"/>
      <c r="X1955"/>
      <c r="Y1955"/>
      <c r="Z1955"/>
    </row>
    <row r="1956" spans="1:26" x14ac:dyDescent="0.25">
      <c r="A1956"/>
      <c r="B1956"/>
      <c r="C1956"/>
      <c r="D1956"/>
      <c r="E1956"/>
      <c r="F1956"/>
      <c r="G1956"/>
      <c r="H1956"/>
      <c r="I1956"/>
      <c r="J1956"/>
      <c r="K1956"/>
      <c r="L1956"/>
      <c r="M1956"/>
      <c r="N1956"/>
      <c r="O1956"/>
      <c r="P1956"/>
      <c r="Q1956"/>
      <c r="R1956"/>
      <c r="S1956"/>
      <c r="T1956"/>
      <c r="U1956"/>
      <c r="V1956"/>
      <c r="W1956"/>
      <c r="X1956"/>
      <c r="Y1956"/>
      <c r="Z1956"/>
    </row>
    <row r="1957" spans="1:26" x14ac:dyDescent="0.25">
      <c r="A1957"/>
      <c r="B1957"/>
      <c r="C1957"/>
      <c r="D1957"/>
      <c r="E1957"/>
      <c r="F1957"/>
      <c r="G1957"/>
      <c r="H1957"/>
      <c r="I1957"/>
      <c r="J1957"/>
      <c r="K1957"/>
      <c r="L1957"/>
      <c r="M1957"/>
      <c r="N1957"/>
      <c r="O1957"/>
      <c r="P1957"/>
      <c r="Q1957"/>
      <c r="R1957"/>
      <c r="S1957"/>
      <c r="T1957"/>
      <c r="U1957"/>
      <c r="V1957"/>
      <c r="W1957"/>
      <c r="X1957"/>
      <c r="Y1957"/>
      <c r="Z1957"/>
    </row>
    <row r="1958" spans="1:26" x14ac:dyDescent="0.25">
      <c r="A1958"/>
      <c r="B1958"/>
      <c r="C1958"/>
      <c r="D1958"/>
      <c r="E1958"/>
      <c r="F1958"/>
      <c r="G1958"/>
      <c r="H1958"/>
      <c r="I1958"/>
      <c r="J1958"/>
      <c r="K1958"/>
      <c r="L1958"/>
      <c r="M1958"/>
      <c r="N1958"/>
      <c r="O1958"/>
      <c r="P1958"/>
      <c r="Q1958"/>
      <c r="R1958"/>
      <c r="S1958"/>
      <c r="T1958"/>
      <c r="U1958"/>
      <c r="V1958"/>
      <c r="W1958"/>
      <c r="X1958"/>
      <c r="Y1958"/>
      <c r="Z1958"/>
    </row>
    <row r="1959" spans="1:26" x14ac:dyDescent="0.25">
      <c r="A1959"/>
      <c r="B1959"/>
      <c r="C1959"/>
      <c r="D1959"/>
      <c r="E1959"/>
      <c r="F1959"/>
      <c r="G1959"/>
      <c r="H1959"/>
      <c r="I1959"/>
      <c r="J1959"/>
      <c r="K1959"/>
      <c r="L1959"/>
      <c r="M1959"/>
      <c r="N1959"/>
      <c r="O1959"/>
      <c r="P1959"/>
      <c r="Q1959"/>
      <c r="R1959"/>
      <c r="S1959"/>
      <c r="T1959"/>
      <c r="U1959"/>
      <c r="V1959"/>
      <c r="W1959"/>
      <c r="X1959"/>
      <c r="Y1959"/>
      <c r="Z1959"/>
    </row>
    <row r="1960" spans="1:26" x14ac:dyDescent="0.25">
      <c r="A1960"/>
      <c r="B1960"/>
      <c r="C1960"/>
      <c r="D1960"/>
      <c r="E1960"/>
      <c r="F1960"/>
      <c r="G1960"/>
      <c r="H1960"/>
      <c r="I1960"/>
      <c r="J1960"/>
      <c r="K1960"/>
      <c r="L1960"/>
      <c r="M1960"/>
      <c r="N1960"/>
      <c r="O1960"/>
      <c r="P1960"/>
      <c r="Q1960"/>
      <c r="R1960"/>
      <c r="S1960"/>
      <c r="T1960"/>
      <c r="U1960"/>
      <c r="V1960"/>
      <c r="W1960"/>
      <c r="X1960"/>
      <c r="Y1960"/>
      <c r="Z1960"/>
    </row>
    <row r="1961" spans="1:26" x14ac:dyDescent="0.25">
      <c r="A1961"/>
      <c r="B1961"/>
      <c r="C1961"/>
      <c r="D1961"/>
      <c r="E1961"/>
      <c r="F1961"/>
      <c r="G1961"/>
      <c r="H1961"/>
      <c r="I1961"/>
      <c r="J1961"/>
      <c r="K1961"/>
      <c r="L1961"/>
      <c r="M1961"/>
      <c r="N1961"/>
      <c r="O1961"/>
      <c r="P1961"/>
      <c r="Q1961"/>
      <c r="R1961"/>
      <c r="S1961"/>
      <c r="T1961"/>
      <c r="U1961"/>
      <c r="V1961"/>
      <c r="W1961"/>
      <c r="X1961"/>
      <c r="Y1961"/>
      <c r="Z1961"/>
    </row>
    <row r="1962" spans="1:26" x14ac:dyDescent="0.25">
      <c r="A1962"/>
      <c r="B1962"/>
      <c r="C1962"/>
      <c r="D1962"/>
      <c r="E1962"/>
      <c r="F1962"/>
      <c r="G1962"/>
      <c r="H1962"/>
      <c r="I1962"/>
      <c r="J1962"/>
      <c r="K1962"/>
      <c r="L1962"/>
      <c r="M1962"/>
      <c r="N1962"/>
      <c r="O1962"/>
      <c r="P1962"/>
      <c r="Q1962"/>
      <c r="R1962"/>
      <c r="S1962"/>
      <c r="T1962"/>
      <c r="U1962"/>
      <c r="V1962"/>
      <c r="W1962"/>
      <c r="X1962"/>
      <c r="Y1962"/>
      <c r="Z1962"/>
    </row>
    <row r="1963" spans="1:26" x14ac:dyDescent="0.25">
      <c r="A1963"/>
      <c r="B1963"/>
      <c r="C1963"/>
      <c r="D1963"/>
      <c r="E1963"/>
      <c r="F1963"/>
      <c r="G1963"/>
      <c r="H1963"/>
      <c r="I1963"/>
      <c r="J1963"/>
      <c r="K1963"/>
      <c r="L1963"/>
      <c r="M1963"/>
      <c r="N1963"/>
      <c r="O1963"/>
      <c r="P1963"/>
      <c r="Q1963"/>
      <c r="R1963"/>
      <c r="S1963"/>
      <c r="T1963"/>
      <c r="U1963"/>
      <c r="V1963"/>
      <c r="W1963"/>
      <c r="X1963"/>
      <c r="Y1963"/>
      <c r="Z1963"/>
    </row>
    <row r="1964" spans="1:26" x14ac:dyDescent="0.25">
      <c r="A1964"/>
      <c r="B1964"/>
      <c r="C1964"/>
      <c r="D1964"/>
      <c r="E1964"/>
      <c r="F1964"/>
      <c r="G1964"/>
      <c r="H1964"/>
      <c r="I1964"/>
      <c r="J1964"/>
      <c r="K1964"/>
      <c r="L1964"/>
      <c r="M1964"/>
      <c r="N1964"/>
      <c r="O1964"/>
      <c r="P1964"/>
      <c r="Q1964"/>
      <c r="R1964"/>
      <c r="S1964"/>
      <c r="T1964"/>
      <c r="U1964"/>
      <c r="V1964"/>
      <c r="W1964"/>
      <c r="X1964"/>
      <c r="Y1964"/>
      <c r="Z1964"/>
    </row>
    <row r="1965" spans="1:26" x14ac:dyDescent="0.25">
      <c r="A1965"/>
      <c r="B1965"/>
      <c r="C1965"/>
      <c r="D1965"/>
      <c r="E1965"/>
      <c r="F1965"/>
      <c r="G1965"/>
      <c r="H1965"/>
      <c r="I1965"/>
      <c r="J1965"/>
      <c r="K1965"/>
      <c r="L1965"/>
      <c r="M1965"/>
      <c r="N1965"/>
      <c r="O1965"/>
      <c r="P1965"/>
      <c r="Q1965"/>
      <c r="R1965"/>
      <c r="S1965"/>
      <c r="T1965"/>
      <c r="U1965"/>
      <c r="V1965"/>
      <c r="W1965"/>
      <c r="X1965"/>
      <c r="Y1965"/>
      <c r="Z1965"/>
    </row>
    <row r="1966" spans="1:26" x14ac:dyDescent="0.25">
      <c r="A1966"/>
      <c r="B1966"/>
      <c r="C1966"/>
      <c r="D1966"/>
      <c r="E1966"/>
      <c r="F1966"/>
      <c r="G1966"/>
      <c r="H1966"/>
      <c r="I1966"/>
      <c r="J1966"/>
      <c r="K1966"/>
      <c r="L1966"/>
      <c r="M1966"/>
      <c r="N1966"/>
      <c r="O1966"/>
      <c r="P1966"/>
      <c r="Q1966"/>
      <c r="R1966"/>
      <c r="S1966"/>
      <c r="T1966"/>
      <c r="U1966"/>
      <c r="V1966"/>
      <c r="W1966"/>
      <c r="X1966"/>
      <c r="Y1966"/>
      <c r="Z1966"/>
    </row>
    <row r="1967" spans="1:26" x14ac:dyDescent="0.25">
      <c r="A1967"/>
      <c r="B1967"/>
      <c r="C1967"/>
      <c r="D1967"/>
      <c r="E1967"/>
      <c r="F1967"/>
      <c r="G1967"/>
      <c r="H1967"/>
      <c r="I1967"/>
      <c r="J1967"/>
      <c r="K1967"/>
      <c r="L1967"/>
      <c r="M1967"/>
      <c r="N1967"/>
      <c r="O1967"/>
      <c r="P1967"/>
      <c r="Q1967"/>
      <c r="R1967"/>
      <c r="S1967"/>
      <c r="T1967"/>
      <c r="U1967"/>
      <c r="V1967"/>
      <c r="W1967"/>
      <c r="X1967"/>
      <c r="Y1967"/>
      <c r="Z1967"/>
    </row>
    <row r="1968" spans="1:26" x14ac:dyDescent="0.25">
      <c r="A1968"/>
      <c r="B1968"/>
      <c r="C1968"/>
      <c r="D1968"/>
      <c r="E1968"/>
      <c r="F1968"/>
      <c r="G1968"/>
      <c r="H1968"/>
      <c r="I1968"/>
      <c r="J1968"/>
      <c r="K1968"/>
      <c r="L1968"/>
      <c r="M1968"/>
      <c r="N1968"/>
      <c r="O1968"/>
      <c r="P1968"/>
      <c r="Q1968"/>
      <c r="R1968"/>
      <c r="S1968"/>
      <c r="T1968"/>
      <c r="U1968"/>
      <c r="V1968"/>
      <c r="W1968"/>
      <c r="X1968"/>
      <c r="Y1968"/>
      <c r="Z1968"/>
    </row>
    <row r="1969" spans="1:26" x14ac:dyDescent="0.25">
      <c r="A1969"/>
      <c r="B1969"/>
      <c r="C1969"/>
      <c r="D1969"/>
      <c r="E1969"/>
      <c r="F1969"/>
      <c r="G1969"/>
      <c r="H1969"/>
      <c r="I1969"/>
      <c r="J1969"/>
      <c r="K1969"/>
      <c r="L1969"/>
      <c r="M1969"/>
      <c r="N1969"/>
      <c r="O1969"/>
      <c r="P1969"/>
      <c r="Q1969"/>
      <c r="R1969"/>
      <c r="S1969"/>
      <c r="T1969"/>
      <c r="U1969"/>
      <c r="V1969"/>
      <c r="W1969"/>
      <c r="X1969"/>
      <c r="Y1969"/>
      <c r="Z1969"/>
    </row>
    <row r="1970" spans="1:26" x14ac:dyDescent="0.25">
      <c r="A1970"/>
      <c r="B1970"/>
      <c r="C1970"/>
      <c r="D1970"/>
      <c r="E1970"/>
      <c r="F1970"/>
      <c r="G1970"/>
      <c r="H1970"/>
      <c r="I1970"/>
      <c r="J1970"/>
      <c r="K1970"/>
      <c r="L1970"/>
      <c r="M1970"/>
      <c r="N1970"/>
      <c r="O1970"/>
      <c r="P1970"/>
      <c r="Q1970"/>
      <c r="R1970"/>
      <c r="S1970"/>
      <c r="T1970"/>
      <c r="U1970"/>
      <c r="V1970"/>
      <c r="W1970"/>
      <c r="X1970"/>
      <c r="Y1970"/>
      <c r="Z1970"/>
    </row>
    <row r="1971" spans="1:26" x14ac:dyDescent="0.25">
      <c r="A1971"/>
      <c r="B1971"/>
      <c r="C1971"/>
      <c r="D1971"/>
      <c r="E1971"/>
      <c r="F1971"/>
      <c r="G1971"/>
      <c r="H1971"/>
      <c r="I1971"/>
      <c r="J1971"/>
      <c r="K1971"/>
      <c r="L1971"/>
      <c r="M1971"/>
      <c r="N1971"/>
      <c r="O1971"/>
      <c r="P1971"/>
      <c r="Q1971"/>
      <c r="R1971"/>
      <c r="S1971"/>
      <c r="T1971"/>
      <c r="U1971"/>
      <c r="V1971"/>
      <c r="W1971"/>
      <c r="X1971"/>
      <c r="Y1971"/>
      <c r="Z1971"/>
    </row>
    <row r="1972" spans="1:26" x14ac:dyDescent="0.25">
      <c r="A1972"/>
      <c r="B1972"/>
      <c r="C1972"/>
      <c r="D1972"/>
      <c r="E1972"/>
      <c r="F1972"/>
      <c r="G1972"/>
      <c r="H1972"/>
      <c r="I1972"/>
      <c r="J1972"/>
      <c r="K1972"/>
      <c r="L1972"/>
      <c r="M1972"/>
      <c r="N1972"/>
      <c r="O1972"/>
      <c r="P1972"/>
      <c r="Q1972"/>
      <c r="R1972"/>
      <c r="S1972"/>
      <c r="T1972"/>
      <c r="U1972"/>
      <c r="V1972"/>
      <c r="W1972"/>
      <c r="X1972"/>
      <c r="Y1972"/>
      <c r="Z1972"/>
    </row>
    <row r="1973" spans="1:26" x14ac:dyDescent="0.25">
      <c r="A1973"/>
      <c r="B1973"/>
      <c r="C1973"/>
      <c r="D1973"/>
      <c r="E1973"/>
      <c r="F1973"/>
      <c r="G1973"/>
      <c r="H1973"/>
      <c r="I1973"/>
      <c r="J1973"/>
      <c r="K1973"/>
      <c r="L1973"/>
      <c r="M1973"/>
      <c r="N1973"/>
      <c r="O1973"/>
      <c r="P1973"/>
      <c r="Q1973"/>
      <c r="R1973"/>
      <c r="S1973"/>
      <c r="T1973"/>
      <c r="U1973"/>
      <c r="V1973"/>
      <c r="W1973"/>
      <c r="X1973"/>
      <c r="Y1973"/>
      <c r="Z1973"/>
    </row>
    <row r="1974" spans="1:26" x14ac:dyDescent="0.25">
      <c r="A1974"/>
      <c r="B1974"/>
      <c r="C1974"/>
      <c r="D1974"/>
      <c r="E1974"/>
      <c r="F1974"/>
      <c r="G1974"/>
      <c r="H1974"/>
      <c r="I1974"/>
      <c r="J1974"/>
      <c r="K1974"/>
      <c r="L1974"/>
      <c r="M1974"/>
      <c r="N1974"/>
      <c r="O1974"/>
      <c r="P1974"/>
      <c r="Q1974"/>
      <c r="R1974"/>
      <c r="S1974"/>
      <c r="T1974"/>
      <c r="U1974"/>
      <c r="V1974"/>
      <c r="W1974"/>
      <c r="X1974"/>
      <c r="Y1974"/>
      <c r="Z1974"/>
    </row>
    <row r="1975" spans="1:26" x14ac:dyDescent="0.25">
      <c r="A1975"/>
      <c r="B1975"/>
      <c r="C1975"/>
      <c r="D1975"/>
      <c r="E1975"/>
      <c r="F1975"/>
      <c r="G1975"/>
      <c r="H1975"/>
      <c r="I1975"/>
      <c r="J1975"/>
      <c r="K1975"/>
      <c r="L1975"/>
      <c r="M1975"/>
      <c r="N1975"/>
      <c r="O1975"/>
      <c r="P1975"/>
      <c r="Q1975"/>
      <c r="R1975"/>
      <c r="S1975"/>
      <c r="T1975"/>
      <c r="U1975"/>
      <c r="V1975"/>
      <c r="W1975"/>
      <c r="X1975"/>
      <c r="Y1975"/>
      <c r="Z1975"/>
    </row>
    <row r="1976" spans="1:26" x14ac:dyDescent="0.25">
      <c r="A1976"/>
      <c r="B1976"/>
      <c r="C1976"/>
      <c r="D1976"/>
      <c r="E1976"/>
      <c r="F1976"/>
      <c r="G1976"/>
      <c r="H1976"/>
      <c r="I1976"/>
      <c r="J1976"/>
      <c r="K1976"/>
      <c r="L1976"/>
      <c r="M1976"/>
      <c r="N1976"/>
      <c r="O1976"/>
      <c r="P1976"/>
      <c r="Q1976"/>
      <c r="R1976"/>
      <c r="S1976"/>
      <c r="T1976"/>
      <c r="U1976"/>
      <c r="V1976"/>
      <c r="W1976"/>
      <c r="X1976"/>
      <c r="Y1976"/>
      <c r="Z1976"/>
    </row>
    <row r="1977" spans="1:26" x14ac:dyDescent="0.25">
      <c r="A1977"/>
      <c r="B1977"/>
      <c r="C1977"/>
      <c r="D1977"/>
      <c r="E1977"/>
      <c r="F1977"/>
      <c r="G1977"/>
      <c r="H1977"/>
      <c r="I1977"/>
      <c r="J1977"/>
      <c r="K1977"/>
      <c r="L1977"/>
      <c r="M1977"/>
      <c r="N1977"/>
      <c r="O1977"/>
      <c r="P1977"/>
      <c r="Q1977"/>
      <c r="R1977"/>
      <c r="S1977"/>
      <c r="T1977"/>
      <c r="U1977"/>
      <c r="V1977"/>
      <c r="W1977"/>
      <c r="X1977"/>
      <c r="Y1977"/>
      <c r="Z1977"/>
    </row>
    <row r="1978" spans="1:26" x14ac:dyDescent="0.25">
      <c r="A1978"/>
      <c r="B1978"/>
      <c r="C1978"/>
      <c r="D1978"/>
      <c r="E1978"/>
      <c r="F1978"/>
      <c r="G1978"/>
      <c r="H1978"/>
      <c r="I1978"/>
      <c r="J1978"/>
      <c r="K1978"/>
      <c r="L1978"/>
      <c r="M1978"/>
      <c r="N1978"/>
      <c r="O1978"/>
      <c r="P1978"/>
      <c r="Q1978"/>
      <c r="R1978"/>
      <c r="S1978"/>
      <c r="T1978"/>
      <c r="U1978"/>
      <c r="V1978"/>
      <c r="W1978"/>
      <c r="X1978"/>
      <c r="Y1978"/>
      <c r="Z1978"/>
    </row>
    <row r="1979" spans="1:26" x14ac:dyDescent="0.25">
      <c r="A1979"/>
      <c r="B1979"/>
      <c r="C1979"/>
      <c r="D1979"/>
      <c r="E1979"/>
      <c r="F1979"/>
      <c r="G1979"/>
      <c r="H1979"/>
      <c r="I1979"/>
      <c r="J1979"/>
      <c r="K1979"/>
      <c r="L1979"/>
      <c r="M1979"/>
      <c r="N1979"/>
      <c r="O1979"/>
      <c r="P1979"/>
      <c r="Q1979"/>
      <c r="R1979"/>
      <c r="S1979"/>
      <c r="T1979"/>
      <c r="U1979"/>
      <c r="V1979"/>
      <c r="W1979"/>
      <c r="X1979"/>
      <c r="Y1979"/>
      <c r="Z1979"/>
    </row>
    <row r="1980" spans="1:26" x14ac:dyDescent="0.25">
      <c r="A1980"/>
      <c r="B1980"/>
      <c r="C1980"/>
      <c r="D1980"/>
      <c r="E1980"/>
      <c r="F1980"/>
      <c r="G1980"/>
      <c r="H1980"/>
      <c r="I1980"/>
      <c r="J1980"/>
      <c r="K1980"/>
      <c r="L1980"/>
      <c r="M1980"/>
      <c r="N1980"/>
      <c r="O1980"/>
      <c r="P1980"/>
      <c r="Q1980"/>
      <c r="R1980"/>
      <c r="S1980"/>
      <c r="T1980"/>
      <c r="U1980"/>
      <c r="V1980"/>
      <c r="W1980"/>
      <c r="X1980"/>
      <c r="Y1980"/>
      <c r="Z1980"/>
    </row>
    <row r="1981" spans="1:26" x14ac:dyDescent="0.25">
      <c r="A1981"/>
      <c r="B1981"/>
      <c r="C1981"/>
      <c r="D1981"/>
      <c r="E1981"/>
      <c r="F1981"/>
      <c r="G1981"/>
      <c r="H1981"/>
      <c r="I1981"/>
      <c r="J1981"/>
      <c r="K1981"/>
      <c r="L1981"/>
      <c r="M1981"/>
      <c r="N1981"/>
      <c r="O1981"/>
      <c r="P1981"/>
      <c r="Q1981"/>
      <c r="R1981"/>
      <c r="S1981"/>
      <c r="T1981"/>
      <c r="U1981"/>
      <c r="V1981"/>
      <c r="W1981"/>
      <c r="X1981"/>
      <c r="Y1981"/>
      <c r="Z1981"/>
    </row>
    <row r="1982" spans="1:26" x14ac:dyDescent="0.25">
      <c r="A1982"/>
      <c r="B1982"/>
      <c r="C1982"/>
      <c r="D1982"/>
      <c r="E1982"/>
      <c r="F1982"/>
      <c r="G1982"/>
      <c r="H1982"/>
      <c r="I1982"/>
      <c r="J1982"/>
      <c r="K1982"/>
      <c r="L1982"/>
      <c r="M1982"/>
      <c r="N1982"/>
      <c r="O1982"/>
      <c r="P1982"/>
      <c r="Q1982"/>
      <c r="R1982"/>
      <c r="S1982"/>
      <c r="T1982"/>
      <c r="U1982"/>
      <c r="V1982"/>
      <c r="W1982"/>
      <c r="X1982"/>
      <c r="Y1982"/>
      <c r="Z1982"/>
    </row>
    <row r="1983" spans="1:26" x14ac:dyDescent="0.25">
      <c r="A1983"/>
      <c r="B1983"/>
      <c r="C1983"/>
      <c r="D1983"/>
      <c r="E1983"/>
      <c r="F1983"/>
      <c r="G1983"/>
      <c r="H1983"/>
      <c r="I1983"/>
      <c r="J1983"/>
      <c r="K1983"/>
      <c r="L1983"/>
      <c r="M1983"/>
      <c r="N1983"/>
      <c r="O1983"/>
      <c r="P1983"/>
      <c r="Q1983"/>
      <c r="R1983"/>
      <c r="S1983"/>
      <c r="T1983"/>
      <c r="U1983"/>
      <c r="V1983"/>
      <c r="W1983"/>
      <c r="X1983"/>
      <c r="Y1983"/>
      <c r="Z1983"/>
    </row>
    <row r="1984" spans="1:26" x14ac:dyDescent="0.25">
      <c r="A1984"/>
      <c r="B1984"/>
      <c r="C1984"/>
      <c r="D1984"/>
      <c r="E1984"/>
      <c r="F1984"/>
      <c r="G1984"/>
      <c r="H1984"/>
      <c r="I1984"/>
      <c r="J1984"/>
      <c r="K1984"/>
      <c r="L1984"/>
      <c r="M1984"/>
      <c r="N1984"/>
      <c r="O1984"/>
      <c r="P1984"/>
      <c r="Q1984"/>
      <c r="R1984"/>
      <c r="S1984"/>
      <c r="T1984"/>
      <c r="U1984"/>
      <c r="V1984"/>
      <c r="W1984"/>
      <c r="X1984"/>
      <c r="Y1984"/>
      <c r="Z1984"/>
    </row>
    <row r="1985" spans="1:26" x14ac:dyDescent="0.25">
      <c r="A1985"/>
      <c r="B1985"/>
      <c r="C1985"/>
      <c r="D1985"/>
      <c r="E1985"/>
      <c r="F1985"/>
      <c r="G1985"/>
      <c r="H1985"/>
      <c r="I1985"/>
      <c r="J1985"/>
      <c r="K1985"/>
      <c r="L1985"/>
      <c r="M1985"/>
      <c r="N1985"/>
      <c r="O1985"/>
      <c r="P1985"/>
      <c r="Q1985"/>
      <c r="R1985"/>
      <c r="S1985"/>
      <c r="T1985"/>
      <c r="U1985"/>
      <c r="V1985"/>
      <c r="W1985"/>
      <c r="X1985"/>
      <c r="Y1985"/>
      <c r="Z1985"/>
    </row>
    <row r="1986" spans="1:26" x14ac:dyDescent="0.25">
      <c r="A1986"/>
      <c r="B1986"/>
      <c r="C1986"/>
      <c r="D1986"/>
      <c r="E1986"/>
      <c r="F1986"/>
      <c r="G1986"/>
      <c r="H1986"/>
      <c r="I1986"/>
      <c r="J1986"/>
      <c r="K1986"/>
      <c r="L1986"/>
      <c r="M1986"/>
      <c r="N1986"/>
      <c r="O1986"/>
      <c r="P1986"/>
      <c r="Q1986"/>
      <c r="R1986"/>
      <c r="S1986"/>
      <c r="T1986"/>
      <c r="U1986"/>
      <c r="V1986"/>
      <c r="W1986"/>
      <c r="X1986"/>
      <c r="Y1986"/>
      <c r="Z1986"/>
    </row>
    <row r="1987" spans="1:26" x14ac:dyDescent="0.25">
      <c r="A1987"/>
      <c r="B1987"/>
      <c r="C1987"/>
      <c r="D1987"/>
      <c r="E1987"/>
      <c r="F1987"/>
      <c r="G1987"/>
      <c r="H1987"/>
      <c r="I1987"/>
      <c r="J1987"/>
      <c r="K1987"/>
      <c r="L1987"/>
      <c r="M1987"/>
      <c r="N1987"/>
      <c r="O1987"/>
      <c r="P1987"/>
      <c r="Q1987"/>
      <c r="R1987"/>
      <c r="S1987"/>
      <c r="T1987"/>
      <c r="U1987"/>
      <c r="V1987"/>
      <c r="W1987"/>
      <c r="X1987"/>
      <c r="Y1987"/>
      <c r="Z1987"/>
    </row>
    <row r="1988" spans="1:26" x14ac:dyDescent="0.25">
      <c r="A1988"/>
      <c r="B1988"/>
      <c r="C1988"/>
      <c r="D1988"/>
      <c r="E1988"/>
      <c r="F1988"/>
      <c r="G1988"/>
      <c r="H1988"/>
      <c r="I1988"/>
      <c r="J1988"/>
      <c r="K1988"/>
      <c r="L1988"/>
      <c r="M1988"/>
      <c r="N1988"/>
      <c r="O1988"/>
      <c r="P1988"/>
      <c r="Q1988"/>
      <c r="R1988"/>
      <c r="S1988"/>
      <c r="T1988"/>
      <c r="U1988"/>
      <c r="V1988"/>
      <c r="W1988"/>
      <c r="X1988"/>
      <c r="Y1988"/>
      <c r="Z1988"/>
    </row>
    <row r="1989" spans="1:26" x14ac:dyDescent="0.25">
      <c r="A1989"/>
      <c r="B1989"/>
      <c r="C1989"/>
      <c r="D1989"/>
      <c r="E1989"/>
      <c r="F1989"/>
      <c r="G1989"/>
      <c r="H1989"/>
      <c r="I1989"/>
      <c r="J1989"/>
      <c r="K1989"/>
      <c r="L1989"/>
      <c r="M1989"/>
      <c r="N1989"/>
      <c r="O1989"/>
      <c r="P1989"/>
      <c r="Q1989"/>
      <c r="R1989"/>
      <c r="S1989"/>
      <c r="T1989"/>
      <c r="U1989"/>
      <c r="V1989"/>
      <c r="W1989"/>
      <c r="X1989"/>
      <c r="Y1989"/>
      <c r="Z1989"/>
    </row>
    <row r="1990" spans="1:26" x14ac:dyDescent="0.25">
      <c r="A1990"/>
      <c r="B1990"/>
      <c r="C1990"/>
      <c r="D1990"/>
      <c r="E1990"/>
      <c r="F1990"/>
      <c r="G1990"/>
      <c r="H1990"/>
      <c r="I1990"/>
      <c r="J1990"/>
      <c r="K1990"/>
      <c r="L1990"/>
      <c r="M1990"/>
      <c r="N1990"/>
      <c r="O1990"/>
      <c r="P1990"/>
      <c r="Q1990"/>
      <c r="R1990"/>
      <c r="S1990"/>
      <c r="T1990"/>
      <c r="U1990"/>
      <c r="V1990"/>
      <c r="W1990"/>
      <c r="X1990"/>
      <c r="Y1990"/>
      <c r="Z1990"/>
    </row>
    <row r="1991" spans="1:26" x14ac:dyDescent="0.25">
      <c r="A1991"/>
      <c r="B1991"/>
      <c r="C1991"/>
      <c r="D1991"/>
      <c r="E1991"/>
      <c r="F1991"/>
      <c r="G1991"/>
      <c r="H1991"/>
      <c r="I1991"/>
      <c r="J1991"/>
      <c r="K1991"/>
      <c r="L1991"/>
      <c r="M1991"/>
      <c r="N1991"/>
      <c r="O1991"/>
      <c r="P1991"/>
      <c r="Q1991"/>
      <c r="R1991"/>
      <c r="S1991"/>
      <c r="T1991"/>
      <c r="U1991"/>
      <c r="V1991"/>
      <c r="W1991"/>
      <c r="X1991"/>
      <c r="Y1991"/>
      <c r="Z1991"/>
    </row>
    <row r="1992" spans="1:26" x14ac:dyDescent="0.25">
      <c r="A1992"/>
      <c r="B1992"/>
      <c r="C1992"/>
      <c r="D1992"/>
      <c r="E1992"/>
      <c r="F1992"/>
      <c r="G1992"/>
      <c r="H1992"/>
      <c r="I1992"/>
      <c r="J1992"/>
      <c r="K1992"/>
      <c r="L1992"/>
      <c r="M1992"/>
      <c r="N1992"/>
      <c r="O1992"/>
      <c r="P1992"/>
      <c r="Q1992"/>
      <c r="R1992"/>
      <c r="S1992"/>
      <c r="T1992"/>
      <c r="U1992"/>
      <c r="V1992"/>
      <c r="W1992"/>
      <c r="X1992"/>
      <c r="Y1992"/>
      <c r="Z1992"/>
    </row>
    <row r="1993" spans="1:26" x14ac:dyDescent="0.25">
      <c r="A1993"/>
      <c r="B1993"/>
      <c r="C1993"/>
      <c r="D1993"/>
      <c r="E1993"/>
      <c r="F1993"/>
      <c r="G1993"/>
      <c r="H1993"/>
      <c r="I1993"/>
      <c r="J1993"/>
      <c r="K1993"/>
      <c r="L1993"/>
      <c r="M1993"/>
      <c r="N1993"/>
      <c r="O1993"/>
      <c r="P1993"/>
      <c r="Q1993"/>
      <c r="R1993"/>
      <c r="S1993"/>
      <c r="T1993"/>
      <c r="U1993"/>
      <c r="V1993"/>
      <c r="W1993"/>
      <c r="X1993"/>
      <c r="Y1993"/>
      <c r="Z1993"/>
    </row>
    <row r="1994" spans="1:26" x14ac:dyDescent="0.25">
      <c r="A1994"/>
      <c r="B1994"/>
      <c r="C1994"/>
      <c r="D1994"/>
      <c r="E1994"/>
      <c r="F1994"/>
      <c r="G1994"/>
      <c r="H1994"/>
      <c r="I1994"/>
      <c r="J1994"/>
      <c r="K1994"/>
      <c r="L1994"/>
      <c r="M1994"/>
      <c r="N1994"/>
      <c r="O1994"/>
      <c r="P1994"/>
      <c r="Q1994"/>
      <c r="R1994"/>
      <c r="S1994"/>
      <c r="T1994"/>
      <c r="U1994"/>
      <c r="V1994"/>
      <c r="W1994"/>
      <c r="X1994"/>
      <c r="Y1994"/>
      <c r="Z1994"/>
    </row>
    <row r="1995" spans="1:26" x14ac:dyDescent="0.25">
      <c r="A1995"/>
      <c r="B1995"/>
      <c r="C1995"/>
      <c r="D1995"/>
      <c r="E1995"/>
      <c r="F1995"/>
      <c r="G1995"/>
      <c r="H1995"/>
      <c r="I1995"/>
      <c r="J1995"/>
      <c r="K1995"/>
      <c r="L1995"/>
      <c r="M1995"/>
      <c r="N1995"/>
      <c r="O1995"/>
      <c r="P1995"/>
      <c r="Q1995"/>
      <c r="R1995"/>
      <c r="S1995"/>
      <c r="T1995"/>
      <c r="U1995"/>
      <c r="V1995"/>
      <c r="W1995"/>
      <c r="X1995"/>
      <c r="Y1995"/>
      <c r="Z1995"/>
    </row>
    <row r="1996" spans="1:26" x14ac:dyDescent="0.25">
      <c r="A1996"/>
      <c r="B1996"/>
      <c r="C1996"/>
      <c r="D1996"/>
      <c r="E1996"/>
      <c r="F1996"/>
      <c r="G1996"/>
      <c r="H1996"/>
      <c r="I1996"/>
      <c r="J1996"/>
      <c r="K1996"/>
      <c r="L1996"/>
      <c r="M1996"/>
      <c r="N1996"/>
      <c r="O1996"/>
      <c r="P1996"/>
      <c r="Q1996"/>
      <c r="R1996"/>
      <c r="S1996"/>
      <c r="T1996"/>
      <c r="U1996"/>
      <c r="V1996"/>
      <c r="W1996"/>
      <c r="X1996"/>
      <c r="Y1996"/>
      <c r="Z1996"/>
    </row>
    <row r="1997" spans="1:26" x14ac:dyDescent="0.25">
      <c r="A1997"/>
      <c r="B1997"/>
      <c r="C1997"/>
      <c r="D1997"/>
      <c r="E1997"/>
      <c r="F1997"/>
      <c r="G1997"/>
      <c r="H1997"/>
      <c r="I1997"/>
      <c r="J1997"/>
      <c r="K1997"/>
      <c r="L1997"/>
      <c r="M1997"/>
      <c r="N1997"/>
      <c r="O1997"/>
      <c r="P1997"/>
      <c r="Q1997"/>
      <c r="R1997"/>
      <c r="S1997"/>
      <c r="T1997"/>
      <c r="U1997"/>
      <c r="V1997"/>
      <c r="W1997"/>
      <c r="X1997"/>
      <c r="Y1997"/>
      <c r="Z1997"/>
    </row>
    <row r="1998" spans="1:26" x14ac:dyDescent="0.25">
      <c r="A1998"/>
      <c r="B1998"/>
      <c r="C1998"/>
      <c r="D1998"/>
      <c r="E1998"/>
      <c r="F1998"/>
      <c r="G1998"/>
      <c r="H1998"/>
      <c r="I1998"/>
      <c r="J1998"/>
      <c r="K1998"/>
      <c r="L1998"/>
      <c r="M1998"/>
      <c r="N1998"/>
      <c r="O1998"/>
      <c r="P1998"/>
      <c r="Q1998"/>
      <c r="R1998"/>
      <c r="S1998"/>
      <c r="T1998"/>
      <c r="U1998"/>
      <c r="V1998"/>
      <c r="W1998"/>
      <c r="X1998"/>
      <c r="Y1998"/>
      <c r="Z1998"/>
    </row>
    <row r="1999" spans="1:26" x14ac:dyDescent="0.25">
      <c r="A1999"/>
      <c r="B1999"/>
      <c r="C1999"/>
      <c r="D1999"/>
      <c r="E1999"/>
      <c r="F1999"/>
      <c r="G1999"/>
      <c r="H1999"/>
      <c r="I1999"/>
      <c r="J1999"/>
      <c r="K1999"/>
      <c r="L1999"/>
      <c r="M1999"/>
      <c r="N1999"/>
      <c r="O1999"/>
      <c r="P1999"/>
      <c r="Q1999"/>
      <c r="R1999"/>
      <c r="S1999"/>
      <c r="T1999"/>
      <c r="U1999"/>
      <c r="V1999"/>
      <c r="W1999"/>
      <c r="X1999"/>
      <c r="Y1999"/>
      <c r="Z1999"/>
    </row>
    <row r="2000" spans="1:26" x14ac:dyDescent="0.25">
      <c r="A2000"/>
      <c r="B2000"/>
      <c r="C2000"/>
      <c r="D2000"/>
      <c r="E2000"/>
      <c r="F2000"/>
      <c r="G2000"/>
      <c r="H2000"/>
      <c r="I2000"/>
      <c r="J2000"/>
      <c r="K2000"/>
      <c r="L2000"/>
      <c r="M2000"/>
      <c r="N2000"/>
      <c r="O2000"/>
      <c r="P2000"/>
      <c r="Q2000"/>
      <c r="R2000"/>
      <c r="S2000"/>
      <c r="T2000"/>
      <c r="U2000"/>
      <c r="V2000"/>
      <c r="W2000"/>
      <c r="X2000"/>
      <c r="Y2000"/>
      <c r="Z2000"/>
    </row>
    <row r="2001" spans="1:26" x14ac:dyDescent="0.25">
      <c r="A2001"/>
      <c r="B2001"/>
      <c r="C2001"/>
      <c r="D2001"/>
      <c r="E2001"/>
      <c r="F2001"/>
      <c r="G2001"/>
      <c r="H2001"/>
      <c r="I2001"/>
      <c r="J2001"/>
      <c r="K2001"/>
      <c r="L2001"/>
      <c r="M2001"/>
      <c r="N2001"/>
      <c r="O2001"/>
      <c r="P2001"/>
      <c r="Q2001"/>
      <c r="R2001"/>
      <c r="S2001"/>
      <c r="T2001"/>
      <c r="U2001"/>
      <c r="V2001"/>
      <c r="W2001"/>
      <c r="X2001"/>
      <c r="Y2001"/>
      <c r="Z2001"/>
    </row>
    <row r="2002" spans="1:26" x14ac:dyDescent="0.25">
      <c r="A2002"/>
      <c r="B2002"/>
      <c r="C2002"/>
      <c r="D2002"/>
      <c r="E2002"/>
      <c r="F2002"/>
      <c r="G2002"/>
      <c r="H2002"/>
      <c r="I2002"/>
      <c r="J2002"/>
      <c r="K2002"/>
      <c r="L2002"/>
      <c r="M2002"/>
      <c r="N2002"/>
      <c r="O2002"/>
      <c r="P2002"/>
      <c r="Q2002"/>
      <c r="R2002"/>
      <c r="S2002"/>
      <c r="T2002"/>
      <c r="U2002"/>
      <c r="V2002"/>
      <c r="W2002"/>
      <c r="X2002"/>
      <c r="Y2002"/>
      <c r="Z2002"/>
    </row>
    <row r="2003" spans="1:26" x14ac:dyDescent="0.25">
      <c r="A2003"/>
      <c r="B2003"/>
      <c r="C2003"/>
      <c r="D2003"/>
      <c r="E2003"/>
      <c r="F2003"/>
      <c r="G2003"/>
      <c r="H2003"/>
      <c r="I2003"/>
      <c r="J2003"/>
      <c r="K2003"/>
      <c r="L2003"/>
      <c r="M2003"/>
      <c r="N2003"/>
      <c r="O2003"/>
      <c r="P2003"/>
      <c r="Q2003"/>
      <c r="R2003"/>
      <c r="S2003"/>
      <c r="T2003"/>
      <c r="U2003"/>
      <c r="V2003"/>
      <c r="W2003"/>
      <c r="X2003"/>
      <c r="Y2003"/>
      <c r="Z2003"/>
    </row>
    <row r="2004" spans="1:26" x14ac:dyDescent="0.25">
      <c r="A2004"/>
      <c r="B2004"/>
      <c r="C2004"/>
      <c r="D2004"/>
      <c r="E2004"/>
      <c r="F2004"/>
      <c r="G2004"/>
      <c r="H2004"/>
      <c r="I2004"/>
      <c r="J2004"/>
      <c r="K2004"/>
      <c r="L2004"/>
      <c r="M2004"/>
      <c r="N2004"/>
      <c r="O2004"/>
      <c r="P2004"/>
      <c r="Q2004"/>
      <c r="R2004"/>
      <c r="S2004"/>
      <c r="T2004"/>
      <c r="U2004"/>
      <c r="V2004"/>
      <c r="W2004"/>
      <c r="X2004"/>
      <c r="Y2004"/>
      <c r="Z2004"/>
    </row>
    <row r="2005" spans="1:26" x14ac:dyDescent="0.25">
      <c r="A2005"/>
      <c r="B2005"/>
      <c r="C2005"/>
      <c r="D2005"/>
      <c r="E2005"/>
      <c r="F2005"/>
      <c r="G2005"/>
      <c r="H2005"/>
      <c r="I2005"/>
      <c r="J2005"/>
      <c r="K2005"/>
      <c r="L2005"/>
      <c r="M2005"/>
      <c r="N2005"/>
      <c r="O2005"/>
      <c r="P2005"/>
      <c r="Q2005"/>
      <c r="R2005"/>
      <c r="S2005"/>
      <c r="T2005"/>
      <c r="U2005"/>
      <c r="V2005"/>
      <c r="W2005"/>
      <c r="X2005"/>
      <c r="Y2005"/>
      <c r="Z2005"/>
    </row>
    <row r="2006" spans="1:26" x14ac:dyDescent="0.25">
      <c r="A2006"/>
      <c r="B2006"/>
      <c r="C2006"/>
      <c r="D2006"/>
      <c r="E2006"/>
      <c r="F2006"/>
      <c r="G2006"/>
      <c r="H2006"/>
      <c r="I2006"/>
      <c r="J2006"/>
      <c r="K2006"/>
      <c r="L2006"/>
      <c r="M2006"/>
      <c r="N2006"/>
      <c r="O2006"/>
      <c r="P2006"/>
      <c r="Q2006"/>
      <c r="R2006"/>
      <c r="S2006"/>
      <c r="T2006"/>
      <c r="U2006"/>
      <c r="V2006"/>
      <c r="W2006"/>
      <c r="X2006"/>
      <c r="Y2006"/>
      <c r="Z2006"/>
    </row>
    <row r="2007" spans="1:26" x14ac:dyDescent="0.25">
      <c r="A2007"/>
      <c r="B2007"/>
      <c r="C2007"/>
      <c r="D2007"/>
      <c r="E2007"/>
      <c r="F2007"/>
      <c r="G2007"/>
      <c r="H2007"/>
      <c r="I2007"/>
      <c r="J2007"/>
      <c r="K2007"/>
      <c r="L2007"/>
      <c r="M2007"/>
      <c r="N2007"/>
      <c r="O2007"/>
      <c r="P2007"/>
      <c r="Q2007"/>
      <c r="R2007"/>
      <c r="S2007"/>
      <c r="T2007"/>
      <c r="U2007"/>
      <c r="V2007"/>
      <c r="W2007"/>
      <c r="X2007"/>
      <c r="Y2007"/>
      <c r="Z2007"/>
    </row>
    <row r="2008" spans="1:26" x14ac:dyDescent="0.25">
      <c r="A2008"/>
      <c r="B2008"/>
      <c r="C2008"/>
      <c r="D2008"/>
      <c r="E2008"/>
      <c r="F2008"/>
      <c r="G2008"/>
      <c r="H2008"/>
      <c r="I2008"/>
      <c r="J2008"/>
      <c r="K2008"/>
      <c r="L2008"/>
      <c r="M2008"/>
      <c r="N2008"/>
      <c r="O2008"/>
      <c r="P2008"/>
      <c r="Q2008"/>
      <c r="R2008"/>
      <c r="S2008"/>
      <c r="T2008"/>
      <c r="U2008"/>
      <c r="V2008"/>
      <c r="W2008"/>
      <c r="X2008"/>
      <c r="Y2008"/>
      <c r="Z2008"/>
    </row>
    <row r="2009" spans="1:26" x14ac:dyDescent="0.25">
      <c r="A2009"/>
      <c r="B2009"/>
      <c r="C2009"/>
      <c r="D2009"/>
      <c r="E2009"/>
      <c r="F2009"/>
      <c r="G2009"/>
      <c r="H2009"/>
      <c r="I2009"/>
      <c r="J2009"/>
      <c r="K2009"/>
      <c r="L2009"/>
      <c r="M2009"/>
      <c r="N2009"/>
      <c r="O2009"/>
      <c r="P2009"/>
      <c r="Q2009"/>
      <c r="R2009"/>
      <c r="S2009"/>
      <c r="T2009"/>
      <c r="U2009"/>
      <c r="V2009"/>
      <c r="W2009"/>
      <c r="X2009"/>
      <c r="Y2009"/>
      <c r="Z2009"/>
    </row>
    <row r="2010" spans="1:26" x14ac:dyDescent="0.25">
      <c r="A2010"/>
      <c r="B2010"/>
      <c r="C2010"/>
      <c r="D2010"/>
      <c r="E2010"/>
      <c r="F2010"/>
      <c r="G2010"/>
      <c r="H2010"/>
      <c r="I2010"/>
      <c r="J2010"/>
      <c r="K2010"/>
      <c r="L2010"/>
      <c r="M2010"/>
      <c r="N2010"/>
      <c r="O2010"/>
      <c r="P2010"/>
      <c r="Q2010"/>
      <c r="R2010"/>
      <c r="S2010"/>
      <c r="T2010"/>
      <c r="U2010"/>
      <c r="V2010"/>
      <c r="W2010"/>
      <c r="X2010"/>
      <c r="Y2010"/>
      <c r="Z2010"/>
    </row>
    <row r="2011" spans="1:26" x14ac:dyDescent="0.25">
      <c r="A2011"/>
      <c r="B2011"/>
      <c r="C2011"/>
      <c r="D2011"/>
      <c r="E2011"/>
      <c r="F2011"/>
      <c r="G2011"/>
      <c r="H2011"/>
      <c r="I2011"/>
      <c r="J2011"/>
      <c r="K2011"/>
      <c r="L2011"/>
      <c r="M2011"/>
      <c r="N2011"/>
      <c r="O2011"/>
      <c r="P2011"/>
      <c r="Q2011"/>
      <c r="R2011"/>
      <c r="S2011"/>
      <c r="T2011"/>
      <c r="U2011"/>
      <c r="V2011"/>
      <c r="W2011"/>
      <c r="X2011"/>
      <c r="Y2011"/>
      <c r="Z2011"/>
    </row>
    <row r="2012" spans="1:26" x14ac:dyDescent="0.25">
      <c r="A2012"/>
      <c r="B2012"/>
      <c r="C2012"/>
      <c r="D2012"/>
      <c r="E2012"/>
      <c r="F2012"/>
      <c r="G2012"/>
      <c r="H2012"/>
      <c r="I2012"/>
      <c r="J2012"/>
      <c r="K2012"/>
      <c r="L2012"/>
      <c r="M2012"/>
      <c r="N2012"/>
      <c r="O2012"/>
      <c r="P2012"/>
      <c r="Q2012"/>
      <c r="R2012"/>
      <c r="S2012"/>
      <c r="T2012"/>
      <c r="U2012"/>
      <c r="V2012"/>
      <c r="W2012"/>
      <c r="X2012"/>
      <c r="Y2012"/>
      <c r="Z2012"/>
    </row>
    <row r="2013" spans="1:26" x14ac:dyDescent="0.25">
      <c r="A2013"/>
      <c r="B2013"/>
      <c r="C2013"/>
      <c r="D2013"/>
      <c r="E2013"/>
      <c r="F2013"/>
      <c r="G2013"/>
      <c r="H2013"/>
      <c r="I2013"/>
      <c r="J2013"/>
      <c r="K2013"/>
      <c r="L2013"/>
      <c r="M2013"/>
      <c r="N2013"/>
      <c r="O2013"/>
      <c r="P2013"/>
      <c r="Q2013"/>
      <c r="R2013"/>
      <c r="S2013"/>
      <c r="T2013"/>
      <c r="U2013"/>
      <c r="V2013"/>
      <c r="W2013"/>
      <c r="X2013"/>
      <c r="Y2013"/>
      <c r="Z2013"/>
    </row>
    <row r="2014" spans="1:26" x14ac:dyDescent="0.25">
      <c r="A2014"/>
      <c r="B2014"/>
      <c r="C2014"/>
      <c r="D2014"/>
      <c r="E2014"/>
      <c r="F2014"/>
      <c r="G2014"/>
      <c r="H2014"/>
      <c r="I2014"/>
      <c r="J2014"/>
      <c r="K2014"/>
      <c r="L2014"/>
      <c r="M2014"/>
      <c r="N2014"/>
      <c r="O2014"/>
      <c r="P2014"/>
      <c r="Q2014"/>
      <c r="R2014"/>
      <c r="S2014"/>
      <c r="T2014"/>
      <c r="U2014"/>
      <c r="V2014"/>
      <c r="W2014"/>
      <c r="X2014"/>
      <c r="Y2014"/>
      <c r="Z2014"/>
    </row>
    <row r="2015" spans="1:26" x14ac:dyDescent="0.25">
      <c r="A2015"/>
      <c r="B2015"/>
      <c r="C2015"/>
      <c r="D2015"/>
      <c r="E2015"/>
      <c r="F2015"/>
      <c r="G2015"/>
      <c r="H2015"/>
      <c r="I2015"/>
      <c r="J2015"/>
      <c r="K2015"/>
      <c r="L2015"/>
      <c r="M2015"/>
      <c r="N2015"/>
      <c r="O2015"/>
      <c r="P2015"/>
      <c r="Q2015"/>
      <c r="R2015"/>
      <c r="S2015"/>
      <c r="T2015"/>
      <c r="U2015"/>
      <c r="V2015"/>
      <c r="W2015"/>
      <c r="X2015"/>
      <c r="Y2015"/>
      <c r="Z2015"/>
    </row>
    <row r="2016" spans="1:26" x14ac:dyDescent="0.25">
      <c r="A2016"/>
      <c r="B2016"/>
      <c r="C2016"/>
      <c r="D2016"/>
      <c r="E2016"/>
      <c r="F2016"/>
      <c r="G2016"/>
      <c r="H2016"/>
      <c r="I2016"/>
      <c r="J2016"/>
      <c r="K2016"/>
      <c r="L2016"/>
      <c r="M2016"/>
      <c r="N2016"/>
      <c r="O2016"/>
      <c r="P2016"/>
      <c r="Q2016"/>
      <c r="R2016"/>
      <c r="S2016"/>
      <c r="T2016"/>
      <c r="U2016"/>
      <c r="V2016"/>
      <c r="W2016"/>
      <c r="X2016"/>
      <c r="Y2016"/>
      <c r="Z2016"/>
    </row>
    <row r="2017" spans="1:26" x14ac:dyDescent="0.25">
      <c r="A2017"/>
      <c r="B2017"/>
      <c r="C2017"/>
      <c r="D2017"/>
      <c r="E2017"/>
      <c r="F2017"/>
      <c r="G2017"/>
      <c r="H2017"/>
      <c r="I2017"/>
      <c r="J2017"/>
      <c r="K2017"/>
      <c r="L2017"/>
      <c r="M2017"/>
      <c r="N2017"/>
      <c r="O2017"/>
      <c r="P2017"/>
      <c r="Q2017"/>
      <c r="R2017"/>
      <c r="S2017"/>
      <c r="T2017"/>
      <c r="U2017"/>
      <c r="V2017"/>
      <c r="W2017"/>
      <c r="X2017"/>
      <c r="Y2017"/>
      <c r="Z2017"/>
    </row>
    <row r="2018" spans="1:26" x14ac:dyDescent="0.25">
      <c r="A2018"/>
      <c r="B2018"/>
      <c r="C2018"/>
      <c r="D2018"/>
      <c r="E2018"/>
      <c r="F2018"/>
      <c r="G2018"/>
      <c r="H2018"/>
      <c r="I2018"/>
      <c r="J2018"/>
      <c r="K2018"/>
      <c r="L2018"/>
      <c r="M2018"/>
      <c r="N2018"/>
      <c r="O2018"/>
      <c r="P2018"/>
      <c r="Q2018"/>
      <c r="R2018"/>
      <c r="S2018"/>
      <c r="T2018"/>
      <c r="U2018"/>
      <c r="V2018"/>
      <c r="W2018"/>
      <c r="X2018"/>
      <c r="Y2018"/>
      <c r="Z2018"/>
    </row>
    <row r="2019" spans="1:26" x14ac:dyDescent="0.25">
      <c r="A2019"/>
      <c r="B2019"/>
      <c r="C2019"/>
      <c r="D2019"/>
      <c r="E2019"/>
      <c r="F2019"/>
      <c r="G2019"/>
      <c r="H2019"/>
      <c r="I2019"/>
      <c r="J2019"/>
      <c r="K2019"/>
      <c r="L2019"/>
      <c r="M2019"/>
      <c r="N2019"/>
      <c r="O2019"/>
      <c r="P2019"/>
      <c r="Q2019"/>
      <c r="R2019"/>
      <c r="S2019"/>
      <c r="T2019"/>
      <c r="U2019"/>
      <c r="V2019"/>
      <c r="W2019"/>
      <c r="X2019"/>
      <c r="Y2019"/>
      <c r="Z2019"/>
    </row>
    <row r="2020" spans="1:26" x14ac:dyDescent="0.25">
      <c r="A2020"/>
      <c r="B2020"/>
      <c r="C2020"/>
      <c r="D2020"/>
      <c r="E2020"/>
      <c r="F2020"/>
      <c r="G2020"/>
      <c r="H2020"/>
      <c r="I2020"/>
      <c r="J2020"/>
      <c r="K2020"/>
      <c r="L2020"/>
      <c r="M2020"/>
      <c r="N2020"/>
      <c r="O2020"/>
      <c r="P2020"/>
      <c r="Q2020"/>
      <c r="R2020"/>
      <c r="S2020"/>
      <c r="T2020"/>
      <c r="U2020"/>
      <c r="V2020"/>
      <c r="W2020"/>
      <c r="X2020"/>
      <c r="Y2020"/>
      <c r="Z2020"/>
    </row>
    <row r="2021" spans="1:26" x14ac:dyDescent="0.25">
      <c r="A2021"/>
      <c r="B2021"/>
      <c r="C2021"/>
      <c r="D2021"/>
      <c r="E2021"/>
      <c r="F2021"/>
      <c r="G2021"/>
      <c r="H2021"/>
      <c r="I2021"/>
      <c r="J2021"/>
      <c r="K2021"/>
      <c r="L2021"/>
      <c r="M2021"/>
      <c r="N2021"/>
      <c r="O2021"/>
      <c r="P2021"/>
      <c r="Q2021"/>
      <c r="R2021"/>
      <c r="S2021"/>
      <c r="T2021"/>
      <c r="U2021"/>
      <c r="V2021"/>
      <c r="W2021"/>
      <c r="X2021"/>
      <c r="Y2021"/>
      <c r="Z2021"/>
    </row>
    <row r="2022" spans="1:26" x14ac:dyDescent="0.25">
      <c r="A2022"/>
      <c r="B2022"/>
      <c r="C2022"/>
      <c r="D2022"/>
      <c r="E2022"/>
      <c r="F2022"/>
      <c r="G2022"/>
      <c r="H2022"/>
      <c r="I2022"/>
      <c r="J2022"/>
      <c r="K2022"/>
      <c r="L2022"/>
      <c r="M2022"/>
      <c r="N2022"/>
      <c r="O2022"/>
      <c r="P2022"/>
      <c r="Q2022"/>
      <c r="R2022"/>
      <c r="S2022"/>
      <c r="T2022"/>
      <c r="U2022"/>
      <c r="V2022"/>
      <c r="W2022"/>
      <c r="X2022"/>
      <c r="Y2022"/>
      <c r="Z2022"/>
    </row>
    <row r="2023" spans="1:26" x14ac:dyDescent="0.25">
      <c r="A2023"/>
      <c r="B2023"/>
      <c r="C2023"/>
      <c r="D2023"/>
      <c r="E2023"/>
      <c r="F2023"/>
      <c r="G2023"/>
      <c r="H2023"/>
      <c r="I2023"/>
      <c r="J2023"/>
      <c r="K2023"/>
      <c r="L2023"/>
      <c r="M2023"/>
      <c r="N2023"/>
      <c r="O2023"/>
      <c r="P2023"/>
      <c r="Q2023"/>
      <c r="R2023"/>
      <c r="S2023"/>
      <c r="T2023"/>
      <c r="U2023"/>
      <c r="V2023"/>
      <c r="W2023"/>
      <c r="X2023"/>
      <c r="Y2023"/>
      <c r="Z2023"/>
    </row>
    <row r="2024" spans="1:26" x14ac:dyDescent="0.25">
      <c r="A2024"/>
      <c r="B2024"/>
      <c r="C2024"/>
      <c r="D2024"/>
      <c r="E2024"/>
      <c r="F2024"/>
      <c r="G2024"/>
      <c r="H2024"/>
      <c r="I2024"/>
      <c r="J2024"/>
      <c r="K2024"/>
      <c r="L2024"/>
      <c r="M2024"/>
      <c r="N2024"/>
      <c r="O2024"/>
      <c r="P2024"/>
      <c r="Q2024"/>
      <c r="R2024"/>
      <c r="S2024"/>
      <c r="T2024"/>
      <c r="U2024"/>
      <c r="V2024"/>
      <c r="W2024"/>
      <c r="X2024"/>
      <c r="Y2024"/>
      <c r="Z2024"/>
    </row>
    <row r="2025" spans="1:26" x14ac:dyDescent="0.25">
      <c r="A2025"/>
      <c r="B2025"/>
      <c r="C2025"/>
      <c r="D2025"/>
      <c r="E2025"/>
      <c r="F2025"/>
      <c r="G2025"/>
      <c r="H2025"/>
      <c r="I2025"/>
      <c r="J2025"/>
      <c r="K2025"/>
      <c r="L2025"/>
      <c r="M2025"/>
      <c r="N2025"/>
      <c r="O2025"/>
      <c r="P2025"/>
      <c r="Q2025"/>
      <c r="R2025"/>
      <c r="S2025"/>
      <c r="T2025"/>
      <c r="U2025"/>
      <c r="V2025"/>
      <c r="W2025"/>
      <c r="X2025"/>
      <c r="Y2025"/>
      <c r="Z2025"/>
    </row>
    <row r="2026" spans="1:26" x14ac:dyDescent="0.25">
      <c r="A2026"/>
      <c r="B2026"/>
      <c r="C2026"/>
      <c r="D2026"/>
      <c r="E2026"/>
      <c r="F2026"/>
      <c r="G2026"/>
      <c r="H2026"/>
      <c r="I2026"/>
      <c r="J2026"/>
      <c r="K2026"/>
      <c r="L2026"/>
      <c r="M2026"/>
      <c r="N2026"/>
      <c r="O2026"/>
      <c r="P2026"/>
      <c r="Q2026"/>
      <c r="R2026"/>
      <c r="S2026"/>
      <c r="T2026"/>
      <c r="U2026"/>
      <c r="V2026"/>
      <c r="W2026"/>
      <c r="X2026"/>
      <c r="Y2026"/>
      <c r="Z2026"/>
    </row>
    <row r="2027" spans="1:26" x14ac:dyDescent="0.25">
      <c r="A2027"/>
      <c r="B2027"/>
      <c r="C2027"/>
      <c r="D2027"/>
      <c r="E2027"/>
      <c r="F2027"/>
      <c r="G2027"/>
      <c r="H2027"/>
      <c r="I2027"/>
      <c r="J2027"/>
      <c r="K2027"/>
      <c r="L2027"/>
      <c r="M2027"/>
      <c r="N2027"/>
      <c r="O2027"/>
      <c r="P2027"/>
      <c r="Q2027"/>
      <c r="R2027"/>
      <c r="S2027"/>
      <c r="T2027"/>
      <c r="U2027"/>
      <c r="V2027"/>
      <c r="W2027"/>
      <c r="X2027"/>
      <c r="Y2027"/>
      <c r="Z2027"/>
    </row>
    <row r="2028" spans="1:26" x14ac:dyDescent="0.25">
      <c r="A2028"/>
      <c r="B2028"/>
      <c r="C2028"/>
      <c r="D2028"/>
      <c r="E2028"/>
      <c r="F2028"/>
      <c r="G2028"/>
      <c r="H2028"/>
      <c r="I2028"/>
      <c r="J2028"/>
      <c r="K2028"/>
      <c r="L2028"/>
      <c r="M2028"/>
      <c r="N2028"/>
      <c r="O2028"/>
      <c r="P2028"/>
      <c r="Q2028"/>
      <c r="R2028"/>
      <c r="S2028"/>
      <c r="T2028"/>
      <c r="U2028"/>
      <c r="V2028"/>
      <c r="W2028"/>
      <c r="X2028"/>
      <c r="Y2028"/>
      <c r="Z2028"/>
    </row>
    <row r="2029" spans="1:26" x14ac:dyDescent="0.25">
      <c r="A2029"/>
      <c r="B2029"/>
      <c r="C2029"/>
      <c r="D2029"/>
      <c r="E2029"/>
      <c r="F2029"/>
      <c r="G2029"/>
      <c r="H2029"/>
      <c r="I2029"/>
      <c r="J2029"/>
      <c r="K2029"/>
      <c r="L2029"/>
      <c r="M2029"/>
      <c r="N2029"/>
      <c r="O2029"/>
      <c r="P2029"/>
      <c r="Q2029"/>
      <c r="R2029"/>
      <c r="S2029"/>
      <c r="T2029"/>
      <c r="U2029"/>
      <c r="V2029"/>
      <c r="W2029"/>
      <c r="X2029"/>
      <c r="Y2029"/>
      <c r="Z2029"/>
    </row>
    <row r="2030" spans="1:26" x14ac:dyDescent="0.25">
      <c r="A2030"/>
      <c r="B2030"/>
      <c r="C2030"/>
      <c r="D2030"/>
      <c r="E2030"/>
      <c r="F2030"/>
      <c r="G2030"/>
      <c r="H2030"/>
      <c r="I2030"/>
      <c r="J2030"/>
      <c r="K2030"/>
      <c r="L2030"/>
      <c r="M2030"/>
      <c r="N2030"/>
      <c r="O2030"/>
      <c r="P2030"/>
      <c r="Q2030"/>
      <c r="R2030"/>
      <c r="S2030"/>
      <c r="T2030"/>
      <c r="U2030"/>
      <c r="V2030"/>
      <c r="W2030"/>
      <c r="X2030"/>
      <c r="Y2030"/>
      <c r="Z2030"/>
    </row>
    <row r="2031" spans="1:26" x14ac:dyDescent="0.25">
      <c r="A2031"/>
      <c r="B2031"/>
      <c r="C2031"/>
      <c r="D2031"/>
      <c r="E2031"/>
      <c r="F2031"/>
      <c r="G2031"/>
      <c r="H2031"/>
      <c r="I2031"/>
      <c r="J2031"/>
      <c r="K2031"/>
      <c r="L2031"/>
      <c r="M2031"/>
      <c r="N2031"/>
      <c r="O2031"/>
      <c r="P2031"/>
      <c r="Q2031"/>
      <c r="R2031"/>
      <c r="S2031"/>
      <c r="T2031"/>
      <c r="U2031"/>
      <c r="V2031"/>
      <c r="W2031"/>
      <c r="X2031"/>
      <c r="Y2031"/>
      <c r="Z2031"/>
    </row>
    <row r="2032" spans="1:26" x14ac:dyDescent="0.25">
      <c r="A2032"/>
      <c r="B2032"/>
      <c r="C2032"/>
      <c r="D2032"/>
      <c r="E2032"/>
      <c r="F2032"/>
      <c r="G2032"/>
      <c r="H2032"/>
      <c r="I2032"/>
      <c r="J2032"/>
      <c r="K2032"/>
      <c r="L2032"/>
      <c r="M2032"/>
      <c r="N2032"/>
      <c r="O2032"/>
      <c r="P2032"/>
      <c r="Q2032"/>
      <c r="R2032"/>
      <c r="S2032"/>
      <c r="T2032"/>
      <c r="U2032"/>
      <c r="V2032"/>
      <c r="W2032"/>
      <c r="X2032"/>
      <c r="Y2032"/>
      <c r="Z2032"/>
    </row>
    <row r="2033" spans="1:26" x14ac:dyDescent="0.25">
      <c r="A2033"/>
      <c r="B2033"/>
      <c r="C2033"/>
      <c r="D2033"/>
      <c r="E2033"/>
      <c r="F2033"/>
      <c r="G2033"/>
      <c r="H2033"/>
      <c r="I2033"/>
      <c r="J2033"/>
      <c r="K2033"/>
      <c r="L2033"/>
      <c r="M2033"/>
      <c r="N2033"/>
      <c r="O2033"/>
      <c r="P2033"/>
      <c r="Q2033"/>
      <c r="R2033"/>
      <c r="S2033"/>
      <c r="T2033"/>
      <c r="U2033"/>
      <c r="V2033"/>
      <c r="W2033"/>
      <c r="X2033"/>
      <c r="Y2033"/>
      <c r="Z2033"/>
    </row>
    <row r="2034" spans="1:26" x14ac:dyDescent="0.25">
      <c r="A2034"/>
      <c r="B2034"/>
      <c r="C2034"/>
      <c r="D2034"/>
      <c r="E2034"/>
      <c r="F2034"/>
      <c r="G2034"/>
      <c r="H2034"/>
      <c r="I2034"/>
      <c r="J2034"/>
      <c r="K2034"/>
      <c r="L2034"/>
      <c r="M2034"/>
      <c r="N2034"/>
      <c r="O2034"/>
      <c r="P2034"/>
      <c r="Q2034"/>
      <c r="R2034"/>
      <c r="S2034"/>
      <c r="T2034"/>
      <c r="U2034"/>
      <c r="V2034"/>
      <c r="W2034"/>
      <c r="X2034"/>
      <c r="Y2034"/>
      <c r="Z2034"/>
    </row>
    <row r="2035" spans="1:26" x14ac:dyDescent="0.25">
      <c r="A2035"/>
      <c r="B2035"/>
      <c r="C2035"/>
      <c r="D2035"/>
      <c r="E2035"/>
      <c r="F2035"/>
      <c r="G2035"/>
      <c r="H2035"/>
      <c r="I2035"/>
      <c r="J2035"/>
      <c r="K2035"/>
      <c r="L2035"/>
      <c r="M2035"/>
      <c r="N2035"/>
      <c r="O2035"/>
      <c r="P2035"/>
      <c r="Q2035"/>
      <c r="R2035"/>
      <c r="S2035"/>
      <c r="T2035"/>
      <c r="U2035"/>
      <c r="V2035"/>
      <c r="W2035"/>
      <c r="X2035"/>
      <c r="Y2035"/>
      <c r="Z2035"/>
    </row>
    <row r="2036" spans="1:26" x14ac:dyDescent="0.25">
      <c r="A2036"/>
      <c r="B2036"/>
      <c r="C2036"/>
      <c r="D2036"/>
      <c r="E2036"/>
      <c r="F2036"/>
      <c r="G2036"/>
      <c r="H2036"/>
      <c r="I2036"/>
      <c r="J2036"/>
      <c r="K2036"/>
      <c r="L2036"/>
      <c r="M2036"/>
      <c r="N2036"/>
      <c r="O2036"/>
      <c r="P2036"/>
      <c r="Q2036"/>
      <c r="R2036"/>
      <c r="S2036"/>
      <c r="T2036"/>
      <c r="U2036"/>
      <c r="V2036"/>
      <c r="W2036"/>
      <c r="X2036"/>
      <c r="Y2036"/>
      <c r="Z2036"/>
    </row>
    <row r="2037" spans="1:26" x14ac:dyDescent="0.25">
      <c r="A2037"/>
      <c r="B2037"/>
      <c r="C2037"/>
      <c r="D2037"/>
      <c r="E2037"/>
      <c r="F2037"/>
      <c r="G2037"/>
      <c r="H2037"/>
      <c r="I2037"/>
      <c r="J2037"/>
      <c r="K2037"/>
      <c r="L2037"/>
      <c r="M2037"/>
      <c r="N2037"/>
      <c r="O2037"/>
      <c r="P2037"/>
      <c r="Q2037"/>
      <c r="R2037"/>
      <c r="S2037"/>
      <c r="T2037"/>
      <c r="U2037"/>
      <c r="V2037"/>
      <c r="W2037"/>
      <c r="X2037"/>
      <c r="Y2037"/>
      <c r="Z2037"/>
    </row>
    <row r="2038" spans="1:26" x14ac:dyDescent="0.25">
      <c r="A2038"/>
      <c r="B2038"/>
      <c r="C2038"/>
      <c r="D2038"/>
      <c r="E2038"/>
      <c r="F2038"/>
      <c r="G2038"/>
      <c r="H2038"/>
      <c r="I2038"/>
      <c r="J2038"/>
      <c r="K2038"/>
      <c r="L2038"/>
      <c r="M2038"/>
      <c r="N2038"/>
      <c r="O2038"/>
      <c r="P2038"/>
      <c r="Q2038"/>
      <c r="R2038"/>
      <c r="S2038"/>
      <c r="T2038"/>
      <c r="U2038"/>
      <c r="V2038"/>
      <c r="W2038"/>
      <c r="X2038"/>
      <c r="Y2038"/>
      <c r="Z2038"/>
    </row>
    <row r="2039" spans="1:26" x14ac:dyDescent="0.25">
      <c r="A2039"/>
      <c r="B2039"/>
      <c r="C2039"/>
      <c r="D2039"/>
      <c r="E2039"/>
      <c r="F2039"/>
      <c r="G2039"/>
      <c r="H2039"/>
      <c r="I2039"/>
      <c r="J2039"/>
      <c r="K2039"/>
      <c r="L2039"/>
      <c r="M2039"/>
      <c r="N2039"/>
      <c r="O2039"/>
      <c r="P2039"/>
      <c r="Q2039"/>
      <c r="R2039"/>
      <c r="S2039"/>
      <c r="T2039"/>
      <c r="U2039"/>
      <c r="V2039"/>
      <c r="W2039"/>
      <c r="X2039"/>
      <c r="Y2039"/>
      <c r="Z2039"/>
    </row>
    <row r="2040" spans="1:26" x14ac:dyDescent="0.25">
      <c r="A2040"/>
      <c r="B2040"/>
      <c r="C2040"/>
      <c r="D2040"/>
      <c r="E2040"/>
      <c r="F2040"/>
      <c r="G2040"/>
      <c r="H2040"/>
      <c r="I2040"/>
      <c r="J2040"/>
      <c r="K2040"/>
      <c r="L2040"/>
      <c r="M2040"/>
      <c r="N2040"/>
      <c r="O2040"/>
      <c r="P2040"/>
      <c r="Q2040"/>
      <c r="R2040"/>
      <c r="S2040"/>
      <c r="T2040"/>
      <c r="U2040"/>
      <c r="V2040"/>
      <c r="W2040"/>
      <c r="X2040"/>
      <c r="Y2040"/>
      <c r="Z2040"/>
    </row>
    <row r="2041" spans="1:26" x14ac:dyDescent="0.25">
      <c r="A2041"/>
      <c r="B2041"/>
      <c r="C2041"/>
      <c r="D2041"/>
      <c r="E2041"/>
      <c r="F2041"/>
      <c r="G2041"/>
      <c r="H2041"/>
      <c r="I2041"/>
      <c r="J2041"/>
      <c r="K2041"/>
      <c r="L2041"/>
      <c r="M2041"/>
      <c r="N2041"/>
      <c r="O2041"/>
      <c r="P2041"/>
      <c r="Q2041"/>
      <c r="R2041"/>
      <c r="S2041"/>
      <c r="T2041"/>
      <c r="U2041"/>
      <c r="V2041"/>
      <c r="W2041"/>
      <c r="X2041"/>
      <c r="Y2041"/>
      <c r="Z2041"/>
    </row>
    <row r="2042" spans="1:26" x14ac:dyDescent="0.25">
      <c r="A2042"/>
      <c r="B2042"/>
      <c r="C2042"/>
      <c r="D2042"/>
      <c r="E2042"/>
      <c r="F2042"/>
      <c r="G2042"/>
      <c r="H2042"/>
      <c r="I2042"/>
      <c r="J2042"/>
      <c r="K2042"/>
      <c r="L2042"/>
      <c r="M2042"/>
      <c r="N2042"/>
      <c r="O2042"/>
      <c r="P2042"/>
      <c r="Q2042"/>
      <c r="R2042"/>
      <c r="S2042"/>
      <c r="T2042"/>
      <c r="U2042"/>
      <c r="V2042"/>
      <c r="W2042"/>
      <c r="X2042"/>
      <c r="Y2042"/>
      <c r="Z2042"/>
    </row>
    <row r="2043" spans="1:26" x14ac:dyDescent="0.25">
      <c r="A2043"/>
      <c r="B2043"/>
      <c r="C2043"/>
      <c r="D2043"/>
      <c r="E2043"/>
      <c r="F2043"/>
      <c r="G2043"/>
      <c r="H2043"/>
      <c r="I2043"/>
      <c r="J2043"/>
      <c r="K2043"/>
      <c r="L2043"/>
      <c r="M2043"/>
      <c r="N2043"/>
      <c r="O2043"/>
      <c r="P2043"/>
      <c r="Q2043"/>
      <c r="R2043"/>
      <c r="S2043"/>
      <c r="T2043"/>
      <c r="U2043"/>
      <c r="V2043"/>
      <c r="W2043"/>
      <c r="X2043"/>
      <c r="Y2043"/>
      <c r="Z2043"/>
    </row>
    <row r="2044" spans="1:26" x14ac:dyDescent="0.25">
      <c r="A2044"/>
      <c r="B2044"/>
      <c r="C2044"/>
      <c r="D2044"/>
      <c r="E2044"/>
      <c r="F2044"/>
      <c r="G2044"/>
      <c r="H2044"/>
      <c r="I2044"/>
      <c r="J2044"/>
      <c r="K2044"/>
      <c r="L2044"/>
      <c r="M2044"/>
      <c r="N2044"/>
      <c r="O2044"/>
      <c r="P2044"/>
      <c r="Q2044"/>
      <c r="R2044"/>
      <c r="S2044"/>
      <c r="T2044"/>
      <c r="U2044"/>
      <c r="V2044"/>
      <c r="W2044"/>
      <c r="X2044"/>
      <c r="Y2044"/>
      <c r="Z2044"/>
    </row>
    <row r="2045" spans="1:26" x14ac:dyDescent="0.25">
      <c r="A2045"/>
      <c r="B2045"/>
      <c r="C2045"/>
      <c r="D2045"/>
      <c r="E2045"/>
      <c r="F2045"/>
      <c r="G2045"/>
      <c r="H2045"/>
      <c r="I2045"/>
      <c r="J2045"/>
      <c r="K2045"/>
      <c r="L2045"/>
      <c r="M2045"/>
      <c r="N2045"/>
      <c r="O2045"/>
      <c r="P2045"/>
      <c r="Q2045"/>
      <c r="R2045"/>
      <c r="S2045"/>
      <c r="T2045"/>
      <c r="U2045"/>
      <c r="V2045"/>
      <c r="W2045"/>
      <c r="X2045"/>
      <c r="Y2045"/>
      <c r="Z2045"/>
    </row>
    <row r="2046" spans="1:26" x14ac:dyDescent="0.25">
      <c r="A2046"/>
      <c r="B2046"/>
      <c r="C2046"/>
      <c r="D2046"/>
      <c r="E2046"/>
      <c r="F2046"/>
      <c r="G2046"/>
      <c r="H2046"/>
      <c r="I2046"/>
      <c r="J2046"/>
      <c r="K2046"/>
      <c r="L2046"/>
      <c r="M2046"/>
      <c r="N2046"/>
      <c r="O2046"/>
      <c r="P2046"/>
      <c r="Q2046"/>
      <c r="R2046"/>
      <c r="S2046"/>
      <c r="T2046"/>
      <c r="U2046"/>
      <c r="V2046"/>
      <c r="W2046"/>
      <c r="X2046"/>
      <c r="Y2046"/>
      <c r="Z2046"/>
    </row>
    <row r="2047" spans="1:26" x14ac:dyDescent="0.25">
      <c r="A2047"/>
      <c r="B2047"/>
      <c r="C2047"/>
      <c r="D2047"/>
      <c r="E2047"/>
      <c r="F2047"/>
      <c r="G2047"/>
      <c r="H2047"/>
      <c r="I2047"/>
      <c r="J2047"/>
      <c r="K2047"/>
      <c r="L2047"/>
      <c r="M2047"/>
      <c r="N2047"/>
      <c r="O2047"/>
      <c r="P2047"/>
      <c r="Q2047"/>
      <c r="R2047"/>
      <c r="S2047"/>
      <c r="T2047"/>
      <c r="U2047"/>
      <c r="V2047"/>
      <c r="W2047"/>
      <c r="X2047"/>
      <c r="Y2047"/>
      <c r="Z2047"/>
    </row>
    <row r="2048" spans="1:26" x14ac:dyDescent="0.25">
      <c r="A2048"/>
      <c r="B2048"/>
      <c r="C2048"/>
      <c r="D2048"/>
      <c r="E2048"/>
      <c r="F2048"/>
      <c r="G2048"/>
      <c r="H2048"/>
      <c r="I2048"/>
      <c r="J2048"/>
      <c r="K2048"/>
      <c r="L2048"/>
      <c r="M2048"/>
      <c r="N2048"/>
      <c r="O2048"/>
      <c r="P2048"/>
      <c r="Q2048"/>
      <c r="R2048"/>
      <c r="S2048"/>
      <c r="T2048"/>
      <c r="U2048"/>
      <c r="V2048"/>
      <c r="W2048"/>
      <c r="X2048"/>
      <c r="Y2048"/>
      <c r="Z2048"/>
    </row>
    <row r="2049" spans="1:26" x14ac:dyDescent="0.25">
      <c r="A2049"/>
      <c r="B2049"/>
      <c r="C2049"/>
      <c r="D2049"/>
      <c r="E2049"/>
      <c r="F2049"/>
      <c r="G2049"/>
      <c r="H2049"/>
      <c r="I2049"/>
      <c r="J2049"/>
      <c r="K2049"/>
      <c r="L2049"/>
      <c r="M2049"/>
      <c r="N2049"/>
      <c r="O2049"/>
      <c r="P2049"/>
      <c r="Q2049"/>
      <c r="R2049"/>
      <c r="S2049"/>
      <c r="T2049"/>
      <c r="U2049"/>
      <c r="V2049"/>
      <c r="W2049"/>
      <c r="X2049"/>
      <c r="Y2049"/>
      <c r="Z2049"/>
    </row>
    <row r="2050" spans="1:26" x14ac:dyDescent="0.25">
      <c r="A2050"/>
      <c r="B2050"/>
      <c r="C2050"/>
      <c r="D2050"/>
      <c r="E2050"/>
      <c r="F2050"/>
      <c r="G2050"/>
      <c r="H2050"/>
      <c r="I2050"/>
      <c r="J2050"/>
      <c r="K2050"/>
      <c r="L2050"/>
      <c r="M2050"/>
      <c r="N2050"/>
      <c r="O2050"/>
      <c r="P2050"/>
      <c r="Q2050"/>
      <c r="R2050"/>
      <c r="S2050"/>
      <c r="T2050"/>
      <c r="U2050"/>
      <c r="V2050"/>
      <c r="W2050"/>
      <c r="X2050"/>
      <c r="Y2050"/>
      <c r="Z2050"/>
    </row>
    <row r="2051" spans="1:26" x14ac:dyDescent="0.25">
      <c r="A2051"/>
      <c r="B2051"/>
      <c r="C2051"/>
      <c r="D2051"/>
      <c r="E2051"/>
      <c r="F2051"/>
      <c r="G2051"/>
      <c r="H2051"/>
      <c r="I2051"/>
      <c r="J2051"/>
      <c r="K2051"/>
      <c r="L2051"/>
      <c r="M2051"/>
      <c r="N2051"/>
      <c r="O2051"/>
      <c r="P2051"/>
      <c r="Q2051"/>
      <c r="R2051"/>
      <c r="S2051"/>
      <c r="T2051"/>
      <c r="U2051"/>
      <c r="V2051"/>
      <c r="W2051"/>
      <c r="X2051"/>
      <c r="Y2051"/>
      <c r="Z2051"/>
    </row>
    <row r="2052" spans="1:26" x14ac:dyDescent="0.25">
      <c r="A2052"/>
      <c r="B2052"/>
      <c r="C2052"/>
      <c r="D2052"/>
      <c r="E2052"/>
      <c r="F2052"/>
      <c r="G2052"/>
      <c r="H2052"/>
      <c r="I2052"/>
      <c r="J2052"/>
      <c r="K2052"/>
      <c r="L2052"/>
      <c r="M2052"/>
      <c r="N2052"/>
      <c r="O2052"/>
      <c r="P2052"/>
      <c r="Q2052"/>
      <c r="R2052"/>
      <c r="S2052"/>
      <c r="T2052"/>
      <c r="U2052"/>
      <c r="V2052"/>
      <c r="W2052"/>
      <c r="X2052"/>
      <c r="Y2052"/>
      <c r="Z2052"/>
    </row>
    <row r="2053" spans="1:26" x14ac:dyDescent="0.25">
      <c r="A2053"/>
      <c r="B2053"/>
      <c r="C2053"/>
      <c r="D2053"/>
      <c r="E2053"/>
      <c r="F2053"/>
      <c r="G2053"/>
      <c r="H2053"/>
      <c r="I2053"/>
      <c r="J2053"/>
      <c r="K2053"/>
      <c r="L2053"/>
      <c r="M2053"/>
      <c r="N2053"/>
      <c r="O2053"/>
      <c r="P2053"/>
      <c r="Q2053"/>
      <c r="R2053"/>
      <c r="S2053"/>
      <c r="T2053"/>
      <c r="U2053"/>
      <c r="V2053"/>
      <c r="W2053"/>
      <c r="X2053"/>
      <c r="Y2053"/>
      <c r="Z2053"/>
    </row>
    <row r="2054" spans="1:26" x14ac:dyDescent="0.25">
      <c r="A2054"/>
      <c r="B2054"/>
      <c r="C2054"/>
      <c r="D2054"/>
      <c r="E2054"/>
      <c r="F2054"/>
      <c r="G2054"/>
      <c r="H2054"/>
      <c r="I2054"/>
      <c r="J2054"/>
      <c r="K2054"/>
      <c r="L2054"/>
      <c r="M2054"/>
      <c r="N2054"/>
      <c r="O2054"/>
      <c r="P2054"/>
      <c r="Q2054"/>
      <c r="R2054"/>
      <c r="S2054"/>
      <c r="T2054"/>
      <c r="U2054"/>
      <c r="V2054"/>
      <c r="W2054"/>
      <c r="X2054"/>
      <c r="Y2054"/>
      <c r="Z2054"/>
    </row>
    <row r="2055" spans="1:26" x14ac:dyDescent="0.25">
      <c r="A2055"/>
      <c r="B2055"/>
      <c r="C2055"/>
      <c r="D2055"/>
      <c r="E2055"/>
      <c r="F2055"/>
      <c r="G2055"/>
      <c r="H2055"/>
      <c r="I2055"/>
      <c r="J2055"/>
      <c r="K2055"/>
      <c r="L2055"/>
      <c r="M2055"/>
      <c r="N2055"/>
      <c r="O2055"/>
      <c r="P2055"/>
      <c r="Q2055"/>
      <c r="R2055"/>
      <c r="S2055"/>
      <c r="T2055"/>
      <c r="U2055"/>
      <c r="V2055"/>
      <c r="W2055"/>
      <c r="X2055"/>
      <c r="Y2055"/>
      <c r="Z2055"/>
    </row>
    <row r="2056" spans="1:26" x14ac:dyDescent="0.25">
      <c r="A2056"/>
      <c r="B2056"/>
      <c r="C2056"/>
      <c r="D2056"/>
      <c r="E2056"/>
      <c r="F2056"/>
      <c r="G2056"/>
      <c r="H2056"/>
      <c r="I2056"/>
      <c r="J2056"/>
      <c r="K2056"/>
      <c r="L2056"/>
      <c r="M2056"/>
      <c r="N2056"/>
      <c r="O2056"/>
      <c r="P2056"/>
      <c r="Q2056"/>
      <c r="R2056"/>
      <c r="S2056"/>
      <c r="T2056"/>
      <c r="U2056"/>
      <c r="V2056"/>
      <c r="W2056"/>
      <c r="X2056"/>
      <c r="Y2056"/>
      <c r="Z2056"/>
    </row>
    <row r="2057" spans="1:26" x14ac:dyDescent="0.25">
      <c r="A2057"/>
      <c r="B2057"/>
      <c r="C2057"/>
      <c r="D2057"/>
      <c r="E2057"/>
      <c r="F2057"/>
      <c r="G2057"/>
      <c r="H2057"/>
      <c r="I2057"/>
      <c r="J2057"/>
      <c r="K2057"/>
      <c r="L2057"/>
      <c r="M2057"/>
      <c r="N2057"/>
      <c r="O2057"/>
      <c r="P2057"/>
      <c r="Q2057"/>
      <c r="R2057"/>
      <c r="S2057"/>
      <c r="T2057"/>
      <c r="U2057"/>
      <c r="V2057"/>
      <c r="W2057"/>
      <c r="X2057"/>
      <c r="Y2057"/>
      <c r="Z2057"/>
    </row>
    <row r="2058" spans="1:26" x14ac:dyDescent="0.25">
      <c r="A2058"/>
      <c r="B2058"/>
      <c r="C2058"/>
      <c r="D2058"/>
      <c r="E2058"/>
      <c r="F2058"/>
      <c r="G2058"/>
      <c r="H2058"/>
      <c r="I2058"/>
      <c r="J2058"/>
      <c r="K2058"/>
      <c r="L2058"/>
      <c r="M2058"/>
      <c r="N2058"/>
      <c r="O2058"/>
      <c r="P2058"/>
      <c r="Q2058"/>
      <c r="R2058"/>
      <c r="S2058"/>
      <c r="T2058"/>
      <c r="U2058"/>
      <c r="V2058"/>
      <c r="W2058"/>
      <c r="X2058"/>
      <c r="Y2058"/>
      <c r="Z2058"/>
    </row>
    <row r="2059" spans="1:26" x14ac:dyDescent="0.25">
      <c r="A2059"/>
      <c r="B2059"/>
      <c r="C2059"/>
      <c r="D2059"/>
      <c r="E2059"/>
      <c r="F2059"/>
      <c r="G2059"/>
      <c r="H2059"/>
      <c r="I2059"/>
      <c r="J2059"/>
      <c r="K2059"/>
      <c r="L2059"/>
      <c r="M2059"/>
      <c r="N2059"/>
      <c r="O2059"/>
      <c r="P2059"/>
      <c r="Q2059"/>
      <c r="R2059"/>
      <c r="S2059"/>
      <c r="T2059"/>
      <c r="U2059"/>
      <c r="V2059"/>
      <c r="W2059"/>
      <c r="X2059"/>
      <c r="Y2059"/>
      <c r="Z2059"/>
    </row>
    <row r="2060" spans="1:26" x14ac:dyDescent="0.25">
      <c r="A2060"/>
      <c r="B2060"/>
      <c r="C2060"/>
      <c r="D2060"/>
      <c r="E2060"/>
      <c r="F2060"/>
      <c r="G2060"/>
      <c r="H2060"/>
      <c r="I2060"/>
      <c r="J2060"/>
      <c r="K2060"/>
      <c r="L2060"/>
      <c r="M2060"/>
      <c r="N2060"/>
      <c r="O2060"/>
      <c r="P2060"/>
      <c r="Q2060"/>
      <c r="R2060"/>
      <c r="S2060"/>
      <c r="T2060"/>
      <c r="U2060"/>
      <c r="V2060"/>
      <c r="W2060"/>
      <c r="X2060"/>
      <c r="Y2060"/>
      <c r="Z2060"/>
    </row>
    <row r="2061" spans="1:26" x14ac:dyDescent="0.25">
      <c r="A2061"/>
      <c r="B2061"/>
      <c r="C2061"/>
      <c r="D2061"/>
      <c r="E2061"/>
      <c r="F2061"/>
      <c r="G2061"/>
      <c r="H2061"/>
      <c r="I2061"/>
      <c r="J2061"/>
      <c r="K2061"/>
      <c r="L2061"/>
      <c r="M2061"/>
      <c r="N2061"/>
      <c r="O2061"/>
      <c r="P2061"/>
      <c r="Q2061"/>
      <c r="R2061"/>
      <c r="S2061"/>
      <c r="T2061"/>
      <c r="U2061"/>
      <c r="V2061"/>
      <c r="W2061"/>
      <c r="X2061"/>
      <c r="Y2061"/>
      <c r="Z2061"/>
    </row>
    <row r="2062" spans="1:26" x14ac:dyDescent="0.25">
      <c r="A2062"/>
      <c r="B2062"/>
      <c r="C2062"/>
      <c r="D2062"/>
      <c r="E2062"/>
      <c r="F2062"/>
      <c r="G2062"/>
      <c r="H2062"/>
      <c r="I2062"/>
      <c r="J2062"/>
      <c r="K2062"/>
      <c r="L2062"/>
      <c r="M2062"/>
      <c r="N2062"/>
      <c r="O2062"/>
      <c r="P2062"/>
      <c r="Q2062"/>
      <c r="R2062"/>
      <c r="S2062"/>
      <c r="T2062"/>
      <c r="U2062"/>
      <c r="V2062"/>
      <c r="W2062"/>
      <c r="X2062"/>
      <c r="Y2062"/>
      <c r="Z2062"/>
    </row>
    <row r="2063" spans="1:26" x14ac:dyDescent="0.25">
      <c r="A2063"/>
      <c r="B2063"/>
      <c r="C2063"/>
      <c r="D2063"/>
      <c r="E2063"/>
      <c r="F2063"/>
      <c r="G2063"/>
      <c r="H2063"/>
      <c r="I2063"/>
      <c r="J2063"/>
      <c r="K2063"/>
      <c r="L2063"/>
      <c r="M2063"/>
      <c r="N2063"/>
      <c r="O2063"/>
      <c r="P2063"/>
      <c r="Q2063"/>
      <c r="R2063"/>
      <c r="S2063"/>
      <c r="T2063"/>
      <c r="U2063"/>
      <c r="V2063"/>
      <c r="W2063"/>
      <c r="X2063"/>
      <c r="Y2063"/>
      <c r="Z2063"/>
    </row>
    <row r="2064" spans="1:26" x14ac:dyDescent="0.25">
      <c r="A2064"/>
      <c r="B2064"/>
      <c r="C2064"/>
      <c r="D2064"/>
      <c r="E2064"/>
      <c r="F2064"/>
      <c r="G2064"/>
      <c r="H2064"/>
      <c r="I2064"/>
      <c r="J2064"/>
      <c r="K2064"/>
      <c r="L2064"/>
      <c r="M2064"/>
      <c r="N2064"/>
      <c r="O2064"/>
      <c r="P2064"/>
      <c r="Q2064"/>
      <c r="R2064"/>
      <c r="S2064"/>
      <c r="T2064"/>
      <c r="U2064"/>
      <c r="V2064"/>
      <c r="W2064"/>
      <c r="X2064"/>
      <c r="Y2064"/>
      <c r="Z2064"/>
    </row>
    <row r="2065" spans="1:26" x14ac:dyDescent="0.25">
      <c r="A2065"/>
      <c r="B2065"/>
      <c r="C2065"/>
      <c r="D2065"/>
      <c r="E2065"/>
      <c r="F2065"/>
      <c r="G2065"/>
      <c r="H2065"/>
      <c r="I2065"/>
      <c r="J2065"/>
      <c r="K2065"/>
      <c r="L2065"/>
      <c r="M2065"/>
      <c r="N2065"/>
      <c r="O2065"/>
      <c r="P2065"/>
      <c r="Q2065"/>
      <c r="R2065"/>
      <c r="S2065"/>
      <c r="T2065"/>
      <c r="U2065"/>
      <c r="V2065"/>
      <c r="W2065"/>
      <c r="X2065"/>
      <c r="Y2065"/>
      <c r="Z2065"/>
    </row>
    <row r="2066" spans="1:26" x14ac:dyDescent="0.25">
      <c r="A2066"/>
      <c r="B2066"/>
      <c r="C2066"/>
      <c r="D2066"/>
      <c r="E2066"/>
      <c r="F2066"/>
      <c r="G2066"/>
      <c r="H2066"/>
      <c r="I2066"/>
      <c r="J2066"/>
      <c r="K2066"/>
      <c r="L2066"/>
      <c r="M2066"/>
      <c r="N2066"/>
      <c r="O2066"/>
      <c r="P2066"/>
      <c r="Q2066"/>
      <c r="R2066"/>
      <c r="S2066"/>
      <c r="T2066"/>
      <c r="U2066"/>
      <c r="V2066"/>
      <c r="W2066"/>
      <c r="X2066"/>
      <c r="Y2066"/>
      <c r="Z2066"/>
    </row>
    <row r="2067" spans="1:26" x14ac:dyDescent="0.25">
      <c r="A2067"/>
      <c r="B2067"/>
      <c r="C2067"/>
      <c r="D2067"/>
      <c r="E2067"/>
      <c r="F2067"/>
      <c r="G2067"/>
      <c r="H2067"/>
      <c r="I2067"/>
      <c r="J2067"/>
      <c r="K2067"/>
      <c r="L2067"/>
      <c r="M2067"/>
      <c r="N2067"/>
      <c r="O2067"/>
      <c r="P2067"/>
      <c r="Q2067"/>
      <c r="R2067"/>
      <c r="S2067"/>
      <c r="T2067"/>
      <c r="U2067"/>
      <c r="V2067"/>
      <c r="W2067"/>
      <c r="X2067"/>
      <c r="Y2067"/>
      <c r="Z2067"/>
    </row>
    <row r="2068" spans="1:26" x14ac:dyDescent="0.25">
      <c r="A2068"/>
      <c r="B2068"/>
      <c r="C2068"/>
      <c r="D2068"/>
      <c r="E2068"/>
      <c r="F2068"/>
      <c r="G2068"/>
      <c r="H2068"/>
      <c r="I2068"/>
      <c r="J2068"/>
      <c r="K2068"/>
      <c r="L2068"/>
      <c r="M2068"/>
      <c r="N2068"/>
      <c r="O2068"/>
      <c r="P2068"/>
      <c r="Q2068"/>
      <c r="R2068"/>
      <c r="S2068"/>
      <c r="T2068"/>
      <c r="U2068"/>
      <c r="V2068"/>
      <c r="W2068"/>
      <c r="X2068"/>
      <c r="Y2068"/>
      <c r="Z2068"/>
    </row>
    <row r="2069" spans="1:26" x14ac:dyDescent="0.25">
      <c r="A2069"/>
      <c r="B2069"/>
      <c r="C2069"/>
      <c r="D2069"/>
      <c r="E2069"/>
      <c r="F2069"/>
      <c r="G2069"/>
      <c r="H2069"/>
      <c r="I2069"/>
      <c r="J2069"/>
      <c r="K2069"/>
      <c r="L2069"/>
      <c r="M2069"/>
      <c r="N2069"/>
      <c r="O2069"/>
      <c r="P2069"/>
      <c r="Q2069"/>
      <c r="R2069"/>
      <c r="S2069"/>
      <c r="T2069"/>
      <c r="U2069"/>
      <c r="V2069"/>
      <c r="W2069"/>
      <c r="X2069"/>
      <c r="Y2069"/>
      <c r="Z2069"/>
    </row>
    <row r="2070" spans="1:26" x14ac:dyDescent="0.25">
      <c r="A2070"/>
      <c r="B2070"/>
      <c r="C2070"/>
      <c r="D2070"/>
      <c r="E2070"/>
      <c r="F2070"/>
      <c r="G2070"/>
      <c r="H2070"/>
      <c r="I2070"/>
      <c r="J2070"/>
      <c r="K2070"/>
      <c r="L2070"/>
      <c r="M2070"/>
      <c r="N2070"/>
      <c r="O2070"/>
      <c r="P2070"/>
      <c r="Q2070"/>
      <c r="R2070"/>
      <c r="S2070"/>
      <c r="T2070"/>
      <c r="U2070"/>
      <c r="V2070"/>
      <c r="W2070"/>
      <c r="X2070"/>
      <c r="Y2070"/>
      <c r="Z2070"/>
    </row>
    <row r="2071" spans="1:26" x14ac:dyDescent="0.25">
      <c r="A2071"/>
      <c r="B2071"/>
      <c r="C2071"/>
      <c r="D2071"/>
      <c r="E2071"/>
      <c r="F2071"/>
      <c r="G2071"/>
      <c r="H2071"/>
      <c r="I2071"/>
      <c r="J2071"/>
      <c r="K2071"/>
      <c r="L2071"/>
      <c r="M2071"/>
      <c r="N2071"/>
      <c r="O2071"/>
      <c r="P2071"/>
      <c r="Q2071"/>
      <c r="R2071"/>
      <c r="S2071"/>
      <c r="T2071"/>
      <c r="U2071"/>
      <c r="V2071"/>
      <c r="W2071"/>
      <c r="X2071"/>
      <c r="Y2071"/>
      <c r="Z2071"/>
    </row>
    <row r="2072" spans="1:26" x14ac:dyDescent="0.25">
      <c r="A2072"/>
      <c r="B2072"/>
      <c r="C2072"/>
      <c r="D2072"/>
      <c r="E2072"/>
      <c r="F2072"/>
      <c r="G2072"/>
      <c r="H2072"/>
      <c r="I2072"/>
      <c r="J2072"/>
      <c r="K2072"/>
      <c r="L2072"/>
      <c r="M2072"/>
      <c r="N2072"/>
      <c r="O2072"/>
      <c r="P2072"/>
      <c r="Q2072"/>
      <c r="R2072"/>
      <c r="S2072"/>
      <c r="T2072"/>
      <c r="U2072"/>
      <c r="V2072"/>
      <c r="W2072"/>
      <c r="X2072"/>
      <c r="Y2072"/>
      <c r="Z2072"/>
    </row>
    <row r="2073" spans="1:26" x14ac:dyDescent="0.25">
      <c r="A2073"/>
      <c r="B2073"/>
      <c r="C2073"/>
      <c r="D2073"/>
      <c r="E2073"/>
      <c r="F2073"/>
      <c r="G2073"/>
      <c r="H2073"/>
      <c r="I2073"/>
      <c r="J2073"/>
      <c r="K2073"/>
      <c r="L2073"/>
      <c r="M2073"/>
      <c r="N2073"/>
      <c r="O2073"/>
      <c r="P2073"/>
      <c r="Q2073"/>
      <c r="R2073"/>
      <c r="S2073"/>
      <c r="T2073"/>
      <c r="U2073"/>
      <c r="V2073"/>
      <c r="W2073"/>
      <c r="X2073"/>
      <c r="Y2073"/>
      <c r="Z2073"/>
    </row>
    <row r="2074" spans="1:26" x14ac:dyDescent="0.25">
      <c r="A2074"/>
      <c r="B2074"/>
      <c r="C2074"/>
      <c r="D2074"/>
      <c r="E2074"/>
      <c r="F2074"/>
      <c r="G2074"/>
      <c r="H2074"/>
      <c r="I2074"/>
      <c r="J2074"/>
      <c r="K2074"/>
      <c r="L2074"/>
      <c r="M2074"/>
      <c r="N2074"/>
      <c r="O2074"/>
      <c r="P2074"/>
      <c r="Q2074"/>
      <c r="R2074"/>
      <c r="S2074"/>
      <c r="T2074"/>
      <c r="U2074"/>
      <c r="V2074"/>
      <c r="W2074"/>
      <c r="X2074"/>
      <c r="Y2074"/>
      <c r="Z2074"/>
    </row>
    <row r="2075" spans="1:26" x14ac:dyDescent="0.25">
      <c r="A2075"/>
      <c r="B2075"/>
      <c r="C2075"/>
      <c r="D2075"/>
      <c r="E2075"/>
      <c r="F2075"/>
      <c r="G2075"/>
      <c r="H2075"/>
      <c r="I2075"/>
      <c r="J2075"/>
      <c r="K2075"/>
      <c r="L2075"/>
      <c r="M2075"/>
      <c r="N2075"/>
      <c r="O2075"/>
      <c r="P2075"/>
      <c r="Q2075"/>
      <c r="R2075"/>
      <c r="S2075"/>
      <c r="T2075"/>
      <c r="U2075"/>
      <c r="V2075"/>
      <c r="W2075"/>
      <c r="X2075"/>
      <c r="Y2075"/>
      <c r="Z2075"/>
    </row>
    <row r="2076" spans="1:26" x14ac:dyDescent="0.25">
      <c r="A2076"/>
      <c r="B2076"/>
      <c r="C2076"/>
      <c r="D2076"/>
      <c r="E2076"/>
      <c r="F2076"/>
      <c r="G2076"/>
      <c r="H2076"/>
      <c r="I2076"/>
      <c r="J2076"/>
      <c r="K2076"/>
      <c r="L2076"/>
      <c r="M2076"/>
      <c r="N2076"/>
      <c r="O2076"/>
      <c r="P2076"/>
      <c r="Q2076"/>
      <c r="R2076"/>
      <c r="S2076"/>
      <c r="T2076"/>
      <c r="U2076"/>
      <c r="V2076"/>
      <c r="W2076"/>
      <c r="X2076"/>
      <c r="Y2076"/>
      <c r="Z2076"/>
    </row>
    <row r="2077" spans="1:26" x14ac:dyDescent="0.25">
      <c r="A2077"/>
      <c r="B2077"/>
      <c r="C2077"/>
      <c r="D2077"/>
      <c r="E2077"/>
      <c r="F2077"/>
      <c r="G2077"/>
      <c r="H2077"/>
      <c r="I2077"/>
      <c r="J2077"/>
      <c r="K2077"/>
      <c r="L2077"/>
      <c r="M2077"/>
      <c r="N2077"/>
      <c r="O2077"/>
      <c r="P2077"/>
      <c r="Q2077"/>
      <c r="R2077"/>
      <c r="S2077"/>
      <c r="T2077"/>
      <c r="U2077"/>
      <c r="V2077"/>
      <c r="W2077"/>
      <c r="X2077"/>
      <c r="Y2077"/>
      <c r="Z2077"/>
    </row>
    <row r="2078" spans="1:26" x14ac:dyDescent="0.25">
      <c r="A2078"/>
      <c r="B2078"/>
      <c r="C2078"/>
      <c r="D2078"/>
      <c r="E2078"/>
      <c r="F2078"/>
      <c r="G2078"/>
      <c r="H2078"/>
      <c r="I2078"/>
      <c r="J2078"/>
      <c r="K2078"/>
      <c r="L2078"/>
      <c r="M2078"/>
      <c r="N2078"/>
      <c r="O2078"/>
      <c r="P2078"/>
      <c r="Q2078"/>
      <c r="R2078"/>
      <c r="S2078"/>
      <c r="T2078"/>
      <c r="U2078"/>
      <c r="V2078"/>
      <c r="W2078"/>
      <c r="X2078"/>
      <c r="Y2078"/>
      <c r="Z2078"/>
    </row>
    <row r="2079" spans="1:26" x14ac:dyDescent="0.25">
      <c r="A2079"/>
      <c r="B2079"/>
      <c r="C2079"/>
      <c r="D2079"/>
      <c r="E2079"/>
      <c r="F2079"/>
      <c r="G2079"/>
      <c r="H2079"/>
      <c r="I2079"/>
      <c r="J2079"/>
      <c r="K2079"/>
      <c r="L2079"/>
      <c r="M2079"/>
      <c r="N2079"/>
      <c r="O2079"/>
      <c r="P2079"/>
      <c r="Q2079"/>
      <c r="R2079"/>
      <c r="S2079"/>
      <c r="T2079"/>
      <c r="U2079"/>
      <c r="V2079"/>
      <c r="W2079"/>
      <c r="X2079"/>
      <c r="Y2079"/>
      <c r="Z2079"/>
    </row>
    <row r="2080" spans="1:26" x14ac:dyDescent="0.25">
      <c r="A2080"/>
      <c r="B2080"/>
      <c r="C2080"/>
      <c r="D2080"/>
      <c r="E2080"/>
      <c r="F2080"/>
      <c r="G2080"/>
      <c r="H2080"/>
      <c r="I2080"/>
      <c r="J2080"/>
      <c r="K2080"/>
      <c r="L2080"/>
      <c r="M2080"/>
      <c r="N2080"/>
      <c r="O2080"/>
      <c r="P2080"/>
      <c r="Q2080"/>
      <c r="R2080"/>
      <c r="S2080"/>
      <c r="T2080"/>
      <c r="U2080"/>
      <c r="V2080"/>
      <c r="W2080"/>
      <c r="X2080"/>
      <c r="Y2080"/>
      <c r="Z2080"/>
    </row>
    <row r="2081" spans="1:26" x14ac:dyDescent="0.25">
      <c r="A2081"/>
      <c r="B2081"/>
      <c r="C2081"/>
      <c r="D2081"/>
      <c r="E2081"/>
      <c r="F2081"/>
      <c r="G2081"/>
      <c r="H2081"/>
      <c r="I2081"/>
      <c r="J2081"/>
      <c r="K2081"/>
      <c r="L2081"/>
      <c r="M2081"/>
      <c r="N2081"/>
      <c r="O2081"/>
      <c r="P2081"/>
      <c r="Q2081"/>
      <c r="R2081"/>
      <c r="S2081"/>
      <c r="T2081"/>
      <c r="U2081"/>
      <c r="V2081"/>
      <c r="W2081"/>
      <c r="X2081"/>
      <c r="Y2081"/>
      <c r="Z2081"/>
    </row>
    <row r="2082" spans="1:26" x14ac:dyDescent="0.25">
      <c r="A2082"/>
      <c r="B2082"/>
      <c r="C2082"/>
      <c r="D2082"/>
      <c r="E2082"/>
      <c r="F2082"/>
      <c r="G2082"/>
      <c r="H2082"/>
      <c r="I2082"/>
      <c r="J2082"/>
      <c r="K2082"/>
      <c r="L2082"/>
      <c r="M2082"/>
      <c r="N2082"/>
      <c r="O2082"/>
      <c r="P2082"/>
      <c r="Q2082"/>
      <c r="R2082"/>
      <c r="S2082"/>
      <c r="T2082"/>
      <c r="U2082"/>
      <c r="V2082"/>
      <c r="W2082"/>
      <c r="X2082"/>
      <c r="Y2082"/>
      <c r="Z2082"/>
    </row>
    <row r="2083" spans="1:26" x14ac:dyDescent="0.25">
      <c r="A2083"/>
      <c r="B2083"/>
      <c r="C2083"/>
      <c r="D2083"/>
      <c r="E2083"/>
      <c r="F2083"/>
      <c r="G2083"/>
      <c r="H2083"/>
      <c r="I2083"/>
      <c r="J2083"/>
      <c r="K2083"/>
      <c r="L2083"/>
      <c r="M2083"/>
      <c r="N2083"/>
      <c r="O2083"/>
      <c r="P2083"/>
      <c r="Q2083"/>
      <c r="R2083"/>
      <c r="S2083"/>
      <c r="T2083"/>
      <c r="U2083"/>
      <c r="V2083"/>
      <c r="W2083"/>
      <c r="X2083"/>
      <c r="Y2083"/>
      <c r="Z2083"/>
    </row>
    <row r="2084" spans="1:26" x14ac:dyDescent="0.25">
      <c r="A2084"/>
      <c r="B2084"/>
      <c r="C2084"/>
      <c r="D2084"/>
      <c r="E2084"/>
      <c r="F2084"/>
      <c r="G2084"/>
      <c r="H2084"/>
      <c r="I2084"/>
      <c r="J2084"/>
      <c r="K2084"/>
      <c r="L2084"/>
      <c r="M2084"/>
      <c r="N2084"/>
      <c r="O2084"/>
      <c r="P2084"/>
      <c r="Q2084"/>
      <c r="R2084"/>
      <c r="S2084"/>
      <c r="T2084"/>
      <c r="U2084"/>
      <c r="V2084"/>
      <c r="W2084"/>
      <c r="X2084"/>
      <c r="Y2084"/>
      <c r="Z2084"/>
    </row>
    <row r="2085" spans="1:26" x14ac:dyDescent="0.25">
      <c r="A2085"/>
      <c r="B2085"/>
      <c r="C2085"/>
      <c r="D2085"/>
      <c r="E2085"/>
      <c r="F2085"/>
      <c r="G2085"/>
      <c r="H2085"/>
      <c r="I2085"/>
      <c r="J2085"/>
      <c r="K2085"/>
      <c r="L2085"/>
      <c r="M2085"/>
      <c r="N2085"/>
      <c r="O2085"/>
      <c r="P2085"/>
      <c r="Q2085"/>
      <c r="R2085"/>
      <c r="S2085"/>
      <c r="T2085"/>
      <c r="U2085"/>
      <c r="V2085"/>
      <c r="W2085"/>
      <c r="X2085"/>
      <c r="Y2085"/>
      <c r="Z2085"/>
    </row>
    <row r="2086" spans="1:26" x14ac:dyDescent="0.25">
      <c r="A2086"/>
      <c r="B2086"/>
      <c r="C2086"/>
      <c r="D2086"/>
      <c r="E2086"/>
      <c r="F2086"/>
      <c r="G2086"/>
      <c r="H2086"/>
      <c r="I2086"/>
      <c r="J2086"/>
      <c r="K2086"/>
      <c r="L2086"/>
      <c r="M2086"/>
      <c r="N2086"/>
      <c r="O2086"/>
      <c r="P2086"/>
      <c r="Q2086"/>
      <c r="R2086"/>
      <c r="S2086"/>
      <c r="T2086"/>
      <c r="U2086"/>
      <c r="V2086"/>
      <c r="W2086"/>
      <c r="X2086"/>
      <c r="Y2086"/>
      <c r="Z2086"/>
    </row>
    <row r="2087" spans="1:26" x14ac:dyDescent="0.25">
      <c r="A2087"/>
      <c r="B2087"/>
      <c r="C2087"/>
      <c r="D2087"/>
      <c r="E2087"/>
      <c r="F2087"/>
      <c r="G2087"/>
      <c r="H2087"/>
      <c r="I2087"/>
      <c r="J2087"/>
      <c r="K2087"/>
      <c r="L2087"/>
      <c r="M2087"/>
      <c r="N2087"/>
      <c r="O2087"/>
      <c r="P2087"/>
      <c r="Q2087"/>
      <c r="R2087"/>
      <c r="S2087"/>
      <c r="T2087"/>
      <c r="U2087"/>
      <c r="V2087"/>
      <c r="W2087"/>
      <c r="X2087"/>
      <c r="Y2087"/>
      <c r="Z2087"/>
    </row>
    <row r="2088" spans="1:26" x14ac:dyDescent="0.25">
      <c r="A2088"/>
      <c r="B2088"/>
      <c r="C2088"/>
      <c r="D2088"/>
      <c r="E2088"/>
      <c r="F2088"/>
      <c r="G2088"/>
      <c r="H2088"/>
      <c r="I2088"/>
      <c r="J2088"/>
      <c r="K2088"/>
      <c r="L2088"/>
      <c r="M2088"/>
      <c r="N2088"/>
      <c r="O2088"/>
      <c r="P2088"/>
      <c r="Q2088"/>
      <c r="R2088"/>
      <c r="S2088"/>
      <c r="T2088"/>
      <c r="U2088"/>
      <c r="V2088"/>
      <c r="W2088"/>
      <c r="X2088"/>
      <c r="Y2088"/>
      <c r="Z2088"/>
    </row>
    <row r="2089" spans="1:26" x14ac:dyDescent="0.25">
      <c r="A2089"/>
      <c r="B2089"/>
      <c r="C2089"/>
      <c r="D2089"/>
      <c r="E2089"/>
      <c r="F2089"/>
      <c r="G2089"/>
      <c r="H2089"/>
      <c r="I2089"/>
      <c r="J2089"/>
      <c r="K2089"/>
      <c r="L2089"/>
      <c r="M2089"/>
      <c r="N2089"/>
      <c r="O2089"/>
      <c r="P2089"/>
      <c r="Q2089"/>
      <c r="R2089"/>
      <c r="S2089"/>
      <c r="T2089"/>
      <c r="U2089"/>
      <c r="V2089"/>
      <c r="W2089"/>
      <c r="X2089"/>
      <c r="Y2089"/>
      <c r="Z2089"/>
    </row>
    <row r="2090" spans="1:26" x14ac:dyDescent="0.25">
      <c r="A2090"/>
      <c r="B2090"/>
      <c r="C2090"/>
      <c r="D2090"/>
      <c r="E2090"/>
      <c r="F2090"/>
      <c r="G2090"/>
      <c r="H2090"/>
      <c r="I2090"/>
      <c r="J2090"/>
      <c r="K2090"/>
      <c r="L2090"/>
      <c r="M2090"/>
      <c r="N2090"/>
      <c r="O2090"/>
      <c r="P2090"/>
      <c r="Q2090"/>
      <c r="R2090"/>
      <c r="S2090"/>
      <c r="T2090"/>
      <c r="U2090"/>
      <c r="V2090"/>
      <c r="W2090"/>
      <c r="X2090"/>
      <c r="Y2090"/>
      <c r="Z2090"/>
    </row>
    <row r="2091" spans="1:26" x14ac:dyDescent="0.25">
      <c r="A2091"/>
      <c r="B2091"/>
      <c r="C2091"/>
      <c r="D2091"/>
      <c r="E2091"/>
      <c r="F2091"/>
      <c r="G2091"/>
      <c r="H2091"/>
      <c r="I2091"/>
      <c r="J2091"/>
      <c r="K2091"/>
      <c r="L2091"/>
      <c r="M2091"/>
      <c r="N2091"/>
      <c r="O2091"/>
      <c r="P2091"/>
      <c r="Q2091"/>
      <c r="R2091"/>
      <c r="S2091"/>
      <c r="T2091"/>
      <c r="U2091"/>
      <c r="V2091"/>
      <c r="W2091"/>
      <c r="X2091"/>
      <c r="Y2091"/>
      <c r="Z2091"/>
    </row>
    <row r="2092" spans="1:26" x14ac:dyDescent="0.25">
      <c r="A2092"/>
      <c r="B2092"/>
      <c r="C2092"/>
      <c r="D2092"/>
      <c r="E2092"/>
      <c r="F2092"/>
      <c r="G2092"/>
      <c r="H2092"/>
      <c r="I2092"/>
      <c r="J2092"/>
      <c r="K2092"/>
      <c r="L2092"/>
      <c r="M2092"/>
      <c r="N2092"/>
      <c r="O2092"/>
      <c r="P2092"/>
      <c r="Q2092"/>
      <c r="R2092"/>
      <c r="S2092"/>
      <c r="T2092"/>
      <c r="U2092"/>
      <c r="V2092"/>
      <c r="W2092"/>
      <c r="X2092"/>
      <c r="Y2092"/>
      <c r="Z2092"/>
    </row>
    <row r="2093" spans="1:26" x14ac:dyDescent="0.25">
      <c r="A2093"/>
      <c r="B2093"/>
      <c r="C2093"/>
      <c r="D2093"/>
      <c r="E2093"/>
      <c r="F2093"/>
      <c r="G2093"/>
      <c r="H2093"/>
      <c r="I2093"/>
      <c r="J2093"/>
      <c r="K2093"/>
      <c r="L2093"/>
      <c r="M2093"/>
      <c r="N2093"/>
      <c r="O2093"/>
      <c r="P2093"/>
      <c r="Q2093"/>
      <c r="R2093"/>
      <c r="S2093"/>
      <c r="T2093"/>
      <c r="U2093"/>
      <c r="V2093"/>
      <c r="W2093"/>
      <c r="X2093"/>
      <c r="Y2093"/>
      <c r="Z2093"/>
    </row>
    <row r="2094" spans="1:26" x14ac:dyDescent="0.25">
      <c r="A2094"/>
      <c r="B2094"/>
      <c r="C2094"/>
      <c r="D2094"/>
      <c r="E2094"/>
      <c r="F2094"/>
      <c r="G2094"/>
      <c r="H2094"/>
      <c r="I2094"/>
      <c r="J2094"/>
      <c r="K2094"/>
      <c r="L2094"/>
      <c r="M2094"/>
      <c r="N2094"/>
      <c r="O2094"/>
      <c r="P2094"/>
      <c r="Q2094"/>
      <c r="R2094"/>
      <c r="S2094"/>
      <c r="T2094"/>
      <c r="U2094"/>
      <c r="V2094"/>
      <c r="W2094"/>
      <c r="X2094"/>
      <c r="Y2094"/>
      <c r="Z2094"/>
    </row>
    <row r="2095" spans="1:26" x14ac:dyDescent="0.25">
      <c r="A2095"/>
      <c r="B2095"/>
      <c r="C2095"/>
      <c r="D2095"/>
      <c r="E2095"/>
      <c r="F2095"/>
      <c r="G2095"/>
      <c r="H2095"/>
      <c r="I2095"/>
      <c r="J2095"/>
      <c r="K2095"/>
      <c r="L2095"/>
      <c r="M2095"/>
      <c r="N2095"/>
      <c r="O2095"/>
      <c r="P2095"/>
      <c r="Q2095"/>
      <c r="R2095"/>
      <c r="S2095"/>
      <c r="T2095"/>
      <c r="U2095"/>
      <c r="V2095"/>
      <c r="W2095"/>
      <c r="X2095"/>
      <c r="Y2095"/>
      <c r="Z2095"/>
    </row>
    <row r="2096" spans="1:26" x14ac:dyDescent="0.25">
      <c r="A2096"/>
      <c r="B2096"/>
      <c r="C2096"/>
      <c r="D2096"/>
      <c r="E2096"/>
      <c r="F2096"/>
      <c r="G2096"/>
      <c r="H2096"/>
      <c r="I2096"/>
      <c r="J2096"/>
      <c r="K2096"/>
      <c r="L2096"/>
      <c r="M2096"/>
      <c r="N2096"/>
      <c r="O2096"/>
      <c r="P2096"/>
      <c r="Q2096"/>
      <c r="R2096"/>
      <c r="S2096"/>
      <c r="T2096"/>
      <c r="U2096"/>
      <c r="V2096"/>
      <c r="W2096"/>
      <c r="X2096"/>
      <c r="Y2096"/>
      <c r="Z2096"/>
    </row>
    <row r="2097" spans="1:26" x14ac:dyDescent="0.25">
      <c r="A2097"/>
      <c r="B2097"/>
      <c r="C2097"/>
      <c r="D2097"/>
      <c r="E2097"/>
      <c r="F2097"/>
      <c r="G2097"/>
      <c r="H2097"/>
      <c r="I2097"/>
      <c r="J2097"/>
      <c r="K2097"/>
      <c r="L2097"/>
      <c r="M2097"/>
      <c r="N2097"/>
      <c r="O2097"/>
      <c r="P2097"/>
      <c r="Q2097"/>
      <c r="R2097"/>
      <c r="S2097"/>
      <c r="T2097"/>
      <c r="U2097"/>
      <c r="V2097"/>
      <c r="W2097"/>
      <c r="X2097"/>
      <c r="Y2097"/>
      <c r="Z2097"/>
    </row>
    <row r="2098" spans="1:26" x14ac:dyDescent="0.25">
      <c r="A2098"/>
      <c r="B2098"/>
      <c r="C2098"/>
      <c r="D2098"/>
      <c r="E2098"/>
      <c r="F2098"/>
      <c r="G2098"/>
      <c r="H2098"/>
      <c r="I2098"/>
      <c r="J2098"/>
      <c r="K2098"/>
      <c r="L2098"/>
      <c r="M2098"/>
      <c r="N2098"/>
      <c r="O2098"/>
      <c r="P2098"/>
      <c r="Q2098"/>
      <c r="R2098"/>
      <c r="S2098"/>
      <c r="T2098"/>
      <c r="U2098"/>
      <c r="V2098"/>
      <c r="W2098"/>
      <c r="X2098"/>
      <c r="Y2098"/>
      <c r="Z2098"/>
    </row>
    <row r="2099" spans="1:26" x14ac:dyDescent="0.25">
      <c r="A2099"/>
      <c r="B2099"/>
      <c r="C2099"/>
      <c r="D2099"/>
      <c r="E2099"/>
      <c r="F2099"/>
      <c r="G2099"/>
      <c r="H2099"/>
      <c r="I2099"/>
      <c r="J2099"/>
      <c r="K2099"/>
      <c r="L2099"/>
      <c r="M2099"/>
      <c r="N2099"/>
      <c r="O2099"/>
      <c r="P2099"/>
      <c r="Q2099"/>
      <c r="R2099"/>
      <c r="S2099"/>
      <c r="T2099"/>
      <c r="U2099"/>
      <c r="V2099"/>
      <c r="W2099"/>
      <c r="X2099"/>
      <c r="Y2099"/>
      <c r="Z2099"/>
    </row>
    <row r="2100" spans="1:26" x14ac:dyDescent="0.25">
      <c r="A2100"/>
      <c r="B2100"/>
      <c r="C2100"/>
      <c r="D2100"/>
      <c r="E2100"/>
      <c r="F2100"/>
      <c r="G2100"/>
      <c r="H2100"/>
      <c r="I2100"/>
      <c r="J2100"/>
      <c r="K2100"/>
      <c r="L2100"/>
      <c r="M2100"/>
      <c r="N2100"/>
      <c r="O2100"/>
      <c r="P2100"/>
      <c r="Q2100"/>
      <c r="R2100"/>
      <c r="S2100"/>
      <c r="T2100"/>
      <c r="U2100"/>
      <c r="V2100"/>
      <c r="W2100"/>
      <c r="X2100"/>
      <c r="Y2100"/>
      <c r="Z2100"/>
    </row>
    <row r="2101" spans="1:26" x14ac:dyDescent="0.25">
      <c r="A2101"/>
      <c r="B2101"/>
      <c r="C2101"/>
      <c r="D2101"/>
      <c r="E2101"/>
      <c r="F2101"/>
      <c r="G2101"/>
      <c r="H2101"/>
      <c r="I2101"/>
      <c r="J2101"/>
      <c r="K2101"/>
      <c r="L2101"/>
      <c r="M2101"/>
      <c r="N2101"/>
      <c r="O2101"/>
      <c r="P2101"/>
      <c r="Q2101"/>
      <c r="R2101"/>
      <c r="S2101"/>
      <c r="T2101"/>
      <c r="U2101"/>
      <c r="V2101"/>
      <c r="W2101"/>
      <c r="X2101"/>
      <c r="Y2101"/>
      <c r="Z2101"/>
    </row>
    <row r="2102" spans="1:26" x14ac:dyDescent="0.25">
      <c r="A2102"/>
      <c r="B2102"/>
      <c r="C2102"/>
      <c r="D2102"/>
      <c r="E2102"/>
      <c r="F2102"/>
      <c r="G2102"/>
      <c r="H2102"/>
      <c r="I2102"/>
      <c r="J2102"/>
      <c r="K2102"/>
      <c r="L2102"/>
      <c r="M2102"/>
      <c r="N2102"/>
      <c r="O2102"/>
      <c r="P2102"/>
      <c r="Q2102"/>
      <c r="R2102"/>
      <c r="S2102"/>
      <c r="T2102"/>
      <c r="U2102"/>
      <c r="V2102"/>
      <c r="W2102"/>
      <c r="X2102"/>
      <c r="Y2102"/>
      <c r="Z2102"/>
    </row>
    <row r="2103" spans="1:26" x14ac:dyDescent="0.25">
      <c r="A2103"/>
      <c r="B2103"/>
      <c r="C2103"/>
      <c r="D2103"/>
      <c r="E2103"/>
      <c r="F2103"/>
      <c r="G2103"/>
      <c r="H2103"/>
      <c r="I2103"/>
      <c r="J2103"/>
      <c r="K2103"/>
      <c r="L2103"/>
      <c r="M2103"/>
      <c r="N2103"/>
      <c r="O2103"/>
      <c r="P2103"/>
      <c r="Q2103"/>
      <c r="R2103"/>
      <c r="S2103"/>
      <c r="T2103"/>
      <c r="U2103"/>
      <c r="V2103"/>
      <c r="W2103"/>
      <c r="X2103"/>
      <c r="Y2103"/>
      <c r="Z2103"/>
    </row>
    <row r="2104" spans="1:26" x14ac:dyDescent="0.25">
      <c r="A2104"/>
      <c r="B2104"/>
      <c r="C2104"/>
      <c r="D2104"/>
      <c r="E2104"/>
      <c r="F2104"/>
      <c r="G2104"/>
      <c r="H2104"/>
      <c r="I2104"/>
      <c r="J2104"/>
      <c r="K2104"/>
      <c r="L2104"/>
      <c r="M2104"/>
      <c r="N2104"/>
      <c r="O2104"/>
      <c r="P2104"/>
      <c r="Q2104"/>
      <c r="R2104"/>
      <c r="S2104"/>
      <c r="T2104"/>
      <c r="U2104"/>
      <c r="V2104"/>
      <c r="W2104"/>
      <c r="X2104"/>
      <c r="Y2104"/>
      <c r="Z2104"/>
    </row>
    <row r="2105" spans="1:26" x14ac:dyDescent="0.25">
      <c r="A2105"/>
      <c r="B2105"/>
      <c r="C2105"/>
      <c r="D2105"/>
      <c r="E2105"/>
      <c r="F2105"/>
      <c r="G2105"/>
      <c r="H2105"/>
      <c r="I2105"/>
      <c r="J2105"/>
      <c r="K2105"/>
      <c r="L2105"/>
      <c r="M2105"/>
      <c r="N2105"/>
      <c r="O2105"/>
      <c r="P2105"/>
      <c r="Q2105"/>
      <c r="R2105"/>
      <c r="S2105"/>
      <c r="T2105"/>
      <c r="U2105"/>
      <c r="V2105"/>
      <c r="W2105"/>
      <c r="X2105"/>
      <c r="Y2105"/>
      <c r="Z2105"/>
    </row>
    <row r="2106" spans="1:26" x14ac:dyDescent="0.25">
      <c r="A2106"/>
      <c r="B2106"/>
      <c r="C2106"/>
      <c r="D2106"/>
      <c r="E2106"/>
      <c r="F2106"/>
      <c r="G2106"/>
      <c r="H2106"/>
      <c r="I2106"/>
      <c r="J2106"/>
      <c r="K2106"/>
      <c r="L2106"/>
      <c r="M2106"/>
      <c r="N2106"/>
      <c r="O2106"/>
      <c r="P2106"/>
      <c r="Q2106"/>
      <c r="R2106"/>
      <c r="S2106"/>
      <c r="T2106"/>
      <c r="U2106"/>
      <c r="V2106"/>
      <c r="W2106"/>
      <c r="X2106"/>
      <c r="Y2106"/>
      <c r="Z2106"/>
    </row>
    <row r="2107" spans="1:26" x14ac:dyDescent="0.25">
      <c r="A2107"/>
      <c r="B2107"/>
      <c r="C2107"/>
      <c r="D2107"/>
      <c r="E2107"/>
      <c r="F2107"/>
      <c r="G2107"/>
      <c r="H2107"/>
      <c r="I2107"/>
      <c r="J2107"/>
      <c r="K2107"/>
      <c r="L2107"/>
      <c r="M2107"/>
      <c r="N2107"/>
      <c r="O2107"/>
      <c r="P2107"/>
      <c r="Q2107"/>
      <c r="R2107"/>
      <c r="S2107"/>
      <c r="T2107"/>
      <c r="U2107"/>
      <c r="V2107"/>
      <c r="W2107"/>
      <c r="X2107"/>
      <c r="Y2107"/>
      <c r="Z2107"/>
    </row>
    <row r="2108" spans="1:26" x14ac:dyDescent="0.25">
      <c r="A2108"/>
      <c r="B2108"/>
      <c r="C2108"/>
      <c r="D2108"/>
      <c r="E2108"/>
      <c r="F2108"/>
      <c r="G2108"/>
      <c r="H2108"/>
      <c r="I2108"/>
      <c r="J2108"/>
      <c r="K2108"/>
      <c r="L2108"/>
      <c r="M2108"/>
      <c r="N2108"/>
      <c r="O2108"/>
      <c r="P2108"/>
      <c r="Q2108"/>
      <c r="R2108"/>
      <c r="S2108"/>
      <c r="T2108"/>
      <c r="U2108"/>
      <c r="V2108"/>
      <c r="W2108"/>
      <c r="X2108"/>
      <c r="Y2108"/>
      <c r="Z2108"/>
    </row>
    <row r="2109" spans="1:26" x14ac:dyDescent="0.25">
      <c r="A2109"/>
      <c r="B2109"/>
      <c r="C2109"/>
      <c r="D2109"/>
      <c r="E2109"/>
      <c r="F2109"/>
      <c r="G2109"/>
      <c r="H2109"/>
      <c r="I2109"/>
      <c r="J2109"/>
      <c r="K2109"/>
      <c r="L2109"/>
      <c r="M2109"/>
      <c r="N2109"/>
      <c r="O2109"/>
      <c r="P2109"/>
      <c r="Q2109"/>
      <c r="R2109"/>
      <c r="S2109"/>
      <c r="T2109"/>
      <c r="U2109"/>
      <c r="V2109"/>
      <c r="W2109"/>
      <c r="X2109"/>
      <c r="Y2109"/>
      <c r="Z2109"/>
    </row>
    <row r="2110" spans="1:26" x14ac:dyDescent="0.25">
      <c r="A2110"/>
      <c r="B2110"/>
      <c r="C2110"/>
      <c r="D2110"/>
      <c r="E2110"/>
      <c r="F2110"/>
      <c r="G2110"/>
      <c r="H2110"/>
      <c r="I2110"/>
      <c r="J2110"/>
      <c r="K2110"/>
      <c r="L2110"/>
      <c r="M2110"/>
      <c r="N2110"/>
      <c r="O2110"/>
      <c r="P2110"/>
      <c r="Q2110"/>
      <c r="R2110"/>
      <c r="S2110"/>
      <c r="T2110"/>
      <c r="U2110"/>
      <c r="V2110"/>
      <c r="W2110"/>
      <c r="X2110"/>
      <c r="Y2110"/>
      <c r="Z2110"/>
    </row>
    <row r="2111" spans="1:26" x14ac:dyDescent="0.25">
      <c r="A2111"/>
      <c r="B2111"/>
      <c r="C2111"/>
      <c r="D2111"/>
      <c r="E2111"/>
      <c r="F2111"/>
      <c r="G2111"/>
      <c r="H2111"/>
      <c r="I2111"/>
      <c r="J2111"/>
      <c r="K2111"/>
      <c r="L2111"/>
      <c r="M2111"/>
      <c r="N2111"/>
      <c r="O2111"/>
      <c r="P2111"/>
      <c r="Q2111"/>
      <c r="R2111"/>
      <c r="S2111"/>
      <c r="T2111"/>
      <c r="U2111"/>
      <c r="V2111"/>
      <c r="W2111"/>
      <c r="X2111"/>
      <c r="Y2111"/>
      <c r="Z2111"/>
    </row>
    <row r="2112" spans="1:26" x14ac:dyDescent="0.25">
      <c r="A2112"/>
      <c r="B2112"/>
      <c r="C2112"/>
      <c r="D2112"/>
      <c r="E2112"/>
      <c r="F2112"/>
      <c r="G2112"/>
      <c r="H2112"/>
      <c r="I2112"/>
      <c r="J2112"/>
      <c r="K2112"/>
      <c r="L2112"/>
      <c r="M2112"/>
      <c r="N2112"/>
      <c r="O2112"/>
      <c r="P2112"/>
      <c r="Q2112"/>
      <c r="R2112"/>
      <c r="S2112"/>
      <c r="T2112"/>
      <c r="U2112"/>
      <c r="V2112"/>
      <c r="W2112"/>
      <c r="X2112"/>
      <c r="Y2112"/>
      <c r="Z2112"/>
    </row>
    <row r="2113" spans="1:26" x14ac:dyDescent="0.25">
      <c r="A2113"/>
      <c r="B2113"/>
      <c r="C2113"/>
      <c r="D2113"/>
      <c r="E2113"/>
      <c r="F2113"/>
      <c r="G2113"/>
      <c r="H2113"/>
      <c r="I2113"/>
      <c r="J2113"/>
      <c r="K2113"/>
      <c r="L2113"/>
      <c r="M2113"/>
      <c r="N2113"/>
      <c r="O2113"/>
      <c r="P2113"/>
      <c r="Q2113"/>
      <c r="R2113"/>
      <c r="S2113"/>
      <c r="T2113"/>
      <c r="U2113"/>
      <c r="V2113"/>
      <c r="W2113"/>
      <c r="X2113"/>
      <c r="Y2113"/>
      <c r="Z2113"/>
    </row>
    <row r="2114" spans="1:26" x14ac:dyDescent="0.25">
      <c r="A2114"/>
      <c r="B2114"/>
      <c r="C2114"/>
      <c r="D2114"/>
      <c r="E2114"/>
      <c r="F2114"/>
      <c r="G2114"/>
      <c r="H2114"/>
      <c r="I2114"/>
      <c r="J2114"/>
      <c r="K2114"/>
      <c r="L2114"/>
      <c r="M2114"/>
      <c r="N2114"/>
      <c r="O2114"/>
      <c r="P2114"/>
      <c r="Q2114"/>
      <c r="R2114"/>
      <c r="S2114"/>
      <c r="T2114"/>
      <c r="U2114"/>
      <c r="V2114"/>
      <c r="W2114"/>
      <c r="X2114"/>
      <c r="Y2114"/>
      <c r="Z2114"/>
    </row>
    <row r="2115" spans="1:26" x14ac:dyDescent="0.25">
      <c r="A2115"/>
      <c r="B2115"/>
      <c r="C2115"/>
      <c r="D2115"/>
      <c r="E2115"/>
      <c r="F2115"/>
      <c r="G2115"/>
      <c r="H2115"/>
      <c r="I2115"/>
      <c r="J2115"/>
      <c r="K2115"/>
      <c r="L2115"/>
      <c r="M2115"/>
      <c r="N2115"/>
      <c r="O2115"/>
      <c r="P2115"/>
      <c r="Q2115"/>
      <c r="R2115"/>
      <c r="S2115"/>
      <c r="T2115"/>
      <c r="U2115"/>
      <c r="V2115"/>
      <c r="W2115"/>
      <c r="X2115"/>
      <c r="Y2115"/>
      <c r="Z2115"/>
    </row>
    <row r="2116" spans="1:26" x14ac:dyDescent="0.25">
      <c r="A2116"/>
      <c r="B2116"/>
      <c r="C2116"/>
      <c r="D2116"/>
      <c r="E2116"/>
      <c r="F2116"/>
      <c r="G2116"/>
      <c r="H2116"/>
      <c r="I2116"/>
      <c r="J2116"/>
      <c r="K2116"/>
      <c r="L2116"/>
      <c r="M2116"/>
      <c r="N2116"/>
      <c r="O2116"/>
      <c r="P2116"/>
      <c r="Q2116"/>
      <c r="R2116"/>
      <c r="S2116"/>
      <c r="T2116"/>
      <c r="U2116"/>
      <c r="V2116"/>
      <c r="W2116"/>
      <c r="X2116"/>
      <c r="Y2116"/>
      <c r="Z2116"/>
    </row>
    <row r="2117" spans="1:26" x14ac:dyDescent="0.25">
      <c r="A2117"/>
      <c r="B2117"/>
      <c r="C2117"/>
      <c r="D2117"/>
      <c r="E2117"/>
      <c r="F2117"/>
      <c r="G2117"/>
      <c r="H2117"/>
      <c r="I2117"/>
      <c r="J2117"/>
      <c r="K2117"/>
      <c r="L2117"/>
      <c r="M2117"/>
      <c r="N2117"/>
      <c r="O2117"/>
      <c r="P2117"/>
      <c r="Q2117"/>
      <c r="R2117"/>
      <c r="S2117"/>
      <c r="T2117"/>
      <c r="U2117"/>
      <c r="V2117"/>
      <c r="W2117"/>
      <c r="X2117"/>
      <c r="Y2117"/>
      <c r="Z2117"/>
    </row>
    <row r="2118" spans="1:26" x14ac:dyDescent="0.25">
      <c r="A2118"/>
      <c r="B2118"/>
      <c r="C2118"/>
      <c r="D2118"/>
      <c r="E2118"/>
      <c r="F2118"/>
      <c r="G2118"/>
      <c r="H2118"/>
      <c r="I2118"/>
      <c r="J2118"/>
      <c r="K2118"/>
      <c r="L2118"/>
      <c r="M2118"/>
      <c r="N2118"/>
      <c r="O2118"/>
      <c r="P2118"/>
      <c r="Q2118"/>
      <c r="R2118"/>
      <c r="S2118"/>
      <c r="T2118"/>
      <c r="U2118"/>
      <c r="V2118"/>
      <c r="W2118"/>
      <c r="X2118"/>
      <c r="Y2118"/>
      <c r="Z2118"/>
    </row>
    <row r="2119" spans="1:26" x14ac:dyDescent="0.25">
      <c r="A2119"/>
      <c r="B2119"/>
      <c r="C2119"/>
      <c r="D2119"/>
      <c r="E2119"/>
      <c r="F2119"/>
      <c r="G2119"/>
      <c r="H2119"/>
      <c r="I2119"/>
      <c r="J2119"/>
      <c r="K2119"/>
      <c r="L2119"/>
      <c r="M2119"/>
      <c r="N2119"/>
      <c r="O2119"/>
      <c r="P2119"/>
      <c r="Q2119"/>
      <c r="R2119"/>
      <c r="S2119"/>
      <c r="T2119"/>
      <c r="U2119"/>
      <c r="V2119"/>
      <c r="W2119"/>
      <c r="X2119"/>
      <c r="Y2119"/>
      <c r="Z2119"/>
    </row>
    <row r="2120" spans="1:26" x14ac:dyDescent="0.25">
      <c r="A2120"/>
      <c r="B2120"/>
      <c r="C2120"/>
      <c r="D2120"/>
      <c r="E2120"/>
      <c r="F2120"/>
      <c r="G2120"/>
      <c r="H2120"/>
      <c r="I2120"/>
      <c r="J2120"/>
      <c r="K2120"/>
      <c r="L2120"/>
      <c r="M2120"/>
      <c r="N2120"/>
      <c r="O2120"/>
      <c r="P2120"/>
      <c r="Q2120"/>
      <c r="R2120"/>
      <c r="S2120"/>
      <c r="T2120"/>
      <c r="U2120"/>
      <c r="V2120"/>
      <c r="W2120"/>
      <c r="X2120"/>
      <c r="Y2120"/>
      <c r="Z2120"/>
    </row>
    <row r="2121" spans="1:26" x14ac:dyDescent="0.25">
      <c r="A2121"/>
      <c r="B2121"/>
      <c r="C2121"/>
      <c r="D2121"/>
      <c r="E2121"/>
      <c r="F2121"/>
      <c r="G2121"/>
      <c r="H2121"/>
      <c r="I2121"/>
      <c r="J2121"/>
      <c r="K2121"/>
      <c r="L2121"/>
      <c r="M2121"/>
      <c r="N2121"/>
      <c r="O2121"/>
      <c r="P2121"/>
      <c r="Q2121"/>
      <c r="R2121"/>
      <c r="S2121"/>
      <c r="T2121"/>
      <c r="U2121"/>
      <c r="V2121"/>
      <c r="W2121"/>
      <c r="X2121"/>
      <c r="Y2121"/>
      <c r="Z2121"/>
    </row>
    <row r="2122" spans="1:26" x14ac:dyDescent="0.25">
      <c r="A2122"/>
      <c r="B2122"/>
      <c r="C2122"/>
      <c r="D2122"/>
      <c r="E2122"/>
      <c r="F2122"/>
      <c r="G2122"/>
      <c r="H2122"/>
      <c r="I2122"/>
      <c r="J2122"/>
      <c r="K2122"/>
      <c r="L2122"/>
      <c r="M2122"/>
      <c r="N2122"/>
      <c r="O2122"/>
      <c r="P2122"/>
      <c r="Q2122"/>
      <c r="R2122"/>
      <c r="S2122"/>
      <c r="T2122"/>
      <c r="U2122"/>
      <c r="V2122"/>
      <c r="W2122"/>
      <c r="X2122"/>
      <c r="Y2122"/>
      <c r="Z2122"/>
    </row>
    <row r="2123" spans="1:26" x14ac:dyDescent="0.25">
      <c r="A2123"/>
      <c r="B2123"/>
      <c r="C2123"/>
      <c r="D2123"/>
      <c r="E2123"/>
      <c r="F2123"/>
      <c r="G2123"/>
      <c r="H2123"/>
      <c r="I2123"/>
      <c r="J2123"/>
      <c r="K2123"/>
      <c r="L2123"/>
      <c r="M2123"/>
      <c r="N2123"/>
      <c r="O2123"/>
      <c r="P2123"/>
      <c r="Q2123"/>
      <c r="R2123"/>
      <c r="S2123"/>
      <c r="T2123"/>
      <c r="U2123"/>
      <c r="V2123"/>
      <c r="W2123"/>
      <c r="X2123"/>
      <c r="Y2123"/>
      <c r="Z2123"/>
    </row>
    <row r="2124" spans="1:26" x14ac:dyDescent="0.25">
      <c r="A2124"/>
      <c r="B2124"/>
      <c r="C2124"/>
      <c r="D2124"/>
      <c r="E2124"/>
      <c r="F2124"/>
      <c r="G2124"/>
      <c r="H2124"/>
      <c r="I2124"/>
      <c r="J2124"/>
      <c r="K2124"/>
      <c r="L2124"/>
      <c r="M2124"/>
      <c r="N2124"/>
      <c r="O2124"/>
      <c r="P2124"/>
      <c r="Q2124"/>
      <c r="R2124"/>
      <c r="S2124"/>
      <c r="T2124"/>
      <c r="U2124"/>
      <c r="V2124"/>
      <c r="W2124"/>
      <c r="X2124"/>
      <c r="Y2124"/>
      <c r="Z2124"/>
    </row>
    <row r="2125" spans="1:26" x14ac:dyDescent="0.25">
      <c r="A2125"/>
      <c r="B2125"/>
      <c r="C2125"/>
      <c r="D2125"/>
      <c r="E2125"/>
      <c r="F2125"/>
      <c r="G2125"/>
      <c r="H2125"/>
      <c r="I2125"/>
      <c r="J2125"/>
      <c r="K2125"/>
      <c r="L2125"/>
      <c r="M2125"/>
      <c r="N2125"/>
      <c r="O2125"/>
      <c r="P2125"/>
      <c r="Q2125"/>
      <c r="R2125"/>
      <c r="S2125"/>
      <c r="T2125"/>
      <c r="U2125"/>
      <c r="V2125"/>
      <c r="W2125"/>
      <c r="X2125"/>
      <c r="Y2125"/>
      <c r="Z2125"/>
    </row>
    <row r="2126" spans="1:26" x14ac:dyDescent="0.25">
      <c r="A2126"/>
      <c r="B2126"/>
      <c r="C2126"/>
      <c r="D2126"/>
      <c r="E2126"/>
      <c r="F2126"/>
      <c r="G2126"/>
      <c r="H2126"/>
      <c r="I2126"/>
      <c r="J2126"/>
      <c r="K2126"/>
      <c r="L2126"/>
      <c r="M2126"/>
      <c r="N2126"/>
      <c r="O2126"/>
      <c r="P2126"/>
      <c r="Q2126"/>
      <c r="R2126"/>
      <c r="S2126"/>
      <c r="T2126"/>
      <c r="U2126"/>
      <c r="V2126"/>
      <c r="W2126"/>
      <c r="X2126"/>
      <c r="Y2126"/>
      <c r="Z2126"/>
    </row>
    <row r="2127" spans="1:26" x14ac:dyDescent="0.25">
      <c r="A2127"/>
      <c r="B2127"/>
      <c r="C2127"/>
      <c r="D2127"/>
      <c r="E2127"/>
      <c r="F2127"/>
      <c r="G2127"/>
      <c r="H2127"/>
      <c r="I2127"/>
      <c r="J2127"/>
      <c r="K2127"/>
      <c r="L2127"/>
      <c r="M2127"/>
      <c r="N2127"/>
      <c r="O2127"/>
      <c r="P2127"/>
      <c r="Q2127"/>
      <c r="R2127"/>
      <c r="S2127"/>
      <c r="T2127"/>
      <c r="U2127"/>
      <c r="V2127"/>
      <c r="W2127"/>
      <c r="X2127"/>
      <c r="Y2127"/>
      <c r="Z2127"/>
    </row>
    <row r="2128" spans="1:26" x14ac:dyDescent="0.25">
      <c r="A2128"/>
      <c r="B2128"/>
      <c r="C2128"/>
      <c r="D2128"/>
      <c r="E2128"/>
      <c r="F2128"/>
      <c r="G2128"/>
      <c r="H2128"/>
      <c r="I2128"/>
      <c r="J2128"/>
      <c r="K2128"/>
      <c r="L2128"/>
      <c r="M2128"/>
      <c r="N2128"/>
      <c r="O2128"/>
      <c r="P2128"/>
      <c r="Q2128"/>
      <c r="R2128"/>
      <c r="S2128"/>
      <c r="T2128"/>
      <c r="U2128"/>
      <c r="V2128"/>
      <c r="W2128"/>
      <c r="X2128"/>
      <c r="Y2128"/>
      <c r="Z2128"/>
    </row>
    <row r="2129" spans="1:26" x14ac:dyDescent="0.25">
      <c r="A2129"/>
      <c r="B2129"/>
      <c r="C2129"/>
      <c r="D2129"/>
      <c r="E2129"/>
      <c r="F2129"/>
      <c r="G2129"/>
      <c r="H2129"/>
      <c r="I2129"/>
      <c r="J2129"/>
      <c r="K2129"/>
      <c r="L2129"/>
      <c r="M2129"/>
      <c r="N2129"/>
      <c r="O2129"/>
      <c r="P2129"/>
      <c r="Q2129"/>
      <c r="R2129"/>
      <c r="S2129"/>
      <c r="T2129"/>
      <c r="U2129"/>
      <c r="V2129"/>
      <c r="W2129"/>
      <c r="X2129"/>
      <c r="Y2129"/>
      <c r="Z2129"/>
    </row>
    <row r="2130" spans="1:26" x14ac:dyDescent="0.25">
      <c r="A2130"/>
      <c r="B2130"/>
      <c r="C2130"/>
      <c r="D2130"/>
      <c r="E2130"/>
      <c r="F2130"/>
      <c r="G2130"/>
      <c r="H2130"/>
      <c r="I2130"/>
      <c r="J2130"/>
      <c r="K2130"/>
      <c r="L2130"/>
      <c r="M2130"/>
      <c r="N2130"/>
      <c r="O2130"/>
      <c r="P2130"/>
      <c r="Q2130"/>
      <c r="R2130"/>
      <c r="S2130"/>
      <c r="T2130"/>
      <c r="U2130"/>
      <c r="V2130"/>
      <c r="W2130"/>
      <c r="X2130"/>
      <c r="Y2130"/>
      <c r="Z2130"/>
    </row>
    <row r="2131" spans="1:26" x14ac:dyDescent="0.25">
      <c r="A2131"/>
      <c r="B2131"/>
      <c r="C2131"/>
      <c r="D2131"/>
      <c r="E2131"/>
      <c r="F2131"/>
      <c r="G2131"/>
      <c r="H2131"/>
      <c r="I2131"/>
      <c r="J2131"/>
      <c r="K2131"/>
      <c r="L2131"/>
      <c r="M2131"/>
      <c r="N2131"/>
      <c r="O2131"/>
      <c r="P2131"/>
      <c r="Q2131"/>
      <c r="R2131"/>
      <c r="S2131"/>
      <c r="T2131"/>
      <c r="U2131"/>
      <c r="V2131"/>
      <c r="W2131"/>
      <c r="X2131"/>
      <c r="Y2131"/>
      <c r="Z2131"/>
    </row>
    <row r="2132" spans="1:26" x14ac:dyDescent="0.25">
      <c r="A2132"/>
      <c r="B2132"/>
      <c r="C2132"/>
      <c r="D2132"/>
      <c r="E2132"/>
      <c r="F2132"/>
      <c r="G2132"/>
      <c r="H2132"/>
      <c r="I2132"/>
      <c r="J2132"/>
      <c r="K2132"/>
      <c r="L2132"/>
      <c r="M2132"/>
      <c r="N2132"/>
      <c r="O2132"/>
      <c r="P2132"/>
      <c r="Q2132"/>
      <c r="R2132"/>
      <c r="S2132"/>
      <c r="T2132"/>
      <c r="U2132"/>
      <c r="V2132"/>
      <c r="W2132"/>
      <c r="X2132"/>
      <c r="Y2132"/>
      <c r="Z2132"/>
    </row>
    <row r="2133" spans="1:26" x14ac:dyDescent="0.25">
      <c r="A2133"/>
      <c r="B2133"/>
      <c r="C2133"/>
      <c r="D2133"/>
      <c r="E2133"/>
      <c r="F2133"/>
      <c r="G2133"/>
      <c r="H2133"/>
      <c r="I2133"/>
      <c r="J2133"/>
      <c r="K2133"/>
      <c r="L2133"/>
      <c r="M2133"/>
      <c r="N2133"/>
      <c r="O2133"/>
      <c r="P2133"/>
      <c r="Q2133"/>
      <c r="R2133"/>
      <c r="S2133"/>
      <c r="T2133"/>
      <c r="U2133"/>
      <c r="V2133"/>
      <c r="W2133"/>
      <c r="X2133"/>
      <c r="Y2133"/>
      <c r="Z2133"/>
    </row>
    <row r="2134" spans="1:26" x14ac:dyDescent="0.25">
      <c r="A2134"/>
      <c r="B2134"/>
      <c r="C2134"/>
      <c r="D2134"/>
      <c r="E2134"/>
      <c r="F2134"/>
      <c r="G2134"/>
      <c r="H2134"/>
      <c r="I2134"/>
      <c r="J2134"/>
      <c r="K2134"/>
      <c r="L2134"/>
      <c r="M2134"/>
      <c r="N2134"/>
      <c r="O2134"/>
      <c r="P2134"/>
      <c r="Q2134"/>
      <c r="R2134"/>
      <c r="S2134"/>
      <c r="T2134"/>
      <c r="U2134"/>
      <c r="V2134"/>
      <c r="W2134"/>
      <c r="X2134"/>
      <c r="Y2134"/>
      <c r="Z2134"/>
    </row>
    <row r="2135" spans="1:26" x14ac:dyDescent="0.25">
      <c r="A2135"/>
      <c r="B2135"/>
      <c r="C2135"/>
      <c r="D2135"/>
      <c r="E2135"/>
      <c r="F2135"/>
      <c r="G2135"/>
      <c r="H2135"/>
      <c r="I2135"/>
      <c r="J2135"/>
      <c r="K2135"/>
      <c r="L2135"/>
      <c r="M2135"/>
      <c r="N2135"/>
      <c r="O2135"/>
      <c r="P2135"/>
      <c r="Q2135"/>
      <c r="R2135"/>
      <c r="S2135"/>
      <c r="T2135"/>
      <c r="U2135"/>
      <c r="V2135"/>
      <c r="W2135"/>
      <c r="X2135"/>
      <c r="Y2135"/>
      <c r="Z2135"/>
    </row>
    <row r="2136" spans="1:26" x14ac:dyDescent="0.25">
      <c r="A2136"/>
      <c r="B2136"/>
      <c r="C2136"/>
      <c r="D2136"/>
      <c r="E2136"/>
      <c r="F2136"/>
      <c r="G2136"/>
      <c r="H2136"/>
      <c r="I2136"/>
      <c r="J2136"/>
      <c r="K2136"/>
      <c r="L2136"/>
      <c r="M2136"/>
      <c r="N2136"/>
      <c r="O2136"/>
      <c r="P2136"/>
      <c r="Q2136"/>
      <c r="R2136"/>
      <c r="S2136"/>
      <c r="T2136"/>
      <c r="U2136"/>
      <c r="V2136"/>
      <c r="W2136"/>
      <c r="X2136"/>
      <c r="Y2136"/>
      <c r="Z2136"/>
    </row>
    <row r="2137" spans="1:26" x14ac:dyDescent="0.25">
      <c r="A2137"/>
      <c r="B2137"/>
      <c r="C2137"/>
      <c r="D2137"/>
      <c r="E2137"/>
      <c r="F2137"/>
      <c r="G2137"/>
      <c r="H2137"/>
      <c r="I2137"/>
      <c r="J2137"/>
      <c r="K2137"/>
      <c r="L2137"/>
      <c r="M2137"/>
      <c r="N2137"/>
      <c r="O2137"/>
      <c r="P2137"/>
      <c r="Q2137"/>
      <c r="R2137"/>
      <c r="S2137"/>
      <c r="T2137"/>
      <c r="U2137"/>
      <c r="V2137"/>
      <c r="W2137"/>
      <c r="X2137"/>
      <c r="Y2137"/>
      <c r="Z2137"/>
    </row>
    <row r="2138" spans="1:26" x14ac:dyDescent="0.25">
      <c r="A2138"/>
      <c r="B2138"/>
      <c r="C2138"/>
      <c r="D2138"/>
      <c r="E2138"/>
      <c r="F2138"/>
      <c r="G2138"/>
      <c r="H2138"/>
      <c r="I2138"/>
      <c r="J2138"/>
      <c r="K2138"/>
      <c r="L2138"/>
      <c r="M2138"/>
      <c r="N2138"/>
      <c r="O2138"/>
      <c r="P2138"/>
      <c r="Q2138"/>
      <c r="R2138"/>
      <c r="S2138"/>
      <c r="T2138"/>
      <c r="U2138"/>
      <c r="V2138"/>
      <c r="W2138"/>
      <c r="X2138"/>
      <c r="Y2138"/>
      <c r="Z2138"/>
    </row>
    <row r="2139" spans="1:26" x14ac:dyDescent="0.25">
      <c r="A2139"/>
      <c r="B2139"/>
      <c r="C2139"/>
      <c r="D2139"/>
      <c r="E2139"/>
      <c r="F2139"/>
      <c r="G2139"/>
      <c r="H2139"/>
      <c r="I2139"/>
      <c r="J2139"/>
      <c r="K2139"/>
      <c r="L2139"/>
      <c r="M2139"/>
      <c r="N2139"/>
      <c r="O2139"/>
      <c r="P2139"/>
      <c r="Q2139"/>
      <c r="R2139"/>
      <c r="S2139"/>
      <c r="T2139"/>
      <c r="U2139"/>
      <c r="V2139"/>
      <c r="W2139"/>
      <c r="X2139"/>
      <c r="Y2139"/>
      <c r="Z2139"/>
    </row>
    <row r="2140" spans="1:26" x14ac:dyDescent="0.25">
      <c r="A2140"/>
      <c r="B2140"/>
      <c r="C2140"/>
      <c r="D2140"/>
      <c r="E2140"/>
      <c r="F2140"/>
      <c r="G2140"/>
      <c r="H2140"/>
      <c r="I2140"/>
      <c r="J2140"/>
      <c r="K2140"/>
      <c r="L2140"/>
      <c r="M2140"/>
      <c r="N2140"/>
      <c r="O2140"/>
      <c r="P2140"/>
      <c r="Q2140"/>
      <c r="R2140"/>
      <c r="S2140"/>
      <c r="T2140"/>
      <c r="U2140"/>
      <c r="V2140"/>
      <c r="W2140"/>
      <c r="X2140"/>
      <c r="Y2140"/>
      <c r="Z2140"/>
    </row>
    <row r="2141" spans="1:26" x14ac:dyDescent="0.25">
      <c r="A2141"/>
      <c r="B2141"/>
      <c r="C2141"/>
      <c r="D2141"/>
      <c r="E2141"/>
      <c r="F2141"/>
      <c r="G2141"/>
      <c r="H2141"/>
      <c r="I2141"/>
      <c r="J2141"/>
      <c r="K2141"/>
      <c r="L2141"/>
      <c r="M2141"/>
      <c r="N2141"/>
      <c r="O2141"/>
      <c r="P2141"/>
      <c r="Q2141"/>
      <c r="R2141"/>
      <c r="S2141"/>
      <c r="T2141"/>
      <c r="U2141"/>
      <c r="V2141"/>
      <c r="W2141"/>
      <c r="X2141"/>
      <c r="Y2141"/>
      <c r="Z2141"/>
    </row>
    <row r="2142" spans="1:26" x14ac:dyDescent="0.25">
      <c r="A2142"/>
      <c r="B2142"/>
      <c r="C2142"/>
      <c r="D2142"/>
      <c r="E2142"/>
      <c r="F2142"/>
      <c r="G2142"/>
      <c r="H2142"/>
      <c r="I2142"/>
      <c r="J2142"/>
      <c r="K2142"/>
      <c r="L2142"/>
      <c r="M2142"/>
      <c r="N2142"/>
      <c r="O2142"/>
      <c r="P2142"/>
      <c r="Q2142"/>
      <c r="R2142"/>
      <c r="S2142"/>
      <c r="T2142"/>
      <c r="U2142"/>
      <c r="V2142"/>
      <c r="W2142"/>
      <c r="X2142"/>
      <c r="Y2142"/>
      <c r="Z2142"/>
    </row>
    <row r="2143" spans="1:26" x14ac:dyDescent="0.25">
      <c r="A2143"/>
      <c r="B2143"/>
      <c r="C2143"/>
      <c r="D2143"/>
      <c r="E2143"/>
      <c r="F2143"/>
      <c r="G2143"/>
      <c r="H2143"/>
      <c r="I2143"/>
      <c r="J2143"/>
      <c r="K2143"/>
      <c r="L2143"/>
      <c r="M2143"/>
      <c r="N2143"/>
      <c r="O2143"/>
      <c r="P2143"/>
      <c r="Q2143"/>
      <c r="R2143"/>
      <c r="S2143"/>
      <c r="T2143"/>
      <c r="U2143"/>
      <c r="V2143"/>
      <c r="W2143"/>
      <c r="X2143"/>
      <c r="Y2143"/>
      <c r="Z2143"/>
    </row>
    <row r="2144" spans="1:26" x14ac:dyDescent="0.25">
      <c r="A2144"/>
      <c r="B2144"/>
      <c r="C2144"/>
      <c r="D2144"/>
      <c r="E2144"/>
      <c r="F2144"/>
      <c r="G2144"/>
      <c r="H2144"/>
      <c r="I2144"/>
      <c r="J2144"/>
      <c r="K2144"/>
      <c r="L2144"/>
      <c r="M2144"/>
      <c r="N2144"/>
      <c r="O2144"/>
      <c r="P2144"/>
      <c r="Q2144"/>
      <c r="R2144"/>
      <c r="S2144"/>
      <c r="T2144"/>
      <c r="U2144"/>
      <c r="V2144"/>
      <c r="W2144"/>
      <c r="X2144"/>
      <c r="Y2144"/>
      <c r="Z2144"/>
    </row>
    <row r="2145" spans="1:26" x14ac:dyDescent="0.25">
      <c r="A2145"/>
      <c r="B2145"/>
      <c r="C2145"/>
      <c r="D2145"/>
      <c r="E2145"/>
      <c r="F2145"/>
      <c r="G2145"/>
      <c r="H2145"/>
      <c r="I2145"/>
      <c r="J2145"/>
      <c r="K2145"/>
      <c r="L2145"/>
      <c r="M2145"/>
      <c r="N2145"/>
      <c r="O2145"/>
      <c r="P2145"/>
      <c r="Q2145"/>
      <c r="R2145"/>
      <c r="S2145"/>
      <c r="T2145"/>
      <c r="U2145"/>
      <c r="V2145"/>
      <c r="W2145"/>
      <c r="X2145"/>
      <c r="Y2145"/>
      <c r="Z2145"/>
    </row>
    <row r="2146" spans="1:26" x14ac:dyDescent="0.25">
      <c r="A2146"/>
      <c r="B2146"/>
      <c r="C2146"/>
      <c r="D2146"/>
      <c r="E2146"/>
      <c r="F2146"/>
      <c r="G2146"/>
      <c r="H2146"/>
      <c r="I2146"/>
      <c r="J2146"/>
      <c r="K2146"/>
      <c r="L2146"/>
      <c r="M2146"/>
      <c r="N2146"/>
      <c r="O2146"/>
      <c r="P2146"/>
      <c r="Q2146"/>
      <c r="R2146"/>
      <c r="S2146"/>
      <c r="T2146"/>
      <c r="U2146"/>
      <c r="V2146"/>
      <c r="W2146"/>
      <c r="X2146"/>
      <c r="Y2146"/>
      <c r="Z2146"/>
    </row>
    <row r="2147" spans="1:26" x14ac:dyDescent="0.25">
      <c r="A2147"/>
      <c r="B2147"/>
      <c r="C2147"/>
      <c r="D2147"/>
      <c r="E2147"/>
      <c r="F2147"/>
      <c r="G2147"/>
      <c r="H2147"/>
      <c r="I2147"/>
      <c r="J2147"/>
      <c r="K2147"/>
      <c r="L2147"/>
      <c r="M2147"/>
      <c r="N2147"/>
      <c r="O2147"/>
      <c r="P2147"/>
      <c r="Q2147"/>
      <c r="R2147"/>
      <c r="S2147"/>
      <c r="T2147"/>
      <c r="U2147"/>
      <c r="V2147"/>
      <c r="W2147"/>
      <c r="X2147"/>
      <c r="Y2147"/>
      <c r="Z2147"/>
    </row>
    <row r="2148" spans="1:26" x14ac:dyDescent="0.25">
      <c r="A2148"/>
      <c r="B2148"/>
      <c r="C2148"/>
      <c r="D2148"/>
      <c r="E2148"/>
      <c r="F2148"/>
      <c r="G2148"/>
      <c r="H2148"/>
      <c r="I2148"/>
      <c r="J2148"/>
      <c r="K2148"/>
      <c r="L2148"/>
      <c r="M2148"/>
      <c r="N2148"/>
      <c r="O2148"/>
      <c r="P2148"/>
      <c r="Q2148"/>
      <c r="R2148"/>
      <c r="S2148"/>
      <c r="T2148"/>
      <c r="U2148"/>
      <c r="V2148"/>
      <c r="W2148"/>
      <c r="X2148"/>
      <c r="Y2148"/>
      <c r="Z2148"/>
    </row>
    <row r="2149" spans="1:26" x14ac:dyDescent="0.25">
      <c r="A2149"/>
      <c r="B2149"/>
      <c r="C2149"/>
      <c r="D2149"/>
      <c r="E2149"/>
      <c r="F2149"/>
      <c r="G2149"/>
      <c r="H2149"/>
      <c r="I2149"/>
      <c r="J2149"/>
      <c r="K2149"/>
      <c r="L2149"/>
      <c r="M2149"/>
      <c r="N2149"/>
      <c r="O2149"/>
      <c r="P2149"/>
      <c r="Q2149"/>
      <c r="R2149"/>
      <c r="S2149"/>
      <c r="T2149"/>
      <c r="U2149"/>
      <c r="V2149"/>
      <c r="W2149"/>
      <c r="X2149"/>
      <c r="Y2149"/>
      <c r="Z2149"/>
    </row>
    <row r="2150" spans="1:26" x14ac:dyDescent="0.25">
      <c r="A2150"/>
      <c r="B2150"/>
      <c r="C2150"/>
      <c r="D2150"/>
      <c r="E2150"/>
      <c r="F2150"/>
      <c r="G2150"/>
      <c r="H2150"/>
      <c r="I2150"/>
      <c r="J2150"/>
      <c r="K2150"/>
      <c r="L2150"/>
      <c r="M2150"/>
      <c r="N2150"/>
      <c r="O2150"/>
      <c r="P2150"/>
      <c r="Q2150"/>
      <c r="R2150"/>
      <c r="S2150"/>
      <c r="T2150"/>
      <c r="U2150"/>
      <c r="V2150"/>
      <c r="W2150"/>
      <c r="X2150"/>
      <c r="Y2150"/>
      <c r="Z2150"/>
    </row>
    <row r="2151" spans="1:26" x14ac:dyDescent="0.25">
      <c r="A2151"/>
      <c r="B2151"/>
      <c r="C2151"/>
      <c r="D2151"/>
      <c r="E2151"/>
      <c r="F2151"/>
      <c r="G2151"/>
      <c r="H2151"/>
      <c r="I2151"/>
      <c r="J2151"/>
      <c r="K2151"/>
      <c r="L2151"/>
      <c r="M2151"/>
      <c r="N2151"/>
      <c r="O2151"/>
      <c r="P2151"/>
      <c r="Q2151"/>
      <c r="R2151"/>
      <c r="S2151"/>
      <c r="T2151"/>
      <c r="U2151"/>
      <c r="V2151"/>
      <c r="W2151"/>
      <c r="X2151"/>
      <c r="Y2151"/>
      <c r="Z2151"/>
    </row>
    <row r="2152" spans="1:26" x14ac:dyDescent="0.25">
      <c r="A2152"/>
      <c r="B2152"/>
      <c r="C2152"/>
      <c r="D2152"/>
      <c r="E2152"/>
      <c r="F2152"/>
      <c r="G2152"/>
      <c r="H2152"/>
      <c r="I2152"/>
      <c r="J2152"/>
      <c r="K2152"/>
      <c r="L2152"/>
      <c r="M2152"/>
      <c r="N2152"/>
      <c r="O2152"/>
      <c r="P2152"/>
      <c r="Q2152"/>
      <c r="R2152"/>
      <c r="S2152"/>
      <c r="T2152"/>
      <c r="U2152"/>
      <c r="V2152"/>
      <c r="W2152"/>
      <c r="X2152"/>
      <c r="Y2152"/>
      <c r="Z2152"/>
    </row>
    <row r="2153" spans="1:26" x14ac:dyDescent="0.25">
      <c r="A2153"/>
      <c r="B2153"/>
      <c r="C2153"/>
      <c r="D2153"/>
      <c r="E2153"/>
      <c r="F2153"/>
      <c r="G2153"/>
      <c r="H2153"/>
      <c r="I2153"/>
      <c r="J2153"/>
      <c r="K2153"/>
      <c r="L2153"/>
      <c r="M2153"/>
      <c r="N2153"/>
      <c r="O2153"/>
      <c r="P2153"/>
      <c r="Q2153"/>
      <c r="R2153"/>
      <c r="S2153"/>
      <c r="T2153"/>
      <c r="U2153"/>
      <c r="V2153"/>
      <c r="W2153"/>
      <c r="X2153"/>
      <c r="Y2153"/>
      <c r="Z2153"/>
    </row>
    <row r="2154" spans="1:26" x14ac:dyDescent="0.25">
      <c r="A2154"/>
      <c r="B2154"/>
      <c r="C2154"/>
      <c r="D2154"/>
      <c r="E2154"/>
      <c r="F2154"/>
      <c r="G2154"/>
      <c r="H2154"/>
      <c r="I2154"/>
      <c r="J2154"/>
      <c r="K2154"/>
      <c r="L2154"/>
      <c r="M2154"/>
      <c r="N2154"/>
      <c r="O2154"/>
      <c r="P2154"/>
      <c r="Q2154"/>
      <c r="R2154"/>
      <c r="S2154"/>
      <c r="T2154"/>
      <c r="U2154"/>
      <c r="V2154"/>
      <c r="W2154"/>
      <c r="X2154"/>
      <c r="Y2154"/>
      <c r="Z2154"/>
    </row>
    <row r="2155" spans="1:26" x14ac:dyDescent="0.25">
      <c r="A2155"/>
      <c r="B2155"/>
      <c r="C2155"/>
      <c r="D2155"/>
      <c r="E2155"/>
      <c r="F2155"/>
      <c r="G2155"/>
      <c r="H2155"/>
      <c r="I2155"/>
      <c r="J2155"/>
      <c r="K2155"/>
      <c r="L2155"/>
      <c r="M2155"/>
      <c r="N2155"/>
      <c r="O2155"/>
      <c r="P2155"/>
      <c r="Q2155"/>
      <c r="R2155"/>
      <c r="S2155"/>
      <c r="T2155"/>
      <c r="U2155"/>
      <c r="V2155"/>
      <c r="W2155"/>
      <c r="X2155"/>
      <c r="Y2155"/>
      <c r="Z2155"/>
    </row>
    <row r="2156" spans="1:26" x14ac:dyDescent="0.25">
      <c r="A2156"/>
      <c r="B2156"/>
      <c r="C2156"/>
      <c r="D2156"/>
      <c r="E2156"/>
      <c r="F2156"/>
      <c r="G2156"/>
      <c r="H2156"/>
      <c r="I2156"/>
      <c r="J2156"/>
      <c r="K2156"/>
      <c r="L2156"/>
      <c r="M2156"/>
      <c r="N2156"/>
      <c r="O2156"/>
      <c r="P2156"/>
      <c r="Q2156"/>
      <c r="R2156"/>
      <c r="S2156"/>
      <c r="T2156"/>
      <c r="U2156"/>
      <c r="V2156"/>
      <c r="W2156"/>
      <c r="X2156"/>
      <c r="Y2156"/>
      <c r="Z2156"/>
    </row>
    <row r="2157" spans="1:26" x14ac:dyDescent="0.25">
      <c r="A2157"/>
      <c r="B2157"/>
      <c r="C2157"/>
      <c r="D2157"/>
      <c r="E2157"/>
      <c r="F2157"/>
      <c r="G2157"/>
      <c r="H2157"/>
      <c r="I2157"/>
      <c r="J2157"/>
      <c r="K2157"/>
      <c r="L2157"/>
      <c r="M2157"/>
      <c r="N2157"/>
      <c r="O2157"/>
      <c r="P2157"/>
      <c r="Q2157"/>
      <c r="R2157"/>
      <c r="S2157"/>
      <c r="T2157"/>
      <c r="U2157"/>
      <c r="V2157"/>
      <c r="W2157"/>
      <c r="X2157"/>
      <c r="Y2157"/>
      <c r="Z2157"/>
    </row>
    <row r="2158" spans="1:26" x14ac:dyDescent="0.25">
      <c r="A2158"/>
      <c r="B2158"/>
      <c r="C2158"/>
      <c r="D2158"/>
      <c r="E2158"/>
      <c r="F2158"/>
      <c r="G2158"/>
      <c r="H2158"/>
      <c r="I2158"/>
      <c r="J2158"/>
      <c r="K2158"/>
      <c r="L2158"/>
      <c r="M2158"/>
      <c r="N2158"/>
      <c r="O2158"/>
      <c r="P2158"/>
      <c r="Q2158"/>
      <c r="R2158"/>
      <c r="S2158"/>
      <c r="T2158"/>
      <c r="U2158"/>
      <c r="V2158"/>
      <c r="W2158"/>
      <c r="X2158"/>
      <c r="Y2158"/>
      <c r="Z2158"/>
    </row>
    <row r="2159" spans="1:26" x14ac:dyDescent="0.25">
      <c r="A2159"/>
      <c r="B2159"/>
      <c r="C2159"/>
      <c r="D2159"/>
      <c r="E2159"/>
      <c r="F2159"/>
      <c r="G2159"/>
      <c r="H2159"/>
      <c r="I2159"/>
      <c r="J2159"/>
      <c r="K2159"/>
      <c r="L2159"/>
      <c r="M2159"/>
      <c r="N2159"/>
      <c r="O2159"/>
      <c r="P2159"/>
      <c r="Q2159"/>
      <c r="R2159"/>
      <c r="S2159"/>
      <c r="T2159"/>
      <c r="U2159"/>
      <c r="V2159"/>
      <c r="W2159"/>
      <c r="X2159"/>
      <c r="Y2159"/>
      <c r="Z2159"/>
    </row>
    <row r="2160" spans="1:26" x14ac:dyDescent="0.25">
      <c r="A2160"/>
      <c r="B2160"/>
      <c r="C2160"/>
      <c r="D2160"/>
      <c r="E2160"/>
      <c r="F2160"/>
      <c r="G2160"/>
      <c r="H2160"/>
      <c r="I2160"/>
      <c r="J2160"/>
      <c r="K2160"/>
      <c r="L2160"/>
      <c r="M2160"/>
      <c r="N2160"/>
      <c r="O2160"/>
      <c r="P2160"/>
      <c r="Q2160"/>
      <c r="R2160"/>
      <c r="S2160"/>
      <c r="T2160"/>
      <c r="U2160"/>
      <c r="V2160"/>
      <c r="W2160"/>
      <c r="X2160"/>
      <c r="Y2160"/>
      <c r="Z2160"/>
    </row>
    <row r="2161" spans="1:26" x14ac:dyDescent="0.25">
      <c r="A2161"/>
      <c r="B2161"/>
      <c r="C2161"/>
      <c r="D2161"/>
      <c r="E2161"/>
      <c r="F2161"/>
      <c r="G2161"/>
      <c r="H2161"/>
      <c r="I2161"/>
      <c r="J2161"/>
      <c r="K2161"/>
      <c r="L2161"/>
      <c r="M2161"/>
      <c r="N2161"/>
      <c r="O2161"/>
      <c r="P2161"/>
      <c r="Q2161"/>
      <c r="R2161"/>
      <c r="S2161"/>
      <c r="T2161"/>
      <c r="U2161"/>
      <c r="V2161"/>
      <c r="W2161"/>
      <c r="X2161"/>
      <c r="Y2161"/>
      <c r="Z2161"/>
    </row>
    <row r="2162" spans="1:26" x14ac:dyDescent="0.25">
      <c r="A2162"/>
      <c r="B2162"/>
      <c r="C2162"/>
      <c r="D2162"/>
      <c r="E2162"/>
      <c r="F2162"/>
      <c r="G2162"/>
      <c r="H2162"/>
      <c r="I2162"/>
      <c r="J2162"/>
      <c r="K2162"/>
      <c r="L2162"/>
      <c r="M2162"/>
      <c r="N2162"/>
      <c r="O2162"/>
      <c r="P2162"/>
      <c r="Q2162"/>
      <c r="R2162"/>
      <c r="S2162"/>
      <c r="T2162"/>
      <c r="U2162"/>
      <c r="V2162"/>
      <c r="W2162"/>
      <c r="X2162"/>
      <c r="Y2162"/>
      <c r="Z2162"/>
    </row>
    <row r="2163" spans="1:26" x14ac:dyDescent="0.25">
      <c r="A2163"/>
      <c r="B2163"/>
      <c r="C2163"/>
      <c r="D2163"/>
      <c r="E2163"/>
      <c r="F2163"/>
      <c r="G2163"/>
      <c r="H2163"/>
      <c r="I2163"/>
      <c r="J2163"/>
      <c r="K2163"/>
      <c r="L2163"/>
      <c r="M2163"/>
      <c r="N2163"/>
      <c r="O2163"/>
      <c r="P2163"/>
      <c r="Q2163"/>
      <c r="R2163"/>
      <c r="S2163"/>
      <c r="T2163"/>
      <c r="U2163"/>
      <c r="V2163"/>
      <c r="W2163"/>
      <c r="X2163"/>
      <c r="Y2163"/>
      <c r="Z2163"/>
    </row>
    <row r="2164" spans="1:26" x14ac:dyDescent="0.25">
      <c r="A2164"/>
      <c r="B2164"/>
      <c r="C2164"/>
      <c r="D2164"/>
      <c r="E2164"/>
      <c r="F2164"/>
      <c r="G2164"/>
      <c r="H2164"/>
      <c r="I2164"/>
      <c r="J2164"/>
      <c r="K2164"/>
      <c r="L2164"/>
      <c r="M2164"/>
      <c r="N2164"/>
      <c r="O2164"/>
      <c r="P2164"/>
      <c r="Q2164"/>
      <c r="R2164"/>
      <c r="S2164"/>
      <c r="T2164"/>
      <c r="U2164"/>
      <c r="V2164"/>
      <c r="W2164"/>
      <c r="X2164"/>
      <c r="Y2164"/>
      <c r="Z2164"/>
    </row>
    <row r="2165" spans="1:26" x14ac:dyDescent="0.25">
      <c r="A2165"/>
      <c r="B2165"/>
      <c r="C2165"/>
      <c r="D2165"/>
      <c r="E2165"/>
      <c r="F2165"/>
      <c r="G2165"/>
      <c r="H2165"/>
      <c r="I2165"/>
      <c r="J2165"/>
      <c r="K2165"/>
      <c r="L2165"/>
      <c r="M2165"/>
      <c r="N2165"/>
      <c r="O2165"/>
      <c r="P2165"/>
      <c r="Q2165"/>
      <c r="R2165"/>
      <c r="S2165"/>
      <c r="T2165"/>
      <c r="U2165"/>
      <c r="V2165"/>
      <c r="W2165"/>
      <c r="X2165"/>
      <c r="Y2165"/>
      <c r="Z2165"/>
    </row>
    <row r="2166" spans="1:26" x14ac:dyDescent="0.25">
      <c r="A2166"/>
      <c r="B2166"/>
      <c r="C2166"/>
      <c r="D2166"/>
      <c r="E2166"/>
      <c r="F2166"/>
      <c r="G2166"/>
      <c r="H2166"/>
      <c r="I2166"/>
      <c r="J2166"/>
      <c r="K2166"/>
      <c r="L2166"/>
      <c r="M2166"/>
      <c r="N2166"/>
      <c r="O2166"/>
      <c r="P2166"/>
      <c r="Q2166"/>
      <c r="R2166"/>
      <c r="S2166"/>
      <c r="T2166"/>
      <c r="U2166"/>
      <c r="V2166"/>
      <c r="W2166"/>
      <c r="X2166"/>
      <c r="Y2166"/>
      <c r="Z2166"/>
    </row>
    <row r="2167" spans="1:26" x14ac:dyDescent="0.25">
      <c r="A2167"/>
      <c r="B2167"/>
      <c r="C2167"/>
      <c r="D2167"/>
      <c r="E2167"/>
      <c r="F2167"/>
      <c r="G2167"/>
      <c r="H2167"/>
      <c r="I2167"/>
      <c r="J2167"/>
      <c r="K2167"/>
      <c r="L2167"/>
      <c r="M2167"/>
      <c r="N2167"/>
      <c r="O2167"/>
      <c r="P2167"/>
      <c r="Q2167"/>
      <c r="R2167"/>
      <c r="S2167"/>
      <c r="T2167"/>
      <c r="U2167"/>
      <c r="V2167"/>
      <c r="W2167"/>
      <c r="X2167"/>
      <c r="Y2167"/>
      <c r="Z2167"/>
    </row>
    <row r="2168" spans="1:26" x14ac:dyDescent="0.25">
      <c r="A2168"/>
      <c r="B2168"/>
      <c r="C2168"/>
      <c r="D2168"/>
      <c r="E2168"/>
      <c r="F2168"/>
      <c r="G2168"/>
      <c r="H2168"/>
      <c r="I2168"/>
      <c r="J2168"/>
      <c r="K2168"/>
      <c r="L2168"/>
      <c r="M2168"/>
      <c r="N2168"/>
      <c r="O2168"/>
      <c r="P2168"/>
      <c r="Q2168"/>
      <c r="R2168"/>
      <c r="S2168"/>
      <c r="T2168"/>
      <c r="U2168"/>
      <c r="V2168"/>
      <c r="W2168"/>
      <c r="X2168"/>
      <c r="Y2168"/>
      <c r="Z2168"/>
    </row>
    <row r="2169" spans="1:26" x14ac:dyDescent="0.25">
      <c r="A2169"/>
      <c r="B2169"/>
      <c r="C2169"/>
      <c r="D2169"/>
      <c r="E2169"/>
      <c r="F2169"/>
      <c r="G2169"/>
      <c r="H2169"/>
      <c r="I2169"/>
      <c r="J2169"/>
      <c r="K2169"/>
      <c r="L2169"/>
      <c r="M2169"/>
      <c r="N2169"/>
      <c r="O2169"/>
      <c r="P2169"/>
      <c r="Q2169"/>
      <c r="R2169"/>
      <c r="S2169"/>
      <c r="T2169"/>
      <c r="U2169"/>
      <c r="V2169"/>
      <c r="W2169"/>
      <c r="X2169"/>
      <c r="Y2169"/>
      <c r="Z2169"/>
    </row>
    <row r="2170" spans="1:26" x14ac:dyDescent="0.25">
      <c r="A2170"/>
      <c r="B2170"/>
      <c r="C2170"/>
      <c r="D2170"/>
      <c r="E2170"/>
      <c r="F2170"/>
      <c r="G2170"/>
      <c r="H2170"/>
      <c r="I2170"/>
      <c r="J2170"/>
      <c r="K2170"/>
      <c r="L2170"/>
      <c r="M2170"/>
      <c r="N2170"/>
      <c r="O2170"/>
      <c r="P2170"/>
      <c r="Q2170"/>
      <c r="R2170"/>
      <c r="S2170"/>
      <c r="T2170"/>
      <c r="U2170"/>
      <c r="V2170"/>
      <c r="W2170"/>
      <c r="X2170"/>
      <c r="Y2170"/>
      <c r="Z2170"/>
    </row>
    <row r="2171" spans="1:26" x14ac:dyDescent="0.25">
      <c r="A2171"/>
      <c r="B2171"/>
      <c r="C2171"/>
      <c r="D2171"/>
      <c r="E2171"/>
      <c r="F2171"/>
      <c r="G2171"/>
      <c r="H2171"/>
      <c r="I2171"/>
      <c r="J2171"/>
      <c r="K2171"/>
      <c r="L2171"/>
      <c r="M2171"/>
      <c r="N2171"/>
      <c r="O2171"/>
      <c r="P2171"/>
      <c r="Q2171"/>
      <c r="R2171"/>
      <c r="S2171"/>
      <c r="T2171"/>
      <c r="U2171"/>
      <c r="V2171"/>
      <c r="W2171"/>
      <c r="X2171"/>
      <c r="Y2171"/>
      <c r="Z2171"/>
    </row>
    <row r="2172" spans="1:26" x14ac:dyDescent="0.25">
      <c r="A2172"/>
      <c r="B2172"/>
      <c r="C2172"/>
      <c r="D2172"/>
      <c r="E2172"/>
      <c r="F2172"/>
      <c r="G2172"/>
      <c r="H2172"/>
      <c r="I2172"/>
      <c r="J2172"/>
      <c r="K2172"/>
      <c r="L2172"/>
      <c r="M2172"/>
      <c r="N2172"/>
      <c r="O2172"/>
      <c r="P2172"/>
      <c r="Q2172"/>
      <c r="R2172"/>
      <c r="S2172"/>
      <c r="T2172"/>
      <c r="U2172"/>
      <c r="V2172"/>
      <c r="W2172"/>
      <c r="X2172"/>
      <c r="Y2172"/>
      <c r="Z2172"/>
    </row>
    <row r="2173" spans="1:26" x14ac:dyDescent="0.25">
      <c r="A2173"/>
      <c r="B2173"/>
      <c r="C2173"/>
      <c r="D2173"/>
      <c r="E2173"/>
      <c r="F2173"/>
      <c r="G2173"/>
      <c r="H2173"/>
      <c r="I2173"/>
      <c r="J2173"/>
      <c r="K2173"/>
      <c r="L2173"/>
      <c r="M2173"/>
      <c r="N2173"/>
      <c r="O2173"/>
      <c r="P2173"/>
      <c r="Q2173"/>
      <c r="R2173"/>
      <c r="S2173"/>
      <c r="T2173"/>
      <c r="U2173"/>
      <c r="V2173"/>
      <c r="W2173"/>
      <c r="X2173"/>
      <c r="Y2173"/>
      <c r="Z2173"/>
    </row>
    <row r="2174" spans="1:26" x14ac:dyDescent="0.25">
      <c r="A2174"/>
      <c r="B2174"/>
      <c r="C2174"/>
      <c r="D2174"/>
      <c r="E2174"/>
      <c r="F2174"/>
      <c r="G2174"/>
      <c r="H2174"/>
      <c r="I2174"/>
      <c r="J2174"/>
      <c r="K2174"/>
      <c r="L2174"/>
      <c r="M2174"/>
      <c r="N2174"/>
      <c r="O2174"/>
      <c r="P2174"/>
      <c r="Q2174"/>
      <c r="R2174"/>
      <c r="S2174"/>
      <c r="T2174"/>
      <c r="U2174"/>
      <c r="V2174"/>
      <c r="W2174"/>
      <c r="X2174"/>
      <c r="Y2174"/>
      <c r="Z2174"/>
    </row>
    <row r="2175" spans="1:26" x14ac:dyDescent="0.25">
      <c r="A2175"/>
      <c r="B2175"/>
      <c r="C2175"/>
      <c r="D2175"/>
      <c r="E2175"/>
      <c r="F2175"/>
      <c r="G2175"/>
      <c r="H2175"/>
      <c r="I2175"/>
      <c r="J2175"/>
      <c r="K2175"/>
      <c r="L2175"/>
      <c r="M2175"/>
      <c r="N2175"/>
      <c r="O2175"/>
      <c r="P2175"/>
      <c r="Q2175"/>
      <c r="R2175"/>
      <c r="S2175"/>
      <c r="T2175"/>
      <c r="U2175"/>
      <c r="V2175"/>
      <c r="W2175"/>
      <c r="X2175"/>
      <c r="Y2175"/>
      <c r="Z2175"/>
    </row>
    <row r="2176" spans="1:26" x14ac:dyDescent="0.25">
      <c r="A2176"/>
      <c r="B2176"/>
      <c r="C2176"/>
      <c r="D2176"/>
      <c r="E2176"/>
      <c r="F2176"/>
      <c r="G2176"/>
      <c r="H2176"/>
      <c r="I2176"/>
      <c r="J2176"/>
      <c r="K2176"/>
      <c r="L2176"/>
      <c r="M2176"/>
      <c r="N2176"/>
      <c r="O2176"/>
      <c r="P2176"/>
      <c r="Q2176"/>
      <c r="R2176"/>
      <c r="S2176"/>
      <c r="T2176"/>
      <c r="U2176"/>
      <c r="V2176"/>
      <c r="W2176"/>
      <c r="X2176"/>
      <c r="Y2176"/>
      <c r="Z2176"/>
    </row>
    <row r="2177" spans="1:26" x14ac:dyDescent="0.25">
      <c r="A2177"/>
      <c r="B2177"/>
      <c r="C2177"/>
      <c r="D2177"/>
      <c r="E2177"/>
      <c r="F2177"/>
      <c r="G2177"/>
      <c r="H2177"/>
      <c r="I2177"/>
      <c r="J2177"/>
      <c r="K2177"/>
      <c r="L2177"/>
      <c r="M2177"/>
      <c r="N2177"/>
      <c r="O2177"/>
      <c r="P2177"/>
      <c r="Q2177"/>
      <c r="R2177"/>
      <c r="S2177"/>
      <c r="T2177"/>
      <c r="U2177"/>
      <c r="V2177"/>
      <c r="W2177"/>
      <c r="X2177"/>
      <c r="Y2177"/>
      <c r="Z2177"/>
    </row>
    <row r="2178" spans="1:26" x14ac:dyDescent="0.25">
      <c r="A2178"/>
      <c r="B2178"/>
      <c r="C2178"/>
      <c r="D2178"/>
      <c r="E2178"/>
      <c r="F2178"/>
      <c r="G2178"/>
      <c r="H2178"/>
      <c r="I2178"/>
      <c r="J2178"/>
      <c r="K2178"/>
      <c r="L2178"/>
      <c r="M2178"/>
      <c r="N2178"/>
      <c r="O2178"/>
      <c r="P2178"/>
      <c r="Q2178"/>
      <c r="R2178"/>
      <c r="S2178"/>
      <c r="T2178"/>
      <c r="U2178"/>
      <c r="V2178"/>
      <c r="W2178"/>
      <c r="X2178"/>
      <c r="Y2178"/>
      <c r="Z2178"/>
    </row>
    <row r="2179" spans="1:26" x14ac:dyDescent="0.25">
      <c r="A2179"/>
      <c r="B2179"/>
      <c r="C2179"/>
      <c r="D2179"/>
      <c r="E2179"/>
      <c r="F2179"/>
      <c r="G2179"/>
      <c r="H2179"/>
      <c r="I2179"/>
      <c r="J2179"/>
      <c r="K2179"/>
      <c r="L2179"/>
      <c r="M2179"/>
      <c r="N2179"/>
      <c r="O2179"/>
      <c r="P2179"/>
      <c r="Q2179"/>
      <c r="R2179"/>
      <c r="S2179"/>
      <c r="T2179"/>
      <c r="U2179"/>
      <c r="V2179"/>
      <c r="W2179"/>
      <c r="X2179"/>
      <c r="Y2179"/>
      <c r="Z2179"/>
    </row>
    <row r="2180" spans="1:26" x14ac:dyDescent="0.25">
      <c r="A2180"/>
      <c r="B2180"/>
      <c r="C2180"/>
      <c r="D2180"/>
      <c r="E2180"/>
      <c r="F2180"/>
      <c r="G2180"/>
      <c r="H2180"/>
      <c r="I2180"/>
      <c r="J2180"/>
      <c r="K2180"/>
      <c r="L2180"/>
      <c r="M2180"/>
      <c r="N2180"/>
      <c r="O2180"/>
      <c r="P2180"/>
      <c r="Q2180"/>
      <c r="R2180"/>
      <c r="S2180"/>
      <c r="T2180"/>
      <c r="U2180"/>
      <c r="V2180"/>
      <c r="W2180"/>
      <c r="X2180"/>
      <c r="Y2180"/>
      <c r="Z2180"/>
    </row>
    <row r="2181" spans="1:26" x14ac:dyDescent="0.25">
      <c r="A2181"/>
      <c r="B2181"/>
      <c r="C2181"/>
      <c r="D2181"/>
      <c r="E2181"/>
      <c r="F2181"/>
      <c r="G2181"/>
      <c r="H2181"/>
      <c r="I2181"/>
      <c r="J2181"/>
      <c r="K2181"/>
      <c r="L2181"/>
      <c r="M2181"/>
      <c r="N2181"/>
      <c r="O2181"/>
      <c r="P2181"/>
      <c r="Q2181"/>
      <c r="R2181"/>
      <c r="S2181"/>
      <c r="T2181"/>
      <c r="U2181"/>
      <c r="V2181"/>
      <c r="W2181"/>
      <c r="X2181"/>
      <c r="Y2181"/>
      <c r="Z2181"/>
    </row>
    <row r="2182" spans="1:26" x14ac:dyDescent="0.25">
      <c r="A2182"/>
      <c r="B2182"/>
      <c r="C2182"/>
      <c r="D2182"/>
      <c r="E2182"/>
      <c r="F2182"/>
      <c r="G2182"/>
      <c r="H2182"/>
      <c r="I2182"/>
      <c r="J2182"/>
      <c r="K2182"/>
      <c r="L2182"/>
      <c r="M2182"/>
      <c r="N2182"/>
      <c r="O2182"/>
      <c r="P2182"/>
      <c r="Q2182"/>
      <c r="R2182"/>
      <c r="S2182"/>
      <c r="T2182"/>
      <c r="U2182"/>
      <c r="V2182"/>
      <c r="W2182"/>
      <c r="X2182"/>
      <c r="Y2182"/>
      <c r="Z2182"/>
    </row>
    <row r="2183" spans="1:26" x14ac:dyDescent="0.25">
      <c r="A2183"/>
      <c r="B2183"/>
      <c r="C2183"/>
      <c r="D2183"/>
      <c r="E2183"/>
      <c r="F2183"/>
      <c r="G2183"/>
      <c r="H2183"/>
      <c r="I2183"/>
      <c r="J2183"/>
      <c r="K2183"/>
      <c r="L2183"/>
      <c r="M2183"/>
      <c r="N2183"/>
      <c r="O2183"/>
      <c r="P2183"/>
      <c r="Q2183"/>
      <c r="R2183"/>
      <c r="S2183"/>
      <c r="T2183"/>
      <c r="U2183"/>
      <c r="V2183"/>
      <c r="W2183"/>
      <c r="X2183"/>
      <c r="Y2183"/>
      <c r="Z2183"/>
    </row>
    <row r="2184" spans="1:26" x14ac:dyDescent="0.25">
      <c r="A2184"/>
      <c r="B2184"/>
      <c r="C2184"/>
      <c r="D2184"/>
      <c r="E2184"/>
      <c r="F2184"/>
      <c r="G2184"/>
      <c r="H2184"/>
      <c r="I2184"/>
      <c r="J2184"/>
      <c r="K2184"/>
      <c r="L2184"/>
      <c r="M2184"/>
      <c r="N2184"/>
      <c r="O2184"/>
      <c r="P2184"/>
      <c r="Q2184"/>
      <c r="R2184"/>
      <c r="S2184"/>
      <c r="T2184"/>
      <c r="U2184"/>
      <c r="V2184"/>
      <c r="W2184"/>
      <c r="X2184"/>
      <c r="Y2184"/>
      <c r="Z2184"/>
    </row>
    <row r="2185" spans="1:26" x14ac:dyDescent="0.25">
      <c r="A2185"/>
      <c r="B2185"/>
      <c r="C2185"/>
      <c r="D2185"/>
      <c r="E2185"/>
      <c r="F2185"/>
      <c r="G2185"/>
      <c r="H2185"/>
      <c r="I2185"/>
      <c r="J2185"/>
      <c r="K2185"/>
      <c r="L2185"/>
      <c r="M2185"/>
      <c r="N2185"/>
      <c r="O2185"/>
      <c r="P2185"/>
      <c r="Q2185"/>
      <c r="R2185"/>
      <c r="S2185"/>
      <c r="T2185"/>
      <c r="U2185"/>
      <c r="V2185"/>
      <c r="W2185"/>
      <c r="X2185"/>
      <c r="Y2185"/>
      <c r="Z2185"/>
    </row>
    <row r="2186" spans="1:26" x14ac:dyDescent="0.25">
      <c r="A2186"/>
      <c r="B2186"/>
      <c r="C2186"/>
      <c r="D2186"/>
      <c r="E2186"/>
      <c r="F2186"/>
      <c r="G2186"/>
      <c r="H2186"/>
      <c r="I2186"/>
      <c r="J2186"/>
      <c r="K2186"/>
      <c r="L2186"/>
      <c r="M2186"/>
      <c r="N2186"/>
      <c r="O2186"/>
      <c r="P2186"/>
      <c r="Q2186"/>
      <c r="R2186"/>
      <c r="S2186"/>
      <c r="T2186"/>
      <c r="U2186"/>
      <c r="V2186"/>
      <c r="W2186"/>
      <c r="X2186"/>
      <c r="Y2186"/>
      <c r="Z2186"/>
    </row>
    <row r="2187" spans="1:26" x14ac:dyDescent="0.25">
      <c r="A2187"/>
      <c r="B2187"/>
      <c r="C2187"/>
      <c r="D2187"/>
      <c r="E2187"/>
      <c r="F2187"/>
      <c r="G2187"/>
      <c r="H2187"/>
      <c r="I2187"/>
      <c r="J2187"/>
      <c r="K2187"/>
      <c r="L2187"/>
      <c r="M2187"/>
      <c r="N2187"/>
      <c r="O2187"/>
      <c r="P2187"/>
      <c r="Q2187"/>
      <c r="R2187"/>
      <c r="S2187"/>
      <c r="T2187"/>
      <c r="U2187"/>
      <c r="V2187"/>
      <c r="W2187"/>
      <c r="X2187"/>
      <c r="Y2187"/>
      <c r="Z2187"/>
    </row>
    <row r="2188" spans="1:26" x14ac:dyDescent="0.25">
      <c r="A2188"/>
      <c r="B2188"/>
      <c r="C2188"/>
      <c r="D2188"/>
      <c r="E2188"/>
      <c r="F2188"/>
      <c r="G2188"/>
      <c r="H2188"/>
      <c r="I2188"/>
      <c r="J2188"/>
      <c r="K2188"/>
      <c r="L2188"/>
      <c r="M2188"/>
      <c r="N2188"/>
      <c r="O2188"/>
      <c r="P2188"/>
      <c r="Q2188"/>
      <c r="R2188"/>
      <c r="S2188"/>
      <c r="T2188"/>
      <c r="U2188"/>
      <c r="V2188"/>
      <c r="W2188"/>
      <c r="X2188"/>
      <c r="Y2188"/>
      <c r="Z2188"/>
    </row>
    <row r="2189" spans="1:26" x14ac:dyDescent="0.25">
      <c r="A2189"/>
      <c r="B2189"/>
      <c r="C2189"/>
      <c r="D2189"/>
      <c r="E2189"/>
      <c r="F2189"/>
      <c r="G2189"/>
      <c r="H2189"/>
      <c r="I2189"/>
      <c r="J2189"/>
      <c r="K2189"/>
      <c r="L2189"/>
      <c r="M2189"/>
      <c r="N2189"/>
      <c r="O2189"/>
      <c r="P2189"/>
      <c r="Q2189"/>
      <c r="R2189"/>
      <c r="S2189"/>
      <c r="T2189"/>
      <c r="U2189"/>
      <c r="V2189"/>
      <c r="W2189"/>
      <c r="X2189"/>
      <c r="Y2189"/>
      <c r="Z2189"/>
    </row>
    <row r="2190" spans="1:26" x14ac:dyDescent="0.25">
      <c r="A2190"/>
      <c r="B2190"/>
      <c r="C2190"/>
      <c r="D2190"/>
      <c r="E2190"/>
      <c r="F2190"/>
      <c r="G2190"/>
      <c r="H2190"/>
      <c r="I2190"/>
      <c r="J2190"/>
      <c r="K2190"/>
      <c r="L2190"/>
      <c r="M2190"/>
      <c r="N2190"/>
      <c r="O2190"/>
      <c r="P2190"/>
      <c r="Q2190"/>
      <c r="R2190"/>
      <c r="S2190"/>
      <c r="T2190"/>
      <c r="U2190"/>
      <c r="V2190"/>
      <c r="W2190"/>
      <c r="X2190"/>
      <c r="Y2190"/>
      <c r="Z2190"/>
    </row>
    <row r="2191" spans="1:26" x14ac:dyDescent="0.25">
      <c r="A2191"/>
      <c r="B2191"/>
      <c r="C2191"/>
      <c r="D2191"/>
      <c r="E2191"/>
      <c r="F2191"/>
      <c r="G2191"/>
      <c r="H2191"/>
      <c r="I2191"/>
      <c r="J2191"/>
      <c r="K2191"/>
      <c r="L2191"/>
      <c r="M2191"/>
      <c r="N2191"/>
      <c r="O2191"/>
      <c r="P2191"/>
      <c r="Q2191"/>
      <c r="R2191"/>
      <c r="S2191"/>
      <c r="T2191"/>
      <c r="U2191"/>
      <c r="V2191"/>
      <c r="W2191"/>
      <c r="X2191"/>
      <c r="Y2191"/>
      <c r="Z2191"/>
    </row>
    <row r="2192" spans="1:26" x14ac:dyDescent="0.25">
      <c r="A2192"/>
      <c r="B2192"/>
      <c r="C2192"/>
      <c r="D2192"/>
      <c r="E2192"/>
      <c r="F2192"/>
      <c r="G2192"/>
      <c r="H2192"/>
      <c r="I2192"/>
      <c r="J2192"/>
      <c r="K2192"/>
      <c r="L2192"/>
      <c r="M2192"/>
      <c r="N2192"/>
      <c r="O2192"/>
      <c r="P2192"/>
      <c r="Q2192"/>
      <c r="R2192"/>
      <c r="S2192"/>
      <c r="T2192"/>
      <c r="U2192"/>
      <c r="V2192"/>
      <c r="W2192"/>
      <c r="X2192"/>
      <c r="Y2192"/>
      <c r="Z2192"/>
    </row>
    <row r="2193" spans="1:26" x14ac:dyDescent="0.25">
      <c r="A2193"/>
      <c r="B2193"/>
      <c r="C2193"/>
      <c r="D2193"/>
      <c r="E2193"/>
      <c r="F2193"/>
      <c r="G2193"/>
      <c r="H2193"/>
      <c r="I2193"/>
      <c r="J2193"/>
      <c r="K2193"/>
      <c r="L2193"/>
      <c r="M2193"/>
      <c r="N2193"/>
      <c r="O2193"/>
      <c r="P2193"/>
      <c r="Q2193"/>
      <c r="R2193"/>
      <c r="S2193"/>
      <c r="T2193"/>
      <c r="U2193"/>
      <c r="V2193"/>
      <c r="W2193"/>
      <c r="X2193"/>
      <c r="Y2193"/>
      <c r="Z2193"/>
    </row>
    <row r="2194" spans="1:26" x14ac:dyDescent="0.25">
      <c r="A2194"/>
      <c r="B2194"/>
      <c r="C2194"/>
      <c r="D2194"/>
      <c r="E2194"/>
      <c r="F2194"/>
      <c r="G2194"/>
      <c r="H2194"/>
      <c r="I2194"/>
      <c r="J2194"/>
      <c r="K2194"/>
      <c r="L2194"/>
      <c r="M2194"/>
      <c r="N2194"/>
      <c r="O2194"/>
      <c r="P2194"/>
      <c r="Q2194"/>
      <c r="R2194"/>
      <c r="S2194"/>
      <c r="T2194"/>
      <c r="U2194"/>
      <c r="V2194"/>
      <c r="W2194"/>
      <c r="X2194"/>
      <c r="Y2194"/>
      <c r="Z2194"/>
    </row>
    <row r="2195" spans="1:26" x14ac:dyDescent="0.25">
      <c r="A2195"/>
      <c r="B2195"/>
      <c r="C2195"/>
      <c r="D2195"/>
      <c r="E2195"/>
      <c r="F2195"/>
      <c r="G2195"/>
      <c r="H2195"/>
      <c r="I2195"/>
      <c r="J2195"/>
      <c r="K2195"/>
      <c r="L2195"/>
      <c r="M2195"/>
      <c r="N2195"/>
      <c r="O2195"/>
      <c r="P2195"/>
      <c r="Q2195"/>
      <c r="R2195"/>
      <c r="S2195"/>
      <c r="T2195"/>
      <c r="U2195"/>
      <c r="V2195"/>
      <c r="W2195"/>
      <c r="X2195"/>
      <c r="Y2195"/>
      <c r="Z2195"/>
    </row>
    <row r="2196" spans="1:26" x14ac:dyDescent="0.25">
      <c r="A2196"/>
      <c r="B2196"/>
      <c r="C2196"/>
      <c r="D2196"/>
      <c r="E2196"/>
      <c r="F2196"/>
      <c r="G2196"/>
      <c r="H2196"/>
      <c r="I2196"/>
      <c r="J2196"/>
      <c r="K2196"/>
      <c r="L2196"/>
      <c r="M2196"/>
      <c r="N2196"/>
      <c r="O2196"/>
      <c r="P2196"/>
      <c r="Q2196"/>
      <c r="R2196"/>
      <c r="S2196"/>
      <c r="T2196"/>
      <c r="U2196"/>
      <c r="V2196"/>
      <c r="W2196"/>
      <c r="X2196"/>
      <c r="Y2196"/>
      <c r="Z2196"/>
    </row>
    <row r="2197" spans="1:26" x14ac:dyDescent="0.25">
      <c r="A2197"/>
      <c r="B2197"/>
      <c r="C2197"/>
      <c r="D2197"/>
      <c r="E2197"/>
      <c r="F2197"/>
      <c r="G2197"/>
      <c r="H2197"/>
      <c r="I2197"/>
      <c r="J2197"/>
      <c r="K2197"/>
      <c r="L2197"/>
      <c r="M2197"/>
      <c r="N2197"/>
      <c r="O2197"/>
      <c r="P2197"/>
      <c r="Q2197"/>
      <c r="R2197"/>
      <c r="S2197"/>
      <c r="T2197"/>
      <c r="U2197"/>
      <c r="V2197"/>
      <c r="W2197"/>
      <c r="X2197"/>
      <c r="Y2197"/>
      <c r="Z2197"/>
    </row>
    <row r="2198" spans="1:26" x14ac:dyDescent="0.25">
      <c r="A2198"/>
      <c r="B2198"/>
      <c r="C2198"/>
      <c r="D2198"/>
      <c r="E2198"/>
      <c r="F2198"/>
      <c r="G2198"/>
      <c r="H2198"/>
      <c r="I2198"/>
      <c r="J2198"/>
      <c r="K2198"/>
      <c r="L2198"/>
      <c r="M2198"/>
      <c r="N2198"/>
      <c r="O2198"/>
      <c r="P2198"/>
      <c r="Q2198"/>
      <c r="R2198"/>
      <c r="S2198"/>
      <c r="T2198"/>
      <c r="U2198"/>
      <c r="V2198"/>
      <c r="W2198"/>
      <c r="X2198"/>
      <c r="Y2198"/>
      <c r="Z2198"/>
    </row>
    <row r="2199" spans="1:26" x14ac:dyDescent="0.25">
      <c r="A2199"/>
      <c r="B2199"/>
      <c r="C2199"/>
      <c r="D2199"/>
      <c r="E2199"/>
      <c r="F2199"/>
      <c r="G2199"/>
      <c r="H2199"/>
      <c r="I2199"/>
      <c r="J2199"/>
      <c r="K2199"/>
      <c r="L2199"/>
      <c r="M2199"/>
      <c r="N2199"/>
      <c r="O2199"/>
      <c r="P2199"/>
      <c r="Q2199"/>
      <c r="R2199"/>
      <c r="S2199"/>
      <c r="T2199"/>
      <c r="U2199"/>
      <c r="V2199"/>
      <c r="W2199"/>
      <c r="X2199"/>
      <c r="Y2199"/>
      <c r="Z2199"/>
    </row>
    <row r="2200" spans="1:26" x14ac:dyDescent="0.25">
      <c r="A2200"/>
      <c r="B2200"/>
      <c r="C2200"/>
      <c r="D2200"/>
      <c r="E2200"/>
      <c r="F2200"/>
      <c r="G2200"/>
      <c r="H2200"/>
      <c r="I2200"/>
      <c r="J2200"/>
      <c r="K2200"/>
      <c r="L2200"/>
      <c r="M2200"/>
      <c r="N2200"/>
      <c r="O2200"/>
      <c r="P2200"/>
      <c r="Q2200"/>
      <c r="R2200"/>
      <c r="S2200"/>
      <c r="T2200"/>
      <c r="U2200"/>
      <c r="V2200"/>
      <c r="W2200"/>
      <c r="X2200"/>
      <c r="Y2200"/>
      <c r="Z2200"/>
    </row>
    <row r="2201" spans="1:26" x14ac:dyDescent="0.25">
      <c r="A2201"/>
      <c r="B2201"/>
      <c r="C2201"/>
      <c r="D2201"/>
      <c r="E2201"/>
      <c r="F2201"/>
      <c r="G2201"/>
      <c r="H2201"/>
      <c r="I2201"/>
      <c r="J2201"/>
      <c r="K2201"/>
      <c r="L2201"/>
      <c r="M2201"/>
      <c r="N2201"/>
      <c r="O2201"/>
      <c r="P2201"/>
      <c r="Q2201"/>
      <c r="R2201"/>
      <c r="S2201"/>
      <c r="T2201"/>
      <c r="U2201"/>
      <c r="V2201"/>
      <c r="W2201"/>
      <c r="X2201"/>
      <c r="Y2201"/>
      <c r="Z2201"/>
    </row>
    <row r="2202" spans="1:26" x14ac:dyDescent="0.25">
      <c r="A2202"/>
      <c r="B2202"/>
      <c r="C2202"/>
      <c r="D2202"/>
      <c r="E2202"/>
      <c r="F2202"/>
      <c r="G2202"/>
      <c r="H2202"/>
      <c r="I2202"/>
      <c r="J2202"/>
      <c r="K2202"/>
      <c r="L2202"/>
      <c r="M2202"/>
      <c r="N2202"/>
      <c r="O2202"/>
      <c r="P2202"/>
      <c r="Q2202"/>
      <c r="R2202"/>
      <c r="S2202"/>
      <c r="T2202"/>
      <c r="U2202"/>
      <c r="V2202"/>
      <c r="W2202"/>
      <c r="X2202"/>
      <c r="Y2202"/>
      <c r="Z2202"/>
    </row>
    <row r="2203" spans="1:26" x14ac:dyDescent="0.25">
      <c r="A2203"/>
      <c r="B2203"/>
      <c r="C2203"/>
      <c r="D2203"/>
      <c r="E2203"/>
      <c r="F2203"/>
      <c r="G2203"/>
      <c r="H2203"/>
      <c r="I2203"/>
      <c r="J2203"/>
      <c r="K2203"/>
      <c r="L2203"/>
      <c r="M2203"/>
      <c r="N2203"/>
      <c r="O2203"/>
      <c r="P2203"/>
      <c r="Q2203"/>
      <c r="R2203"/>
      <c r="S2203"/>
      <c r="T2203"/>
      <c r="U2203"/>
      <c r="V2203"/>
      <c r="W2203"/>
      <c r="X2203"/>
      <c r="Y2203"/>
      <c r="Z2203"/>
    </row>
    <row r="2204" spans="1:26" x14ac:dyDescent="0.25">
      <c r="A2204"/>
      <c r="B2204"/>
      <c r="C2204"/>
      <c r="D2204"/>
      <c r="E2204"/>
      <c r="F2204"/>
      <c r="G2204"/>
      <c r="H2204"/>
      <c r="I2204"/>
      <c r="J2204"/>
      <c r="K2204"/>
      <c r="L2204"/>
      <c r="M2204"/>
      <c r="N2204"/>
      <c r="O2204"/>
      <c r="P2204"/>
      <c r="Q2204"/>
      <c r="R2204"/>
      <c r="S2204"/>
      <c r="T2204"/>
      <c r="U2204"/>
      <c r="V2204"/>
      <c r="W2204"/>
      <c r="X2204"/>
      <c r="Y2204"/>
      <c r="Z2204"/>
    </row>
    <row r="2205" spans="1:26" x14ac:dyDescent="0.25">
      <c r="A2205"/>
      <c r="B2205"/>
      <c r="C2205"/>
      <c r="D2205"/>
      <c r="E2205"/>
      <c r="F2205"/>
      <c r="G2205"/>
      <c r="H2205"/>
      <c r="I2205"/>
      <c r="J2205"/>
      <c r="K2205"/>
      <c r="L2205"/>
      <c r="M2205"/>
      <c r="N2205"/>
      <c r="O2205"/>
      <c r="P2205"/>
      <c r="Q2205"/>
      <c r="R2205"/>
      <c r="S2205"/>
      <c r="T2205"/>
      <c r="U2205"/>
      <c r="V2205"/>
      <c r="W2205"/>
      <c r="X2205"/>
      <c r="Y2205"/>
      <c r="Z2205"/>
    </row>
    <row r="2206" spans="1:26" x14ac:dyDescent="0.25">
      <c r="A2206"/>
      <c r="B2206"/>
      <c r="C2206"/>
      <c r="D2206"/>
      <c r="E2206"/>
      <c r="F2206"/>
      <c r="G2206"/>
      <c r="H2206"/>
      <c r="I2206"/>
      <c r="J2206"/>
      <c r="K2206"/>
      <c r="L2206"/>
      <c r="M2206"/>
      <c r="N2206"/>
      <c r="O2206"/>
      <c r="P2206"/>
      <c r="Q2206"/>
      <c r="R2206"/>
      <c r="S2206"/>
      <c r="T2206"/>
      <c r="U2206"/>
      <c r="V2206"/>
      <c r="W2206"/>
      <c r="X2206"/>
      <c r="Y2206"/>
      <c r="Z2206"/>
    </row>
    <row r="2207" spans="1:26" x14ac:dyDescent="0.25">
      <c r="A2207"/>
      <c r="B2207"/>
      <c r="C2207"/>
      <c r="D2207"/>
      <c r="E2207"/>
      <c r="F2207"/>
      <c r="G2207"/>
      <c r="H2207"/>
      <c r="I2207"/>
      <c r="J2207"/>
      <c r="K2207"/>
      <c r="L2207"/>
      <c r="M2207"/>
      <c r="N2207"/>
      <c r="O2207"/>
      <c r="P2207"/>
      <c r="Q2207"/>
      <c r="R2207"/>
      <c r="S2207"/>
      <c r="T2207"/>
      <c r="U2207"/>
      <c r="V2207"/>
      <c r="W2207"/>
      <c r="X2207"/>
      <c r="Y2207"/>
      <c r="Z2207"/>
    </row>
    <row r="2208" spans="1:26" x14ac:dyDescent="0.25">
      <c r="A2208"/>
      <c r="B2208"/>
      <c r="C2208"/>
      <c r="D2208"/>
      <c r="E2208"/>
      <c r="F2208"/>
      <c r="G2208"/>
      <c r="H2208"/>
      <c r="I2208"/>
      <c r="J2208"/>
      <c r="K2208"/>
      <c r="L2208"/>
      <c r="M2208"/>
      <c r="N2208"/>
      <c r="O2208"/>
      <c r="P2208"/>
      <c r="Q2208"/>
      <c r="R2208"/>
      <c r="S2208"/>
      <c r="T2208"/>
      <c r="U2208"/>
      <c r="V2208"/>
      <c r="W2208"/>
      <c r="X2208"/>
      <c r="Y2208"/>
      <c r="Z2208"/>
    </row>
    <row r="2209" spans="1:26" x14ac:dyDescent="0.25">
      <c r="A2209"/>
      <c r="B2209"/>
      <c r="C2209"/>
      <c r="D2209"/>
      <c r="E2209"/>
      <c r="F2209"/>
      <c r="G2209"/>
      <c r="H2209"/>
      <c r="I2209"/>
      <c r="J2209"/>
      <c r="K2209"/>
      <c r="L2209"/>
      <c r="M2209"/>
      <c r="N2209"/>
      <c r="O2209"/>
      <c r="P2209"/>
      <c r="Q2209"/>
      <c r="R2209"/>
      <c r="S2209"/>
      <c r="T2209"/>
      <c r="U2209"/>
      <c r="V2209"/>
      <c r="W2209"/>
      <c r="X2209"/>
      <c r="Y2209"/>
      <c r="Z2209"/>
    </row>
    <row r="2210" spans="1:26" x14ac:dyDescent="0.25">
      <c r="A2210"/>
      <c r="B2210"/>
      <c r="C2210"/>
      <c r="D2210"/>
      <c r="E2210"/>
      <c r="F2210"/>
      <c r="G2210"/>
      <c r="H2210"/>
      <c r="I2210"/>
      <c r="J2210"/>
      <c r="K2210"/>
      <c r="L2210"/>
      <c r="M2210"/>
      <c r="N2210"/>
      <c r="O2210"/>
      <c r="P2210"/>
      <c r="Q2210"/>
      <c r="R2210"/>
      <c r="S2210"/>
      <c r="T2210"/>
      <c r="U2210"/>
      <c r="V2210"/>
      <c r="W2210"/>
      <c r="X2210"/>
      <c r="Y2210"/>
      <c r="Z2210"/>
    </row>
    <row r="2211" spans="1:26" x14ac:dyDescent="0.25">
      <c r="A2211"/>
      <c r="B2211"/>
      <c r="C2211"/>
      <c r="D2211"/>
      <c r="E2211"/>
      <c r="F2211"/>
      <c r="G2211"/>
      <c r="H2211"/>
      <c r="I2211"/>
      <c r="J2211"/>
      <c r="K2211"/>
      <c r="L2211"/>
      <c r="M2211"/>
      <c r="N2211"/>
      <c r="O2211"/>
      <c r="P2211"/>
      <c r="Q2211"/>
      <c r="R2211"/>
      <c r="S2211"/>
      <c r="T2211"/>
      <c r="U2211"/>
      <c r="V2211"/>
      <c r="W2211"/>
      <c r="X2211"/>
      <c r="Y2211"/>
      <c r="Z2211"/>
    </row>
    <row r="2212" spans="1:26" x14ac:dyDescent="0.25">
      <c r="A2212"/>
      <c r="B2212"/>
      <c r="C2212"/>
      <c r="D2212"/>
      <c r="E2212"/>
      <c r="F2212"/>
      <c r="G2212"/>
      <c r="H2212"/>
      <c r="I2212"/>
      <c r="J2212"/>
      <c r="K2212"/>
      <c r="L2212"/>
      <c r="M2212"/>
      <c r="N2212"/>
      <c r="O2212"/>
      <c r="P2212"/>
      <c r="Q2212"/>
      <c r="R2212"/>
      <c r="S2212"/>
      <c r="T2212"/>
      <c r="U2212"/>
      <c r="V2212"/>
      <c r="W2212"/>
      <c r="X2212"/>
      <c r="Y2212"/>
      <c r="Z2212"/>
    </row>
    <row r="2213" spans="1:26" x14ac:dyDescent="0.25">
      <c r="A2213"/>
      <c r="B2213"/>
      <c r="C2213"/>
      <c r="D2213"/>
      <c r="E2213"/>
      <c r="F2213"/>
      <c r="G2213"/>
      <c r="H2213"/>
      <c r="I2213"/>
      <c r="J2213"/>
      <c r="K2213"/>
      <c r="L2213"/>
      <c r="M2213"/>
      <c r="N2213"/>
      <c r="O2213"/>
      <c r="P2213"/>
      <c r="Q2213"/>
      <c r="R2213"/>
      <c r="S2213"/>
      <c r="T2213"/>
      <c r="U2213"/>
      <c r="V2213"/>
      <c r="W2213"/>
      <c r="X2213"/>
      <c r="Y2213"/>
      <c r="Z2213"/>
    </row>
    <row r="2214" spans="1:26" x14ac:dyDescent="0.25">
      <c r="A2214"/>
      <c r="B2214"/>
      <c r="C2214"/>
      <c r="D2214"/>
      <c r="E2214"/>
      <c r="F2214"/>
      <c r="G2214"/>
      <c r="H2214"/>
      <c r="I2214"/>
      <c r="J2214"/>
      <c r="K2214"/>
      <c r="L2214"/>
      <c r="M2214"/>
      <c r="N2214"/>
      <c r="O2214"/>
      <c r="P2214"/>
      <c r="Q2214"/>
      <c r="R2214"/>
      <c r="S2214"/>
      <c r="T2214"/>
      <c r="U2214"/>
      <c r="V2214"/>
      <c r="W2214"/>
      <c r="X2214"/>
      <c r="Y2214"/>
      <c r="Z2214"/>
    </row>
    <row r="2215" spans="1:26" x14ac:dyDescent="0.25">
      <c r="A2215"/>
      <c r="B2215"/>
      <c r="C2215"/>
      <c r="D2215"/>
      <c r="E2215"/>
      <c r="F2215"/>
      <c r="G2215"/>
      <c r="H2215"/>
      <c r="I2215"/>
      <c r="J2215"/>
      <c r="K2215"/>
      <c r="L2215"/>
      <c r="M2215"/>
      <c r="N2215"/>
      <c r="O2215"/>
      <c r="P2215"/>
      <c r="Q2215"/>
      <c r="R2215"/>
      <c r="S2215"/>
      <c r="T2215"/>
      <c r="U2215"/>
      <c r="V2215"/>
      <c r="W2215"/>
      <c r="X2215"/>
      <c r="Y2215"/>
      <c r="Z2215"/>
    </row>
    <row r="2216" spans="1:26" x14ac:dyDescent="0.25">
      <c r="A2216"/>
      <c r="B2216"/>
      <c r="C2216"/>
      <c r="D2216"/>
      <c r="E2216"/>
      <c r="F2216"/>
      <c r="G2216"/>
      <c r="H2216"/>
      <c r="I2216"/>
      <c r="J2216"/>
      <c r="K2216"/>
      <c r="L2216"/>
      <c r="M2216"/>
      <c r="N2216"/>
      <c r="O2216"/>
      <c r="P2216"/>
      <c r="Q2216"/>
      <c r="R2216"/>
      <c r="S2216"/>
      <c r="T2216"/>
      <c r="U2216"/>
      <c r="V2216"/>
      <c r="W2216"/>
      <c r="X2216"/>
      <c r="Y2216"/>
      <c r="Z2216"/>
    </row>
    <row r="2217" spans="1:26" x14ac:dyDescent="0.25">
      <c r="A2217"/>
      <c r="B2217"/>
      <c r="C2217"/>
      <c r="D2217"/>
      <c r="E2217"/>
      <c r="F2217"/>
      <c r="G2217"/>
      <c r="H2217"/>
      <c r="I2217"/>
      <c r="J2217"/>
      <c r="K2217"/>
      <c r="L2217"/>
      <c r="M2217"/>
      <c r="N2217"/>
      <c r="O2217"/>
      <c r="P2217"/>
      <c r="Q2217"/>
      <c r="R2217"/>
      <c r="S2217"/>
      <c r="T2217"/>
      <c r="U2217"/>
      <c r="V2217"/>
      <c r="W2217"/>
      <c r="X2217"/>
      <c r="Y2217"/>
      <c r="Z2217"/>
    </row>
    <row r="2218" spans="1:26" x14ac:dyDescent="0.25">
      <c r="A2218"/>
      <c r="B2218"/>
      <c r="C2218"/>
      <c r="D2218"/>
      <c r="E2218"/>
      <c r="F2218"/>
      <c r="G2218"/>
      <c r="H2218"/>
      <c r="I2218"/>
      <c r="J2218"/>
      <c r="K2218"/>
      <c r="L2218"/>
      <c r="M2218"/>
      <c r="N2218"/>
      <c r="O2218"/>
      <c r="P2218"/>
      <c r="Q2218"/>
      <c r="R2218"/>
      <c r="S2218"/>
      <c r="T2218"/>
      <c r="U2218"/>
      <c r="V2218"/>
      <c r="W2218"/>
      <c r="X2218"/>
      <c r="Y2218"/>
      <c r="Z2218"/>
    </row>
    <row r="2219" spans="1:26" x14ac:dyDescent="0.25">
      <c r="A2219"/>
      <c r="B2219"/>
      <c r="C2219"/>
      <c r="D2219"/>
      <c r="E2219"/>
      <c r="F2219"/>
      <c r="G2219"/>
      <c r="H2219"/>
      <c r="I2219"/>
      <c r="J2219"/>
      <c r="K2219"/>
      <c r="L2219"/>
      <c r="M2219"/>
      <c r="N2219"/>
      <c r="O2219"/>
      <c r="P2219"/>
      <c r="Q2219"/>
      <c r="R2219"/>
      <c r="S2219"/>
      <c r="T2219"/>
      <c r="U2219"/>
      <c r="V2219"/>
      <c r="W2219"/>
      <c r="X2219"/>
      <c r="Y2219"/>
      <c r="Z2219"/>
    </row>
    <row r="2220" spans="1:26" x14ac:dyDescent="0.25">
      <c r="A2220"/>
      <c r="B2220"/>
      <c r="C2220"/>
      <c r="D2220"/>
      <c r="E2220"/>
      <c r="F2220"/>
      <c r="G2220"/>
      <c r="H2220"/>
      <c r="I2220"/>
      <c r="J2220"/>
      <c r="K2220"/>
      <c r="L2220"/>
      <c r="M2220"/>
      <c r="N2220"/>
      <c r="O2220"/>
      <c r="P2220"/>
      <c r="Q2220"/>
      <c r="R2220"/>
      <c r="S2220"/>
      <c r="T2220"/>
      <c r="U2220"/>
      <c r="V2220"/>
      <c r="W2220"/>
      <c r="X2220"/>
      <c r="Y2220"/>
      <c r="Z2220"/>
    </row>
    <row r="2221" spans="1:26" x14ac:dyDescent="0.25">
      <c r="A2221"/>
      <c r="B2221"/>
      <c r="C2221"/>
      <c r="D2221"/>
      <c r="E2221"/>
      <c r="F2221"/>
      <c r="G2221"/>
      <c r="H2221"/>
      <c r="I2221"/>
      <c r="J2221"/>
      <c r="K2221"/>
      <c r="L2221"/>
      <c r="M2221"/>
      <c r="N2221"/>
      <c r="O2221"/>
      <c r="P2221"/>
      <c r="Q2221"/>
      <c r="R2221"/>
      <c r="S2221"/>
      <c r="T2221"/>
      <c r="U2221"/>
      <c r="V2221"/>
      <c r="W2221"/>
      <c r="X2221"/>
      <c r="Y2221"/>
      <c r="Z2221"/>
    </row>
    <row r="2222" spans="1:26" x14ac:dyDescent="0.25">
      <c r="A2222"/>
      <c r="B2222"/>
      <c r="C2222"/>
      <c r="D2222"/>
      <c r="E2222"/>
      <c r="F2222"/>
      <c r="G2222"/>
      <c r="H2222"/>
      <c r="I2222"/>
      <c r="J2222"/>
      <c r="K2222"/>
      <c r="L2222"/>
      <c r="M2222"/>
      <c r="N2222"/>
      <c r="O2222"/>
      <c r="P2222"/>
      <c r="Q2222"/>
      <c r="R2222"/>
      <c r="S2222"/>
      <c r="T2222"/>
      <c r="U2222"/>
      <c r="V2222"/>
      <c r="W2222"/>
      <c r="X2222"/>
      <c r="Y2222"/>
      <c r="Z2222"/>
    </row>
    <row r="2223" spans="1:26" x14ac:dyDescent="0.25">
      <c r="A2223"/>
      <c r="B2223"/>
      <c r="C2223"/>
      <c r="D2223"/>
      <c r="E2223"/>
      <c r="F2223"/>
      <c r="G2223"/>
      <c r="H2223"/>
      <c r="I2223"/>
      <c r="J2223"/>
      <c r="K2223"/>
      <c r="L2223"/>
      <c r="M2223"/>
      <c r="N2223"/>
      <c r="O2223"/>
      <c r="P2223"/>
      <c r="Q2223"/>
      <c r="R2223"/>
      <c r="S2223"/>
      <c r="T2223"/>
      <c r="U2223"/>
      <c r="V2223"/>
      <c r="W2223"/>
      <c r="X2223"/>
      <c r="Y2223"/>
      <c r="Z2223"/>
    </row>
    <row r="2224" spans="1:26" x14ac:dyDescent="0.25">
      <c r="A2224"/>
      <c r="B2224"/>
      <c r="C2224"/>
      <c r="D2224"/>
      <c r="E2224"/>
      <c r="F2224"/>
      <c r="G2224"/>
      <c r="H2224"/>
      <c r="I2224"/>
      <c r="J2224"/>
      <c r="K2224"/>
      <c r="L2224"/>
      <c r="M2224"/>
      <c r="N2224"/>
      <c r="O2224"/>
      <c r="P2224"/>
      <c r="Q2224"/>
      <c r="R2224"/>
      <c r="S2224"/>
      <c r="T2224"/>
      <c r="U2224"/>
      <c r="V2224"/>
      <c r="W2224"/>
      <c r="X2224"/>
      <c r="Y2224"/>
      <c r="Z2224"/>
    </row>
    <row r="2225" spans="1:26" x14ac:dyDescent="0.25">
      <c r="A2225"/>
      <c r="B2225"/>
      <c r="C2225"/>
      <c r="D2225"/>
      <c r="E2225"/>
      <c r="F2225"/>
      <c r="G2225"/>
      <c r="H2225"/>
      <c r="I2225"/>
      <c r="J2225"/>
      <c r="K2225"/>
      <c r="L2225"/>
      <c r="M2225"/>
      <c r="N2225"/>
      <c r="O2225"/>
      <c r="P2225"/>
      <c r="Q2225"/>
      <c r="R2225"/>
      <c r="S2225"/>
      <c r="T2225"/>
      <c r="U2225"/>
      <c r="V2225"/>
      <c r="W2225"/>
      <c r="X2225"/>
      <c r="Y2225"/>
      <c r="Z2225"/>
    </row>
    <row r="2226" spans="1:26" x14ac:dyDescent="0.25">
      <c r="A2226"/>
      <c r="B2226"/>
      <c r="C2226"/>
      <c r="D2226"/>
      <c r="E2226"/>
      <c r="F2226"/>
      <c r="G2226"/>
      <c r="H2226"/>
      <c r="I2226"/>
      <c r="J2226"/>
      <c r="K2226"/>
      <c r="L2226"/>
      <c r="M2226"/>
      <c r="N2226"/>
      <c r="O2226"/>
      <c r="P2226"/>
      <c r="Q2226"/>
      <c r="R2226"/>
      <c r="S2226"/>
      <c r="T2226"/>
      <c r="U2226"/>
      <c r="V2226"/>
      <c r="W2226"/>
      <c r="X2226"/>
      <c r="Y2226"/>
      <c r="Z2226"/>
    </row>
    <row r="2227" spans="1:26" x14ac:dyDescent="0.25">
      <c r="A2227"/>
      <c r="B2227"/>
      <c r="C2227"/>
      <c r="D2227"/>
      <c r="E2227"/>
      <c r="F2227"/>
      <c r="G2227"/>
      <c r="H2227"/>
      <c r="I2227"/>
      <c r="J2227"/>
      <c r="K2227"/>
      <c r="L2227"/>
      <c r="M2227"/>
      <c r="N2227"/>
      <c r="O2227"/>
      <c r="P2227"/>
      <c r="Q2227"/>
      <c r="R2227"/>
      <c r="S2227"/>
      <c r="T2227"/>
      <c r="U2227"/>
      <c r="V2227"/>
      <c r="W2227"/>
      <c r="X2227"/>
      <c r="Y2227"/>
      <c r="Z2227"/>
    </row>
    <row r="2228" spans="1:26" x14ac:dyDescent="0.25">
      <c r="A2228"/>
      <c r="B2228"/>
      <c r="C2228"/>
      <c r="D2228"/>
      <c r="E2228"/>
      <c r="F2228"/>
      <c r="G2228"/>
      <c r="H2228"/>
      <c r="I2228"/>
      <c r="J2228"/>
      <c r="K2228"/>
      <c r="L2228"/>
      <c r="M2228"/>
      <c r="N2228"/>
      <c r="O2228"/>
      <c r="P2228"/>
      <c r="Q2228"/>
      <c r="R2228"/>
      <c r="S2228"/>
      <c r="T2228"/>
      <c r="U2228"/>
      <c r="V2228"/>
      <c r="W2228"/>
      <c r="X2228"/>
      <c r="Y2228"/>
      <c r="Z2228"/>
    </row>
    <row r="2229" spans="1:26" x14ac:dyDescent="0.25">
      <c r="A2229"/>
      <c r="B2229"/>
      <c r="C2229"/>
      <c r="D2229"/>
      <c r="E2229"/>
      <c r="F2229"/>
      <c r="G2229"/>
      <c r="H2229"/>
      <c r="I2229"/>
      <c r="J2229"/>
      <c r="K2229"/>
      <c r="L2229"/>
      <c r="M2229"/>
      <c r="N2229"/>
      <c r="O2229"/>
      <c r="P2229"/>
      <c r="Q2229"/>
      <c r="R2229"/>
      <c r="S2229"/>
      <c r="T2229"/>
      <c r="U2229"/>
      <c r="V2229"/>
      <c r="W2229"/>
      <c r="X2229"/>
      <c r="Y2229"/>
      <c r="Z2229"/>
    </row>
    <row r="2230" spans="1:26" x14ac:dyDescent="0.25">
      <c r="A2230"/>
      <c r="B2230"/>
      <c r="C2230"/>
      <c r="D2230"/>
      <c r="E2230"/>
      <c r="F2230"/>
      <c r="G2230"/>
      <c r="H2230"/>
      <c r="I2230"/>
      <c r="J2230"/>
      <c r="K2230"/>
      <c r="L2230"/>
      <c r="M2230"/>
      <c r="N2230"/>
      <c r="O2230"/>
      <c r="P2230"/>
      <c r="Q2230"/>
      <c r="R2230"/>
      <c r="S2230"/>
      <c r="T2230"/>
      <c r="U2230"/>
      <c r="V2230"/>
      <c r="W2230"/>
      <c r="X2230"/>
      <c r="Y2230"/>
      <c r="Z2230"/>
    </row>
    <row r="2231" spans="1:26" x14ac:dyDescent="0.25">
      <c r="A2231"/>
      <c r="B2231"/>
      <c r="C2231"/>
      <c r="D2231"/>
      <c r="E2231"/>
      <c r="F2231"/>
      <c r="G2231"/>
      <c r="H2231"/>
      <c r="I2231"/>
      <c r="J2231"/>
      <c r="K2231"/>
      <c r="L2231"/>
      <c r="M2231"/>
      <c r="N2231"/>
      <c r="O2231"/>
      <c r="P2231"/>
      <c r="Q2231"/>
      <c r="R2231"/>
      <c r="S2231"/>
      <c r="T2231"/>
      <c r="U2231"/>
      <c r="V2231"/>
      <c r="W2231"/>
      <c r="X2231"/>
      <c r="Y2231"/>
      <c r="Z2231"/>
    </row>
    <row r="2232" spans="1:26" x14ac:dyDescent="0.25">
      <c r="A2232"/>
      <c r="B2232"/>
      <c r="C2232"/>
      <c r="D2232"/>
      <c r="E2232"/>
      <c r="F2232"/>
      <c r="G2232"/>
      <c r="H2232"/>
      <c r="I2232"/>
      <c r="J2232"/>
      <c r="K2232"/>
      <c r="L2232"/>
      <c r="M2232"/>
      <c r="N2232"/>
      <c r="O2232"/>
      <c r="P2232"/>
      <c r="Q2232"/>
      <c r="R2232"/>
      <c r="S2232"/>
      <c r="T2232"/>
      <c r="U2232"/>
      <c r="V2232"/>
      <c r="W2232"/>
      <c r="X2232"/>
      <c r="Y2232"/>
      <c r="Z2232"/>
    </row>
    <row r="2233" spans="1:26" x14ac:dyDescent="0.25">
      <c r="A2233"/>
      <c r="B2233"/>
      <c r="C2233"/>
      <c r="D2233"/>
      <c r="E2233"/>
      <c r="F2233"/>
      <c r="G2233"/>
      <c r="H2233"/>
      <c r="I2233"/>
      <c r="J2233"/>
      <c r="K2233"/>
      <c r="L2233"/>
      <c r="M2233"/>
      <c r="N2233"/>
      <c r="O2233"/>
      <c r="P2233"/>
      <c r="Q2233"/>
      <c r="R2233"/>
      <c r="S2233"/>
      <c r="T2233"/>
      <c r="U2233"/>
      <c r="V2233"/>
      <c r="W2233"/>
      <c r="X2233"/>
      <c r="Y2233"/>
      <c r="Z2233"/>
    </row>
    <row r="2234" spans="1:26" x14ac:dyDescent="0.25">
      <c r="A2234"/>
      <c r="B2234"/>
      <c r="C2234"/>
      <c r="D2234"/>
      <c r="E2234"/>
      <c r="F2234"/>
      <c r="G2234"/>
      <c r="H2234"/>
      <c r="I2234"/>
      <c r="J2234"/>
      <c r="K2234"/>
      <c r="L2234"/>
      <c r="M2234"/>
      <c r="N2234"/>
      <c r="O2234"/>
      <c r="P2234"/>
      <c r="Q2234"/>
      <c r="R2234"/>
      <c r="S2234"/>
      <c r="T2234"/>
      <c r="U2234"/>
      <c r="V2234"/>
      <c r="W2234"/>
      <c r="X2234"/>
      <c r="Y2234"/>
      <c r="Z2234"/>
    </row>
    <row r="2235" spans="1:26" x14ac:dyDescent="0.25">
      <c r="A2235"/>
      <c r="B2235"/>
      <c r="C2235"/>
      <c r="D2235"/>
      <c r="E2235"/>
      <c r="F2235"/>
      <c r="G2235"/>
      <c r="H2235"/>
      <c r="I2235"/>
      <c r="J2235"/>
      <c r="K2235"/>
      <c r="L2235"/>
      <c r="M2235"/>
      <c r="N2235"/>
      <c r="O2235"/>
      <c r="P2235"/>
      <c r="Q2235"/>
      <c r="R2235"/>
      <c r="S2235"/>
      <c r="T2235"/>
      <c r="U2235"/>
      <c r="V2235"/>
      <c r="W2235"/>
      <c r="X2235"/>
      <c r="Y2235"/>
      <c r="Z2235"/>
    </row>
    <row r="2236" spans="1:26" x14ac:dyDescent="0.25">
      <c r="A2236"/>
      <c r="B2236"/>
      <c r="C2236"/>
      <c r="D2236"/>
      <c r="E2236"/>
      <c r="F2236"/>
      <c r="G2236"/>
      <c r="H2236"/>
      <c r="I2236"/>
      <c r="J2236"/>
      <c r="K2236"/>
      <c r="L2236"/>
      <c r="M2236"/>
      <c r="N2236"/>
      <c r="O2236"/>
      <c r="P2236"/>
      <c r="Q2236"/>
      <c r="R2236"/>
      <c r="S2236"/>
      <c r="T2236"/>
      <c r="U2236"/>
      <c r="V2236"/>
      <c r="W2236"/>
      <c r="X2236"/>
      <c r="Y2236"/>
      <c r="Z2236"/>
    </row>
    <row r="2237" spans="1:26" x14ac:dyDescent="0.25">
      <c r="A2237"/>
      <c r="B2237"/>
      <c r="C2237"/>
      <c r="D2237"/>
      <c r="E2237"/>
      <c r="F2237"/>
      <c r="G2237"/>
      <c r="H2237"/>
      <c r="I2237"/>
      <c r="J2237"/>
      <c r="K2237"/>
      <c r="L2237"/>
      <c r="M2237"/>
      <c r="N2237"/>
      <c r="O2237"/>
      <c r="P2237"/>
      <c r="Q2237"/>
      <c r="R2237"/>
      <c r="S2237"/>
      <c r="T2237"/>
      <c r="U2237"/>
      <c r="V2237"/>
      <c r="W2237"/>
      <c r="X2237"/>
      <c r="Y2237"/>
      <c r="Z2237"/>
    </row>
    <row r="2238" spans="1:26" x14ac:dyDescent="0.25">
      <c r="A2238"/>
      <c r="B2238"/>
      <c r="C2238"/>
      <c r="D2238"/>
      <c r="E2238"/>
      <c r="F2238"/>
      <c r="G2238"/>
      <c r="H2238"/>
      <c r="I2238"/>
      <c r="J2238"/>
      <c r="K2238"/>
      <c r="L2238"/>
      <c r="M2238"/>
      <c r="N2238"/>
      <c r="O2238"/>
      <c r="P2238"/>
      <c r="Q2238"/>
      <c r="R2238"/>
      <c r="S2238"/>
      <c r="T2238"/>
      <c r="U2238"/>
      <c r="V2238"/>
      <c r="W2238"/>
      <c r="X2238"/>
      <c r="Y2238"/>
      <c r="Z2238"/>
    </row>
    <row r="2239" spans="1:26" x14ac:dyDescent="0.25">
      <c r="A2239"/>
      <c r="B2239"/>
      <c r="C2239"/>
      <c r="D2239"/>
      <c r="E2239"/>
      <c r="F2239"/>
      <c r="G2239"/>
      <c r="H2239"/>
      <c r="I2239"/>
      <c r="J2239"/>
      <c r="K2239"/>
      <c r="L2239"/>
      <c r="M2239"/>
      <c r="N2239"/>
      <c r="O2239"/>
      <c r="P2239"/>
      <c r="Q2239"/>
      <c r="R2239"/>
      <c r="S2239"/>
      <c r="T2239"/>
      <c r="U2239"/>
      <c r="V2239"/>
      <c r="W2239"/>
      <c r="X2239"/>
      <c r="Y2239"/>
      <c r="Z2239"/>
    </row>
    <row r="2240" spans="1:26" x14ac:dyDescent="0.25">
      <c r="A2240"/>
      <c r="B2240"/>
      <c r="C2240"/>
      <c r="D2240"/>
      <c r="E2240"/>
      <c r="F2240"/>
      <c r="G2240"/>
      <c r="H2240"/>
      <c r="I2240"/>
      <c r="J2240"/>
      <c r="K2240"/>
      <c r="L2240"/>
      <c r="M2240"/>
      <c r="N2240"/>
      <c r="O2240"/>
      <c r="P2240"/>
      <c r="Q2240"/>
      <c r="R2240"/>
      <c r="S2240"/>
      <c r="T2240"/>
      <c r="U2240"/>
      <c r="V2240"/>
      <c r="W2240"/>
      <c r="X2240"/>
      <c r="Y2240"/>
      <c r="Z2240"/>
    </row>
    <row r="2241" spans="1:26" x14ac:dyDescent="0.25">
      <c r="A2241"/>
      <c r="B2241"/>
      <c r="C2241"/>
      <c r="D2241"/>
      <c r="E2241"/>
      <c r="F2241"/>
      <c r="G2241"/>
      <c r="H2241"/>
      <c r="I2241"/>
      <c r="J2241"/>
      <c r="K2241"/>
      <c r="L2241"/>
      <c r="M2241"/>
      <c r="N2241"/>
      <c r="O2241"/>
      <c r="P2241"/>
      <c r="Q2241"/>
      <c r="R2241"/>
      <c r="S2241"/>
      <c r="T2241"/>
      <c r="U2241"/>
      <c r="V2241"/>
      <c r="W2241"/>
      <c r="X2241"/>
      <c r="Y2241"/>
      <c r="Z2241"/>
    </row>
    <row r="2242" spans="1:26" x14ac:dyDescent="0.25">
      <c r="A2242"/>
      <c r="B2242"/>
      <c r="C2242"/>
      <c r="D2242"/>
      <c r="E2242"/>
      <c r="F2242"/>
      <c r="G2242"/>
      <c r="H2242"/>
      <c r="I2242"/>
      <c r="J2242"/>
      <c r="K2242"/>
      <c r="L2242"/>
      <c r="M2242"/>
      <c r="N2242"/>
      <c r="O2242"/>
      <c r="P2242"/>
      <c r="Q2242"/>
      <c r="R2242"/>
      <c r="S2242"/>
      <c r="T2242"/>
      <c r="U2242"/>
      <c r="V2242"/>
      <c r="W2242"/>
      <c r="X2242"/>
      <c r="Y2242"/>
      <c r="Z2242"/>
    </row>
    <row r="2243" spans="1:26" x14ac:dyDescent="0.25">
      <c r="A2243"/>
      <c r="B2243"/>
      <c r="C2243"/>
      <c r="D2243"/>
      <c r="E2243"/>
      <c r="F2243"/>
      <c r="G2243"/>
      <c r="H2243"/>
      <c r="I2243"/>
      <c r="J2243"/>
      <c r="K2243"/>
      <c r="L2243"/>
      <c r="M2243"/>
      <c r="N2243"/>
      <c r="O2243"/>
      <c r="P2243"/>
      <c r="Q2243"/>
      <c r="R2243"/>
      <c r="S2243"/>
      <c r="T2243"/>
      <c r="U2243"/>
      <c r="V2243"/>
      <c r="W2243"/>
      <c r="X2243"/>
      <c r="Y2243"/>
      <c r="Z2243"/>
    </row>
    <row r="2244" spans="1:26" x14ac:dyDescent="0.25">
      <c r="A2244"/>
      <c r="B2244"/>
      <c r="C2244"/>
      <c r="D2244"/>
      <c r="E2244"/>
      <c r="F2244"/>
      <c r="G2244"/>
      <c r="H2244"/>
      <c r="I2244"/>
      <c r="J2244"/>
      <c r="K2244"/>
      <c r="L2244"/>
      <c r="M2244"/>
      <c r="N2244"/>
      <c r="O2244"/>
      <c r="P2244"/>
      <c r="Q2244"/>
      <c r="R2244"/>
      <c r="S2244"/>
      <c r="T2244"/>
      <c r="U2244"/>
      <c r="V2244"/>
      <c r="W2244"/>
      <c r="X2244"/>
      <c r="Y2244"/>
      <c r="Z2244"/>
    </row>
    <row r="2245" spans="1:26" x14ac:dyDescent="0.25">
      <c r="A2245"/>
      <c r="B2245"/>
      <c r="C2245"/>
      <c r="D2245"/>
      <c r="E2245"/>
      <c r="F2245"/>
      <c r="G2245"/>
      <c r="H2245"/>
      <c r="I2245"/>
      <c r="J2245"/>
      <c r="K2245"/>
      <c r="L2245"/>
      <c r="M2245"/>
      <c r="N2245"/>
      <c r="O2245"/>
      <c r="P2245"/>
      <c r="Q2245"/>
      <c r="R2245"/>
      <c r="S2245"/>
      <c r="T2245"/>
      <c r="U2245"/>
      <c r="V2245"/>
      <c r="W2245"/>
      <c r="X2245"/>
      <c r="Y2245"/>
      <c r="Z2245"/>
    </row>
    <row r="2246" spans="1:26" x14ac:dyDescent="0.25">
      <c r="A2246"/>
      <c r="B2246"/>
      <c r="C2246"/>
      <c r="D2246"/>
      <c r="E2246"/>
      <c r="F2246"/>
      <c r="G2246"/>
      <c r="H2246"/>
      <c r="I2246"/>
      <c r="J2246"/>
      <c r="K2246"/>
      <c r="L2246"/>
      <c r="M2246"/>
      <c r="N2246"/>
      <c r="O2246"/>
      <c r="P2246"/>
      <c r="Q2246"/>
      <c r="R2246"/>
      <c r="S2246"/>
      <c r="T2246"/>
      <c r="U2246"/>
      <c r="V2246"/>
      <c r="W2246"/>
      <c r="X2246"/>
      <c r="Y2246"/>
      <c r="Z2246"/>
    </row>
    <row r="2247" spans="1:26" x14ac:dyDescent="0.25">
      <c r="A2247"/>
      <c r="B2247"/>
      <c r="C2247"/>
      <c r="D2247"/>
      <c r="E2247"/>
      <c r="F2247"/>
      <c r="G2247"/>
      <c r="H2247"/>
      <c r="I2247"/>
      <c r="J2247"/>
      <c r="K2247"/>
      <c r="L2247"/>
      <c r="M2247"/>
      <c r="N2247"/>
      <c r="O2247"/>
      <c r="P2247"/>
      <c r="Q2247"/>
      <c r="R2247"/>
      <c r="S2247"/>
      <c r="T2247"/>
      <c r="U2247"/>
      <c r="V2247"/>
      <c r="W2247"/>
      <c r="X2247"/>
      <c r="Y2247"/>
      <c r="Z2247"/>
    </row>
    <row r="2248" spans="1:26" x14ac:dyDescent="0.25">
      <c r="A2248"/>
      <c r="B2248"/>
      <c r="C2248"/>
      <c r="D2248"/>
      <c r="E2248"/>
      <c r="F2248"/>
      <c r="G2248"/>
      <c r="H2248"/>
      <c r="I2248"/>
      <c r="J2248"/>
      <c r="K2248"/>
      <c r="L2248"/>
      <c r="M2248"/>
      <c r="N2248"/>
      <c r="O2248"/>
      <c r="P2248"/>
      <c r="Q2248"/>
      <c r="R2248"/>
      <c r="S2248"/>
      <c r="T2248"/>
      <c r="U2248"/>
      <c r="V2248"/>
      <c r="W2248"/>
      <c r="X2248"/>
      <c r="Y2248"/>
      <c r="Z2248"/>
    </row>
    <row r="2249" spans="1:26" x14ac:dyDescent="0.25">
      <c r="A2249"/>
      <c r="B2249"/>
      <c r="C2249"/>
      <c r="D2249"/>
      <c r="E2249"/>
      <c r="F2249"/>
      <c r="G2249"/>
      <c r="H2249"/>
      <c r="I2249"/>
      <c r="J2249"/>
      <c r="K2249"/>
      <c r="L2249"/>
      <c r="M2249"/>
      <c r="N2249"/>
      <c r="O2249"/>
      <c r="P2249"/>
      <c r="Q2249"/>
      <c r="R2249"/>
      <c r="S2249"/>
      <c r="T2249"/>
      <c r="U2249"/>
      <c r="V2249"/>
      <c r="W2249"/>
      <c r="X2249"/>
      <c r="Y2249"/>
      <c r="Z2249"/>
    </row>
    <row r="2250" spans="1:26" x14ac:dyDescent="0.25">
      <c r="A2250"/>
      <c r="B2250"/>
      <c r="C2250"/>
      <c r="D2250"/>
      <c r="E2250"/>
      <c r="F2250"/>
      <c r="G2250"/>
      <c r="H2250"/>
      <c r="I2250"/>
      <c r="J2250"/>
      <c r="K2250"/>
      <c r="L2250"/>
      <c r="M2250"/>
      <c r="N2250"/>
      <c r="O2250"/>
      <c r="P2250"/>
      <c r="Q2250"/>
      <c r="R2250"/>
      <c r="S2250"/>
      <c r="T2250"/>
      <c r="U2250"/>
      <c r="V2250"/>
      <c r="W2250"/>
      <c r="X2250"/>
      <c r="Y2250"/>
      <c r="Z2250"/>
    </row>
    <row r="2251" spans="1:26" x14ac:dyDescent="0.25">
      <c r="A2251"/>
      <c r="B2251"/>
      <c r="C2251"/>
      <c r="D2251"/>
      <c r="E2251"/>
      <c r="F2251"/>
      <c r="G2251"/>
      <c r="H2251"/>
      <c r="I2251"/>
      <c r="J2251"/>
      <c r="K2251"/>
      <c r="L2251"/>
      <c r="M2251"/>
      <c r="N2251"/>
      <c r="O2251"/>
      <c r="P2251"/>
      <c r="Q2251"/>
      <c r="R2251"/>
      <c r="S2251"/>
      <c r="T2251"/>
      <c r="U2251"/>
      <c r="V2251"/>
      <c r="W2251"/>
      <c r="X2251"/>
      <c r="Y2251"/>
      <c r="Z2251"/>
    </row>
    <row r="2252" spans="1:26" x14ac:dyDescent="0.25">
      <c r="A2252"/>
      <c r="B2252"/>
      <c r="C2252"/>
      <c r="D2252"/>
      <c r="E2252"/>
      <c r="F2252"/>
      <c r="G2252"/>
      <c r="H2252"/>
      <c r="I2252"/>
      <c r="J2252"/>
      <c r="K2252"/>
      <c r="L2252"/>
      <c r="M2252"/>
      <c r="N2252"/>
      <c r="O2252"/>
      <c r="P2252"/>
      <c r="Q2252"/>
      <c r="R2252"/>
      <c r="S2252"/>
      <c r="T2252"/>
      <c r="U2252"/>
      <c r="V2252"/>
      <c r="W2252"/>
      <c r="X2252"/>
      <c r="Y2252"/>
      <c r="Z2252"/>
    </row>
    <row r="2253" spans="1:26" x14ac:dyDescent="0.25">
      <c r="A2253"/>
      <c r="B2253"/>
      <c r="C2253"/>
      <c r="D2253"/>
      <c r="E2253"/>
      <c r="F2253"/>
      <c r="G2253"/>
      <c r="H2253"/>
      <c r="I2253"/>
      <c r="J2253"/>
      <c r="K2253"/>
      <c r="L2253"/>
      <c r="M2253"/>
      <c r="N2253"/>
      <c r="O2253"/>
      <c r="P2253"/>
      <c r="Q2253"/>
      <c r="R2253"/>
      <c r="S2253"/>
      <c r="T2253"/>
      <c r="U2253"/>
      <c r="V2253"/>
      <c r="W2253"/>
      <c r="X2253"/>
      <c r="Y2253"/>
      <c r="Z2253"/>
    </row>
    <row r="2254" spans="1:26" x14ac:dyDescent="0.25">
      <c r="A2254"/>
      <c r="B2254"/>
      <c r="C2254"/>
      <c r="D2254"/>
      <c r="E2254"/>
      <c r="F2254"/>
      <c r="G2254"/>
      <c r="H2254"/>
      <c r="I2254"/>
      <c r="J2254"/>
      <c r="K2254"/>
      <c r="L2254"/>
      <c r="M2254"/>
      <c r="N2254"/>
      <c r="O2254"/>
      <c r="P2254"/>
      <c r="Q2254"/>
      <c r="R2254"/>
      <c r="S2254"/>
      <c r="T2254"/>
      <c r="U2254"/>
      <c r="V2254"/>
      <c r="W2254"/>
      <c r="X2254"/>
      <c r="Y2254"/>
      <c r="Z2254"/>
    </row>
    <row r="2255" spans="1:26" x14ac:dyDescent="0.25">
      <c r="A2255"/>
      <c r="B2255"/>
      <c r="C2255"/>
      <c r="D2255"/>
      <c r="E2255"/>
      <c r="F2255"/>
      <c r="G2255"/>
      <c r="H2255"/>
      <c r="I2255"/>
      <c r="J2255"/>
      <c r="K2255"/>
      <c r="L2255"/>
      <c r="M2255"/>
      <c r="N2255"/>
      <c r="O2255"/>
      <c r="P2255"/>
      <c r="Q2255"/>
      <c r="R2255"/>
      <c r="S2255"/>
      <c r="T2255"/>
      <c r="U2255"/>
      <c r="V2255"/>
      <c r="W2255"/>
      <c r="X2255"/>
      <c r="Y2255"/>
      <c r="Z2255"/>
    </row>
    <row r="2256" spans="1:26" x14ac:dyDescent="0.25">
      <c r="A2256"/>
      <c r="B2256"/>
      <c r="C2256"/>
      <c r="D2256"/>
      <c r="E2256"/>
      <c r="F2256"/>
      <c r="G2256"/>
      <c r="H2256"/>
      <c r="I2256"/>
      <c r="J2256"/>
      <c r="K2256"/>
      <c r="L2256"/>
      <c r="M2256"/>
      <c r="N2256"/>
      <c r="O2256"/>
      <c r="P2256"/>
      <c r="Q2256"/>
      <c r="R2256"/>
      <c r="S2256"/>
      <c r="T2256"/>
      <c r="U2256"/>
      <c r="V2256"/>
      <c r="W2256"/>
      <c r="X2256"/>
      <c r="Y2256"/>
      <c r="Z2256"/>
    </row>
    <row r="2257" spans="1:26" x14ac:dyDescent="0.25">
      <c r="A2257"/>
      <c r="B2257"/>
      <c r="C2257"/>
      <c r="D2257"/>
      <c r="E2257"/>
      <c r="F2257"/>
      <c r="G2257"/>
      <c r="H2257"/>
      <c r="I2257"/>
      <c r="J2257"/>
      <c r="K2257"/>
      <c r="L2257"/>
      <c r="M2257"/>
      <c r="N2257"/>
      <c r="O2257"/>
      <c r="P2257"/>
      <c r="Q2257"/>
      <c r="R2257"/>
      <c r="S2257"/>
      <c r="T2257"/>
      <c r="U2257"/>
      <c r="V2257"/>
      <c r="W2257"/>
      <c r="X2257"/>
      <c r="Y2257"/>
      <c r="Z2257"/>
    </row>
    <row r="2258" spans="1:26" x14ac:dyDescent="0.25">
      <c r="A2258"/>
      <c r="B2258"/>
      <c r="C2258"/>
      <c r="D2258"/>
      <c r="E2258"/>
      <c r="F2258"/>
      <c r="G2258"/>
      <c r="H2258"/>
      <c r="I2258"/>
      <c r="J2258"/>
      <c r="K2258"/>
      <c r="L2258"/>
      <c r="M2258"/>
      <c r="N2258"/>
      <c r="O2258"/>
      <c r="P2258"/>
      <c r="Q2258"/>
      <c r="R2258"/>
      <c r="S2258"/>
      <c r="T2258"/>
      <c r="U2258"/>
      <c r="V2258"/>
      <c r="W2258"/>
      <c r="X2258"/>
      <c r="Y2258"/>
      <c r="Z2258"/>
    </row>
    <row r="2259" spans="1:26" x14ac:dyDescent="0.25">
      <c r="A2259"/>
      <c r="B2259"/>
      <c r="C2259"/>
      <c r="D2259"/>
      <c r="E2259"/>
      <c r="F2259"/>
      <c r="G2259"/>
      <c r="H2259"/>
      <c r="I2259"/>
      <c r="J2259"/>
      <c r="K2259"/>
      <c r="L2259"/>
      <c r="M2259"/>
      <c r="N2259"/>
      <c r="O2259"/>
      <c r="P2259"/>
      <c r="Q2259"/>
      <c r="R2259"/>
      <c r="S2259"/>
      <c r="T2259"/>
      <c r="U2259"/>
      <c r="V2259"/>
      <c r="W2259"/>
      <c r="X2259"/>
      <c r="Y2259"/>
      <c r="Z2259"/>
    </row>
    <row r="2260" spans="1:26" x14ac:dyDescent="0.25">
      <c r="A2260"/>
      <c r="B2260"/>
      <c r="C2260"/>
      <c r="D2260"/>
      <c r="E2260"/>
      <c r="F2260"/>
      <c r="G2260"/>
      <c r="H2260"/>
      <c r="I2260"/>
      <c r="J2260"/>
      <c r="K2260"/>
      <c r="L2260"/>
      <c r="M2260"/>
      <c r="N2260"/>
      <c r="O2260"/>
      <c r="P2260"/>
      <c r="Q2260"/>
      <c r="R2260"/>
      <c r="S2260"/>
      <c r="T2260"/>
      <c r="U2260"/>
      <c r="V2260"/>
      <c r="W2260"/>
      <c r="X2260"/>
      <c r="Y2260"/>
      <c r="Z2260"/>
    </row>
    <row r="2261" spans="1:26" x14ac:dyDescent="0.25">
      <c r="A2261"/>
      <c r="B2261"/>
      <c r="C2261"/>
      <c r="D2261"/>
      <c r="E2261"/>
      <c r="F2261"/>
      <c r="G2261"/>
      <c r="H2261"/>
      <c r="I2261"/>
      <c r="J2261"/>
      <c r="K2261"/>
      <c r="L2261"/>
      <c r="M2261"/>
      <c r="N2261"/>
      <c r="O2261"/>
      <c r="P2261"/>
      <c r="Q2261"/>
      <c r="R2261"/>
      <c r="S2261"/>
      <c r="T2261"/>
      <c r="U2261"/>
      <c r="V2261"/>
      <c r="W2261"/>
      <c r="X2261"/>
      <c r="Y2261"/>
      <c r="Z2261"/>
    </row>
    <row r="2262" spans="1:26" x14ac:dyDescent="0.25">
      <c r="A2262"/>
      <c r="B2262"/>
      <c r="C2262"/>
      <c r="D2262"/>
      <c r="E2262"/>
      <c r="F2262"/>
      <c r="G2262"/>
      <c r="H2262"/>
      <c r="I2262"/>
      <c r="J2262"/>
      <c r="K2262"/>
      <c r="L2262"/>
      <c r="M2262"/>
      <c r="N2262"/>
      <c r="O2262"/>
      <c r="P2262"/>
      <c r="Q2262"/>
      <c r="R2262"/>
      <c r="S2262"/>
      <c r="T2262"/>
      <c r="U2262"/>
      <c r="V2262"/>
      <c r="W2262"/>
      <c r="X2262"/>
      <c r="Y2262"/>
      <c r="Z2262"/>
    </row>
    <row r="2263" spans="1:26" x14ac:dyDescent="0.25">
      <c r="A2263"/>
      <c r="B2263"/>
      <c r="C2263"/>
      <c r="D2263"/>
      <c r="E2263"/>
      <c r="F2263"/>
      <c r="G2263"/>
      <c r="H2263"/>
      <c r="I2263"/>
      <c r="J2263"/>
      <c r="K2263"/>
      <c r="L2263"/>
      <c r="M2263"/>
      <c r="N2263"/>
      <c r="O2263"/>
      <c r="P2263"/>
      <c r="Q2263"/>
      <c r="R2263"/>
      <c r="S2263"/>
      <c r="T2263"/>
      <c r="U2263"/>
      <c r="V2263"/>
      <c r="W2263"/>
      <c r="X2263"/>
      <c r="Y2263"/>
      <c r="Z2263"/>
    </row>
    <row r="2264" spans="1:26" x14ac:dyDescent="0.25">
      <c r="A2264"/>
      <c r="B2264"/>
      <c r="C2264"/>
      <c r="D2264"/>
      <c r="E2264"/>
      <c r="F2264"/>
      <c r="G2264"/>
      <c r="H2264"/>
      <c r="I2264"/>
      <c r="J2264"/>
      <c r="K2264"/>
      <c r="L2264"/>
      <c r="M2264"/>
      <c r="N2264"/>
      <c r="O2264"/>
      <c r="P2264"/>
      <c r="Q2264"/>
      <c r="R2264"/>
      <c r="S2264"/>
      <c r="T2264"/>
      <c r="U2264"/>
      <c r="V2264"/>
      <c r="W2264"/>
      <c r="X2264"/>
      <c r="Y2264"/>
      <c r="Z2264"/>
    </row>
    <row r="2265" spans="1:26" x14ac:dyDescent="0.25">
      <c r="A2265"/>
      <c r="B2265"/>
      <c r="C2265"/>
      <c r="D2265"/>
      <c r="E2265"/>
      <c r="F2265"/>
      <c r="G2265"/>
      <c r="H2265"/>
      <c r="I2265"/>
      <c r="J2265"/>
      <c r="K2265"/>
      <c r="L2265"/>
      <c r="M2265"/>
      <c r="N2265"/>
      <c r="O2265"/>
      <c r="P2265"/>
      <c r="Q2265"/>
      <c r="R2265"/>
      <c r="S2265"/>
      <c r="T2265"/>
      <c r="U2265"/>
      <c r="V2265"/>
      <c r="W2265"/>
      <c r="X2265"/>
      <c r="Y2265"/>
      <c r="Z2265"/>
    </row>
    <row r="2266" spans="1:26" x14ac:dyDescent="0.25">
      <c r="A2266"/>
      <c r="B2266"/>
      <c r="C2266"/>
      <c r="D2266"/>
      <c r="E2266"/>
      <c r="F2266"/>
      <c r="G2266"/>
      <c r="H2266"/>
      <c r="I2266"/>
      <c r="J2266"/>
      <c r="K2266"/>
      <c r="L2266"/>
      <c r="M2266"/>
      <c r="N2266"/>
      <c r="O2266"/>
      <c r="P2266"/>
      <c r="Q2266"/>
      <c r="R2266"/>
      <c r="S2266"/>
      <c r="T2266"/>
      <c r="U2266"/>
      <c r="V2266"/>
      <c r="W2266"/>
      <c r="X2266"/>
      <c r="Y2266"/>
      <c r="Z2266"/>
    </row>
    <row r="2267" spans="1:26" x14ac:dyDescent="0.25">
      <c r="A2267"/>
      <c r="B2267"/>
      <c r="C2267"/>
      <c r="D2267"/>
      <c r="E2267"/>
      <c r="F2267"/>
      <c r="G2267"/>
      <c r="H2267"/>
      <c r="I2267"/>
      <c r="J2267"/>
      <c r="K2267"/>
      <c r="L2267"/>
      <c r="M2267"/>
      <c r="N2267"/>
      <c r="O2267"/>
      <c r="P2267"/>
      <c r="Q2267"/>
      <c r="R2267"/>
      <c r="S2267"/>
      <c r="T2267"/>
      <c r="U2267"/>
      <c r="V2267"/>
      <c r="W2267"/>
      <c r="X2267"/>
      <c r="Y2267"/>
      <c r="Z2267"/>
    </row>
    <row r="2268" spans="1:26" x14ac:dyDescent="0.25">
      <c r="A2268"/>
      <c r="B2268"/>
      <c r="C2268"/>
      <c r="D2268"/>
      <c r="E2268"/>
      <c r="F2268"/>
      <c r="G2268"/>
      <c r="H2268"/>
      <c r="I2268"/>
      <c r="J2268"/>
      <c r="K2268"/>
      <c r="L2268"/>
      <c r="M2268"/>
      <c r="N2268"/>
      <c r="O2268"/>
      <c r="P2268"/>
      <c r="Q2268"/>
      <c r="R2268"/>
      <c r="S2268"/>
      <c r="T2268"/>
      <c r="U2268"/>
      <c r="V2268"/>
      <c r="W2268"/>
      <c r="X2268"/>
      <c r="Y2268"/>
      <c r="Z2268"/>
    </row>
    <row r="2269" spans="1:26" x14ac:dyDescent="0.25">
      <c r="A2269"/>
      <c r="B2269"/>
      <c r="C2269"/>
      <c r="D2269"/>
      <c r="E2269"/>
      <c r="F2269"/>
      <c r="G2269"/>
      <c r="H2269"/>
      <c r="I2269"/>
      <c r="J2269"/>
      <c r="K2269"/>
      <c r="L2269"/>
      <c r="M2269"/>
      <c r="N2269"/>
      <c r="O2269"/>
      <c r="P2269"/>
      <c r="Q2269"/>
      <c r="R2269"/>
      <c r="S2269"/>
      <c r="T2269"/>
      <c r="U2269"/>
      <c r="V2269"/>
      <c r="W2269"/>
      <c r="X2269"/>
      <c r="Y2269"/>
      <c r="Z2269"/>
    </row>
    <row r="2270" spans="1:26" x14ac:dyDescent="0.25">
      <c r="A2270"/>
      <c r="B2270"/>
      <c r="C2270"/>
      <c r="D2270"/>
      <c r="E2270"/>
      <c r="F2270"/>
      <c r="G2270"/>
      <c r="H2270"/>
      <c r="I2270"/>
      <c r="J2270"/>
      <c r="K2270"/>
      <c r="L2270"/>
      <c r="M2270"/>
      <c r="N2270"/>
      <c r="O2270"/>
      <c r="P2270"/>
      <c r="Q2270"/>
      <c r="R2270"/>
      <c r="S2270"/>
      <c r="T2270"/>
      <c r="U2270"/>
      <c r="V2270"/>
      <c r="W2270"/>
      <c r="X2270"/>
      <c r="Y2270"/>
      <c r="Z2270"/>
    </row>
    <row r="2271" spans="1:26" x14ac:dyDescent="0.25">
      <c r="A2271"/>
      <c r="B2271"/>
      <c r="C2271"/>
      <c r="D2271"/>
      <c r="E2271"/>
      <c r="F2271"/>
      <c r="G2271"/>
      <c r="H2271"/>
      <c r="I2271"/>
      <c r="J2271"/>
      <c r="K2271"/>
      <c r="L2271"/>
      <c r="M2271"/>
      <c r="N2271"/>
      <c r="O2271"/>
      <c r="P2271"/>
      <c r="Q2271"/>
      <c r="R2271"/>
      <c r="S2271"/>
      <c r="T2271"/>
      <c r="U2271"/>
      <c r="V2271"/>
      <c r="W2271"/>
      <c r="X2271"/>
      <c r="Y2271"/>
      <c r="Z2271"/>
    </row>
    <row r="2272" spans="1:26" x14ac:dyDescent="0.25">
      <c r="A2272"/>
      <c r="B2272"/>
      <c r="C2272"/>
      <c r="D2272"/>
      <c r="E2272"/>
      <c r="F2272"/>
      <c r="G2272"/>
      <c r="H2272"/>
      <c r="I2272"/>
      <c r="J2272"/>
      <c r="K2272"/>
      <c r="L2272"/>
      <c r="M2272"/>
      <c r="N2272"/>
      <c r="O2272"/>
      <c r="P2272"/>
      <c r="Q2272"/>
      <c r="R2272"/>
      <c r="S2272"/>
      <c r="T2272"/>
      <c r="U2272"/>
      <c r="V2272"/>
      <c r="W2272"/>
      <c r="X2272"/>
      <c r="Y2272"/>
      <c r="Z2272"/>
    </row>
    <row r="2273" spans="1:26" x14ac:dyDescent="0.25">
      <c r="A2273"/>
      <c r="B2273"/>
      <c r="C2273"/>
      <c r="D2273"/>
      <c r="E2273"/>
      <c r="F2273"/>
      <c r="G2273"/>
      <c r="H2273"/>
      <c r="I2273"/>
      <c r="J2273"/>
      <c r="K2273"/>
      <c r="L2273"/>
      <c r="M2273"/>
      <c r="N2273"/>
      <c r="O2273"/>
      <c r="P2273"/>
      <c r="Q2273"/>
      <c r="R2273"/>
      <c r="S2273"/>
      <c r="T2273"/>
      <c r="U2273"/>
      <c r="V2273"/>
      <c r="W2273"/>
      <c r="X2273"/>
      <c r="Y2273"/>
      <c r="Z2273"/>
    </row>
    <row r="2274" spans="1:26" x14ac:dyDescent="0.25">
      <c r="A2274"/>
      <c r="B2274"/>
      <c r="C2274"/>
      <c r="D2274"/>
      <c r="E2274"/>
      <c r="F2274"/>
      <c r="G2274"/>
      <c r="H2274"/>
      <c r="I2274"/>
      <c r="J2274"/>
      <c r="K2274"/>
      <c r="L2274"/>
      <c r="M2274"/>
      <c r="N2274"/>
      <c r="O2274"/>
      <c r="P2274"/>
      <c r="Q2274"/>
      <c r="R2274"/>
      <c r="S2274"/>
      <c r="T2274"/>
      <c r="U2274"/>
      <c r="V2274"/>
      <c r="W2274"/>
      <c r="X2274"/>
      <c r="Y2274"/>
      <c r="Z2274"/>
    </row>
    <row r="2275" spans="1:26" x14ac:dyDescent="0.25">
      <c r="A2275"/>
      <c r="B2275"/>
      <c r="C2275"/>
      <c r="D2275"/>
      <c r="E2275"/>
      <c r="F2275"/>
      <c r="G2275"/>
      <c r="H2275"/>
      <c r="I2275"/>
      <c r="J2275"/>
      <c r="K2275"/>
      <c r="L2275"/>
      <c r="M2275"/>
      <c r="N2275"/>
      <c r="O2275"/>
      <c r="P2275"/>
      <c r="Q2275"/>
      <c r="R2275"/>
      <c r="S2275"/>
      <c r="T2275"/>
      <c r="U2275"/>
      <c r="V2275"/>
      <c r="W2275"/>
      <c r="X2275"/>
      <c r="Y2275"/>
      <c r="Z2275"/>
    </row>
    <row r="2276" spans="1:26" x14ac:dyDescent="0.25">
      <c r="A2276"/>
      <c r="B2276"/>
      <c r="C2276"/>
      <c r="D2276"/>
      <c r="E2276"/>
      <c r="F2276"/>
      <c r="G2276"/>
      <c r="H2276"/>
      <c r="I2276"/>
      <c r="J2276"/>
      <c r="K2276"/>
      <c r="L2276"/>
      <c r="M2276"/>
      <c r="N2276"/>
      <c r="O2276"/>
      <c r="P2276"/>
      <c r="Q2276"/>
      <c r="R2276"/>
      <c r="S2276"/>
      <c r="T2276"/>
      <c r="U2276"/>
      <c r="V2276"/>
      <c r="W2276"/>
      <c r="X2276"/>
      <c r="Y2276"/>
      <c r="Z2276"/>
    </row>
    <row r="2277" spans="1:26" x14ac:dyDescent="0.25">
      <c r="A2277"/>
      <c r="B2277"/>
      <c r="C2277"/>
      <c r="D2277"/>
      <c r="E2277"/>
      <c r="F2277"/>
      <c r="G2277"/>
      <c r="H2277"/>
      <c r="I2277"/>
      <c r="J2277"/>
      <c r="K2277"/>
      <c r="L2277"/>
      <c r="M2277"/>
      <c r="N2277"/>
      <c r="O2277"/>
      <c r="P2277"/>
      <c r="Q2277"/>
      <c r="R2277"/>
      <c r="S2277"/>
      <c r="T2277"/>
      <c r="U2277"/>
      <c r="V2277"/>
      <c r="W2277"/>
      <c r="X2277"/>
      <c r="Y2277"/>
      <c r="Z2277"/>
    </row>
    <row r="2278" spans="1:26" x14ac:dyDescent="0.25">
      <c r="A2278"/>
      <c r="B2278"/>
      <c r="C2278"/>
      <c r="D2278"/>
      <c r="E2278"/>
      <c r="F2278"/>
      <c r="G2278"/>
      <c r="H2278"/>
      <c r="I2278"/>
      <c r="J2278"/>
      <c r="K2278"/>
      <c r="L2278"/>
      <c r="M2278"/>
      <c r="N2278"/>
      <c r="O2278"/>
      <c r="P2278"/>
      <c r="Q2278"/>
      <c r="R2278"/>
      <c r="S2278"/>
      <c r="T2278"/>
      <c r="U2278"/>
      <c r="V2278"/>
      <c r="W2278"/>
      <c r="X2278"/>
      <c r="Y2278"/>
      <c r="Z2278"/>
    </row>
    <row r="2279" spans="1:26" x14ac:dyDescent="0.25">
      <c r="A2279"/>
      <c r="B2279"/>
      <c r="C2279"/>
      <c r="D2279"/>
      <c r="E2279"/>
      <c r="F2279"/>
      <c r="G2279"/>
      <c r="H2279"/>
      <c r="I2279"/>
      <c r="J2279"/>
      <c r="K2279"/>
      <c r="L2279"/>
      <c r="M2279"/>
      <c r="N2279"/>
      <c r="O2279"/>
      <c r="P2279"/>
      <c r="Q2279"/>
      <c r="R2279"/>
      <c r="S2279"/>
      <c r="T2279"/>
      <c r="U2279"/>
      <c r="V2279"/>
      <c r="W2279"/>
      <c r="X2279"/>
      <c r="Y2279"/>
      <c r="Z2279"/>
    </row>
    <row r="2280" spans="1:26" x14ac:dyDescent="0.25">
      <c r="A2280"/>
      <c r="B2280"/>
      <c r="C2280"/>
      <c r="D2280"/>
      <c r="E2280"/>
      <c r="F2280"/>
      <c r="G2280"/>
      <c r="H2280"/>
      <c r="I2280"/>
      <c r="J2280"/>
      <c r="K2280"/>
      <c r="L2280"/>
      <c r="M2280"/>
      <c r="N2280"/>
      <c r="O2280"/>
      <c r="P2280"/>
      <c r="Q2280"/>
      <c r="R2280"/>
      <c r="S2280"/>
      <c r="T2280"/>
      <c r="U2280"/>
      <c r="V2280"/>
      <c r="W2280"/>
      <c r="X2280"/>
      <c r="Y2280"/>
      <c r="Z2280"/>
    </row>
    <row r="2281" spans="1:26" x14ac:dyDescent="0.25">
      <c r="A2281"/>
      <c r="B2281"/>
      <c r="C2281"/>
      <c r="D2281"/>
      <c r="E2281"/>
      <c r="F2281"/>
      <c r="G2281"/>
      <c r="H2281"/>
      <c r="I2281"/>
      <c r="J2281"/>
      <c r="K2281"/>
      <c r="L2281"/>
      <c r="M2281"/>
      <c r="N2281"/>
      <c r="O2281"/>
      <c r="P2281"/>
      <c r="Q2281"/>
      <c r="R2281"/>
      <c r="S2281"/>
      <c r="T2281"/>
      <c r="U2281"/>
      <c r="V2281"/>
      <c r="W2281"/>
      <c r="X2281"/>
      <c r="Y2281"/>
      <c r="Z2281"/>
    </row>
    <row r="2282" spans="1:26" x14ac:dyDescent="0.25">
      <c r="A2282"/>
      <c r="B2282"/>
      <c r="C2282"/>
      <c r="D2282"/>
      <c r="E2282"/>
      <c r="F2282"/>
      <c r="G2282"/>
      <c r="H2282"/>
      <c r="I2282"/>
      <c r="J2282"/>
      <c r="K2282"/>
      <c r="L2282"/>
      <c r="M2282"/>
      <c r="N2282"/>
      <c r="O2282"/>
      <c r="P2282"/>
      <c r="Q2282"/>
      <c r="R2282"/>
      <c r="S2282"/>
      <c r="T2282"/>
      <c r="U2282"/>
      <c r="V2282"/>
      <c r="W2282"/>
      <c r="X2282"/>
      <c r="Y2282"/>
      <c r="Z2282"/>
    </row>
    <row r="2283" spans="1:26" x14ac:dyDescent="0.25">
      <c r="A2283"/>
      <c r="B2283"/>
      <c r="C2283"/>
      <c r="D2283"/>
      <c r="E2283"/>
      <c r="F2283"/>
      <c r="G2283"/>
      <c r="H2283"/>
      <c r="I2283"/>
      <c r="J2283"/>
      <c r="K2283"/>
      <c r="L2283"/>
      <c r="M2283"/>
      <c r="N2283"/>
      <c r="O2283"/>
      <c r="P2283"/>
      <c r="Q2283"/>
      <c r="R2283"/>
      <c r="S2283"/>
      <c r="T2283"/>
      <c r="U2283"/>
      <c r="V2283"/>
      <c r="W2283"/>
      <c r="X2283"/>
      <c r="Y2283"/>
      <c r="Z2283"/>
    </row>
    <row r="2284" spans="1:26" x14ac:dyDescent="0.25">
      <c r="A2284"/>
      <c r="B2284"/>
      <c r="C2284"/>
      <c r="D2284"/>
      <c r="E2284"/>
      <c r="F2284"/>
      <c r="G2284"/>
      <c r="H2284"/>
      <c r="I2284"/>
      <c r="J2284"/>
      <c r="K2284"/>
      <c r="L2284"/>
      <c r="M2284"/>
      <c r="N2284"/>
      <c r="O2284"/>
      <c r="P2284"/>
      <c r="Q2284"/>
      <c r="R2284"/>
      <c r="S2284"/>
      <c r="T2284"/>
      <c r="U2284"/>
      <c r="V2284"/>
      <c r="W2284"/>
      <c r="X2284"/>
      <c r="Y2284"/>
      <c r="Z2284"/>
    </row>
    <row r="2285" spans="1:26" x14ac:dyDescent="0.25">
      <c r="A2285"/>
      <c r="B2285"/>
      <c r="C2285"/>
      <c r="D2285"/>
      <c r="E2285"/>
      <c r="F2285"/>
      <c r="G2285"/>
      <c r="H2285"/>
      <c r="I2285"/>
      <c r="J2285"/>
      <c r="K2285"/>
      <c r="L2285"/>
      <c r="M2285"/>
      <c r="N2285"/>
      <c r="O2285"/>
      <c r="P2285"/>
      <c r="Q2285"/>
      <c r="R2285"/>
      <c r="S2285"/>
      <c r="T2285"/>
      <c r="U2285"/>
      <c r="V2285"/>
      <c r="W2285"/>
      <c r="X2285"/>
      <c r="Y2285"/>
      <c r="Z2285"/>
    </row>
    <row r="2286" spans="1:26" x14ac:dyDescent="0.25">
      <c r="A2286"/>
      <c r="B2286"/>
      <c r="C2286"/>
      <c r="D2286"/>
      <c r="E2286"/>
      <c r="F2286"/>
      <c r="G2286"/>
      <c r="H2286"/>
      <c r="I2286"/>
      <c r="J2286"/>
      <c r="K2286"/>
      <c r="L2286"/>
      <c r="M2286"/>
      <c r="N2286"/>
      <c r="O2286"/>
      <c r="P2286"/>
      <c r="Q2286"/>
      <c r="R2286"/>
      <c r="S2286"/>
      <c r="T2286"/>
      <c r="U2286"/>
      <c r="V2286"/>
      <c r="W2286"/>
      <c r="X2286"/>
      <c r="Y2286"/>
      <c r="Z2286"/>
    </row>
    <row r="2287" spans="1:26" x14ac:dyDescent="0.25">
      <c r="A2287"/>
      <c r="B2287"/>
      <c r="C2287"/>
      <c r="D2287"/>
      <c r="E2287"/>
      <c r="F2287"/>
      <c r="G2287"/>
      <c r="H2287"/>
      <c r="I2287"/>
      <c r="J2287"/>
      <c r="K2287"/>
      <c r="L2287"/>
      <c r="M2287"/>
      <c r="N2287"/>
      <c r="O2287"/>
      <c r="P2287"/>
      <c r="Q2287"/>
      <c r="R2287"/>
      <c r="S2287"/>
      <c r="T2287"/>
      <c r="U2287"/>
      <c r="V2287"/>
      <c r="W2287"/>
      <c r="X2287"/>
      <c r="Y2287"/>
      <c r="Z2287"/>
    </row>
    <row r="2288" spans="1:26" x14ac:dyDescent="0.25">
      <c r="A2288"/>
      <c r="B2288"/>
      <c r="C2288"/>
      <c r="D2288"/>
      <c r="E2288"/>
      <c r="F2288"/>
      <c r="G2288"/>
      <c r="H2288"/>
      <c r="I2288"/>
      <c r="J2288"/>
      <c r="K2288"/>
      <c r="L2288"/>
      <c r="M2288"/>
      <c r="N2288"/>
      <c r="O2288"/>
      <c r="P2288"/>
      <c r="Q2288"/>
      <c r="R2288"/>
      <c r="S2288"/>
      <c r="T2288"/>
      <c r="U2288"/>
      <c r="V2288"/>
      <c r="W2288"/>
      <c r="X2288"/>
      <c r="Y2288"/>
      <c r="Z2288"/>
    </row>
    <row r="2289" spans="1:26" x14ac:dyDescent="0.25">
      <c r="A2289"/>
      <c r="B2289"/>
      <c r="C2289"/>
      <c r="D2289"/>
      <c r="E2289"/>
      <c r="F2289"/>
      <c r="G2289"/>
      <c r="H2289"/>
      <c r="I2289"/>
      <c r="J2289"/>
      <c r="K2289"/>
      <c r="L2289"/>
      <c r="M2289"/>
      <c r="N2289"/>
      <c r="O2289"/>
      <c r="P2289"/>
      <c r="Q2289"/>
      <c r="R2289"/>
      <c r="S2289"/>
      <c r="T2289"/>
      <c r="U2289"/>
      <c r="V2289"/>
      <c r="W2289"/>
      <c r="X2289"/>
      <c r="Y2289"/>
      <c r="Z2289"/>
    </row>
    <row r="2290" spans="1:26" x14ac:dyDescent="0.25">
      <c r="A2290"/>
      <c r="B2290"/>
      <c r="C2290"/>
      <c r="D2290"/>
      <c r="E2290"/>
      <c r="F2290"/>
      <c r="G2290"/>
      <c r="H2290"/>
      <c r="I2290"/>
      <c r="J2290"/>
      <c r="K2290"/>
      <c r="L2290"/>
      <c r="M2290"/>
      <c r="N2290"/>
      <c r="O2290"/>
      <c r="P2290"/>
      <c r="Q2290"/>
      <c r="R2290"/>
      <c r="S2290"/>
      <c r="T2290"/>
      <c r="U2290"/>
      <c r="V2290"/>
      <c r="W2290"/>
      <c r="X2290"/>
      <c r="Y2290"/>
      <c r="Z2290"/>
    </row>
    <row r="2291" spans="1:26" x14ac:dyDescent="0.25">
      <c r="A2291"/>
      <c r="B2291"/>
      <c r="C2291"/>
      <c r="D2291"/>
      <c r="E2291"/>
      <c r="F2291"/>
      <c r="G2291"/>
      <c r="H2291"/>
      <c r="I2291"/>
      <c r="J2291"/>
      <c r="K2291"/>
      <c r="L2291"/>
      <c r="M2291"/>
      <c r="N2291"/>
      <c r="O2291"/>
      <c r="P2291"/>
      <c r="Q2291"/>
      <c r="R2291"/>
      <c r="S2291"/>
      <c r="T2291"/>
      <c r="U2291"/>
      <c r="V2291"/>
      <c r="W2291"/>
      <c r="X2291"/>
      <c r="Y2291"/>
      <c r="Z2291"/>
    </row>
    <row r="2292" spans="1:26" x14ac:dyDescent="0.25">
      <c r="A2292"/>
      <c r="B2292"/>
      <c r="C2292"/>
      <c r="D2292"/>
      <c r="E2292"/>
      <c r="F2292"/>
      <c r="G2292"/>
      <c r="H2292"/>
      <c r="I2292"/>
      <c r="J2292"/>
      <c r="K2292"/>
      <c r="L2292"/>
      <c r="M2292"/>
      <c r="N2292"/>
      <c r="O2292"/>
      <c r="P2292"/>
      <c r="Q2292"/>
      <c r="R2292"/>
      <c r="S2292"/>
      <c r="T2292"/>
      <c r="U2292"/>
      <c r="V2292"/>
      <c r="W2292"/>
      <c r="X2292"/>
      <c r="Y2292"/>
      <c r="Z2292"/>
    </row>
    <row r="2293" spans="1:26" x14ac:dyDescent="0.25">
      <c r="A2293"/>
      <c r="B2293"/>
      <c r="C2293"/>
      <c r="D2293"/>
      <c r="E2293"/>
      <c r="F2293"/>
      <c r="G2293"/>
      <c r="H2293"/>
      <c r="I2293"/>
      <c r="J2293"/>
      <c r="K2293"/>
      <c r="L2293"/>
      <c r="M2293"/>
      <c r="N2293"/>
      <c r="O2293"/>
      <c r="P2293"/>
      <c r="Q2293"/>
      <c r="R2293"/>
      <c r="S2293"/>
      <c r="T2293"/>
      <c r="U2293"/>
      <c r="V2293"/>
      <c r="W2293"/>
      <c r="X2293"/>
      <c r="Y2293"/>
      <c r="Z2293"/>
    </row>
    <row r="2294" spans="1:26" x14ac:dyDescent="0.25">
      <c r="A2294"/>
      <c r="B2294"/>
      <c r="C2294"/>
      <c r="D2294"/>
      <c r="E2294"/>
      <c r="F2294"/>
      <c r="G2294"/>
      <c r="H2294"/>
      <c r="I2294"/>
      <c r="J2294"/>
      <c r="K2294"/>
      <c r="L2294"/>
      <c r="M2294"/>
      <c r="N2294"/>
      <c r="O2294"/>
      <c r="P2294"/>
      <c r="Q2294"/>
      <c r="R2294"/>
      <c r="S2294"/>
      <c r="T2294"/>
      <c r="U2294"/>
      <c r="V2294"/>
      <c r="W2294"/>
      <c r="X2294"/>
      <c r="Y2294"/>
      <c r="Z2294"/>
    </row>
    <row r="2295" spans="1:26" x14ac:dyDescent="0.25">
      <c r="A2295"/>
      <c r="B2295"/>
      <c r="C2295"/>
      <c r="D2295"/>
      <c r="E2295"/>
      <c r="F2295"/>
      <c r="G2295"/>
      <c r="H2295"/>
      <c r="I2295"/>
      <c r="J2295"/>
      <c r="K2295"/>
      <c r="L2295"/>
      <c r="M2295"/>
      <c r="N2295"/>
      <c r="O2295"/>
      <c r="P2295"/>
      <c r="Q2295"/>
      <c r="R2295"/>
      <c r="S2295"/>
      <c r="T2295"/>
      <c r="U2295"/>
      <c r="V2295"/>
      <c r="W2295"/>
      <c r="X2295"/>
      <c r="Y2295"/>
      <c r="Z2295"/>
    </row>
    <row r="2296" spans="1:26" x14ac:dyDescent="0.25">
      <c r="A2296"/>
      <c r="B2296"/>
      <c r="C2296"/>
      <c r="D2296"/>
      <c r="E2296"/>
      <c r="F2296"/>
      <c r="G2296"/>
      <c r="H2296"/>
      <c r="I2296"/>
      <c r="J2296"/>
      <c r="K2296"/>
      <c r="L2296"/>
      <c r="M2296"/>
      <c r="N2296"/>
      <c r="O2296"/>
      <c r="P2296"/>
      <c r="Q2296"/>
      <c r="R2296"/>
      <c r="S2296"/>
      <c r="T2296"/>
      <c r="U2296"/>
      <c r="V2296"/>
      <c r="W2296"/>
      <c r="X2296"/>
      <c r="Y2296"/>
      <c r="Z2296"/>
    </row>
    <row r="2297" spans="1:26" x14ac:dyDescent="0.25">
      <c r="A2297"/>
      <c r="B2297"/>
      <c r="C2297"/>
      <c r="D2297"/>
      <c r="E2297"/>
      <c r="F2297"/>
      <c r="G2297"/>
      <c r="H2297"/>
      <c r="I2297"/>
      <c r="J2297"/>
      <c r="K2297"/>
      <c r="L2297"/>
      <c r="M2297"/>
      <c r="N2297"/>
      <c r="O2297"/>
      <c r="P2297"/>
      <c r="Q2297"/>
      <c r="R2297"/>
      <c r="S2297"/>
      <c r="T2297"/>
      <c r="U2297"/>
      <c r="V2297"/>
      <c r="W2297"/>
      <c r="X2297"/>
      <c r="Y2297"/>
      <c r="Z2297"/>
    </row>
    <row r="2298" spans="1:26" x14ac:dyDescent="0.25">
      <c r="A2298"/>
      <c r="B2298"/>
      <c r="C2298"/>
      <c r="D2298"/>
      <c r="E2298"/>
      <c r="F2298"/>
      <c r="G2298"/>
      <c r="H2298"/>
      <c r="I2298"/>
      <c r="J2298"/>
      <c r="K2298"/>
      <c r="L2298"/>
      <c r="M2298"/>
      <c r="N2298"/>
      <c r="O2298"/>
      <c r="P2298"/>
      <c r="Q2298"/>
      <c r="R2298"/>
      <c r="S2298"/>
      <c r="T2298"/>
      <c r="U2298"/>
      <c r="V2298"/>
      <c r="W2298"/>
      <c r="X2298"/>
      <c r="Y2298"/>
      <c r="Z2298"/>
    </row>
    <row r="2299" spans="1:26" x14ac:dyDescent="0.25">
      <c r="A2299"/>
      <c r="B2299"/>
      <c r="C2299"/>
      <c r="D2299"/>
      <c r="E2299"/>
      <c r="F2299"/>
      <c r="G2299"/>
      <c r="H2299"/>
      <c r="I2299"/>
      <c r="J2299"/>
      <c r="K2299"/>
      <c r="L2299"/>
      <c r="M2299"/>
      <c r="N2299"/>
      <c r="O2299"/>
      <c r="P2299"/>
      <c r="Q2299"/>
      <c r="R2299"/>
      <c r="S2299"/>
      <c r="T2299"/>
      <c r="U2299"/>
      <c r="V2299"/>
      <c r="W2299"/>
      <c r="X2299"/>
      <c r="Y2299"/>
      <c r="Z2299"/>
    </row>
    <row r="2300" spans="1:26" x14ac:dyDescent="0.25">
      <c r="A2300"/>
      <c r="B2300"/>
      <c r="C2300"/>
      <c r="D2300"/>
      <c r="E2300"/>
      <c r="F2300"/>
      <c r="G2300"/>
      <c r="H2300"/>
      <c r="I2300"/>
      <c r="J2300"/>
      <c r="K2300"/>
      <c r="L2300"/>
      <c r="M2300"/>
      <c r="N2300"/>
      <c r="O2300"/>
      <c r="P2300"/>
      <c r="Q2300"/>
      <c r="R2300"/>
      <c r="S2300"/>
      <c r="T2300"/>
      <c r="U2300"/>
      <c r="V2300"/>
      <c r="W2300"/>
      <c r="X2300"/>
      <c r="Y2300"/>
      <c r="Z2300"/>
    </row>
    <row r="2301" spans="1:26" x14ac:dyDescent="0.25">
      <c r="A2301"/>
      <c r="B2301"/>
      <c r="C2301"/>
      <c r="D2301"/>
      <c r="E2301"/>
      <c r="F2301"/>
      <c r="G2301"/>
      <c r="H2301"/>
      <c r="I2301"/>
      <c r="J2301"/>
      <c r="K2301"/>
      <c r="L2301"/>
      <c r="M2301"/>
      <c r="N2301"/>
      <c r="O2301"/>
      <c r="P2301"/>
      <c r="Q2301"/>
      <c r="R2301"/>
      <c r="S2301"/>
      <c r="T2301"/>
      <c r="U2301"/>
      <c r="V2301"/>
      <c r="W2301"/>
      <c r="X2301"/>
      <c r="Y2301"/>
      <c r="Z2301"/>
    </row>
    <row r="2302" spans="1:26" x14ac:dyDescent="0.25">
      <c r="A2302"/>
      <c r="B2302"/>
      <c r="C2302"/>
      <c r="D2302"/>
      <c r="E2302"/>
      <c r="F2302"/>
      <c r="G2302"/>
      <c r="H2302"/>
      <c r="I2302"/>
      <c r="J2302"/>
      <c r="K2302"/>
      <c r="L2302"/>
      <c r="M2302"/>
      <c r="N2302"/>
      <c r="O2302"/>
      <c r="P2302"/>
      <c r="Q2302"/>
      <c r="R2302"/>
      <c r="S2302"/>
      <c r="T2302"/>
      <c r="U2302"/>
      <c r="V2302"/>
      <c r="W2302"/>
      <c r="X2302"/>
      <c r="Y2302"/>
      <c r="Z2302"/>
    </row>
    <row r="2303" spans="1:26" x14ac:dyDescent="0.25">
      <c r="A2303"/>
      <c r="B2303"/>
      <c r="C2303"/>
      <c r="D2303"/>
      <c r="E2303"/>
      <c r="F2303"/>
      <c r="G2303"/>
      <c r="H2303"/>
      <c r="I2303"/>
      <c r="J2303"/>
      <c r="K2303"/>
      <c r="L2303"/>
      <c r="M2303"/>
      <c r="N2303"/>
      <c r="O2303"/>
      <c r="P2303"/>
      <c r="Q2303"/>
      <c r="R2303"/>
      <c r="S2303"/>
      <c r="T2303"/>
      <c r="U2303"/>
      <c r="V2303"/>
      <c r="W2303"/>
      <c r="X2303"/>
      <c r="Y2303"/>
      <c r="Z2303"/>
    </row>
    <row r="2304" spans="1:26" x14ac:dyDescent="0.25">
      <c r="A2304"/>
      <c r="B2304"/>
      <c r="C2304"/>
      <c r="D2304"/>
      <c r="E2304"/>
      <c r="F2304"/>
      <c r="G2304"/>
      <c r="H2304"/>
      <c r="I2304"/>
      <c r="J2304"/>
      <c r="K2304"/>
      <c r="L2304"/>
      <c r="M2304"/>
      <c r="N2304"/>
      <c r="O2304"/>
      <c r="P2304"/>
      <c r="Q2304"/>
      <c r="R2304"/>
      <c r="S2304"/>
      <c r="T2304"/>
      <c r="U2304"/>
      <c r="V2304"/>
      <c r="W2304"/>
      <c r="X2304"/>
      <c r="Y2304"/>
      <c r="Z2304"/>
    </row>
    <row r="2305" spans="1:26" x14ac:dyDescent="0.25">
      <c r="A2305"/>
      <c r="B2305"/>
      <c r="C2305"/>
      <c r="D2305"/>
      <c r="E2305"/>
      <c r="F2305"/>
      <c r="G2305"/>
      <c r="H2305"/>
      <c r="I2305"/>
      <c r="J2305"/>
      <c r="K2305"/>
      <c r="L2305"/>
      <c r="M2305"/>
      <c r="N2305"/>
      <c r="O2305"/>
      <c r="P2305"/>
      <c r="Q2305"/>
      <c r="R2305"/>
      <c r="S2305"/>
      <c r="T2305"/>
      <c r="U2305"/>
      <c r="V2305"/>
      <c r="W2305"/>
      <c r="X2305"/>
      <c r="Y2305"/>
      <c r="Z2305"/>
    </row>
    <row r="2306" spans="1:26" x14ac:dyDescent="0.25">
      <c r="A2306"/>
      <c r="B2306"/>
      <c r="C2306"/>
      <c r="D2306"/>
      <c r="E2306"/>
      <c r="F2306"/>
      <c r="G2306"/>
      <c r="H2306"/>
      <c r="I2306"/>
      <c r="J2306"/>
      <c r="K2306"/>
      <c r="L2306"/>
      <c r="M2306"/>
      <c r="N2306"/>
      <c r="O2306"/>
      <c r="P2306"/>
      <c r="Q2306"/>
      <c r="R2306"/>
      <c r="S2306"/>
      <c r="T2306"/>
      <c r="U2306"/>
      <c r="V2306"/>
      <c r="W2306"/>
      <c r="X2306"/>
      <c r="Y2306"/>
      <c r="Z2306"/>
    </row>
    <row r="2307" spans="1:26" x14ac:dyDescent="0.25">
      <c r="A2307"/>
      <c r="B2307"/>
      <c r="C2307"/>
      <c r="D2307"/>
      <c r="E2307"/>
      <c r="F2307"/>
      <c r="G2307"/>
      <c r="H2307"/>
      <c r="I2307"/>
      <c r="J2307"/>
      <c r="K2307"/>
      <c r="L2307"/>
      <c r="M2307"/>
      <c r="N2307"/>
      <c r="O2307"/>
      <c r="P2307"/>
      <c r="Q2307"/>
      <c r="R2307"/>
      <c r="S2307"/>
      <c r="T2307"/>
      <c r="U2307"/>
      <c r="V2307"/>
      <c r="W2307"/>
      <c r="X2307"/>
      <c r="Y2307"/>
      <c r="Z2307"/>
    </row>
    <row r="2308" spans="1:26" x14ac:dyDescent="0.25">
      <c r="A2308"/>
      <c r="B2308"/>
      <c r="C2308"/>
      <c r="D2308"/>
      <c r="E2308"/>
      <c r="F2308"/>
      <c r="G2308"/>
      <c r="H2308"/>
      <c r="I2308"/>
      <c r="J2308"/>
      <c r="K2308"/>
      <c r="L2308"/>
      <c r="M2308"/>
      <c r="N2308"/>
      <c r="O2308"/>
      <c r="P2308"/>
      <c r="Q2308"/>
      <c r="R2308"/>
      <c r="S2308"/>
      <c r="T2308"/>
      <c r="U2308"/>
      <c r="V2308"/>
      <c r="W2308"/>
      <c r="X2308"/>
      <c r="Y2308"/>
      <c r="Z2308"/>
    </row>
    <row r="2309" spans="1:26" x14ac:dyDescent="0.25">
      <c r="A2309"/>
      <c r="B2309"/>
      <c r="C2309"/>
      <c r="D2309"/>
      <c r="E2309"/>
      <c r="F2309"/>
      <c r="G2309"/>
      <c r="H2309"/>
      <c r="I2309"/>
      <c r="J2309"/>
      <c r="K2309"/>
      <c r="L2309"/>
      <c r="M2309"/>
      <c r="N2309"/>
      <c r="O2309"/>
      <c r="P2309"/>
      <c r="Q2309"/>
      <c r="R2309"/>
      <c r="S2309"/>
      <c r="T2309"/>
      <c r="U2309"/>
      <c r="V2309"/>
      <c r="W2309"/>
      <c r="X2309"/>
      <c r="Y2309"/>
      <c r="Z2309"/>
    </row>
    <row r="2310" spans="1:26" x14ac:dyDescent="0.25">
      <c r="A2310"/>
      <c r="B2310"/>
      <c r="C2310"/>
      <c r="D2310"/>
      <c r="E2310"/>
      <c r="F2310"/>
      <c r="G2310"/>
      <c r="H2310"/>
      <c r="I2310"/>
      <c r="J2310"/>
      <c r="K2310"/>
      <c r="L2310"/>
      <c r="M2310"/>
      <c r="N2310"/>
      <c r="O2310"/>
      <c r="P2310"/>
      <c r="Q2310"/>
      <c r="R2310"/>
      <c r="S2310"/>
      <c r="T2310"/>
      <c r="U2310"/>
      <c r="V2310"/>
      <c r="W2310"/>
      <c r="X2310"/>
      <c r="Y2310"/>
      <c r="Z2310"/>
    </row>
    <row r="2311" spans="1:26" x14ac:dyDescent="0.25">
      <c r="A2311"/>
      <c r="B2311"/>
      <c r="C2311"/>
      <c r="D2311"/>
      <c r="E2311"/>
      <c r="F2311"/>
      <c r="G2311"/>
      <c r="H2311"/>
      <c r="I2311"/>
      <c r="J2311"/>
      <c r="K2311"/>
      <c r="L2311"/>
      <c r="M2311"/>
      <c r="N2311"/>
      <c r="O2311"/>
      <c r="P2311"/>
      <c r="Q2311"/>
      <c r="R2311"/>
      <c r="S2311"/>
      <c r="T2311"/>
      <c r="U2311"/>
      <c r="V2311"/>
      <c r="W2311"/>
      <c r="X2311"/>
      <c r="Y2311"/>
      <c r="Z2311"/>
    </row>
    <row r="2312" spans="1:26" x14ac:dyDescent="0.25">
      <c r="A2312"/>
      <c r="B2312"/>
      <c r="C2312"/>
      <c r="D2312"/>
      <c r="E2312"/>
      <c r="F2312"/>
      <c r="G2312"/>
      <c r="H2312"/>
      <c r="I2312"/>
      <c r="J2312"/>
      <c r="K2312"/>
      <c r="L2312"/>
      <c r="M2312"/>
      <c r="N2312"/>
      <c r="O2312"/>
      <c r="P2312"/>
      <c r="Q2312"/>
      <c r="R2312"/>
      <c r="S2312"/>
      <c r="T2312"/>
      <c r="U2312"/>
      <c r="V2312"/>
      <c r="W2312"/>
      <c r="X2312"/>
      <c r="Y2312"/>
      <c r="Z2312"/>
    </row>
    <row r="2313" spans="1:26" x14ac:dyDescent="0.25">
      <c r="A2313"/>
      <c r="B2313"/>
      <c r="C2313"/>
      <c r="D2313"/>
      <c r="E2313"/>
      <c r="F2313"/>
      <c r="G2313"/>
      <c r="H2313"/>
      <c r="I2313"/>
      <c r="J2313"/>
      <c r="K2313"/>
      <c r="L2313"/>
      <c r="M2313"/>
      <c r="N2313"/>
      <c r="O2313"/>
      <c r="P2313"/>
      <c r="Q2313"/>
      <c r="R2313"/>
      <c r="S2313"/>
      <c r="T2313"/>
      <c r="U2313"/>
      <c r="V2313"/>
      <c r="W2313"/>
      <c r="X2313"/>
      <c r="Y2313"/>
      <c r="Z2313"/>
    </row>
    <row r="2314" spans="1:26" x14ac:dyDescent="0.25">
      <c r="A2314"/>
      <c r="B2314"/>
      <c r="C2314"/>
      <c r="D2314"/>
      <c r="E2314"/>
      <c r="F2314"/>
      <c r="G2314"/>
      <c r="H2314"/>
      <c r="I2314"/>
      <c r="J2314"/>
      <c r="K2314"/>
      <c r="L2314"/>
      <c r="M2314"/>
      <c r="N2314"/>
      <c r="O2314"/>
      <c r="P2314"/>
      <c r="Q2314"/>
      <c r="R2314"/>
      <c r="S2314"/>
      <c r="T2314"/>
      <c r="U2314"/>
      <c r="V2314"/>
      <c r="W2314"/>
      <c r="X2314"/>
      <c r="Y2314"/>
      <c r="Z2314"/>
    </row>
    <row r="2315" spans="1:26" x14ac:dyDescent="0.25">
      <c r="A2315"/>
      <c r="B2315"/>
      <c r="C2315"/>
      <c r="D2315"/>
      <c r="E2315"/>
      <c r="F2315"/>
      <c r="G2315"/>
      <c r="H2315"/>
      <c r="I2315"/>
      <c r="J2315"/>
      <c r="K2315"/>
      <c r="L2315"/>
      <c r="M2315"/>
      <c r="N2315"/>
      <c r="O2315"/>
      <c r="P2315"/>
      <c r="Q2315"/>
      <c r="R2315"/>
      <c r="S2315"/>
      <c r="T2315"/>
      <c r="U2315"/>
      <c r="V2315"/>
      <c r="W2315"/>
      <c r="X2315"/>
      <c r="Y2315"/>
      <c r="Z2315"/>
    </row>
    <row r="2316" spans="1:26" x14ac:dyDescent="0.25">
      <c r="A2316"/>
      <c r="B2316"/>
      <c r="C2316"/>
      <c r="D2316"/>
      <c r="E2316"/>
      <c r="F2316"/>
      <c r="G2316"/>
      <c r="H2316"/>
      <c r="I2316"/>
      <c r="J2316"/>
      <c r="K2316"/>
      <c r="L2316"/>
      <c r="M2316"/>
      <c r="N2316"/>
      <c r="O2316"/>
      <c r="P2316"/>
      <c r="Q2316"/>
      <c r="R2316"/>
      <c r="S2316"/>
      <c r="T2316"/>
      <c r="U2316"/>
      <c r="V2316"/>
      <c r="W2316"/>
      <c r="X2316"/>
      <c r="Y2316"/>
      <c r="Z2316"/>
    </row>
    <row r="2317" spans="1:26" x14ac:dyDescent="0.25">
      <c r="A2317"/>
      <c r="B2317"/>
      <c r="C2317"/>
      <c r="D2317"/>
      <c r="E2317"/>
      <c r="F2317"/>
      <c r="G2317"/>
      <c r="H2317"/>
      <c r="I2317"/>
      <c r="J2317"/>
      <c r="K2317"/>
      <c r="L2317"/>
      <c r="M2317"/>
      <c r="N2317"/>
      <c r="O2317"/>
      <c r="P2317"/>
      <c r="Q2317"/>
      <c r="R2317"/>
      <c r="S2317"/>
      <c r="T2317"/>
      <c r="U2317"/>
      <c r="V2317"/>
      <c r="W2317"/>
      <c r="X2317"/>
      <c r="Y2317"/>
      <c r="Z2317"/>
    </row>
    <row r="2318" spans="1:26" x14ac:dyDescent="0.25">
      <c r="A2318"/>
      <c r="B2318"/>
      <c r="C2318"/>
      <c r="D2318"/>
      <c r="E2318"/>
      <c r="F2318"/>
      <c r="G2318"/>
      <c r="H2318"/>
      <c r="I2318"/>
      <c r="J2318"/>
      <c r="K2318"/>
      <c r="L2318"/>
      <c r="M2318"/>
      <c r="N2318"/>
      <c r="O2318"/>
      <c r="P2318"/>
      <c r="Q2318"/>
      <c r="R2318"/>
      <c r="S2318"/>
      <c r="T2318"/>
      <c r="U2318"/>
      <c r="V2318"/>
      <c r="W2318"/>
      <c r="X2318"/>
      <c r="Y2318"/>
      <c r="Z2318"/>
    </row>
    <row r="2319" spans="1:26" x14ac:dyDescent="0.25">
      <c r="A2319"/>
      <c r="B2319"/>
      <c r="C2319"/>
      <c r="D2319"/>
      <c r="E2319"/>
      <c r="F2319"/>
      <c r="G2319"/>
      <c r="H2319"/>
      <c r="I2319"/>
      <c r="J2319"/>
      <c r="K2319"/>
      <c r="L2319"/>
      <c r="M2319"/>
      <c r="N2319"/>
      <c r="O2319"/>
      <c r="P2319"/>
      <c r="Q2319"/>
      <c r="R2319"/>
      <c r="S2319"/>
      <c r="T2319"/>
      <c r="U2319"/>
      <c r="V2319"/>
      <c r="W2319"/>
      <c r="X2319"/>
      <c r="Y2319"/>
      <c r="Z2319"/>
    </row>
    <row r="2320" spans="1:26" x14ac:dyDescent="0.25">
      <c r="A2320"/>
      <c r="B2320"/>
      <c r="C2320"/>
      <c r="D2320"/>
      <c r="E2320"/>
      <c r="F2320"/>
      <c r="G2320"/>
      <c r="H2320"/>
      <c r="I2320"/>
      <c r="J2320"/>
      <c r="K2320"/>
      <c r="L2320"/>
      <c r="M2320"/>
      <c r="N2320"/>
      <c r="O2320"/>
      <c r="P2320"/>
      <c r="Q2320"/>
      <c r="R2320"/>
      <c r="S2320"/>
      <c r="T2320"/>
      <c r="U2320"/>
      <c r="V2320"/>
      <c r="W2320"/>
      <c r="X2320"/>
      <c r="Y2320"/>
      <c r="Z2320"/>
    </row>
    <row r="2321" spans="1:26" x14ac:dyDescent="0.25">
      <c r="A2321"/>
      <c r="B2321"/>
      <c r="C2321"/>
      <c r="D2321"/>
      <c r="E2321"/>
      <c r="F2321"/>
      <c r="G2321"/>
      <c r="H2321"/>
      <c r="I2321"/>
      <c r="J2321"/>
      <c r="K2321"/>
      <c r="L2321"/>
      <c r="M2321"/>
      <c r="N2321"/>
      <c r="O2321"/>
      <c r="P2321"/>
      <c r="Q2321"/>
      <c r="R2321"/>
      <c r="S2321"/>
      <c r="T2321"/>
      <c r="U2321"/>
      <c r="V2321"/>
      <c r="W2321"/>
      <c r="X2321"/>
      <c r="Y2321"/>
      <c r="Z2321"/>
    </row>
    <row r="2322" spans="1:26" x14ac:dyDescent="0.25">
      <c r="A2322"/>
      <c r="B2322"/>
      <c r="C2322"/>
      <c r="D2322"/>
      <c r="E2322"/>
      <c r="F2322"/>
      <c r="G2322"/>
      <c r="H2322"/>
      <c r="I2322"/>
      <c r="J2322"/>
      <c r="K2322"/>
      <c r="L2322"/>
      <c r="M2322"/>
      <c r="N2322"/>
      <c r="O2322"/>
      <c r="P2322"/>
      <c r="Q2322"/>
      <c r="R2322"/>
      <c r="S2322"/>
      <c r="T2322"/>
      <c r="U2322"/>
      <c r="V2322"/>
      <c r="W2322"/>
      <c r="X2322"/>
      <c r="Y2322"/>
      <c r="Z2322"/>
    </row>
    <row r="2323" spans="1:26" x14ac:dyDescent="0.25">
      <c r="A2323"/>
      <c r="B2323"/>
      <c r="C2323"/>
      <c r="D2323"/>
      <c r="E2323"/>
      <c r="F2323"/>
      <c r="G2323"/>
      <c r="H2323"/>
      <c r="I2323"/>
      <c r="J2323"/>
      <c r="K2323"/>
      <c r="L2323"/>
      <c r="M2323"/>
      <c r="N2323"/>
      <c r="O2323"/>
      <c r="P2323"/>
      <c r="Q2323"/>
      <c r="R2323"/>
      <c r="S2323"/>
      <c r="T2323"/>
      <c r="U2323"/>
      <c r="V2323"/>
      <c r="W2323"/>
      <c r="X2323"/>
      <c r="Y2323"/>
      <c r="Z2323"/>
    </row>
    <row r="2324" spans="1:26" x14ac:dyDescent="0.25">
      <c r="A2324"/>
      <c r="B2324"/>
      <c r="C2324"/>
      <c r="D2324"/>
      <c r="E2324"/>
      <c r="F2324"/>
      <c r="G2324"/>
      <c r="H2324"/>
      <c r="I2324"/>
      <c r="J2324"/>
      <c r="K2324"/>
      <c r="L2324"/>
      <c r="M2324"/>
      <c r="N2324"/>
      <c r="O2324"/>
      <c r="P2324"/>
      <c r="Q2324"/>
      <c r="R2324"/>
      <c r="S2324"/>
      <c r="T2324"/>
      <c r="U2324"/>
      <c r="V2324"/>
      <c r="W2324"/>
      <c r="X2324"/>
      <c r="Y2324"/>
      <c r="Z2324"/>
    </row>
    <row r="2325" spans="1:26" x14ac:dyDescent="0.25">
      <c r="A2325"/>
      <c r="B2325"/>
      <c r="C2325"/>
      <c r="D2325"/>
      <c r="E2325"/>
      <c r="F2325"/>
      <c r="G2325"/>
      <c r="H2325"/>
      <c r="I2325"/>
      <c r="J2325"/>
      <c r="K2325"/>
      <c r="L2325"/>
      <c r="M2325"/>
      <c r="N2325"/>
      <c r="O2325"/>
      <c r="P2325"/>
      <c r="Q2325"/>
      <c r="R2325"/>
      <c r="S2325"/>
      <c r="T2325"/>
      <c r="U2325"/>
      <c r="V2325"/>
      <c r="W2325"/>
      <c r="X2325"/>
      <c r="Y2325"/>
      <c r="Z2325"/>
    </row>
    <row r="2326" spans="1:26" x14ac:dyDescent="0.25">
      <c r="A2326"/>
      <c r="B2326"/>
      <c r="C2326"/>
      <c r="D2326"/>
      <c r="E2326"/>
      <c r="F2326"/>
      <c r="G2326"/>
      <c r="H2326"/>
      <c r="I2326"/>
      <c r="J2326"/>
      <c r="K2326"/>
      <c r="L2326"/>
      <c r="M2326"/>
      <c r="N2326"/>
      <c r="O2326"/>
      <c r="P2326"/>
      <c r="Q2326"/>
      <c r="R2326"/>
      <c r="S2326"/>
      <c r="T2326"/>
      <c r="U2326"/>
      <c r="V2326"/>
      <c r="W2326"/>
      <c r="X2326"/>
      <c r="Y2326"/>
      <c r="Z2326"/>
    </row>
    <row r="2327" spans="1:26" x14ac:dyDescent="0.25">
      <c r="A2327"/>
      <c r="B2327"/>
      <c r="C2327"/>
      <c r="D2327"/>
      <c r="E2327"/>
      <c r="F2327"/>
      <c r="G2327"/>
      <c r="H2327"/>
      <c r="I2327"/>
      <c r="J2327"/>
      <c r="K2327"/>
      <c r="L2327"/>
      <c r="M2327"/>
      <c r="N2327"/>
      <c r="O2327"/>
      <c r="P2327"/>
      <c r="Q2327"/>
      <c r="R2327"/>
      <c r="S2327"/>
      <c r="T2327"/>
      <c r="U2327"/>
      <c r="V2327"/>
      <c r="W2327"/>
      <c r="X2327"/>
      <c r="Y2327"/>
      <c r="Z2327"/>
    </row>
    <row r="2328" spans="1:26" x14ac:dyDescent="0.25">
      <c r="A2328"/>
      <c r="B2328"/>
      <c r="C2328"/>
      <c r="D2328"/>
      <c r="E2328"/>
      <c r="F2328"/>
      <c r="G2328"/>
      <c r="H2328"/>
      <c r="I2328"/>
      <c r="J2328"/>
      <c r="K2328"/>
      <c r="L2328"/>
      <c r="M2328"/>
      <c r="N2328"/>
      <c r="O2328"/>
      <c r="P2328"/>
      <c r="Q2328"/>
      <c r="R2328"/>
      <c r="S2328"/>
      <c r="T2328"/>
      <c r="U2328"/>
      <c r="V2328"/>
      <c r="W2328"/>
      <c r="X2328"/>
      <c r="Y2328"/>
      <c r="Z2328"/>
    </row>
    <row r="2329" spans="1:26" x14ac:dyDescent="0.25">
      <c r="A2329"/>
      <c r="B2329"/>
      <c r="C2329"/>
      <c r="D2329"/>
      <c r="E2329"/>
      <c r="F2329"/>
      <c r="G2329"/>
      <c r="H2329"/>
      <c r="I2329"/>
      <c r="J2329"/>
      <c r="K2329"/>
      <c r="L2329"/>
      <c r="M2329"/>
      <c r="N2329"/>
      <c r="O2329"/>
      <c r="P2329"/>
      <c r="Q2329"/>
      <c r="R2329"/>
      <c r="S2329"/>
      <c r="T2329"/>
      <c r="U2329"/>
      <c r="V2329"/>
      <c r="W2329"/>
      <c r="X2329"/>
      <c r="Y2329"/>
      <c r="Z2329"/>
    </row>
    <row r="2330" spans="1:26" x14ac:dyDescent="0.25">
      <c r="A2330"/>
      <c r="B2330"/>
      <c r="C2330"/>
      <c r="D2330"/>
      <c r="E2330"/>
      <c r="F2330"/>
      <c r="G2330"/>
      <c r="H2330"/>
      <c r="I2330"/>
      <c r="J2330"/>
      <c r="K2330"/>
      <c r="L2330"/>
      <c r="M2330"/>
      <c r="N2330"/>
      <c r="O2330"/>
      <c r="P2330"/>
      <c r="Q2330"/>
      <c r="R2330"/>
      <c r="S2330"/>
      <c r="T2330"/>
      <c r="U2330"/>
      <c r="V2330"/>
      <c r="W2330"/>
      <c r="X2330"/>
      <c r="Y2330"/>
      <c r="Z2330"/>
    </row>
    <row r="2331" spans="1:26" x14ac:dyDescent="0.25">
      <c r="A2331"/>
      <c r="B2331"/>
      <c r="C2331"/>
      <c r="D2331"/>
      <c r="E2331"/>
      <c r="F2331"/>
      <c r="G2331"/>
      <c r="H2331"/>
      <c r="I2331"/>
      <c r="J2331"/>
      <c r="K2331"/>
      <c r="L2331"/>
      <c r="M2331"/>
      <c r="N2331"/>
      <c r="O2331"/>
      <c r="P2331"/>
      <c r="Q2331"/>
      <c r="R2331"/>
      <c r="S2331"/>
      <c r="T2331"/>
      <c r="U2331"/>
      <c r="V2331"/>
      <c r="W2331"/>
      <c r="X2331"/>
      <c r="Y2331"/>
      <c r="Z2331"/>
    </row>
    <row r="2332" spans="1:26" x14ac:dyDescent="0.25">
      <c r="A2332"/>
      <c r="B2332"/>
      <c r="C2332"/>
      <c r="D2332"/>
      <c r="E2332"/>
      <c r="F2332"/>
      <c r="G2332"/>
      <c r="H2332"/>
      <c r="I2332"/>
      <c r="J2332"/>
      <c r="K2332"/>
      <c r="L2332"/>
      <c r="M2332"/>
      <c r="N2332"/>
      <c r="O2332"/>
      <c r="P2332"/>
      <c r="Q2332"/>
      <c r="R2332"/>
      <c r="S2332"/>
      <c r="T2332"/>
      <c r="U2332"/>
      <c r="V2332"/>
      <c r="W2332"/>
      <c r="X2332"/>
      <c r="Y2332"/>
      <c r="Z2332"/>
    </row>
    <row r="2333" spans="1:26" x14ac:dyDescent="0.25">
      <c r="A2333"/>
      <c r="B2333"/>
      <c r="C2333"/>
      <c r="D2333"/>
      <c r="E2333"/>
      <c r="F2333"/>
      <c r="G2333"/>
      <c r="H2333"/>
      <c r="I2333"/>
      <c r="J2333"/>
      <c r="K2333"/>
      <c r="L2333"/>
      <c r="M2333"/>
      <c r="N2333"/>
      <c r="O2333"/>
      <c r="P2333"/>
      <c r="Q2333"/>
      <c r="R2333"/>
      <c r="S2333"/>
      <c r="T2333"/>
      <c r="U2333"/>
      <c r="V2333"/>
      <c r="W2333"/>
      <c r="X2333"/>
      <c r="Y2333"/>
      <c r="Z2333"/>
    </row>
    <row r="2334" spans="1:26" x14ac:dyDescent="0.25">
      <c r="A2334"/>
      <c r="B2334"/>
      <c r="C2334"/>
      <c r="D2334"/>
      <c r="E2334"/>
      <c r="F2334"/>
      <c r="G2334"/>
      <c r="H2334"/>
      <c r="I2334"/>
      <c r="J2334"/>
      <c r="K2334"/>
      <c r="L2334"/>
      <c r="M2334"/>
      <c r="N2334"/>
      <c r="O2334"/>
      <c r="P2334"/>
      <c r="Q2334"/>
      <c r="R2334"/>
      <c r="S2334"/>
      <c r="T2334"/>
      <c r="U2334"/>
      <c r="V2334"/>
      <c r="W2334"/>
      <c r="X2334"/>
      <c r="Y2334"/>
      <c r="Z2334"/>
    </row>
    <row r="2335" spans="1:26" x14ac:dyDescent="0.25">
      <c r="A2335"/>
      <c r="B2335"/>
      <c r="C2335"/>
      <c r="D2335"/>
      <c r="E2335"/>
      <c r="F2335"/>
      <c r="G2335"/>
      <c r="H2335"/>
      <c r="I2335"/>
      <c r="J2335"/>
      <c r="K2335"/>
      <c r="L2335"/>
      <c r="M2335"/>
      <c r="N2335"/>
      <c r="O2335"/>
      <c r="P2335"/>
      <c r="Q2335"/>
      <c r="R2335"/>
      <c r="S2335"/>
      <c r="T2335"/>
      <c r="U2335"/>
      <c r="V2335"/>
      <c r="W2335"/>
      <c r="X2335"/>
      <c r="Y2335"/>
      <c r="Z2335"/>
    </row>
    <row r="2336" spans="1:26" x14ac:dyDescent="0.25">
      <c r="A2336"/>
      <c r="B2336"/>
      <c r="C2336"/>
      <c r="D2336"/>
      <c r="E2336"/>
      <c r="F2336"/>
      <c r="G2336"/>
      <c r="H2336"/>
      <c r="I2336"/>
      <c r="J2336"/>
      <c r="K2336"/>
      <c r="L2336"/>
      <c r="M2336"/>
      <c r="N2336"/>
      <c r="O2336"/>
      <c r="P2336"/>
      <c r="Q2336"/>
      <c r="R2336"/>
      <c r="S2336"/>
      <c r="T2336"/>
      <c r="U2336"/>
      <c r="V2336"/>
      <c r="W2336"/>
      <c r="X2336"/>
      <c r="Y2336"/>
      <c r="Z2336"/>
    </row>
    <row r="2337" spans="1:26" x14ac:dyDescent="0.25">
      <c r="A2337"/>
      <c r="B2337"/>
      <c r="C2337"/>
      <c r="D2337"/>
      <c r="E2337"/>
      <c r="F2337"/>
      <c r="G2337"/>
      <c r="H2337"/>
      <c r="I2337"/>
      <c r="J2337"/>
      <c r="K2337"/>
      <c r="L2337"/>
      <c r="M2337"/>
      <c r="N2337"/>
      <c r="O2337"/>
      <c r="P2337"/>
      <c r="Q2337"/>
      <c r="R2337"/>
      <c r="S2337"/>
      <c r="T2337"/>
      <c r="U2337"/>
      <c r="V2337"/>
      <c r="W2337"/>
      <c r="X2337"/>
      <c r="Y2337"/>
      <c r="Z2337"/>
    </row>
    <row r="2338" spans="1:26" x14ac:dyDescent="0.25">
      <c r="A2338"/>
      <c r="B2338"/>
      <c r="C2338"/>
      <c r="D2338"/>
      <c r="E2338"/>
      <c r="F2338"/>
      <c r="G2338"/>
      <c r="H2338"/>
      <c r="I2338"/>
      <c r="J2338"/>
      <c r="K2338"/>
      <c r="L2338"/>
      <c r="M2338"/>
      <c r="N2338"/>
      <c r="O2338"/>
      <c r="P2338"/>
      <c r="Q2338"/>
      <c r="R2338"/>
      <c r="S2338"/>
      <c r="T2338"/>
      <c r="U2338"/>
      <c r="V2338"/>
      <c r="W2338"/>
      <c r="X2338"/>
      <c r="Y2338"/>
      <c r="Z2338"/>
    </row>
    <row r="2339" spans="1:26" x14ac:dyDescent="0.25">
      <c r="A2339"/>
      <c r="B2339"/>
      <c r="C2339"/>
      <c r="D2339"/>
      <c r="E2339"/>
      <c r="F2339"/>
      <c r="G2339"/>
      <c r="H2339"/>
      <c r="I2339"/>
      <c r="J2339"/>
      <c r="K2339"/>
      <c r="L2339"/>
      <c r="M2339"/>
      <c r="N2339"/>
      <c r="O2339"/>
      <c r="P2339"/>
      <c r="Q2339"/>
      <c r="R2339"/>
      <c r="S2339"/>
      <c r="T2339"/>
      <c r="U2339"/>
      <c r="V2339"/>
      <c r="W2339"/>
      <c r="X2339"/>
      <c r="Y2339"/>
      <c r="Z2339"/>
    </row>
    <row r="2340" spans="1:26" x14ac:dyDescent="0.25">
      <c r="A2340"/>
      <c r="B2340"/>
      <c r="C2340"/>
      <c r="D2340"/>
      <c r="E2340"/>
      <c r="F2340"/>
      <c r="G2340"/>
      <c r="H2340"/>
      <c r="I2340"/>
      <c r="J2340"/>
      <c r="K2340"/>
      <c r="L2340"/>
      <c r="M2340"/>
      <c r="N2340"/>
      <c r="O2340"/>
      <c r="P2340"/>
      <c r="Q2340"/>
      <c r="R2340"/>
      <c r="S2340"/>
      <c r="T2340"/>
      <c r="U2340"/>
      <c r="V2340"/>
      <c r="W2340"/>
      <c r="X2340"/>
      <c r="Y2340"/>
      <c r="Z2340"/>
    </row>
    <row r="2341" spans="1:26" x14ac:dyDescent="0.25">
      <c r="A2341"/>
      <c r="B2341"/>
      <c r="C2341"/>
      <c r="D2341"/>
      <c r="E2341"/>
      <c r="F2341"/>
      <c r="G2341"/>
      <c r="H2341"/>
      <c r="I2341"/>
      <c r="J2341"/>
      <c r="K2341"/>
      <c r="L2341"/>
      <c r="M2341"/>
      <c r="N2341"/>
      <c r="O2341"/>
      <c r="P2341"/>
      <c r="Q2341"/>
      <c r="R2341"/>
      <c r="S2341"/>
      <c r="T2341"/>
      <c r="U2341"/>
      <c r="V2341"/>
      <c r="W2341"/>
      <c r="X2341"/>
      <c r="Y2341"/>
      <c r="Z2341"/>
    </row>
    <row r="2342" spans="1:26" x14ac:dyDescent="0.25">
      <c r="A2342"/>
      <c r="B2342"/>
      <c r="C2342"/>
      <c r="D2342"/>
      <c r="E2342"/>
      <c r="F2342"/>
      <c r="G2342"/>
      <c r="H2342"/>
      <c r="I2342"/>
      <c r="J2342"/>
      <c r="K2342"/>
      <c r="L2342"/>
      <c r="M2342"/>
      <c r="N2342"/>
      <c r="O2342"/>
      <c r="P2342"/>
      <c r="Q2342"/>
      <c r="R2342"/>
      <c r="S2342"/>
      <c r="T2342"/>
      <c r="U2342"/>
      <c r="V2342"/>
      <c r="W2342"/>
      <c r="X2342"/>
      <c r="Y2342"/>
      <c r="Z2342"/>
    </row>
    <row r="2343" spans="1:26" x14ac:dyDescent="0.25">
      <c r="A2343"/>
      <c r="B2343"/>
      <c r="C2343"/>
      <c r="D2343"/>
      <c r="E2343"/>
      <c r="F2343"/>
      <c r="G2343"/>
      <c r="H2343"/>
      <c r="I2343"/>
      <c r="J2343"/>
      <c r="K2343"/>
      <c r="L2343"/>
      <c r="M2343"/>
      <c r="N2343"/>
      <c r="O2343"/>
      <c r="P2343"/>
      <c r="Q2343"/>
      <c r="R2343"/>
      <c r="S2343"/>
      <c r="T2343"/>
      <c r="U2343"/>
      <c r="V2343"/>
      <c r="W2343"/>
      <c r="X2343"/>
      <c r="Y2343"/>
      <c r="Z2343"/>
    </row>
    <row r="2344" spans="1:26" x14ac:dyDescent="0.25">
      <c r="A2344"/>
      <c r="B2344"/>
      <c r="C2344"/>
      <c r="D2344"/>
      <c r="E2344"/>
      <c r="F2344"/>
      <c r="G2344"/>
      <c r="H2344"/>
      <c r="I2344"/>
      <c r="J2344"/>
      <c r="K2344"/>
      <c r="L2344"/>
      <c r="M2344"/>
      <c r="N2344"/>
      <c r="O2344"/>
      <c r="P2344"/>
      <c r="Q2344"/>
      <c r="R2344"/>
      <c r="S2344"/>
      <c r="T2344"/>
      <c r="U2344"/>
      <c r="V2344"/>
      <c r="W2344"/>
      <c r="X2344"/>
      <c r="Y2344"/>
      <c r="Z2344"/>
    </row>
    <row r="2345" spans="1:26" x14ac:dyDescent="0.25">
      <c r="A2345"/>
      <c r="B2345"/>
      <c r="C2345"/>
      <c r="D2345"/>
      <c r="E2345"/>
      <c r="F2345"/>
      <c r="G2345"/>
      <c r="H2345"/>
      <c r="I2345"/>
      <c r="J2345"/>
      <c r="K2345"/>
      <c r="L2345"/>
      <c r="M2345"/>
      <c r="N2345"/>
      <c r="O2345"/>
      <c r="P2345"/>
      <c r="Q2345"/>
      <c r="R2345"/>
      <c r="S2345"/>
      <c r="T2345"/>
      <c r="U2345"/>
      <c r="V2345"/>
      <c r="W2345"/>
      <c r="X2345"/>
      <c r="Y2345"/>
      <c r="Z2345"/>
    </row>
    <row r="2346" spans="1:26" x14ac:dyDescent="0.25">
      <c r="A2346"/>
      <c r="B2346"/>
      <c r="C2346"/>
      <c r="D2346"/>
      <c r="E2346"/>
      <c r="F2346"/>
      <c r="G2346"/>
      <c r="H2346"/>
      <c r="I2346"/>
      <c r="J2346"/>
      <c r="K2346"/>
      <c r="L2346"/>
      <c r="M2346"/>
      <c r="N2346"/>
      <c r="O2346"/>
      <c r="P2346"/>
      <c r="Q2346"/>
      <c r="R2346"/>
      <c r="S2346"/>
      <c r="T2346"/>
      <c r="U2346"/>
      <c r="V2346"/>
      <c r="W2346"/>
      <c r="X2346"/>
      <c r="Y2346"/>
      <c r="Z2346"/>
    </row>
    <row r="2347" spans="1:26" x14ac:dyDescent="0.25">
      <c r="A2347"/>
      <c r="B2347"/>
      <c r="C2347"/>
      <c r="D2347"/>
      <c r="E2347"/>
      <c r="F2347"/>
      <c r="G2347"/>
      <c r="H2347"/>
      <c r="I2347"/>
      <c r="J2347"/>
      <c r="K2347"/>
      <c r="L2347"/>
      <c r="M2347"/>
      <c r="N2347"/>
      <c r="O2347"/>
      <c r="P2347"/>
      <c r="Q2347"/>
      <c r="R2347"/>
      <c r="S2347"/>
      <c r="T2347"/>
      <c r="U2347"/>
      <c r="V2347"/>
      <c r="W2347"/>
      <c r="X2347"/>
      <c r="Y2347"/>
      <c r="Z2347"/>
    </row>
    <row r="2348" spans="1:26" x14ac:dyDescent="0.25">
      <c r="A2348"/>
      <c r="B2348"/>
      <c r="C2348"/>
      <c r="D2348"/>
      <c r="E2348"/>
      <c r="F2348"/>
      <c r="G2348"/>
      <c r="H2348"/>
      <c r="I2348"/>
      <c r="J2348"/>
      <c r="K2348"/>
      <c r="L2348"/>
      <c r="M2348"/>
      <c r="N2348"/>
      <c r="O2348"/>
      <c r="P2348"/>
      <c r="Q2348"/>
      <c r="R2348"/>
      <c r="S2348"/>
      <c r="T2348"/>
      <c r="U2348"/>
      <c r="V2348"/>
      <c r="W2348"/>
      <c r="X2348"/>
      <c r="Y2348"/>
      <c r="Z2348"/>
    </row>
    <row r="2349" spans="1:26" x14ac:dyDescent="0.25">
      <c r="A2349"/>
      <c r="B2349"/>
      <c r="C2349"/>
      <c r="D2349"/>
      <c r="E2349"/>
      <c r="F2349"/>
      <c r="G2349"/>
      <c r="H2349"/>
      <c r="I2349"/>
      <c r="J2349"/>
      <c r="K2349"/>
      <c r="L2349"/>
      <c r="M2349"/>
      <c r="N2349"/>
      <c r="O2349"/>
      <c r="P2349"/>
      <c r="Q2349"/>
      <c r="R2349"/>
      <c r="S2349"/>
      <c r="T2349"/>
      <c r="U2349"/>
      <c r="V2349"/>
      <c r="W2349"/>
      <c r="X2349"/>
      <c r="Y2349"/>
      <c r="Z2349"/>
    </row>
    <row r="2350" spans="1:26" x14ac:dyDescent="0.25">
      <c r="A2350"/>
      <c r="B2350"/>
      <c r="C2350"/>
      <c r="D2350"/>
      <c r="E2350"/>
      <c r="F2350"/>
      <c r="G2350"/>
      <c r="H2350"/>
      <c r="I2350"/>
      <c r="J2350"/>
      <c r="K2350"/>
      <c r="L2350"/>
      <c r="M2350"/>
      <c r="N2350"/>
      <c r="O2350"/>
      <c r="P2350"/>
      <c r="Q2350"/>
      <c r="R2350"/>
      <c r="S2350"/>
      <c r="T2350"/>
      <c r="U2350"/>
      <c r="V2350"/>
      <c r="W2350"/>
      <c r="X2350"/>
      <c r="Y2350"/>
      <c r="Z2350"/>
    </row>
    <row r="2351" spans="1:26" x14ac:dyDescent="0.25">
      <c r="A2351"/>
      <c r="B2351"/>
      <c r="C2351"/>
      <c r="D2351"/>
      <c r="E2351"/>
      <c r="F2351"/>
      <c r="G2351"/>
      <c r="H2351"/>
      <c r="I2351"/>
      <c r="J2351"/>
      <c r="K2351"/>
      <c r="L2351"/>
      <c r="M2351"/>
      <c r="N2351"/>
      <c r="O2351"/>
      <c r="P2351"/>
      <c r="Q2351"/>
      <c r="R2351"/>
      <c r="S2351"/>
      <c r="T2351"/>
      <c r="U2351"/>
      <c r="V2351"/>
      <c r="W2351"/>
      <c r="X2351"/>
      <c r="Y2351"/>
      <c r="Z2351"/>
    </row>
    <row r="2352" spans="1:26" x14ac:dyDescent="0.25">
      <c r="A2352"/>
      <c r="B2352"/>
      <c r="C2352"/>
      <c r="D2352"/>
      <c r="E2352"/>
      <c r="F2352"/>
      <c r="G2352"/>
      <c r="H2352"/>
      <c r="I2352"/>
      <c r="J2352"/>
      <c r="K2352"/>
      <c r="L2352"/>
      <c r="M2352"/>
      <c r="N2352"/>
      <c r="O2352"/>
      <c r="P2352"/>
      <c r="Q2352"/>
      <c r="R2352"/>
      <c r="S2352"/>
      <c r="T2352"/>
      <c r="U2352"/>
      <c r="V2352"/>
      <c r="W2352"/>
      <c r="X2352"/>
      <c r="Y2352"/>
      <c r="Z2352"/>
    </row>
    <row r="2353" spans="1:26" x14ac:dyDescent="0.25">
      <c r="A2353"/>
      <c r="B2353"/>
      <c r="C2353"/>
      <c r="D2353"/>
      <c r="E2353"/>
      <c r="F2353"/>
      <c r="G2353"/>
      <c r="H2353"/>
      <c r="I2353"/>
      <c r="J2353"/>
      <c r="K2353"/>
      <c r="L2353"/>
      <c r="M2353"/>
      <c r="N2353"/>
      <c r="O2353"/>
      <c r="P2353"/>
      <c r="Q2353"/>
      <c r="R2353"/>
      <c r="S2353"/>
      <c r="T2353"/>
      <c r="U2353"/>
      <c r="V2353"/>
      <c r="W2353"/>
      <c r="X2353"/>
      <c r="Y2353"/>
      <c r="Z2353"/>
    </row>
    <row r="2354" spans="1:26" x14ac:dyDescent="0.25">
      <c r="A2354"/>
      <c r="B2354"/>
      <c r="C2354"/>
      <c r="D2354"/>
      <c r="E2354"/>
      <c r="F2354"/>
      <c r="G2354"/>
      <c r="H2354"/>
      <c r="I2354"/>
      <c r="J2354"/>
      <c r="K2354"/>
      <c r="L2354"/>
      <c r="M2354"/>
      <c r="N2354"/>
      <c r="O2354"/>
      <c r="P2354"/>
      <c r="Q2354"/>
      <c r="R2354"/>
      <c r="S2354"/>
      <c r="T2354"/>
      <c r="U2354"/>
      <c r="V2354"/>
      <c r="W2354"/>
      <c r="X2354"/>
      <c r="Y2354"/>
      <c r="Z2354"/>
    </row>
    <row r="2355" spans="1:26" x14ac:dyDescent="0.25">
      <c r="A2355"/>
      <c r="B2355"/>
      <c r="C2355"/>
      <c r="D2355"/>
      <c r="E2355"/>
      <c r="F2355"/>
      <c r="G2355"/>
      <c r="H2355"/>
      <c r="I2355"/>
      <c r="J2355"/>
      <c r="K2355"/>
      <c r="L2355"/>
      <c r="M2355"/>
      <c r="N2355"/>
      <c r="O2355"/>
      <c r="P2355"/>
      <c r="Q2355"/>
      <c r="R2355"/>
      <c r="S2355"/>
      <c r="T2355"/>
      <c r="U2355"/>
      <c r="V2355"/>
      <c r="W2355"/>
      <c r="X2355"/>
      <c r="Y2355"/>
      <c r="Z2355"/>
    </row>
    <row r="2356" spans="1:26" x14ac:dyDescent="0.25">
      <c r="A2356"/>
      <c r="B2356"/>
      <c r="C2356"/>
      <c r="D2356"/>
      <c r="E2356"/>
      <c r="F2356"/>
      <c r="G2356"/>
      <c r="H2356"/>
      <c r="I2356"/>
      <c r="J2356"/>
      <c r="K2356"/>
      <c r="L2356"/>
      <c r="M2356"/>
      <c r="N2356"/>
      <c r="O2356"/>
      <c r="P2356"/>
      <c r="Q2356"/>
      <c r="R2356"/>
      <c r="S2356"/>
      <c r="T2356"/>
      <c r="U2356"/>
      <c r="V2356"/>
      <c r="W2356"/>
      <c r="X2356"/>
      <c r="Y2356"/>
      <c r="Z2356"/>
    </row>
    <row r="2357" spans="1:26" x14ac:dyDescent="0.25">
      <c r="A2357"/>
      <c r="B2357"/>
      <c r="C2357"/>
      <c r="D2357"/>
      <c r="E2357"/>
      <c r="F2357"/>
      <c r="G2357"/>
      <c r="H2357"/>
      <c r="I2357"/>
      <c r="J2357"/>
      <c r="K2357"/>
      <c r="L2357"/>
      <c r="M2357"/>
      <c r="N2357"/>
      <c r="O2357"/>
      <c r="P2357"/>
      <c r="Q2357"/>
      <c r="R2357"/>
      <c r="S2357"/>
      <c r="T2357"/>
      <c r="U2357"/>
      <c r="V2357"/>
      <c r="W2357"/>
      <c r="X2357"/>
      <c r="Y2357"/>
      <c r="Z2357"/>
    </row>
    <row r="2358" spans="1:26" x14ac:dyDescent="0.25">
      <c r="A2358"/>
      <c r="B2358"/>
      <c r="C2358"/>
      <c r="D2358"/>
      <c r="E2358"/>
      <c r="F2358"/>
      <c r="G2358"/>
      <c r="H2358"/>
      <c r="I2358"/>
      <c r="J2358"/>
      <c r="K2358"/>
      <c r="L2358"/>
      <c r="M2358"/>
      <c r="N2358"/>
      <c r="O2358"/>
      <c r="P2358"/>
      <c r="Q2358"/>
      <c r="R2358"/>
      <c r="S2358"/>
      <c r="T2358"/>
      <c r="U2358"/>
      <c r="V2358"/>
      <c r="W2358"/>
      <c r="X2358"/>
      <c r="Y2358"/>
      <c r="Z2358"/>
    </row>
    <row r="2359" spans="1:26" x14ac:dyDescent="0.25">
      <c r="A2359"/>
      <c r="B2359"/>
      <c r="C2359"/>
      <c r="D2359"/>
      <c r="E2359"/>
      <c r="F2359"/>
      <c r="G2359"/>
      <c r="H2359"/>
      <c r="I2359"/>
      <c r="J2359"/>
      <c r="K2359"/>
      <c r="L2359"/>
      <c r="M2359"/>
      <c r="N2359"/>
      <c r="O2359"/>
      <c r="P2359"/>
      <c r="Q2359"/>
      <c r="R2359"/>
      <c r="S2359"/>
      <c r="T2359"/>
      <c r="U2359"/>
      <c r="V2359"/>
      <c r="W2359"/>
      <c r="X2359"/>
      <c r="Y2359"/>
      <c r="Z2359"/>
    </row>
    <row r="2360" spans="1:26" x14ac:dyDescent="0.25">
      <c r="A2360"/>
      <c r="B2360"/>
      <c r="C2360"/>
      <c r="D2360"/>
      <c r="E2360"/>
      <c r="F2360"/>
      <c r="G2360"/>
      <c r="H2360"/>
      <c r="I2360"/>
      <c r="J2360"/>
      <c r="K2360"/>
      <c r="L2360"/>
      <c r="M2360"/>
      <c r="N2360"/>
      <c r="O2360"/>
      <c r="P2360"/>
      <c r="Q2360"/>
      <c r="R2360"/>
      <c r="S2360"/>
      <c r="T2360"/>
      <c r="U2360"/>
      <c r="V2360"/>
      <c r="W2360"/>
      <c r="X2360"/>
      <c r="Y2360"/>
      <c r="Z2360"/>
    </row>
    <row r="2361" spans="1:26" x14ac:dyDescent="0.25">
      <c r="A2361"/>
      <c r="B2361"/>
      <c r="C2361"/>
      <c r="D2361"/>
      <c r="E2361"/>
      <c r="F2361"/>
      <c r="G2361"/>
      <c r="H2361"/>
      <c r="I2361"/>
      <c r="J2361"/>
      <c r="K2361"/>
      <c r="L2361"/>
      <c r="M2361"/>
      <c r="N2361"/>
      <c r="O2361"/>
      <c r="P2361"/>
      <c r="Q2361"/>
      <c r="R2361"/>
      <c r="S2361"/>
      <c r="T2361"/>
      <c r="U2361"/>
      <c r="V2361"/>
      <c r="W2361"/>
      <c r="X2361"/>
      <c r="Y2361"/>
      <c r="Z2361"/>
    </row>
    <row r="2362" spans="1:26" x14ac:dyDescent="0.25">
      <c r="A2362"/>
      <c r="B2362"/>
      <c r="C2362"/>
      <c r="D2362"/>
      <c r="E2362"/>
      <c r="F2362"/>
      <c r="G2362"/>
      <c r="H2362"/>
      <c r="I2362"/>
      <c r="J2362"/>
      <c r="K2362"/>
      <c r="L2362"/>
      <c r="M2362"/>
      <c r="N2362"/>
      <c r="O2362"/>
      <c r="P2362"/>
      <c r="Q2362"/>
      <c r="R2362"/>
      <c r="S2362"/>
      <c r="T2362"/>
      <c r="U2362"/>
      <c r="V2362"/>
      <c r="W2362"/>
      <c r="X2362"/>
      <c r="Y2362"/>
      <c r="Z2362"/>
    </row>
    <row r="2363" spans="1:26" x14ac:dyDescent="0.25">
      <c r="A2363"/>
      <c r="B2363"/>
      <c r="C2363"/>
      <c r="D2363"/>
      <c r="E2363"/>
      <c r="F2363"/>
      <c r="G2363"/>
      <c r="H2363"/>
      <c r="I2363"/>
      <c r="J2363"/>
      <c r="K2363"/>
      <c r="L2363"/>
      <c r="M2363"/>
      <c r="N2363"/>
      <c r="O2363"/>
      <c r="P2363"/>
      <c r="Q2363"/>
      <c r="R2363"/>
      <c r="S2363"/>
      <c r="T2363"/>
      <c r="U2363"/>
      <c r="V2363"/>
      <c r="W2363"/>
      <c r="X2363"/>
      <c r="Y2363"/>
      <c r="Z2363"/>
    </row>
    <row r="2364" spans="1:26" x14ac:dyDescent="0.25">
      <c r="A2364"/>
      <c r="B2364"/>
      <c r="C2364"/>
      <c r="D2364"/>
      <c r="E2364"/>
      <c r="F2364"/>
      <c r="G2364"/>
      <c r="H2364"/>
      <c r="I2364"/>
      <c r="J2364"/>
      <c r="K2364"/>
      <c r="L2364"/>
      <c r="M2364"/>
      <c r="N2364"/>
      <c r="O2364"/>
      <c r="P2364"/>
      <c r="Q2364"/>
      <c r="R2364"/>
      <c r="S2364"/>
      <c r="T2364"/>
      <c r="U2364"/>
      <c r="V2364"/>
      <c r="W2364"/>
      <c r="X2364"/>
      <c r="Y2364"/>
      <c r="Z2364"/>
    </row>
    <row r="2365" spans="1:26" x14ac:dyDescent="0.25">
      <c r="A2365"/>
      <c r="B2365"/>
      <c r="C2365"/>
      <c r="D2365"/>
      <c r="E2365"/>
      <c r="F2365"/>
      <c r="G2365"/>
      <c r="H2365"/>
      <c r="I2365"/>
      <c r="J2365"/>
      <c r="K2365"/>
      <c r="L2365"/>
      <c r="M2365"/>
      <c r="N2365"/>
      <c r="O2365"/>
      <c r="P2365"/>
      <c r="Q2365"/>
      <c r="R2365"/>
      <c r="S2365"/>
      <c r="T2365"/>
      <c r="U2365"/>
      <c r="V2365"/>
      <c r="W2365"/>
      <c r="X2365"/>
      <c r="Y2365"/>
      <c r="Z2365"/>
    </row>
    <row r="2366" spans="1:26" x14ac:dyDescent="0.25">
      <c r="A2366"/>
      <c r="B2366"/>
      <c r="C2366"/>
      <c r="D2366"/>
      <c r="E2366"/>
      <c r="F2366"/>
      <c r="G2366"/>
      <c r="H2366"/>
      <c r="I2366"/>
      <c r="J2366"/>
      <c r="K2366"/>
      <c r="L2366"/>
      <c r="M2366"/>
      <c r="N2366"/>
      <c r="O2366"/>
      <c r="P2366"/>
      <c r="Q2366"/>
      <c r="R2366"/>
      <c r="S2366"/>
      <c r="T2366"/>
      <c r="U2366"/>
      <c r="V2366"/>
      <c r="W2366"/>
      <c r="X2366"/>
      <c r="Y2366"/>
      <c r="Z2366"/>
    </row>
    <row r="2367" spans="1:26" x14ac:dyDescent="0.25">
      <c r="A2367"/>
      <c r="B2367"/>
      <c r="C2367"/>
      <c r="D2367"/>
      <c r="E2367"/>
      <c r="F2367"/>
      <c r="G2367"/>
      <c r="H2367"/>
      <c r="I2367"/>
      <c r="J2367"/>
      <c r="K2367"/>
      <c r="L2367"/>
      <c r="M2367"/>
      <c r="N2367"/>
      <c r="O2367"/>
      <c r="P2367"/>
      <c r="Q2367"/>
      <c r="R2367"/>
      <c r="S2367"/>
      <c r="T2367"/>
      <c r="U2367"/>
      <c r="V2367"/>
      <c r="W2367"/>
      <c r="X2367"/>
      <c r="Y2367"/>
      <c r="Z2367"/>
    </row>
    <row r="2368" spans="1:26" x14ac:dyDescent="0.25">
      <c r="A2368"/>
      <c r="B2368"/>
      <c r="C2368"/>
      <c r="D2368"/>
      <c r="E2368"/>
      <c r="F2368"/>
      <c r="G2368"/>
      <c r="H2368"/>
      <c r="I2368"/>
      <c r="J2368"/>
      <c r="K2368"/>
      <c r="L2368"/>
      <c r="M2368"/>
      <c r="N2368"/>
      <c r="O2368"/>
      <c r="P2368"/>
      <c r="Q2368"/>
      <c r="R2368"/>
      <c r="S2368"/>
      <c r="T2368"/>
      <c r="U2368"/>
      <c r="V2368"/>
      <c r="W2368"/>
      <c r="X2368"/>
      <c r="Y2368"/>
      <c r="Z2368"/>
    </row>
    <row r="2369" spans="1:26" x14ac:dyDescent="0.25">
      <c r="A2369"/>
      <c r="B2369"/>
      <c r="C2369"/>
      <c r="D2369"/>
      <c r="E2369"/>
      <c r="F2369"/>
      <c r="G2369"/>
      <c r="H2369"/>
      <c r="I2369"/>
      <c r="J2369"/>
      <c r="K2369"/>
      <c r="L2369"/>
      <c r="M2369"/>
      <c r="N2369"/>
      <c r="O2369"/>
      <c r="P2369"/>
      <c r="Q2369"/>
      <c r="R2369"/>
      <c r="S2369"/>
      <c r="T2369"/>
      <c r="U2369"/>
      <c r="V2369"/>
      <c r="W2369"/>
      <c r="X2369"/>
      <c r="Y2369"/>
      <c r="Z2369"/>
    </row>
    <row r="2370" spans="1:26" x14ac:dyDescent="0.25">
      <c r="A2370"/>
      <c r="B2370"/>
      <c r="C2370"/>
      <c r="D2370"/>
      <c r="E2370"/>
      <c r="F2370"/>
      <c r="G2370"/>
      <c r="H2370"/>
      <c r="I2370"/>
      <c r="J2370"/>
      <c r="K2370"/>
      <c r="L2370"/>
      <c r="M2370"/>
      <c r="N2370"/>
      <c r="O2370"/>
      <c r="P2370"/>
      <c r="Q2370"/>
      <c r="R2370"/>
      <c r="S2370"/>
      <c r="T2370"/>
      <c r="U2370"/>
      <c r="V2370"/>
      <c r="W2370"/>
      <c r="X2370"/>
      <c r="Y2370"/>
      <c r="Z2370"/>
    </row>
    <row r="2371" spans="1:26" x14ac:dyDescent="0.25">
      <c r="A2371"/>
      <c r="B2371"/>
      <c r="C2371"/>
      <c r="D2371"/>
      <c r="E2371"/>
      <c r="F2371"/>
      <c r="G2371"/>
      <c r="H2371"/>
      <c r="I2371"/>
      <c r="J2371"/>
      <c r="K2371"/>
      <c r="L2371"/>
      <c r="M2371"/>
      <c r="N2371"/>
      <c r="O2371"/>
      <c r="P2371"/>
      <c r="Q2371"/>
      <c r="R2371"/>
      <c r="S2371"/>
      <c r="T2371"/>
      <c r="U2371"/>
      <c r="V2371"/>
      <c r="W2371"/>
      <c r="X2371"/>
      <c r="Y2371"/>
      <c r="Z2371"/>
    </row>
    <row r="2372" spans="1:26" x14ac:dyDescent="0.25">
      <c r="A2372"/>
      <c r="B2372"/>
      <c r="C2372"/>
      <c r="D2372"/>
      <c r="E2372"/>
      <c r="F2372"/>
      <c r="G2372"/>
      <c r="H2372"/>
      <c r="I2372"/>
      <c r="J2372"/>
      <c r="K2372"/>
      <c r="L2372"/>
      <c r="M2372"/>
      <c r="N2372"/>
      <c r="O2372"/>
      <c r="P2372"/>
      <c r="Q2372"/>
      <c r="R2372"/>
      <c r="S2372"/>
      <c r="T2372"/>
      <c r="U2372"/>
      <c r="V2372"/>
      <c r="W2372"/>
      <c r="X2372"/>
      <c r="Y2372"/>
      <c r="Z2372"/>
    </row>
    <row r="2373" spans="1:26" x14ac:dyDescent="0.25">
      <c r="A2373"/>
      <c r="B2373"/>
      <c r="C2373"/>
      <c r="D2373"/>
      <c r="E2373"/>
      <c r="F2373"/>
      <c r="G2373"/>
      <c r="H2373"/>
      <c r="I2373"/>
      <c r="J2373"/>
      <c r="K2373"/>
      <c r="L2373"/>
      <c r="M2373"/>
      <c r="N2373"/>
      <c r="O2373"/>
      <c r="P2373"/>
      <c r="Q2373"/>
      <c r="R2373"/>
      <c r="S2373"/>
      <c r="T2373"/>
      <c r="U2373"/>
      <c r="V2373"/>
      <c r="W2373"/>
      <c r="X2373"/>
      <c r="Y2373"/>
      <c r="Z2373"/>
    </row>
    <row r="2374" spans="1:26" x14ac:dyDescent="0.25">
      <c r="A2374"/>
      <c r="B2374"/>
      <c r="C2374"/>
      <c r="D2374"/>
      <c r="E2374"/>
      <c r="F2374"/>
      <c r="G2374"/>
      <c r="H2374"/>
      <c r="I2374"/>
      <c r="J2374"/>
      <c r="K2374"/>
      <c r="L2374"/>
      <c r="M2374"/>
      <c r="N2374"/>
      <c r="O2374"/>
      <c r="P2374"/>
      <c r="Q2374"/>
      <c r="R2374"/>
      <c r="S2374"/>
      <c r="T2374"/>
      <c r="U2374"/>
      <c r="V2374"/>
      <c r="W2374"/>
      <c r="X2374"/>
      <c r="Y2374"/>
      <c r="Z2374"/>
    </row>
    <row r="2375" spans="1:26" x14ac:dyDescent="0.25">
      <c r="A2375"/>
      <c r="B2375"/>
      <c r="C2375"/>
      <c r="D2375"/>
      <c r="E2375"/>
      <c r="F2375"/>
      <c r="G2375"/>
      <c r="H2375"/>
      <c r="I2375"/>
      <c r="J2375"/>
      <c r="K2375"/>
      <c r="L2375"/>
      <c r="M2375"/>
      <c r="N2375"/>
      <c r="O2375"/>
      <c r="P2375"/>
      <c r="Q2375"/>
      <c r="R2375"/>
      <c r="S2375"/>
      <c r="T2375"/>
      <c r="U2375"/>
      <c r="V2375"/>
      <c r="W2375"/>
      <c r="X2375"/>
      <c r="Y2375"/>
      <c r="Z2375"/>
    </row>
    <row r="2376" spans="1:26" x14ac:dyDescent="0.25">
      <c r="A2376"/>
      <c r="B2376"/>
      <c r="C2376"/>
      <c r="D2376"/>
      <c r="E2376"/>
      <c r="F2376"/>
      <c r="G2376"/>
      <c r="H2376"/>
      <c r="I2376"/>
      <c r="J2376"/>
      <c r="K2376"/>
      <c r="L2376"/>
      <c r="M2376"/>
      <c r="N2376"/>
      <c r="O2376"/>
      <c r="P2376"/>
      <c r="Q2376"/>
      <c r="R2376"/>
      <c r="S2376"/>
      <c r="T2376"/>
      <c r="U2376"/>
      <c r="V2376"/>
      <c r="W2376"/>
      <c r="X2376"/>
      <c r="Y2376"/>
      <c r="Z2376"/>
    </row>
    <row r="2377" spans="1:26" x14ac:dyDescent="0.25">
      <c r="A2377"/>
      <c r="B2377"/>
      <c r="C2377"/>
      <c r="D2377"/>
      <c r="E2377"/>
      <c r="F2377"/>
      <c r="G2377"/>
      <c r="H2377"/>
      <c r="I2377"/>
      <c r="J2377"/>
      <c r="K2377"/>
      <c r="L2377"/>
      <c r="M2377"/>
      <c r="N2377"/>
      <c r="O2377"/>
      <c r="P2377"/>
      <c r="Q2377"/>
      <c r="R2377"/>
      <c r="S2377"/>
      <c r="T2377"/>
      <c r="U2377"/>
      <c r="V2377"/>
      <c r="W2377"/>
      <c r="X2377"/>
      <c r="Y2377"/>
      <c r="Z2377"/>
    </row>
    <row r="2378" spans="1:26" x14ac:dyDescent="0.25">
      <c r="A2378"/>
      <c r="B2378"/>
      <c r="C2378"/>
      <c r="D2378"/>
      <c r="E2378"/>
      <c r="F2378"/>
      <c r="G2378"/>
      <c r="H2378"/>
      <c r="I2378"/>
      <c r="J2378"/>
      <c r="K2378"/>
      <c r="L2378"/>
      <c r="M2378"/>
      <c r="N2378"/>
      <c r="O2378"/>
      <c r="P2378"/>
      <c r="Q2378"/>
      <c r="R2378"/>
      <c r="S2378"/>
      <c r="T2378"/>
      <c r="U2378"/>
      <c r="V2378"/>
      <c r="W2378"/>
      <c r="X2378"/>
      <c r="Y2378"/>
      <c r="Z2378"/>
    </row>
    <row r="2379" spans="1:26" x14ac:dyDescent="0.25">
      <c r="A2379"/>
      <c r="B2379"/>
      <c r="C2379"/>
      <c r="D2379"/>
      <c r="E2379"/>
      <c r="F2379"/>
      <c r="G2379"/>
      <c r="H2379"/>
      <c r="I2379"/>
      <c r="J2379"/>
      <c r="K2379"/>
      <c r="L2379"/>
      <c r="M2379"/>
      <c r="N2379"/>
      <c r="O2379"/>
      <c r="P2379"/>
      <c r="Q2379"/>
      <c r="R2379"/>
      <c r="S2379"/>
      <c r="T2379"/>
      <c r="U2379"/>
      <c r="V2379"/>
      <c r="W2379"/>
      <c r="X2379"/>
      <c r="Y2379"/>
      <c r="Z2379"/>
    </row>
    <row r="2380" spans="1:26" x14ac:dyDescent="0.25">
      <c r="A2380"/>
      <c r="B2380"/>
      <c r="C2380"/>
      <c r="D2380"/>
      <c r="E2380"/>
      <c r="F2380"/>
      <c r="G2380"/>
      <c r="H2380"/>
      <c r="I2380"/>
      <c r="J2380"/>
      <c r="K2380"/>
      <c r="L2380"/>
      <c r="M2380"/>
      <c r="N2380"/>
      <c r="O2380"/>
      <c r="P2380"/>
      <c r="Q2380"/>
      <c r="R2380"/>
      <c r="S2380"/>
      <c r="T2380"/>
      <c r="U2380"/>
      <c r="V2380"/>
      <c r="W2380"/>
      <c r="X2380"/>
      <c r="Y2380"/>
      <c r="Z2380"/>
    </row>
    <row r="2381" spans="1:26" x14ac:dyDescent="0.25">
      <c r="A2381"/>
      <c r="B2381"/>
      <c r="C2381"/>
      <c r="D2381"/>
      <c r="E2381"/>
      <c r="F2381"/>
      <c r="G2381"/>
      <c r="H2381"/>
      <c r="I2381"/>
      <c r="J2381"/>
      <c r="K2381"/>
      <c r="L2381"/>
      <c r="M2381"/>
      <c r="N2381"/>
      <c r="O2381"/>
      <c r="P2381"/>
      <c r="Q2381"/>
      <c r="R2381"/>
      <c r="S2381"/>
      <c r="T2381"/>
      <c r="U2381"/>
      <c r="V2381"/>
      <c r="W2381"/>
      <c r="X2381"/>
      <c r="Y2381"/>
      <c r="Z2381"/>
    </row>
    <row r="2382" spans="1:26" x14ac:dyDescent="0.25">
      <c r="A2382"/>
      <c r="B2382"/>
      <c r="C2382"/>
      <c r="D2382"/>
      <c r="E2382"/>
      <c r="F2382"/>
      <c r="G2382"/>
      <c r="H2382"/>
      <c r="I2382"/>
      <c r="J2382"/>
      <c r="K2382"/>
      <c r="L2382"/>
      <c r="M2382"/>
      <c r="N2382"/>
      <c r="O2382"/>
      <c r="P2382"/>
      <c r="Q2382"/>
      <c r="R2382"/>
      <c r="S2382"/>
      <c r="T2382"/>
      <c r="U2382"/>
      <c r="V2382"/>
      <c r="W2382"/>
      <c r="X2382"/>
      <c r="Y2382"/>
      <c r="Z2382"/>
    </row>
    <row r="2383" spans="1:26" x14ac:dyDescent="0.25">
      <c r="A2383"/>
      <c r="B2383"/>
      <c r="C2383"/>
      <c r="D2383"/>
      <c r="E2383"/>
      <c r="F2383"/>
      <c r="G2383"/>
      <c r="H2383"/>
      <c r="I2383"/>
      <c r="J2383"/>
      <c r="K2383"/>
      <c r="L2383"/>
      <c r="M2383"/>
      <c r="N2383"/>
      <c r="O2383"/>
      <c r="P2383"/>
      <c r="Q2383"/>
      <c r="R2383"/>
      <c r="S2383"/>
      <c r="T2383"/>
      <c r="U2383"/>
      <c r="V2383"/>
      <c r="W2383"/>
      <c r="X2383"/>
      <c r="Y2383"/>
      <c r="Z2383"/>
    </row>
    <row r="2384" spans="1:26" x14ac:dyDescent="0.25">
      <c r="A2384"/>
      <c r="B2384"/>
      <c r="C2384"/>
      <c r="D2384"/>
      <c r="E2384"/>
      <c r="F2384"/>
      <c r="G2384"/>
      <c r="H2384"/>
      <c r="I2384"/>
      <c r="J2384"/>
      <c r="K2384"/>
      <c r="L2384"/>
      <c r="M2384"/>
      <c r="N2384"/>
      <c r="O2384"/>
      <c r="P2384"/>
      <c r="Q2384"/>
      <c r="R2384"/>
      <c r="S2384"/>
      <c r="T2384"/>
      <c r="U2384"/>
      <c r="V2384"/>
      <c r="W2384"/>
      <c r="X2384"/>
      <c r="Y2384"/>
      <c r="Z2384"/>
    </row>
    <row r="2385" spans="1:26" x14ac:dyDescent="0.25">
      <c r="A2385"/>
      <c r="B2385"/>
      <c r="C2385"/>
      <c r="D2385"/>
      <c r="E2385"/>
      <c r="F2385"/>
      <c r="G2385"/>
      <c r="H2385"/>
      <c r="I2385"/>
      <c r="J2385"/>
      <c r="K2385"/>
      <c r="L2385"/>
      <c r="M2385"/>
      <c r="N2385"/>
      <c r="O2385"/>
      <c r="P2385"/>
      <c r="Q2385"/>
      <c r="R2385"/>
      <c r="S2385"/>
      <c r="T2385"/>
      <c r="U2385"/>
      <c r="V2385"/>
      <c r="W2385"/>
      <c r="X2385"/>
      <c r="Y2385"/>
      <c r="Z2385"/>
    </row>
    <row r="2386" spans="1:26" x14ac:dyDescent="0.25">
      <c r="A2386"/>
      <c r="B2386"/>
      <c r="C2386"/>
      <c r="D2386"/>
      <c r="E2386"/>
      <c r="F2386"/>
      <c r="G2386"/>
      <c r="H2386"/>
      <c r="I2386"/>
      <c r="J2386"/>
      <c r="K2386"/>
      <c r="L2386"/>
      <c r="M2386"/>
      <c r="N2386"/>
      <c r="O2386"/>
      <c r="P2386"/>
      <c r="Q2386"/>
      <c r="R2386"/>
      <c r="S2386"/>
      <c r="T2386"/>
      <c r="U2386"/>
      <c r="V2386"/>
      <c r="W2386"/>
      <c r="X2386"/>
      <c r="Y2386"/>
      <c r="Z2386"/>
    </row>
    <row r="2387" spans="1:26" x14ac:dyDescent="0.25">
      <c r="A2387"/>
      <c r="B2387"/>
      <c r="C2387"/>
      <c r="D2387"/>
      <c r="E2387"/>
      <c r="F2387"/>
      <c r="G2387"/>
      <c r="H2387"/>
      <c r="I2387"/>
      <c r="J2387"/>
      <c r="K2387"/>
      <c r="L2387"/>
      <c r="M2387"/>
      <c r="N2387"/>
      <c r="O2387"/>
      <c r="P2387"/>
      <c r="Q2387"/>
      <c r="R2387"/>
      <c r="S2387"/>
      <c r="T2387"/>
      <c r="U2387"/>
      <c r="V2387"/>
      <c r="W2387"/>
      <c r="X2387"/>
      <c r="Y2387"/>
      <c r="Z2387"/>
    </row>
    <row r="2388" spans="1:26" x14ac:dyDescent="0.25">
      <c r="A2388"/>
      <c r="B2388"/>
      <c r="C2388"/>
      <c r="D2388"/>
      <c r="E2388"/>
      <c r="F2388"/>
      <c r="G2388"/>
      <c r="H2388"/>
      <c r="I2388"/>
      <c r="J2388"/>
      <c r="K2388"/>
      <c r="L2388"/>
      <c r="M2388"/>
      <c r="N2388"/>
      <c r="O2388"/>
      <c r="P2388"/>
      <c r="Q2388"/>
      <c r="R2388"/>
      <c r="S2388"/>
      <c r="T2388"/>
      <c r="U2388"/>
      <c r="V2388"/>
      <c r="W2388"/>
      <c r="X2388"/>
      <c r="Y2388"/>
      <c r="Z2388"/>
    </row>
    <row r="2389" spans="1:26" x14ac:dyDescent="0.25">
      <c r="A2389"/>
      <c r="B2389"/>
      <c r="C2389"/>
      <c r="D2389"/>
      <c r="E2389"/>
      <c r="F2389"/>
      <c r="G2389"/>
      <c r="H2389"/>
      <c r="I2389"/>
      <c r="J2389"/>
      <c r="K2389"/>
      <c r="L2389"/>
      <c r="M2389"/>
      <c r="N2389"/>
      <c r="O2389"/>
      <c r="P2389"/>
      <c r="Q2389"/>
      <c r="R2389"/>
      <c r="S2389"/>
      <c r="T2389"/>
      <c r="U2389"/>
      <c r="V2389"/>
      <c r="W2389"/>
      <c r="X2389"/>
      <c r="Y2389"/>
      <c r="Z2389"/>
    </row>
    <row r="2390" spans="1:26" x14ac:dyDescent="0.25">
      <c r="A2390"/>
      <c r="B2390"/>
      <c r="C2390"/>
      <c r="D2390"/>
      <c r="E2390"/>
      <c r="F2390"/>
      <c r="G2390"/>
      <c r="H2390"/>
      <c r="I2390"/>
      <c r="J2390"/>
      <c r="K2390"/>
      <c r="L2390"/>
      <c r="M2390"/>
      <c r="N2390"/>
      <c r="O2390"/>
      <c r="P2390"/>
      <c r="Q2390"/>
      <c r="R2390"/>
      <c r="S2390"/>
      <c r="T2390"/>
      <c r="U2390"/>
      <c r="V2390"/>
      <c r="W2390"/>
      <c r="X2390"/>
      <c r="Y2390"/>
      <c r="Z2390"/>
    </row>
    <row r="2391" spans="1:26" x14ac:dyDescent="0.25">
      <c r="A2391"/>
      <c r="B2391"/>
      <c r="C2391"/>
      <c r="D2391"/>
      <c r="E2391"/>
      <c r="F2391"/>
      <c r="G2391"/>
      <c r="H2391"/>
      <c r="I2391"/>
      <c r="J2391"/>
      <c r="K2391"/>
      <c r="L2391"/>
      <c r="M2391"/>
      <c r="N2391"/>
      <c r="O2391"/>
      <c r="P2391"/>
      <c r="Q2391"/>
      <c r="R2391"/>
      <c r="S2391"/>
      <c r="T2391"/>
      <c r="U2391"/>
      <c r="V2391"/>
      <c r="W2391"/>
      <c r="X2391"/>
      <c r="Y2391"/>
      <c r="Z2391"/>
    </row>
    <row r="2392" spans="1:26" x14ac:dyDescent="0.25">
      <c r="A2392"/>
      <c r="B2392"/>
      <c r="C2392"/>
      <c r="D2392"/>
      <c r="E2392"/>
      <c r="F2392"/>
      <c r="G2392"/>
      <c r="H2392"/>
      <c r="I2392"/>
      <c r="J2392"/>
      <c r="K2392"/>
      <c r="L2392"/>
      <c r="M2392"/>
      <c r="N2392"/>
      <c r="O2392"/>
      <c r="P2392"/>
      <c r="Q2392"/>
      <c r="R2392"/>
      <c r="S2392"/>
      <c r="T2392"/>
      <c r="U2392"/>
      <c r="V2392"/>
      <c r="W2392"/>
      <c r="X2392"/>
      <c r="Y2392"/>
      <c r="Z2392"/>
    </row>
    <row r="2393" spans="1:26" x14ac:dyDescent="0.25">
      <c r="A2393"/>
      <c r="B2393"/>
      <c r="C2393"/>
      <c r="D2393"/>
      <c r="E2393"/>
      <c r="F2393"/>
      <c r="G2393"/>
      <c r="H2393"/>
      <c r="I2393"/>
      <c r="J2393"/>
      <c r="K2393"/>
      <c r="L2393"/>
      <c r="M2393"/>
      <c r="N2393"/>
      <c r="O2393"/>
      <c r="P2393"/>
      <c r="Q2393"/>
      <c r="R2393"/>
      <c r="S2393"/>
      <c r="T2393"/>
      <c r="U2393"/>
      <c r="V2393"/>
      <c r="W2393"/>
      <c r="X2393"/>
      <c r="Y2393"/>
      <c r="Z2393"/>
    </row>
    <row r="2394" spans="1:26" x14ac:dyDescent="0.25">
      <c r="A2394"/>
      <c r="B2394"/>
      <c r="C2394"/>
      <c r="D2394"/>
      <c r="E2394"/>
      <c r="F2394"/>
      <c r="G2394"/>
      <c r="H2394"/>
      <c r="I2394"/>
      <c r="J2394"/>
      <c r="K2394"/>
      <c r="L2394"/>
      <c r="M2394"/>
      <c r="N2394"/>
      <c r="O2394"/>
      <c r="P2394"/>
      <c r="Q2394"/>
      <c r="R2394"/>
      <c r="S2394"/>
      <c r="T2394"/>
      <c r="U2394"/>
      <c r="V2394"/>
      <c r="W2394"/>
      <c r="X2394"/>
      <c r="Y2394"/>
      <c r="Z2394"/>
    </row>
    <row r="2395" spans="1:26" x14ac:dyDescent="0.25">
      <c r="A2395"/>
      <c r="B2395"/>
      <c r="C2395"/>
      <c r="D2395"/>
      <c r="E2395"/>
      <c r="F2395"/>
      <c r="G2395"/>
      <c r="H2395"/>
      <c r="I2395"/>
      <c r="J2395"/>
      <c r="K2395"/>
      <c r="L2395"/>
      <c r="M2395"/>
      <c r="N2395"/>
      <c r="O2395"/>
      <c r="P2395"/>
      <c r="Q2395"/>
      <c r="R2395"/>
      <c r="S2395"/>
      <c r="T2395"/>
      <c r="U2395"/>
      <c r="V2395"/>
      <c r="W2395"/>
      <c r="X2395"/>
      <c r="Y2395"/>
      <c r="Z2395"/>
    </row>
    <row r="2396" spans="1:26" x14ac:dyDescent="0.25">
      <c r="A2396"/>
      <c r="B2396"/>
      <c r="C2396"/>
      <c r="D2396"/>
      <c r="E2396"/>
      <c r="F2396"/>
      <c r="G2396"/>
      <c r="H2396"/>
      <c r="I2396"/>
      <c r="J2396"/>
      <c r="K2396"/>
      <c r="L2396"/>
      <c r="M2396"/>
      <c r="N2396"/>
      <c r="O2396"/>
      <c r="P2396"/>
      <c r="Q2396"/>
      <c r="R2396"/>
      <c r="S2396"/>
      <c r="T2396"/>
      <c r="U2396"/>
      <c r="V2396"/>
      <c r="W2396"/>
      <c r="X2396"/>
      <c r="Y2396"/>
      <c r="Z2396"/>
    </row>
    <row r="2397" spans="1:26" x14ac:dyDescent="0.25">
      <c r="A2397"/>
      <c r="B2397"/>
      <c r="C2397"/>
      <c r="D2397"/>
      <c r="E2397"/>
      <c r="F2397"/>
      <c r="G2397"/>
      <c r="H2397"/>
      <c r="I2397"/>
      <c r="J2397"/>
      <c r="K2397"/>
      <c r="L2397"/>
      <c r="M2397"/>
      <c r="N2397"/>
      <c r="O2397"/>
      <c r="P2397"/>
      <c r="Q2397"/>
      <c r="R2397"/>
      <c r="S2397"/>
      <c r="T2397"/>
      <c r="U2397"/>
      <c r="V2397"/>
      <c r="W2397"/>
      <c r="X2397"/>
      <c r="Y2397"/>
      <c r="Z2397"/>
    </row>
    <row r="2398" spans="1:26" x14ac:dyDescent="0.25">
      <c r="A2398"/>
      <c r="B2398"/>
      <c r="C2398"/>
      <c r="D2398"/>
      <c r="E2398"/>
      <c r="F2398"/>
      <c r="G2398"/>
      <c r="H2398"/>
      <c r="I2398"/>
      <c r="J2398"/>
      <c r="K2398"/>
      <c r="L2398"/>
      <c r="M2398"/>
      <c r="N2398"/>
      <c r="O2398"/>
      <c r="P2398"/>
      <c r="Q2398"/>
      <c r="R2398"/>
      <c r="S2398"/>
      <c r="T2398"/>
      <c r="U2398"/>
      <c r="V2398"/>
      <c r="W2398"/>
      <c r="X2398"/>
      <c r="Y2398"/>
      <c r="Z2398"/>
    </row>
    <row r="2399" spans="1:26" x14ac:dyDescent="0.25">
      <c r="A2399"/>
      <c r="B2399"/>
      <c r="C2399"/>
      <c r="D2399"/>
      <c r="E2399"/>
      <c r="F2399"/>
      <c r="G2399"/>
      <c r="H2399"/>
      <c r="I2399"/>
      <c r="J2399"/>
      <c r="K2399"/>
      <c r="L2399"/>
      <c r="M2399"/>
      <c r="N2399"/>
      <c r="O2399"/>
      <c r="P2399"/>
      <c r="Q2399"/>
      <c r="R2399"/>
      <c r="S2399"/>
      <c r="T2399"/>
      <c r="U2399"/>
      <c r="V2399"/>
      <c r="W2399"/>
      <c r="X2399"/>
      <c r="Y2399"/>
      <c r="Z2399"/>
    </row>
    <row r="2400" spans="1:26" x14ac:dyDescent="0.25">
      <c r="A2400"/>
      <c r="B2400"/>
      <c r="C2400"/>
      <c r="D2400"/>
      <c r="E2400"/>
      <c r="F2400"/>
      <c r="G2400"/>
      <c r="H2400"/>
      <c r="I2400"/>
      <c r="J2400"/>
      <c r="K2400"/>
      <c r="L2400"/>
      <c r="M2400"/>
      <c r="N2400"/>
      <c r="O2400"/>
      <c r="P2400"/>
      <c r="Q2400"/>
      <c r="R2400"/>
      <c r="S2400"/>
      <c r="T2400"/>
      <c r="U2400"/>
      <c r="V2400"/>
      <c r="W2400"/>
      <c r="X2400"/>
      <c r="Y2400"/>
      <c r="Z2400"/>
    </row>
    <row r="2401" spans="1:26" x14ac:dyDescent="0.25">
      <c r="A2401"/>
      <c r="B2401"/>
      <c r="C2401"/>
      <c r="D2401"/>
      <c r="E2401"/>
      <c r="F2401"/>
      <c r="G2401"/>
      <c r="H2401"/>
      <c r="I2401"/>
      <c r="J2401"/>
      <c r="K2401"/>
      <c r="L2401"/>
      <c r="M2401"/>
      <c r="N2401"/>
      <c r="O2401"/>
      <c r="P2401"/>
      <c r="Q2401"/>
      <c r="R2401"/>
      <c r="S2401"/>
      <c r="T2401"/>
      <c r="U2401"/>
      <c r="V2401"/>
      <c r="W2401"/>
      <c r="X2401"/>
      <c r="Y2401"/>
      <c r="Z2401"/>
    </row>
    <row r="2402" spans="1:26" x14ac:dyDescent="0.25">
      <c r="A2402"/>
      <c r="B2402"/>
      <c r="C2402"/>
      <c r="D2402"/>
      <c r="E2402"/>
      <c r="F2402"/>
      <c r="G2402"/>
      <c r="H2402"/>
      <c r="I2402"/>
      <c r="J2402"/>
      <c r="K2402"/>
      <c r="L2402"/>
      <c r="M2402"/>
      <c r="N2402"/>
      <c r="O2402"/>
      <c r="P2402"/>
      <c r="Q2402"/>
      <c r="R2402"/>
      <c r="S2402"/>
      <c r="T2402"/>
      <c r="U2402"/>
      <c r="V2402"/>
      <c r="W2402"/>
      <c r="X2402"/>
      <c r="Y2402"/>
      <c r="Z2402"/>
    </row>
    <row r="2403" spans="1:26" x14ac:dyDescent="0.25">
      <c r="A2403"/>
      <c r="B2403"/>
      <c r="C2403"/>
      <c r="D2403"/>
      <c r="E2403"/>
      <c r="F2403"/>
      <c r="G2403"/>
      <c r="H2403"/>
      <c r="I2403"/>
      <c r="J2403"/>
      <c r="K2403"/>
      <c r="L2403"/>
      <c r="M2403"/>
      <c r="N2403"/>
      <c r="O2403"/>
      <c r="P2403"/>
      <c r="Q2403"/>
      <c r="R2403"/>
      <c r="S2403"/>
      <c r="T2403"/>
      <c r="U2403"/>
      <c r="V2403"/>
      <c r="W2403"/>
      <c r="X2403"/>
      <c r="Y2403"/>
      <c r="Z2403"/>
    </row>
    <row r="2404" spans="1:26" x14ac:dyDescent="0.25">
      <c r="A2404"/>
      <c r="B2404"/>
      <c r="C2404"/>
      <c r="D2404"/>
      <c r="E2404"/>
      <c r="F2404"/>
      <c r="G2404"/>
      <c r="H2404"/>
      <c r="I2404"/>
      <c r="J2404"/>
      <c r="K2404"/>
      <c r="L2404"/>
      <c r="M2404"/>
      <c r="N2404"/>
      <c r="O2404"/>
      <c r="P2404"/>
      <c r="Q2404"/>
      <c r="R2404"/>
      <c r="S2404"/>
      <c r="T2404"/>
      <c r="U2404"/>
      <c r="V2404"/>
      <c r="W2404"/>
      <c r="X2404"/>
      <c r="Y2404"/>
      <c r="Z2404"/>
    </row>
    <row r="2405" spans="1:26" x14ac:dyDescent="0.25">
      <c r="A2405"/>
      <c r="B2405"/>
      <c r="C2405"/>
      <c r="D2405"/>
      <c r="E2405"/>
      <c r="F2405"/>
      <c r="G2405"/>
      <c r="H2405"/>
      <c r="I2405"/>
      <c r="J2405"/>
      <c r="K2405"/>
      <c r="L2405"/>
      <c r="M2405"/>
      <c r="N2405"/>
      <c r="O2405"/>
      <c r="P2405"/>
      <c r="Q2405"/>
      <c r="R2405"/>
      <c r="S2405"/>
      <c r="T2405"/>
      <c r="U2405"/>
      <c r="V2405"/>
      <c r="W2405"/>
      <c r="X2405"/>
      <c r="Y2405"/>
      <c r="Z2405"/>
    </row>
    <row r="2406" spans="1:26" x14ac:dyDescent="0.25">
      <c r="A2406"/>
      <c r="B2406"/>
      <c r="C2406"/>
      <c r="D2406"/>
      <c r="E2406"/>
      <c r="F2406"/>
      <c r="G2406"/>
      <c r="H2406"/>
      <c r="I2406"/>
      <c r="J2406"/>
      <c r="K2406"/>
      <c r="L2406"/>
      <c r="M2406"/>
      <c r="N2406"/>
      <c r="O2406"/>
      <c r="P2406"/>
      <c r="Q2406"/>
      <c r="R2406"/>
      <c r="S2406"/>
      <c r="T2406"/>
      <c r="U2406"/>
      <c r="V2406"/>
      <c r="W2406"/>
      <c r="X2406"/>
      <c r="Y2406"/>
      <c r="Z2406"/>
    </row>
    <row r="2407" spans="1:26" x14ac:dyDescent="0.25">
      <c r="A2407"/>
      <c r="B2407"/>
      <c r="C2407"/>
      <c r="D2407"/>
      <c r="E2407"/>
      <c r="F2407"/>
      <c r="G2407"/>
      <c r="H2407"/>
      <c r="I2407"/>
      <c r="J2407"/>
      <c r="K2407"/>
      <c r="L2407"/>
      <c r="M2407"/>
      <c r="N2407"/>
      <c r="O2407"/>
      <c r="P2407"/>
      <c r="Q2407"/>
      <c r="R2407"/>
      <c r="S2407"/>
      <c r="T2407"/>
      <c r="U2407"/>
      <c r="V2407"/>
      <c r="W2407"/>
      <c r="X2407"/>
      <c r="Y2407"/>
      <c r="Z2407"/>
    </row>
    <row r="2408" spans="1:26" x14ac:dyDescent="0.25">
      <c r="A2408"/>
      <c r="B2408"/>
      <c r="C2408"/>
      <c r="D2408"/>
      <c r="E2408"/>
      <c r="F2408"/>
      <c r="G2408"/>
      <c r="H2408"/>
      <c r="I2408"/>
      <c r="J2408"/>
      <c r="K2408"/>
      <c r="L2408"/>
      <c r="M2408"/>
      <c r="N2408"/>
      <c r="O2408"/>
      <c r="P2408"/>
      <c r="Q2408"/>
      <c r="R2408"/>
      <c r="S2408"/>
      <c r="T2408"/>
      <c r="U2408"/>
      <c r="V2408"/>
      <c r="W2408"/>
      <c r="X2408"/>
      <c r="Y2408"/>
      <c r="Z2408"/>
    </row>
    <row r="2409" spans="1:26" x14ac:dyDescent="0.25">
      <c r="A2409"/>
      <c r="B2409"/>
      <c r="C2409"/>
      <c r="D2409"/>
      <c r="E2409"/>
      <c r="F2409"/>
      <c r="G2409"/>
      <c r="H2409"/>
      <c r="I2409"/>
      <c r="J2409"/>
      <c r="K2409"/>
      <c r="L2409"/>
      <c r="M2409"/>
      <c r="N2409"/>
      <c r="O2409"/>
      <c r="P2409"/>
      <c r="Q2409"/>
      <c r="R2409"/>
      <c r="S2409"/>
      <c r="T2409"/>
      <c r="U2409"/>
      <c r="V2409"/>
      <c r="W2409"/>
      <c r="X2409"/>
      <c r="Y2409"/>
      <c r="Z2409"/>
    </row>
    <row r="2410" spans="1:26" x14ac:dyDescent="0.25">
      <c r="A2410"/>
      <c r="B2410"/>
      <c r="C2410"/>
      <c r="D2410"/>
      <c r="E2410"/>
      <c r="F2410"/>
      <c r="G2410"/>
      <c r="H2410"/>
      <c r="I2410"/>
      <c r="J2410"/>
      <c r="K2410"/>
      <c r="L2410"/>
      <c r="M2410"/>
      <c r="N2410"/>
      <c r="O2410"/>
      <c r="P2410"/>
      <c r="Q2410"/>
      <c r="R2410"/>
      <c r="S2410"/>
      <c r="T2410"/>
      <c r="U2410"/>
      <c r="V2410"/>
      <c r="W2410"/>
      <c r="X2410"/>
      <c r="Y2410"/>
      <c r="Z2410"/>
    </row>
    <row r="2411" spans="1:26" x14ac:dyDescent="0.25">
      <c r="A2411"/>
      <c r="B2411"/>
      <c r="C2411"/>
      <c r="D2411"/>
      <c r="E2411"/>
      <c r="F2411"/>
      <c r="G2411"/>
      <c r="H2411"/>
      <c r="I2411"/>
      <c r="J2411"/>
      <c r="K2411"/>
      <c r="L2411"/>
      <c r="M2411"/>
      <c r="N2411"/>
      <c r="O2411"/>
      <c r="P2411"/>
      <c r="Q2411"/>
      <c r="R2411"/>
      <c r="S2411"/>
      <c r="T2411"/>
      <c r="U2411"/>
      <c r="V2411"/>
      <c r="W2411"/>
      <c r="X2411"/>
      <c r="Y2411"/>
      <c r="Z2411"/>
    </row>
    <row r="2412" spans="1:26" x14ac:dyDescent="0.25">
      <c r="A2412"/>
      <c r="B2412"/>
      <c r="C2412"/>
      <c r="D2412"/>
      <c r="E2412"/>
      <c r="F2412"/>
      <c r="G2412"/>
      <c r="H2412"/>
      <c r="I2412"/>
      <c r="J2412"/>
      <c r="K2412"/>
      <c r="L2412"/>
      <c r="M2412"/>
      <c r="N2412"/>
      <c r="O2412"/>
      <c r="P2412"/>
      <c r="Q2412"/>
      <c r="R2412"/>
      <c r="S2412"/>
      <c r="T2412"/>
      <c r="U2412"/>
      <c r="V2412"/>
      <c r="W2412"/>
      <c r="X2412"/>
      <c r="Y2412"/>
      <c r="Z2412"/>
    </row>
    <row r="2413" spans="1:26" x14ac:dyDescent="0.25">
      <c r="A2413"/>
      <c r="B2413"/>
      <c r="C2413"/>
      <c r="D2413"/>
      <c r="E2413"/>
      <c r="F2413"/>
      <c r="G2413"/>
      <c r="H2413"/>
      <c r="I2413"/>
      <c r="J2413"/>
      <c r="K2413"/>
      <c r="L2413"/>
      <c r="M2413"/>
      <c r="N2413"/>
      <c r="O2413"/>
      <c r="P2413"/>
      <c r="Q2413"/>
      <c r="R2413"/>
      <c r="S2413"/>
      <c r="T2413"/>
      <c r="U2413"/>
      <c r="V2413"/>
      <c r="W2413"/>
      <c r="X2413"/>
      <c r="Y2413"/>
      <c r="Z2413"/>
    </row>
    <row r="2414" spans="1:26" x14ac:dyDescent="0.25">
      <c r="A2414"/>
      <c r="B2414"/>
      <c r="C2414"/>
      <c r="D2414"/>
      <c r="E2414"/>
      <c r="F2414"/>
      <c r="G2414"/>
      <c r="H2414"/>
      <c r="I2414"/>
      <c r="J2414"/>
      <c r="K2414"/>
      <c r="L2414"/>
      <c r="M2414"/>
      <c r="N2414"/>
      <c r="O2414"/>
      <c r="P2414"/>
      <c r="Q2414"/>
      <c r="R2414"/>
      <c r="S2414"/>
      <c r="T2414"/>
      <c r="U2414"/>
      <c r="V2414"/>
      <c r="W2414"/>
      <c r="X2414"/>
      <c r="Y2414"/>
      <c r="Z2414"/>
    </row>
    <row r="2415" spans="1:26" x14ac:dyDescent="0.25">
      <c r="A2415"/>
      <c r="B2415"/>
      <c r="C2415"/>
      <c r="D2415"/>
      <c r="E2415"/>
      <c r="F2415"/>
      <c r="G2415"/>
      <c r="H2415"/>
      <c r="I2415"/>
      <c r="J2415"/>
      <c r="K2415"/>
      <c r="L2415"/>
      <c r="M2415"/>
      <c r="N2415"/>
      <c r="O2415"/>
      <c r="P2415"/>
      <c r="Q2415"/>
      <c r="R2415"/>
      <c r="S2415"/>
      <c r="T2415"/>
      <c r="U2415"/>
      <c r="V2415"/>
      <c r="W2415"/>
      <c r="X2415"/>
      <c r="Y2415"/>
      <c r="Z2415"/>
    </row>
    <row r="2416" spans="1:26" x14ac:dyDescent="0.25">
      <c r="A2416"/>
      <c r="B2416"/>
      <c r="C2416"/>
      <c r="D2416"/>
      <c r="E2416"/>
      <c r="F2416"/>
      <c r="G2416"/>
      <c r="H2416"/>
      <c r="I2416"/>
      <c r="J2416"/>
      <c r="K2416"/>
      <c r="L2416"/>
      <c r="M2416"/>
      <c r="N2416"/>
      <c r="O2416"/>
      <c r="P2416"/>
      <c r="Q2416"/>
      <c r="R2416"/>
      <c r="S2416"/>
      <c r="T2416"/>
      <c r="U2416"/>
      <c r="V2416"/>
      <c r="W2416"/>
      <c r="X2416"/>
      <c r="Y2416"/>
      <c r="Z2416"/>
    </row>
    <row r="2417" spans="1:26" x14ac:dyDescent="0.25">
      <c r="A2417"/>
      <c r="B2417"/>
      <c r="C2417"/>
      <c r="D2417"/>
      <c r="E2417"/>
      <c r="F2417"/>
      <c r="G2417"/>
      <c r="H2417"/>
      <c r="I2417"/>
      <c r="J2417"/>
      <c r="K2417"/>
      <c r="L2417"/>
      <c r="M2417"/>
      <c r="N2417"/>
      <c r="O2417"/>
      <c r="P2417"/>
      <c r="Q2417"/>
      <c r="R2417"/>
      <c r="S2417"/>
      <c r="T2417"/>
      <c r="U2417"/>
      <c r="V2417"/>
      <c r="W2417"/>
      <c r="X2417"/>
      <c r="Y2417"/>
      <c r="Z2417"/>
    </row>
    <row r="2418" spans="1:26" x14ac:dyDescent="0.25">
      <c r="A2418"/>
      <c r="B2418"/>
      <c r="C2418"/>
      <c r="D2418"/>
      <c r="E2418"/>
      <c r="F2418"/>
      <c r="G2418"/>
      <c r="H2418"/>
      <c r="I2418"/>
      <c r="J2418"/>
      <c r="K2418"/>
      <c r="L2418"/>
      <c r="M2418"/>
      <c r="N2418"/>
      <c r="O2418"/>
      <c r="P2418"/>
      <c r="Q2418"/>
      <c r="R2418"/>
      <c r="S2418"/>
      <c r="T2418"/>
      <c r="U2418"/>
      <c r="V2418"/>
      <c r="W2418"/>
      <c r="X2418"/>
      <c r="Y2418"/>
      <c r="Z2418"/>
    </row>
    <row r="2419" spans="1:26" x14ac:dyDescent="0.25">
      <c r="A2419"/>
      <c r="B2419"/>
      <c r="C2419"/>
      <c r="D2419"/>
      <c r="E2419"/>
      <c r="F2419"/>
      <c r="G2419"/>
      <c r="H2419"/>
      <c r="I2419"/>
      <c r="J2419"/>
      <c r="K2419"/>
      <c r="L2419"/>
      <c r="M2419"/>
      <c r="N2419"/>
      <c r="O2419"/>
      <c r="P2419"/>
      <c r="Q2419"/>
      <c r="R2419"/>
      <c r="S2419"/>
      <c r="T2419"/>
      <c r="U2419"/>
      <c r="V2419"/>
      <c r="W2419"/>
      <c r="X2419"/>
      <c r="Y2419"/>
      <c r="Z2419"/>
    </row>
    <row r="2420" spans="1:26" x14ac:dyDescent="0.25">
      <c r="A2420"/>
      <c r="B2420"/>
      <c r="C2420"/>
      <c r="D2420"/>
      <c r="E2420"/>
      <c r="F2420"/>
      <c r="G2420"/>
      <c r="H2420"/>
      <c r="I2420"/>
      <c r="J2420"/>
      <c r="K2420"/>
      <c r="L2420"/>
      <c r="M2420"/>
      <c r="N2420"/>
      <c r="O2420"/>
      <c r="P2420"/>
      <c r="Q2420"/>
      <c r="R2420"/>
      <c r="S2420"/>
      <c r="T2420"/>
      <c r="U2420"/>
      <c r="V2420"/>
      <c r="W2420"/>
      <c r="X2420"/>
      <c r="Y2420"/>
      <c r="Z2420"/>
    </row>
    <row r="2421" spans="1:26" x14ac:dyDescent="0.25">
      <c r="A2421"/>
      <c r="B2421"/>
      <c r="C2421"/>
      <c r="D2421"/>
      <c r="E2421"/>
      <c r="F2421"/>
      <c r="G2421"/>
      <c r="H2421"/>
      <c r="I2421"/>
      <c r="J2421"/>
      <c r="K2421"/>
      <c r="L2421"/>
      <c r="M2421"/>
      <c r="N2421"/>
      <c r="O2421"/>
      <c r="P2421"/>
      <c r="Q2421"/>
      <c r="R2421"/>
      <c r="S2421"/>
      <c r="T2421"/>
      <c r="U2421"/>
      <c r="V2421"/>
      <c r="W2421"/>
      <c r="X2421"/>
      <c r="Y2421"/>
      <c r="Z2421"/>
    </row>
    <row r="2422" spans="1:26" x14ac:dyDescent="0.25">
      <c r="A2422"/>
      <c r="B2422"/>
      <c r="C2422"/>
      <c r="D2422"/>
      <c r="E2422"/>
      <c r="F2422"/>
      <c r="G2422"/>
      <c r="H2422"/>
      <c r="I2422"/>
      <c r="J2422"/>
      <c r="K2422"/>
      <c r="L2422"/>
      <c r="M2422"/>
      <c r="N2422"/>
      <c r="O2422"/>
      <c r="P2422"/>
      <c r="Q2422"/>
      <c r="R2422"/>
      <c r="S2422"/>
      <c r="T2422"/>
      <c r="U2422"/>
      <c r="V2422"/>
      <c r="W2422"/>
      <c r="X2422"/>
      <c r="Y2422"/>
      <c r="Z2422"/>
    </row>
    <row r="2423" spans="1:26" x14ac:dyDescent="0.25">
      <c r="A2423"/>
      <c r="B2423"/>
      <c r="C2423"/>
      <c r="D2423"/>
      <c r="E2423"/>
      <c r="F2423"/>
      <c r="G2423"/>
      <c r="H2423"/>
      <c r="I2423"/>
      <c r="J2423"/>
      <c r="K2423"/>
      <c r="L2423"/>
      <c r="M2423"/>
      <c r="N2423"/>
      <c r="O2423"/>
      <c r="P2423"/>
      <c r="Q2423"/>
      <c r="R2423"/>
      <c r="S2423"/>
      <c r="T2423"/>
      <c r="U2423"/>
      <c r="V2423"/>
      <c r="W2423"/>
      <c r="X2423"/>
      <c r="Y2423"/>
      <c r="Z2423"/>
    </row>
    <row r="2424" spans="1:26" x14ac:dyDescent="0.25">
      <c r="A2424"/>
      <c r="B2424"/>
      <c r="C2424"/>
      <c r="D2424"/>
      <c r="E2424"/>
      <c r="F2424"/>
      <c r="G2424"/>
      <c r="H2424"/>
      <c r="I2424"/>
      <c r="J2424"/>
      <c r="K2424"/>
      <c r="L2424"/>
      <c r="M2424"/>
      <c r="N2424"/>
      <c r="O2424"/>
      <c r="P2424"/>
      <c r="Q2424"/>
      <c r="R2424"/>
      <c r="S2424"/>
      <c r="T2424"/>
      <c r="U2424"/>
      <c r="V2424"/>
      <c r="W2424"/>
      <c r="X2424"/>
      <c r="Y2424"/>
      <c r="Z2424"/>
    </row>
    <row r="2425" spans="1:26" x14ac:dyDescent="0.25">
      <c r="A2425"/>
      <c r="B2425"/>
      <c r="C2425"/>
      <c r="D2425"/>
      <c r="E2425"/>
      <c r="F2425"/>
      <c r="G2425"/>
      <c r="H2425"/>
      <c r="I2425"/>
      <c r="J2425"/>
      <c r="K2425"/>
      <c r="L2425"/>
      <c r="M2425"/>
      <c r="N2425"/>
      <c r="O2425"/>
      <c r="P2425"/>
      <c r="Q2425"/>
      <c r="R2425"/>
      <c r="S2425"/>
      <c r="T2425"/>
      <c r="U2425"/>
      <c r="V2425"/>
      <c r="W2425"/>
      <c r="X2425"/>
      <c r="Y2425"/>
      <c r="Z2425"/>
    </row>
    <row r="2426" spans="1:26" x14ac:dyDescent="0.25">
      <c r="A2426"/>
      <c r="B2426"/>
      <c r="C2426"/>
      <c r="D2426"/>
      <c r="E2426"/>
      <c r="F2426"/>
      <c r="G2426"/>
      <c r="H2426"/>
      <c r="I2426"/>
      <c r="J2426"/>
      <c r="K2426"/>
      <c r="L2426"/>
      <c r="M2426"/>
      <c r="N2426"/>
      <c r="O2426"/>
      <c r="P2426"/>
      <c r="Q2426"/>
      <c r="R2426"/>
      <c r="S2426"/>
      <c r="T2426"/>
      <c r="U2426"/>
      <c r="V2426"/>
      <c r="W2426"/>
      <c r="X2426"/>
      <c r="Y2426"/>
      <c r="Z2426"/>
    </row>
    <row r="2427" spans="1:26" x14ac:dyDescent="0.25">
      <c r="A2427"/>
      <c r="B2427"/>
      <c r="C2427"/>
      <c r="D2427"/>
      <c r="E2427"/>
      <c r="F2427"/>
      <c r="G2427"/>
      <c r="H2427"/>
      <c r="I2427"/>
      <c r="J2427"/>
      <c r="K2427"/>
      <c r="L2427"/>
      <c r="M2427"/>
      <c r="N2427"/>
      <c r="O2427"/>
      <c r="P2427"/>
      <c r="Q2427"/>
      <c r="R2427"/>
      <c r="S2427"/>
      <c r="T2427"/>
      <c r="U2427"/>
      <c r="V2427"/>
      <c r="W2427"/>
      <c r="X2427"/>
      <c r="Y2427"/>
      <c r="Z2427"/>
    </row>
    <row r="2428" spans="1:26" x14ac:dyDescent="0.25">
      <c r="A2428"/>
      <c r="B2428"/>
      <c r="C2428"/>
      <c r="D2428"/>
      <c r="E2428"/>
      <c r="F2428"/>
      <c r="G2428"/>
      <c r="H2428"/>
      <c r="I2428"/>
      <c r="J2428"/>
      <c r="K2428"/>
      <c r="L2428"/>
      <c r="M2428"/>
      <c r="N2428"/>
      <c r="O2428"/>
      <c r="P2428"/>
      <c r="Q2428"/>
      <c r="R2428"/>
      <c r="S2428"/>
      <c r="T2428"/>
      <c r="U2428"/>
      <c r="V2428"/>
      <c r="W2428"/>
      <c r="X2428"/>
      <c r="Y2428"/>
      <c r="Z2428"/>
    </row>
    <row r="2429" spans="1:26" x14ac:dyDescent="0.25">
      <c r="A2429"/>
      <c r="B2429"/>
      <c r="C2429"/>
      <c r="D2429"/>
      <c r="E2429"/>
      <c r="F2429"/>
      <c r="G2429"/>
      <c r="H2429"/>
      <c r="I2429"/>
      <c r="J2429"/>
      <c r="K2429"/>
      <c r="L2429"/>
      <c r="M2429"/>
      <c r="N2429"/>
      <c r="O2429"/>
      <c r="P2429"/>
      <c r="Q2429"/>
      <c r="R2429"/>
      <c r="S2429"/>
      <c r="T2429"/>
      <c r="U2429"/>
      <c r="V2429"/>
      <c r="W2429"/>
      <c r="X2429"/>
      <c r="Y2429"/>
      <c r="Z2429"/>
    </row>
    <row r="2430" spans="1:26" x14ac:dyDescent="0.25">
      <c r="A2430"/>
      <c r="B2430"/>
      <c r="C2430"/>
      <c r="D2430"/>
      <c r="E2430"/>
      <c r="F2430"/>
      <c r="G2430"/>
      <c r="H2430"/>
      <c r="I2430"/>
      <c r="J2430"/>
      <c r="K2430"/>
      <c r="L2430"/>
      <c r="M2430"/>
      <c r="N2430"/>
      <c r="O2430"/>
      <c r="P2430"/>
      <c r="Q2430"/>
      <c r="R2430"/>
      <c r="S2430"/>
      <c r="T2430"/>
      <c r="U2430"/>
      <c r="V2430"/>
      <c r="W2430"/>
      <c r="X2430"/>
      <c r="Y2430"/>
      <c r="Z2430"/>
    </row>
    <row r="2431" spans="1:26" x14ac:dyDescent="0.25">
      <c r="A2431"/>
      <c r="B2431"/>
      <c r="C2431"/>
      <c r="D2431"/>
      <c r="E2431"/>
      <c r="F2431"/>
      <c r="G2431"/>
      <c r="H2431"/>
      <c r="I2431"/>
      <c r="J2431"/>
      <c r="K2431"/>
      <c r="L2431"/>
      <c r="M2431"/>
      <c r="N2431"/>
      <c r="O2431"/>
      <c r="P2431"/>
      <c r="Q2431"/>
      <c r="R2431"/>
      <c r="S2431"/>
      <c r="T2431"/>
      <c r="U2431"/>
      <c r="V2431"/>
      <c r="W2431"/>
      <c r="X2431"/>
      <c r="Y2431"/>
      <c r="Z2431"/>
    </row>
    <row r="2432" spans="1:26" x14ac:dyDescent="0.25">
      <c r="A2432"/>
      <c r="B2432"/>
      <c r="C2432"/>
      <c r="D2432"/>
      <c r="E2432"/>
      <c r="F2432"/>
      <c r="G2432"/>
      <c r="H2432"/>
      <c r="I2432"/>
      <c r="J2432"/>
      <c r="K2432"/>
      <c r="L2432"/>
      <c r="M2432"/>
      <c r="N2432"/>
      <c r="O2432"/>
      <c r="P2432"/>
      <c r="Q2432"/>
      <c r="R2432"/>
      <c r="S2432"/>
      <c r="T2432"/>
      <c r="U2432"/>
      <c r="V2432"/>
      <c r="W2432"/>
      <c r="X2432"/>
      <c r="Y2432"/>
      <c r="Z2432"/>
    </row>
    <row r="2433" spans="1:26" x14ac:dyDescent="0.25">
      <c r="A2433"/>
      <c r="B2433"/>
      <c r="C2433"/>
      <c r="D2433"/>
      <c r="E2433"/>
      <c r="F2433"/>
      <c r="G2433"/>
      <c r="H2433"/>
      <c r="I2433"/>
      <c r="J2433"/>
      <c r="K2433"/>
      <c r="L2433"/>
      <c r="M2433"/>
      <c r="N2433"/>
      <c r="O2433"/>
      <c r="P2433"/>
      <c r="Q2433"/>
      <c r="R2433"/>
      <c r="S2433"/>
      <c r="T2433"/>
      <c r="U2433"/>
      <c r="V2433"/>
      <c r="W2433"/>
      <c r="X2433"/>
      <c r="Y2433"/>
      <c r="Z2433"/>
    </row>
    <row r="2434" spans="1:26" x14ac:dyDescent="0.25">
      <c r="A2434"/>
      <c r="B2434"/>
      <c r="C2434"/>
      <c r="D2434"/>
      <c r="E2434"/>
      <c r="F2434"/>
      <c r="G2434"/>
      <c r="H2434"/>
      <c r="I2434"/>
      <c r="J2434"/>
      <c r="K2434"/>
      <c r="L2434"/>
      <c r="M2434"/>
      <c r="N2434"/>
      <c r="O2434"/>
      <c r="P2434"/>
      <c r="Q2434"/>
      <c r="R2434"/>
      <c r="S2434"/>
      <c r="T2434"/>
      <c r="U2434"/>
      <c r="V2434"/>
      <c r="W2434"/>
      <c r="X2434"/>
      <c r="Y2434"/>
      <c r="Z2434"/>
    </row>
    <row r="2435" spans="1:26" x14ac:dyDescent="0.25">
      <c r="A2435"/>
      <c r="B2435"/>
      <c r="C2435"/>
      <c r="D2435"/>
      <c r="E2435"/>
      <c r="F2435"/>
      <c r="G2435"/>
      <c r="H2435"/>
      <c r="I2435"/>
      <c r="J2435"/>
      <c r="K2435"/>
      <c r="L2435"/>
      <c r="M2435"/>
      <c r="N2435"/>
      <c r="O2435"/>
      <c r="P2435"/>
      <c r="Q2435"/>
      <c r="R2435"/>
      <c r="S2435"/>
      <c r="T2435"/>
      <c r="U2435"/>
      <c r="V2435"/>
      <c r="W2435"/>
      <c r="X2435"/>
      <c r="Y2435"/>
      <c r="Z2435"/>
    </row>
    <row r="2436" spans="1:26" x14ac:dyDescent="0.25">
      <c r="A2436"/>
      <c r="B2436"/>
      <c r="C2436"/>
      <c r="D2436"/>
      <c r="E2436"/>
      <c r="F2436"/>
      <c r="G2436"/>
      <c r="H2436"/>
      <c r="I2436"/>
      <c r="J2436"/>
      <c r="K2436"/>
      <c r="L2436"/>
      <c r="M2436"/>
      <c r="N2436"/>
      <c r="O2436"/>
      <c r="P2436"/>
      <c r="Q2436"/>
      <c r="R2436"/>
      <c r="S2436"/>
      <c r="T2436"/>
      <c r="U2436"/>
      <c r="V2436"/>
      <c r="W2436"/>
      <c r="X2436"/>
      <c r="Y2436"/>
      <c r="Z2436"/>
    </row>
    <row r="2437" spans="1:26" x14ac:dyDescent="0.25">
      <c r="A2437"/>
      <c r="B2437"/>
      <c r="C2437"/>
      <c r="D2437"/>
      <c r="E2437"/>
      <c r="F2437"/>
      <c r="G2437"/>
      <c r="H2437"/>
      <c r="I2437"/>
      <c r="J2437"/>
      <c r="K2437"/>
      <c r="L2437"/>
      <c r="M2437"/>
      <c r="N2437"/>
      <c r="O2437"/>
      <c r="P2437"/>
      <c r="Q2437"/>
      <c r="R2437"/>
      <c r="S2437"/>
      <c r="T2437"/>
      <c r="U2437"/>
      <c r="V2437"/>
      <c r="W2437"/>
      <c r="X2437"/>
      <c r="Y2437"/>
      <c r="Z2437"/>
    </row>
    <row r="2438" spans="1:26" x14ac:dyDescent="0.25">
      <c r="A2438"/>
      <c r="B2438"/>
      <c r="C2438"/>
      <c r="D2438"/>
      <c r="E2438"/>
      <c r="F2438"/>
      <c r="G2438"/>
      <c r="H2438"/>
      <c r="I2438"/>
      <c r="J2438"/>
      <c r="K2438"/>
      <c r="L2438"/>
      <c r="M2438"/>
      <c r="N2438"/>
      <c r="O2438"/>
      <c r="P2438"/>
      <c r="Q2438"/>
      <c r="R2438"/>
      <c r="S2438"/>
      <c r="T2438"/>
      <c r="U2438"/>
      <c r="V2438"/>
      <c r="W2438"/>
      <c r="X2438"/>
      <c r="Y2438"/>
      <c r="Z2438"/>
    </row>
    <row r="2439" spans="1:26" x14ac:dyDescent="0.25">
      <c r="A2439"/>
      <c r="B2439"/>
      <c r="C2439"/>
      <c r="D2439"/>
      <c r="E2439"/>
      <c r="F2439"/>
      <c r="G2439"/>
      <c r="H2439"/>
      <c r="I2439"/>
      <c r="J2439"/>
      <c r="K2439"/>
      <c r="L2439"/>
      <c r="M2439"/>
      <c r="N2439"/>
      <c r="O2439"/>
      <c r="P2439"/>
      <c r="Q2439"/>
      <c r="R2439"/>
      <c r="S2439"/>
      <c r="T2439"/>
      <c r="U2439"/>
      <c r="V2439"/>
      <c r="W2439"/>
      <c r="X2439"/>
      <c r="Y2439"/>
      <c r="Z2439"/>
    </row>
    <row r="2440" spans="1:26" x14ac:dyDescent="0.25">
      <c r="A2440"/>
      <c r="B2440"/>
      <c r="C2440"/>
      <c r="D2440"/>
      <c r="E2440"/>
      <c r="F2440"/>
      <c r="G2440"/>
      <c r="H2440"/>
      <c r="I2440"/>
      <c r="J2440"/>
      <c r="K2440"/>
      <c r="L2440"/>
      <c r="M2440"/>
      <c r="N2440"/>
      <c r="O2440"/>
      <c r="P2440"/>
      <c r="Q2440"/>
      <c r="R2440"/>
      <c r="S2440"/>
      <c r="T2440"/>
      <c r="U2440"/>
      <c r="V2440"/>
      <c r="W2440"/>
      <c r="X2440"/>
      <c r="Y2440"/>
      <c r="Z2440"/>
    </row>
    <row r="2441" spans="1:26" x14ac:dyDescent="0.25">
      <c r="A2441"/>
      <c r="B2441"/>
      <c r="C2441"/>
      <c r="D2441"/>
      <c r="E2441"/>
      <c r="F2441"/>
      <c r="G2441"/>
      <c r="H2441"/>
      <c r="I2441"/>
      <c r="J2441"/>
      <c r="K2441"/>
      <c r="L2441"/>
      <c r="M2441"/>
      <c r="N2441"/>
      <c r="O2441"/>
      <c r="P2441"/>
      <c r="Q2441"/>
      <c r="R2441"/>
      <c r="S2441"/>
      <c r="T2441"/>
      <c r="U2441"/>
      <c r="V2441"/>
      <c r="W2441"/>
      <c r="X2441"/>
      <c r="Y2441"/>
      <c r="Z2441"/>
    </row>
    <row r="2442" spans="1:26" x14ac:dyDescent="0.25">
      <c r="A2442"/>
      <c r="B2442"/>
      <c r="C2442"/>
      <c r="D2442"/>
      <c r="E2442"/>
      <c r="F2442"/>
      <c r="G2442"/>
      <c r="H2442"/>
      <c r="I2442"/>
      <c r="J2442"/>
      <c r="K2442"/>
      <c r="L2442"/>
      <c r="M2442"/>
      <c r="N2442"/>
      <c r="O2442"/>
      <c r="P2442"/>
      <c r="Q2442"/>
      <c r="R2442"/>
      <c r="S2442"/>
      <c r="T2442"/>
      <c r="U2442"/>
      <c r="V2442"/>
      <c r="W2442"/>
      <c r="X2442"/>
      <c r="Y2442"/>
      <c r="Z2442"/>
    </row>
    <row r="2443" spans="1:26" x14ac:dyDescent="0.25">
      <c r="A2443"/>
      <c r="B2443"/>
      <c r="C2443"/>
      <c r="D2443"/>
      <c r="E2443"/>
      <c r="F2443"/>
      <c r="G2443"/>
      <c r="H2443"/>
      <c r="I2443"/>
      <c r="J2443"/>
      <c r="K2443"/>
      <c r="L2443"/>
      <c r="M2443"/>
      <c r="N2443"/>
      <c r="O2443"/>
      <c r="P2443"/>
      <c r="Q2443"/>
      <c r="R2443"/>
      <c r="S2443"/>
      <c r="T2443"/>
      <c r="U2443"/>
      <c r="V2443"/>
      <c r="W2443"/>
      <c r="X2443"/>
      <c r="Y2443"/>
      <c r="Z2443"/>
    </row>
    <row r="2444" spans="1:26" x14ac:dyDescent="0.25">
      <c r="A2444"/>
      <c r="B2444"/>
      <c r="C2444"/>
      <c r="D2444"/>
      <c r="E2444"/>
      <c r="F2444"/>
      <c r="G2444"/>
      <c r="H2444"/>
      <c r="I2444"/>
      <c r="J2444"/>
      <c r="K2444"/>
      <c r="L2444"/>
      <c r="M2444"/>
      <c r="N2444"/>
      <c r="O2444"/>
      <c r="P2444"/>
      <c r="Q2444"/>
      <c r="R2444"/>
      <c r="S2444"/>
      <c r="T2444"/>
      <c r="U2444"/>
      <c r="V2444"/>
      <c r="W2444"/>
      <c r="X2444"/>
      <c r="Y2444"/>
      <c r="Z2444"/>
    </row>
    <row r="2445" spans="1:26" x14ac:dyDescent="0.25">
      <c r="A2445"/>
      <c r="B2445"/>
      <c r="C2445"/>
      <c r="D2445"/>
      <c r="E2445"/>
      <c r="F2445"/>
      <c r="G2445"/>
      <c r="H2445"/>
      <c r="I2445"/>
      <c r="J2445"/>
      <c r="K2445"/>
      <c r="L2445"/>
      <c r="M2445"/>
      <c r="N2445"/>
      <c r="O2445"/>
      <c r="P2445"/>
      <c r="Q2445"/>
      <c r="R2445"/>
      <c r="S2445"/>
      <c r="T2445"/>
      <c r="U2445"/>
      <c r="V2445"/>
      <c r="W2445"/>
      <c r="X2445"/>
      <c r="Y2445"/>
      <c r="Z2445"/>
    </row>
    <row r="2446" spans="1:26" x14ac:dyDescent="0.25">
      <c r="A2446"/>
      <c r="B2446"/>
      <c r="C2446"/>
      <c r="D2446"/>
      <c r="E2446"/>
      <c r="F2446"/>
      <c r="G2446"/>
      <c r="H2446"/>
      <c r="I2446"/>
      <c r="J2446"/>
      <c r="K2446"/>
      <c r="L2446"/>
      <c r="M2446"/>
      <c r="N2446"/>
      <c r="O2446"/>
      <c r="P2446"/>
      <c r="Q2446"/>
      <c r="R2446"/>
      <c r="S2446"/>
      <c r="T2446"/>
      <c r="U2446"/>
      <c r="V2446"/>
      <c r="W2446"/>
      <c r="X2446"/>
      <c r="Y2446"/>
      <c r="Z2446"/>
    </row>
    <row r="2447" spans="1:26" x14ac:dyDescent="0.25">
      <c r="A2447"/>
      <c r="B2447"/>
      <c r="C2447"/>
      <c r="D2447"/>
      <c r="E2447"/>
      <c r="F2447"/>
      <c r="G2447"/>
      <c r="H2447"/>
      <c r="I2447"/>
      <c r="J2447"/>
      <c r="K2447"/>
      <c r="L2447"/>
      <c r="M2447"/>
      <c r="N2447"/>
      <c r="O2447"/>
      <c r="P2447"/>
      <c r="Q2447"/>
      <c r="R2447"/>
      <c r="S2447"/>
      <c r="T2447"/>
      <c r="U2447"/>
      <c r="V2447"/>
      <c r="W2447"/>
      <c r="X2447"/>
      <c r="Y2447"/>
      <c r="Z2447"/>
    </row>
    <row r="2448" spans="1:26" x14ac:dyDescent="0.25">
      <c r="A2448"/>
      <c r="B2448"/>
      <c r="C2448"/>
      <c r="D2448"/>
      <c r="E2448"/>
      <c r="F2448"/>
      <c r="G2448"/>
      <c r="H2448"/>
      <c r="I2448"/>
      <c r="J2448"/>
      <c r="K2448"/>
      <c r="L2448"/>
      <c r="M2448"/>
      <c r="N2448"/>
      <c r="O2448"/>
      <c r="P2448"/>
      <c r="Q2448"/>
      <c r="R2448"/>
      <c r="S2448"/>
      <c r="T2448"/>
      <c r="U2448"/>
      <c r="V2448"/>
      <c r="W2448"/>
      <c r="X2448"/>
      <c r="Y2448"/>
      <c r="Z2448"/>
    </row>
    <row r="2449" spans="1:26" x14ac:dyDescent="0.25">
      <c r="A2449"/>
      <c r="B2449"/>
      <c r="C2449"/>
      <c r="D2449"/>
      <c r="E2449"/>
      <c r="F2449"/>
      <c r="G2449"/>
      <c r="H2449"/>
      <c r="I2449"/>
      <c r="J2449"/>
      <c r="K2449"/>
      <c r="L2449"/>
      <c r="M2449"/>
      <c r="N2449"/>
      <c r="O2449"/>
      <c r="P2449"/>
      <c r="Q2449"/>
      <c r="R2449"/>
      <c r="S2449"/>
      <c r="T2449"/>
      <c r="U2449"/>
      <c r="V2449"/>
      <c r="W2449"/>
      <c r="X2449"/>
      <c r="Y2449"/>
      <c r="Z2449"/>
    </row>
    <row r="2450" spans="1:26" x14ac:dyDescent="0.25">
      <c r="A2450"/>
      <c r="B2450"/>
      <c r="C2450"/>
      <c r="D2450"/>
      <c r="E2450"/>
      <c r="F2450"/>
      <c r="G2450"/>
      <c r="H2450"/>
      <c r="I2450"/>
      <c r="J2450"/>
      <c r="K2450"/>
      <c r="L2450"/>
      <c r="M2450"/>
      <c r="N2450"/>
      <c r="O2450"/>
      <c r="P2450"/>
      <c r="Q2450"/>
      <c r="R2450"/>
      <c r="S2450"/>
      <c r="T2450"/>
      <c r="U2450"/>
      <c r="V2450"/>
      <c r="W2450"/>
      <c r="X2450"/>
      <c r="Y2450"/>
      <c r="Z2450"/>
    </row>
    <row r="2451" spans="1:26" x14ac:dyDescent="0.25">
      <c r="A2451"/>
      <c r="B2451"/>
      <c r="C2451"/>
      <c r="D2451"/>
      <c r="E2451"/>
      <c r="F2451"/>
      <c r="G2451"/>
      <c r="H2451"/>
      <c r="I2451"/>
      <c r="J2451"/>
      <c r="K2451"/>
      <c r="L2451"/>
      <c r="M2451"/>
      <c r="N2451"/>
      <c r="O2451"/>
      <c r="P2451"/>
      <c r="Q2451"/>
      <c r="R2451"/>
      <c r="S2451"/>
      <c r="T2451"/>
      <c r="U2451"/>
      <c r="V2451"/>
      <c r="W2451"/>
      <c r="X2451"/>
      <c r="Y2451"/>
      <c r="Z2451"/>
    </row>
    <row r="2452" spans="1:26" x14ac:dyDescent="0.25">
      <c r="A2452"/>
      <c r="B2452"/>
      <c r="C2452"/>
      <c r="D2452"/>
      <c r="E2452"/>
      <c r="F2452"/>
      <c r="G2452"/>
      <c r="H2452"/>
      <c r="I2452"/>
      <c r="J2452"/>
      <c r="K2452"/>
      <c r="L2452"/>
      <c r="M2452"/>
      <c r="N2452"/>
      <c r="O2452"/>
      <c r="P2452"/>
      <c r="Q2452"/>
      <c r="R2452"/>
      <c r="S2452"/>
      <c r="T2452"/>
      <c r="U2452"/>
      <c r="V2452"/>
      <c r="W2452"/>
      <c r="X2452"/>
      <c r="Y2452"/>
      <c r="Z2452"/>
    </row>
    <row r="2453" spans="1:26" x14ac:dyDescent="0.25">
      <c r="A2453"/>
      <c r="B2453"/>
      <c r="C2453"/>
      <c r="D2453"/>
      <c r="E2453"/>
      <c r="F2453"/>
      <c r="G2453"/>
      <c r="H2453"/>
      <c r="I2453"/>
      <c r="J2453"/>
      <c r="K2453"/>
      <c r="L2453"/>
      <c r="M2453"/>
      <c r="N2453"/>
      <c r="O2453"/>
      <c r="P2453"/>
      <c r="Q2453"/>
      <c r="R2453"/>
      <c r="S2453"/>
      <c r="T2453"/>
      <c r="U2453"/>
      <c r="V2453"/>
      <c r="W2453"/>
      <c r="X2453"/>
      <c r="Y2453"/>
      <c r="Z2453"/>
    </row>
    <row r="2454" spans="1:26" x14ac:dyDescent="0.25">
      <c r="A2454"/>
      <c r="B2454"/>
      <c r="C2454"/>
      <c r="D2454"/>
      <c r="E2454"/>
      <c r="F2454"/>
      <c r="G2454"/>
      <c r="H2454"/>
      <c r="I2454"/>
      <c r="J2454"/>
      <c r="K2454"/>
      <c r="L2454"/>
      <c r="M2454"/>
      <c r="N2454"/>
      <c r="O2454"/>
      <c r="P2454"/>
      <c r="Q2454"/>
      <c r="R2454"/>
      <c r="S2454"/>
      <c r="T2454"/>
      <c r="U2454"/>
      <c r="V2454"/>
      <c r="W2454"/>
      <c r="X2454"/>
      <c r="Y2454"/>
      <c r="Z2454"/>
    </row>
    <row r="2455" spans="1:26" x14ac:dyDescent="0.25">
      <c r="A2455"/>
      <c r="B2455"/>
      <c r="C2455"/>
      <c r="D2455"/>
      <c r="E2455"/>
      <c r="F2455"/>
      <c r="G2455"/>
      <c r="H2455"/>
      <c r="I2455"/>
      <c r="J2455"/>
      <c r="K2455"/>
      <c r="L2455"/>
      <c r="M2455"/>
      <c r="N2455"/>
      <c r="O2455"/>
      <c r="P2455"/>
      <c r="Q2455"/>
      <c r="R2455"/>
      <c r="S2455"/>
      <c r="T2455"/>
      <c r="U2455"/>
      <c r="V2455"/>
      <c r="W2455"/>
      <c r="X2455"/>
      <c r="Y2455"/>
      <c r="Z2455"/>
    </row>
    <row r="2456" spans="1:26" x14ac:dyDescent="0.25">
      <c r="A2456"/>
      <c r="B2456"/>
      <c r="C2456"/>
      <c r="D2456"/>
      <c r="E2456"/>
      <c r="F2456"/>
      <c r="G2456"/>
      <c r="H2456"/>
      <c r="I2456"/>
      <c r="J2456"/>
      <c r="K2456"/>
      <c r="L2456"/>
      <c r="M2456"/>
      <c r="N2456"/>
      <c r="O2456"/>
      <c r="P2456"/>
      <c r="Q2456"/>
      <c r="R2456"/>
      <c r="S2456"/>
      <c r="T2456"/>
      <c r="U2456"/>
      <c r="V2456"/>
      <c r="W2456"/>
      <c r="X2456"/>
      <c r="Y2456"/>
      <c r="Z2456"/>
    </row>
    <row r="2457" spans="1:26" x14ac:dyDescent="0.25">
      <c r="A2457"/>
      <c r="B2457"/>
      <c r="C2457"/>
      <c r="D2457"/>
      <c r="E2457"/>
      <c r="F2457"/>
      <c r="G2457"/>
      <c r="H2457"/>
      <c r="I2457"/>
      <c r="J2457"/>
      <c r="K2457"/>
      <c r="L2457"/>
      <c r="M2457"/>
      <c r="N2457"/>
      <c r="O2457"/>
      <c r="P2457"/>
      <c r="Q2457"/>
      <c r="R2457"/>
      <c r="S2457"/>
      <c r="T2457"/>
      <c r="U2457"/>
      <c r="V2457"/>
      <c r="W2457"/>
      <c r="X2457"/>
      <c r="Y2457"/>
      <c r="Z2457"/>
    </row>
    <row r="2458" spans="1:26" x14ac:dyDescent="0.25">
      <c r="A2458"/>
      <c r="B2458"/>
      <c r="C2458"/>
      <c r="D2458"/>
      <c r="E2458"/>
      <c r="F2458"/>
      <c r="G2458"/>
      <c r="H2458"/>
      <c r="I2458"/>
      <c r="J2458"/>
      <c r="K2458"/>
      <c r="L2458"/>
      <c r="M2458"/>
      <c r="N2458"/>
      <c r="O2458"/>
      <c r="P2458"/>
      <c r="Q2458"/>
      <c r="R2458"/>
      <c r="S2458"/>
      <c r="T2458"/>
      <c r="U2458"/>
      <c r="V2458"/>
      <c r="W2458"/>
      <c r="X2458"/>
      <c r="Y2458"/>
      <c r="Z2458"/>
    </row>
    <row r="2459" spans="1:26" x14ac:dyDescent="0.25">
      <c r="A2459"/>
      <c r="B2459"/>
      <c r="C2459"/>
      <c r="D2459"/>
      <c r="E2459"/>
      <c r="F2459"/>
      <c r="G2459"/>
      <c r="H2459"/>
      <c r="I2459"/>
      <c r="J2459"/>
      <c r="K2459"/>
      <c r="L2459"/>
      <c r="M2459"/>
      <c r="N2459"/>
      <c r="O2459"/>
      <c r="P2459"/>
      <c r="Q2459"/>
      <c r="R2459"/>
      <c r="S2459"/>
      <c r="T2459"/>
      <c r="U2459"/>
      <c r="V2459"/>
      <c r="W2459"/>
      <c r="X2459"/>
      <c r="Y2459"/>
      <c r="Z2459"/>
    </row>
    <row r="2460" spans="1:26" x14ac:dyDescent="0.25">
      <c r="A2460"/>
      <c r="B2460"/>
      <c r="C2460"/>
      <c r="D2460"/>
      <c r="E2460"/>
      <c r="F2460"/>
      <c r="G2460"/>
      <c r="H2460"/>
      <c r="I2460"/>
      <c r="J2460"/>
      <c r="K2460"/>
      <c r="L2460"/>
      <c r="M2460"/>
      <c r="N2460"/>
      <c r="O2460"/>
      <c r="P2460"/>
      <c r="Q2460"/>
      <c r="R2460"/>
      <c r="S2460"/>
      <c r="T2460"/>
      <c r="U2460"/>
      <c r="V2460"/>
      <c r="W2460"/>
      <c r="X2460"/>
      <c r="Y2460"/>
      <c r="Z2460"/>
    </row>
    <row r="2461" spans="1:26" x14ac:dyDescent="0.25">
      <c r="A2461"/>
      <c r="B2461"/>
      <c r="C2461"/>
      <c r="D2461"/>
      <c r="E2461"/>
      <c r="F2461"/>
      <c r="G2461"/>
      <c r="H2461"/>
      <c r="I2461"/>
      <c r="J2461"/>
      <c r="K2461"/>
      <c r="L2461"/>
      <c r="M2461"/>
      <c r="N2461"/>
      <c r="O2461"/>
      <c r="P2461"/>
      <c r="Q2461"/>
      <c r="R2461"/>
      <c r="S2461"/>
      <c r="T2461"/>
      <c r="U2461"/>
      <c r="V2461"/>
      <c r="W2461"/>
      <c r="X2461"/>
      <c r="Y2461"/>
      <c r="Z2461"/>
    </row>
    <row r="2462" spans="1:26" x14ac:dyDescent="0.25">
      <c r="A2462"/>
      <c r="B2462"/>
      <c r="C2462"/>
      <c r="D2462"/>
      <c r="E2462"/>
      <c r="F2462"/>
      <c r="G2462"/>
      <c r="H2462"/>
      <c r="I2462"/>
      <c r="J2462"/>
      <c r="K2462"/>
      <c r="L2462"/>
      <c r="M2462"/>
      <c r="N2462"/>
      <c r="O2462"/>
      <c r="P2462"/>
      <c r="Q2462"/>
      <c r="R2462"/>
      <c r="S2462"/>
      <c r="T2462"/>
      <c r="U2462"/>
      <c r="V2462"/>
      <c r="W2462"/>
      <c r="X2462"/>
      <c r="Y2462"/>
      <c r="Z2462"/>
    </row>
    <row r="2463" spans="1:26" x14ac:dyDescent="0.25">
      <c r="A2463"/>
      <c r="B2463"/>
      <c r="C2463"/>
      <c r="D2463"/>
      <c r="E2463"/>
      <c r="F2463"/>
      <c r="G2463"/>
      <c r="H2463"/>
      <c r="I2463"/>
      <c r="J2463"/>
      <c r="K2463"/>
      <c r="L2463"/>
      <c r="M2463"/>
      <c r="N2463"/>
      <c r="O2463"/>
      <c r="P2463"/>
      <c r="Q2463"/>
      <c r="R2463"/>
      <c r="S2463"/>
      <c r="T2463"/>
      <c r="U2463"/>
      <c r="V2463"/>
      <c r="W2463"/>
      <c r="X2463"/>
      <c r="Y2463"/>
      <c r="Z2463"/>
    </row>
    <row r="2464" spans="1:26" x14ac:dyDescent="0.25">
      <c r="A2464"/>
      <c r="B2464"/>
      <c r="C2464"/>
      <c r="D2464"/>
      <c r="E2464"/>
      <c r="F2464"/>
      <c r="G2464"/>
      <c r="H2464"/>
      <c r="I2464"/>
      <c r="J2464"/>
      <c r="K2464"/>
      <c r="L2464"/>
      <c r="M2464"/>
      <c r="N2464"/>
      <c r="O2464"/>
      <c r="P2464"/>
      <c r="Q2464"/>
      <c r="R2464"/>
      <c r="S2464"/>
      <c r="T2464"/>
      <c r="U2464"/>
      <c r="V2464"/>
      <c r="W2464"/>
      <c r="X2464"/>
      <c r="Y2464"/>
      <c r="Z2464"/>
    </row>
    <row r="2465" spans="1:26" x14ac:dyDescent="0.25">
      <c r="A2465"/>
      <c r="B2465"/>
      <c r="C2465"/>
      <c r="D2465"/>
      <c r="E2465"/>
      <c r="F2465"/>
      <c r="G2465"/>
      <c r="H2465"/>
      <c r="I2465"/>
      <c r="J2465"/>
      <c r="K2465"/>
      <c r="L2465"/>
      <c r="M2465"/>
      <c r="N2465"/>
      <c r="O2465"/>
      <c r="P2465"/>
      <c r="Q2465"/>
      <c r="R2465"/>
      <c r="S2465"/>
      <c r="T2465"/>
      <c r="U2465"/>
      <c r="V2465"/>
      <c r="W2465"/>
      <c r="X2465"/>
      <c r="Y2465"/>
      <c r="Z2465"/>
    </row>
    <row r="2466" spans="1:26" x14ac:dyDescent="0.25">
      <c r="A2466"/>
      <c r="B2466"/>
      <c r="C2466"/>
      <c r="D2466"/>
      <c r="E2466"/>
      <c r="F2466"/>
      <c r="G2466"/>
      <c r="H2466"/>
      <c r="I2466"/>
      <c r="J2466"/>
      <c r="K2466"/>
      <c r="L2466"/>
      <c r="M2466"/>
      <c r="N2466"/>
      <c r="O2466"/>
      <c r="P2466"/>
      <c r="Q2466"/>
      <c r="R2466"/>
      <c r="S2466"/>
      <c r="T2466"/>
      <c r="U2466"/>
      <c r="V2466"/>
      <c r="W2466"/>
      <c r="X2466"/>
      <c r="Y2466"/>
      <c r="Z2466"/>
    </row>
    <row r="2467" spans="1:26" x14ac:dyDescent="0.25">
      <c r="A2467"/>
      <c r="B2467"/>
      <c r="C2467"/>
      <c r="D2467"/>
      <c r="E2467"/>
      <c r="F2467"/>
      <c r="G2467"/>
      <c r="H2467"/>
      <c r="I2467"/>
      <c r="J2467"/>
      <c r="K2467"/>
      <c r="L2467"/>
      <c r="M2467"/>
      <c r="N2467"/>
      <c r="O2467"/>
      <c r="P2467"/>
      <c r="Q2467"/>
      <c r="R2467"/>
      <c r="S2467"/>
      <c r="T2467"/>
      <c r="U2467"/>
      <c r="V2467"/>
      <c r="W2467"/>
      <c r="X2467"/>
      <c r="Y2467"/>
      <c r="Z2467"/>
    </row>
    <row r="2468" spans="1:26" x14ac:dyDescent="0.25">
      <c r="A2468"/>
      <c r="B2468"/>
      <c r="C2468"/>
      <c r="D2468"/>
      <c r="E2468"/>
      <c r="F2468"/>
      <c r="G2468"/>
      <c r="H2468"/>
      <c r="I2468"/>
      <c r="J2468"/>
      <c r="K2468"/>
      <c r="L2468"/>
      <c r="M2468"/>
      <c r="N2468"/>
      <c r="O2468"/>
      <c r="P2468"/>
      <c r="Q2468"/>
      <c r="R2468"/>
      <c r="S2468"/>
      <c r="T2468"/>
      <c r="U2468"/>
      <c r="V2468"/>
      <c r="W2468"/>
      <c r="X2468"/>
      <c r="Y2468"/>
      <c r="Z2468"/>
    </row>
    <row r="2469" spans="1:26" x14ac:dyDescent="0.25">
      <c r="A2469"/>
      <c r="B2469"/>
      <c r="C2469"/>
      <c r="D2469"/>
      <c r="E2469"/>
      <c r="F2469"/>
      <c r="G2469"/>
      <c r="H2469"/>
      <c r="I2469"/>
      <c r="J2469"/>
      <c r="K2469"/>
      <c r="L2469"/>
      <c r="M2469"/>
      <c r="N2469"/>
      <c r="O2469"/>
      <c r="P2469"/>
      <c r="Q2469"/>
      <c r="R2469"/>
      <c r="S2469"/>
      <c r="T2469"/>
      <c r="U2469"/>
      <c r="V2469"/>
      <c r="W2469"/>
      <c r="X2469"/>
      <c r="Y2469"/>
      <c r="Z2469"/>
    </row>
    <row r="2470" spans="1:26" x14ac:dyDescent="0.25">
      <c r="A2470"/>
      <c r="B2470"/>
      <c r="C2470"/>
      <c r="D2470"/>
      <c r="E2470"/>
      <c r="F2470"/>
      <c r="G2470"/>
      <c r="H2470"/>
      <c r="I2470"/>
      <c r="J2470"/>
      <c r="K2470"/>
      <c r="L2470"/>
      <c r="M2470"/>
      <c r="N2470"/>
      <c r="O2470"/>
      <c r="P2470"/>
      <c r="Q2470"/>
      <c r="R2470"/>
      <c r="S2470"/>
      <c r="T2470"/>
      <c r="U2470"/>
      <c r="V2470"/>
      <c r="W2470"/>
      <c r="X2470"/>
      <c r="Y2470"/>
      <c r="Z2470"/>
    </row>
    <row r="2471" spans="1:26" x14ac:dyDescent="0.25">
      <c r="A2471"/>
      <c r="B2471"/>
      <c r="C2471"/>
      <c r="D2471"/>
      <c r="E2471"/>
      <c r="F2471"/>
      <c r="G2471"/>
      <c r="H2471"/>
      <c r="I2471"/>
      <c r="J2471"/>
      <c r="K2471"/>
      <c r="L2471"/>
      <c r="M2471"/>
      <c r="N2471"/>
      <c r="O2471"/>
      <c r="P2471"/>
      <c r="Q2471"/>
      <c r="R2471"/>
      <c r="S2471"/>
      <c r="T2471"/>
      <c r="U2471"/>
      <c r="V2471"/>
      <c r="W2471"/>
      <c r="X2471"/>
      <c r="Y2471"/>
      <c r="Z2471"/>
    </row>
    <row r="2472" spans="1:26" x14ac:dyDescent="0.25">
      <c r="A2472"/>
      <c r="B2472"/>
      <c r="C2472"/>
      <c r="D2472"/>
      <c r="E2472"/>
      <c r="F2472"/>
      <c r="G2472"/>
      <c r="H2472"/>
      <c r="I2472"/>
      <c r="J2472"/>
      <c r="K2472"/>
      <c r="L2472"/>
      <c r="M2472"/>
      <c r="N2472"/>
      <c r="O2472"/>
      <c r="P2472"/>
      <c r="Q2472"/>
      <c r="R2472"/>
      <c r="S2472"/>
      <c r="T2472"/>
      <c r="U2472"/>
      <c r="V2472"/>
      <c r="W2472"/>
      <c r="X2472"/>
      <c r="Y2472"/>
      <c r="Z2472"/>
    </row>
    <row r="2473" spans="1:26" x14ac:dyDescent="0.25">
      <c r="A2473"/>
      <c r="B2473"/>
      <c r="C2473"/>
      <c r="D2473"/>
      <c r="E2473"/>
      <c r="F2473"/>
      <c r="G2473"/>
      <c r="H2473"/>
      <c r="I2473"/>
      <c r="J2473"/>
      <c r="K2473"/>
      <c r="L2473"/>
      <c r="M2473"/>
      <c r="N2473"/>
      <c r="O2473"/>
      <c r="P2473"/>
      <c r="Q2473"/>
      <c r="R2473"/>
      <c r="S2473"/>
      <c r="T2473"/>
      <c r="U2473"/>
      <c r="V2473"/>
      <c r="W2473"/>
      <c r="X2473"/>
      <c r="Y2473"/>
      <c r="Z2473"/>
    </row>
    <row r="2474" spans="1:26" x14ac:dyDescent="0.25">
      <c r="A2474"/>
      <c r="B2474"/>
      <c r="C2474"/>
      <c r="D2474"/>
      <c r="E2474"/>
      <c r="F2474"/>
      <c r="G2474"/>
      <c r="H2474"/>
      <c r="I2474"/>
      <c r="J2474"/>
      <c r="K2474"/>
      <c r="L2474"/>
      <c r="M2474"/>
      <c r="N2474"/>
      <c r="O2474"/>
      <c r="P2474"/>
      <c r="Q2474"/>
      <c r="R2474"/>
      <c r="S2474"/>
      <c r="T2474"/>
      <c r="U2474"/>
      <c r="V2474"/>
      <c r="W2474"/>
      <c r="X2474"/>
      <c r="Y2474"/>
      <c r="Z2474"/>
    </row>
    <row r="2475" spans="1:26" x14ac:dyDescent="0.25">
      <c r="A2475"/>
      <c r="B2475"/>
      <c r="C2475"/>
      <c r="D2475"/>
      <c r="E2475"/>
      <c r="F2475"/>
      <c r="G2475"/>
      <c r="H2475"/>
      <c r="I2475"/>
      <c r="J2475"/>
      <c r="K2475"/>
      <c r="L2475"/>
      <c r="M2475"/>
      <c r="N2475"/>
      <c r="O2475"/>
      <c r="P2475"/>
      <c r="Q2475"/>
      <c r="R2475"/>
      <c r="S2475"/>
      <c r="T2475"/>
      <c r="U2475"/>
      <c r="V2475"/>
      <c r="W2475"/>
      <c r="X2475"/>
      <c r="Y2475"/>
      <c r="Z2475"/>
    </row>
    <row r="2476" spans="1:26" x14ac:dyDescent="0.25">
      <c r="A2476"/>
      <c r="B2476"/>
      <c r="C2476"/>
      <c r="D2476"/>
      <c r="E2476"/>
      <c r="F2476"/>
      <c r="G2476"/>
      <c r="H2476"/>
      <c r="I2476"/>
      <c r="J2476"/>
      <c r="K2476"/>
      <c r="L2476"/>
      <c r="M2476"/>
      <c r="N2476"/>
      <c r="O2476"/>
      <c r="P2476"/>
      <c r="Q2476"/>
      <c r="R2476"/>
      <c r="S2476"/>
      <c r="T2476"/>
      <c r="U2476"/>
      <c r="V2476"/>
      <c r="W2476"/>
      <c r="X2476"/>
      <c r="Y2476"/>
      <c r="Z2476"/>
    </row>
    <row r="2477" spans="1:26" x14ac:dyDescent="0.25">
      <c r="A2477"/>
      <c r="B2477"/>
      <c r="C2477"/>
      <c r="D2477"/>
      <c r="E2477"/>
      <c r="F2477"/>
      <c r="G2477"/>
      <c r="H2477"/>
      <c r="I2477"/>
      <c r="J2477"/>
      <c r="K2477"/>
      <c r="L2477"/>
      <c r="M2477"/>
      <c r="N2477"/>
      <c r="O2477"/>
      <c r="P2477"/>
      <c r="Q2477"/>
      <c r="R2477"/>
      <c r="S2477"/>
      <c r="T2477"/>
      <c r="U2477"/>
      <c r="V2477"/>
      <c r="W2477"/>
      <c r="X2477"/>
      <c r="Y2477"/>
      <c r="Z2477"/>
    </row>
    <row r="2478" spans="1:26" x14ac:dyDescent="0.25">
      <c r="A2478"/>
      <c r="B2478"/>
      <c r="C2478"/>
      <c r="D2478"/>
      <c r="E2478"/>
      <c r="F2478"/>
      <c r="G2478"/>
      <c r="H2478"/>
      <c r="I2478"/>
      <c r="J2478"/>
      <c r="K2478"/>
      <c r="L2478"/>
      <c r="M2478"/>
      <c r="N2478"/>
      <c r="O2478"/>
      <c r="P2478"/>
      <c r="Q2478"/>
      <c r="R2478"/>
      <c r="S2478"/>
      <c r="T2478"/>
      <c r="U2478"/>
      <c r="V2478"/>
      <c r="W2478"/>
      <c r="X2478"/>
      <c r="Y2478"/>
      <c r="Z2478"/>
    </row>
    <row r="2479" spans="1:26" x14ac:dyDescent="0.25">
      <c r="A2479"/>
      <c r="B2479"/>
      <c r="C2479"/>
      <c r="D2479"/>
      <c r="E2479"/>
      <c r="F2479"/>
      <c r="G2479"/>
      <c r="H2479"/>
      <c r="I2479"/>
      <c r="J2479"/>
      <c r="K2479"/>
      <c r="L2479"/>
      <c r="M2479"/>
      <c r="N2479"/>
      <c r="O2479"/>
      <c r="P2479"/>
      <c r="Q2479"/>
      <c r="R2479"/>
      <c r="S2479"/>
      <c r="T2479"/>
      <c r="U2479"/>
      <c r="V2479"/>
      <c r="W2479"/>
      <c r="X2479"/>
      <c r="Y2479"/>
      <c r="Z2479"/>
    </row>
    <row r="2480" spans="1:26" x14ac:dyDescent="0.25">
      <c r="A2480"/>
      <c r="B2480"/>
      <c r="C2480"/>
      <c r="D2480"/>
      <c r="E2480"/>
      <c r="F2480"/>
      <c r="G2480"/>
      <c r="H2480"/>
      <c r="I2480"/>
      <c r="J2480"/>
      <c r="K2480"/>
      <c r="L2480"/>
      <c r="M2480"/>
      <c r="N2480"/>
      <c r="O2480"/>
      <c r="P2480"/>
      <c r="Q2480"/>
      <c r="R2480"/>
      <c r="S2480"/>
      <c r="T2480"/>
      <c r="U2480"/>
      <c r="V2480"/>
      <c r="W2480"/>
      <c r="X2480"/>
      <c r="Y2480"/>
      <c r="Z2480"/>
    </row>
    <row r="2481" spans="1:26" x14ac:dyDescent="0.25">
      <c r="A2481"/>
      <c r="B2481"/>
      <c r="C2481"/>
      <c r="D2481"/>
      <c r="E2481"/>
      <c r="F2481"/>
      <c r="G2481"/>
      <c r="H2481"/>
      <c r="I2481"/>
      <c r="J2481"/>
      <c r="K2481"/>
      <c r="L2481"/>
      <c r="M2481"/>
      <c r="N2481"/>
      <c r="O2481"/>
      <c r="P2481"/>
      <c r="Q2481"/>
      <c r="R2481"/>
      <c r="S2481"/>
      <c r="T2481"/>
      <c r="U2481"/>
      <c r="V2481"/>
      <c r="W2481"/>
      <c r="X2481"/>
      <c r="Y2481"/>
      <c r="Z2481"/>
    </row>
    <row r="2482" spans="1:26" x14ac:dyDescent="0.25">
      <c r="A2482"/>
      <c r="B2482"/>
      <c r="C2482"/>
      <c r="D2482"/>
      <c r="E2482"/>
      <c r="F2482"/>
      <c r="G2482"/>
      <c r="H2482"/>
      <c r="I2482"/>
      <c r="J2482"/>
      <c r="K2482"/>
      <c r="L2482"/>
      <c r="M2482"/>
      <c r="N2482"/>
      <c r="O2482"/>
      <c r="P2482"/>
      <c r="Q2482"/>
      <c r="R2482"/>
      <c r="S2482"/>
      <c r="T2482"/>
      <c r="U2482"/>
      <c r="V2482"/>
      <c r="W2482"/>
      <c r="X2482"/>
      <c r="Y2482"/>
      <c r="Z2482"/>
    </row>
    <row r="2483" spans="1:26" x14ac:dyDescent="0.25">
      <c r="A2483"/>
      <c r="B2483"/>
      <c r="C2483"/>
      <c r="D2483"/>
      <c r="E2483"/>
      <c r="F2483"/>
      <c r="G2483"/>
      <c r="H2483"/>
      <c r="I2483"/>
      <c r="J2483"/>
      <c r="K2483"/>
      <c r="L2483"/>
      <c r="M2483"/>
      <c r="N2483"/>
      <c r="O2483"/>
      <c r="P2483"/>
      <c r="Q2483"/>
      <c r="R2483"/>
      <c r="S2483"/>
      <c r="T2483"/>
      <c r="U2483"/>
      <c r="V2483"/>
      <c r="W2483"/>
      <c r="X2483"/>
      <c r="Y2483"/>
      <c r="Z2483"/>
    </row>
    <row r="2484" spans="1:26" x14ac:dyDescent="0.25">
      <c r="A2484"/>
      <c r="B2484"/>
      <c r="C2484"/>
      <c r="D2484"/>
      <c r="E2484"/>
      <c r="F2484"/>
      <c r="G2484"/>
      <c r="H2484"/>
      <c r="I2484"/>
      <c r="J2484"/>
      <c r="K2484"/>
      <c r="L2484"/>
      <c r="M2484"/>
      <c r="N2484"/>
      <c r="O2484"/>
      <c r="P2484"/>
      <c r="Q2484"/>
      <c r="R2484"/>
      <c r="S2484"/>
      <c r="T2484"/>
      <c r="U2484"/>
      <c r="V2484"/>
      <c r="W2484"/>
      <c r="X2484"/>
      <c r="Y2484"/>
      <c r="Z2484"/>
    </row>
    <row r="2485" spans="1:26" x14ac:dyDescent="0.25">
      <c r="A2485"/>
      <c r="B2485"/>
      <c r="C2485"/>
      <c r="D2485"/>
      <c r="E2485"/>
      <c r="F2485"/>
      <c r="G2485"/>
      <c r="H2485"/>
      <c r="I2485"/>
      <c r="J2485"/>
      <c r="K2485"/>
      <c r="L2485"/>
      <c r="M2485"/>
      <c r="N2485"/>
      <c r="O2485"/>
      <c r="P2485"/>
      <c r="Q2485"/>
      <c r="R2485"/>
      <c r="S2485"/>
      <c r="T2485"/>
      <c r="U2485"/>
      <c r="V2485"/>
      <c r="W2485"/>
      <c r="X2485"/>
      <c r="Y2485"/>
      <c r="Z2485"/>
    </row>
    <row r="2486" spans="1:26" x14ac:dyDescent="0.25">
      <c r="A2486"/>
      <c r="B2486"/>
      <c r="C2486"/>
      <c r="D2486"/>
      <c r="E2486"/>
      <c r="F2486"/>
      <c r="G2486"/>
      <c r="H2486"/>
      <c r="I2486"/>
      <c r="J2486"/>
      <c r="K2486"/>
      <c r="L2486"/>
      <c r="M2486"/>
      <c r="N2486"/>
      <c r="O2486"/>
      <c r="P2486"/>
      <c r="Q2486"/>
      <c r="R2486"/>
      <c r="S2486"/>
      <c r="T2486"/>
      <c r="U2486"/>
      <c r="V2486"/>
      <c r="W2486"/>
      <c r="X2486"/>
      <c r="Y2486"/>
      <c r="Z2486"/>
    </row>
    <row r="2487" spans="1:26" x14ac:dyDescent="0.25">
      <c r="A2487"/>
      <c r="B2487"/>
      <c r="C2487"/>
      <c r="D2487"/>
      <c r="E2487"/>
      <c r="F2487"/>
      <c r="G2487"/>
      <c r="H2487"/>
      <c r="I2487"/>
      <c r="J2487"/>
      <c r="K2487"/>
      <c r="L2487"/>
      <c r="M2487"/>
      <c r="N2487"/>
      <c r="O2487"/>
      <c r="P2487"/>
      <c r="Q2487"/>
      <c r="R2487"/>
      <c r="S2487"/>
      <c r="T2487"/>
      <c r="U2487"/>
      <c r="V2487"/>
      <c r="W2487"/>
      <c r="X2487"/>
      <c r="Y2487"/>
      <c r="Z2487"/>
    </row>
    <row r="2488" spans="1:26" x14ac:dyDescent="0.25">
      <c r="A2488"/>
      <c r="B2488"/>
      <c r="C2488"/>
      <c r="D2488"/>
      <c r="E2488"/>
      <c r="F2488"/>
      <c r="G2488"/>
      <c r="H2488"/>
      <c r="I2488"/>
      <c r="J2488"/>
      <c r="K2488"/>
      <c r="L2488"/>
      <c r="M2488"/>
      <c r="N2488"/>
      <c r="O2488"/>
      <c r="P2488"/>
      <c r="Q2488"/>
      <c r="R2488"/>
      <c r="S2488"/>
      <c r="T2488"/>
      <c r="U2488"/>
      <c r="V2488"/>
      <c r="W2488"/>
      <c r="X2488"/>
      <c r="Y2488"/>
      <c r="Z2488"/>
    </row>
    <row r="2489" spans="1:26" x14ac:dyDescent="0.25">
      <c r="A2489"/>
      <c r="B2489"/>
      <c r="C2489"/>
      <c r="D2489"/>
      <c r="E2489"/>
      <c r="F2489"/>
      <c r="G2489"/>
      <c r="H2489"/>
      <c r="I2489"/>
      <c r="J2489"/>
      <c r="K2489"/>
      <c r="L2489"/>
      <c r="M2489"/>
      <c r="N2489"/>
      <c r="O2489"/>
      <c r="P2489"/>
      <c r="Q2489"/>
      <c r="R2489"/>
      <c r="S2489"/>
      <c r="T2489"/>
      <c r="U2489"/>
      <c r="V2489"/>
      <c r="W2489"/>
      <c r="X2489"/>
      <c r="Y2489"/>
      <c r="Z2489"/>
    </row>
    <row r="2490" spans="1:26" x14ac:dyDescent="0.25">
      <c r="A2490"/>
      <c r="B2490"/>
      <c r="C2490"/>
      <c r="D2490"/>
      <c r="E2490"/>
      <c r="F2490"/>
      <c r="G2490"/>
      <c r="H2490"/>
      <c r="I2490"/>
      <c r="J2490"/>
      <c r="K2490"/>
      <c r="L2490"/>
      <c r="M2490"/>
      <c r="N2490"/>
      <c r="O2490"/>
      <c r="P2490"/>
      <c r="Q2490"/>
      <c r="R2490"/>
      <c r="S2490"/>
      <c r="T2490"/>
      <c r="U2490"/>
      <c r="V2490"/>
      <c r="W2490"/>
      <c r="X2490"/>
      <c r="Y2490"/>
      <c r="Z2490"/>
    </row>
    <row r="2491" spans="1:26" x14ac:dyDescent="0.25">
      <c r="A2491"/>
      <c r="B2491"/>
      <c r="C2491"/>
      <c r="D2491"/>
      <c r="E2491"/>
      <c r="F2491"/>
      <c r="G2491"/>
      <c r="H2491"/>
      <c r="I2491"/>
      <c r="J2491"/>
      <c r="K2491"/>
      <c r="L2491"/>
      <c r="M2491"/>
      <c r="N2491"/>
      <c r="O2491"/>
      <c r="P2491"/>
      <c r="Q2491"/>
      <c r="R2491"/>
      <c r="S2491"/>
      <c r="T2491"/>
      <c r="U2491"/>
      <c r="V2491"/>
      <c r="W2491"/>
      <c r="X2491"/>
      <c r="Y2491"/>
      <c r="Z2491"/>
    </row>
    <row r="2492" spans="1:26" x14ac:dyDescent="0.25">
      <c r="A2492"/>
      <c r="B2492"/>
      <c r="C2492"/>
      <c r="D2492"/>
      <c r="E2492"/>
      <c r="F2492"/>
      <c r="G2492"/>
      <c r="H2492"/>
      <c r="I2492"/>
      <c r="J2492"/>
      <c r="K2492"/>
      <c r="L2492"/>
      <c r="M2492"/>
      <c r="N2492"/>
      <c r="O2492"/>
      <c r="P2492"/>
      <c r="Q2492"/>
      <c r="R2492"/>
      <c r="S2492"/>
      <c r="T2492"/>
      <c r="U2492"/>
      <c r="V2492"/>
      <c r="W2492"/>
      <c r="X2492"/>
      <c r="Y2492"/>
      <c r="Z2492"/>
    </row>
    <row r="2493" spans="1:26" x14ac:dyDescent="0.25">
      <c r="A2493"/>
      <c r="B2493"/>
      <c r="C2493"/>
      <c r="D2493"/>
      <c r="E2493"/>
      <c r="F2493"/>
      <c r="G2493"/>
      <c r="H2493"/>
      <c r="I2493"/>
      <c r="J2493"/>
      <c r="K2493"/>
      <c r="L2493"/>
      <c r="M2493"/>
      <c r="N2493"/>
      <c r="O2493"/>
      <c r="P2493"/>
      <c r="Q2493"/>
      <c r="R2493"/>
      <c r="S2493"/>
      <c r="T2493"/>
      <c r="U2493"/>
      <c r="V2493"/>
      <c r="W2493"/>
      <c r="X2493"/>
      <c r="Y2493"/>
      <c r="Z2493"/>
    </row>
    <row r="2494" spans="1:26" x14ac:dyDescent="0.25">
      <c r="A2494"/>
      <c r="B2494"/>
      <c r="C2494"/>
      <c r="D2494"/>
      <c r="E2494"/>
      <c r="F2494"/>
      <c r="G2494"/>
      <c r="H2494"/>
      <c r="I2494"/>
      <c r="J2494"/>
      <c r="K2494"/>
      <c r="L2494"/>
      <c r="M2494"/>
      <c r="N2494"/>
      <c r="O2494"/>
      <c r="P2494"/>
      <c r="Q2494"/>
      <c r="R2494"/>
      <c r="S2494"/>
      <c r="T2494"/>
      <c r="U2494"/>
      <c r="V2494"/>
      <c r="W2494"/>
      <c r="X2494"/>
      <c r="Y2494"/>
      <c r="Z2494"/>
    </row>
    <row r="2495" spans="1:26" x14ac:dyDescent="0.25">
      <c r="A2495"/>
      <c r="B2495"/>
      <c r="C2495"/>
      <c r="D2495"/>
      <c r="E2495"/>
      <c r="F2495"/>
      <c r="G2495"/>
      <c r="H2495"/>
      <c r="I2495"/>
      <c r="J2495"/>
      <c r="K2495"/>
      <c r="L2495"/>
      <c r="M2495"/>
      <c r="N2495"/>
      <c r="O2495"/>
      <c r="P2495"/>
      <c r="Q2495"/>
      <c r="R2495"/>
      <c r="S2495"/>
      <c r="T2495"/>
      <c r="U2495"/>
      <c r="V2495"/>
      <c r="W2495"/>
      <c r="X2495"/>
      <c r="Y2495"/>
      <c r="Z2495"/>
    </row>
    <row r="2496" spans="1:26" x14ac:dyDescent="0.25">
      <c r="A2496"/>
      <c r="B2496"/>
      <c r="C2496"/>
      <c r="D2496"/>
      <c r="E2496"/>
      <c r="F2496"/>
      <c r="G2496"/>
      <c r="H2496"/>
      <c r="I2496"/>
      <c r="J2496"/>
      <c r="K2496"/>
      <c r="L2496"/>
      <c r="M2496"/>
      <c r="N2496"/>
      <c r="O2496"/>
      <c r="P2496"/>
      <c r="Q2496"/>
      <c r="R2496"/>
      <c r="S2496"/>
      <c r="T2496"/>
      <c r="U2496"/>
      <c r="V2496"/>
      <c r="W2496"/>
      <c r="X2496"/>
      <c r="Y2496"/>
      <c r="Z2496"/>
    </row>
    <row r="2497" spans="1:26" x14ac:dyDescent="0.25">
      <c r="A2497"/>
      <c r="B2497"/>
      <c r="C2497"/>
      <c r="D2497"/>
      <c r="E2497"/>
      <c r="F2497"/>
      <c r="G2497"/>
      <c r="H2497"/>
      <c r="I2497"/>
      <c r="J2497"/>
      <c r="K2497"/>
      <c r="L2497"/>
      <c r="M2497"/>
      <c r="N2497"/>
      <c r="O2497"/>
      <c r="P2497"/>
      <c r="Q2497"/>
      <c r="R2497"/>
      <c r="S2497"/>
      <c r="T2497"/>
      <c r="U2497"/>
      <c r="V2497"/>
      <c r="W2497"/>
      <c r="X2497"/>
      <c r="Y2497"/>
      <c r="Z2497"/>
    </row>
    <row r="2498" spans="1:26" x14ac:dyDescent="0.25">
      <c r="A2498"/>
      <c r="B2498"/>
      <c r="C2498"/>
      <c r="D2498"/>
      <c r="E2498"/>
      <c r="F2498"/>
      <c r="G2498"/>
      <c r="H2498"/>
      <c r="I2498"/>
      <c r="J2498"/>
      <c r="K2498"/>
      <c r="L2498"/>
      <c r="M2498"/>
      <c r="N2498"/>
      <c r="O2498"/>
      <c r="P2498"/>
      <c r="Q2498"/>
      <c r="R2498"/>
      <c r="S2498"/>
      <c r="T2498"/>
      <c r="U2498"/>
      <c r="V2498"/>
      <c r="W2498"/>
      <c r="X2498"/>
      <c r="Y2498"/>
      <c r="Z2498"/>
    </row>
    <row r="2499" spans="1:26" x14ac:dyDescent="0.25">
      <c r="A2499"/>
      <c r="B2499"/>
      <c r="C2499"/>
      <c r="D2499"/>
      <c r="E2499"/>
      <c r="F2499"/>
      <c r="G2499"/>
      <c r="H2499"/>
      <c r="I2499"/>
      <c r="J2499"/>
      <c r="K2499"/>
      <c r="L2499"/>
      <c r="M2499"/>
      <c r="N2499"/>
      <c r="O2499"/>
      <c r="P2499"/>
      <c r="Q2499"/>
      <c r="R2499"/>
      <c r="S2499"/>
      <c r="T2499"/>
      <c r="U2499"/>
      <c r="V2499"/>
      <c r="W2499"/>
      <c r="X2499"/>
      <c r="Y2499"/>
      <c r="Z2499"/>
    </row>
    <row r="2500" spans="1:26" x14ac:dyDescent="0.25">
      <c r="A2500"/>
      <c r="B2500"/>
      <c r="C2500"/>
      <c r="D2500"/>
      <c r="E2500"/>
      <c r="F2500"/>
      <c r="G2500"/>
      <c r="H2500"/>
      <c r="I2500"/>
      <c r="J2500"/>
      <c r="K2500"/>
      <c r="L2500"/>
      <c r="M2500"/>
      <c r="N2500"/>
      <c r="O2500"/>
      <c r="P2500"/>
      <c r="Q2500"/>
      <c r="R2500"/>
      <c r="S2500"/>
      <c r="T2500"/>
      <c r="U2500"/>
      <c r="V2500"/>
      <c r="W2500"/>
      <c r="X2500"/>
      <c r="Y2500"/>
      <c r="Z2500"/>
    </row>
    <row r="2501" spans="1:26" x14ac:dyDescent="0.25">
      <c r="A2501"/>
      <c r="B2501"/>
      <c r="C2501"/>
      <c r="D2501"/>
      <c r="E2501"/>
      <c r="F2501"/>
      <c r="G2501"/>
      <c r="H2501"/>
      <c r="I2501"/>
      <c r="J2501"/>
      <c r="K2501"/>
      <c r="L2501"/>
      <c r="M2501"/>
      <c r="N2501"/>
      <c r="O2501"/>
      <c r="P2501"/>
      <c r="Q2501"/>
      <c r="R2501"/>
      <c r="S2501"/>
      <c r="T2501"/>
      <c r="U2501"/>
      <c r="V2501"/>
      <c r="W2501"/>
      <c r="X2501"/>
      <c r="Y2501"/>
      <c r="Z2501"/>
    </row>
    <row r="2502" spans="1:26" x14ac:dyDescent="0.25">
      <c r="A2502"/>
      <c r="B2502"/>
      <c r="C2502"/>
      <c r="D2502"/>
      <c r="E2502"/>
      <c r="F2502"/>
      <c r="G2502"/>
      <c r="H2502"/>
      <c r="I2502"/>
      <c r="J2502"/>
      <c r="K2502"/>
      <c r="L2502"/>
      <c r="M2502"/>
      <c r="N2502"/>
      <c r="O2502"/>
      <c r="P2502"/>
      <c r="Q2502"/>
      <c r="R2502"/>
      <c r="S2502"/>
      <c r="T2502"/>
      <c r="U2502"/>
      <c r="V2502"/>
      <c r="W2502"/>
      <c r="X2502"/>
      <c r="Y2502"/>
      <c r="Z2502"/>
    </row>
    <row r="2503" spans="1:26" x14ac:dyDescent="0.25">
      <c r="A2503"/>
      <c r="B2503"/>
      <c r="C2503"/>
      <c r="D2503"/>
      <c r="E2503"/>
      <c r="F2503"/>
      <c r="G2503"/>
      <c r="H2503"/>
      <c r="I2503"/>
      <c r="J2503"/>
      <c r="K2503"/>
      <c r="L2503"/>
      <c r="M2503"/>
      <c r="N2503"/>
      <c r="O2503"/>
      <c r="P2503"/>
      <c r="Q2503"/>
      <c r="R2503"/>
      <c r="S2503"/>
      <c r="T2503"/>
      <c r="U2503"/>
      <c r="V2503"/>
      <c r="W2503"/>
      <c r="X2503"/>
      <c r="Y2503"/>
      <c r="Z2503"/>
    </row>
    <row r="2504" spans="1:26" x14ac:dyDescent="0.25">
      <c r="A2504"/>
      <c r="B2504"/>
      <c r="C2504"/>
      <c r="D2504"/>
      <c r="E2504"/>
      <c r="F2504"/>
      <c r="G2504"/>
      <c r="H2504"/>
      <c r="I2504"/>
      <c r="J2504"/>
      <c r="K2504"/>
      <c r="L2504"/>
      <c r="M2504"/>
      <c r="N2504"/>
      <c r="O2504"/>
      <c r="P2504"/>
      <c r="Q2504"/>
      <c r="R2504"/>
      <c r="S2504"/>
      <c r="T2504"/>
      <c r="U2504"/>
      <c r="V2504"/>
      <c r="W2504"/>
      <c r="X2504"/>
      <c r="Y2504"/>
      <c r="Z2504"/>
    </row>
    <row r="2505" spans="1:26" x14ac:dyDescent="0.25">
      <c r="A2505"/>
      <c r="B2505"/>
      <c r="C2505"/>
      <c r="D2505"/>
      <c r="E2505"/>
      <c r="F2505"/>
      <c r="G2505"/>
      <c r="H2505"/>
      <c r="I2505"/>
      <c r="J2505"/>
      <c r="K2505"/>
      <c r="L2505"/>
      <c r="M2505"/>
      <c r="N2505"/>
      <c r="O2505"/>
      <c r="P2505"/>
      <c r="Q2505"/>
      <c r="R2505"/>
      <c r="S2505"/>
      <c r="T2505"/>
      <c r="U2505"/>
      <c r="V2505"/>
      <c r="W2505"/>
      <c r="X2505"/>
      <c r="Y2505"/>
      <c r="Z2505"/>
    </row>
    <row r="2506" spans="1:26" x14ac:dyDescent="0.25">
      <c r="A2506"/>
      <c r="B2506"/>
      <c r="C2506"/>
      <c r="D2506"/>
      <c r="E2506"/>
      <c r="F2506"/>
      <c r="G2506"/>
      <c r="H2506"/>
      <c r="I2506"/>
      <c r="J2506"/>
      <c r="K2506"/>
      <c r="L2506"/>
      <c r="M2506"/>
      <c r="N2506"/>
      <c r="O2506"/>
      <c r="P2506"/>
      <c r="Q2506"/>
      <c r="R2506"/>
      <c r="S2506"/>
      <c r="T2506"/>
      <c r="U2506"/>
      <c r="V2506"/>
      <c r="W2506"/>
      <c r="X2506"/>
      <c r="Y2506"/>
      <c r="Z2506"/>
    </row>
    <row r="2507" spans="1:26" x14ac:dyDescent="0.25">
      <c r="A2507"/>
      <c r="B2507"/>
      <c r="C2507"/>
      <c r="D2507"/>
      <c r="E2507"/>
      <c r="F2507"/>
      <c r="G2507"/>
      <c r="H2507"/>
      <c r="I2507"/>
      <c r="J2507"/>
      <c r="K2507"/>
      <c r="L2507"/>
      <c r="M2507"/>
      <c r="N2507"/>
      <c r="O2507"/>
      <c r="P2507"/>
      <c r="Q2507"/>
      <c r="R2507"/>
      <c r="S2507"/>
      <c r="T2507"/>
      <c r="U2507"/>
      <c r="V2507"/>
      <c r="W2507"/>
      <c r="X2507"/>
      <c r="Y2507"/>
      <c r="Z2507"/>
    </row>
    <row r="2508" spans="1:26" x14ac:dyDescent="0.25">
      <c r="A2508"/>
      <c r="B2508"/>
      <c r="C2508"/>
      <c r="D2508"/>
      <c r="E2508"/>
      <c r="F2508"/>
      <c r="G2508"/>
      <c r="H2508"/>
      <c r="I2508"/>
      <c r="J2508"/>
      <c r="K2508"/>
      <c r="L2508"/>
      <c r="M2508"/>
      <c r="N2508"/>
      <c r="O2508"/>
      <c r="P2508"/>
      <c r="Q2508"/>
      <c r="R2508"/>
      <c r="S2508"/>
      <c r="T2508"/>
      <c r="U2508"/>
      <c r="V2508"/>
      <c r="W2508"/>
      <c r="X2508"/>
      <c r="Y2508"/>
      <c r="Z2508"/>
    </row>
    <row r="2509" spans="1:26" x14ac:dyDescent="0.25">
      <c r="A2509"/>
      <c r="B2509"/>
      <c r="C2509"/>
      <c r="D2509"/>
      <c r="E2509"/>
      <c r="F2509"/>
      <c r="G2509"/>
      <c r="H2509"/>
      <c r="I2509"/>
      <c r="J2509"/>
      <c r="K2509"/>
      <c r="L2509"/>
      <c r="M2509"/>
      <c r="N2509"/>
      <c r="O2509"/>
      <c r="P2509"/>
      <c r="Q2509"/>
      <c r="R2509"/>
      <c r="S2509"/>
      <c r="T2509"/>
      <c r="U2509"/>
      <c r="V2509"/>
      <c r="W2509"/>
      <c r="X2509"/>
      <c r="Y2509"/>
      <c r="Z2509"/>
    </row>
    <row r="2510" spans="1:26" x14ac:dyDescent="0.25">
      <c r="A2510"/>
      <c r="B2510"/>
      <c r="C2510"/>
      <c r="D2510"/>
      <c r="E2510"/>
      <c r="F2510"/>
      <c r="G2510"/>
      <c r="H2510"/>
      <c r="I2510"/>
      <c r="J2510"/>
      <c r="K2510"/>
      <c r="L2510"/>
      <c r="M2510"/>
      <c r="N2510"/>
      <c r="O2510"/>
      <c r="P2510"/>
      <c r="Q2510"/>
      <c r="R2510"/>
      <c r="S2510"/>
      <c r="T2510"/>
      <c r="U2510"/>
      <c r="V2510"/>
      <c r="W2510"/>
      <c r="X2510"/>
      <c r="Y2510"/>
      <c r="Z2510"/>
    </row>
    <row r="2511" spans="1:26" x14ac:dyDescent="0.25">
      <c r="A2511"/>
      <c r="B2511"/>
      <c r="C2511"/>
      <c r="D2511"/>
      <c r="E2511"/>
      <c r="F2511"/>
      <c r="G2511"/>
      <c r="H2511"/>
      <c r="I2511"/>
      <c r="J2511"/>
      <c r="K2511"/>
      <c r="L2511"/>
      <c r="M2511"/>
      <c r="N2511"/>
      <c r="O2511"/>
      <c r="P2511"/>
      <c r="Q2511"/>
      <c r="R2511"/>
      <c r="S2511"/>
      <c r="T2511"/>
      <c r="U2511"/>
      <c r="V2511"/>
      <c r="W2511"/>
      <c r="X2511"/>
      <c r="Y2511"/>
      <c r="Z2511"/>
    </row>
    <row r="2512" spans="1:26" x14ac:dyDescent="0.25">
      <c r="A2512"/>
      <c r="B2512"/>
      <c r="C2512"/>
      <c r="D2512"/>
      <c r="E2512"/>
      <c r="F2512"/>
      <c r="G2512"/>
      <c r="H2512"/>
      <c r="I2512"/>
      <c r="J2512"/>
      <c r="K2512"/>
      <c r="L2512"/>
      <c r="M2512"/>
      <c r="N2512"/>
      <c r="O2512"/>
      <c r="P2512"/>
      <c r="Q2512"/>
      <c r="R2512"/>
      <c r="S2512"/>
      <c r="T2512"/>
      <c r="U2512"/>
      <c r="V2512"/>
      <c r="W2512"/>
      <c r="X2512"/>
      <c r="Y2512"/>
      <c r="Z2512"/>
    </row>
    <row r="2513" spans="1:26" x14ac:dyDescent="0.25">
      <c r="A2513"/>
      <c r="B2513"/>
      <c r="C2513"/>
      <c r="D2513"/>
      <c r="E2513"/>
      <c r="F2513"/>
      <c r="G2513"/>
      <c r="H2513"/>
      <c r="I2513"/>
      <c r="J2513"/>
      <c r="K2513"/>
      <c r="L2513"/>
      <c r="M2513"/>
      <c r="N2513"/>
      <c r="O2513"/>
      <c r="P2513"/>
      <c r="Q2513"/>
      <c r="R2513"/>
      <c r="S2513"/>
      <c r="T2513"/>
      <c r="U2513"/>
      <c r="V2513"/>
      <c r="W2513"/>
      <c r="X2513"/>
      <c r="Y2513"/>
      <c r="Z2513"/>
    </row>
    <row r="2514" spans="1:26" x14ac:dyDescent="0.25">
      <c r="A2514"/>
      <c r="B2514"/>
      <c r="C2514"/>
      <c r="D2514"/>
      <c r="E2514"/>
      <c r="F2514"/>
      <c r="G2514"/>
      <c r="H2514"/>
      <c r="I2514"/>
      <c r="J2514"/>
      <c r="K2514"/>
      <c r="L2514"/>
      <c r="M2514"/>
      <c r="N2514"/>
      <c r="O2514"/>
      <c r="P2514"/>
      <c r="Q2514"/>
      <c r="R2514"/>
      <c r="S2514"/>
      <c r="T2514"/>
      <c r="U2514"/>
      <c r="V2514"/>
      <c r="W2514"/>
      <c r="X2514"/>
      <c r="Y2514"/>
      <c r="Z2514"/>
    </row>
    <row r="2515" spans="1:26" x14ac:dyDescent="0.25">
      <c r="A2515"/>
      <c r="B2515"/>
      <c r="C2515"/>
      <c r="D2515"/>
      <c r="E2515"/>
      <c r="F2515"/>
      <c r="G2515"/>
      <c r="H2515"/>
      <c r="I2515"/>
      <c r="J2515"/>
      <c r="K2515"/>
      <c r="L2515"/>
      <c r="M2515"/>
      <c r="N2515"/>
      <c r="O2515"/>
      <c r="P2515"/>
      <c r="Q2515"/>
      <c r="R2515"/>
      <c r="S2515"/>
      <c r="T2515"/>
      <c r="U2515"/>
      <c r="V2515"/>
      <c r="W2515"/>
      <c r="X2515"/>
      <c r="Y2515"/>
      <c r="Z2515"/>
    </row>
    <row r="2516" spans="1:26" x14ac:dyDescent="0.25">
      <c r="A2516"/>
      <c r="B2516"/>
      <c r="C2516"/>
      <c r="D2516"/>
      <c r="E2516"/>
      <c r="F2516"/>
      <c r="G2516"/>
      <c r="H2516"/>
      <c r="I2516"/>
      <c r="J2516"/>
      <c r="K2516"/>
      <c r="L2516"/>
      <c r="M2516"/>
      <c r="N2516"/>
      <c r="O2516"/>
      <c r="P2516"/>
      <c r="Q2516"/>
      <c r="R2516"/>
      <c r="S2516"/>
      <c r="T2516"/>
      <c r="U2516"/>
      <c r="V2516"/>
      <c r="W2516"/>
      <c r="X2516"/>
      <c r="Y2516"/>
      <c r="Z2516"/>
    </row>
    <row r="2517" spans="1:26" x14ac:dyDescent="0.25">
      <c r="A2517"/>
      <c r="B2517"/>
      <c r="C2517"/>
      <c r="D2517"/>
      <c r="E2517"/>
      <c r="F2517"/>
      <c r="G2517"/>
      <c r="H2517"/>
      <c r="I2517"/>
      <c r="J2517"/>
      <c r="K2517"/>
      <c r="L2517"/>
      <c r="M2517"/>
      <c r="N2517"/>
      <c r="O2517"/>
      <c r="P2517"/>
      <c r="Q2517"/>
      <c r="R2517"/>
      <c r="S2517"/>
      <c r="T2517"/>
      <c r="U2517"/>
      <c r="V2517"/>
      <c r="W2517"/>
      <c r="X2517"/>
      <c r="Y2517"/>
      <c r="Z2517"/>
    </row>
    <row r="2518" spans="1:26" x14ac:dyDescent="0.25">
      <c r="A2518"/>
      <c r="B2518"/>
      <c r="C2518"/>
      <c r="D2518"/>
      <c r="E2518"/>
      <c r="F2518"/>
      <c r="G2518"/>
      <c r="H2518"/>
      <c r="I2518"/>
      <c r="J2518"/>
      <c r="K2518"/>
      <c r="L2518"/>
      <c r="M2518"/>
      <c r="N2518"/>
      <c r="O2518"/>
      <c r="P2518"/>
      <c r="Q2518"/>
      <c r="R2518"/>
      <c r="S2518"/>
      <c r="T2518"/>
      <c r="U2518"/>
      <c r="V2518"/>
      <c r="W2518"/>
      <c r="X2518"/>
      <c r="Y2518"/>
      <c r="Z2518"/>
    </row>
    <row r="2519" spans="1:26" x14ac:dyDescent="0.25">
      <c r="A2519"/>
      <c r="B2519"/>
      <c r="C2519"/>
      <c r="D2519"/>
      <c r="E2519"/>
      <c r="F2519"/>
      <c r="G2519"/>
      <c r="H2519"/>
      <c r="I2519"/>
      <c r="J2519"/>
      <c r="K2519"/>
      <c r="L2519"/>
      <c r="M2519"/>
      <c r="N2519"/>
      <c r="O2519"/>
      <c r="P2519"/>
      <c r="Q2519"/>
      <c r="R2519"/>
      <c r="S2519"/>
      <c r="T2519"/>
      <c r="U2519"/>
      <c r="V2519"/>
      <c r="W2519"/>
      <c r="X2519"/>
      <c r="Y2519"/>
      <c r="Z2519"/>
    </row>
    <row r="2520" spans="1:26" x14ac:dyDescent="0.25">
      <c r="A2520"/>
      <c r="B2520"/>
      <c r="C2520"/>
      <c r="D2520"/>
      <c r="E2520"/>
      <c r="F2520"/>
      <c r="G2520"/>
      <c r="H2520"/>
      <c r="I2520"/>
      <c r="J2520"/>
      <c r="K2520"/>
      <c r="L2520"/>
      <c r="M2520"/>
      <c r="N2520"/>
      <c r="O2520"/>
      <c r="P2520"/>
      <c r="Q2520"/>
      <c r="R2520"/>
      <c r="S2520"/>
      <c r="T2520"/>
      <c r="U2520"/>
      <c r="V2520"/>
      <c r="W2520"/>
      <c r="X2520"/>
      <c r="Y2520"/>
      <c r="Z2520"/>
    </row>
    <row r="2521" spans="1:26" x14ac:dyDescent="0.25">
      <c r="A2521"/>
      <c r="B2521"/>
      <c r="C2521"/>
      <c r="D2521"/>
      <c r="E2521"/>
      <c r="F2521"/>
      <c r="G2521"/>
      <c r="H2521"/>
      <c r="I2521"/>
      <c r="J2521"/>
      <c r="K2521"/>
      <c r="L2521"/>
      <c r="M2521"/>
      <c r="N2521"/>
      <c r="O2521"/>
      <c r="P2521"/>
      <c r="Q2521"/>
      <c r="R2521"/>
      <c r="S2521"/>
      <c r="T2521"/>
      <c r="U2521"/>
      <c r="V2521"/>
      <c r="W2521"/>
      <c r="X2521"/>
      <c r="Y2521"/>
      <c r="Z2521"/>
    </row>
    <row r="2522" spans="1:26" x14ac:dyDescent="0.25">
      <c r="A2522"/>
      <c r="B2522"/>
      <c r="C2522"/>
      <c r="D2522"/>
      <c r="E2522"/>
      <c r="F2522"/>
      <c r="G2522"/>
      <c r="H2522"/>
      <c r="I2522"/>
      <c r="J2522"/>
      <c r="K2522"/>
      <c r="L2522"/>
      <c r="M2522"/>
      <c r="N2522"/>
      <c r="O2522"/>
      <c r="P2522"/>
      <c r="Q2522"/>
      <c r="R2522"/>
      <c r="S2522"/>
      <c r="T2522"/>
      <c r="U2522"/>
      <c r="V2522"/>
      <c r="W2522"/>
      <c r="X2522"/>
      <c r="Y2522"/>
      <c r="Z2522"/>
    </row>
    <row r="2523" spans="1:26" x14ac:dyDescent="0.25">
      <c r="A2523"/>
      <c r="B2523"/>
      <c r="C2523"/>
      <c r="D2523"/>
      <c r="E2523"/>
      <c r="F2523"/>
      <c r="G2523"/>
      <c r="H2523"/>
      <c r="I2523"/>
      <c r="J2523"/>
      <c r="K2523"/>
      <c r="L2523"/>
      <c r="M2523"/>
      <c r="N2523"/>
      <c r="O2523"/>
      <c r="P2523"/>
      <c r="Q2523"/>
      <c r="R2523"/>
      <c r="S2523"/>
      <c r="T2523"/>
      <c r="U2523"/>
      <c r="V2523"/>
      <c r="W2523"/>
      <c r="X2523"/>
      <c r="Y2523"/>
      <c r="Z2523"/>
    </row>
    <row r="2524" spans="1:26" x14ac:dyDescent="0.25">
      <c r="A2524"/>
      <c r="B2524"/>
      <c r="C2524"/>
      <c r="D2524"/>
      <c r="E2524"/>
      <c r="F2524"/>
      <c r="G2524"/>
      <c r="H2524"/>
      <c r="I2524"/>
      <c r="J2524"/>
      <c r="K2524"/>
      <c r="L2524"/>
      <c r="M2524"/>
      <c r="N2524"/>
      <c r="O2524"/>
      <c r="P2524"/>
      <c r="Q2524"/>
      <c r="R2524"/>
      <c r="S2524"/>
      <c r="T2524"/>
      <c r="U2524"/>
      <c r="V2524"/>
      <c r="W2524"/>
      <c r="X2524"/>
      <c r="Y2524"/>
      <c r="Z2524"/>
    </row>
    <row r="2525" spans="1:26" x14ac:dyDescent="0.25">
      <c r="A2525"/>
      <c r="B2525"/>
      <c r="C2525"/>
      <c r="D2525"/>
      <c r="E2525"/>
      <c r="F2525"/>
      <c r="G2525"/>
      <c r="H2525"/>
      <c r="I2525"/>
      <c r="J2525"/>
      <c r="K2525"/>
      <c r="L2525"/>
      <c r="M2525"/>
      <c r="N2525"/>
      <c r="O2525"/>
      <c r="P2525"/>
      <c r="Q2525"/>
      <c r="R2525"/>
      <c r="S2525"/>
      <c r="T2525"/>
      <c r="U2525"/>
      <c r="V2525"/>
      <c r="W2525"/>
      <c r="X2525"/>
      <c r="Y2525"/>
      <c r="Z2525"/>
    </row>
    <row r="2526" spans="1:26" x14ac:dyDescent="0.25">
      <c r="A2526"/>
      <c r="B2526"/>
      <c r="C2526"/>
      <c r="D2526"/>
      <c r="E2526"/>
      <c r="F2526"/>
      <c r="G2526"/>
      <c r="H2526"/>
      <c r="I2526"/>
      <c r="J2526"/>
      <c r="K2526"/>
      <c r="L2526"/>
      <c r="M2526"/>
      <c r="N2526"/>
      <c r="O2526"/>
      <c r="P2526"/>
      <c r="Q2526"/>
      <c r="R2526"/>
      <c r="S2526"/>
      <c r="T2526"/>
      <c r="U2526"/>
      <c r="V2526"/>
      <c r="W2526"/>
      <c r="X2526"/>
      <c r="Y2526"/>
      <c r="Z2526"/>
    </row>
    <row r="2527" spans="1:26" x14ac:dyDescent="0.25">
      <c r="A2527"/>
      <c r="B2527"/>
      <c r="C2527"/>
      <c r="D2527"/>
      <c r="E2527"/>
      <c r="F2527"/>
      <c r="G2527"/>
      <c r="H2527"/>
      <c r="I2527"/>
      <c r="J2527"/>
      <c r="K2527"/>
      <c r="L2527"/>
      <c r="M2527"/>
      <c r="N2527"/>
      <c r="O2527"/>
      <c r="P2527"/>
      <c r="Q2527"/>
      <c r="R2527"/>
      <c r="S2527"/>
      <c r="T2527"/>
      <c r="U2527"/>
      <c r="V2527"/>
      <c r="W2527"/>
      <c r="X2527"/>
      <c r="Y2527"/>
      <c r="Z2527"/>
    </row>
    <row r="2528" spans="1:26" x14ac:dyDescent="0.25">
      <c r="A2528"/>
      <c r="B2528"/>
      <c r="C2528"/>
      <c r="D2528"/>
      <c r="E2528"/>
      <c r="F2528"/>
      <c r="G2528"/>
      <c r="H2528"/>
      <c r="I2528"/>
      <c r="J2528"/>
      <c r="K2528"/>
      <c r="L2528"/>
      <c r="M2528"/>
      <c r="N2528"/>
      <c r="O2528"/>
      <c r="P2528"/>
      <c r="Q2528"/>
      <c r="R2528"/>
      <c r="S2528"/>
      <c r="T2528"/>
      <c r="U2528"/>
      <c r="V2528"/>
      <c r="W2528"/>
      <c r="X2528"/>
      <c r="Y2528"/>
      <c r="Z2528"/>
    </row>
    <row r="2529" spans="1:26" x14ac:dyDescent="0.25">
      <c r="A2529"/>
      <c r="B2529"/>
      <c r="C2529"/>
      <c r="D2529"/>
      <c r="E2529"/>
      <c r="F2529"/>
      <c r="G2529"/>
      <c r="H2529"/>
      <c r="I2529"/>
      <c r="J2529"/>
      <c r="K2529"/>
      <c r="L2529"/>
      <c r="M2529"/>
      <c r="N2529"/>
      <c r="O2529"/>
      <c r="P2529"/>
      <c r="Q2529"/>
      <c r="R2529"/>
      <c r="S2529"/>
      <c r="T2529"/>
      <c r="U2529"/>
      <c r="V2529"/>
      <c r="W2529"/>
      <c r="X2529"/>
      <c r="Y2529"/>
      <c r="Z2529"/>
    </row>
    <row r="2530" spans="1:26" x14ac:dyDescent="0.25">
      <c r="A2530"/>
      <c r="B2530"/>
      <c r="C2530"/>
      <c r="D2530"/>
      <c r="E2530"/>
      <c r="F2530"/>
      <c r="G2530"/>
      <c r="H2530"/>
      <c r="I2530"/>
      <c r="J2530"/>
      <c r="K2530"/>
      <c r="L2530"/>
      <c r="M2530"/>
      <c r="N2530"/>
      <c r="O2530"/>
      <c r="P2530"/>
      <c r="Q2530"/>
      <c r="R2530"/>
      <c r="S2530"/>
      <c r="T2530"/>
      <c r="U2530"/>
      <c r="V2530"/>
      <c r="W2530"/>
      <c r="X2530"/>
      <c r="Y2530"/>
      <c r="Z2530"/>
    </row>
    <row r="2531" spans="1:26" x14ac:dyDescent="0.25">
      <c r="A2531"/>
      <c r="B2531"/>
      <c r="C2531"/>
      <c r="D2531"/>
      <c r="E2531"/>
      <c r="F2531"/>
      <c r="G2531"/>
      <c r="H2531"/>
      <c r="I2531"/>
      <c r="J2531"/>
      <c r="K2531"/>
      <c r="L2531"/>
      <c r="M2531"/>
      <c r="N2531"/>
      <c r="O2531"/>
      <c r="P2531"/>
      <c r="Q2531"/>
      <c r="R2531"/>
      <c r="S2531"/>
      <c r="T2531"/>
      <c r="U2531"/>
      <c r="V2531"/>
      <c r="W2531"/>
      <c r="X2531"/>
      <c r="Y2531"/>
      <c r="Z2531"/>
    </row>
    <row r="2532" spans="1:26" x14ac:dyDescent="0.25">
      <c r="A2532"/>
      <c r="B2532"/>
      <c r="C2532"/>
      <c r="D2532"/>
      <c r="E2532"/>
      <c r="F2532"/>
      <c r="G2532"/>
      <c r="H2532"/>
      <c r="I2532"/>
      <c r="J2532"/>
      <c r="K2532"/>
      <c r="L2532"/>
      <c r="M2532"/>
      <c r="N2532"/>
      <c r="O2532"/>
      <c r="P2532"/>
      <c r="Q2532"/>
      <c r="R2532"/>
      <c r="S2532"/>
      <c r="T2532"/>
      <c r="U2532"/>
      <c r="V2532"/>
      <c r="W2532"/>
      <c r="X2532"/>
      <c r="Y2532"/>
      <c r="Z2532"/>
    </row>
    <row r="2533" spans="1:26" x14ac:dyDescent="0.25">
      <c r="A2533"/>
      <c r="B2533"/>
      <c r="C2533"/>
      <c r="D2533"/>
      <c r="E2533"/>
      <c r="F2533"/>
      <c r="G2533"/>
      <c r="H2533"/>
      <c r="I2533"/>
      <c r="J2533"/>
      <c r="K2533"/>
      <c r="L2533"/>
      <c r="M2533"/>
      <c r="N2533"/>
      <c r="O2533"/>
      <c r="P2533"/>
      <c r="Q2533"/>
      <c r="R2533"/>
      <c r="S2533"/>
      <c r="T2533"/>
      <c r="U2533"/>
      <c r="V2533"/>
      <c r="W2533"/>
      <c r="X2533"/>
      <c r="Y2533"/>
      <c r="Z2533"/>
    </row>
    <row r="2534" spans="1:26" x14ac:dyDescent="0.25">
      <c r="A2534"/>
      <c r="B2534"/>
      <c r="C2534"/>
      <c r="D2534"/>
      <c r="E2534"/>
      <c r="F2534"/>
      <c r="G2534"/>
      <c r="H2534"/>
      <c r="I2534"/>
      <c r="J2534"/>
      <c r="K2534"/>
      <c r="L2534"/>
      <c r="M2534"/>
      <c r="N2534"/>
      <c r="O2534"/>
      <c r="P2534"/>
      <c r="Q2534"/>
      <c r="R2534"/>
      <c r="S2534"/>
      <c r="T2534"/>
      <c r="U2534"/>
      <c r="V2534"/>
      <c r="W2534"/>
      <c r="X2534"/>
      <c r="Y2534"/>
      <c r="Z2534"/>
    </row>
    <row r="2535" spans="1:26" x14ac:dyDescent="0.25">
      <c r="A2535"/>
      <c r="B2535"/>
      <c r="C2535"/>
      <c r="D2535"/>
      <c r="E2535"/>
      <c r="F2535"/>
      <c r="G2535"/>
      <c r="H2535"/>
      <c r="I2535"/>
      <c r="J2535"/>
      <c r="K2535"/>
      <c r="L2535"/>
      <c r="M2535"/>
      <c r="N2535"/>
      <c r="O2535"/>
      <c r="P2535"/>
      <c r="Q2535"/>
      <c r="R2535"/>
      <c r="S2535"/>
      <c r="T2535"/>
      <c r="U2535"/>
      <c r="V2535"/>
      <c r="W2535"/>
      <c r="X2535"/>
      <c r="Y2535"/>
      <c r="Z2535"/>
    </row>
    <row r="2536" spans="1:26" x14ac:dyDescent="0.25">
      <c r="A2536"/>
      <c r="B2536"/>
      <c r="C2536"/>
      <c r="D2536"/>
      <c r="E2536"/>
      <c r="F2536"/>
      <c r="G2536"/>
      <c r="H2536"/>
      <c r="I2536"/>
      <c r="J2536"/>
      <c r="K2536"/>
      <c r="L2536"/>
      <c r="M2536"/>
      <c r="N2536"/>
      <c r="O2536"/>
      <c r="P2536"/>
      <c r="Q2536"/>
      <c r="R2536"/>
      <c r="S2536"/>
      <c r="T2536"/>
      <c r="U2536"/>
      <c r="V2536"/>
      <c r="W2536"/>
      <c r="X2536"/>
      <c r="Y2536"/>
      <c r="Z2536"/>
    </row>
    <row r="2537" spans="1:26" x14ac:dyDescent="0.25">
      <c r="A2537"/>
      <c r="B2537"/>
      <c r="C2537"/>
      <c r="D2537"/>
      <c r="E2537"/>
      <c r="F2537"/>
      <c r="G2537"/>
      <c r="H2537"/>
      <c r="I2537"/>
      <c r="J2537"/>
      <c r="K2537"/>
      <c r="L2537"/>
      <c r="M2537"/>
      <c r="N2537"/>
      <c r="O2537"/>
      <c r="P2537"/>
      <c r="Q2537"/>
      <c r="R2537"/>
      <c r="S2537"/>
      <c r="T2537"/>
      <c r="U2537"/>
      <c r="V2537"/>
      <c r="W2537"/>
      <c r="X2537"/>
      <c r="Y2537"/>
      <c r="Z2537"/>
    </row>
    <row r="2538" spans="1:26" x14ac:dyDescent="0.25">
      <c r="A2538"/>
      <c r="B2538"/>
      <c r="C2538"/>
      <c r="D2538"/>
      <c r="E2538"/>
      <c r="F2538"/>
      <c r="G2538"/>
      <c r="H2538"/>
      <c r="I2538"/>
      <c r="J2538"/>
      <c r="K2538"/>
      <c r="L2538"/>
      <c r="M2538"/>
      <c r="N2538"/>
      <c r="O2538"/>
      <c r="P2538"/>
      <c r="Q2538"/>
      <c r="R2538"/>
      <c r="S2538"/>
      <c r="T2538"/>
      <c r="U2538"/>
      <c r="V2538"/>
      <c r="W2538"/>
      <c r="X2538"/>
      <c r="Y2538"/>
      <c r="Z2538"/>
    </row>
    <row r="2539" spans="1:26" x14ac:dyDescent="0.25">
      <c r="A2539"/>
      <c r="B2539"/>
      <c r="C2539"/>
      <c r="D2539"/>
      <c r="E2539"/>
      <c r="F2539"/>
      <c r="G2539"/>
      <c r="H2539"/>
      <c r="I2539"/>
      <c r="J2539"/>
      <c r="K2539"/>
      <c r="L2539"/>
      <c r="M2539"/>
      <c r="N2539"/>
      <c r="O2539"/>
      <c r="P2539"/>
      <c r="Q2539"/>
      <c r="R2539"/>
      <c r="S2539"/>
      <c r="T2539"/>
      <c r="U2539"/>
      <c r="V2539"/>
      <c r="W2539"/>
      <c r="X2539"/>
      <c r="Y2539"/>
      <c r="Z2539"/>
    </row>
    <row r="2540" spans="1:26" x14ac:dyDescent="0.25">
      <c r="A2540"/>
      <c r="B2540"/>
      <c r="C2540"/>
      <c r="D2540"/>
      <c r="E2540"/>
      <c r="F2540"/>
      <c r="G2540"/>
      <c r="H2540"/>
      <c r="I2540"/>
      <c r="J2540"/>
      <c r="K2540"/>
      <c r="L2540"/>
      <c r="M2540"/>
      <c r="N2540"/>
      <c r="O2540"/>
      <c r="P2540"/>
      <c r="Q2540"/>
      <c r="R2540"/>
      <c r="S2540"/>
      <c r="T2540"/>
      <c r="U2540"/>
      <c r="V2540"/>
      <c r="W2540"/>
      <c r="X2540"/>
      <c r="Y2540"/>
      <c r="Z2540"/>
    </row>
    <row r="2541" spans="1:26" x14ac:dyDescent="0.25">
      <c r="A2541"/>
      <c r="B2541"/>
      <c r="C2541"/>
      <c r="D2541"/>
      <c r="E2541"/>
      <c r="F2541"/>
      <c r="G2541"/>
      <c r="H2541"/>
      <c r="I2541"/>
      <c r="J2541"/>
      <c r="K2541"/>
      <c r="L2541"/>
      <c r="M2541"/>
      <c r="N2541"/>
      <c r="O2541"/>
      <c r="P2541"/>
      <c r="Q2541"/>
      <c r="R2541"/>
      <c r="S2541"/>
      <c r="T2541"/>
      <c r="U2541"/>
      <c r="V2541"/>
      <c r="W2541"/>
      <c r="X2541"/>
      <c r="Y2541"/>
      <c r="Z2541"/>
    </row>
    <row r="2542" spans="1:26" x14ac:dyDescent="0.25">
      <c r="A2542"/>
      <c r="B2542"/>
      <c r="C2542"/>
      <c r="D2542"/>
      <c r="E2542"/>
      <c r="F2542"/>
      <c r="G2542"/>
      <c r="H2542"/>
      <c r="I2542"/>
      <c r="J2542"/>
      <c r="K2542"/>
      <c r="L2542"/>
      <c r="M2542"/>
      <c r="N2542"/>
      <c r="O2542"/>
      <c r="P2542"/>
      <c r="Q2542"/>
      <c r="R2542"/>
      <c r="S2542"/>
      <c r="T2542"/>
      <c r="U2542"/>
      <c r="V2542"/>
      <c r="W2542"/>
      <c r="X2542"/>
      <c r="Y2542"/>
      <c r="Z2542"/>
    </row>
    <row r="2543" spans="1:26" x14ac:dyDescent="0.25">
      <c r="A2543"/>
      <c r="B2543"/>
      <c r="C2543"/>
      <c r="D2543"/>
      <c r="E2543"/>
      <c r="F2543"/>
      <c r="G2543"/>
      <c r="H2543"/>
      <c r="I2543"/>
      <c r="J2543"/>
      <c r="K2543"/>
      <c r="L2543"/>
      <c r="M2543"/>
      <c r="N2543"/>
      <c r="O2543"/>
      <c r="P2543"/>
      <c r="Q2543"/>
      <c r="R2543"/>
      <c r="S2543"/>
      <c r="T2543"/>
      <c r="U2543"/>
      <c r="V2543"/>
      <c r="W2543"/>
      <c r="X2543"/>
      <c r="Y2543"/>
      <c r="Z2543"/>
    </row>
    <row r="2544" spans="1:26" x14ac:dyDescent="0.25">
      <c r="A2544"/>
      <c r="B2544"/>
      <c r="C2544"/>
      <c r="D2544"/>
      <c r="E2544"/>
      <c r="F2544"/>
      <c r="G2544"/>
      <c r="H2544"/>
      <c r="I2544"/>
      <c r="J2544"/>
      <c r="K2544"/>
      <c r="L2544"/>
      <c r="M2544"/>
      <c r="N2544"/>
      <c r="O2544"/>
      <c r="P2544"/>
      <c r="Q2544"/>
      <c r="R2544"/>
      <c r="S2544"/>
      <c r="T2544"/>
      <c r="U2544"/>
      <c r="V2544"/>
      <c r="W2544"/>
      <c r="X2544"/>
      <c r="Y2544"/>
      <c r="Z2544"/>
    </row>
    <row r="2545" spans="1:26" x14ac:dyDescent="0.25">
      <c r="A2545"/>
      <c r="B2545"/>
      <c r="C2545"/>
      <c r="D2545"/>
      <c r="E2545"/>
      <c r="F2545"/>
      <c r="G2545"/>
      <c r="H2545"/>
      <c r="I2545"/>
      <c r="J2545"/>
      <c r="K2545"/>
      <c r="L2545"/>
      <c r="M2545"/>
      <c r="N2545"/>
      <c r="O2545"/>
      <c r="P2545"/>
      <c r="Q2545"/>
      <c r="R2545"/>
      <c r="S2545"/>
      <c r="T2545"/>
      <c r="U2545"/>
      <c r="V2545"/>
      <c r="W2545"/>
      <c r="X2545"/>
      <c r="Y2545"/>
      <c r="Z2545"/>
    </row>
    <row r="2546" spans="1:26" x14ac:dyDescent="0.25">
      <c r="A2546"/>
      <c r="B2546"/>
      <c r="C2546"/>
      <c r="D2546"/>
      <c r="E2546"/>
      <c r="F2546"/>
      <c r="G2546"/>
      <c r="H2546"/>
      <c r="I2546"/>
      <c r="J2546"/>
      <c r="K2546"/>
      <c r="L2546"/>
      <c r="M2546"/>
      <c r="N2546"/>
      <c r="O2546"/>
      <c r="P2546"/>
      <c r="Q2546"/>
      <c r="R2546"/>
      <c r="S2546"/>
      <c r="T2546"/>
      <c r="U2546"/>
      <c r="V2546"/>
      <c r="W2546"/>
      <c r="X2546"/>
      <c r="Y2546"/>
      <c r="Z2546"/>
    </row>
    <row r="2547" spans="1:26" x14ac:dyDescent="0.25">
      <c r="A2547"/>
      <c r="B2547"/>
      <c r="C2547"/>
      <c r="D2547"/>
      <c r="E2547"/>
      <c r="F2547"/>
      <c r="G2547"/>
      <c r="H2547"/>
      <c r="I2547"/>
      <c r="J2547"/>
      <c r="K2547"/>
      <c r="L2547"/>
      <c r="M2547"/>
      <c r="N2547"/>
      <c r="O2547"/>
      <c r="P2547"/>
      <c r="Q2547"/>
      <c r="R2547"/>
      <c r="S2547"/>
      <c r="T2547"/>
      <c r="U2547"/>
      <c r="V2547"/>
      <c r="W2547"/>
      <c r="X2547"/>
      <c r="Y2547"/>
      <c r="Z2547"/>
    </row>
    <row r="2548" spans="1:26" x14ac:dyDescent="0.25">
      <c r="A2548"/>
      <c r="B2548"/>
      <c r="C2548"/>
      <c r="D2548"/>
      <c r="E2548"/>
      <c r="F2548"/>
      <c r="G2548"/>
      <c r="H2548"/>
      <c r="I2548"/>
      <c r="J2548"/>
      <c r="K2548"/>
      <c r="L2548"/>
      <c r="M2548"/>
      <c r="N2548"/>
      <c r="O2548"/>
      <c r="P2548"/>
      <c r="Q2548"/>
      <c r="R2548"/>
      <c r="S2548"/>
      <c r="T2548"/>
      <c r="U2548"/>
      <c r="V2548"/>
      <c r="W2548"/>
      <c r="X2548"/>
      <c r="Y2548"/>
      <c r="Z2548"/>
    </row>
    <row r="2549" spans="1:26" x14ac:dyDescent="0.25">
      <c r="A2549"/>
      <c r="B2549"/>
      <c r="C2549"/>
      <c r="D2549"/>
      <c r="E2549"/>
      <c r="F2549"/>
      <c r="G2549"/>
      <c r="H2549"/>
      <c r="I2549"/>
      <c r="J2549"/>
      <c r="K2549"/>
      <c r="L2549"/>
      <c r="M2549"/>
      <c r="N2549"/>
      <c r="O2549"/>
      <c r="P2549"/>
      <c r="Q2549"/>
      <c r="R2549"/>
      <c r="S2549"/>
      <c r="T2549"/>
      <c r="U2549"/>
      <c r="V2549"/>
      <c r="W2549"/>
      <c r="X2549"/>
      <c r="Y2549"/>
      <c r="Z2549"/>
    </row>
    <row r="2550" spans="1:26" x14ac:dyDescent="0.25">
      <c r="A2550"/>
      <c r="B2550"/>
      <c r="C2550"/>
      <c r="D2550"/>
      <c r="E2550"/>
      <c r="F2550"/>
      <c r="G2550"/>
      <c r="H2550"/>
      <c r="I2550"/>
      <c r="J2550"/>
      <c r="K2550"/>
      <c r="L2550"/>
      <c r="M2550"/>
      <c r="N2550"/>
      <c r="O2550"/>
      <c r="P2550"/>
      <c r="Q2550"/>
      <c r="R2550"/>
      <c r="S2550"/>
      <c r="T2550"/>
      <c r="U2550"/>
      <c r="V2550"/>
      <c r="W2550"/>
      <c r="X2550"/>
      <c r="Y2550"/>
      <c r="Z2550"/>
    </row>
    <row r="2551" spans="1:26" x14ac:dyDescent="0.25">
      <c r="A2551"/>
      <c r="B2551"/>
      <c r="C2551"/>
      <c r="D2551"/>
      <c r="E2551"/>
      <c r="F2551"/>
      <c r="G2551"/>
      <c r="H2551"/>
      <c r="I2551"/>
      <c r="J2551"/>
      <c r="K2551"/>
      <c r="L2551"/>
      <c r="M2551"/>
      <c r="N2551"/>
      <c r="O2551"/>
      <c r="P2551"/>
      <c r="Q2551"/>
      <c r="R2551"/>
      <c r="S2551"/>
      <c r="T2551"/>
      <c r="U2551"/>
      <c r="V2551"/>
      <c r="W2551"/>
      <c r="X2551"/>
      <c r="Y2551"/>
      <c r="Z2551"/>
    </row>
    <row r="2552" spans="1:26" x14ac:dyDescent="0.25">
      <c r="A2552"/>
      <c r="B2552"/>
      <c r="C2552"/>
      <c r="D2552"/>
      <c r="E2552"/>
      <c r="F2552"/>
      <c r="G2552"/>
      <c r="H2552"/>
      <c r="I2552"/>
      <c r="J2552"/>
      <c r="K2552"/>
      <c r="L2552"/>
      <c r="M2552"/>
      <c r="N2552"/>
      <c r="O2552"/>
      <c r="P2552"/>
      <c r="Q2552"/>
      <c r="R2552"/>
      <c r="S2552"/>
      <c r="T2552"/>
      <c r="U2552"/>
      <c r="V2552"/>
      <c r="W2552"/>
      <c r="X2552"/>
      <c r="Y2552"/>
      <c r="Z2552"/>
    </row>
    <row r="2553" spans="1:26" x14ac:dyDescent="0.25">
      <c r="A2553"/>
      <c r="B2553"/>
      <c r="C2553"/>
      <c r="D2553"/>
      <c r="E2553"/>
      <c r="F2553"/>
      <c r="G2553"/>
      <c r="H2553"/>
      <c r="I2553"/>
      <c r="J2553"/>
      <c r="K2553"/>
      <c r="L2553"/>
      <c r="M2553"/>
      <c r="N2553"/>
      <c r="O2553"/>
      <c r="P2553"/>
      <c r="Q2553"/>
      <c r="R2553"/>
      <c r="S2553"/>
      <c r="T2553"/>
      <c r="U2553"/>
      <c r="V2553"/>
      <c r="W2553"/>
      <c r="X2553"/>
      <c r="Y2553"/>
      <c r="Z2553"/>
    </row>
    <row r="2554" spans="1:26" x14ac:dyDescent="0.25">
      <c r="A2554"/>
      <c r="B2554"/>
      <c r="C2554"/>
      <c r="D2554"/>
      <c r="E2554"/>
      <c r="F2554"/>
      <c r="G2554"/>
      <c r="H2554"/>
      <c r="I2554"/>
      <c r="J2554"/>
      <c r="K2554"/>
      <c r="L2554"/>
      <c r="M2554"/>
      <c r="N2554"/>
      <c r="O2554"/>
      <c r="P2554"/>
      <c r="Q2554"/>
      <c r="R2554"/>
      <c r="S2554"/>
      <c r="T2554"/>
      <c r="U2554"/>
      <c r="V2554"/>
      <c r="W2554"/>
      <c r="X2554"/>
      <c r="Y2554"/>
      <c r="Z2554"/>
    </row>
    <row r="2555" spans="1:26" x14ac:dyDescent="0.25">
      <c r="A2555"/>
      <c r="B2555"/>
      <c r="C2555"/>
      <c r="D2555"/>
      <c r="E2555"/>
      <c r="F2555"/>
      <c r="G2555"/>
      <c r="H2555"/>
      <c r="I2555"/>
      <c r="J2555"/>
      <c r="K2555"/>
      <c r="L2555"/>
      <c r="M2555"/>
      <c r="N2555"/>
      <c r="O2555"/>
      <c r="P2555"/>
      <c r="Q2555"/>
      <c r="R2555"/>
      <c r="S2555"/>
      <c r="T2555"/>
      <c r="U2555"/>
      <c r="V2555"/>
      <c r="W2555"/>
      <c r="X2555"/>
      <c r="Y2555"/>
      <c r="Z2555"/>
    </row>
    <row r="2556" spans="1:26" x14ac:dyDescent="0.25">
      <c r="A2556"/>
      <c r="B2556"/>
      <c r="C2556"/>
      <c r="D2556"/>
      <c r="E2556"/>
      <c r="F2556"/>
      <c r="G2556"/>
      <c r="H2556"/>
      <c r="I2556"/>
      <c r="J2556"/>
      <c r="K2556"/>
      <c r="L2556"/>
      <c r="M2556"/>
      <c r="N2556"/>
      <c r="O2556"/>
      <c r="P2556"/>
      <c r="Q2556"/>
      <c r="R2556"/>
      <c r="S2556"/>
      <c r="T2556"/>
      <c r="U2556"/>
      <c r="V2556"/>
      <c r="W2556"/>
      <c r="X2556"/>
      <c r="Y2556"/>
      <c r="Z2556"/>
    </row>
    <row r="2557" spans="1:26" x14ac:dyDescent="0.25">
      <c r="A2557"/>
      <c r="B2557"/>
      <c r="C2557"/>
      <c r="D2557"/>
      <c r="E2557"/>
      <c r="F2557"/>
      <c r="G2557"/>
      <c r="H2557"/>
      <c r="I2557"/>
      <c r="J2557"/>
      <c r="K2557"/>
      <c r="L2557"/>
      <c r="M2557"/>
      <c r="N2557"/>
      <c r="O2557"/>
      <c r="P2557"/>
      <c r="Q2557"/>
      <c r="R2557"/>
      <c r="S2557"/>
      <c r="T2557"/>
      <c r="U2557"/>
      <c r="V2557"/>
      <c r="W2557"/>
      <c r="X2557"/>
      <c r="Y2557"/>
      <c r="Z2557"/>
    </row>
    <row r="2558" spans="1:26" x14ac:dyDescent="0.25">
      <c r="A2558"/>
      <c r="B2558"/>
      <c r="C2558"/>
      <c r="D2558"/>
      <c r="E2558"/>
      <c r="F2558"/>
      <c r="G2558"/>
      <c r="H2558"/>
      <c r="I2558"/>
      <c r="J2558"/>
      <c r="K2558"/>
      <c r="L2558"/>
      <c r="M2558"/>
      <c r="N2558"/>
      <c r="O2558"/>
      <c r="P2558"/>
      <c r="Q2558"/>
      <c r="R2558"/>
      <c r="S2558"/>
      <c r="T2558"/>
      <c r="U2558"/>
      <c r="V2558"/>
      <c r="W2558"/>
      <c r="X2558"/>
      <c r="Y2558"/>
      <c r="Z2558"/>
    </row>
    <row r="2559" spans="1:26" x14ac:dyDescent="0.25">
      <c r="A2559"/>
      <c r="B2559"/>
      <c r="C2559"/>
      <c r="D2559"/>
      <c r="E2559"/>
      <c r="F2559"/>
      <c r="G2559"/>
      <c r="H2559"/>
      <c r="I2559"/>
      <c r="J2559"/>
      <c r="K2559"/>
      <c r="L2559"/>
      <c r="M2559"/>
      <c r="N2559"/>
      <c r="O2559"/>
      <c r="P2559"/>
      <c r="Q2559"/>
      <c r="R2559"/>
      <c r="S2559"/>
      <c r="T2559"/>
      <c r="U2559"/>
      <c r="V2559"/>
      <c r="W2559"/>
      <c r="X2559"/>
      <c r="Y2559"/>
      <c r="Z2559"/>
    </row>
    <row r="2560" spans="1:26" x14ac:dyDescent="0.25">
      <c r="A2560"/>
      <c r="B2560"/>
      <c r="C2560"/>
      <c r="D2560"/>
      <c r="E2560"/>
      <c r="F2560"/>
      <c r="G2560"/>
      <c r="H2560"/>
      <c r="I2560"/>
      <c r="J2560"/>
      <c r="K2560"/>
      <c r="L2560"/>
      <c r="M2560"/>
      <c r="N2560"/>
      <c r="O2560"/>
      <c r="P2560"/>
      <c r="Q2560"/>
      <c r="R2560"/>
      <c r="S2560"/>
      <c r="T2560"/>
      <c r="U2560"/>
      <c r="V2560"/>
      <c r="W2560"/>
      <c r="X2560"/>
      <c r="Y2560"/>
      <c r="Z2560"/>
    </row>
    <row r="2561" spans="1:26" x14ac:dyDescent="0.25">
      <c r="A2561"/>
      <c r="B2561"/>
      <c r="C2561"/>
      <c r="D2561"/>
      <c r="E2561"/>
      <c r="F2561"/>
      <c r="G2561"/>
      <c r="H2561"/>
      <c r="I2561"/>
      <c r="J2561"/>
      <c r="K2561"/>
      <c r="L2561"/>
      <c r="M2561"/>
      <c r="N2561"/>
      <c r="O2561"/>
      <c r="P2561"/>
      <c r="Q2561"/>
      <c r="R2561"/>
      <c r="S2561"/>
      <c r="T2561"/>
      <c r="U2561"/>
      <c r="V2561"/>
      <c r="W2561"/>
      <c r="X2561"/>
      <c r="Y2561"/>
      <c r="Z2561"/>
    </row>
    <row r="2562" spans="1:26" x14ac:dyDescent="0.25">
      <c r="A2562"/>
      <c r="B2562"/>
      <c r="C2562"/>
      <c r="D2562"/>
      <c r="E2562"/>
      <c r="F2562"/>
      <c r="G2562"/>
      <c r="H2562"/>
      <c r="I2562"/>
      <c r="J2562"/>
      <c r="K2562"/>
      <c r="L2562"/>
      <c r="M2562"/>
      <c r="N2562"/>
      <c r="O2562"/>
      <c r="P2562"/>
      <c r="Q2562"/>
      <c r="R2562"/>
      <c r="S2562"/>
      <c r="T2562"/>
      <c r="U2562"/>
      <c r="V2562"/>
      <c r="W2562"/>
      <c r="X2562"/>
      <c r="Y2562"/>
      <c r="Z2562"/>
    </row>
    <row r="2563" spans="1:26" x14ac:dyDescent="0.25">
      <c r="A2563"/>
      <c r="B2563"/>
      <c r="C2563"/>
      <c r="D2563"/>
      <c r="E2563"/>
      <c r="F2563"/>
      <c r="G2563"/>
      <c r="H2563"/>
      <c r="I2563"/>
      <c r="J2563"/>
      <c r="K2563"/>
      <c r="L2563"/>
      <c r="M2563"/>
      <c r="N2563"/>
      <c r="O2563"/>
      <c r="P2563"/>
      <c r="Q2563"/>
      <c r="R2563"/>
      <c r="S2563"/>
      <c r="T2563"/>
      <c r="U2563"/>
      <c r="V2563"/>
      <c r="W2563"/>
      <c r="X2563"/>
      <c r="Y2563"/>
      <c r="Z2563"/>
    </row>
    <row r="2564" spans="1:26" x14ac:dyDescent="0.25">
      <c r="A2564"/>
      <c r="B2564"/>
      <c r="C2564"/>
      <c r="D2564"/>
      <c r="E2564"/>
      <c r="F2564"/>
      <c r="G2564"/>
      <c r="H2564"/>
      <c r="I2564"/>
      <c r="J2564"/>
      <c r="K2564"/>
      <c r="L2564"/>
      <c r="M2564"/>
      <c r="N2564"/>
      <c r="O2564"/>
      <c r="P2564"/>
      <c r="Q2564"/>
      <c r="R2564"/>
      <c r="S2564"/>
      <c r="T2564"/>
      <c r="U2564"/>
      <c r="V2564"/>
      <c r="W2564"/>
      <c r="X2564"/>
      <c r="Y2564"/>
      <c r="Z2564"/>
    </row>
    <row r="2565" spans="1:26" x14ac:dyDescent="0.25">
      <c r="A2565"/>
      <c r="B2565"/>
      <c r="C2565"/>
      <c r="D2565"/>
      <c r="E2565"/>
      <c r="F2565"/>
      <c r="G2565"/>
      <c r="H2565"/>
      <c r="I2565"/>
      <c r="J2565"/>
      <c r="K2565"/>
      <c r="L2565"/>
      <c r="M2565"/>
      <c r="N2565"/>
      <c r="O2565"/>
      <c r="P2565"/>
      <c r="Q2565"/>
      <c r="R2565"/>
      <c r="S2565"/>
      <c r="T2565"/>
      <c r="U2565"/>
      <c r="V2565"/>
      <c r="W2565"/>
      <c r="X2565"/>
      <c r="Y2565"/>
      <c r="Z2565"/>
    </row>
    <row r="2566" spans="1:26" x14ac:dyDescent="0.25">
      <c r="A2566"/>
      <c r="B2566"/>
      <c r="C2566"/>
      <c r="D2566"/>
      <c r="E2566"/>
      <c r="F2566"/>
      <c r="G2566"/>
      <c r="H2566"/>
      <c r="I2566"/>
      <c r="J2566"/>
      <c r="K2566"/>
      <c r="L2566"/>
      <c r="M2566"/>
      <c r="N2566"/>
      <c r="O2566"/>
      <c r="P2566"/>
      <c r="Q2566"/>
      <c r="R2566"/>
      <c r="S2566"/>
      <c r="T2566"/>
      <c r="U2566"/>
      <c r="V2566"/>
      <c r="W2566"/>
      <c r="X2566"/>
      <c r="Y2566"/>
      <c r="Z2566"/>
    </row>
    <row r="2567" spans="1:26" x14ac:dyDescent="0.25">
      <c r="A2567"/>
      <c r="B2567"/>
      <c r="C2567"/>
      <c r="D2567"/>
      <c r="E2567"/>
      <c r="F2567"/>
      <c r="G2567"/>
      <c r="H2567"/>
      <c r="I2567"/>
      <c r="J2567"/>
      <c r="K2567"/>
      <c r="L2567"/>
      <c r="M2567"/>
      <c r="N2567"/>
      <c r="O2567"/>
      <c r="P2567"/>
      <c r="Q2567"/>
      <c r="R2567"/>
      <c r="S2567"/>
      <c r="T2567"/>
      <c r="U2567"/>
      <c r="V2567"/>
      <c r="W2567"/>
      <c r="X2567"/>
      <c r="Y2567"/>
      <c r="Z2567"/>
    </row>
    <row r="2568" spans="1:26" x14ac:dyDescent="0.25">
      <c r="A2568"/>
      <c r="B2568"/>
      <c r="C2568"/>
      <c r="D2568"/>
      <c r="E2568"/>
      <c r="F2568"/>
      <c r="G2568"/>
      <c r="H2568"/>
      <c r="I2568"/>
      <c r="J2568"/>
      <c r="K2568"/>
      <c r="L2568"/>
      <c r="M2568"/>
      <c r="N2568"/>
      <c r="O2568"/>
      <c r="P2568"/>
      <c r="Q2568"/>
      <c r="R2568"/>
      <c r="S2568"/>
      <c r="T2568"/>
      <c r="U2568"/>
      <c r="V2568"/>
      <c r="W2568"/>
      <c r="X2568"/>
      <c r="Y2568"/>
      <c r="Z2568"/>
    </row>
    <row r="2569" spans="1:26" x14ac:dyDescent="0.25">
      <c r="A2569"/>
      <c r="B2569"/>
      <c r="C2569"/>
      <c r="D2569"/>
      <c r="E2569"/>
      <c r="F2569"/>
      <c r="G2569"/>
      <c r="H2569"/>
      <c r="I2569"/>
      <c r="J2569"/>
      <c r="K2569"/>
      <c r="L2569"/>
      <c r="M2569"/>
      <c r="N2569"/>
      <c r="O2569"/>
      <c r="P2569"/>
      <c r="Q2569"/>
      <c r="R2569"/>
      <c r="S2569"/>
      <c r="T2569"/>
      <c r="U2569"/>
      <c r="V2569"/>
      <c r="W2569"/>
      <c r="X2569"/>
      <c r="Y2569"/>
      <c r="Z2569"/>
    </row>
    <row r="2570" spans="1:26" x14ac:dyDescent="0.25">
      <c r="A2570"/>
      <c r="B2570"/>
      <c r="C2570"/>
      <c r="D2570"/>
      <c r="E2570"/>
      <c r="F2570"/>
      <c r="G2570"/>
      <c r="H2570"/>
      <c r="I2570"/>
      <c r="J2570"/>
      <c r="K2570"/>
      <c r="L2570"/>
      <c r="M2570"/>
      <c r="N2570"/>
      <c r="O2570"/>
      <c r="P2570"/>
      <c r="Q2570"/>
      <c r="R2570"/>
      <c r="S2570"/>
      <c r="T2570"/>
      <c r="U2570"/>
      <c r="V2570"/>
      <c r="W2570"/>
      <c r="X2570"/>
      <c r="Y2570"/>
      <c r="Z2570"/>
    </row>
    <row r="2571" spans="1:26" x14ac:dyDescent="0.25">
      <c r="A2571"/>
      <c r="B2571"/>
      <c r="C2571"/>
      <c r="D2571"/>
      <c r="E2571"/>
      <c r="F2571"/>
      <c r="G2571"/>
      <c r="H2571"/>
      <c r="I2571"/>
      <c r="J2571"/>
      <c r="K2571"/>
      <c r="L2571"/>
      <c r="M2571"/>
      <c r="N2571"/>
      <c r="O2571"/>
      <c r="P2571"/>
      <c r="Q2571"/>
      <c r="R2571"/>
      <c r="S2571"/>
      <c r="T2571"/>
      <c r="U2571"/>
      <c r="V2571"/>
      <c r="W2571"/>
      <c r="X2571"/>
      <c r="Y2571"/>
      <c r="Z2571"/>
    </row>
    <row r="2572" spans="1:26" x14ac:dyDescent="0.25">
      <c r="A2572"/>
      <c r="B2572"/>
      <c r="C2572"/>
      <c r="D2572"/>
      <c r="E2572"/>
      <c r="F2572"/>
      <c r="G2572"/>
      <c r="H2572"/>
      <c r="I2572"/>
      <c r="J2572"/>
      <c r="K2572"/>
      <c r="L2572"/>
      <c r="M2572"/>
      <c r="N2572"/>
      <c r="O2572"/>
      <c r="P2572"/>
      <c r="Q2572"/>
      <c r="R2572"/>
      <c r="S2572"/>
      <c r="T2572"/>
      <c r="U2572"/>
      <c r="V2572"/>
      <c r="W2572"/>
      <c r="X2572"/>
      <c r="Y2572"/>
      <c r="Z2572"/>
    </row>
    <row r="2573" spans="1:26" x14ac:dyDescent="0.25">
      <c r="A2573"/>
      <c r="B2573"/>
      <c r="C2573"/>
      <c r="D2573"/>
      <c r="E2573"/>
      <c r="F2573"/>
      <c r="G2573"/>
      <c r="H2573"/>
      <c r="I2573"/>
      <c r="J2573"/>
      <c r="K2573"/>
      <c r="L2573"/>
      <c r="M2573"/>
      <c r="N2573"/>
      <c r="O2573"/>
      <c r="P2573"/>
      <c r="Q2573"/>
      <c r="R2573"/>
      <c r="S2573"/>
      <c r="T2573"/>
      <c r="U2573"/>
      <c r="V2573"/>
      <c r="W2573"/>
      <c r="X2573"/>
      <c r="Y2573"/>
      <c r="Z2573"/>
    </row>
    <row r="2574" spans="1:26" x14ac:dyDescent="0.25">
      <c r="A2574"/>
      <c r="B2574"/>
      <c r="C2574"/>
      <c r="D2574"/>
      <c r="E2574"/>
      <c r="F2574"/>
      <c r="G2574"/>
      <c r="H2574"/>
      <c r="I2574"/>
      <c r="J2574"/>
      <c r="K2574"/>
      <c r="L2574"/>
      <c r="M2574"/>
      <c r="N2574"/>
      <c r="O2574"/>
      <c r="P2574"/>
      <c r="Q2574"/>
      <c r="R2574"/>
      <c r="S2574"/>
      <c r="T2574"/>
      <c r="U2574"/>
      <c r="V2574"/>
      <c r="W2574"/>
      <c r="X2574"/>
      <c r="Y2574"/>
      <c r="Z2574"/>
    </row>
    <row r="2575" spans="1:26" x14ac:dyDescent="0.25">
      <c r="A2575"/>
      <c r="B2575"/>
      <c r="C2575"/>
      <c r="D2575"/>
      <c r="E2575"/>
      <c r="F2575"/>
      <c r="G2575"/>
      <c r="H2575"/>
      <c r="I2575"/>
      <c r="J2575"/>
      <c r="K2575"/>
      <c r="L2575"/>
      <c r="M2575"/>
      <c r="N2575"/>
      <c r="O2575"/>
      <c r="P2575"/>
      <c r="Q2575"/>
      <c r="R2575"/>
      <c r="S2575"/>
      <c r="T2575"/>
      <c r="U2575"/>
      <c r="V2575"/>
      <c r="W2575"/>
      <c r="X2575"/>
      <c r="Y2575"/>
      <c r="Z2575"/>
    </row>
    <row r="2576" spans="1:26" x14ac:dyDescent="0.25">
      <c r="A2576"/>
      <c r="B2576"/>
      <c r="C2576"/>
      <c r="D2576"/>
      <c r="E2576"/>
      <c r="F2576"/>
      <c r="G2576"/>
      <c r="H2576"/>
      <c r="I2576"/>
      <c r="J2576"/>
      <c r="K2576"/>
      <c r="L2576"/>
      <c r="M2576"/>
      <c r="N2576"/>
      <c r="O2576"/>
      <c r="P2576"/>
      <c r="Q2576"/>
      <c r="R2576"/>
      <c r="S2576"/>
      <c r="T2576"/>
      <c r="U2576"/>
      <c r="V2576"/>
      <c r="W2576"/>
      <c r="X2576"/>
      <c r="Y2576"/>
      <c r="Z2576"/>
    </row>
    <row r="2577" spans="1:26" x14ac:dyDescent="0.25">
      <c r="A2577"/>
      <c r="B2577"/>
      <c r="C2577"/>
      <c r="D2577"/>
      <c r="E2577"/>
      <c r="F2577"/>
      <c r="G2577"/>
      <c r="H2577"/>
      <c r="I2577"/>
      <c r="J2577"/>
      <c r="K2577"/>
      <c r="L2577"/>
      <c r="M2577"/>
      <c r="N2577"/>
      <c r="O2577"/>
      <c r="P2577"/>
      <c r="Q2577"/>
      <c r="R2577"/>
      <c r="S2577"/>
      <c r="T2577"/>
      <c r="U2577"/>
      <c r="V2577"/>
      <c r="W2577"/>
      <c r="X2577"/>
      <c r="Y2577"/>
      <c r="Z2577"/>
    </row>
    <row r="2578" spans="1:26" x14ac:dyDescent="0.25">
      <c r="A2578"/>
      <c r="B2578"/>
      <c r="C2578"/>
      <c r="D2578"/>
      <c r="E2578"/>
      <c r="F2578"/>
      <c r="G2578"/>
      <c r="H2578"/>
      <c r="I2578"/>
      <c r="J2578"/>
      <c r="K2578"/>
      <c r="L2578"/>
      <c r="M2578"/>
      <c r="N2578"/>
      <c r="O2578"/>
      <c r="P2578"/>
      <c r="Q2578"/>
      <c r="R2578"/>
      <c r="S2578"/>
      <c r="T2578"/>
      <c r="U2578"/>
      <c r="V2578"/>
      <c r="W2578"/>
      <c r="X2578"/>
      <c r="Y2578"/>
      <c r="Z2578"/>
    </row>
    <row r="2579" spans="1:26" x14ac:dyDescent="0.25">
      <c r="A2579"/>
      <c r="B2579"/>
      <c r="C2579"/>
      <c r="D2579"/>
      <c r="E2579"/>
      <c r="F2579"/>
      <c r="G2579"/>
      <c r="H2579"/>
      <c r="I2579"/>
      <c r="J2579"/>
      <c r="K2579"/>
      <c r="L2579"/>
      <c r="M2579"/>
      <c r="N2579"/>
      <c r="O2579"/>
      <c r="P2579"/>
      <c r="Q2579"/>
      <c r="R2579"/>
      <c r="S2579"/>
      <c r="T2579"/>
      <c r="U2579"/>
      <c r="V2579"/>
      <c r="W2579"/>
      <c r="X2579"/>
      <c r="Y2579"/>
      <c r="Z2579"/>
    </row>
    <row r="2580" spans="1:26" x14ac:dyDescent="0.25">
      <c r="A2580"/>
      <c r="B2580"/>
      <c r="C2580"/>
      <c r="D2580"/>
      <c r="E2580"/>
      <c r="F2580"/>
      <c r="G2580"/>
      <c r="H2580"/>
      <c r="I2580"/>
      <c r="J2580"/>
      <c r="K2580"/>
      <c r="L2580"/>
      <c r="M2580"/>
      <c r="N2580"/>
      <c r="O2580"/>
      <c r="P2580"/>
      <c r="Q2580"/>
      <c r="R2580"/>
      <c r="S2580"/>
      <c r="T2580"/>
      <c r="U2580"/>
      <c r="V2580"/>
      <c r="W2580"/>
      <c r="X2580"/>
      <c r="Y2580"/>
      <c r="Z2580"/>
    </row>
    <row r="2581" spans="1:26" x14ac:dyDescent="0.25">
      <c r="A2581"/>
      <c r="B2581"/>
      <c r="C2581"/>
      <c r="D2581"/>
      <c r="E2581"/>
      <c r="F2581"/>
      <c r="G2581"/>
      <c r="H2581"/>
      <c r="I2581"/>
      <c r="J2581"/>
      <c r="K2581"/>
      <c r="L2581"/>
      <c r="M2581"/>
      <c r="N2581"/>
      <c r="O2581"/>
      <c r="P2581"/>
      <c r="Q2581"/>
      <c r="R2581"/>
      <c r="S2581"/>
      <c r="T2581"/>
      <c r="U2581"/>
      <c r="V2581"/>
      <c r="W2581"/>
      <c r="X2581"/>
      <c r="Y2581"/>
      <c r="Z2581"/>
    </row>
    <row r="2582" spans="1:26" x14ac:dyDescent="0.25">
      <c r="A2582"/>
      <c r="B2582"/>
      <c r="C2582"/>
      <c r="D2582"/>
      <c r="E2582"/>
      <c r="F2582"/>
      <c r="G2582"/>
      <c r="H2582"/>
      <c r="I2582"/>
      <c r="J2582"/>
      <c r="K2582"/>
      <c r="L2582"/>
      <c r="M2582"/>
      <c r="N2582"/>
      <c r="O2582"/>
      <c r="P2582"/>
      <c r="Q2582"/>
      <c r="R2582"/>
      <c r="S2582"/>
      <c r="T2582"/>
      <c r="U2582"/>
      <c r="V2582"/>
      <c r="W2582"/>
      <c r="X2582"/>
      <c r="Y2582"/>
      <c r="Z2582"/>
    </row>
    <row r="2583" spans="1:26" x14ac:dyDescent="0.25">
      <c r="A2583"/>
      <c r="B2583"/>
      <c r="C2583"/>
      <c r="D2583"/>
      <c r="E2583"/>
      <c r="F2583"/>
      <c r="G2583"/>
      <c r="H2583"/>
      <c r="I2583"/>
      <c r="J2583"/>
      <c r="K2583"/>
      <c r="L2583"/>
      <c r="M2583"/>
      <c r="N2583"/>
      <c r="O2583"/>
      <c r="P2583"/>
      <c r="Q2583"/>
      <c r="R2583"/>
      <c r="S2583"/>
      <c r="T2583"/>
      <c r="U2583"/>
      <c r="V2583"/>
      <c r="W2583"/>
      <c r="X2583"/>
      <c r="Y2583"/>
      <c r="Z2583"/>
    </row>
    <row r="2584" spans="1:26" x14ac:dyDescent="0.25">
      <c r="A2584"/>
      <c r="B2584"/>
      <c r="C2584"/>
      <c r="D2584"/>
      <c r="E2584"/>
      <c r="F2584"/>
      <c r="G2584"/>
      <c r="H2584"/>
      <c r="I2584"/>
      <c r="J2584"/>
      <c r="K2584"/>
      <c r="L2584"/>
      <c r="M2584"/>
      <c r="N2584"/>
      <c r="O2584"/>
      <c r="P2584"/>
      <c r="Q2584"/>
      <c r="R2584"/>
      <c r="S2584"/>
      <c r="T2584"/>
      <c r="U2584"/>
      <c r="V2584"/>
      <c r="W2584"/>
      <c r="X2584"/>
      <c r="Y2584"/>
      <c r="Z2584"/>
    </row>
    <row r="2585" spans="1:26" x14ac:dyDescent="0.25">
      <c r="A2585"/>
      <c r="B2585"/>
      <c r="C2585"/>
      <c r="D2585"/>
      <c r="E2585"/>
      <c r="F2585"/>
      <c r="G2585"/>
      <c r="H2585"/>
      <c r="I2585"/>
      <c r="J2585"/>
      <c r="K2585"/>
      <c r="L2585"/>
      <c r="M2585"/>
      <c r="N2585"/>
      <c r="O2585"/>
      <c r="P2585"/>
      <c r="Q2585"/>
      <c r="R2585"/>
      <c r="S2585"/>
      <c r="T2585"/>
      <c r="U2585"/>
      <c r="V2585"/>
      <c r="W2585"/>
      <c r="X2585"/>
      <c r="Y2585"/>
      <c r="Z2585"/>
    </row>
    <row r="2586" spans="1:26" x14ac:dyDescent="0.25">
      <c r="A2586"/>
      <c r="B2586"/>
      <c r="C2586"/>
      <c r="D2586"/>
      <c r="E2586"/>
      <c r="F2586"/>
      <c r="G2586"/>
      <c r="H2586"/>
      <c r="I2586"/>
      <c r="J2586"/>
      <c r="K2586"/>
      <c r="L2586"/>
      <c r="M2586"/>
      <c r="N2586"/>
      <c r="O2586"/>
      <c r="P2586"/>
      <c r="Q2586"/>
      <c r="R2586"/>
      <c r="S2586"/>
      <c r="T2586"/>
      <c r="U2586"/>
      <c r="V2586"/>
      <c r="W2586"/>
      <c r="X2586"/>
      <c r="Y2586"/>
      <c r="Z2586"/>
    </row>
    <row r="2587" spans="1:26" x14ac:dyDescent="0.25">
      <c r="A2587"/>
      <c r="B2587"/>
      <c r="C2587"/>
      <c r="D2587"/>
      <c r="E2587"/>
      <c r="F2587"/>
      <c r="G2587"/>
      <c r="H2587"/>
      <c r="I2587"/>
      <c r="J2587"/>
      <c r="K2587"/>
      <c r="L2587"/>
      <c r="M2587"/>
      <c r="N2587"/>
      <c r="O2587"/>
      <c r="P2587"/>
      <c r="Q2587"/>
      <c r="R2587"/>
      <c r="S2587"/>
      <c r="T2587"/>
      <c r="U2587"/>
      <c r="V2587"/>
      <c r="W2587"/>
      <c r="X2587"/>
      <c r="Y2587"/>
      <c r="Z2587"/>
    </row>
    <row r="2588" spans="1:26" x14ac:dyDescent="0.25">
      <c r="A2588"/>
      <c r="B2588"/>
      <c r="C2588"/>
      <c r="D2588"/>
      <c r="E2588"/>
      <c r="F2588"/>
      <c r="G2588"/>
      <c r="H2588"/>
      <c r="I2588"/>
      <c r="J2588"/>
      <c r="K2588"/>
      <c r="L2588"/>
      <c r="M2588"/>
      <c r="N2588"/>
      <c r="O2588"/>
      <c r="P2588"/>
      <c r="Q2588"/>
      <c r="R2588"/>
      <c r="S2588"/>
      <c r="T2588"/>
      <c r="U2588"/>
      <c r="V2588"/>
      <c r="W2588"/>
      <c r="X2588"/>
      <c r="Y2588"/>
      <c r="Z2588"/>
    </row>
    <row r="2589" spans="1:26" x14ac:dyDescent="0.25">
      <c r="A2589"/>
      <c r="B2589"/>
      <c r="C2589"/>
      <c r="D2589"/>
      <c r="E2589"/>
      <c r="F2589"/>
      <c r="G2589"/>
      <c r="H2589"/>
      <c r="I2589"/>
      <c r="J2589"/>
      <c r="K2589"/>
      <c r="L2589"/>
      <c r="M2589"/>
      <c r="N2589"/>
      <c r="O2589"/>
      <c r="P2589"/>
      <c r="Q2589"/>
      <c r="R2589"/>
      <c r="S2589"/>
      <c r="T2589"/>
      <c r="U2589"/>
      <c r="V2589"/>
      <c r="W2589"/>
      <c r="X2589"/>
      <c r="Y2589"/>
      <c r="Z2589"/>
    </row>
    <row r="2590" spans="1:26" x14ac:dyDescent="0.25">
      <c r="A2590"/>
      <c r="B2590"/>
      <c r="C2590"/>
      <c r="D2590"/>
      <c r="E2590"/>
      <c r="F2590"/>
      <c r="G2590"/>
      <c r="H2590"/>
      <c r="I2590"/>
      <c r="J2590"/>
      <c r="K2590"/>
      <c r="L2590"/>
      <c r="M2590"/>
      <c r="N2590"/>
      <c r="O2590"/>
      <c r="P2590"/>
      <c r="Q2590"/>
      <c r="R2590"/>
      <c r="S2590"/>
      <c r="T2590"/>
      <c r="U2590"/>
      <c r="V2590"/>
      <c r="W2590"/>
      <c r="X2590"/>
      <c r="Y2590"/>
      <c r="Z2590"/>
    </row>
    <row r="2591" spans="1:26" x14ac:dyDescent="0.25">
      <c r="A2591"/>
      <c r="B2591"/>
      <c r="C2591"/>
      <c r="D2591"/>
      <c r="E2591"/>
      <c r="F2591"/>
      <c r="G2591"/>
      <c r="H2591"/>
      <c r="I2591"/>
      <c r="J2591"/>
      <c r="K2591"/>
      <c r="L2591"/>
      <c r="M2591"/>
      <c r="N2591"/>
      <c r="O2591"/>
      <c r="P2591"/>
      <c r="Q2591"/>
      <c r="R2591"/>
      <c r="S2591"/>
      <c r="T2591"/>
      <c r="U2591"/>
      <c r="V2591"/>
      <c r="W2591"/>
      <c r="X2591"/>
      <c r="Y2591"/>
      <c r="Z2591"/>
    </row>
    <row r="2592" spans="1:26" x14ac:dyDescent="0.25">
      <c r="A2592"/>
      <c r="B2592"/>
      <c r="C2592"/>
      <c r="D2592"/>
      <c r="E2592"/>
      <c r="F2592"/>
      <c r="G2592"/>
      <c r="H2592"/>
      <c r="I2592"/>
      <c r="J2592"/>
      <c r="K2592"/>
      <c r="L2592"/>
      <c r="M2592"/>
      <c r="N2592"/>
      <c r="O2592"/>
      <c r="P2592"/>
      <c r="Q2592"/>
      <c r="R2592"/>
      <c r="S2592"/>
      <c r="T2592"/>
      <c r="U2592"/>
      <c r="V2592"/>
      <c r="W2592"/>
      <c r="X2592"/>
      <c r="Y2592"/>
      <c r="Z2592"/>
    </row>
    <row r="2593" spans="1:26" x14ac:dyDescent="0.25">
      <c r="A2593"/>
      <c r="B2593"/>
      <c r="C2593"/>
      <c r="D2593"/>
      <c r="E2593"/>
      <c r="F2593"/>
      <c r="G2593"/>
      <c r="H2593"/>
      <c r="I2593"/>
      <c r="J2593"/>
      <c r="K2593"/>
      <c r="L2593"/>
      <c r="M2593"/>
      <c r="N2593"/>
      <c r="O2593"/>
      <c r="P2593"/>
      <c r="Q2593"/>
      <c r="R2593"/>
      <c r="S2593"/>
      <c r="T2593"/>
      <c r="U2593"/>
      <c r="V2593"/>
      <c r="W2593"/>
      <c r="X2593"/>
      <c r="Y2593"/>
      <c r="Z2593"/>
    </row>
    <row r="2594" spans="1:26" x14ac:dyDescent="0.25">
      <c r="A2594"/>
      <c r="B2594"/>
      <c r="C2594"/>
      <c r="D2594"/>
      <c r="E2594"/>
      <c r="F2594"/>
      <c r="G2594"/>
      <c r="H2594"/>
      <c r="I2594"/>
      <c r="J2594"/>
      <c r="K2594"/>
      <c r="L2594"/>
      <c r="M2594"/>
      <c r="N2594"/>
      <c r="O2594"/>
      <c r="P2594"/>
      <c r="Q2594"/>
      <c r="R2594"/>
      <c r="S2594"/>
      <c r="T2594"/>
      <c r="U2594"/>
      <c r="V2594"/>
      <c r="W2594"/>
      <c r="X2594"/>
      <c r="Y2594"/>
      <c r="Z2594"/>
    </row>
    <row r="2595" spans="1:26" x14ac:dyDescent="0.25">
      <c r="A2595"/>
      <c r="B2595"/>
      <c r="C2595"/>
      <c r="D2595"/>
      <c r="E2595"/>
      <c r="F2595"/>
      <c r="G2595"/>
      <c r="H2595"/>
      <c r="I2595"/>
      <c r="J2595"/>
      <c r="K2595"/>
      <c r="L2595"/>
      <c r="M2595"/>
      <c r="N2595"/>
      <c r="O2595"/>
      <c r="P2595"/>
      <c r="Q2595"/>
      <c r="R2595"/>
      <c r="S2595"/>
      <c r="T2595"/>
      <c r="U2595"/>
      <c r="V2595"/>
      <c r="W2595"/>
      <c r="X2595"/>
      <c r="Y2595"/>
      <c r="Z2595"/>
    </row>
    <row r="2596" spans="1:26" x14ac:dyDescent="0.25">
      <c r="A2596"/>
      <c r="B2596"/>
      <c r="C2596"/>
      <c r="D2596"/>
      <c r="E2596"/>
      <c r="F2596"/>
      <c r="G2596"/>
      <c r="H2596"/>
      <c r="I2596"/>
      <c r="J2596"/>
      <c r="K2596"/>
      <c r="L2596"/>
      <c r="M2596"/>
      <c r="N2596"/>
      <c r="O2596"/>
      <c r="P2596"/>
      <c r="Q2596"/>
      <c r="R2596"/>
      <c r="S2596"/>
      <c r="T2596"/>
      <c r="U2596"/>
      <c r="V2596"/>
      <c r="W2596"/>
      <c r="X2596"/>
      <c r="Y2596"/>
      <c r="Z2596"/>
    </row>
    <row r="2597" spans="1:26" x14ac:dyDescent="0.25">
      <c r="A2597"/>
      <c r="B2597"/>
      <c r="C2597"/>
      <c r="D2597"/>
      <c r="E2597"/>
      <c r="F2597"/>
      <c r="G2597"/>
      <c r="H2597"/>
      <c r="I2597"/>
      <c r="J2597"/>
      <c r="K2597"/>
      <c r="L2597"/>
      <c r="M2597"/>
      <c r="N2597"/>
      <c r="O2597"/>
      <c r="P2597"/>
      <c r="Q2597"/>
      <c r="R2597"/>
      <c r="S2597"/>
      <c r="T2597"/>
      <c r="U2597"/>
      <c r="V2597"/>
      <c r="W2597"/>
      <c r="X2597"/>
      <c r="Y2597"/>
      <c r="Z2597"/>
    </row>
    <row r="2598" spans="1:26" x14ac:dyDescent="0.25">
      <c r="A2598"/>
      <c r="B2598"/>
      <c r="C2598"/>
      <c r="D2598"/>
      <c r="E2598"/>
      <c r="F2598"/>
      <c r="G2598"/>
      <c r="H2598"/>
      <c r="I2598"/>
      <c r="J2598"/>
      <c r="K2598"/>
      <c r="L2598"/>
      <c r="M2598"/>
      <c r="N2598"/>
      <c r="O2598"/>
      <c r="P2598"/>
      <c r="Q2598"/>
      <c r="R2598"/>
      <c r="S2598"/>
      <c r="T2598"/>
      <c r="U2598"/>
      <c r="V2598"/>
      <c r="W2598"/>
      <c r="X2598"/>
      <c r="Y2598"/>
      <c r="Z2598"/>
    </row>
    <row r="2599" spans="1:26" x14ac:dyDescent="0.25">
      <c r="A2599"/>
      <c r="B2599"/>
      <c r="C2599"/>
      <c r="D2599"/>
      <c r="E2599"/>
      <c r="F2599"/>
      <c r="G2599"/>
      <c r="H2599"/>
      <c r="I2599"/>
      <c r="J2599"/>
      <c r="K2599"/>
      <c r="L2599"/>
      <c r="M2599"/>
      <c r="N2599"/>
      <c r="O2599"/>
      <c r="P2599"/>
      <c r="Q2599"/>
      <c r="R2599"/>
      <c r="S2599"/>
      <c r="T2599"/>
      <c r="U2599"/>
      <c r="V2599"/>
      <c r="W2599"/>
      <c r="X2599"/>
      <c r="Y2599"/>
      <c r="Z2599"/>
    </row>
    <row r="2600" spans="1:26" x14ac:dyDescent="0.25">
      <c r="A2600"/>
      <c r="B2600"/>
      <c r="C2600"/>
      <c r="D2600"/>
      <c r="E2600"/>
      <c r="F2600"/>
      <c r="G2600"/>
      <c r="H2600"/>
      <c r="I2600"/>
      <c r="J2600"/>
      <c r="K2600"/>
      <c r="L2600"/>
      <c r="M2600"/>
      <c r="N2600"/>
      <c r="O2600"/>
      <c r="P2600"/>
      <c r="Q2600"/>
      <c r="R2600"/>
      <c r="S2600"/>
      <c r="T2600"/>
      <c r="U2600"/>
      <c r="V2600"/>
      <c r="W2600"/>
      <c r="X2600"/>
      <c r="Y2600"/>
      <c r="Z2600"/>
    </row>
    <row r="2601" spans="1:26" x14ac:dyDescent="0.25">
      <c r="A2601"/>
      <c r="B2601"/>
      <c r="C2601"/>
      <c r="D2601"/>
      <c r="E2601"/>
      <c r="F2601"/>
      <c r="G2601"/>
      <c r="H2601"/>
      <c r="I2601"/>
      <c r="J2601"/>
      <c r="K2601"/>
      <c r="L2601"/>
      <c r="M2601"/>
      <c r="N2601"/>
      <c r="O2601"/>
      <c r="P2601"/>
      <c r="Q2601"/>
      <c r="R2601"/>
      <c r="S2601"/>
      <c r="T2601"/>
      <c r="U2601"/>
      <c r="V2601"/>
      <c r="W2601"/>
      <c r="X2601"/>
      <c r="Y2601"/>
      <c r="Z2601"/>
    </row>
    <row r="2602" spans="1:26" x14ac:dyDescent="0.25">
      <c r="A2602"/>
      <c r="B2602"/>
      <c r="C2602"/>
      <c r="D2602"/>
      <c r="E2602"/>
      <c r="F2602"/>
      <c r="G2602"/>
      <c r="H2602"/>
      <c r="I2602"/>
      <c r="J2602"/>
      <c r="K2602"/>
      <c r="L2602"/>
      <c r="M2602"/>
      <c r="N2602"/>
      <c r="O2602"/>
      <c r="P2602"/>
      <c r="Q2602"/>
      <c r="R2602"/>
      <c r="S2602"/>
      <c r="T2602"/>
      <c r="U2602"/>
      <c r="V2602"/>
      <c r="W2602"/>
      <c r="X2602"/>
      <c r="Y2602"/>
      <c r="Z2602"/>
    </row>
    <row r="2603" spans="1:26" x14ac:dyDescent="0.25">
      <c r="A2603"/>
      <c r="B2603"/>
      <c r="C2603"/>
      <c r="D2603"/>
      <c r="E2603"/>
      <c r="F2603"/>
      <c r="G2603"/>
      <c r="H2603"/>
      <c r="I2603"/>
      <c r="J2603"/>
      <c r="K2603"/>
      <c r="L2603"/>
      <c r="M2603"/>
      <c r="N2603"/>
      <c r="O2603"/>
      <c r="P2603"/>
      <c r="Q2603"/>
      <c r="R2603"/>
      <c r="S2603"/>
      <c r="T2603"/>
      <c r="U2603"/>
      <c r="V2603"/>
      <c r="W2603"/>
      <c r="X2603"/>
      <c r="Y2603"/>
      <c r="Z2603"/>
    </row>
    <row r="2604" spans="1:26" x14ac:dyDescent="0.25">
      <c r="A2604"/>
      <c r="B2604"/>
      <c r="C2604"/>
      <c r="D2604"/>
      <c r="E2604"/>
      <c r="F2604"/>
      <c r="G2604"/>
      <c r="H2604"/>
      <c r="I2604"/>
      <c r="J2604"/>
      <c r="K2604"/>
      <c r="L2604"/>
      <c r="M2604"/>
      <c r="N2604"/>
      <c r="O2604"/>
      <c r="P2604"/>
      <c r="Q2604"/>
      <c r="R2604"/>
      <c r="S2604"/>
      <c r="T2604"/>
      <c r="U2604"/>
      <c r="V2604"/>
      <c r="W2604"/>
      <c r="X2604"/>
      <c r="Y2604"/>
      <c r="Z2604"/>
    </row>
    <row r="2605" spans="1:26" x14ac:dyDescent="0.25">
      <c r="A2605"/>
      <c r="B2605"/>
      <c r="C2605"/>
      <c r="D2605"/>
      <c r="E2605"/>
      <c r="F2605"/>
      <c r="G2605"/>
      <c r="H2605"/>
      <c r="I2605"/>
      <c r="J2605"/>
      <c r="K2605"/>
      <c r="L2605"/>
      <c r="M2605"/>
      <c r="N2605"/>
      <c r="O2605"/>
      <c r="P2605"/>
      <c r="Q2605"/>
      <c r="R2605"/>
      <c r="S2605"/>
      <c r="T2605"/>
      <c r="U2605"/>
      <c r="V2605"/>
      <c r="W2605"/>
      <c r="X2605"/>
      <c r="Y2605"/>
      <c r="Z2605"/>
    </row>
    <row r="2606" spans="1:26" x14ac:dyDescent="0.25">
      <c r="A2606"/>
      <c r="B2606"/>
      <c r="C2606"/>
      <c r="D2606"/>
      <c r="E2606"/>
      <c r="F2606"/>
      <c r="G2606"/>
      <c r="H2606"/>
      <c r="I2606"/>
      <c r="J2606"/>
      <c r="K2606"/>
      <c r="L2606"/>
      <c r="M2606"/>
      <c r="N2606"/>
      <c r="O2606"/>
      <c r="P2606"/>
      <c r="Q2606"/>
      <c r="R2606"/>
      <c r="S2606"/>
      <c r="T2606"/>
      <c r="U2606"/>
      <c r="V2606"/>
      <c r="W2606"/>
      <c r="X2606"/>
      <c r="Y2606"/>
      <c r="Z2606"/>
    </row>
    <row r="2607" spans="1:26" x14ac:dyDescent="0.25">
      <c r="A2607"/>
      <c r="B2607"/>
      <c r="C2607"/>
      <c r="D2607"/>
      <c r="E2607"/>
      <c r="F2607"/>
      <c r="G2607"/>
      <c r="H2607"/>
      <c r="I2607"/>
      <c r="J2607"/>
      <c r="K2607"/>
      <c r="L2607"/>
      <c r="M2607"/>
      <c r="N2607"/>
      <c r="O2607"/>
      <c r="P2607"/>
      <c r="Q2607"/>
      <c r="R2607"/>
      <c r="S2607"/>
      <c r="T2607"/>
      <c r="U2607"/>
      <c r="V2607"/>
      <c r="W2607"/>
      <c r="X2607"/>
      <c r="Y2607"/>
      <c r="Z2607"/>
    </row>
    <row r="2608" spans="1:26" x14ac:dyDescent="0.25">
      <c r="A2608"/>
      <c r="B2608"/>
      <c r="C2608"/>
      <c r="D2608"/>
      <c r="E2608"/>
      <c r="F2608"/>
      <c r="G2608"/>
      <c r="H2608"/>
      <c r="I2608"/>
      <c r="J2608"/>
      <c r="K2608"/>
      <c r="L2608"/>
      <c r="M2608"/>
      <c r="N2608"/>
      <c r="O2608"/>
      <c r="P2608"/>
      <c r="Q2608"/>
      <c r="R2608"/>
      <c r="S2608"/>
      <c r="T2608"/>
      <c r="U2608"/>
      <c r="V2608"/>
      <c r="W2608"/>
      <c r="X2608"/>
      <c r="Y2608"/>
      <c r="Z2608"/>
    </row>
    <row r="2609" spans="1:26" x14ac:dyDescent="0.25">
      <c r="A2609"/>
      <c r="B2609"/>
      <c r="C2609"/>
      <c r="D2609"/>
      <c r="E2609"/>
      <c r="F2609"/>
      <c r="G2609"/>
      <c r="H2609"/>
      <c r="I2609"/>
      <c r="J2609"/>
      <c r="K2609"/>
      <c r="L2609"/>
      <c r="M2609"/>
      <c r="N2609"/>
      <c r="O2609"/>
      <c r="P2609"/>
      <c r="Q2609"/>
      <c r="R2609"/>
      <c r="S2609"/>
      <c r="T2609"/>
      <c r="U2609"/>
      <c r="V2609"/>
      <c r="W2609"/>
      <c r="X2609"/>
      <c r="Y2609"/>
      <c r="Z2609"/>
    </row>
    <row r="2610" spans="1:26" x14ac:dyDescent="0.25">
      <c r="A2610"/>
      <c r="B2610"/>
      <c r="C2610"/>
      <c r="D2610"/>
      <c r="E2610"/>
      <c r="F2610"/>
      <c r="G2610"/>
      <c r="H2610"/>
      <c r="I2610"/>
      <c r="J2610"/>
      <c r="K2610"/>
      <c r="L2610"/>
      <c r="M2610"/>
      <c r="N2610"/>
      <c r="O2610"/>
      <c r="P2610"/>
      <c r="Q2610"/>
      <c r="R2610"/>
      <c r="S2610"/>
      <c r="T2610"/>
      <c r="U2610"/>
      <c r="V2610"/>
      <c r="W2610"/>
      <c r="X2610"/>
      <c r="Y2610"/>
      <c r="Z2610"/>
    </row>
    <row r="2611" spans="1:26" x14ac:dyDescent="0.25">
      <c r="A2611"/>
      <c r="B2611"/>
      <c r="C2611"/>
      <c r="D2611"/>
      <c r="E2611"/>
      <c r="F2611"/>
      <c r="G2611"/>
      <c r="H2611"/>
      <c r="I2611"/>
      <c r="J2611"/>
      <c r="K2611"/>
      <c r="L2611"/>
      <c r="M2611"/>
      <c r="N2611"/>
      <c r="O2611"/>
      <c r="P2611"/>
      <c r="Q2611"/>
      <c r="R2611"/>
      <c r="S2611"/>
      <c r="T2611"/>
      <c r="U2611"/>
      <c r="V2611"/>
      <c r="W2611"/>
      <c r="X2611"/>
      <c r="Y2611"/>
      <c r="Z2611"/>
    </row>
    <row r="2612" spans="1:26" x14ac:dyDescent="0.25">
      <c r="A2612"/>
      <c r="B2612"/>
      <c r="C2612"/>
      <c r="D2612"/>
      <c r="E2612"/>
      <c r="F2612"/>
      <c r="G2612"/>
      <c r="H2612"/>
      <c r="I2612"/>
      <c r="J2612"/>
      <c r="K2612"/>
      <c r="L2612"/>
      <c r="M2612"/>
      <c r="N2612"/>
      <c r="O2612"/>
      <c r="P2612"/>
      <c r="Q2612"/>
      <c r="R2612"/>
      <c r="S2612"/>
      <c r="T2612"/>
      <c r="U2612"/>
      <c r="V2612"/>
      <c r="W2612"/>
      <c r="X2612"/>
      <c r="Y2612"/>
      <c r="Z2612"/>
    </row>
    <row r="2613" spans="1:26" x14ac:dyDescent="0.25">
      <c r="A2613"/>
      <c r="B2613"/>
      <c r="C2613"/>
      <c r="D2613"/>
      <c r="E2613"/>
      <c r="F2613"/>
      <c r="G2613"/>
      <c r="H2613"/>
      <c r="I2613"/>
      <c r="J2613"/>
      <c r="K2613"/>
      <c r="L2613"/>
      <c r="M2613"/>
      <c r="N2613"/>
      <c r="O2613"/>
      <c r="P2613"/>
      <c r="Q2613"/>
      <c r="R2613"/>
      <c r="S2613"/>
      <c r="T2613"/>
      <c r="U2613"/>
      <c r="V2613"/>
      <c r="W2613"/>
      <c r="X2613"/>
      <c r="Y2613"/>
      <c r="Z2613"/>
    </row>
    <row r="2614" spans="1:26" x14ac:dyDescent="0.25">
      <c r="A2614"/>
      <c r="B2614"/>
      <c r="C2614"/>
      <c r="D2614"/>
      <c r="E2614"/>
      <c r="F2614"/>
      <c r="G2614"/>
      <c r="H2614"/>
      <c r="I2614"/>
      <c r="J2614"/>
      <c r="K2614"/>
      <c r="L2614"/>
      <c r="M2614"/>
      <c r="N2614"/>
      <c r="O2614"/>
      <c r="P2614"/>
      <c r="Q2614"/>
      <c r="R2614"/>
      <c r="S2614"/>
      <c r="T2614"/>
      <c r="U2614"/>
      <c r="V2614"/>
      <c r="W2614"/>
      <c r="X2614"/>
      <c r="Y2614"/>
      <c r="Z2614"/>
    </row>
    <row r="2615" spans="1:26" x14ac:dyDescent="0.25">
      <c r="A2615"/>
      <c r="B2615"/>
      <c r="C2615"/>
      <c r="D2615"/>
      <c r="E2615"/>
      <c r="F2615"/>
      <c r="G2615"/>
      <c r="H2615"/>
      <c r="I2615"/>
      <c r="J2615"/>
      <c r="K2615"/>
      <c r="L2615"/>
      <c r="M2615"/>
      <c r="N2615"/>
      <c r="O2615"/>
      <c r="P2615"/>
      <c r="Q2615"/>
      <c r="R2615"/>
      <c r="S2615"/>
      <c r="T2615"/>
      <c r="U2615"/>
      <c r="V2615"/>
      <c r="W2615"/>
      <c r="X2615"/>
      <c r="Y2615"/>
      <c r="Z2615"/>
    </row>
    <row r="2616" spans="1:26" x14ac:dyDescent="0.25">
      <c r="A2616"/>
      <c r="B2616"/>
      <c r="C2616"/>
      <c r="D2616"/>
      <c r="E2616"/>
      <c r="F2616"/>
      <c r="G2616"/>
      <c r="H2616"/>
      <c r="I2616"/>
      <c r="J2616"/>
      <c r="K2616"/>
      <c r="L2616"/>
      <c r="M2616"/>
      <c r="N2616"/>
      <c r="O2616"/>
      <c r="P2616"/>
      <c r="Q2616"/>
      <c r="R2616"/>
      <c r="S2616"/>
      <c r="T2616"/>
      <c r="U2616"/>
      <c r="V2616"/>
      <c r="W2616"/>
      <c r="X2616"/>
      <c r="Y2616"/>
      <c r="Z2616"/>
    </row>
    <row r="2617" spans="1:26" x14ac:dyDescent="0.25">
      <c r="A2617"/>
      <c r="B2617"/>
      <c r="C2617"/>
      <c r="D2617"/>
      <c r="E2617"/>
      <c r="F2617"/>
      <c r="G2617"/>
      <c r="H2617"/>
      <c r="I2617"/>
      <c r="J2617"/>
      <c r="K2617"/>
      <c r="L2617"/>
      <c r="M2617"/>
      <c r="N2617"/>
      <c r="O2617"/>
      <c r="P2617"/>
      <c r="Q2617"/>
      <c r="R2617"/>
      <c r="S2617"/>
      <c r="T2617"/>
      <c r="U2617"/>
      <c r="V2617"/>
      <c r="W2617"/>
      <c r="X2617"/>
      <c r="Y2617"/>
      <c r="Z2617"/>
    </row>
    <row r="2618" spans="1:26" x14ac:dyDescent="0.25">
      <c r="A2618"/>
      <c r="B2618"/>
      <c r="C2618"/>
      <c r="D2618"/>
      <c r="E2618"/>
      <c r="F2618"/>
      <c r="G2618"/>
      <c r="H2618"/>
      <c r="I2618"/>
      <c r="J2618"/>
      <c r="K2618"/>
      <c r="L2618"/>
      <c r="M2618"/>
      <c r="N2618"/>
      <c r="O2618"/>
      <c r="P2618"/>
      <c r="Q2618"/>
      <c r="R2618"/>
      <c r="S2618"/>
      <c r="T2618"/>
      <c r="U2618"/>
      <c r="V2618"/>
      <c r="W2618"/>
      <c r="X2618"/>
      <c r="Y2618"/>
      <c r="Z2618"/>
    </row>
    <row r="2619" spans="1:26" x14ac:dyDescent="0.25">
      <c r="A2619"/>
      <c r="B2619"/>
      <c r="C2619"/>
      <c r="D2619"/>
      <c r="E2619"/>
      <c r="F2619"/>
      <c r="G2619"/>
      <c r="H2619"/>
      <c r="I2619"/>
      <c r="J2619"/>
      <c r="K2619"/>
      <c r="L2619"/>
      <c r="M2619"/>
      <c r="N2619"/>
      <c r="O2619"/>
      <c r="P2619"/>
      <c r="Q2619"/>
      <c r="R2619"/>
      <c r="S2619"/>
      <c r="T2619"/>
      <c r="U2619"/>
      <c r="V2619"/>
      <c r="W2619"/>
      <c r="X2619"/>
      <c r="Y2619"/>
      <c r="Z2619"/>
    </row>
    <row r="2620" spans="1:26" x14ac:dyDescent="0.25">
      <c r="A2620"/>
      <c r="B2620"/>
      <c r="C2620"/>
      <c r="D2620"/>
      <c r="E2620"/>
      <c r="F2620"/>
      <c r="G2620"/>
      <c r="H2620"/>
      <c r="I2620"/>
      <c r="J2620"/>
      <c r="K2620"/>
      <c r="L2620"/>
      <c r="M2620"/>
      <c r="N2620"/>
      <c r="O2620"/>
      <c r="P2620"/>
      <c r="Q2620"/>
      <c r="R2620"/>
      <c r="S2620"/>
      <c r="T2620"/>
      <c r="U2620"/>
      <c r="V2620"/>
      <c r="W2620"/>
      <c r="X2620"/>
      <c r="Y2620"/>
      <c r="Z2620"/>
    </row>
    <row r="2621" spans="1:26" x14ac:dyDescent="0.25">
      <c r="A2621"/>
      <c r="B2621"/>
      <c r="C2621"/>
      <c r="D2621"/>
      <c r="E2621"/>
      <c r="F2621"/>
      <c r="G2621"/>
      <c r="H2621"/>
      <c r="I2621"/>
      <c r="J2621"/>
      <c r="K2621"/>
      <c r="L2621"/>
      <c r="M2621"/>
      <c r="N2621"/>
      <c r="O2621"/>
      <c r="P2621"/>
      <c r="Q2621"/>
      <c r="R2621"/>
      <c r="S2621"/>
      <c r="T2621"/>
      <c r="U2621"/>
      <c r="V2621"/>
      <c r="W2621"/>
      <c r="X2621"/>
      <c r="Y2621"/>
      <c r="Z2621"/>
    </row>
    <row r="2622" spans="1:26" x14ac:dyDescent="0.25">
      <c r="A2622"/>
      <c r="B2622"/>
      <c r="C2622"/>
      <c r="D2622"/>
      <c r="E2622"/>
      <c r="F2622"/>
      <c r="G2622"/>
      <c r="H2622"/>
      <c r="I2622"/>
      <c r="J2622"/>
      <c r="K2622"/>
      <c r="L2622"/>
      <c r="M2622"/>
      <c r="N2622"/>
      <c r="O2622"/>
      <c r="P2622"/>
      <c r="Q2622"/>
      <c r="R2622"/>
      <c r="S2622"/>
      <c r="T2622"/>
      <c r="U2622"/>
      <c r="V2622"/>
      <c r="W2622"/>
      <c r="X2622"/>
      <c r="Y2622"/>
      <c r="Z2622"/>
    </row>
    <row r="2623" spans="1:26" x14ac:dyDescent="0.25">
      <c r="A2623"/>
      <c r="B2623"/>
      <c r="C2623"/>
      <c r="D2623"/>
      <c r="E2623"/>
      <c r="F2623"/>
      <c r="G2623"/>
      <c r="H2623"/>
      <c r="I2623"/>
      <c r="J2623"/>
      <c r="K2623"/>
      <c r="L2623"/>
      <c r="M2623"/>
      <c r="N2623"/>
      <c r="O2623"/>
      <c r="P2623"/>
      <c r="Q2623"/>
      <c r="R2623"/>
      <c r="S2623"/>
      <c r="T2623"/>
      <c r="U2623"/>
      <c r="V2623"/>
      <c r="W2623"/>
      <c r="X2623"/>
      <c r="Y2623"/>
      <c r="Z2623"/>
    </row>
    <row r="2624" spans="1:26" x14ac:dyDescent="0.25">
      <c r="A2624"/>
      <c r="B2624"/>
      <c r="C2624"/>
      <c r="D2624"/>
      <c r="E2624"/>
      <c r="F2624"/>
      <c r="G2624"/>
      <c r="H2624"/>
      <c r="I2624"/>
      <c r="J2624"/>
      <c r="K2624"/>
      <c r="L2624"/>
      <c r="M2624"/>
      <c r="N2624"/>
      <c r="O2624"/>
      <c r="P2624"/>
      <c r="Q2624"/>
      <c r="R2624"/>
      <c r="S2624"/>
      <c r="T2624"/>
      <c r="U2624"/>
      <c r="V2624"/>
      <c r="W2624"/>
      <c r="X2624"/>
      <c r="Y2624"/>
      <c r="Z2624"/>
    </row>
    <row r="2625" spans="1:26" x14ac:dyDescent="0.25">
      <c r="A2625"/>
      <c r="B2625"/>
      <c r="C2625"/>
      <c r="D2625"/>
      <c r="E2625"/>
      <c r="F2625"/>
      <c r="G2625"/>
      <c r="H2625"/>
      <c r="I2625"/>
      <c r="J2625"/>
      <c r="K2625"/>
      <c r="L2625"/>
      <c r="M2625"/>
      <c r="N2625"/>
      <c r="O2625"/>
      <c r="P2625"/>
      <c r="Q2625"/>
      <c r="R2625"/>
      <c r="S2625"/>
      <c r="T2625"/>
      <c r="U2625"/>
      <c r="V2625"/>
      <c r="W2625"/>
      <c r="X2625"/>
      <c r="Y2625"/>
      <c r="Z2625"/>
    </row>
    <row r="2626" spans="1:26" x14ac:dyDescent="0.25">
      <c r="A2626"/>
      <c r="B2626"/>
      <c r="C2626"/>
      <c r="D2626"/>
      <c r="E2626"/>
      <c r="F2626"/>
      <c r="G2626"/>
      <c r="H2626"/>
      <c r="I2626"/>
      <c r="J2626"/>
      <c r="K2626"/>
      <c r="L2626"/>
      <c r="M2626"/>
      <c r="N2626"/>
      <c r="O2626"/>
      <c r="P2626"/>
      <c r="Q2626"/>
      <c r="R2626"/>
      <c r="S2626"/>
      <c r="T2626"/>
      <c r="U2626"/>
      <c r="V2626"/>
      <c r="W2626"/>
      <c r="X2626"/>
      <c r="Y2626"/>
      <c r="Z2626"/>
    </row>
    <row r="2627" spans="1:26" x14ac:dyDescent="0.25">
      <c r="A2627"/>
      <c r="B2627"/>
      <c r="C2627"/>
      <c r="D2627"/>
      <c r="E2627"/>
      <c r="F2627"/>
      <c r="G2627"/>
      <c r="H2627"/>
      <c r="I2627"/>
      <c r="J2627"/>
      <c r="K2627"/>
      <c r="L2627"/>
      <c r="M2627"/>
      <c r="N2627"/>
      <c r="O2627"/>
      <c r="P2627"/>
      <c r="Q2627"/>
      <c r="R2627"/>
      <c r="S2627"/>
      <c r="T2627"/>
      <c r="U2627"/>
      <c r="V2627"/>
      <c r="W2627"/>
      <c r="X2627"/>
      <c r="Y2627"/>
      <c r="Z2627"/>
    </row>
    <row r="2628" spans="1:26" x14ac:dyDescent="0.25">
      <c r="A2628"/>
      <c r="B2628"/>
      <c r="C2628"/>
      <c r="D2628"/>
      <c r="E2628"/>
      <c r="F2628"/>
      <c r="G2628"/>
      <c r="H2628"/>
      <c r="I2628"/>
      <c r="J2628"/>
      <c r="K2628"/>
      <c r="L2628"/>
      <c r="M2628"/>
      <c r="N2628"/>
      <c r="O2628"/>
      <c r="P2628"/>
      <c r="Q2628"/>
      <c r="R2628"/>
      <c r="S2628"/>
      <c r="T2628"/>
      <c r="U2628"/>
      <c r="V2628"/>
      <c r="W2628"/>
      <c r="X2628"/>
      <c r="Y2628"/>
      <c r="Z2628"/>
    </row>
    <row r="2629" spans="1:26" x14ac:dyDescent="0.25">
      <c r="A2629"/>
      <c r="B2629"/>
      <c r="C2629"/>
      <c r="D2629"/>
      <c r="E2629"/>
      <c r="F2629"/>
      <c r="G2629"/>
      <c r="H2629"/>
      <c r="I2629"/>
      <c r="J2629"/>
      <c r="K2629"/>
      <c r="L2629"/>
      <c r="M2629"/>
      <c r="N2629"/>
      <c r="O2629"/>
      <c r="P2629"/>
      <c r="Q2629"/>
      <c r="R2629"/>
      <c r="S2629"/>
      <c r="T2629"/>
      <c r="U2629"/>
      <c r="V2629"/>
      <c r="W2629"/>
      <c r="X2629"/>
      <c r="Y2629"/>
      <c r="Z2629"/>
    </row>
    <row r="2630" spans="1:26" x14ac:dyDescent="0.25">
      <c r="A2630"/>
      <c r="B2630"/>
      <c r="C2630"/>
      <c r="D2630"/>
      <c r="E2630"/>
      <c r="F2630"/>
      <c r="G2630"/>
      <c r="H2630"/>
      <c r="I2630"/>
      <c r="J2630"/>
      <c r="K2630"/>
      <c r="L2630"/>
      <c r="M2630"/>
      <c r="N2630"/>
      <c r="O2630"/>
      <c r="P2630"/>
      <c r="Q2630"/>
      <c r="R2630"/>
      <c r="S2630"/>
      <c r="T2630"/>
      <c r="U2630"/>
      <c r="V2630"/>
      <c r="W2630"/>
      <c r="X2630"/>
      <c r="Y2630"/>
      <c r="Z2630"/>
    </row>
    <row r="2631" spans="1:26" x14ac:dyDescent="0.25">
      <c r="A2631"/>
      <c r="B2631"/>
      <c r="C2631"/>
      <c r="D2631"/>
      <c r="E2631"/>
      <c r="F2631"/>
      <c r="G2631"/>
      <c r="H2631"/>
      <c r="I2631"/>
      <c r="J2631"/>
      <c r="K2631"/>
      <c r="L2631"/>
      <c r="M2631"/>
      <c r="N2631"/>
      <c r="O2631"/>
      <c r="P2631"/>
      <c r="Q2631"/>
      <c r="R2631"/>
      <c r="S2631"/>
      <c r="T2631"/>
      <c r="U2631"/>
      <c r="V2631"/>
      <c r="W2631"/>
      <c r="X2631"/>
      <c r="Y2631"/>
      <c r="Z2631"/>
    </row>
    <row r="2632" spans="1:26" x14ac:dyDescent="0.25">
      <c r="A2632"/>
      <c r="B2632"/>
      <c r="C2632"/>
      <c r="D2632"/>
      <c r="E2632"/>
      <c r="F2632"/>
      <c r="G2632"/>
      <c r="H2632"/>
      <c r="I2632"/>
      <c r="J2632"/>
      <c r="K2632"/>
      <c r="L2632"/>
      <c r="M2632"/>
      <c r="N2632"/>
      <c r="O2632"/>
      <c r="P2632"/>
      <c r="Q2632"/>
      <c r="R2632"/>
      <c r="S2632"/>
      <c r="T2632"/>
      <c r="U2632"/>
      <c r="V2632"/>
      <c r="W2632"/>
      <c r="X2632"/>
      <c r="Y2632"/>
      <c r="Z2632"/>
    </row>
    <row r="2633" spans="1:26" x14ac:dyDescent="0.25">
      <c r="A2633"/>
      <c r="B2633"/>
      <c r="C2633"/>
      <c r="D2633"/>
      <c r="E2633"/>
      <c r="F2633"/>
      <c r="G2633"/>
      <c r="H2633"/>
      <c r="I2633"/>
      <c r="J2633"/>
      <c r="K2633"/>
      <c r="L2633"/>
      <c r="M2633"/>
      <c r="N2633"/>
      <c r="O2633"/>
      <c r="P2633"/>
      <c r="Q2633"/>
      <c r="R2633"/>
      <c r="S2633"/>
      <c r="T2633"/>
      <c r="U2633"/>
      <c r="V2633"/>
      <c r="W2633"/>
      <c r="X2633"/>
      <c r="Y2633"/>
      <c r="Z2633"/>
    </row>
    <row r="2634" spans="1:26" x14ac:dyDescent="0.25">
      <c r="A2634"/>
      <c r="B2634"/>
      <c r="C2634"/>
      <c r="D2634"/>
      <c r="E2634"/>
      <c r="F2634"/>
      <c r="G2634"/>
      <c r="H2634"/>
      <c r="I2634"/>
      <c r="J2634"/>
      <c r="K2634"/>
      <c r="L2634"/>
      <c r="M2634"/>
      <c r="N2634"/>
      <c r="O2634"/>
      <c r="P2634"/>
      <c r="Q2634"/>
      <c r="R2634"/>
      <c r="S2634"/>
      <c r="T2634"/>
      <c r="U2634"/>
      <c r="V2634"/>
      <c r="W2634"/>
      <c r="X2634"/>
      <c r="Y2634"/>
      <c r="Z2634"/>
    </row>
    <row r="2635" spans="1:26" x14ac:dyDescent="0.25">
      <c r="A2635"/>
      <c r="B2635"/>
      <c r="C2635"/>
      <c r="D2635"/>
      <c r="E2635"/>
      <c r="F2635"/>
      <c r="G2635"/>
      <c r="H2635"/>
      <c r="I2635"/>
      <c r="J2635"/>
      <c r="K2635"/>
      <c r="L2635"/>
      <c r="M2635"/>
      <c r="N2635"/>
      <c r="O2635"/>
      <c r="P2635"/>
      <c r="Q2635"/>
      <c r="R2635"/>
      <c r="S2635"/>
      <c r="T2635"/>
      <c r="U2635"/>
      <c r="V2635"/>
      <c r="W2635"/>
      <c r="X2635"/>
      <c r="Y2635"/>
      <c r="Z2635"/>
    </row>
    <row r="2636" spans="1:26" x14ac:dyDescent="0.25">
      <c r="A2636"/>
      <c r="B2636"/>
      <c r="C2636"/>
      <c r="D2636"/>
      <c r="E2636"/>
      <c r="F2636"/>
      <c r="G2636"/>
      <c r="H2636"/>
      <c r="I2636"/>
      <c r="J2636"/>
      <c r="K2636"/>
      <c r="L2636"/>
      <c r="M2636"/>
      <c r="N2636"/>
      <c r="O2636"/>
      <c r="P2636"/>
      <c r="Q2636"/>
      <c r="R2636"/>
      <c r="S2636"/>
      <c r="T2636"/>
      <c r="U2636"/>
      <c r="V2636"/>
      <c r="W2636"/>
      <c r="X2636"/>
      <c r="Y2636"/>
      <c r="Z2636"/>
    </row>
    <row r="2637" spans="1:26" x14ac:dyDescent="0.25">
      <c r="A2637"/>
      <c r="B2637"/>
      <c r="C2637"/>
      <c r="D2637"/>
      <c r="E2637"/>
      <c r="F2637"/>
      <c r="G2637"/>
      <c r="H2637"/>
      <c r="I2637"/>
      <c r="J2637"/>
      <c r="K2637"/>
      <c r="L2637"/>
      <c r="M2637"/>
      <c r="N2637"/>
      <c r="O2637"/>
      <c r="P2637"/>
      <c r="Q2637"/>
      <c r="R2637"/>
      <c r="S2637"/>
      <c r="T2637"/>
      <c r="U2637"/>
      <c r="V2637"/>
      <c r="W2637"/>
      <c r="X2637"/>
      <c r="Y2637"/>
      <c r="Z2637"/>
    </row>
    <row r="2638" spans="1:26" x14ac:dyDescent="0.25">
      <c r="A2638"/>
      <c r="B2638"/>
      <c r="C2638"/>
      <c r="D2638"/>
      <c r="E2638"/>
      <c r="F2638"/>
      <c r="G2638"/>
      <c r="H2638"/>
      <c r="I2638"/>
      <c r="J2638"/>
      <c r="K2638"/>
      <c r="L2638"/>
      <c r="M2638"/>
      <c r="N2638"/>
      <c r="O2638"/>
      <c r="P2638"/>
      <c r="Q2638"/>
      <c r="R2638"/>
      <c r="S2638"/>
      <c r="T2638"/>
      <c r="U2638"/>
      <c r="V2638"/>
      <c r="W2638"/>
      <c r="X2638"/>
      <c r="Y2638"/>
      <c r="Z2638"/>
    </row>
    <row r="2639" spans="1:26" x14ac:dyDescent="0.25">
      <c r="A2639"/>
      <c r="B2639"/>
      <c r="C2639"/>
      <c r="D2639"/>
      <c r="E2639"/>
      <c r="F2639"/>
      <c r="G2639"/>
      <c r="H2639"/>
      <c r="I2639"/>
      <c r="J2639"/>
      <c r="K2639"/>
      <c r="L2639"/>
      <c r="M2639"/>
      <c r="N2639"/>
      <c r="O2639"/>
      <c r="P2639"/>
      <c r="Q2639"/>
      <c r="R2639"/>
      <c r="S2639"/>
      <c r="T2639"/>
      <c r="U2639"/>
      <c r="V2639"/>
      <c r="W2639"/>
      <c r="X2639"/>
      <c r="Y2639"/>
      <c r="Z2639"/>
    </row>
    <row r="2640" spans="1:26" x14ac:dyDescent="0.25">
      <c r="A2640"/>
      <c r="B2640"/>
      <c r="C2640"/>
      <c r="D2640"/>
      <c r="E2640"/>
      <c r="F2640"/>
      <c r="G2640"/>
      <c r="H2640"/>
      <c r="I2640"/>
      <c r="J2640"/>
      <c r="K2640"/>
      <c r="L2640"/>
      <c r="M2640"/>
      <c r="N2640"/>
      <c r="O2640"/>
      <c r="P2640"/>
      <c r="Q2640"/>
      <c r="R2640"/>
      <c r="S2640"/>
      <c r="T2640"/>
      <c r="U2640"/>
      <c r="V2640"/>
      <c r="W2640"/>
      <c r="X2640"/>
      <c r="Y2640"/>
      <c r="Z2640"/>
    </row>
    <row r="2641" spans="1:26" x14ac:dyDescent="0.25">
      <c r="A2641"/>
      <c r="B2641"/>
      <c r="C2641"/>
      <c r="D2641"/>
      <c r="E2641"/>
      <c r="F2641"/>
      <c r="G2641"/>
      <c r="H2641"/>
      <c r="I2641"/>
      <c r="J2641"/>
      <c r="K2641"/>
      <c r="L2641"/>
      <c r="M2641"/>
      <c r="N2641"/>
      <c r="O2641"/>
      <c r="P2641"/>
      <c r="Q2641"/>
      <c r="R2641"/>
      <c r="S2641"/>
      <c r="T2641"/>
      <c r="U2641"/>
      <c r="V2641"/>
      <c r="W2641"/>
      <c r="X2641"/>
      <c r="Y2641"/>
      <c r="Z2641"/>
    </row>
    <row r="2642" spans="1:26" x14ac:dyDescent="0.25">
      <c r="A2642"/>
      <c r="B2642"/>
      <c r="C2642"/>
      <c r="D2642"/>
      <c r="E2642"/>
      <c r="F2642"/>
      <c r="G2642"/>
      <c r="H2642"/>
      <c r="I2642"/>
      <c r="J2642"/>
      <c r="K2642"/>
      <c r="L2642"/>
      <c r="M2642"/>
      <c r="N2642"/>
      <c r="O2642"/>
      <c r="P2642"/>
      <c r="Q2642"/>
      <c r="R2642"/>
      <c r="S2642"/>
      <c r="T2642"/>
      <c r="U2642"/>
      <c r="V2642"/>
      <c r="W2642"/>
      <c r="X2642"/>
      <c r="Y2642"/>
      <c r="Z2642"/>
    </row>
    <row r="2643" spans="1:26" x14ac:dyDescent="0.25">
      <c r="A2643"/>
      <c r="B2643"/>
      <c r="C2643"/>
      <c r="D2643"/>
      <c r="E2643"/>
      <c r="F2643"/>
      <c r="G2643"/>
      <c r="H2643"/>
      <c r="I2643"/>
      <c r="J2643"/>
      <c r="K2643"/>
      <c r="L2643"/>
      <c r="M2643"/>
      <c r="N2643"/>
      <c r="O2643"/>
      <c r="P2643"/>
      <c r="Q2643"/>
      <c r="R2643"/>
      <c r="S2643"/>
      <c r="T2643"/>
      <c r="U2643"/>
      <c r="V2643"/>
      <c r="W2643"/>
      <c r="X2643"/>
      <c r="Y2643"/>
      <c r="Z2643"/>
    </row>
    <row r="2644" spans="1:26" x14ac:dyDescent="0.25">
      <c r="A2644"/>
      <c r="B2644"/>
      <c r="C2644"/>
      <c r="D2644"/>
      <c r="E2644"/>
      <c r="F2644"/>
      <c r="G2644"/>
      <c r="H2644"/>
      <c r="I2644"/>
      <c r="J2644"/>
      <c r="K2644"/>
      <c r="L2644"/>
      <c r="M2644"/>
      <c r="N2644"/>
      <c r="O2644"/>
      <c r="P2644"/>
      <c r="Q2644"/>
      <c r="R2644"/>
      <c r="S2644"/>
      <c r="T2644"/>
      <c r="U2644"/>
      <c r="V2644"/>
      <c r="W2644"/>
      <c r="X2644"/>
      <c r="Y2644"/>
      <c r="Z2644"/>
    </row>
    <row r="2645" spans="1:26" x14ac:dyDescent="0.25">
      <c r="A2645"/>
      <c r="B2645"/>
      <c r="C2645"/>
      <c r="D2645"/>
      <c r="E2645"/>
      <c r="F2645"/>
      <c r="G2645"/>
      <c r="H2645"/>
      <c r="I2645"/>
      <c r="J2645"/>
      <c r="K2645"/>
      <c r="L2645"/>
      <c r="M2645"/>
      <c r="N2645"/>
      <c r="O2645"/>
      <c r="P2645"/>
      <c r="Q2645"/>
      <c r="R2645"/>
      <c r="S2645"/>
      <c r="T2645"/>
      <c r="U2645"/>
      <c r="V2645"/>
      <c r="W2645"/>
      <c r="X2645"/>
      <c r="Y2645"/>
      <c r="Z2645"/>
    </row>
    <row r="2646" spans="1:26" x14ac:dyDescent="0.25">
      <c r="A2646"/>
      <c r="B2646"/>
      <c r="C2646"/>
      <c r="D2646"/>
      <c r="E2646"/>
      <c r="F2646"/>
      <c r="G2646"/>
      <c r="H2646"/>
      <c r="I2646"/>
      <c r="J2646"/>
      <c r="K2646"/>
      <c r="L2646"/>
      <c r="M2646"/>
      <c r="N2646"/>
      <c r="O2646"/>
      <c r="P2646"/>
      <c r="Q2646"/>
      <c r="R2646"/>
      <c r="S2646"/>
      <c r="T2646"/>
      <c r="U2646"/>
      <c r="V2646"/>
      <c r="W2646"/>
      <c r="X2646"/>
      <c r="Y2646"/>
      <c r="Z2646"/>
    </row>
    <row r="2647" spans="1:26" x14ac:dyDescent="0.25">
      <c r="A2647"/>
      <c r="B2647"/>
      <c r="C2647"/>
      <c r="D2647"/>
      <c r="E2647"/>
      <c r="F2647"/>
      <c r="G2647"/>
      <c r="H2647"/>
      <c r="I2647"/>
      <c r="J2647"/>
      <c r="K2647"/>
      <c r="L2647"/>
      <c r="M2647"/>
      <c r="N2647"/>
      <c r="O2647"/>
      <c r="P2647"/>
      <c r="Q2647"/>
      <c r="R2647"/>
      <c r="S2647"/>
      <c r="T2647"/>
      <c r="U2647"/>
      <c r="V2647"/>
      <c r="W2647"/>
      <c r="X2647"/>
      <c r="Y2647"/>
      <c r="Z2647"/>
    </row>
    <row r="2648" spans="1:26" x14ac:dyDescent="0.25">
      <c r="A2648"/>
      <c r="B2648"/>
      <c r="C2648"/>
      <c r="D2648"/>
      <c r="E2648"/>
      <c r="F2648"/>
      <c r="G2648"/>
      <c r="H2648"/>
      <c r="I2648"/>
      <c r="J2648"/>
      <c r="K2648"/>
      <c r="L2648"/>
      <c r="M2648"/>
      <c r="N2648"/>
      <c r="O2648"/>
      <c r="P2648"/>
      <c r="Q2648"/>
      <c r="R2648"/>
      <c r="S2648"/>
      <c r="T2648"/>
      <c r="U2648"/>
      <c r="V2648"/>
      <c r="W2648"/>
      <c r="X2648"/>
      <c r="Y2648"/>
      <c r="Z2648"/>
    </row>
    <row r="2649" spans="1:26" x14ac:dyDescent="0.25">
      <c r="A2649"/>
      <c r="B2649"/>
      <c r="C2649"/>
      <c r="D2649"/>
      <c r="E2649"/>
      <c r="F2649"/>
      <c r="G2649"/>
      <c r="H2649"/>
      <c r="I2649"/>
      <c r="J2649"/>
      <c r="K2649"/>
      <c r="L2649"/>
      <c r="M2649"/>
      <c r="N2649"/>
      <c r="O2649"/>
      <c r="P2649"/>
      <c r="Q2649"/>
      <c r="R2649"/>
      <c r="S2649"/>
      <c r="T2649"/>
      <c r="U2649"/>
      <c r="V2649"/>
      <c r="W2649"/>
      <c r="X2649"/>
      <c r="Y2649"/>
      <c r="Z2649"/>
    </row>
    <row r="2650" spans="1:26" x14ac:dyDescent="0.25">
      <c r="A2650"/>
      <c r="B2650"/>
      <c r="C2650"/>
      <c r="D2650"/>
      <c r="E2650"/>
      <c r="F2650"/>
      <c r="G2650"/>
      <c r="H2650"/>
      <c r="I2650"/>
      <c r="J2650"/>
      <c r="K2650"/>
      <c r="L2650"/>
      <c r="M2650"/>
      <c r="N2650"/>
      <c r="O2650"/>
      <c r="P2650"/>
      <c r="Q2650"/>
      <c r="R2650"/>
      <c r="S2650"/>
      <c r="T2650"/>
      <c r="U2650"/>
      <c r="V2650"/>
      <c r="W2650"/>
      <c r="X2650"/>
      <c r="Y2650"/>
      <c r="Z2650"/>
    </row>
    <row r="2651" spans="1:26" x14ac:dyDescent="0.25">
      <c r="A2651"/>
      <c r="B2651"/>
      <c r="C2651"/>
      <c r="D2651"/>
      <c r="E2651"/>
      <c r="F2651"/>
      <c r="G2651"/>
      <c r="H2651"/>
      <c r="I2651"/>
      <c r="J2651"/>
      <c r="K2651"/>
      <c r="L2651"/>
      <c r="M2651"/>
      <c r="N2651"/>
      <c r="O2651"/>
      <c r="P2651"/>
      <c r="Q2651"/>
      <c r="R2651"/>
      <c r="S2651"/>
      <c r="T2651"/>
      <c r="U2651"/>
      <c r="V2651"/>
      <c r="W2651"/>
      <c r="X2651"/>
      <c r="Y2651"/>
      <c r="Z2651"/>
    </row>
    <row r="2652" spans="1:26" x14ac:dyDescent="0.25">
      <c r="A2652"/>
      <c r="B2652"/>
      <c r="C2652"/>
      <c r="D2652"/>
      <c r="E2652"/>
      <c r="F2652"/>
      <c r="G2652"/>
      <c r="H2652"/>
      <c r="I2652"/>
      <c r="J2652"/>
      <c r="K2652"/>
      <c r="L2652"/>
      <c r="M2652"/>
      <c r="N2652"/>
      <c r="O2652"/>
      <c r="P2652"/>
      <c r="Q2652"/>
      <c r="R2652"/>
      <c r="S2652"/>
      <c r="T2652"/>
      <c r="U2652"/>
      <c r="V2652"/>
      <c r="W2652"/>
      <c r="X2652"/>
      <c r="Y2652"/>
      <c r="Z2652"/>
    </row>
    <row r="2653" spans="1:26" x14ac:dyDescent="0.25">
      <c r="A2653"/>
      <c r="B2653"/>
      <c r="C2653"/>
      <c r="D2653"/>
      <c r="E2653"/>
      <c r="F2653"/>
      <c r="G2653"/>
      <c r="H2653"/>
      <c r="I2653"/>
      <c r="J2653"/>
      <c r="K2653"/>
      <c r="L2653"/>
      <c r="M2653"/>
      <c r="N2653"/>
      <c r="O2653"/>
      <c r="P2653"/>
      <c r="Q2653"/>
      <c r="R2653"/>
      <c r="S2653"/>
      <c r="T2653"/>
      <c r="U2653"/>
      <c r="V2653"/>
      <c r="W2653"/>
      <c r="X2653"/>
      <c r="Y2653"/>
      <c r="Z2653"/>
    </row>
    <row r="2654" spans="1:26" x14ac:dyDescent="0.25">
      <c r="A2654"/>
      <c r="B2654"/>
      <c r="C2654"/>
      <c r="D2654"/>
      <c r="E2654"/>
      <c r="F2654"/>
      <c r="G2654"/>
      <c r="H2654"/>
      <c r="I2654"/>
      <c r="J2654"/>
      <c r="K2654"/>
      <c r="L2654"/>
      <c r="M2654"/>
      <c r="N2654"/>
      <c r="O2654"/>
      <c r="P2654"/>
      <c r="Q2654"/>
      <c r="R2654"/>
      <c r="S2654"/>
      <c r="T2654"/>
      <c r="U2654"/>
      <c r="V2654"/>
      <c r="W2654"/>
      <c r="X2654"/>
      <c r="Y2654"/>
      <c r="Z2654"/>
    </row>
    <row r="2655" spans="1:26" x14ac:dyDescent="0.25">
      <c r="A2655"/>
      <c r="B2655"/>
      <c r="C2655"/>
      <c r="D2655"/>
      <c r="E2655"/>
      <c r="F2655"/>
      <c r="G2655"/>
      <c r="H2655"/>
      <c r="I2655"/>
      <c r="J2655"/>
      <c r="K2655"/>
      <c r="L2655"/>
      <c r="M2655"/>
      <c r="N2655"/>
      <c r="O2655"/>
      <c r="P2655"/>
      <c r="Q2655"/>
      <c r="R2655"/>
      <c r="S2655"/>
      <c r="T2655"/>
      <c r="U2655"/>
      <c r="V2655"/>
      <c r="W2655"/>
      <c r="X2655"/>
      <c r="Y2655"/>
      <c r="Z2655"/>
    </row>
    <row r="2656" spans="1:26" x14ac:dyDescent="0.25">
      <c r="A2656"/>
      <c r="B2656"/>
      <c r="C2656"/>
      <c r="D2656"/>
      <c r="E2656"/>
      <c r="F2656"/>
      <c r="G2656"/>
      <c r="H2656"/>
      <c r="I2656"/>
      <c r="J2656"/>
      <c r="K2656"/>
      <c r="L2656"/>
      <c r="M2656"/>
      <c r="N2656"/>
      <c r="O2656"/>
      <c r="P2656"/>
      <c r="Q2656"/>
      <c r="R2656"/>
      <c r="S2656"/>
      <c r="T2656"/>
      <c r="U2656"/>
      <c r="V2656"/>
      <c r="W2656"/>
      <c r="X2656"/>
      <c r="Y2656"/>
      <c r="Z2656"/>
    </row>
    <row r="2657" spans="1:26" x14ac:dyDescent="0.25">
      <c r="A2657"/>
      <c r="B2657"/>
      <c r="C2657"/>
      <c r="D2657"/>
      <c r="E2657"/>
      <c r="F2657"/>
      <c r="G2657"/>
      <c r="H2657"/>
      <c r="I2657"/>
      <c r="J2657"/>
      <c r="K2657"/>
      <c r="L2657"/>
      <c r="M2657"/>
      <c r="N2657"/>
      <c r="O2657"/>
      <c r="P2657"/>
      <c r="Q2657"/>
      <c r="R2657"/>
      <c r="S2657"/>
      <c r="T2657"/>
      <c r="U2657"/>
      <c r="V2657"/>
      <c r="W2657"/>
      <c r="X2657"/>
      <c r="Y2657"/>
      <c r="Z2657"/>
    </row>
    <row r="2658" spans="1:26" x14ac:dyDescent="0.25">
      <c r="A2658"/>
      <c r="B2658"/>
      <c r="C2658"/>
      <c r="D2658"/>
      <c r="E2658"/>
      <c r="F2658"/>
      <c r="G2658"/>
      <c r="H2658"/>
      <c r="I2658"/>
      <c r="J2658"/>
      <c r="K2658"/>
      <c r="L2658"/>
      <c r="M2658"/>
      <c r="N2658"/>
      <c r="O2658"/>
      <c r="P2658"/>
      <c r="Q2658"/>
      <c r="R2658"/>
      <c r="S2658"/>
      <c r="T2658"/>
      <c r="U2658"/>
      <c r="V2658"/>
      <c r="W2658"/>
      <c r="X2658"/>
      <c r="Y2658"/>
      <c r="Z2658"/>
    </row>
    <row r="2659" spans="1:26" x14ac:dyDescent="0.25">
      <c r="A2659"/>
      <c r="B2659"/>
      <c r="C2659"/>
      <c r="D2659"/>
      <c r="E2659"/>
      <c r="F2659"/>
      <c r="G2659"/>
      <c r="H2659"/>
      <c r="I2659"/>
      <c r="J2659"/>
      <c r="K2659"/>
      <c r="L2659"/>
      <c r="M2659"/>
      <c r="N2659"/>
      <c r="O2659"/>
      <c r="P2659"/>
      <c r="Q2659"/>
      <c r="R2659"/>
      <c r="S2659"/>
      <c r="T2659"/>
      <c r="U2659"/>
      <c r="V2659"/>
      <c r="W2659"/>
      <c r="X2659"/>
      <c r="Y2659"/>
      <c r="Z2659"/>
    </row>
    <row r="2660" spans="1:26" x14ac:dyDescent="0.25">
      <c r="A2660"/>
      <c r="B2660"/>
      <c r="C2660"/>
      <c r="D2660"/>
      <c r="E2660"/>
      <c r="F2660"/>
      <c r="G2660"/>
      <c r="H2660"/>
      <c r="I2660"/>
      <c r="J2660"/>
      <c r="K2660"/>
      <c r="L2660"/>
      <c r="M2660"/>
      <c r="N2660"/>
      <c r="O2660"/>
      <c r="P2660"/>
      <c r="Q2660"/>
      <c r="R2660"/>
      <c r="S2660"/>
      <c r="T2660"/>
      <c r="U2660"/>
      <c r="V2660"/>
      <c r="W2660"/>
      <c r="X2660"/>
      <c r="Y2660"/>
      <c r="Z2660"/>
    </row>
    <row r="2661" spans="1:26" x14ac:dyDescent="0.25">
      <c r="A2661"/>
      <c r="B2661"/>
      <c r="C2661"/>
      <c r="D2661"/>
      <c r="E2661"/>
      <c r="F2661"/>
      <c r="G2661"/>
      <c r="H2661"/>
      <c r="I2661"/>
      <c r="J2661"/>
      <c r="K2661"/>
      <c r="L2661"/>
      <c r="M2661"/>
      <c r="N2661"/>
      <c r="O2661"/>
      <c r="P2661"/>
      <c r="Q2661"/>
      <c r="R2661"/>
      <c r="S2661"/>
      <c r="T2661"/>
      <c r="U2661"/>
      <c r="V2661"/>
      <c r="W2661"/>
      <c r="X2661"/>
      <c r="Y2661"/>
      <c r="Z2661"/>
    </row>
    <row r="2662" spans="1:26" x14ac:dyDescent="0.25">
      <c r="A2662"/>
      <c r="B2662"/>
      <c r="C2662"/>
      <c r="D2662"/>
      <c r="E2662"/>
      <c r="F2662"/>
      <c r="G2662"/>
      <c r="H2662"/>
      <c r="I2662"/>
      <c r="J2662"/>
      <c r="K2662"/>
      <c r="L2662"/>
      <c r="M2662"/>
      <c r="N2662"/>
      <c r="O2662"/>
      <c r="P2662"/>
      <c r="Q2662"/>
      <c r="R2662"/>
      <c r="S2662"/>
      <c r="T2662"/>
      <c r="U2662"/>
      <c r="V2662"/>
      <c r="W2662"/>
      <c r="X2662"/>
      <c r="Y2662"/>
      <c r="Z2662"/>
    </row>
    <row r="2663" spans="1:26" x14ac:dyDescent="0.25">
      <c r="A2663"/>
      <c r="B2663"/>
      <c r="C2663"/>
      <c r="D2663"/>
      <c r="E2663"/>
      <c r="F2663"/>
      <c r="G2663"/>
      <c r="H2663"/>
      <c r="I2663"/>
      <c r="J2663"/>
      <c r="K2663"/>
      <c r="L2663"/>
      <c r="M2663"/>
      <c r="N2663"/>
      <c r="O2663"/>
      <c r="P2663"/>
      <c r="Q2663"/>
      <c r="R2663"/>
      <c r="S2663"/>
      <c r="T2663"/>
      <c r="U2663"/>
      <c r="V2663"/>
      <c r="W2663"/>
      <c r="X2663"/>
      <c r="Y2663"/>
      <c r="Z2663"/>
    </row>
    <row r="2664" spans="1:26" x14ac:dyDescent="0.25">
      <c r="A2664"/>
      <c r="B2664"/>
      <c r="C2664"/>
      <c r="D2664"/>
      <c r="E2664"/>
      <c r="F2664"/>
      <c r="G2664"/>
      <c r="H2664"/>
      <c r="I2664"/>
      <c r="J2664"/>
      <c r="K2664"/>
      <c r="L2664"/>
      <c r="M2664"/>
      <c r="N2664"/>
      <c r="O2664"/>
      <c r="P2664"/>
      <c r="Q2664"/>
      <c r="R2664"/>
      <c r="S2664"/>
      <c r="T2664"/>
      <c r="U2664"/>
      <c r="V2664"/>
      <c r="W2664"/>
      <c r="X2664"/>
      <c r="Y2664"/>
      <c r="Z2664"/>
    </row>
    <row r="2665" spans="1:26" x14ac:dyDescent="0.25">
      <c r="A2665"/>
      <c r="B2665"/>
      <c r="C2665"/>
      <c r="D2665"/>
      <c r="E2665"/>
      <c r="F2665"/>
      <c r="G2665"/>
      <c r="H2665"/>
      <c r="I2665"/>
      <c r="J2665"/>
      <c r="K2665"/>
      <c r="L2665"/>
      <c r="M2665"/>
      <c r="N2665"/>
      <c r="O2665"/>
      <c r="P2665"/>
      <c r="Q2665"/>
      <c r="R2665"/>
      <c r="S2665"/>
      <c r="T2665"/>
      <c r="U2665"/>
      <c r="V2665"/>
      <c r="W2665"/>
      <c r="X2665"/>
      <c r="Y2665"/>
      <c r="Z2665"/>
    </row>
    <row r="2666" spans="1:26" x14ac:dyDescent="0.25">
      <c r="A2666"/>
      <c r="B2666"/>
      <c r="C2666"/>
      <c r="D2666"/>
      <c r="E2666"/>
      <c r="F2666"/>
      <c r="G2666"/>
      <c r="H2666"/>
      <c r="I2666"/>
      <c r="J2666"/>
      <c r="K2666"/>
      <c r="L2666"/>
      <c r="M2666"/>
      <c r="N2666"/>
      <c r="O2666"/>
      <c r="P2666"/>
      <c r="Q2666"/>
      <c r="R2666"/>
      <c r="S2666"/>
      <c r="T2666"/>
      <c r="U2666"/>
      <c r="V2666"/>
      <c r="W2666"/>
      <c r="X2666"/>
      <c r="Y2666"/>
      <c r="Z2666"/>
    </row>
    <row r="2667" spans="1:26" x14ac:dyDescent="0.25">
      <c r="A2667"/>
      <c r="B2667"/>
      <c r="C2667"/>
      <c r="D2667"/>
      <c r="E2667"/>
      <c r="F2667"/>
      <c r="G2667"/>
      <c r="H2667"/>
      <c r="I2667"/>
      <c r="J2667"/>
      <c r="K2667"/>
      <c r="L2667"/>
      <c r="M2667"/>
      <c r="N2667"/>
      <c r="O2667"/>
      <c r="P2667"/>
      <c r="Q2667"/>
      <c r="R2667"/>
      <c r="S2667"/>
      <c r="T2667"/>
      <c r="U2667"/>
      <c r="V2667"/>
      <c r="W2667"/>
      <c r="X2667"/>
      <c r="Y2667"/>
      <c r="Z2667"/>
    </row>
    <row r="2668" spans="1:26" x14ac:dyDescent="0.25">
      <c r="A2668"/>
      <c r="B2668"/>
      <c r="C2668"/>
      <c r="D2668"/>
      <c r="E2668"/>
      <c r="F2668"/>
      <c r="G2668"/>
      <c r="H2668"/>
      <c r="I2668"/>
      <c r="J2668"/>
      <c r="K2668"/>
      <c r="L2668"/>
      <c r="M2668"/>
      <c r="N2668"/>
      <c r="O2668"/>
      <c r="P2668"/>
      <c r="Q2668"/>
      <c r="R2668"/>
      <c r="S2668"/>
      <c r="T2668"/>
      <c r="U2668"/>
      <c r="V2668"/>
      <c r="W2668"/>
      <c r="X2668"/>
      <c r="Y2668"/>
      <c r="Z2668"/>
    </row>
    <row r="2669" spans="1:26" x14ac:dyDescent="0.25">
      <c r="A2669"/>
      <c r="B2669"/>
      <c r="C2669"/>
      <c r="D2669"/>
      <c r="E2669"/>
      <c r="F2669"/>
      <c r="G2669"/>
      <c r="H2669"/>
      <c r="I2669"/>
      <c r="J2669"/>
      <c r="K2669"/>
      <c r="L2669"/>
      <c r="M2669"/>
      <c r="N2669"/>
      <c r="O2669"/>
      <c r="P2669"/>
      <c r="Q2669"/>
      <c r="R2669"/>
      <c r="S2669"/>
      <c r="T2669"/>
      <c r="U2669"/>
      <c r="V2669"/>
      <c r="W2669"/>
      <c r="X2669"/>
      <c r="Y2669"/>
      <c r="Z2669"/>
    </row>
    <row r="2670" spans="1:26" x14ac:dyDescent="0.25">
      <c r="A2670"/>
      <c r="B2670"/>
      <c r="C2670"/>
      <c r="D2670"/>
      <c r="E2670"/>
      <c r="F2670"/>
      <c r="G2670"/>
      <c r="H2670"/>
      <c r="I2670"/>
      <c r="J2670"/>
      <c r="K2670"/>
      <c r="L2670"/>
      <c r="M2670"/>
      <c r="N2670"/>
      <c r="O2670"/>
      <c r="P2670"/>
      <c r="Q2670"/>
      <c r="R2670"/>
      <c r="S2670"/>
      <c r="T2670"/>
      <c r="U2670"/>
      <c r="V2670"/>
      <c r="W2670"/>
      <c r="X2670"/>
      <c r="Y2670"/>
      <c r="Z2670"/>
    </row>
    <row r="2671" spans="1:26" x14ac:dyDescent="0.25">
      <c r="A2671"/>
      <c r="B2671"/>
      <c r="C2671"/>
      <c r="D2671"/>
      <c r="E2671"/>
      <c r="F2671"/>
      <c r="G2671"/>
      <c r="H2671"/>
      <c r="I2671"/>
      <c r="J2671"/>
      <c r="K2671"/>
      <c r="L2671"/>
      <c r="M2671"/>
      <c r="N2671"/>
      <c r="O2671"/>
      <c r="P2671"/>
      <c r="Q2671"/>
      <c r="R2671"/>
      <c r="S2671"/>
      <c r="T2671"/>
      <c r="U2671"/>
      <c r="V2671"/>
      <c r="W2671"/>
      <c r="X2671"/>
      <c r="Y2671"/>
      <c r="Z2671"/>
    </row>
    <row r="2672" spans="1:26" x14ac:dyDescent="0.25">
      <c r="A2672"/>
      <c r="B2672"/>
      <c r="C2672"/>
      <c r="D2672"/>
      <c r="E2672"/>
      <c r="F2672"/>
      <c r="G2672"/>
      <c r="H2672"/>
      <c r="I2672"/>
      <c r="J2672"/>
      <c r="K2672"/>
      <c r="L2672"/>
      <c r="M2672"/>
      <c r="N2672"/>
      <c r="O2672"/>
      <c r="P2672"/>
      <c r="Q2672"/>
      <c r="R2672"/>
      <c r="S2672"/>
      <c r="T2672"/>
      <c r="U2672"/>
      <c r="V2672"/>
      <c r="W2672"/>
      <c r="X2672"/>
      <c r="Y2672"/>
      <c r="Z2672"/>
    </row>
    <row r="2673" spans="1:26" x14ac:dyDescent="0.25">
      <c r="A2673"/>
      <c r="B2673"/>
      <c r="C2673"/>
      <c r="D2673"/>
      <c r="E2673"/>
      <c r="F2673"/>
      <c r="G2673"/>
      <c r="H2673"/>
      <c r="I2673"/>
      <c r="J2673"/>
      <c r="K2673"/>
      <c r="L2673"/>
      <c r="M2673"/>
      <c r="N2673"/>
      <c r="O2673"/>
      <c r="P2673"/>
      <c r="Q2673"/>
      <c r="R2673"/>
      <c r="S2673"/>
      <c r="T2673"/>
      <c r="U2673"/>
      <c r="V2673"/>
      <c r="W2673"/>
      <c r="X2673"/>
      <c r="Y2673"/>
      <c r="Z2673"/>
    </row>
    <row r="2674" spans="1:26" x14ac:dyDescent="0.25">
      <c r="A2674"/>
      <c r="B2674"/>
      <c r="C2674"/>
      <c r="D2674"/>
      <c r="E2674"/>
      <c r="F2674"/>
      <c r="G2674"/>
      <c r="H2674"/>
      <c r="I2674"/>
      <c r="J2674"/>
      <c r="K2674"/>
      <c r="L2674"/>
      <c r="M2674"/>
      <c r="N2674"/>
      <c r="O2674"/>
      <c r="P2674"/>
      <c r="Q2674"/>
      <c r="R2674"/>
      <c r="S2674"/>
      <c r="T2674"/>
      <c r="U2674"/>
      <c r="V2674"/>
      <c r="W2674"/>
      <c r="X2674"/>
      <c r="Y2674"/>
      <c r="Z2674"/>
    </row>
    <row r="2675" spans="1:26" x14ac:dyDescent="0.25">
      <c r="A2675"/>
      <c r="B2675"/>
      <c r="C2675"/>
      <c r="D2675"/>
      <c r="E2675"/>
      <c r="F2675"/>
      <c r="G2675"/>
      <c r="H2675"/>
      <c r="I2675"/>
      <c r="J2675"/>
      <c r="K2675"/>
      <c r="L2675"/>
      <c r="M2675"/>
      <c r="N2675"/>
      <c r="O2675"/>
      <c r="P2675"/>
      <c r="Q2675"/>
      <c r="R2675"/>
      <c r="S2675"/>
      <c r="T2675"/>
      <c r="U2675"/>
      <c r="V2675"/>
      <c r="W2675"/>
      <c r="X2675"/>
      <c r="Y2675"/>
      <c r="Z2675"/>
    </row>
    <row r="2676" spans="1:26" x14ac:dyDescent="0.25">
      <c r="A2676"/>
      <c r="B2676"/>
      <c r="C2676"/>
      <c r="D2676"/>
      <c r="E2676"/>
      <c r="F2676"/>
      <c r="G2676"/>
      <c r="H2676"/>
      <c r="I2676"/>
      <c r="J2676"/>
      <c r="K2676"/>
      <c r="L2676"/>
      <c r="M2676"/>
      <c r="N2676"/>
      <c r="O2676"/>
      <c r="P2676"/>
      <c r="Q2676"/>
      <c r="R2676"/>
      <c r="S2676"/>
      <c r="T2676"/>
      <c r="U2676"/>
      <c r="V2676"/>
      <c r="W2676"/>
      <c r="X2676"/>
      <c r="Y2676"/>
      <c r="Z2676"/>
    </row>
    <row r="2677" spans="1:26" x14ac:dyDescent="0.25">
      <c r="A2677"/>
      <c r="B2677"/>
      <c r="C2677"/>
      <c r="D2677"/>
      <c r="E2677"/>
      <c r="F2677"/>
      <c r="G2677"/>
      <c r="H2677"/>
      <c r="I2677"/>
      <c r="J2677"/>
      <c r="K2677"/>
      <c r="L2677"/>
      <c r="M2677"/>
      <c r="N2677"/>
      <c r="O2677"/>
      <c r="P2677"/>
      <c r="Q2677"/>
      <c r="R2677"/>
      <c r="S2677"/>
      <c r="T2677"/>
      <c r="U2677"/>
      <c r="V2677"/>
      <c r="W2677"/>
      <c r="X2677"/>
      <c r="Y2677"/>
      <c r="Z2677"/>
    </row>
    <row r="2678" spans="1:26" x14ac:dyDescent="0.25">
      <c r="A2678"/>
      <c r="B2678"/>
      <c r="C2678"/>
      <c r="D2678"/>
      <c r="E2678"/>
      <c r="F2678"/>
      <c r="G2678"/>
      <c r="H2678"/>
      <c r="I2678"/>
      <c r="J2678"/>
      <c r="K2678"/>
      <c r="L2678"/>
      <c r="M2678"/>
      <c r="N2678"/>
      <c r="O2678"/>
      <c r="P2678"/>
      <c r="Q2678"/>
      <c r="R2678"/>
      <c r="S2678"/>
      <c r="T2678"/>
      <c r="U2678"/>
      <c r="V2678"/>
      <c r="W2678"/>
      <c r="X2678"/>
      <c r="Y2678"/>
      <c r="Z2678"/>
    </row>
    <row r="2679" spans="1:26" x14ac:dyDescent="0.25">
      <c r="A2679"/>
      <c r="B2679"/>
      <c r="C2679"/>
      <c r="D2679"/>
      <c r="E2679"/>
      <c r="F2679"/>
      <c r="G2679"/>
      <c r="H2679"/>
      <c r="I2679"/>
      <c r="J2679"/>
      <c r="K2679"/>
      <c r="L2679"/>
      <c r="M2679"/>
      <c r="N2679"/>
      <c r="O2679"/>
      <c r="P2679"/>
      <c r="Q2679"/>
      <c r="R2679"/>
      <c r="S2679"/>
      <c r="T2679"/>
      <c r="U2679"/>
      <c r="V2679"/>
      <c r="W2679"/>
      <c r="X2679"/>
      <c r="Y2679"/>
      <c r="Z2679"/>
    </row>
    <row r="2680" spans="1:26" x14ac:dyDescent="0.25">
      <c r="A2680"/>
      <c r="B2680"/>
      <c r="C2680"/>
      <c r="D2680"/>
      <c r="E2680"/>
      <c r="F2680"/>
      <c r="G2680"/>
      <c r="H2680"/>
      <c r="I2680"/>
      <c r="J2680"/>
      <c r="K2680"/>
      <c r="L2680"/>
      <c r="M2680"/>
      <c r="N2680"/>
      <c r="O2680"/>
      <c r="P2680"/>
      <c r="Q2680"/>
      <c r="R2680"/>
      <c r="S2680"/>
      <c r="T2680"/>
      <c r="U2680"/>
      <c r="V2680"/>
      <c r="W2680"/>
      <c r="X2680"/>
      <c r="Y2680"/>
      <c r="Z2680"/>
    </row>
    <row r="2681" spans="1:26" x14ac:dyDescent="0.25">
      <c r="A2681"/>
      <c r="B2681"/>
      <c r="C2681"/>
      <c r="D2681"/>
      <c r="E2681"/>
      <c r="F2681"/>
      <c r="G2681"/>
      <c r="H2681"/>
      <c r="I2681"/>
      <c r="J2681"/>
      <c r="K2681"/>
      <c r="L2681"/>
      <c r="M2681"/>
      <c r="N2681"/>
      <c r="O2681"/>
      <c r="P2681"/>
      <c r="Q2681"/>
      <c r="R2681"/>
      <c r="S2681"/>
      <c r="T2681"/>
      <c r="U2681"/>
      <c r="V2681"/>
      <c r="W2681"/>
      <c r="X2681"/>
      <c r="Y2681"/>
      <c r="Z2681"/>
    </row>
    <row r="2682" spans="1:26" x14ac:dyDescent="0.25">
      <c r="A2682"/>
      <c r="B2682"/>
      <c r="C2682"/>
      <c r="D2682"/>
      <c r="E2682"/>
      <c r="F2682"/>
      <c r="G2682"/>
      <c r="H2682"/>
      <c r="I2682"/>
      <c r="J2682"/>
      <c r="K2682"/>
      <c r="L2682"/>
      <c r="M2682"/>
      <c r="N2682"/>
      <c r="O2682"/>
      <c r="P2682"/>
      <c r="Q2682"/>
      <c r="R2682"/>
      <c r="S2682"/>
      <c r="T2682"/>
      <c r="U2682"/>
      <c r="V2682"/>
      <c r="W2682"/>
      <c r="X2682"/>
      <c r="Y2682"/>
      <c r="Z2682"/>
    </row>
    <row r="2683" spans="1:26" x14ac:dyDescent="0.25">
      <c r="A2683"/>
      <c r="B2683"/>
      <c r="C2683"/>
      <c r="D2683"/>
      <c r="E2683"/>
      <c r="F2683"/>
      <c r="G2683"/>
      <c r="H2683"/>
      <c r="I2683"/>
      <c r="J2683"/>
      <c r="K2683"/>
      <c r="L2683"/>
      <c r="M2683"/>
      <c r="N2683"/>
      <c r="O2683"/>
      <c r="P2683"/>
      <c r="Q2683"/>
      <c r="R2683"/>
      <c r="S2683"/>
      <c r="T2683"/>
      <c r="U2683"/>
      <c r="V2683"/>
      <c r="W2683"/>
      <c r="X2683"/>
      <c r="Y2683"/>
      <c r="Z2683"/>
    </row>
    <row r="2684" spans="1:26" x14ac:dyDescent="0.25">
      <c r="A2684"/>
      <c r="B2684"/>
      <c r="C2684"/>
      <c r="D2684"/>
      <c r="E2684"/>
      <c r="F2684"/>
      <c r="G2684"/>
      <c r="H2684"/>
      <c r="I2684"/>
      <c r="J2684"/>
      <c r="K2684"/>
      <c r="L2684"/>
      <c r="M2684"/>
      <c r="N2684"/>
      <c r="O2684"/>
      <c r="P2684"/>
      <c r="Q2684"/>
      <c r="R2684"/>
      <c r="S2684"/>
      <c r="T2684"/>
      <c r="U2684"/>
      <c r="V2684"/>
      <c r="W2684"/>
      <c r="X2684"/>
      <c r="Y2684"/>
      <c r="Z2684"/>
    </row>
    <row r="2685" spans="1:26" x14ac:dyDescent="0.25">
      <c r="A2685"/>
      <c r="B2685"/>
      <c r="C2685"/>
      <c r="D2685"/>
      <c r="E2685"/>
      <c r="F2685"/>
      <c r="G2685"/>
      <c r="H2685"/>
      <c r="I2685"/>
      <c r="J2685"/>
      <c r="K2685"/>
      <c r="L2685"/>
      <c r="M2685"/>
      <c r="N2685"/>
      <c r="O2685"/>
      <c r="P2685"/>
      <c r="Q2685"/>
      <c r="R2685"/>
      <c r="S2685"/>
      <c r="T2685"/>
      <c r="U2685"/>
      <c r="V2685"/>
      <c r="W2685"/>
      <c r="X2685"/>
      <c r="Y2685"/>
      <c r="Z2685"/>
    </row>
    <row r="2686" spans="1:26" x14ac:dyDescent="0.25">
      <c r="A2686"/>
      <c r="B2686"/>
      <c r="C2686"/>
      <c r="D2686"/>
      <c r="E2686"/>
      <c r="F2686"/>
      <c r="G2686"/>
      <c r="H2686"/>
      <c r="I2686"/>
      <c r="J2686"/>
      <c r="K2686"/>
      <c r="L2686"/>
      <c r="M2686"/>
      <c r="N2686"/>
      <c r="O2686"/>
      <c r="P2686"/>
      <c r="Q2686"/>
      <c r="R2686"/>
      <c r="S2686"/>
      <c r="T2686"/>
      <c r="U2686"/>
      <c r="V2686"/>
      <c r="W2686"/>
      <c r="X2686"/>
      <c r="Y2686"/>
      <c r="Z2686"/>
    </row>
    <row r="2687" spans="1:26" x14ac:dyDescent="0.25">
      <c r="A2687"/>
      <c r="B2687"/>
      <c r="C2687"/>
      <c r="D2687"/>
      <c r="E2687"/>
      <c r="F2687"/>
      <c r="G2687"/>
      <c r="H2687"/>
      <c r="I2687"/>
      <c r="J2687"/>
      <c r="K2687"/>
      <c r="L2687"/>
      <c r="M2687"/>
      <c r="N2687"/>
      <c r="O2687"/>
      <c r="P2687"/>
      <c r="Q2687"/>
      <c r="R2687"/>
      <c r="S2687"/>
      <c r="T2687"/>
      <c r="U2687"/>
      <c r="V2687"/>
      <c r="W2687"/>
      <c r="X2687"/>
      <c r="Y2687"/>
      <c r="Z2687"/>
    </row>
    <row r="2688" spans="1:26" x14ac:dyDescent="0.25">
      <c r="A2688"/>
      <c r="B2688"/>
      <c r="C2688"/>
      <c r="D2688"/>
      <c r="E2688"/>
      <c r="F2688"/>
      <c r="G2688"/>
      <c r="H2688"/>
      <c r="I2688"/>
      <c r="J2688"/>
      <c r="K2688"/>
      <c r="L2688"/>
      <c r="M2688"/>
      <c r="N2688"/>
      <c r="O2688"/>
      <c r="P2688"/>
      <c r="Q2688"/>
      <c r="R2688"/>
      <c r="S2688"/>
      <c r="T2688"/>
      <c r="U2688"/>
      <c r="V2688"/>
      <c r="W2688"/>
      <c r="X2688"/>
      <c r="Y2688"/>
      <c r="Z2688"/>
    </row>
    <row r="2689" spans="1:26" x14ac:dyDescent="0.25">
      <c r="A2689"/>
      <c r="B2689"/>
      <c r="C2689"/>
      <c r="D2689"/>
      <c r="E2689"/>
      <c r="F2689"/>
      <c r="G2689"/>
      <c r="H2689"/>
      <c r="I2689"/>
      <c r="J2689"/>
      <c r="K2689"/>
      <c r="L2689"/>
      <c r="M2689"/>
      <c r="N2689"/>
      <c r="O2689"/>
      <c r="P2689"/>
      <c r="Q2689"/>
      <c r="R2689"/>
      <c r="S2689"/>
      <c r="T2689"/>
      <c r="U2689"/>
      <c r="V2689"/>
      <c r="W2689"/>
      <c r="X2689"/>
      <c r="Y2689"/>
      <c r="Z2689"/>
    </row>
    <row r="2690" spans="1:26" x14ac:dyDescent="0.25">
      <c r="A2690"/>
      <c r="B2690"/>
      <c r="C2690"/>
      <c r="D2690"/>
      <c r="E2690"/>
      <c r="F2690"/>
      <c r="G2690"/>
      <c r="H2690"/>
      <c r="I2690"/>
      <c r="J2690"/>
      <c r="K2690"/>
      <c r="L2690"/>
      <c r="M2690"/>
      <c r="N2690"/>
      <c r="O2690"/>
      <c r="P2690"/>
      <c r="Q2690"/>
      <c r="R2690"/>
      <c r="S2690"/>
      <c r="T2690"/>
      <c r="U2690"/>
      <c r="V2690"/>
      <c r="W2690"/>
      <c r="X2690"/>
      <c r="Y2690"/>
      <c r="Z2690"/>
    </row>
    <row r="2691" spans="1:26" x14ac:dyDescent="0.25">
      <c r="A2691"/>
      <c r="B2691"/>
      <c r="C2691"/>
      <c r="D2691"/>
      <c r="E2691"/>
      <c r="F2691"/>
      <c r="G2691"/>
      <c r="H2691"/>
      <c r="I2691"/>
      <c r="J2691"/>
      <c r="K2691"/>
      <c r="L2691"/>
      <c r="M2691"/>
      <c r="N2691"/>
      <c r="O2691"/>
      <c r="P2691"/>
      <c r="Q2691"/>
      <c r="R2691"/>
      <c r="S2691"/>
      <c r="T2691"/>
      <c r="U2691"/>
      <c r="V2691"/>
      <c r="W2691"/>
      <c r="X2691"/>
      <c r="Y2691"/>
      <c r="Z2691"/>
    </row>
    <row r="2692" spans="1:26" x14ac:dyDescent="0.25">
      <c r="A2692"/>
      <c r="B2692"/>
      <c r="C2692"/>
      <c r="D2692"/>
      <c r="E2692"/>
      <c r="F2692"/>
      <c r="G2692"/>
      <c r="H2692"/>
      <c r="I2692"/>
      <c r="J2692"/>
      <c r="K2692"/>
      <c r="L2692"/>
      <c r="M2692"/>
      <c r="N2692"/>
      <c r="O2692"/>
      <c r="P2692"/>
      <c r="Q2692"/>
      <c r="R2692"/>
      <c r="S2692"/>
      <c r="T2692"/>
      <c r="U2692"/>
      <c r="V2692"/>
      <c r="W2692"/>
      <c r="X2692"/>
      <c r="Y2692"/>
      <c r="Z2692"/>
    </row>
    <row r="2693" spans="1:26" x14ac:dyDescent="0.25">
      <c r="A2693"/>
      <c r="B2693"/>
      <c r="C2693"/>
      <c r="D2693"/>
      <c r="E2693"/>
      <c r="F2693"/>
      <c r="G2693"/>
      <c r="H2693"/>
      <c r="I2693"/>
      <c r="J2693"/>
      <c r="K2693"/>
      <c r="L2693"/>
      <c r="M2693"/>
      <c r="N2693"/>
      <c r="O2693"/>
      <c r="P2693"/>
      <c r="Q2693"/>
      <c r="R2693"/>
      <c r="S2693"/>
      <c r="T2693"/>
      <c r="U2693"/>
      <c r="V2693"/>
      <c r="W2693"/>
      <c r="X2693"/>
      <c r="Y2693"/>
      <c r="Z2693"/>
    </row>
    <row r="2694" spans="1:26" x14ac:dyDescent="0.25">
      <c r="A2694"/>
      <c r="B2694"/>
      <c r="C2694"/>
      <c r="D2694"/>
      <c r="E2694"/>
      <c r="F2694"/>
      <c r="G2694"/>
      <c r="H2694"/>
      <c r="I2694"/>
      <c r="J2694"/>
      <c r="K2694"/>
      <c r="L2694"/>
      <c r="M2694"/>
      <c r="N2694"/>
      <c r="O2694"/>
      <c r="P2694"/>
      <c r="Q2694"/>
      <c r="R2694"/>
      <c r="S2694"/>
      <c r="T2694"/>
      <c r="U2694"/>
      <c r="V2694"/>
      <c r="W2694"/>
      <c r="X2694"/>
      <c r="Y2694"/>
      <c r="Z2694"/>
    </row>
    <row r="2695" spans="1:26" x14ac:dyDescent="0.25">
      <c r="A2695"/>
      <c r="B2695"/>
      <c r="C2695"/>
      <c r="D2695"/>
      <c r="E2695"/>
      <c r="F2695"/>
      <c r="G2695"/>
      <c r="H2695"/>
      <c r="I2695"/>
      <c r="J2695"/>
      <c r="K2695"/>
      <c r="L2695"/>
      <c r="M2695"/>
      <c r="N2695"/>
      <c r="O2695"/>
      <c r="P2695"/>
      <c r="Q2695"/>
      <c r="R2695"/>
      <c r="S2695"/>
      <c r="T2695"/>
      <c r="U2695"/>
      <c r="V2695"/>
      <c r="W2695"/>
      <c r="X2695"/>
      <c r="Y2695"/>
      <c r="Z2695"/>
    </row>
    <row r="2696" spans="1:26" x14ac:dyDescent="0.25">
      <c r="A2696"/>
      <c r="B2696"/>
      <c r="C2696"/>
      <c r="D2696"/>
      <c r="E2696"/>
      <c r="F2696"/>
      <c r="G2696"/>
      <c r="H2696"/>
      <c r="I2696"/>
      <c r="J2696"/>
      <c r="K2696"/>
      <c r="L2696"/>
      <c r="M2696"/>
      <c r="N2696"/>
      <c r="O2696"/>
      <c r="P2696"/>
      <c r="Q2696"/>
      <c r="R2696"/>
      <c r="S2696"/>
      <c r="T2696"/>
      <c r="U2696"/>
      <c r="V2696"/>
      <c r="W2696"/>
      <c r="X2696"/>
      <c r="Y2696"/>
      <c r="Z2696"/>
    </row>
    <row r="2697" spans="1:26" x14ac:dyDescent="0.25">
      <c r="A2697"/>
      <c r="B2697"/>
      <c r="C2697"/>
      <c r="D2697"/>
      <c r="E2697"/>
      <c r="F2697"/>
      <c r="G2697"/>
      <c r="H2697"/>
      <c r="I2697"/>
      <c r="J2697"/>
      <c r="K2697"/>
      <c r="L2697"/>
      <c r="M2697"/>
      <c r="N2697"/>
      <c r="O2697"/>
      <c r="P2697"/>
      <c r="Q2697"/>
      <c r="R2697"/>
      <c r="S2697"/>
      <c r="T2697"/>
      <c r="U2697"/>
      <c r="V2697"/>
      <c r="W2697"/>
      <c r="X2697"/>
      <c r="Y2697"/>
      <c r="Z2697"/>
    </row>
    <row r="2698" spans="1:26" x14ac:dyDescent="0.25">
      <c r="A2698"/>
      <c r="B2698"/>
      <c r="C2698"/>
      <c r="D2698"/>
      <c r="E2698"/>
      <c r="F2698"/>
      <c r="G2698"/>
      <c r="H2698"/>
      <c r="I2698"/>
      <c r="J2698"/>
      <c r="K2698"/>
      <c r="L2698"/>
      <c r="M2698"/>
      <c r="N2698"/>
      <c r="O2698"/>
      <c r="P2698"/>
      <c r="Q2698"/>
      <c r="R2698"/>
      <c r="S2698"/>
      <c r="T2698"/>
      <c r="U2698"/>
      <c r="V2698"/>
      <c r="W2698"/>
      <c r="X2698"/>
      <c r="Y2698"/>
      <c r="Z2698"/>
    </row>
    <row r="2699" spans="1:26" x14ac:dyDescent="0.25">
      <c r="A2699"/>
      <c r="B2699"/>
      <c r="C2699"/>
      <c r="D2699"/>
      <c r="E2699"/>
      <c r="F2699"/>
      <c r="G2699"/>
      <c r="H2699"/>
      <c r="I2699"/>
      <c r="J2699"/>
      <c r="K2699"/>
      <c r="L2699"/>
      <c r="M2699"/>
      <c r="N2699"/>
      <c r="O2699"/>
      <c r="P2699"/>
      <c r="Q2699"/>
      <c r="R2699"/>
      <c r="S2699"/>
      <c r="T2699"/>
      <c r="U2699"/>
      <c r="V2699"/>
      <c r="W2699"/>
      <c r="X2699"/>
      <c r="Y2699"/>
      <c r="Z2699"/>
    </row>
    <row r="2700" spans="1:26" x14ac:dyDescent="0.25">
      <c r="A2700"/>
      <c r="B2700"/>
      <c r="C2700"/>
      <c r="D2700"/>
      <c r="E2700"/>
      <c r="F2700"/>
      <c r="G2700"/>
      <c r="H2700"/>
      <c r="I2700"/>
      <c r="J2700"/>
      <c r="K2700"/>
      <c r="L2700"/>
      <c r="M2700"/>
      <c r="N2700"/>
      <c r="O2700"/>
      <c r="P2700"/>
      <c r="Q2700"/>
      <c r="R2700"/>
      <c r="S2700"/>
      <c r="T2700"/>
      <c r="U2700"/>
      <c r="V2700"/>
      <c r="W2700"/>
      <c r="X2700"/>
      <c r="Y2700"/>
      <c r="Z2700"/>
    </row>
    <row r="2701" spans="1:26" x14ac:dyDescent="0.25">
      <c r="A2701"/>
      <c r="B2701"/>
      <c r="C2701"/>
      <c r="D2701"/>
      <c r="E2701"/>
      <c r="F2701"/>
      <c r="G2701"/>
      <c r="H2701"/>
      <c r="I2701"/>
      <c r="J2701"/>
      <c r="K2701"/>
      <c r="L2701"/>
      <c r="M2701"/>
      <c r="N2701"/>
      <c r="O2701"/>
      <c r="P2701"/>
      <c r="Q2701"/>
      <c r="R2701"/>
      <c r="S2701"/>
      <c r="T2701"/>
      <c r="U2701"/>
      <c r="V2701"/>
      <c r="W2701"/>
      <c r="X2701"/>
      <c r="Y2701"/>
      <c r="Z2701"/>
    </row>
    <row r="2702" spans="1:26" x14ac:dyDescent="0.25">
      <c r="A2702"/>
      <c r="B2702"/>
      <c r="C2702"/>
      <c r="D2702"/>
      <c r="E2702"/>
      <c r="F2702"/>
      <c r="G2702"/>
      <c r="H2702"/>
      <c r="I2702"/>
      <c r="J2702"/>
      <c r="K2702"/>
      <c r="L2702"/>
      <c r="M2702"/>
      <c r="N2702"/>
      <c r="O2702"/>
      <c r="P2702"/>
      <c r="Q2702"/>
      <c r="R2702"/>
      <c r="S2702"/>
      <c r="T2702"/>
      <c r="U2702"/>
      <c r="V2702"/>
      <c r="W2702"/>
      <c r="X2702"/>
      <c r="Y2702"/>
      <c r="Z2702"/>
    </row>
    <row r="2703" spans="1:26" x14ac:dyDescent="0.25">
      <c r="A2703"/>
      <c r="B2703"/>
      <c r="C2703"/>
      <c r="D2703"/>
      <c r="E2703"/>
      <c r="F2703"/>
      <c r="G2703"/>
      <c r="H2703"/>
      <c r="I2703"/>
      <c r="J2703"/>
      <c r="K2703"/>
      <c r="L2703"/>
      <c r="M2703"/>
      <c r="N2703"/>
      <c r="O2703"/>
      <c r="P2703"/>
      <c r="Q2703"/>
      <c r="R2703"/>
      <c r="S2703"/>
      <c r="T2703"/>
      <c r="U2703"/>
      <c r="V2703"/>
      <c r="W2703"/>
      <c r="X2703"/>
      <c r="Y2703"/>
      <c r="Z2703"/>
    </row>
    <row r="2704" spans="1:26" x14ac:dyDescent="0.25">
      <c r="A2704"/>
      <c r="B2704"/>
      <c r="C2704"/>
      <c r="D2704"/>
      <c r="E2704"/>
      <c r="F2704"/>
      <c r="G2704"/>
      <c r="H2704"/>
      <c r="I2704"/>
      <c r="J2704"/>
      <c r="K2704"/>
      <c r="L2704"/>
      <c r="M2704"/>
      <c r="N2704"/>
      <c r="O2704"/>
      <c r="P2704"/>
      <c r="Q2704"/>
      <c r="R2704"/>
      <c r="S2704"/>
      <c r="T2704"/>
      <c r="U2704"/>
      <c r="V2704"/>
      <c r="W2704"/>
      <c r="X2704"/>
      <c r="Y2704"/>
      <c r="Z2704"/>
    </row>
    <row r="2705" spans="1:26" x14ac:dyDescent="0.25">
      <c r="A2705"/>
      <c r="B2705"/>
      <c r="C2705"/>
      <c r="D2705"/>
      <c r="E2705"/>
      <c r="F2705"/>
      <c r="G2705"/>
      <c r="H2705"/>
      <c r="I2705"/>
      <c r="J2705"/>
      <c r="K2705"/>
      <c r="L2705"/>
      <c r="M2705"/>
      <c r="N2705"/>
      <c r="O2705"/>
      <c r="P2705"/>
      <c r="Q2705"/>
      <c r="R2705"/>
      <c r="S2705"/>
      <c r="T2705"/>
      <c r="U2705"/>
      <c r="V2705"/>
      <c r="W2705"/>
      <c r="X2705"/>
      <c r="Y2705"/>
      <c r="Z2705"/>
    </row>
    <row r="2706" spans="1:26" x14ac:dyDescent="0.25">
      <c r="A2706"/>
      <c r="B2706"/>
      <c r="C2706"/>
      <c r="D2706"/>
      <c r="E2706"/>
      <c r="F2706"/>
      <c r="G2706"/>
      <c r="H2706"/>
      <c r="I2706"/>
      <c r="J2706"/>
      <c r="K2706"/>
      <c r="L2706"/>
      <c r="M2706"/>
      <c r="N2706"/>
      <c r="O2706"/>
      <c r="P2706"/>
      <c r="Q2706"/>
      <c r="R2706"/>
      <c r="S2706"/>
      <c r="T2706"/>
      <c r="U2706"/>
      <c r="V2706"/>
      <c r="W2706"/>
      <c r="X2706"/>
      <c r="Y2706"/>
      <c r="Z2706"/>
    </row>
    <row r="2707" spans="1:26" x14ac:dyDescent="0.25">
      <c r="A2707"/>
      <c r="B2707"/>
      <c r="C2707"/>
      <c r="D2707"/>
      <c r="E2707"/>
      <c r="F2707"/>
      <c r="G2707"/>
      <c r="H2707"/>
      <c r="I2707"/>
      <c r="J2707"/>
      <c r="K2707"/>
      <c r="L2707"/>
      <c r="M2707"/>
      <c r="N2707"/>
      <c r="O2707"/>
      <c r="P2707"/>
      <c r="Q2707"/>
      <c r="R2707"/>
      <c r="S2707"/>
      <c r="T2707"/>
      <c r="U2707"/>
      <c r="V2707"/>
      <c r="W2707"/>
      <c r="X2707"/>
      <c r="Y2707"/>
      <c r="Z2707"/>
    </row>
    <row r="2708" spans="1:26" x14ac:dyDescent="0.25">
      <c r="A2708"/>
      <c r="B2708"/>
      <c r="C2708"/>
      <c r="D2708"/>
      <c r="E2708"/>
      <c r="F2708"/>
      <c r="G2708"/>
      <c r="H2708"/>
      <c r="I2708"/>
      <c r="J2708"/>
      <c r="K2708"/>
      <c r="L2708"/>
      <c r="M2708"/>
      <c r="N2708"/>
      <c r="O2708"/>
      <c r="P2708"/>
      <c r="Q2708"/>
      <c r="R2708"/>
      <c r="S2708"/>
      <c r="T2708"/>
      <c r="U2708"/>
      <c r="V2708"/>
      <c r="W2708"/>
      <c r="X2708"/>
      <c r="Y2708"/>
      <c r="Z2708"/>
    </row>
    <row r="2709" spans="1:26" x14ac:dyDescent="0.25">
      <c r="A2709"/>
      <c r="B2709"/>
      <c r="C2709"/>
      <c r="D2709"/>
      <c r="E2709"/>
      <c r="F2709"/>
      <c r="G2709"/>
      <c r="H2709"/>
      <c r="I2709"/>
      <c r="J2709"/>
      <c r="K2709"/>
      <c r="L2709"/>
      <c r="M2709"/>
      <c r="N2709"/>
      <c r="O2709"/>
      <c r="P2709"/>
      <c r="Q2709"/>
      <c r="R2709"/>
      <c r="S2709"/>
      <c r="T2709"/>
      <c r="U2709"/>
      <c r="V2709"/>
      <c r="W2709"/>
      <c r="X2709"/>
      <c r="Y2709"/>
      <c r="Z2709"/>
    </row>
    <row r="2710" spans="1:26" x14ac:dyDescent="0.25">
      <c r="A2710"/>
      <c r="B2710"/>
      <c r="C2710"/>
      <c r="D2710"/>
      <c r="E2710"/>
      <c r="F2710"/>
      <c r="G2710"/>
      <c r="H2710"/>
      <c r="I2710"/>
      <c r="J2710"/>
      <c r="K2710"/>
      <c r="L2710"/>
      <c r="M2710"/>
      <c r="N2710"/>
      <c r="O2710"/>
      <c r="P2710"/>
      <c r="Q2710"/>
      <c r="R2710"/>
      <c r="S2710"/>
      <c r="T2710"/>
      <c r="U2710"/>
      <c r="V2710"/>
      <c r="W2710"/>
      <c r="X2710"/>
      <c r="Y2710"/>
      <c r="Z2710"/>
    </row>
    <row r="2711" spans="1:26" x14ac:dyDescent="0.25">
      <c r="A2711"/>
      <c r="B2711"/>
      <c r="C2711"/>
      <c r="D2711"/>
      <c r="E2711"/>
      <c r="F2711"/>
      <c r="G2711"/>
      <c r="H2711"/>
      <c r="I2711"/>
      <c r="J2711"/>
      <c r="K2711"/>
      <c r="L2711"/>
      <c r="M2711"/>
      <c r="N2711"/>
      <c r="O2711"/>
      <c r="P2711"/>
      <c r="Q2711"/>
      <c r="R2711"/>
      <c r="S2711"/>
      <c r="T2711"/>
      <c r="U2711"/>
      <c r="V2711"/>
      <c r="W2711"/>
      <c r="X2711"/>
      <c r="Y2711"/>
      <c r="Z2711"/>
    </row>
    <row r="2712" spans="1:26" x14ac:dyDescent="0.25">
      <c r="A2712"/>
      <c r="B2712"/>
      <c r="C2712"/>
      <c r="D2712"/>
      <c r="E2712"/>
      <c r="F2712"/>
      <c r="G2712"/>
      <c r="H2712"/>
      <c r="I2712"/>
      <c r="J2712"/>
      <c r="K2712"/>
      <c r="L2712"/>
      <c r="M2712"/>
      <c r="N2712"/>
      <c r="O2712"/>
      <c r="P2712"/>
      <c r="Q2712"/>
      <c r="R2712"/>
      <c r="S2712"/>
      <c r="T2712"/>
      <c r="U2712"/>
      <c r="V2712"/>
      <c r="W2712"/>
      <c r="X2712"/>
      <c r="Y2712"/>
      <c r="Z2712"/>
    </row>
    <row r="2713" spans="1:26" x14ac:dyDescent="0.25">
      <c r="A2713"/>
      <c r="B2713"/>
      <c r="C2713"/>
      <c r="D2713"/>
      <c r="E2713"/>
      <c r="F2713"/>
      <c r="G2713"/>
      <c r="H2713"/>
      <c r="I2713"/>
      <c r="J2713"/>
      <c r="K2713"/>
      <c r="L2713"/>
      <c r="M2713"/>
      <c r="N2713"/>
      <c r="O2713"/>
      <c r="P2713"/>
      <c r="Q2713"/>
      <c r="R2713"/>
      <c r="S2713"/>
      <c r="T2713"/>
      <c r="U2713"/>
      <c r="V2713"/>
      <c r="W2713"/>
      <c r="X2713"/>
      <c r="Y2713"/>
      <c r="Z2713"/>
    </row>
    <row r="2714" spans="1:26" x14ac:dyDescent="0.25">
      <c r="A2714"/>
      <c r="B2714"/>
      <c r="C2714"/>
      <c r="D2714"/>
      <c r="E2714"/>
      <c r="F2714"/>
      <c r="G2714"/>
      <c r="H2714"/>
      <c r="I2714"/>
      <c r="J2714"/>
      <c r="K2714"/>
      <c r="L2714"/>
      <c r="M2714"/>
      <c r="N2714"/>
      <c r="O2714"/>
      <c r="P2714"/>
      <c r="Q2714"/>
      <c r="R2714"/>
      <c r="S2714"/>
      <c r="T2714"/>
      <c r="U2714"/>
      <c r="V2714"/>
      <c r="W2714"/>
      <c r="X2714"/>
      <c r="Y2714"/>
      <c r="Z2714"/>
    </row>
    <row r="2715" spans="1:26" x14ac:dyDescent="0.25">
      <c r="A2715"/>
      <c r="B2715"/>
      <c r="C2715"/>
      <c r="D2715"/>
      <c r="E2715"/>
      <c r="F2715"/>
      <c r="G2715"/>
      <c r="H2715"/>
      <c r="I2715"/>
      <c r="J2715"/>
      <c r="K2715"/>
      <c r="L2715"/>
      <c r="M2715"/>
      <c r="N2715"/>
      <c r="O2715"/>
      <c r="P2715"/>
      <c r="Q2715"/>
      <c r="R2715"/>
      <c r="S2715"/>
      <c r="T2715"/>
      <c r="U2715"/>
      <c r="V2715"/>
      <c r="W2715"/>
      <c r="X2715"/>
      <c r="Y2715"/>
      <c r="Z2715"/>
    </row>
    <row r="2716" spans="1:26" x14ac:dyDescent="0.25">
      <c r="A2716"/>
      <c r="B2716"/>
      <c r="C2716"/>
      <c r="D2716"/>
      <c r="E2716"/>
      <c r="F2716"/>
      <c r="G2716"/>
      <c r="H2716"/>
      <c r="I2716"/>
      <c r="J2716"/>
      <c r="K2716"/>
      <c r="L2716"/>
      <c r="M2716"/>
      <c r="N2716"/>
      <c r="O2716"/>
      <c r="P2716"/>
      <c r="Q2716"/>
      <c r="R2716"/>
      <c r="S2716"/>
      <c r="T2716"/>
      <c r="U2716"/>
      <c r="V2716"/>
      <c r="W2716"/>
      <c r="X2716"/>
      <c r="Y2716"/>
      <c r="Z2716"/>
    </row>
    <row r="2717" spans="1:26" x14ac:dyDescent="0.25">
      <c r="A2717"/>
      <c r="B2717"/>
      <c r="C2717"/>
      <c r="D2717"/>
      <c r="E2717"/>
      <c r="F2717"/>
      <c r="G2717"/>
      <c r="H2717"/>
      <c r="I2717"/>
      <c r="J2717"/>
      <c r="K2717"/>
      <c r="L2717"/>
      <c r="M2717"/>
      <c r="N2717"/>
      <c r="O2717"/>
      <c r="P2717"/>
      <c r="Q2717"/>
      <c r="R2717"/>
      <c r="S2717"/>
      <c r="T2717"/>
      <c r="U2717"/>
      <c r="V2717"/>
      <c r="W2717"/>
      <c r="X2717"/>
      <c r="Y2717"/>
      <c r="Z2717"/>
    </row>
    <row r="2718" spans="1:26" x14ac:dyDescent="0.25">
      <c r="A2718"/>
      <c r="B2718"/>
      <c r="C2718"/>
      <c r="D2718"/>
      <c r="E2718"/>
      <c r="F2718"/>
      <c r="G2718"/>
      <c r="H2718"/>
      <c r="I2718"/>
      <c r="J2718"/>
      <c r="K2718"/>
      <c r="L2718"/>
      <c r="M2718"/>
      <c r="N2718"/>
      <c r="O2718"/>
      <c r="P2718"/>
      <c r="Q2718"/>
      <c r="R2718"/>
      <c r="S2718"/>
      <c r="T2718"/>
      <c r="U2718"/>
      <c r="V2718"/>
      <c r="W2718"/>
      <c r="X2718"/>
      <c r="Y2718"/>
      <c r="Z2718"/>
    </row>
    <row r="2719" spans="1:26" x14ac:dyDescent="0.25">
      <c r="A2719"/>
      <c r="B2719"/>
      <c r="C2719"/>
      <c r="D2719"/>
      <c r="E2719"/>
      <c r="F2719"/>
      <c r="G2719"/>
      <c r="H2719"/>
      <c r="I2719"/>
      <c r="J2719"/>
      <c r="K2719"/>
      <c r="L2719"/>
      <c r="M2719"/>
      <c r="N2719"/>
      <c r="O2719"/>
      <c r="P2719"/>
      <c r="Q2719"/>
      <c r="R2719"/>
      <c r="S2719"/>
      <c r="T2719"/>
      <c r="U2719"/>
      <c r="V2719"/>
      <c r="W2719"/>
      <c r="X2719"/>
      <c r="Y2719"/>
      <c r="Z2719"/>
    </row>
    <row r="2720" spans="1:26" x14ac:dyDescent="0.25">
      <c r="A2720"/>
      <c r="B2720"/>
      <c r="C2720"/>
      <c r="D2720"/>
      <c r="E2720"/>
      <c r="F2720"/>
      <c r="G2720"/>
      <c r="H2720"/>
      <c r="I2720"/>
      <c r="J2720"/>
      <c r="K2720"/>
      <c r="L2720"/>
      <c r="M2720"/>
      <c r="N2720"/>
      <c r="O2720"/>
      <c r="P2720"/>
      <c r="Q2720"/>
      <c r="R2720"/>
      <c r="S2720"/>
      <c r="T2720"/>
      <c r="U2720"/>
      <c r="V2720"/>
      <c r="W2720"/>
      <c r="X2720"/>
      <c r="Y2720"/>
      <c r="Z2720"/>
    </row>
    <row r="2721" spans="1:26" x14ac:dyDescent="0.25">
      <c r="A2721"/>
      <c r="B2721"/>
      <c r="C2721"/>
      <c r="D2721"/>
      <c r="E2721"/>
      <c r="F2721"/>
      <c r="G2721"/>
      <c r="H2721"/>
      <c r="I2721"/>
      <c r="J2721"/>
      <c r="K2721"/>
      <c r="L2721"/>
      <c r="M2721"/>
      <c r="N2721"/>
      <c r="O2721"/>
      <c r="P2721"/>
      <c r="Q2721"/>
      <c r="R2721"/>
      <c r="S2721"/>
      <c r="T2721"/>
      <c r="U2721"/>
      <c r="V2721"/>
      <c r="W2721"/>
      <c r="X2721"/>
      <c r="Y2721"/>
      <c r="Z2721"/>
    </row>
    <row r="2722" spans="1:26" x14ac:dyDescent="0.25">
      <c r="A2722"/>
      <c r="B2722"/>
      <c r="C2722"/>
      <c r="D2722"/>
      <c r="E2722"/>
      <c r="F2722"/>
      <c r="G2722"/>
      <c r="H2722"/>
      <c r="I2722"/>
      <c r="J2722"/>
      <c r="K2722"/>
      <c r="L2722"/>
      <c r="M2722"/>
      <c r="N2722"/>
      <c r="O2722"/>
      <c r="P2722"/>
      <c r="Q2722"/>
      <c r="R2722"/>
      <c r="S2722"/>
      <c r="T2722"/>
      <c r="U2722"/>
      <c r="V2722"/>
      <c r="W2722"/>
      <c r="X2722"/>
      <c r="Y2722"/>
      <c r="Z2722"/>
    </row>
    <row r="2723" spans="1:26" x14ac:dyDescent="0.25">
      <c r="A2723"/>
      <c r="B2723"/>
      <c r="C2723"/>
      <c r="D2723"/>
      <c r="E2723"/>
      <c r="F2723"/>
      <c r="G2723"/>
      <c r="H2723"/>
      <c r="I2723"/>
      <c r="J2723"/>
      <c r="K2723"/>
      <c r="L2723"/>
      <c r="M2723"/>
      <c r="N2723"/>
      <c r="O2723"/>
      <c r="P2723"/>
      <c r="Q2723"/>
      <c r="R2723"/>
      <c r="S2723"/>
      <c r="T2723"/>
      <c r="U2723"/>
      <c r="V2723"/>
      <c r="W2723"/>
      <c r="X2723"/>
      <c r="Y2723"/>
      <c r="Z2723"/>
    </row>
    <row r="2724" spans="1:26" x14ac:dyDescent="0.25">
      <c r="A2724"/>
      <c r="B2724"/>
      <c r="C2724"/>
      <c r="D2724"/>
      <c r="E2724"/>
      <c r="F2724"/>
      <c r="G2724"/>
      <c r="H2724"/>
      <c r="I2724"/>
      <c r="J2724"/>
      <c r="K2724"/>
      <c r="L2724"/>
      <c r="M2724"/>
      <c r="N2724"/>
      <c r="O2724"/>
      <c r="P2724"/>
      <c r="Q2724"/>
      <c r="R2724"/>
      <c r="S2724"/>
      <c r="T2724"/>
      <c r="U2724"/>
      <c r="V2724"/>
      <c r="W2724"/>
      <c r="X2724"/>
      <c r="Y2724"/>
      <c r="Z2724"/>
    </row>
    <row r="2725" spans="1:26" x14ac:dyDescent="0.25">
      <c r="A2725"/>
      <c r="B2725"/>
      <c r="C2725"/>
      <c r="D2725"/>
      <c r="E2725"/>
      <c r="F2725"/>
      <c r="G2725"/>
      <c r="H2725"/>
      <c r="I2725"/>
      <c r="J2725"/>
      <c r="K2725"/>
      <c r="L2725"/>
      <c r="M2725"/>
      <c r="N2725"/>
      <c r="O2725"/>
      <c r="P2725"/>
      <c r="Q2725"/>
      <c r="R2725"/>
      <c r="S2725"/>
      <c r="T2725"/>
      <c r="U2725"/>
      <c r="V2725"/>
      <c r="W2725"/>
      <c r="X2725"/>
      <c r="Y2725"/>
      <c r="Z2725"/>
    </row>
    <row r="2726" spans="1:26" x14ac:dyDescent="0.25">
      <c r="A2726"/>
      <c r="B2726"/>
      <c r="C2726"/>
      <c r="D2726"/>
      <c r="E2726"/>
      <c r="F2726"/>
      <c r="G2726"/>
      <c r="H2726"/>
      <c r="I2726"/>
      <c r="J2726"/>
      <c r="K2726"/>
      <c r="L2726"/>
      <c r="M2726"/>
      <c r="N2726"/>
      <c r="O2726"/>
      <c r="P2726"/>
      <c r="Q2726"/>
      <c r="R2726"/>
      <c r="S2726"/>
      <c r="T2726"/>
      <c r="U2726"/>
      <c r="V2726"/>
      <c r="W2726"/>
      <c r="X2726"/>
      <c r="Y2726"/>
      <c r="Z2726"/>
    </row>
    <row r="2727" spans="1:26" x14ac:dyDescent="0.25">
      <c r="A2727"/>
      <c r="B2727"/>
      <c r="C2727"/>
      <c r="D2727"/>
      <c r="E2727"/>
      <c r="F2727"/>
      <c r="G2727"/>
      <c r="H2727"/>
      <c r="I2727"/>
      <c r="J2727"/>
      <c r="K2727"/>
      <c r="L2727"/>
      <c r="M2727"/>
      <c r="N2727"/>
      <c r="O2727"/>
      <c r="P2727"/>
      <c r="Q2727"/>
      <c r="R2727"/>
      <c r="S2727"/>
      <c r="T2727"/>
      <c r="U2727"/>
      <c r="V2727"/>
      <c r="W2727"/>
      <c r="X2727"/>
      <c r="Y2727"/>
      <c r="Z2727"/>
    </row>
    <row r="2728" spans="1:26" x14ac:dyDescent="0.25">
      <c r="A2728"/>
      <c r="B2728"/>
      <c r="C2728"/>
      <c r="D2728"/>
      <c r="E2728"/>
      <c r="F2728"/>
      <c r="G2728"/>
      <c r="H2728"/>
      <c r="I2728"/>
      <c r="J2728"/>
      <c r="K2728"/>
      <c r="L2728"/>
      <c r="M2728"/>
      <c r="N2728"/>
      <c r="O2728"/>
      <c r="P2728"/>
      <c r="Q2728"/>
      <c r="R2728"/>
      <c r="S2728"/>
      <c r="T2728"/>
      <c r="U2728"/>
      <c r="V2728"/>
      <c r="W2728"/>
      <c r="X2728"/>
      <c r="Y2728"/>
      <c r="Z2728"/>
    </row>
    <row r="2729" spans="1:26" x14ac:dyDescent="0.25">
      <c r="A2729"/>
      <c r="B2729"/>
      <c r="C2729"/>
      <c r="D2729"/>
      <c r="E2729"/>
      <c r="F2729"/>
      <c r="G2729"/>
      <c r="H2729"/>
      <c r="I2729"/>
      <c r="J2729"/>
      <c r="K2729"/>
      <c r="L2729"/>
      <c r="M2729"/>
      <c r="N2729"/>
      <c r="O2729"/>
      <c r="P2729"/>
      <c r="Q2729"/>
      <c r="R2729"/>
      <c r="S2729"/>
      <c r="T2729"/>
      <c r="U2729"/>
      <c r="V2729"/>
      <c r="W2729"/>
      <c r="X2729"/>
      <c r="Y2729"/>
      <c r="Z2729"/>
    </row>
    <row r="2730" spans="1:26" x14ac:dyDescent="0.25">
      <c r="A2730"/>
      <c r="B2730"/>
      <c r="C2730"/>
      <c r="D2730"/>
      <c r="E2730"/>
      <c r="F2730"/>
      <c r="G2730"/>
      <c r="H2730"/>
      <c r="I2730"/>
      <c r="J2730"/>
      <c r="K2730"/>
      <c r="L2730"/>
      <c r="M2730"/>
      <c r="N2730"/>
      <c r="O2730"/>
      <c r="P2730"/>
      <c r="Q2730"/>
      <c r="R2730"/>
      <c r="S2730"/>
      <c r="T2730"/>
      <c r="U2730"/>
      <c r="V2730"/>
      <c r="W2730"/>
      <c r="X2730"/>
      <c r="Y2730"/>
      <c r="Z2730"/>
    </row>
    <row r="2731" spans="1:26" x14ac:dyDescent="0.25">
      <c r="A2731"/>
      <c r="B2731"/>
      <c r="C2731"/>
      <c r="D2731"/>
      <c r="E2731"/>
      <c r="F2731"/>
      <c r="G2731"/>
      <c r="H2731"/>
      <c r="I2731"/>
      <c r="J2731"/>
      <c r="K2731"/>
      <c r="L2731"/>
      <c r="M2731"/>
      <c r="N2731"/>
      <c r="O2731"/>
      <c r="P2731"/>
      <c r="Q2731"/>
      <c r="R2731"/>
      <c r="S2731"/>
      <c r="T2731"/>
      <c r="U2731"/>
      <c r="V2731"/>
      <c r="W2731"/>
      <c r="X2731"/>
      <c r="Y2731"/>
      <c r="Z2731"/>
    </row>
    <row r="2732" spans="1:26" x14ac:dyDescent="0.25">
      <c r="A2732"/>
      <c r="B2732"/>
      <c r="C2732"/>
      <c r="D2732"/>
      <c r="E2732"/>
      <c r="F2732"/>
      <c r="G2732"/>
      <c r="H2732"/>
      <c r="I2732"/>
      <c r="J2732"/>
      <c r="K2732"/>
      <c r="L2732"/>
      <c r="M2732"/>
      <c r="N2732"/>
      <c r="O2732"/>
      <c r="P2732"/>
      <c r="Q2732"/>
      <c r="R2732"/>
      <c r="S2732"/>
      <c r="T2732"/>
      <c r="U2732"/>
      <c r="V2732"/>
      <c r="W2732"/>
      <c r="X2732"/>
      <c r="Y2732"/>
      <c r="Z2732"/>
    </row>
    <row r="2733" spans="1:26" x14ac:dyDescent="0.25">
      <c r="A2733"/>
      <c r="B2733"/>
      <c r="C2733"/>
      <c r="D2733"/>
      <c r="E2733"/>
      <c r="F2733"/>
      <c r="G2733"/>
      <c r="H2733"/>
      <c r="I2733"/>
      <c r="J2733"/>
      <c r="K2733"/>
      <c r="L2733"/>
      <c r="M2733"/>
      <c r="N2733"/>
      <c r="O2733"/>
      <c r="P2733"/>
      <c r="Q2733"/>
      <c r="R2733"/>
      <c r="S2733"/>
      <c r="T2733"/>
      <c r="U2733"/>
      <c r="V2733"/>
      <c r="W2733"/>
      <c r="X2733"/>
      <c r="Y2733"/>
      <c r="Z2733"/>
    </row>
    <row r="2734" spans="1:26" x14ac:dyDescent="0.25">
      <c r="A2734"/>
      <c r="B2734"/>
      <c r="C2734"/>
      <c r="D2734"/>
      <c r="E2734"/>
      <c r="F2734"/>
      <c r="G2734"/>
      <c r="H2734"/>
      <c r="I2734"/>
      <c r="J2734"/>
      <c r="K2734"/>
      <c r="L2734"/>
      <c r="M2734"/>
      <c r="N2734"/>
      <c r="O2734"/>
      <c r="P2734"/>
      <c r="Q2734"/>
      <c r="R2734"/>
      <c r="S2734"/>
      <c r="T2734"/>
      <c r="U2734"/>
      <c r="V2734"/>
      <c r="W2734"/>
      <c r="X2734"/>
      <c r="Y2734"/>
      <c r="Z2734"/>
    </row>
    <row r="2735" spans="1:26" x14ac:dyDescent="0.25">
      <c r="A2735"/>
      <c r="B2735"/>
      <c r="C2735"/>
      <c r="D2735"/>
      <c r="E2735"/>
      <c r="F2735"/>
      <c r="G2735"/>
      <c r="H2735"/>
      <c r="I2735"/>
      <c r="J2735"/>
      <c r="K2735"/>
      <c r="L2735"/>
      <c r="M2735"/>
      <c r="N2735"/>
      <c r="O2735"/>
      <c r="P2735"/>
      <c r="Q2735"/>
      <c r="R2735"/>
      <c r="S2735"/>
      <c r="T2735"/>
      <c r="U2735"/>
      <c r="V2735"/>
      <c r="W2735"/>
      <c r="X2735"/>
      <c r="Y2735"/>
      <c r="Z2735"/>
    </row>
    <row r="2736" spans="1:26" x14ac:dyDescent="0.25">
      <c r="A2736"/>
      <c r="B2736"/>
      <c r="C2736"/>
      <c r="D2736"/>
      <c r="E2736"/>
      <c r="F2736"/>
      <c r="G2736"/>
      <c r="H2736"/>
      <c r="I2736"/>
      <c r="J2736"/>
      <c r="K2736"/>
      <c r="L2736"/>
      <c r="M2736"/>
      <c r="N2736"/>
      <c r="O2736"/>
      <c r="P2736"/>
      <c r="Q2736"/>
      <c r="R2736"/>
      <c r="S2736"/>
      <c r="T2736"/>
      <c r="U2736"/>
      <c r="V2736"/>
      <c r="W2736"/>
      <c r="X2736"/>
      <c r="Y2736"/>
      <c r="Z2736"/>
    </row>
    <row r="2737" spans="1:26" x14ac:dyDescent="0.25">
      <c r="A2737"/>
      <c r="B2737"/>
      <c r="C2737"/>
      <c r="D2737"/>
      <c r="E2737"/>
      <c r="F2737"/>
      <c r="G2737"/>
      <c r="H2737"/>
      <c r="I2737"/>
      <c r="J2737"/>
      <c r="K2737"/>
      <c r="L2737"/>
      <c r="M2737"/>
      <c r="N2737"/>
      <c r="O2737"/>
      <c r="P2737"/>
      <c r="Q2737"/>
      <c r="R2737"/>
      <c r="S2737"/>
      <c r="T2737"/>
      <c r="U2737"/>
      <c r="V2737"/>
      <c r="W2737"/>
      <c r="X2737"/>
      <c r="Y2737"/>
      <c r="Z2737"/>
    </row>
    <row r="2738" spans="1:26" x14ac:dyDescent="0.25">
      <c r="A2738"/>
      <c r="B2738"/>
      <c r="C2738"/>
      <c r="D2738"/>
      <c r="E2738"/>
      <c r="F2738"/>
      <c r="G2738"/>
      <c r="H2738"/>
      <c r="I2738"/>
      <c r="J2738"/>
      <c r="K2738"/>
      <c r="L2738"/>
      <c r="M2738"/>
      <c r="N2738"/>
      <c r="O2738"/>
      <c r="P2738"/>
      <c r="Q2738"/>
      <c r="R2738"/>
      <c r="S2738"/>
      <c r="T2738"/>
      <c r="U2738"/>
      <c r="V2738"/>
      <c r="W2738"/>
      <c r="X2738"/>
      <c r="Y2738"/>
      <c r="Z2738"/>
    </row>
    <row r="2739" spans="1:26" x14ac:dyDescent="0.25">
      <c r="A2739"/>
      <c r="B2739"/>
      <c r="C2739"/>
      <c r="D2739"/>
      <c r="E2739"/>
      <c r="F2739"/>
      <c r="G2739"/>
      <c r="H2739"/>
      <c r="I2739"/>
      <c r="J2739"/>
      <c r="K2739"/>
      <c r="L2739"/>
      <c r="M2739"/>
      <c r="N2739"/>
      <c r="O2739"/>
      <c r="P2739"/>
      <c r="Q2739"/>
      <c r="R2739"/>
      <c r="S2739"/>
      <c r="T2739"/>
      <c r="U2739"/>
      <c r="V2739"/>
      <c r="W2739"/>
      <c r="X2739"/>
      <c r="Y2739"/>
      <c r="Z2739"/>
    </row>
    <row r="2740" spans="1:26" x14ac:dyDescent="0.25">
      <c r="A2740"/>
      <c r="B2740"/>
      <c r="C2740"/>
      <c r="D2740"/>
      <c r="E2740"/>
      <c r="F2740"/>
      <c r="G2740"/>
      <c r="H2740"/>
      <c r="I2740"/>
      <c r="J2740"/>
      <c r="K2740"/>
      <c r="L2740"/>
      <c r="M2740"/>
      <c r="N2740"/>
      <c r="O2740"/>
      <c r="P2740"/>
      <c r="Q2740"/>
      <c r="R2740"/>
      <c r="S2740"/>
      <c r="T2740"/>
      <c r="U2740"/>
      <c r="V2740"/>
      <c r="W2740"/>
      <c r="X2740"/>
      <c r="Y2740"/>
      <c r="Z2740"/>
    </row>
    <row r="2741" spans="1:26" x14ac:dyDescent="0.25">
      <c r="A2741"/>
      <c r="B2741"/>
      <c r="C2741"/>
      <c r="D2741"/>
      <c r="E2741"/>
      <c r="F2741"/>
      <c r="G2741"/>
      <c r="H2741"/>
      <c r="I2741"/>
      <c r="J2741"/>
      <c r="K2741"/>
      <c r="L2741"/>
      <c r="M2741"/>
      <c r="N2741"/>
      <c r="O2741"/>
      <c r="P2741"/>
      <c r="Q2741"/>
      <c r="R2741"/>
      <c r="S2741"/>
      <c r="T2741"/>
      <c r="U2741"/>
      <c r="V2741"/>
      <c r="W2741"/>
      <c r="X2741"/>
      <c r="Y2741"/>
      <c r="Z2741"/>
    </row>
    <row r="2742" spans="1:26" x14ac:dyDescent="0.25">
      <c r="A2742"/>
      <c r="B2742"/>
      <c r="C2742"/>
      <c r="D2742"/>
      <c r="E2742"/>
      <c r="F2742"/>
      <c r="G2742"/>
      <c r="H2742"/>
      <c r="I2742"/>
      <c r="J2742"/>
      <c r="K2742"/>
      <c r="L2742"/>
      <c r="M2742"/>
      <c r="N2742"/>
      <c r="O2742"/>
      <c r="P2742"/>
      <c r="Q2742"/>
      <c r="R2742"/>
      <c r="S2742"/>
      <c r="T2742"/>
      <c r="U2742"/>
      <c r="V2742"/>
      <c r="W2742"/>
      <c r="X2742"/>
      <c r="Y2742"/>
      <c r="Z2742"/>
    </row>
    <row r="2743" spans="1:26" x14ac:dyDescent="0.25">
      <c r="A2743"/>
      <c r="B2743"/>
      <c r="C2743"/>
      <c r="D2743"/>
      <c r="E2743"/>
      <c r="F2743"/>
      <c r="G2743"/>
      <c r="H2743"/>
      <c r="I2743"/>
      <c r="J2743"/>
      <c r="K2743"/>
      <c r="L2743"/>
      <c r="M2743"/>
      <c r="N2743"/>
      <c r="O2743"/>
      <c r="P2743"/>
      <c r="Q2743"/>
      <c r="R2743"/>
      <c r="S2743"/>
      <c r="T2743"/>
      <c r="U2743"/>
      <c r="V2743"/>
      <c r="W2743"/>
      <c r="X2743"/>
      <c r="Y2743"/>
      <c r="Z2743"/>
    </row>
    <row r="2744" spans="1:26" x14ac:dyDescent="0.25">
      <c r="A2744"/>
      <c r="B2744"/>
      <c r="C2744"/>
      <c r="D2744"/>
      <c r="E2744"/>
      <c r="F2744"/>
      <c r="G2744"/>
      <c r="H2744"/>
      <c r="I2744"/>
      <c r="J2744"/>
      <c r="K2744"/>
      <c r="L2744"/>
      <c r="M2744"/>
      <c r="N2744"/>
      <c r="O2744"/>
      <c r="P2744"/>
      <c r="Q2744"/>
      <c r="R2744"/>
      <c r="S2744"/>
      <c r="T2744"/>
      <c r="U2744"/>
      <c r="V2744"/>
      <c r="W2744"/>
      <c r="X2744"/>
      <c r="Y2744"/>
      <c r="Z2744"/>
    </row>
    <row r="2745" spans="1:26" x14ac:dyDescent="0.25">
      <c r="A2745"/>
      <c r="B2745"/>
      <c r="C2745"/>
      <c r="D2745"/>
      <c r="E2745"/>
      <c r="F2745"/>
      <c r="G2745"/>
      <c r="H2745"/>
      <c r="I2745"/>
      <c r="J2745"/>
      <c r="K2745"/>
      <c r="L2745"/>
      <c r="M2745"/>
      <c r="N2745"/>
      <c r="O2745"/>
      <c r="P2745"/>
      <c r="Q2745"/>
      <c r="R2745"/>
      <c r="S2745"/>
      <c r="T2745"/>
      <c r="U2745"/>
      <c r="V2745"/>
      <c r="W2745"/>
      <c r="X2745"/>
      <c r="Y2745"/>
      <c r="Z2745"/>
    </row>
    <row r="2746" spans="1:26" x14ac:dyDescent="0.25">
      <c r="A2746"/>
      <c r="B2746"/>
      <c r="C2746"/>
      <c r="D2746"/>
      <c r="E2746"/>
      <c r="F2746"/>
      <c r="G2746"/>
      <c r="H2746"/>
      <c r="I2746"/>
      <c r="J2746"/>
      <c r="K2746"/>
      <c r="L2746"/>
      <c r="M2746"/>
      <c r="N2746"/>
      <c r="O2746"/>
      <c r="P2746"/>
      <c r="Q2746"/>
      <c r="R2746"/>
      <c r="S2746"/>
      <c r="T2746"/>
      <c r="U2746"/>
      <c r="V2746"/>
      <c r="W2746"/>
      <c r="X2746"/>
      <c r="Y2746"/>
      <c r="Z2746"/>
    </row>
    <row r="2747" spans="1:26" x14ac:dyDescent="0.25">
      <c r="A2747"/>
      <c r="B2747"/>
      <c r="C2747"/>
      <c r="D2747"/>
      <c r="E2747"/>
      <c r="F2747"/>
      <c r="G2747"/>
      <c r="H2747"/>
      <c r="I2747"/>
      <c r="J2747"/>
      <c r="K2747"/>
      <c r="L2747"/>
      <c r="M2747"/>
      <c r="N2747"/>
      <c r="O2747"/>
      <c r="P2747"/>
      <c r="Q2747"/>
      <c r="R2747"/>
      <c r="S2747"/>
      <c r="T2747"/>
      <c r="U2747"/>
      <c r="V2747"/>
      <c r="W2747"/>
      <c r="X2747"/>
      <c r="Y2747"/>
      <c r="Z2747"/>
    </row>
    <row r="2748" spans="1:26" x14ac:dyDescent="0.25">
      <c r="A2748"/>
      <c r="B2748"/>
      <c r="C2748"/>
      <c r="D2748"/>
      <c r="E2748"/>
      <c r="F2748"/>
      <c r="G2748"/>
      <c r="H2748"/>
      <c r="I2748"/>
      <c r="J2748"/>
      <c r="K2748"/>
      <c r="L2748"/>
      <c r="M2748"/>
      <c r="N2748"/>
      <c r="O2748"/>
      <c r="P2748"/>
      <c r="Q2748"/>
      <c r="R2748"/>
      <c r="S2748"/>
      <c r="T2748"/>
      <c r="U2748"/>
      <c r="V2748"/>
      <c r="W2748"/>
      <c r="X2748"/>
      <c r="Y2748"/>
      <c r="Z2748"/>
    </row>
    <row r="2749" spans="1:26" x14ac:dyDescent="0.25">
      <c r="A2749"/>
      <c r="B2749"/>
      <c r="C2749"/>
      <c r="D2749"/>
      <c r="E2749"/>
      <c r="F2749"/>
      <c r="G2749"/>
      <c r="H2749"/>
      <c r="I2749"/>
      <c r="J2749"/>
      <c r="K2749"/>
      <c r="L2749"/>
      <c r="M2749"/>
      <c r="N2749"/>
      <c r="O2749"/>
      <c r="P2749"/>
      <c r="Q2749"/>
      <c r="R2749"/>
      <c r="S2749"/>
      <c r="T2749"/>
      <c r="U2749"/>
      <c r="V2749"/>
      <c r="W2749"/>
      <c r="X2749"/>
      <c r="Y2749"/>
      <c r="Z2749"/>
    </row>
    <row r="2750" spans="1:26" x14ac:dyDescent="0.25">
      <c r="A2750"/>
      <c r="B2750"/>
      <c r="C2750"/>
      <c r="D2750"/>
      <c r="E2750"/>
      <c r="F2750"/>
      <c r="G2750"/>
      <c r="H2750"/>
      <c r="I2750"/>
      <c r="J2750"/>
      <c r="K2750"/>
      <c r="L2750"/>
      <c r="M2750"/>
      <c r="N2750"/>
      <c r="O2750"/>
      <c r="P2750"/>
      <c r="Q2750"/>
      <c r="R2750"/>
      <c r="S2750"/>
      <c r="T2750"/>
      <c r="U2750"/>
      <c r="V2750"/>
      <c r="W2750"/>
      <c r="X2750"/>
      <c r="Y2750"/>
      <c r="Z2750"/>
    </row>
    <row r="2751" spans="1:26" x14ac:dyDescent="0.25">
      <c r="A2751"/>
      <c r="B2751"/>
      <c r="C2751"/>
      <c r="D2751"/>
      <c r="E2751"/>
      <c r="F2751"/>
      <c r="G2751"/>
      <c r="H2751"/>
      <c r="I2751"/>
      <c r="J2751"/>
      <c r="K2751"/>
      <c r="L2751"/>
      <c r="M2751"/>
      <c r="N2751"/>
      <c r="O2751"/>
      <c r="P2751"/>
      <c r="Q2751"/>
      <c r="R2751"/>
      <c r="S2751"/>
      <c r="T2751"/>
      <c r="U2751"/>
      <c r="V2751"/>
      <c r="W2751"/>
      <c r="X2751"/>
      <c r="Y2751"/>
      <c r="Z2751"/>
    </row>
    <row r="2752" spans="1:26" x14ac:dyDescent="0.25">
      <c r="A2752"/>
      <c r="B2752"/>
      <c r="C2752"/>
      <c r="D2752"/>
      <c r="E2752"/>
      <c r="F2752"/>
      <c r="G2752"/>
      <c r="H2752"/>
      <c r="I2752"/>
      <c r="J2752"/>
      <c r="K2752"/>
      <c r="L2752"/>
      <c r="M2752"/>
      <c r="N2752"/>
      <c r="O2752"/>
      <c r="P2752"/>
      <c r="Q2752"/>
      <c r="R2752"/>
      <c r="S2752"/>
      <c r="T2752"/>
      <c r="U2752"/>
      <c r="V2752"/>
      <c r="W2752"/>
      <c r="X2752"/>
      <c r="Y2752"/>
      <c r="Z2752"/>
    </row>
    <row r="2753" spans="1:26" x14ac:dyDescent="0.25">
      <c r="A2753"/>
      <c r="B2753"/>
      <c r="C2753"/>
      <c r="D2753"/>
      <c r="E2753"/>
      <c r="F2753"/>
      <c r="G2753"/>
      <c r="H2753"/>
      <c r="I2753"/>
      <c r="J2753"/>
      <c r="K2753"/>
      <c r="L2753"/>
      <c r="M2753"/>
      <c r="N2753"/>
      <c r="O2753"/>
      <c r="P2753"/>
      <c r="Q2753"/>
      <c r="R2753"/>
      <c r="S2753"/>
      <c r="T2753"/>
      <c r="U2753"/>
      <c r="V2753"/>
      <c r="W2753"/>
      <c r="X2753"/>
      <c r="Y2753"/>
      <c r="Z2753"/>
    </row>
    <row r="2754" spans="1:26" x14ac:dyDescent="0.25">
      <c r="A2754"/>
      <c r="B2754"/>
      <c r="C2754"/>
      <c r="D2754"/>
      <c r="E2754"/>
      <c r="F2754"/>
      <c r="G2754"/>
      <c r="H2754"/>
      <c r="I2754"/>
      <c r="J2754"/>
      <c r="K2754"/>
      <c r="L2754"/>
      <c r="M2754"/>
      <c r="N2754"/>
      <c r="O2754"/>
      <c r="P2754"/>
      <c r="Q2754"/>
      <c r="R2754"/>
      <c r="S2754"/>
      <c r="T2754"/>
      <c r="U2754"/>
      <c r="V2754"/>
      <c r="W2754"/>
      <c r="X2754"/>
      <c r="Y2754"/>
      <c r="Z2754"/>
    </row>
    <row r="2755" spans="1:26" x14ac:dyDescent="0.25">
      <c r="A2755"/>
      <c r="B2755"/>
      <c r="C2755"/>
      <c r="D2755"/>
      <c r="E2755"/>
      <c r="F2755"/>
      <c r="G2755"/>
      <c r="H2755"/>
      <c r="I2755"/>
      <c r="J2755"/>
      <c r="K2755"/>
      <c r="L2755"/>
      <c r="M2755"/>
      <c r="N2755"/>
      <c r="O2755"/>
      <c r="P2755"/>
      <c r="Q2755"/>
      <c r="R2755"/>
      <c r="S2755"/>
      <c r="T2755"/>
      <c r="U2755"/>
      <c r="V2755"/>
      <c r="W2755"/>
      <c r="X2755"/>
      <c r="Y2755"/>
      <c r="Z2755"/>
    </row>
    <row r="2756" spans="1:26" x14ac:dyDescent="0.25">
      <c r="A2756"/>
      <c r="B2756"/>
      <c r="C2756"/>
      <c r="D2756"/>
      <c r="E2756"/>
      <c r="F2756"/>
      <c r="G2756"/>
      <c r="H2756"/>
      <c r="I2756"/>
      <c r="J2756"/>
      <c r="K2756"/>
      <c r="L2756"/>
      <c r="M2756"/>
      <c r="N2756"/>
      <c r="O2756"/>
      <c r="P2756"/>
      <c r="Q2756"/>
      <c r="R2756"/>
      <c r="S2756"/>
      <c r="T2756"/>
      <c r="U2756"/>
      <c r="V2756"/>
      <c r="W2756"/>
      <c r="X2756"/>
      <c r="Y2756"/>
      <c r="Z2756"/>
    </row>
    <row r="2757" spans="1:26" x14ac:dyDescent="0.25">
      <c r="A2757"/>
      <c r="B2757"/>
      <c r="C2757"/>
      <c r="D2757"/>
      <c r="E2757"/>
      <c r="F2757"/>
      <c r="G2757"/>
      <c r="H2757"/>
      <c r="I2757"/>
      <c r="J2757"/>
      <c r="K2757"/>
      <c r="L2757"/>
      <c r="M2757"/>
      <c r="N2757"/>
      <c r="O2757"/>
      <c r="P2757"/>
      <c r="Q2757"/>
      <c r="R2757"/>
      <c r="S2757"/>
      <c r="T2757"/>
      <c r="U2757"/>
      <c r="V2757"/>
      <c r="W2757"/>
      <c r="X2757"/>
      <c r="Y2757"/>
      <c r="Z2757"/>
    </row>
    <row r="2758" spans="1:26" x14ac:dyDescent="0.25">
      <c r="A2758"/>
      <c r="B2758"/>
      <c r="C2758"/>
      <c r="D2758"/>
      <c r="E2758"/>
      <c r="F2758"/>
      <c r="G2758"/>
      <c r="H2758"/>
      <c r="I2758"/>
      <c r="J2758"/>
      <c r="K2758"/>
      <c r="L2758"/>
      <c r="M2758"/>
      <c r="N2758"/>
      <c r="O2758"/>
      <c r="P2758"/>
      <c r="Q2758"/>
      <c r="R2758"/>
      <c r="S2758"/>
      <c r="T2758"/>
      <c r="U2758"/>
      <c r="V2758"/>
      <c r="W2758"/>
      <c r="X2758"/>
      <c r="Y2758"/>
      <c r="Z2758"/>
    </row>
    <row r="2759" spans="1:26" x14ac:dyDescent="0.25">
      <c r="A2759"/>
      <c r="B2759"/>
      <c r="C2759"/>
      <c r="D2759"/>
      <c r="E2759"/>
      <c r="F2759"/>
      <c r="G2759"/>
      <c r="H2759"/>
      <c r="I2759"/>
      <c r="J2759"/>
      <c r="K2759"/>
      <c r="L2759"/>
      <c r="M2759"/>
      <c r="N2759"/>
      <c r="O2759"/>
      <c r="P2759"/>
      <c r="Q2759"/>
      <c r="R2759"/>
      <c r="S2759"/>
      <c r="T2759"/>
      <c r="U2759"/>
      <c r="V2759"/>
      <c r="W2759"/>
      <c r="X2759"/>
      <c r="Y2759"/>
      <c r="Z2759"/>
    </row>
    <row r="2760" spans="1:26" x14ac:dyDescent="0.25">
      <c r="A2760"/>
      <c r="B2760"/>
      <c r="C2760"/>
      <c r="D2760"/>
      <c r="E2760"/>
      <c r="F2760"/>
      <c r="G2760"/>
      <c r="H2760"/>
      <c r="I2760"/>
      <c r="J2760"/>
      <c r="K2760"/>
      <c r="L2760"/>
      <c r="M2760"/>
      <c r="N2760"/>
      <c r="O2760"/>
      <c r="P2760"/>
      <c r="Q2760"/>
      <c r="R2760"/>
      <c r="S2760"/>
      <c r="T2760"/>
      <c r="U2760"/>
      <c r="V2760"/>
      <c r="W2760"/>
      <c r="X2760"/>
      <c r="Y2760"/>
      <c r="Z2760"/>
    </row>
    <row r="2761" spans="1:26" x14ac:dyDescent="0.25">
      <c r="A2761"/>
      <c r="B2761"/>
      <c r="C2761"/>
      <c r="D2761"/>
      <c r="E2761"/>
      <c r="F2761"/>
      <c r="G2761"/>
      <c r="H2761"/>
      <c r="I2761"/>
      <c r="J2761"/>
      <c r="K2761"/>
      <c r="L2761"/>
      <c r="M2761"/>
      <c r="N2761"/>
      <c r="O2761"/>
      <c r="P2761"/>
      <c r="Q2761"/>
      <c r="R2761"/>
      <c r="S2761"/>
      <c r="T2761"/>
      <c r="U2761"/>
      <c r="V2761"/>
      <c r="W2761"/>
      <c r="X2761"/>
      <c r="Y2761"/>
      <c r="Z2761"/>
    </row>
    <row r="2762" spans="1:26" x14ac:dyDescent="0.25">
      <c r="A2762"/>
      <c r="B2762"/>
      <c r="C2762"/>
      <c r="D2762"/>
      <c r="E2762"/>
      <c r="F2762"/>
      <c r="G2762"/>
      <c r="H2762"/>
      <c r="I2762"/>
      <c r="J2762"/>
      <c r="K2762"/>
      <c r="L2762"/>
      <c r="M2762"/>
      <c r="N2762"/>
      <c r="O2762"/>
      <c r="P2762"/>
      <c r="Q2762"/>
      <c r="R2762"/>
      <c r="S2762"/>
      <c r="T2762"/>
      <c r="U2762"/>
      <c r="V2762"/>
      <c r="W2762"/>
      <c r="X2762"/>
      <c r="Y2762"/>
      <c r="Z2762"/>
    </row>
    <row r="2763" spans="1:26" x14ac:dyDescent="0.25">
      <c r="A2763"/>
      <c r="B2763"/>
      <c r="C2763"/>
      <c r="D2763"/>
      <c r="E2763"/>
      <c r="F2763"/>
      <c r="G2763"/>
      <c r="H2763"/>
      <c r="I2763"/>
      <c r="J2763"/>
      <c r="K2763"/>
      <c r="L2763"/>
      <c r="M2763"/>
      <c r="N2763"/>
      <c r="O2763"/>
      <c r="P2763"/>
      <c r="Q2763"/>
      <c r="R2763"/>
      <c r="S2763"/>
      <c r="T2763"/>
      <c r="U2763"/>
      <c r="V2763"/>
      <c r="W2763"/>
      <c r="X2763"/>
      <c r="Y2763"/>
      <c r="Z2763"/>
    </row>
    <row r="2764" spans="1:26" x14ac:dyDescent="0.25">
      <c r="A2764"/>
      <c r="B2764"/>
      <c r="C2764"/>
      <c r="D2764"/>
      <c r="E2764"/>
      <c r="F2764"/>
      <c r="G2764"/>
      <c r="H2764"/>
      <c r="I2764"/>
      <c r="J2764"/>
      <c r="K2764"/>
      <c r="L2764"/>
      <c r="M2764"/>
      <c r="N2764"/>
      <c r="O2764"/>
      <c r="P2764"/>
      <c r="Q2764"/>
      <c r="R2764"/>
      <c r="S2764"/>
      <c r="T2764"/>
      <c r="U2764"/>
      <c r="V2764"/>
      <c r="W2764"/>
      <c r="X2764"/>
      <c r="Y2764"/>
      <c r="Z2764"/>
    </row>
    <row r="2765" spans="1:26" x14ac:dyDescent="0.25">
      <c r="A2765"/>
      <c r="B2765"/>
      <c r="C2765"/>
      <c r="D2765"/>
      <c r="E2765"/>
      <c r="F2765"/>
      <c r="G2765"/>
      <c r="H2765"/>
      <c r="I2765"/>
      <c r="J2765"/>
      <c r="K2765"/>
      <c r="L2765"/>
      <c r="M2765"/>
      <c r="N2765"/>
      <c r="O2765"/>
      <c r="P2765"/>
      <c r="Q2765"/>
      <c r="R2765"/>
      <c r="S2765"/>
      <c r="T2765"/>
      <c r="U2765"/>
      <c r="V2765"/>
      <c r="W2765"/>
      <c r="X2765"/>
      <c r="Y2765"/>
      <c r="Z2765"/>
    </row>
    <row r="2766" spans="1:26" x14ac:dyDescent="0.25">
      <c r="A2766"/>
      <c r="B2766"/>
      <c r="C2766"/>
      <c r="D2766"/>
      <c r="E2766"/>
      <c r="F2766"/>
      <c r="G2766"/>
      <c r="H2766"/>
      <c r="I2766"/>
      <c r="J2766"/>
      <c r="K2766"/>
      <c r="L2766"/>
      <c r="M2766"/>
      <c r="N2766"/>
      <c r="O2766"/>
      <c r="P2766"/>
      <c r="Q2766"/>
      <c r="R2766"/>
      <c r="S2766"/>
      <c r="T2766"/>
      <c r="U2766"/>
      <c r="V2766"/>
      <c r="W2766"/>
      <c r="X2766"/>
      <c r="Y2766"/>
      <c r="Z2766"/>
    </row>
    <row r="2767" spans="1:26" x14ac:dyDescent="0.25">
      <c r="A2767"/>
      <c r="B2767"/>
      <c r="C2767"/>
      <c r="D2767"/>
      <c r="E2767"/>
      <c r="F2767"/>
      <c r="G2767"/>
      <c r="H2767"/>
      <c r="I2767"/>
      <c r="J2767"/>
      <c r="K2767"/>
      <c r="L2767"/>
      <c r="M2767"/>
      <c r="N2767"/>
      <c r="O2767"/>
      <c r="P2767"/>
      <c r="Q2767"/>
      <c r="R2767"/>
      <c r="S2767"/>
      <c r="T2767"/>
      <c r="U2767"/>
      <c r="V2767"/>
      <c r="W2767"/>
      <c r="X2767"/>
      <c r="Y2767"/>
      <c r="Z2767"/>
    </row>
    <row r="2768" spans="1:26" x14ac:dyDescent="0.25">
      <c r="A2768"/>
      <c r="B2768"/>
      <c r="C2768"/>
      <c r="D2768"/>
      <c r="E2768"/>
      <c r="F2768"/>
      <c r="G2768"/>
      <c r="H2768"/>
      <c r="I2768"/>
      <c r="J2768"/>
      <c r="K2768"/>
      <c r="L2768"/>
      <c r="M2768"/>
      <c r="N2768"/>
      <c r="O2768"/>
      <c r="P2768"/>
      <c r="Q2768"/>
      <c r="R2768"/>
      <c r="S2768"/>
      <c r="T2768"/>
      <c r="U2768"/>
      <c r="V2768"/>
      <c r="W2768"/>
      <c r="X2768"/>
      <c r="Y2768"/>
      <c r="Z2768"/>
    </row>
    <row r="2769" spans="1:26" x14ac:dyDescent="0.25">
      <c r="A2769"/>
      <c r="B2769"/>
      <c r="C2769"/>
      <c r="D2769"/>
      <c r="E2769"/>
      <c r="F2769"/>
      <c r="G2769"/>
      <c r="H2769"/>
      <c r="I2769"/>
      <c r="J2769"/>
      <c r="K2769"/>
      <c r="L2769"/>
      <c r="M2769"/>
      <c r="N2769"/>
      <c r="O2769"/>
      <c r="P2769"/>
      <c r="Q2769"/>
      <c r="R2769"/>
      <c r="S2769"/>
      <c r="T2769"/>
      <c r="U2769"/>
      <c r="V2769"/>
      <c r="W2769"/>
      <c r="X2769"/>
      <c r="Y2769"/>
      <c r="Z2769"/>
    </row>
    <row r="2770" spans="1:26" x14ac:dyDescent="0.25">
      <c r="A2770"/>
      <c r="B2770"/>
      <c r="C2770"/>
      <c r="D2770"/>
      <c r="E2770"/>
      <c r="F2770"/>
      <c r="G2770"/>
      <c r="H2770"/>
      <c r="I2770"/>
      <c r="J2770"/>
      <c r="K2770"/>
      <c r="L2770"/>
      <c r="M2770"/>
      <c r="N2770"/>
      <c r="O2770"/>
      <c r="P2770"/>
      <c r="Q2770"/>
      <c r="R2770"/>
      <c r="S2770"/>
      <c r="T2770"/>
      <c r="U2770"/>
      <c r="V2770"/>
      <c r="W2770"/>
      <c r="X2770"/>
      <c r="Y2770"/>
      <c r="Z2770"/>
    </row>
    <row r="2771" spans="1:26" x14ac:dyDescent="0.25">
      <c r="A2771"/>
      <c r="B2771"/>
      <c r="C2771"/>
      <c r="D2771"/>
      <c r="E2771"/>
      <c r="F2771"/>
      <c r="G2771"/>
      <c r="H2771"/>
      <c r="I2771"/>
      <c r="J2771"/>
      <c r="K2771"/>
      <c r="L2771"/>
      <c r="M2771"/>
      <c r="N2771"/>
      <c r="O2771"/>
      <c r="P2771"/>
      <c r="Q2771"/>
      <c r="R2771"/>
      <c r="S2771"/>
      <c r="T2771"/>
      <c r="U2771"/>
      <c r="V2771"/>
      <c r="W2771"/>
      <c r="X2771"/>
      <c r="Y2771"/>
      <c r="Z2771"/>
    </row>
    <row r="2772" spans="1:26" x14ac:dyDescent="0.25">
      <c r="A2772"/>
      <c r="B2772"/>
      <c r="C2772"/>
      <c r="D2772"/>
      <c r="E2772"/>
      <c r="F2772"/>
      <c r="G2772"/>
      <c r="H2772"/>
      <c r="I2772"/>
      <c r="J2772"/>
      <c r="K2772"/>
      <c r="L2772"/>
      <c r="M2772"/>
      <c r="N2772"/>
      <c r="O2772"/>
      <c r="P2772"/>
      <c r="Q2772"/>
      <c r="R2772"/>
      <c r="S2772"/>
      <c r="T2772"/>
      <c r="U2772"/>
      <c r="V2772"/>
      <c r="W2772"/>
      <c r="X2772"/>
      <c r="Y2772"/>
      <c r="Z2772"/>
    </row>
    <row r="2773" spans="1:26" x14ac:dyDescent="0.25">
      <c r="A2773"/>
      <c r="B2773"/>
      <c r="C2773"/>
      <c r="D2773"/>
      <c r="E2773"/>
      <c r="F2773"/>
      <c r="G2773"/>
      <c r="H2773"/>
      <c r="I2773"/>
      <c r="J2773"/>
      <c r="K2773"/>
      <c r="L2773"/>
      <c r="M2773"/>
      <c r="N2773"/>
      <c r="O2773"/>
      <c r="P2773"/>
      <c r="Q2773"/>
      <c r="R2773"/>
      <c r="S2773"/>
      <c r="T2773"/>
      <c r="U2773"/>
      <c r="V2773"/>
      <c r="W2773"/>
      <c r="X2773"/>
      <c r="Y2773"/>
      <c r="Z2773"/>
    </row>
    <row r="2774" spans="1:26" x14ac:dyDescent="0.25">
      <c r="A2774"/>
      <c r="B2774"/>
      <c r="C2774"/>
      <c r="D2774"/>
      <c r="E2774"/>
      <c r="F2774"/>
      <c r="G2774"/>
      <c r="H2774"/>
      <c r="I2774"/>
      <c r="J2774"/>
      <c r="K2774"/>
      <c r="L2774"/>
      <c r="M2774"/>
      <c r="N2774"/>
      <c r="O2774"/>
      <c r="P2774"/>
      <c r="Q2774"/>
      <c r="R2774"/>
      <c r="S2774"/>
      <c r="T2774"/>
      <c r="U2774"/>
      <c r="V2774"/>
      <c r="W2774"/>
      <c r="X2774"/>
      <c r="Y2774"/>
      <c r="Z2774"/>
    </row>
    <row r="2775" spans="1:26" x14ac:dyDescent="0.25">
      <c r="A2775"/>
      <c r="B2775"/>
      <c r="C2775"/>
      <c r="D2775"/>
      <c r="E2775"/>
      <c r="F2775"/>
      <c r="G2775"/>
      <c r="H2775"/>
      <c r="I2775"/>
      <c r="J2775"/>
      <c r="K2775"/>
      <c r="L2775"/>
      <c r="M2775"/>
      <c r="N2775"/>
      <c r="O2775"/>
      <c r="P2775"/>
      <c r="Q2775"/>
      <c r="R2775"/>
      <c r="S2775"/>
      <c r="T2775"/>
      <c r="U2775"/>
      <c r="V2775"/>
      <c r="W2775"/>
      <c r="X2775"/>
      <c r="Y2775"/>
      <c r="Z2775"/>
    </row>
    <row r="2776" spans="1:26" x14ac:dyDescent="0.25">
      <c r="A2776"/>
      <c r="B2776"/>
      <c r="C2776"/>
      <c r="D2776"/>
      <c r="E2776"/>
      <c r="F2776"/>
      <c r="G2776"/>
      <c r="H2776"/>
      <c r="I2776"/>
      <c r="J2776"/>
      <c r="K2776"/>
      <c r="L2776"/>
      <c r="M2776"/>
      <c r="N2776"/>
      <c r="O2776"/>
      <c r="P2776"/>
      <c r="Q2776"/>
      <c r="R2776"/>
      <c r="S2776"/>
      <c r="T2776"/>
      <c r="U2776"/>
      <c r="V2776"/>
      <c r="W2776"/>
      <c r="X2776"/>
      <c r="Y2776"/>
      <c r="Z2776"/>
    </row>
    <row r="2777" spans="1:26" x14ac:dyDescent="0.25">
      <c r="A2777"/>
      <c r="B2777"/>
      <c r="C2777"/>
      <c r="D2777"/>
      <c r="E2777"/>
      <c r="F2777"/>
      <c r="G2777"/>
      <c r="H2777"/>
      <c r="I2777"/>
      <c r="J2777"/>
      <c r="K2777"/>
      <c r="L2777"/>
      <c r="M2777"/>
      <c r="N2777"/>
      <c r="O2777"/>
      <c r="P2777"/>
      <c r="Q2777"/>
      <c r="R2777"/>
      <c r="S2777"/>
      <c r="T2777"/>
      <c r="U2777"/>
      <c r="V2777"/>
      <c r="W2777"/>
      <c r="X2777"/>
      <c r="Y2777"/>
      <c r="Z2777"/>
    </row>
    <row r="2778" spans="1:26" x14ac:dyDescent="0.25">
      <c r="A2778"/>
      <c r="B2778"/>
      <c r="C2778"/>
      <c r="D2778"/>
      <c r="E2778"/>
      <c r="F2778"/>
      <c r="G2778"/>
      <c r="H2778"/>
      <c r="I2778"/>
      <c r="J2778"/>
      <c r="K2778"/>
      <c r="L2778"/>
      <c r="M2778"/>
      <c r="N2778"/>
      <c r="O2778"/>
      <c r="P2778"/>
      <c r="Q2778"/>
      <c r="R2778"/>
      <c r="S2778"/>
      <c r="T2778"/>
      <c r="U2778"/>
      <c r="V2778"/>
      <c r="W2778"/>
      <c r="X2778"/>
      <c r="Y2778"/>
      <c r="Z2778"/>
    </row>
    <row r="2779" spans="1:26" x14ac:dyDescent="0.25">
      <c r="A2779"/>
      <c r="B2779"/>
      <c r="C2779"/>
      <c r="D2779"/>
      <c r="E2779"/>
      <c r="F2779"/>
      <c r="G2779"/>
      <c r="H2779"/>
      <c r="I2779"/>
      <c r="J2779"/>
      <c r="K2779"/>
      <c r="L2779"/>
      <c r="M2779"/>
      <c r="N2779"/>
      <c r="O2779"/>
      <c r="P2779"/>
      <c r="Q2779"/>
      <c r="R2779"/>
      <c r="S2779"/>
      <c r="T2779"/>
      <c r="U2779"/>
      <c r="V2779"/>
      <c r="W2779"/>
      <c r="X2779"/>
      <c r="Y2779"/>
      <c r="Z2779"/>
    </row>
    <row r="2780" spans="1:26" x14ac:dyDescent="0.25">
      <c r="A2780"/>
      <c r="B2780"/>
      <c r="C2780"/>
      <c r="D2780"/>
      <c r="E2780"/>
      <c r="F2780"/>
      <c r="G2780"/>
      <c r="H2780"/>
      <c r="I2780"/>
      <c r="J2780"/>
      <c r="K2780"/>
      <c r="L2780"/>
      <c r="M2780"/>
      <c r="N2780"/>
      <c r="O2780"/>
      <c r="P2780"/>
      <c r="Q2780"/>
      <c r="R2780"/>
      <c r="S2780"/>
      <c r="T2780"/>
      <c r="U2780"/>
      <c r="V2780"/>
      <c r="W2780"/>
      <c r="X2780"/>
      <c r="Y2780"/>
      <c r="Z2780"/>
    </row>
    <row r="2781" spans="1:26" x14ac:dyDescent="0.25">
      <c r="A2781"/>
      <c r="B2781"/>
      <c r="C2781"/>
      <c r="D2781"/>
      <c r="E2781"/>
      <c r="F2781"/>
      <c r="G2781"/>
      <c r="H2781"/>
      <c r="I2781"/>
      <c r="J2781"/>
      <c r="K2781"/>
      <c r="L2781"/>
      <c r="M2781"/>
      <c r="N2781"/>
      <c r="O2781"/>
      <c r="P2781"/>
      <c r="Q2781"/>
      <c r="R2781"/>
      <c r="S2781"/>
      <c r="T2781"/>
      <c r="U2781"/>
      <c r="V2781"/>
      <c r="W2781"/>
      <c r="X2781"/>
      <c r="Y2781"/>
      <c r="Z2781"/>
    </row>
    <row r="2782" spans="1:26" x14ac:dyDescent="0.25">
      <c r="A2782"/>
      <c r="B2782"/>
      <c r="C2782"/>
      <c r="D2782"/>
      <c r="E2782"/>
      <c r="F2782"/>
      <c r="G2782"/>
      <c r="H2782"/>
      <c r="I2782"/>
      <c r="J2782"/>
      <c r="K2782"/>
      <c r="L2782"/>
      <c r="M2782"/>
      <c r="N2782"/>
      <c r="O2782"/>
      <c r="P2782"/>
      <c r="Q2782"/>
      <c r="R2782"/>
      <c r="S2782"/>
      <c r="T2782"/>
      <c r="U2782"/>
      <c r="V2782"/>
      <c r="W2782"/>
      <c r="X2782"/>
      <c r="Y2782"/>
      <c r="Z2782"/>
    </row>
    <row r="2783" spans="1:26" x14ac:dyDescent="0.25">
      <c r="A2783"/>
      <c r="B2783"/>
      <c r="C2783"/>
      <c r="D2783"/>
      <c r="E2783"/>
      <c r="F2783"/>
      <c r="G2783"/>
      <c r="H2783"/>
      <c r="I2783"/>
      <c r="J2783"/>
      <c r="K2783"/>
      <c r="L2783"/>
      <c r="M2783"/>
      <c r="N2783"/>
      <c r="O2783"/>
      <c r="P2783"/>
      <c r="Q2783"/>
      <c r="R2783"/>
      <c r="S2783"/>
      <c r="T2783"/>
      <c r="U2783"/>
      <c r="V2783"/>
      <c r="W2783"/>
      <c r="X2783"/>
      <c r="Y2783"/>
      <c r="Z2783"/>
    </row>
    <row r="2784" spans="1:26" x14ac:dyDescent="0.25">
      <c r="A2784"/>
      <c r="B2784"/>
      <c r="C2784"/>
      <c r="D2784"/>
      <c r="E2784"/>
      <c r="F2784"/>
      <c r="G2784"/>
      <c r="H2784"/>
      <c r="I2784"/>
      <c r="J2784"/>
      <c r="K2784"/>
      <c r="L2784"/>
      <c r="M2784"/>
      <c r="N2784"/>
      <c r="O2784"/>
      <c r="P2784"/>
      <c r="Q2784"/>
      <c r="R2784"/>
      <c r="S2784"/>
      <c r="T2784"/>
      <c r="U2784"/>
      <c r="V2784"/>
      <c r="W2784"/>
      <c r="X2784"/>
      <c r="Y2784"/>
      <c r="Z2784"/>
    </row>
    <row r="2785" spans="1:26" x14ac:dyDescent="0.25">
      <c r="A2785"/>
      <c r="B2785"/>
      <c r="C2785"/>
      <c r="D2785"/>
      <c r="E2785"/>
      <c r="F2785"/>
      <c r="G2785"/>
      <c r="H2785"/>
      <c r="I2785"/>
      <c r="J2785"/>
      <c r="K2785"/>
      <c r="L2785"/>
      <c r="M2785"/>
      <c r="N2785"/>
      <c r="O2785"/>
      <c r="P2785"/>
      <c r="Q2785"/>
      <c r="R2785"/>
      <c r="S2785"/>
      <c r="T2785"/>
      <c r="U2785"/>
      <c r="V2785"/>
      <c r="W2785"/>
      <c r="X2785"/>
      <c r="Y2785"/>
      <c r="Z2785"/>
    </row>
    <row r="2786" spans="1:26" x14ac:dyDescent="0.25">
      <c r="A2786"/>
      <c r="B2786"/>
      <c r="C2786"/>
      <c r="D2786"/>
      <c r="E2786"/>
      <c r="F2786"/>
      <c r="G2786"/>
      <c r="H2786"/>
      <c r="I2786"/>
      <c r="J2786"/>
      <c r="K2786"/>
      <c r="L2786"/>
      <c r="M2786"/>
      <c r="N2786"/>
      <c r="O2786"/>
      <c r="P2786"/>
      <c r="Q2786"/>
      <c r="R2786"/>
      <c r="S2786"/>
      <c r="T2786"/>
      <c r="U2786"/>
      <c r="V2786"/>
      <c r="W2786"/>
      <c r="X2786"/>
      <c r="Y2786"/>
      <c r="Z2786"/>
    </row>
    <row r="2787" spans="1:26" x14ac:dyDescent="0.25">
      <c r="A2787"/>
      <c r="B2787"/>
      <c r="C2787"/>
      <c r="D2787"/>
      <c r="E2787"/>
      <c r="F2787"/>
      <c r="G2787"/>
      <c r="H2787"/>
      <c r="I2787"/>
      <c r="J2787"/>
      <c r="K2787"/>
      <c r="L2787"/>
      <c r="M2787"/>
      <c r="N2787"/>
      <c r="O2787"/>
      <c r="P2787"/>
      <c r="Q2787"/>
      <c r="R2787"/>
      <c r="S2787"/>
      <c r="T2787"/>
      <c r="U2787"/>
      <c r="V2787"/>
      <c r="W2787"/>
      <c r="X2787"/>
      <c r="Y2787"/>
      <c r="Z2787"/>
    </row>
    <row r="2788" spans="1:26" x14ac:dyDescent="0.25">
      <c r="A2788"/>
      <c r="B2788"/>
      <c r="C2788"/>
      <c r="D2788"/>
      <c r="E2788"/>
      <c r="F2788"/>
      <c r="G2788"/>
      <c r="H2788"/>
      <c r="I2788"/>
      <c r="J2788"/>
      <c r="K2788"/>
      <c r="L2788"/>
      <c r="M2788"/>
      <c r="N2788"/>
      <c r="O2788"/>
      <c r="P2788"/>
      <c r="Q2788"/>
      <c r="R2788"/>
      <c r="S2788"/>
      <c r="T2788"/>
      <c r="U2788"/>
      <c r="V2788"/>
      <c r="W2788"/>
      <c r="X2788"/>
      <c r="Y2788"/>
      <c r="Z2788"/>
    </row>
    <row r="2789" spans="1:26" x14ac:dyDescent="0.25">
      <c r="A2789"/>
      <c r="B2789"/>
      <c r="C2789"/>
      <c r="D2789"/>
      <c r="E2789"/>
      <c r="F2789"/>
      <c r="G2789"/>
      <c r="H2789"/>
      <c r="I2789"/>
      <c r="J2789"/>
      <c r="K2789"/>
      <c r="L2789"/>
      <c r="M2789"/>
      <c r="N2789"/>
      <c r="O2789"/>
      <c r="P2789"/>
      <c r="Q2789"/>
      <c r="R2789"/>
      <c r="S2789"/>
      <c r="T2789"/>
      <c r="U2789"/>
      <c r="V2789"/>
      <c r="W2789"/>
      <c r="X2789"/>
      <c r="Y2789"/>
      <c r="Z2789"/>
    </row>
    <row r="2790" spans="1:26" x14ac:dyDescent="0.25">
      <c r="A2790"/>
      <c r="B2790"/>
      <c r="C2790"/>
      <c r="D2790"/>
      <c r="E2790"/>
      <c r="F2790"/>
      <c r="G2790"/>
      <c r="H2790"/>
      <c r="I2790"/>
      <c r="J2790"/>
      <c r="K2790"/>
      <c r="L2790"/>
      <c r="M2790"/>
      <c r="N2790"/>
      <c r="O2790"/>
      <c r="P2790"/>
      <c r="Q2790"/>
      <c r="R2790"/>
      <c r="S2790"/>
      <c r="T2790"/>
      <c r="U2790"/>
      <c r="V2790"/>
      <c r="W2790"/>
      <c r="X2790"/>
      <c r="Y2790"/>
      <c r="Z2790"/>
    </row>
    <row r="2791" spans="1:26" x14ac:dyDescent="0.25">
      <c r="A2791"/>
      <c r="B2791"/>
      <c r="C2791"/>
      <c r="D2791"/>
      <c r="E2791"/>
      <c r="F2791"/>
      <c r="G2791"/>
      <c r="H2791"/>
      <c r="I2791"/>
      <c r="J2791"/>
      <c r="K2791"/>
      <c r="L2791"/>
      <c r="M2791"/>
      <c r="N2791"/>
      <c r="O2791"/>
      <c r="P2791"/>
      <c r="Q2791"/>
      <c r="R2791"/>
      <c r="S2791"/>
      <c r="T2791"/>
      <c r="U2791"/>
      <c r="V2791"/>
      <c r="W2791"/>
      <c r="X2791"/>
      <c r="Y2791"/>
      <c r="Z2791"/>
    </row>
    <row r="2792" spans="1:26" x14ac:dyDescent="0.25">
      <c r="A2792"/>
      <c r="B2792"/>
      <c r="C2792"/>
      <c r="D2792"/>
      <c r="E2792"/>
      <c r="F2792"/>
      <c r="G2792"/>
      <c r="H2792"/>
      <c r="I2792"/>
      <c r="J2792"/>
      <c r="K2792"/>
      <c r="L2792"/>
      <c r="M2792"/>
      <c r="N2792"/>
      <c r="O2792"/>
      <c r="P2792"/>
      <c r="Q2792"/>
      <c r="R2792"/>
      <c r="S2792"/>
      <c r="T2792"/>
      <c r="U2792"/>
      <c r="V2792"/>
      <c r="W2792"/>
      <c r="X2792"/>
      <c r="Y2792"/>
      <c r="Z2792"/>
    </row>
    <row r="2793" spans="1:26" x14ac:dyDescent="0.25">
      <c r="A2793"/>
      <c r="B2793"/>
      <c r="C2793"/>
      <c r="D2793"/>
      <c r="E2793"/>
      <c r="F2793"/>
      <c r="G2793"/>
      <c r="H2793"/>
      <c r="I2793"/>
      <c r="J2793"/>
      <c r="K2793"/>
      <c r="L2793"/>
      <c r="M2793"/>
      <c r="N2793"/>
      <c r="O2793"/>
      <c r="P2793"/>
      <c r="Q2793"/>
      <c r="R2793"/>
      <c r="S2793"/>
      <c r="T2793"/>
      <c r="U2793"/>
      <c r="V2793"/>
      <c r="W2793"/>
      <c r="X2793"/>
      <c r="Y2793"/>
      <c r="Z2793"/>
    </row>
    <row r="2794" spans="1:26" x14ac:dyDescent="0.25">
      <c r="A2794"/>
      <c r="B2794"/>
      <c r="C2794"/>
      <c r="D2794"/>
      <c r="E2794"/>
      <c r="F2794"/>
      <c r="G2794"/>
      <c r="H2794"/>
      <c r="I2794"/>
      <c r="J2794"/>
      <c r="K2794"/>
      <c r="L2794"/>
      <c r="M2794"/>
      <c r="N2794"/>
      <c r="O2794"/>
      <c r="P2794"/>
      <c r="Q2794"/>
      <c r="R2794"/>
      <c r="S2794"/>
      <c r="T2794"/>
      <c r="U2794"/>
      <c r="V2794"/>
      <c r="W2794"/>
      <c r="X2794"/>
      <c r="Y2794"/>
      <c r="Z2794"/>
    </row>
    <row r="2795" spans="1:26" x14ac:dyDescent="0.25">
      <c r="A2795"/>
      <c r="B2795"/>
      <c r="C2795"/>
      <c r="D2795"/>
      <c r="E2795"/>
      <c r="F2795"/>
      <c r="G2795"/>
      <c r="H2795"/>
      <c r="I2795"/>
      <c r="J2795"/>
      <c r="K2795"/>
      <c r="L2795"/>
      <c r="M2795"/>
      <c r="N2795"/>
      <c r="O2795"/>
      <c r="P2795"/>
      <c r="Q2795"/>
      <c r="R2795"/>
      <c r="S2795"/>
      <c r="T2795"/>
      <c r="U2795"/>
      <c r="V2795"/>
      <c r="W2795"/>
      <c r="X2795"/>
      <c r="Y2795"/>
      <c r="Z2795"/>
    </row>
    <row r="2796" spans="1:26" x14ac:dyDescent="0.25">
      <c r="A2796"/>
      <c r="B2796"/>
      <c r="C2796"/>
      <c r="D2796"/>
      <c r="E2796"/>
      <c r="F2796"/>
      <c r="G2796"/>
      <c r="H2796"/>
      <c r="I2796"/>
      <c r="J2796"/>
      <c r="K2796"/>
      <c r="L2796"/>
      <c r="M2796"/>
      <c r="N2796"/>
      <c r="O2796"/>
      <c r="P2796"/>
      <c r="Q2796"/>
      <c r="R2796"/>
      <c r="S2796"/>
      <c r="T2796"/>
      <c r="U2796"/>
      <c r="V2796"/>
      <c r="W2796"/>
      <c r="X2796"/>
      <c r="Y2796"/>
      <c r="Z2796"/>
    </row>
    <row r="2797" spans="1:26" x14ac:dyDescent="0.25">
      <c r="A2797"/>
      <c r="B2797"/>
      <c r="C2797"/>
      <c r="D2797"/>
      <c r="E2797"/>
      <c r="F2797"/>
      <c r="G2797"/>
      <c r="H2797"/>
      <c r="I2797"/>
      <c r="J2797"/>
      <c r="K2797"/>
      <c r="L2797"/>
      <c r="M2797"/>
      <c r="N2797"/>
      <c r="O2797"/>
      <c r="P2797"/>
      <c r="Q2797"/>
      <c r="R2797"/>
      <c r="S2797"/>
      <c r="T2797"/>
      <c r="U2797"/>
      <c r="V2797"/>
      <c r="W2797"/>
      <c r="X2797"/>
      <c r="Y2797"/>
      <c r="Z2797"/>
    </row>
    <row r="2798" spans="1:26" x14ac:dyDescent="0.25">
      <c r="A2798"/>
      <c r="B2798"/>
      <c r="C2798"/>
      <c r="D2798"/>
      <c r="E2798"/>
      <c r="F2798"/>
      <c r="G2798"/>
      <c r="H2798"/>
      <c r="I2798"/>
      <c r="J2798"/>
      <c r="K2798"/>
      <c r="L2798"/>
      <c r="M2798"/>
      <c r="N2798"/>
      <c r="O2798"/>
      <c r="P2798"/>
      <c r="Q2798"/>
      <c r="R2798"/>
      <c r="S2798"/>
      <c r="T2798"/>
      <c r="U2798"/>
      <c r="V2798"/>
      <c r="W2798"/>
      <c r="X2798"/>
      <c r="Y2798"/>
      <c r="Z2798"/>
    </row>
    <row r="2799" spans="1:26" x14ac:dyDescent="0.25">
      <c r="A2799"/>
      <c r="B2799"/>
      <c r="C2799"/>
      <c r="D2799"/>
      <c r="E2799"/>
      <c r="F2799"/>
      <c r="G2799"/>
      <c r="H2799"/>
      <c r="I2799"/>
      <c r="J2799"/>
      <c r="K2799"/>
      <c r="L2799"/>
      <c r="M2799"/>
      <c r="N2799"/>
      <c r="O2799"/>
      <c r="P2799"/>
      <c r="Q2799"/>
      <c r="R2799"/>
      <c r="S2799"/>
      <c r="T2799"/>
      <c r="U2799"/>
      <c r="V2799"/>
      <c r="W2799"/>
      <c r="X2799"/>
      <c r="Y2799"/>
      <c r="Z2799"/>
    </row>
    <row r="2800" spans="1:26" x14ac:dyDescent="0.25">
      <c r="A2800"/>
      <c r="B2800"/>
      <c r="C2800"/>
      <c r="D2800"/>
      <c r="E2800"/>
      <c r="F2800"/>
      <c r="G2800"/>
      <c r="H2800"/>
      <c r="I2800"/>
      <c r="J2800"/>
      <c r="K2800"/>
      <c r="L2800"/>
      <c r="M2800"/>
      <c r="N2800"/>
      <c r="O2800"/>
      <c r="P2800"/>
      <c r="Q2800"/>
      <c r="R2800"/>
      <c r="S2800"/>
      <c r="T2800"/>
      <c r="U2800"/>
      <c r="V2800"/>
      <c r="W2800"/>
      <c r="X2800"/>
      <c r="Y2800"/>
      <c r="Z2800"/>
    </row>
    <row r="2801" spans="1:26" x14ac:dyDescent="0.25">
      <c r="A2801"/>
      <c r="B2801"/>
      <c r="C2801"/>
      <c r="D2801"/>
      <c r="E2801"/>
      <c r="F2801"/>
      <c r="G2801"/>
      <c r="H2801"/>
      <c r="I2801"/>
      <c r="J2801"/>
      <c r="K2801"/>
      <c r="L2801"/>
      <c r="M2801"/>
      <c r="N2801"/>
      <c r="O2801"/>
      <c r="P2801"/>
      <c r="Q2801"/>
      <c r="R2801"/>
      <c r="S2801"/>
      <c r="T2801"/>
      <c r="U2801"/>
      <c r="V2801"/>
      <c r="W2801"/>
      <c r="X2801"/>
      <c r="Y2801"/>
      <c r="Z2801"/>
    </row>
    <row r="2802" spans="1:26" x14ac:dyDescent="0.25">
      <c r="A2802"/>
      <c r="B2802"/>
      <c r="C2802"/>
      <c r="D2802"/>
      <c r="E2802"/>
      <c r="F2802"/>
      <c r="G2802"/>
      <c r="H2802"/>
      <c r="I2802"/>
      <c r="J2802"/>
      <c r="K2802"/>
      <c r="L2802"/>
      <c r="M2802"/>
      <c r="N2802"/>
      <c r="O2802"/>
      <c r="P2802"/>
      <c r="Q2802"/>
      <c r="R2802"/>
      <c r="S2802"/>
      <c r="T2802"/>
      <c r="U2802"/>
      <c r="V2802"/>
      <c r="W2802"/>
      <c r="X2802"/>
      <c r="Y2802"/>
      <c r="Z2802"/>
    </row>
    <row r="2803" spans="1:26" x14ac:dyDescent="0.25">
      <c r="A2803"/>
      <c r="B2803"/>
      <c r="C2803"/>
      <c r="D2803"/>
      <c r="E2803"/>
      <c r="F2803"/>
      <c r="G2803"/>
      <c r="H2803"/>
      <c r="I2803"/>
      <c r="J2803"/>
      <c r="K2803"/>
      <c r="L2803"/>
      <c r="M2803"/>
      <c r="N2803"/>
      <c r="O2803"/>
      <c r="P2803"/>
      <c r="Q2803"/>
      <c r="R2803"/>
      <c r="S2803"/>
      <c r="T2803"/>
      <c r="U2803"/>
      <c r="V2803"/>
      <c r="W2803"/>
      <c r="X2803"/>
      <c r="Y2803"/>
      <c r="Z2803"/>
    </row>
    <row r="2804" spans="1:26" x14ac:dyDescent="0.25">
      <c r="A2804"/>
      <c r="B2804"/>
      <c r="C2804"/>
      <c r="D2804"/>
      <c r="E2804"/>
      <c r="F2804"/>
      <c r="G2804"/>
      <c r="H2804"/>
      <c r="I2804"/>
      <c r="J2804"/>
      <c r="K2804"/>
      <c r="L2804"/>
      <c r="M2804"/>
      <c r="N2804"/>
      <c r="O2804"/>
      <c r="P2804"/>
      <c r="Q2804"/>
      <c r="R2804"/>
      <c r="S2804"/>
      <c r="T2804"/>
      <c r="U2804"/>
      <c r="V2804"/>
      <c r="W2804"/>
      <c r="X2804"/>
      <c r="Y2804"/>
      <c r="Z2804"/>
    </row>
    <row r="2805" spans="1:26" x14ac:dyDescent="0.25">
      <c r="A2805"/>
      <c r="B2805"/>
      <c r="C2805"/>
      <c r="D2805"/>
      <c r="E2805"/>
      <c r="F2805"/>
      <c r="G2805"/>
      <c r="H2805"/>
      <c r="I2805"/>
      <c r="J2805"/>
      <c r="K2805"/>
      <c r="L2805"/>
      <c r="M2805"/>
      <c r="N2805"/>
      <c r="O2805"/>
      <c r="P2805"/>
      <c r="Q2805"/>
      <c r="R2805"/>
      <c r="S2805"/>
      <c r="T2805"/>
      <c r="U2805"/>
      <c r="V2805"/>
      <c r="W2805"/>
      <c r="X2805"/>
      <c r="Y2805"/>
      <c r="Z2805"/>
    </row>
    <row r="2806" spans="1:26" x14ac:dyDescent="0.25">
      <c r="A2806"/>
      <c r="B2806"/>
      <c r="C2806"/>
      <c r="D2806"/>
      <c r="E2806"/>
      <c r="F2806"/>
      <c r="G2806"/>
      <c r="H2806"/>
      <c r="I2806"/>
      <c r="J2806"/>
      <c r="K2806"/>
      <c r="L2806"/>
      <c r="M2806"/>
      <c r="N2806"/>
      <c r="O2806"/>
      <c r="P2806"/>
      <c r="Q2806"/>
      <c r="R2806"/>
      <c r="S2806"/>
      <c r="T2806"/>
      <c r="U2806"/>
      <c r="V2806"/>
      <c r="W2806"/>
      <c r="X2806"/>
      <c r="Y2806"/>
      <c r="Z2806"/>
    </row>
    <row r="2807" spans="1:26" x14ac:dyDescent="0.25">
      <c r="A2807"/>
      <c r="B2807"/>
      <c r="C2807"/>
      <c r="D2807"/>
      <c r="E2807"/>
      <c r="F2807"/>
      <c r="G2807"/>
      <c r="H2807"/>
      <c r="I2807"/>
      <c r="J2807"/>
      <c r="K2807"/>
      <c r="L2807"/>
      <c r="M2807"/>
      <c r="N2807"/>
      <c r="O2807"/>
      <c r="P2807"/>
      <c r="Q2807"/>
      <c r="R2807"/>
      <c r="S2807"/>
      <c r="T2807"/>
      <c r="U2807"/>
      <c r="V2807"/>
      <c r="W2807"/>
      <c r="X2807"/>
      <c r="Y2807"/>
      <c r="Z2807"/>
    </row>
    <row r="2808" spans="1:26" x14ac:dyDescent="0.25">
      <c r="A2808"/>
      <c r="B2808"/>
      <c r="C2808"/>
      <c r="D2808"/>
      <c r="E2808"/>
      <c r="F2808"/>
      <c r="G2808"/>
      <c r="H2808"/>
      <c r="I2808"/>
      <c r="J2808"/>
      <c r="K2808"/>
      <c r="L2808"/>
      <c r="M2808"/>
      <c r="N2808"/>
      <c r="O2808"/>
      <c r="P2808"/>
      <c r="Q2808"/>
      <c r="R2808"/>
      <c r="S2808"/>
      <c r="T2808"/>
      <c r="U2808"/>
      <c r="V2808"/>
      <c r="W2808"/>
      <c r="X2808"/>
      <c r="Y2808"/>
      <c r="Z2808"/>
    </row>
    <row r="2809" spans="1:26" x14ac:dyDescent="0.25">
      <c r="A2809"/>
      <c r="B2809"/>
      <c r="C2809"/>
      <c r="D2809"/>
      <c r="E2809"/>
      <c r="F2809"/>
      <c r="G2809"/>
      <c r="H2809"/>
      <c r="I2809"/>
      <c r="J2809"/>
      <c r="K2809"/>
      <c r="L2809"/>
      <c r="M2809"/>
      <c r="N2809"/>
      <c r="O2809"/>
      <c r="P2809"/>
      <c r="Q2809"/>
      <c r="R2809"/>
      <c r="S2809"/>
      <c r="T2809"/>
      <c r="U2809"/>
      <c r="V2809"/>
      <c r="W2809"/>
      <c r="X2809"/>
      <c r="Y2809"/>
      <c r="Z2809"/>
    </row>
    <row r="2810" spans="1:26" x14ac:dyDescent="0.25">
      <c r="A2810"/>
      <c r="B2810"/>
      <c r="C2810"/>
      <c r="D2810"/>
      <c r="E2810"/>
      <c r="F2810"/>
      <c r="G2810"/>
      <c r="H2810"/>
      <c r="I2810"/>
      <c r="J2810"/>
      <c r="K2810"/>
      <c r="L2810"/>
      <c r="M2810"/>
      <c r="N2810"/>
      <c r="O2810"/>
      <c r="P2810"/>
      <c r="Q2810"/>
      <c r="R2810"/>
      <c r="S2810"/>
      <c r="T2810"/>
      <c r="U2810"/>
      <c r="V2810"/>
      <c r="W2810"/>
      <c r="X2810"/>
      <c r="Y2810"/>
      <c r="Z2810"/>
    </row>
    <row r="2811" spans="1:26" x14ac:dyDescent="0.25">
      <c r="A2811"/>
      <c r="B2811"/>
      <c r="C2811"/>
      <c r="D2811"/>
      <c r="E2811"/>
      <c r="F2811"/>
      <c r="G2811"/>
      <c r="H2811"/>
      <c r="I2811"/>
      <c r="J2811"/>
      <c r="K2811"/>
      <c r="L2811"/>
      <c r="M2811"/>
      <c r="N2811"/>
      <c r="O2811"/>
      <c r="P2811"/>
      <c r="Q2811"/>
      <c r="R2811"/>
      <c r="S2811"/>
      <c r="T2811"/>
      <c r="U2811"/>
      <c r="V2811"/>
      <c r="W2811"/>
      <c r="X2811"/>
      <c r="Y2811"/>
      <c r="Z2811"/>
    </row>
    <row r="2812" spans="1:26" x14ac:dyDescent="0.25">
      <c r="A2812"/>
      <c r="B2812"/>
      <c r="C2812"/>
      <c r="D2812"/>
      <c r="E2812"/>
      <c r="F2812"/>
      <c r="G2812"/>
      <c r="H2812"/>
      <c r="I2812"/>
      <c r="J2812"/>
      <c r="K2812"/>
      <c r="L2812"/>
      <c r="M2812"/>
      <c r="N2812"/>
      <c r="O2812"/>
      <c r="P2812"/>
      <c r="Q2812"/>
      <c r="R2812"/>
      <c r="S2812"/>
      <c r="T2812"/>
      <c r="U2812"/>
      <c r="V2812"/>
      <c r="W2812"/>
      <c r="X2812"/>
      <c r="Y2812"/>
      <c r="Z2812"/>
    </row>
    <row r="2813" spans="1:26" x14ac:dyDescent="0.25">
      <c r="A2813"/>
      <c r="B2813"/>
      <c r="C2813"/>
      <c r="D2813"/>
      <c r="E2813"/>
      <c r="F2813"/>
      <c r="G2813"/>
      <c r="H2813"/>
      <c r="I2813"/>
      <c r="J2813"/>
      <c r="K2813"/>
      <c r="L2813"/>
      <c r="M2813"/>
      <c r="N2813"/>
      <c r="O2813"/>
      <c r="P2813"/>
      <c r="Q2813"/>
      <c r="R2813"/>
      <c r="S2813"/>
      <c r="T2813"/>
      <c r="U2813"/>
      <c r="V2813"/>
      <c r="W2813"/>
      <c r="X2813"/>
      <c r="Y2813"/>
      <c r="Z2813"/>
    </row>
    <row r="2814" spans="1:26" x14ac:dyDescent="0.25">
      <c r="A2814"/>
      <c r="B2814"/>
      <c r="C2814"/>
      <c r="D2814"/>
      <c r="E2814"/>
      <c r="F2814"/>
      <c r="G2814"/>
      <c r="H2814"/>
      <c r="I2814"/>
      <c r="J2814"/>
      <c r="K2814"/>
      <c r="L2814"/>
      <c r="M2814"/>
      <c r="N2814"/>
      <c r="O2814"/>
      <c r="P2814"/>
      <c r="Q2814"/>
      <c r="R2814"/>
      <c r="S2814"/>
      <c r="T2814"/>
      <c r="U2814"/>
      <c r="V2814"/>
      <c r="W2814"/>
      <c r="X2814"/>
      <c r="Y2814"/>
      <c r="Z2814"/>
    </row>
    <row r="2815" spans="1:26" x14ac:dyDescent="0.25">
      <c r="A2815"/>
      <c r="B2815"/>
      <c r="C2815"/>
      <c r="D2815"/>
      <c r="E2815"/>
      <c r="F2815"/>
      <c r="G2815"/>
      <c r="H2815"/>
      <c r="I2815"/>
      <c r="J2815"/>
      <c r="K2815"/>
      <c r="L2815"/>
      <c r="M2815"/>
      <c r="N2815"/>
      <c r="O2815"/>
      <c r="P2815"/>
      <c r="Q2815"/>
      <c r="R2815"/>
      <c r="S2815"/>
      <c r="T2815"/>
      <c r="U2815"/>
      <c r="V2815"/>
      <c r="W2815"/>
      <c r="X2815"/>
      <c r="Y2815"/>
      <c r="Z2815"/>
    </row>
    <row r="2816" spans="1:26" x14ac:dyDescent="0.25">
      <c r="A2816"/>
      <c r="B2816"/>
      <c r="C2816"/>
      <c r="D2816"/>
      <c r="E2816"/>
      <c r="F2816"/>
      <c r="G2816"/>
      <c r="H2816"/>
      <c r="I2816"/>
      <c r="J2816"/>
      <c r="K2816"/>
      <c r="L2816"/>
      <c r="M2816"/>
      <c r="N2816"/>
      <c r="O2816"/>
      <c r="P2816"/>
      <c r="Q2816"/>
      <c r="R2816"/>
      <c r="S2816"/>
      <c r="T2816"/>
      <c r="U2816"/>
      <c r="V2816"/>
      <c r="W2816"/>
      <c r="X2816"/>
      <c r="Y2816"/>
      <c r="Z2816"/>
    </row>
    <row r="2817" spans="1:26" x14ac:dyDescent="0.25">
      <c r="A2817"/>
      <c r="B2817"/>
      <c r="C2817"/>
      <c r="D2817"/>
      <c r="E2817"/>
      <c r="F2817"/>
      <c r="G2817"/>
      <c r="H2817"/>
      <c r="I2817"/>
      <c r="J2817"/>
      <c r="K2817"/>
      <c r="L2817"/>
      <c r="M2817"/>
      <c r="N2817"/>
      <c r="O2817"/>
      <c r="P2817"/>
      <c r="Q2817"/>
      <c r="R2817"/>
      <c r="S2817"/>
      <c r="T2817"/>
      <c r="U2817"/>
      <c r="V2817"/>
      <c r="W2817"/>
      <c r="X2817"/>
      <c r="Y2817"/>
      <c r="Z2817"/>
    </row>
    <row r="2818" spans="1:26" x14ac:dyDescent="0.25">
      <c r="A2818"/>
      <c r="B2818"/>
      <c r="C2818"/>
      <c r="D2818"/>
      <c r="E2818"/>
      <c r="F2818"/>
      <c r="G2818"/>
      <c r="H2818"/>
      <c r="I2818"/>
      <c r="J2818"/>
      <c r="K2818"/>
      <c r="L2818"/>
      <c r="M2818"/>
      <c r="N2818"/>
      <c r="O2818"/>
      <c r="P2818"/>
      <c r="Q2818"/>
      <c r="R2818"/>
      <c r="S2818"/>
      <c r="T2818"/>
      <c r="U2818"/>
      <c r="V2818"/>
      <c r="W2818"/>
      <c r="X2818"/>
      <c r="Y2818"/>
      <c r="Z2818"/>
    </row>
    <row r="2819" spans="1:26" x14ac:dyDescent="0.25">
      <c r="A2819"/>
      <c r="B2819"/>
      <c r="C2819"/>
      <c r="D2819"/>
      <c r="E2819"/>
      <c r="F2819"/>
      <c r="G2819"/>
      <c r="H2819"/>
      <c r="I2819"/>
      <c r="J2819"/>
      <c r="K2819"/>
      <c r="L2819"/>
      <c r="M2819"/>
      <c r="N2819"/>
      <c r="O2819"/>
      <c r="P2819"/>
      <c r="Q2819"/>
      <c r="R2819"/>
      <c r="S2819"/>
      <c r="T2819"/>
      <c r="U2819"/>
      <c r="V2819"/>
      <c r="W2819"/>
      <c r="X2819"/>
      <c r="Y2819"/>
      <c r="Z2819"/>
    </row>
    <row r="2820" spans="1:26" x14ac:dyDescent="0.25">
      <c r="A2820"/>
      <c r="B2820"/>
      <c r="C2820"/>
      <c r="D2820"/>
      <c r="E2820"/>
      <c r="F2820"/>
      <c r="G2820"/>
      <c r="H2820"/>
      <c r="I2820"/>
      <c r="J2820"/>
      <c r="K2820"/>
      <c r="L2820"/>
      <c r="M2820"/>
      <c r="N2820"/>
      <c r="O2820"/>
      <c r="P2820"/>
      <c r="Q2820"/>
      <c r="R2820"/>
      <c r="S2820"/>
      <c r="T2820"/>
      <c r="U2820"/>
      <c r="V2820"/>
      <c r="W2820"/>
      <c r="X2820"/>
      <c r="Y2820"/>
      <c r="Z2820"/>
    </row>
    <row r="2821" spans="1:26" x14ac:dyDescent="0.25">
      <c r="A2821"/>
      <c r="B2821"/>
      <c r="C2821"/>
      <c r="D2821"/>
      <c r="E2821"/>
      <c r="F2821"/>
      <c r="G2821"/>
      <c r="H2821"/>
      <c r="I2821"/>
      <c r="J2821"/>
      <c r="K2821"/>
      <c r="L2821"/>
      <c r="M2821"/>
      <c r="N2821"/>
      <c r="O2821"/>
      <c r="P2821"/>
      <c r="Q2821"/>
      <c r="R2821"/>
      <c r="S2821"/>
      <c r="T2821"/>
      <c r="U2821"/>
      <c r="V2821"/>
      <c r="W2821"/>
      <c r="X2821"/>
      <c r="Y2821"/>
      <c r="Z2821"/>
    </row>
    <row r="2822" spans="1:26" x14ac:dyDescent="0.25">
      <c r="A2822"/>
      <c r="B2822"/>
      <c r="C2822"/>
      <c r="D2822"/>
      <c r="E2822"/>
      <c r="F2822"/>
      <c r="G2822"/>
      <c r="H2822"/>
      <c r="I2822"/>
      <c r="J2822"/>
      <c r="K2822"/>
      <c r="L2822"/>
      <c r="M2822"/>
      <c r="N2822"/>
      <c r="O2822"/>
      <c r="P2822"/>
      <c r="Q2822"/>
      <c r="R2822"/>
      <c r="S2822"/>
      <c r="T2822"/>
      <c r="U2822"/>
      <c r="V2822"/>
      <c r="W2822"/>
      <c r="X2822"/>
      <c r="Y2822"/>
      <c r="Z2822"/>
    </row>
    <row r="2823" spans="1:26" x14ac:dyDescent="0.25">
      <c r="A2823"/>
      <c r="B2823"/>
      <c r="C2823"/>
      <c r="D2823"/>
      <c r="E2823"/>
      <c r="F2823"/>
      <c r="G2823"/>
      <c r="H2823"/>
      <c r="I2823"/>
      <c r="J2823"/>
      <c r="K2823"/>
      <c r="L2823"/>
      <c r="M2823"/>
      <c r="N2823"/>
      <c r="O2823"/>
      <c r="P2823"/>
      <c r="Q2823"/>
      <c r="R2823"/>
      <c r="S2823"/>
      <c r="T2823"/>
      <c r="U2823"/>
      <c r="V2823"/>
      <c r="W2823"/>
      <c r="X2823"/>
      <c r="Y2823"/>
      <c r="Z2823"/>
    </row>
    <row r="2824" spans="1:26" x14ac:dyDescent="0.25">
      <c r="A2824"/>
      <c r="B2824"/>
      <c r="C2824"/>
      <c r="D2824"/>
      <c r="E2824"/>
      <c r="F2824"/>
      <c r="G2824"/>
      <c r="H2824"/>
      <c r="I2824"/>
      <c r="J2824"/>
      <c r="K2824"/>
      <c r="L2824"/>
      <c r="M2824"/>
      <c r="N2824"/>
      <c r="O2824"/>
      <c r="P2824"/>
      <c r="Q2824"/>
      <c r="R2824"/>
      <c r="S2824"/>
      <c r="T2824"/>
      <c r="U2824"/>
      <c r="V2824"/>
      <c r="W2824"/>
      <c r="X2824"/>
      <c r="Y2824"/>
      <c r="Z2824"/>
    </row>
    <row r="2825" spans="1:26" x14ac:dyDescent="0.25">
      <c r="A2825"/>
      <c r="B2825"/>
      <c r="C2825"/>
      <c r="D2825"/>
      <c r="E2825"/>
      <c r="F2825"/>
      <c r="G2825"/>
      <c r="H2825"/>
      <c r="I2825"/>
      <c r="J2825"/>
      <c r="K2825"/>
      <c r="L2825"/>
      <c r="M2825"/>
      <c r="N2825"/>
      <c r="O2825"/>
      <c r="P2825"/>
      <c r="Q2825"/>
      <c r="R2825"/>
      <c r="S2825"/>
      <c r="T2825"/>
      <c r="U2825"/>
      <c r="V2825"/>
      <c r="W2825"/>
      <c r="X2825"/>
      <c r="Y2825"/>
      <c r="Z2825"/>
    </row>
    <row r="2826" spans="1:26" x14ac:dyDescent="0.25">
      <c r="A2826"/>
      <c r="B2826"/>
      <c r="C2826"/>
      <c r="D2826"/>
      <c r="E2826"/>
      <c r="F2826"/>
      <c r="G2826"/>
      <c r="H2826"/>
      <c r="I2826"/>
      <c r="J2826"/>
      <c r="K2826"/>
      <c r="L2826"/>
      <c r="M2826"/>
      <c r="N2826"/>
      <c r="O2826"/>
      <c r="P2826"/>
      <c r="Q2826"/>
      <c r="R2826"/>
      <c r="S2826"/>
      <c r="T2826"/>
      <c r="U2826"/>
      <c r="V2826"/>
      <c r="W2826"/>
      <c r="X2826"/>
      <c r="Y2826"/>
      <c r="Z2826"/>
    </row>
    <row r="2827" spans="1:26" x14ac:dyDescent="0.25">
      <c r="A2827"/>
      <c r="B2827"/>
      <c r="C2827"/>
      <c r="D2827"/>
      <c r="E2827"/>
      <c r="F2827"/>
      <c r="G2827"/>
      <c r="H2827"/>
      <c r="I2827"/>
      <c r="J2827"/>
      <c r="K2827"/>
      <c r="L2827"/>
      <c r="M2827"/>
      <c r="N2827"/>
      <c r="O2827"/>
      <c r="P2827"/>
      <c r="Q2827"/>
      <c r="R2827"/>
      <c r="S2827"/>
      <c r="T2827"/>
      <c r="U2827"/>
      <c r="V2827"/>
      <c r="W2827"/>
      <c r="X2827"/>
      <c r="Y2827"/>
      <c r="Z2827"/>
    </row>
    <row r="2828" spans="1:26" x14ac:dyDescent="0.25">
      <c r="A2828"/>
      <c r="B2828"/>
      <c r="C2828"/>
      <c r="D2828"/>
      <c r="E2828"/>
      <c r="F2828"/>
      <c r="G2828"/>
      <c r="H2828"/>
      <c r="I2828"/>
      <c r="J2828"/>
      <c r="K2828"/>
      <c r="L2828"/>
      <c r="M2828"/>
      <c r="N2828"/>
      <c r="O2828"/>
      <c r="P2828"/>
      <c r="Q2828"/>
      <c r="R2828"/>
      <c r="S2828"/>
      <c r="T2828"/>
      <c r="U2828"/>
      <c r="V2828"/>
      <c r="W2828"/>
      <c r="X2828"/>
      <c r="Y2828"/>
      <c r="Z2828"/>
    </row>
    <row r="2829" spans="1:26" x14ac:dyDescent="0.25">
      <c r="A2829"/>
      <c r="B2829"/>
      <c r="C2829"/>
      <c r="D2829"/>
      <c r="E2829"/>
      <c r="F2829"/>
      <c r="G2829"/>
      <c r="H2829"/>
      <c r="I2829"/>
      <c r="J2829"/>
      <c r="K2829"/>
      <c r="L2829"/>
      <c r="M2829"/>
      <c r="N2829"/>
      <c r="O2829"/>
      <c r="P2829"/>
      <c r="Q2829"/>
      <c r="R2829"/>
      <c r="S2829"/>
      <c r="T2829"/>
      <c r="U2829"/>
      <c r="V2829"/>
      <c r="W2829"/>
      <c r="X2829"/>
      <c r="Y2829"/>
      <c r="Z2829"/>
    </row>
    <row r="2830" spans="1:26" x14ac:dyDescent="0.25">
      <c r="A2830"/>
      <c r="B2830"/>
      <c r="C2830"/>
      <c r="D2830"/>
      <c r="E2830"/>
      <c r="F2830"/>
      <c r="G2830"/>
      <c r="H2830"/>
      <c r="I2830"/>
      <c r="J2830"/>
      <c r="K2830"/>
      <c r="L2830"/>
      <c r="M2830"/>
      <c r="N2830"/>
      <c r="O2830"/>
      <c r="P2830"/>
      <c r="Q2830"/>
      <c r="R2830"/>
      <c r="S2830"/>
      <c r="T2830"/>
      <c r="U2830"/>
      <c r="V2830"/>
      <c r="W2830"/>
      <c r="X2830"/>
      <c r="Y2830"/>
      <c r="Z2830"/>
    </row>
    <row r="2831" spans="1:26" x14ac:dyDescent="0.25">
      <c r="A2831"/>
      <c r="B2831"/>
      <c r="C2831"/>
      <c r="D2831"/>
      <c r="E2831"/>
      <c r="F2831"/>
      <c r="G2831"/>
      <c r="H2831"/>
      <c r="I2831"/>
      <c r="J2831"/>
      <c r="K2831"/>
      <c r="L2831"/>
      <c r="M2831"/>
      <c r="N2831"/>
      <c r="O2831"/>
      <c r="P2831"/>
      <c r="Q2831"/>
      <c r="R2831"/>
      <c r="S2831"/>
      <c r="T2831"/>
      <c r="U2831"/>
      <c r="V2831"/>
      <c r="W2831"/>
      <c r="X2831"/>
      <c r="Y2831"/>
      <c r="Z2831"/>
    </row>
    <row r="2832" spans="1:26" x14ac:dyDescent="0.25">
      <c r="A2832"/>
      <c r="B2832"/>
      <c r="C2832"/>
      <c r="D2832"/>
      <c r="E2832"/>
      <c r="F2832"/>
      <c r="G2832"/>
      <c r="H2832"/>
      <c r="I2832"/>
      <c r="J2832"/>
      <c r="K2832"/>
      <c r="L2832"/>
      <c r="M2832"/>
      <c r="N2832"/>
      <c r="O2832"/>
      <c r="P2832"/>
      <c r="Q2832"/>
      <c r="R2832"/>
      <c r="S2832"/>
      <c r="T2832"/>
      <c r="U2832"/>
      <c r="V2832"/>
      <c r="W2832"/>
      <c r="X2832"/>
      <c r="Y2832"/>
      <c r="Z2832"/>
    </row>
    <row r="2833" spans="1:26" x14ac:dyDescent="0.25">
      <c r="A2833"/>
      <c r="B2833"/>
      <c r="C2833"/>
      <c r="D2833"/>
      <c r="E2833"/>
      <c r="F2833"/>
      <c r="G2833"/>
      <c r="H2833"/>
      <c r="I2833"/>
      <c r="J2833"/>
      <c r="K2833"/>
      <c r="L2833"/>
      <c r="M2833"/>
      <c r="N2833"/>
      <c r="O2833"/>
      <c r="P2833"/>
      <c r="Q2833"/>
      <c r="R2833"/>
      <c r="S2833"/>
      <c r="T2833"/>
      <c r="U2833"/>
      <c r="V2833"/>
      <c r="W2833"/>
      <c r="X2833"/>
      <c r="Y2833"/>
      <c r="Z2833"/>
    </row>
    <row r="2834" spans="1:26" x14ac:dyDescent="0.25">
      <c r="A2834"/>
      <c r="B2834"/>
      <c r="C2834"/>
      <c r="D2834"/>
      <c r="E2834"/>
      <c r="F2834"/>
      <c r="G2834"/>
      <c r="H2834"/>
      <c r="I2834"/>
      <c r="J2834"/>
      <c r="K2834"/>
      <c r="L2834"/>
      <c r="M2834"/>
      <c r="N2834"/>
      <c r="O2834"/>
      <c r="P2834"/>
      <c r="Q2834"/>
      <c r="R2834"/>
      <c r="S2834"/>
      <c r="T2834"/>
      <c r="U2834"/>
      <c r="V2834"/>
      <c r="W2834"/>
      <c r="X2834"/>
      <c r="Y2834"/>
      <c r="Z2834"/>
    </row>
    <row r="2835" spans="1:26" x14ac:dyDescent="0.25">
      <c r="A2835"/>
      <c r="B2835"/>
      <c r="C2835"/>
      <c r="D2835"/>
      <c r="E2835"/>
      <c r="F2835"/>
      <c r="G2835"/>
      <c r="H2835"/>
      <c r="I2835"/>
      <c r="J2835"/>
      <c r="K2835"/>
      <c r="L2835"/>
      <c r="M2835"/>
      <c r="N2835"/>
      <c r="O2835"/>
      <c r="P2835"/>
      <c r="Q2835"/>
      <c r="R2835"/>
      <c r="S2835"/>
      <c r="T2835"/>
      <c r="U2835"/>
      <c r="V2835"/>
      <c r="W2835"/>
      <c r="X2835"/>
      <c r="Y2835"/>
      <c r="Z2835"/>
    </row>
    <row r="2836" spans="1:26" x14ac:dyDescent="0.25">
      <c r="A2836"/>
      <c r="B2836"/>
      <c r="C2836"/>
      <c r="D2836"/>
      <c r="E2836"/>
      <c r="F2836"/>
      <c r="G2836"/>
      <c r="H2836"/>
      <c r="I2836"/>
      <c r="J2836"/>
      <c r="K2836"/>
      <c r="L2836"/>
      <c r="M2836"/>
      <c r="N2836"/>
      <c r="O2836"/>
      <c r="P2836"/>
      <c r="Q2836"/>
      <c r="R2836"/>
      <c r="S2836"/>
      <c r="T2836"/>
      <c r="U2836"/>
      <c r="V2836"/>
      <c r="W2836"/>
      <c r="X2836"/>
      <c r="Y2836"/>
      <c r="Z2836"/>
    </row>
    <row r="2837" spans="1:26" x14ac:dyDescent="0.25">
      <c r="A2837"/>
      <c r="B2837"/>
      <c r="C2837"/>
      <c r="D2837"/>
      <c r="E2837"/>
      <c r="F2837"/>
      <c r="G2837"/>
      <c r="H2837"/>
      <c r="I2837"/>
      <c r="J2837"/>
      <c r="K2837"/>
      <c r="L2837"/>
      <c r="M2837"/>
      <c r="N2837"/>
      <c r="O2837"/>
      <c r="P2837"/>
      <c r="Q2837"/>
      <c r="R2837"/>
      <c r="S2837"/>
      <c r="T2837"/>
      <c r="U2837"/>
      <c r="V2837"/>
      <c r="W2837"/>
      <c r="X2837"/>
      <c r="Y2837"/>
      <c r="Z2837"/>
    </row>
    <row r="2838" spans="1:26" x14ac:dyDescent="0.25">
      <c r="A2838"/>
      <c r="B2838"/>
      <c r="C2838"/>
      <c r="D2838"/>
      <c r="E2838"/>
      <c r="F2838"/>
      <c r="G2838"/>
      <c r="H2838"/>
      <c r="I2838"/>
      <c r="J2838"/>
      <c r="K2838"/>
      <c r="L2838"/>
      <c r="M2838"/>
      <c r="N2838"/>
      <c r="O2838"/>
      <c r="P2838"/>
      <c r="Q2838"/>
      <c r="R2838"/>
      <c r="S2838"/>
      <c r="T2838"/>
      <c r="U2838"/>
      <c r="V2838"/>
      <c r="W2838"/>
      <c r="X2838"/>
      <c r="Y2838"/>
      <c r="Z2838"/>
    </row>
    <row r="2839" spans="1:26" x14ac:dyDescent="0.25">
      <c r="A2839"/>
      <c r="B2839"/>
      <c r="C2839"/>
      <c r="D2839"/>
      <c r="E2839"/>
      <c r="F2839"/>
      <c r="G2839"/>
      <c r="H2839"/>
      <c r="I2839"/>
      <c r="J2839"/>
      <c r="K2839"/>
      <c r="L2839"/>
      <c r="M2839"/>
      <c r="N2839"/>
      <c r="O2839"/>
      <c r="P2839"/>
      <c r="Q2839"/>
      <c r="R2839"/>
      <c r="S2839"/>
      <c r="T2839"/>
      <c r="U2839"/>
      <c r="V2839"/>
      <c r="W2839"/>
      <c r="X2839"/>
      <c r="Y2839"/>
      <c r="Z2839"/>
    </row>
    <row r="2840" spans="1:26" x14ac:dyDescent="0.25">
      <c r="A2840"/>
      <c r="B2840"/>
      <c r="C2840"/>
      <c r="D2840"/>
      <c r="E2840"/>
      <c r="F2840"/>
      <c r="G2840"/>
      <c r="H2840"/>
      <c r="I2840"/>
      <c r="J2840"/>
      <c r="K2840"/>
      <c r="L2840"/>
      <c r="M2840"/>
      <c r="N2840"/>
      <c r="O2840"/>
      <c r="P2840"/>
      <c r="Q2840"/>
      <c r="R2840"/>
      <c r="S2840"/>
      <c r="T2840"/>
      <c r="U2840"/>
      <c r="V2840"/>
      <c r="W2840"/>
      <c r="X2840"/>
      <c r="Y2840"/>
      <c r="Z2840"/>
    </row>
    <row r="2841" spans="1:26" x14ac:dyDescent="0.25">
      <c r="A2841"/>
      <c r="B2841"/>
      <c r="C2841"/>
      <c r="D2841"/>
      <c r="E2841"/>
      <c r="F2841"/>
      <c r="G2841"/>
      <c r="H2841"/>
      <c r="I2841"/>
      <c r="J2841"/>
      <c r="K2841"/>
      <c r="L2841"/>
      <c r="M2841"/>
      <c r="N2841"/>
      <c r="O2841"/>
      <c r="P2841"/>
      <c r="Q2841"/>
      <c r="R2841"/>
      <c r="S2841"/>
      <c r="T2841"/>
      <c r="U2841"/>
      <c r="V2841"/>
      <c r="W2841"/>
      <c r="X2841"/>
      <c r="Y2841"/>
      <c r="Z2841"/>
    </row>
    <row r="2842" spans="1:26" x14ac:dyDescent="0.25">
      <c r="A2842"/>
      <c r="B2842"/>
      <c r="C2842"/>
      <c r="D2842"/>
      <c r="E2842"/>
      <c r="F2842"/>
      <c r="G2842"/>
      <c r="H2842"/>
      <c r="I2842"/>
      <c r="J2842"/>
      <c r="K2842"/>
      <c r="L2842"/>
      <c r="M2842"/>
      <c r="N2842"/>
      <c r="O2842"/>
      <c r="P2842"/>
      <c r="Q2842"/>
      <c r="R2842"/>
      <c r="S2842"/>
      <c r="T2842"/>
      <c r="U2842"/>
      <c r="V2842"/>
      <c r="W2842"/>
      <c r="X2842"/>
      <c r="Y2842"/>
      <c r="Z2842"/>
    </row>
    <row r="2843" spans="1:26" x14ac:dyDescent="0.25">
      <c r="A2843"/>
      <c r="B2843"/>
      <c r="C2843"/>
      <c r="D2843"/>
      <c r="E2843"/>
      <c r="F2843"/>
      <c r="G2843"/>
      <c r="H2843"/>
      <c r="I2843"/>
      <c r="J2843"/>
      <c r="K2843"/>
      <c r="L2843"/>
      <c r="M2843"/>
      <c r="N2843"/>
      <c r="O2843"/>
      <c r="P2843"/>
      <c r="Q2843"/>
      <c r="R2843"/>
      <c r="S2843"/>
      <c r="T2843"/>
      <c r="U2843"/>
      <c r="V2843"/>
      <c r="W2843"/>
      <c r="X2843"/>
      <c r="Y2843"/>
      <c r="Z2843"/>
    </row>
    <row r="2844" spans="1:26" x14ac:dyDescent="0.25">
      <c r="A2844"/>
      <c r="B2844"/>
      <c r="C2844"/>
      <c r="D2844"/>
      <c r="E2844"/>
      <c r="F2844"/>
      <c r="G2844"/>
      <c r="H2844"/>
      <c r="I2844"/>
      <c r="J2844"/>
      <c r="K2844"/>
      <c r="L2844"/>
      <c r="M2844"/>
      <c r="N2844"/>
      <c r="O2844"/>
      <c r="P2844"/>
      <c r="Q2844"/>
      <c r="R2844"/>
      <c r="S2844"/>
      <c r="T2844"/>
      <c r="U2844"/>
      <c r="V2844"/>
      <c r="W2844"/>
      <c r="X2844"/>
      <c r="Y2844"/>
      <c r="Z2844"/>
    </row>
    <row r="2845" spans="1:26" x14ac:dyDescent="0.25">
      <c r="A2845"/>
      <c r="B2845"/>
      <c r="C2845"/>
      <c r="D2845"/>
      <c r="E2845"/>
      <c r="F2845"/>
      <c r="G2845"/>
      <c r="H2845"/>
      <c r="I2845"/>
      <c r="J2845"/>
      <c r="K2845"/>
      <c r="L2845"/>
      <c r="M2845"/>
      <c r="N2845"/>
      <c r="O2845"/>
      <c r="P2845"/>
      <c r="Q2845"/>
      <c r="R2845"/>
      <c r="S2845"/>
      <c r="T2845"/>
      <c r="U2845"/>
      <c r="V2845"/>
      <c r="W2845"/>
      <c r="X2845"/>
      <c r="Y2845"/>
      <c r="Z2845"/>
    </row>
    <row r="2846" spans="1:26" x14ac:dyDescent="0.25">
      <c r="A2846"/>
      <c r="B2846"/>
      <c r="C2846"/>
      <c r="D2846"/>
      <c r="E2846"/>
      <c r="F2846"/>
      <c r="G2846"/>
      <c r="H2846"/>
      <c r="I2846"/>
      <c r="J2846"/>
      <c r="K2846"/>
      <c r="L2846"/>
      <c r="M2846"/>
      <c r="N2846"/>
      <c r="O2846"/>
      <c r="P2846"/>
      <c r="Q2846"/>
      <c r="R2846"/>
      <c r="S2846"/>
      <c r="T2846"/>
      <c r="U2846"/>
      <c r="V2846"/>
      <c r="W2846"/>
      <c r="X2846"/>
      <c r="Y2846"/>
      <c r="Z2846"/>
    </row>
    <row r="2847" spans="1:26" x14ac:dyDescent="0.25">
      <c r="A2847"/>
      <c r="B2847"/>
      <c r="C2847"/>
      <c r="D2847"/>
      <c r="E2847"/>
      <c r="F2847"/>
      <c r="G2847"/>
      <c r="H2847"/>
      <c r="I2847"/>
      <c r="J2847"/>
      <c r="K2847"/>
      <c r="L2847"/>
      <c r="M2847"/>
      <c r="N2847"/>
      <c r="O2847"/>
      <c r="P2847"/>
      <c r="Q2847"/>
      <c r="R2847"/>
      <c r="S2847"/>
      <c r="T2847"/>
      <c r="U2847"/>
      <c r="V2847"/>
      <c r="W2847"/>
      <c r="X2847"/>
      <c r="Y2847"/>
      <c r="Z2847"/>
    </row>
    <row r="2848" spans="1:26" x14ac:dyDescent="0.25">
      <c r="A2848"/>
      <c r="B2848"/>
      <c r="C2848"/>
      <c r="D2848"/>
      <c r="E2848"/>
      <c r="F2848"/>
      <c r="G2848"/>
      <c r="H2848"/>
      <c r="I2848"/>
      <c r="J2848"/>
      <c r="K2848"/>
      <c r="L2848"/>
      <c r="M2848"/>
      <c r="N2848"/>
      <c r="O2848"/>
      <c r="P2848"/>
      <c r="Q2848"/>
      <c r="R2848"/>
      <c r="S2848"/>
      <c r="T2848"/>
      <c r="U2848"/>
      <c r="V2848"/>
      <c r="W2848"/>
      <c r="X2848"/>
      <c r="Y2848"/>
      <c r="Z2848"/>
    </row>
    <row r="2849" spans="1:26" x14ac:dyDescent="0.25">
      <c r="A2849"/>
      <c r="B2849"/>
      <c r="C2849"/>
      <c r="D2849"/>
      <c r="E2849"/>
      <c r="F2849"/>
      <c r="G2849"/>
      <c r="H2849"/>
      <c r="I2849"/>
      <c r="J2849"/>
      <c r="K2849"/>
      <c r="L2849"/>
      <c r="M2849"/>
      <c r="N2849"/>
      <c r="O2849"/>
      <c r="P2849"/>
      <c r="Q2849"/>
      <c r="R2849"/>
      <c r="S2849"/>
      <c r="T2849"/>
      <c r="U2849"/>
      <c r="V2849"/>
      <c r="W2849"/>
      <c r="X2849"/>
      <c r="Y2849"/>
      <c r="Z2849"/>
    </row>
    <row r="2850" spans="1:26" x14ac:dyDescent="0.25">
      <c r="A2850"/>
      <c r="B2850"/>
      <c r="C2850"/>
      <c r="D2850"/>
      <c r="E2850"/>
      <c r="F2850"/>
      <c r="G2850"/>
      <c r="H2850"/>
      <c r="I2850"/>
      <c r="J2850"/>
      <c r="K2850"/>
      <c r="L2850"/>
      <c r="M2850"/>
      <c r="N2850"/>
      <c r="O2850"/>
      <c r="P2850"/>
      <c r="Q2850"/>
      <c r="R2850"/>
      <c r="S2850"/>
      <c r="T2850"/>
      <c r="U2850"/>
      <c r="V2850"/>
      <c r="W2850"/>
      <c r="X2850"/>
      <c r="Y2850"/>
      <c r="Z2850"/>
    </row>
    <row r="2851" spans="1:26" x14ac:dyDescent="0.25">
      <c r="A2851"/>
      <c r="B2851"/>
      <c r="C2851"/>
      <c r="D2851"/>
      <c r="E2851"/>
      <c r="F2851"/>
      <c r="G2851"/>
      <c r="H2851"/>
      <c r="I2851"/>
      <c r="J2851"/>
      <c r="K2851"/>
      <c r="L2851"/>
      <c r="M2851"/>
      <c r="N2851"/>
      <c r="O2851"/>
      <c r="P2851"/>
      <c r="Q2851"/>
      <c r="R2851"/>
      <c r="S2851"/>
      <c r="T2851"/>
      <c r="U2851"/>
      <c r="V2851"/>
      <c r="W2851"/>
      <c r="X2851"/>
      <c r="Y2851"/>
      <c r="Z2851"/>
    </row>
    <row r="2852" spans="1:26" x14ac:dyDescent="0.25">
      <c r="A2852"/>
      <c r="B2852"/>
      <c r="C2852"/>
      <c r="D2852"/>
      <c r="E2852"/>
      <c r="F2852"/>
      <c r="G2852"/>
      <c r="H2852"/>
      <c r="I2852"/>
      <c r="J2852"/>
      <c r="K2852"/>
      <c r="L2852"/>
      <c r="M2852"/>
      <c r="N2852"/>
      <c r="O2852"/>
      <c r="P2852"/>
      <c r="Q2852"/>
      <c r="R2852"/>
      <c r="S2852"/>
      <c r="T2852"/>
      <c r="U2852"/>
      <c r="V2852"/>
      <c r="W2852"/>
      <c r="X2852"/>
      <c r="Y2852"/>
      <c r="Z2852"/>
    </row>
    <row r="2853" spans="1:26" x14ac:dyDescent="0.25">
      <c r="A2853"/>
      <c r="B2853"/>
      <c r="C2853"/>
      <c r="D2853"/>
      <c r="E2853"/>
      <c r="F2853"/>
      <c r="G2853"/>
      <c r="H2853"/>
      <c r="I2853"/>
      <c r="J2853"/>
      <c r="K2853"/>
      <c r="L2853"/>
      <c r="M2853"/>
      <c r="N2853"/>
      <c r="O2853"/>
      <c r="P2853"/>
      <c r="Q2853"/>
      <c r="R2853"/>
      <c r="S2853"/>
      <c r="T2853"/>
      <c r="U2853"/>
      <c r="V2853"/>
      <c r="W2853"/>
      <c r="X2853"/>
      <c r="Y2853"/>
      <c r="Z2853"/>
    </row>
    <row r="2854" spans="1:26" x14ac:dyDescent="0.25">
      <c r="A2854"/>
      <c r="B2854"/>
      <c r="C2854"/>
      <c r="D2854"/>
      <c r="E2854"/>
      <c r="F2854"/>
      <c r="G2854"/>
      <c r="H2854"/>
      <c r="I2854"/>
      <c r="J2854"/>
      <c r="K2854"/>
      <c r="L2854"/>
      <c r="M2854"/>
      <c r="N2854"/>
      <c r="O2854"/>
      <c r="P2854"/>
      <c r="Q2854"/>
      <c r="R2854"/>
      <c r="S2854"/>
      <c r="T2854"/>
      <c r="U2854"/>
      <c r="V2854"/>
      <c r="W2854"/>
      <c r="X2854"/>
      <c r="Y2854"/>
      <c r="Z2854"/>
    </row>
    <row r="2855" spans="1:26" x14ac:dyDescent="0.25">
      <c r="A2855"/>
      <c r="B2855"/>
      <c r="C2855"/>
      <c r="D2855"/>
      <c r="E2855"/>
      <c r="F2855"/>
      <c r="G2855"/>
      <c r="H2855"/>
      <c r="I2855"/>
      <c r="J2855"/>
      <c r="K2855"/>
      <c r="L2855"/>
      <c r="M2855"/>
      <c r="N2855"/>
      <c r="O2855"/>
      <c r="P2855"/>
      <c r="Q2855"/>
      <c r="R2855"/>
      <c r="S2855"/>
      <c r="T2855"/>
      <c r="U2855"/>
      <c r="V2855"/>
      <c r="W2855"/>
      <c r="X2855"/>
      <c r="Y2855"/>
      <c r="Z2855"/>
    </row>
    <row r="2856" spans="1:26" x14ac:dyDescent="0.25">
      <c r="A2856"/>
      <c r="B2856"/>
      <c r="C2856"/>
      <c r="D2856"/>
      <c r="E2856"/>
      <c r="F2856"/>
      <c r="G2856"/>
      <c r="H2856"/>
      <c r="I2856"/>
      <c r="J2856"/>
      <c r="K2856"/>
      <c r="L2856"/>
      <c r="M2856"/>
      <c r="N2856"/>
      <c r="O2856"/>
      <c r="P2856"/>
      <c r="Q2856"/>
      <c r="R2856"/>
      <c r="S2856"/>
      <c r="T2856"/>
      <c r="U2856"/>
      <c r="V2856"/>
      <c r="W2856"/>
      <c r="X2856"/>
      <c r="Y2856"/>
      <c r="Z2856"/>
    </row>
    <row r="2857" spans="1:26" x14ac:dyDescent="0.25">
      <c r="A2857"/>
      <c r="B2857"/>
      <c r="C2857"/>
      <c r="D2857"/>
      <c r="E2857"/>
      <c r="F2857"/>
      <c r="G2857"/>
      <c r="H2857"/>
      <c r="I2857"/>
      <c r="J2857"/>
      <c r="K2857"/>
      <c r="L2857"/>
      <c r="M2857"/>
      <c r="N2857"/>
      <c r="O2857"/>
      <c r="P2857"/>
      <c r="Q2857"/>
      <c r="R2857"/>
      <c r="S2857"/>
      <c r="T2857"/>
      <c r="U2857"/>
      <c r="V2857"/>
      <c r="W2857"/>
      <c r="X2857"/>
      <c r="Y2857"/>
      <c r="Z2857"/>
    </row>
    <row r="2858" spans="1:26" x14ac:dyDescent="0.25">
      <c r="A2858"/>
      <c r="B2858"/>
      <c r="C2858"/>
      <c r="D2858"/>
      <c r="E2858"/>
      <c r="F2858"/>
      <c r="G2858"/>
      <c r="H2858"/>
      <c r="I2858"/>
      <c r="J2858"/>
      <c r="K2858"/>
      <c r="L2858"/>
      <c r="M2858"/>
      <c r="N2858"/>
      <c r="O2858"/>
      <c r="P2858"/>
      <c r="Q2858"/>
      <c r="R2858"/>
      <c r="S2858"/>
      <c r="T2858"/>
      <c r="U2858"/>
      <c r="V2858"/>
      <c r="W2858"/>
      <c r="X2858"/>
      <c r="Y2858"/>
      <c r="Z2858"/>
    </row>
    <row r="2859" spans="1:26" x14ac:dyDescent="0.25">
      <c r="A2859"/>
      <c r="B2859"/>
      <c r="C2859"/>
      <c r="D2859"/>
      <c r="E2859"/>
      <c r="F2859"/>
      <c r="G2859"/>
      <c r="H2859"/>
      <c r="I2859"/>
      <c r="J2859"/>
      <c r="K2859"/>
      <c r="L2859"/>
      <c r="M2859"/>
      <c r="N2859"/>
      <c r="O2859"/>
      <c r="P2859"/>
      <c r="Q2859"/>
      <c r="R2859"/>
      <c r="S2859"/>
      <c r="T2859"/>
      <c r="U2859"/>
      <c r="V2859"/>
      <c r="W2859"/>
      <c r="X2859"/>
      <c r="Y2859"/>
      <c r="Z2859"/>
    </row>
    <row r="2860" spans="1:26" x14ac:dyDescent="0.25">
      <c r="A2860"/>
      <c r="B2860"/>
      <c r="C2860"/>
      <c r="D2860"/>
      <c r="E2860"/>
      <c r="F2860"/>
      <c r="G2860"/>
      <c r="H2860"/>
      <c r="I2860"/>
      <c r="J2860"/>
      <c r="K2860"/>
      <c r="L2860"/>
      <c r="M2860"/>
      <c r="N2860"/>
      <c r="O2860"/>
      <c r="P2860"/>
      <c r="Q2860"/>
      <c r="R2860"/>
      <c r="S2860"/>
      <c r="T2860"/>
      <c r="U2860"/>
      <c r="V2860"/>
      <c r="W2860"/>
      <c r="X2860"/>
      <c r="Y2860"/>
      <c r="Z2860"/>
    </row>
    <row r="2861" spans="1:26" x14ac:dyDescent="0.25">
      <c r="A2861"/>
      <c r="B2861"/>
      <c r="C2861"/>
      <c r="D2861"/>
      <c r="E2861"/>
      <c r="F2861"/>
      <c r="G2861"/>
      <c r="H2861"/>
      <c r="I2861"/>
      <c r="J2861"/>
      <c r="K2861"/>
      <c r="L2861"/>
      <c r="M2861"/>
      <c r="N2861"/>
      <c r="O2861"/>
      <c r="P2861"/>
      <c r="Q2861"/>
      <c r="R2861"/>
      <c r="S2861"/>
      <c r="T2861"/>
      <c r="U2861"/>
      <c r="V2861"/>
      <c r="W2861"/>
      <c r="X2861"/>
      <c r="Y2861"/>
      <c r="Z2861"/>
    </row>
    <row r="2862" spans="1:26" x14ac:dyDescent="0.25">
      <c r="A2862"/>
      <c r="B2862"/>
      <c r="C2862"/>
      <c r="D2862"/>
      <c r="E2862"/>
      <c r="F2862"/>
      <c r="G2862"/>
      <c r="H2862"/>
      <c r="I2862"/>
      <c r="J2862"/>
      <c r="K2862"/>
      <c r="L2862"/>
      <c r="M2862"/>
      <c r="N2862"/>
      <c r="O2862"/>
      <c r="P2862"/>
      <c r="Q2862"/>
      <c r="R2862"/>
      <c r="S2862"/>
      <c r="T2862"/>
      <c r="U2862"/>
      <c r="V2862"/>
      <c r="W2862"/>
      <c r="X2862"/>
      <c r="Y2862"/>
      <c r="Z2862"/>
    </row>
    <row r="2863" spans="1:26" x14ac:dyDescent="0.25">
      <c r="A2863"/>
      <c r="B2863"/>
      <c r="C2863"/>
      <c r="D2863"/>
      <c r="E2863"/>
      <c r="F2863"/>
      <c r="G2863"/>
      <c r="H2863"/>
      <c r="I2863"/>
      <c r="J2863"/>
      <c r="K2863"/>
      <c r="L2863"/>
      <c r="M2863"/>
      <c r="N2863"/>
      <c r="O2863"/>
      <c r="P2863"/>
      <c r="Q2863"/>
      <c r="R2863"/>
      <c r="S2863"/>
      <c r="T2863"/>
      <c r="U2863"/>
      <c r="V2863"/>
      <c r="W2863"/>
      <c r="X2863"/>
      <c r="Y2863"/>
      <c r="Z2863"/>
    </row>
    <row r="2864" spans="1:26" x14ac:dyDescent="0.25">
      <c r="A2864"/>
      <c r="B2864"/>
      <c r="C2864"/>
      <c r="D2864"/>
      <c r="E2864"/>
      <c r="F2864"/>
      <c r="G2864"/>
      <c r="H2864"/>
      <c r="I2864"/>
      <c r="J2864"/>
      <c r="K2864"/>
      <c r="L2864"/>
      <c r="M2864"/>
      <c r="N2864"/>
      <c r="O2864"/>
      <c r="P2864"/>
      <c r="Q2864"/>
      <c r="R2864"/>
      <c r="S2864"/>
      <c r="T2864"/>
      <c r="U2864"/>
      <c r="V2864"/>
      <c r="W2864"/>
      <c r="X2864"/>
      <c r="Y2864"/>
      <c r="Z2864"/>
    </row>
    <row r="2865" spans="1:26" x14ac:dyDescent="0.25">
      <c r="A2865"/>
      <c r="B2865"/>
      <c r="C2865"/>
      <c r="D2865"/>
      <c r="E2865"/>
      <c r="F2865"/>
      <c r="G2865"/>
      <c r="H2865"/>
      <c r="I2865"/>
      <c r="J2865"/>
      <c r="K2865"/>
      <c r="L2865"/>
      <c r="M2865"/>
      <c r="N2865"/>
      <c r="O2865"/>
      <c r="P2865"/>
      <c r="Q2865"/>
      <c r="R2865"/>
      <c r="S2865"/>
      <c r="T2865"/>
      <c r="U2865"/>
      <c r="V2865"/>
      <c r="W2865"/>
      <c r="X2865"/>
      <c r="Y2865"/>
      <c r="Z2865"/>
    </row>
    <row r="2866" spans="1:26" x14ac:dyDescent="0.25">
      <c r="A2866"/>
      <c r="B2866"/>
      <c r="C2866"/>
      <c r="D2866"/>
      <c r="E2866"/>
      <c r="F2866"/>
      <c r="G2866"/>
      <c r="H2866"/>
      <c r="I2866"/>
      <c r="J2866"/>
      <c r="K2866"/>
      <c r="L2866"/>
      <c r="M2866"/>
      <c r="N2866"/>
      <c r="O2866"/>
      <c r="P2866"/>
      <c r="Q2866"/>
      <c r="R2866"/>
      <c r="S2866"/>
      <c r="T2866"/>
      <c r="U2866"/>
      <c r="V2866"/>
      <c r="W2866"/>
      <c r="X2866"/>
      <c r="Y2866"/>
      <c r="Z2866"/>
    </row>
    <row r="2867" spans="1:26" x14ac:dyDescent="0.25">
      <c r="A2867"/>
      <c r="B2867"/>
      <c r="C2867"/>
      <c r="D2867"/>
      <c r="E2867"/>
      <c r="F2867"/>
      <c r="G2867"/>
      <c r="H2867"/>
      <c r="I2867"/>
      <c r="J2867"/>
      <c r="K2867"/>
      <c r="L2867"/>
      <c r="M2867"/>
      <c r="N2867"/>
      <c r="O2867"/>
      <c r="P2867"/>
      <c r="Q2867"/>
      <c r="R2867"/>
      <c r="S2867"/>
      <c r="T2867"/>
      <c r="U2867"/>
      <c r="V2867"/>
      <c r="W2867"/>
      <c r="X2867"/>
      <c r="Y2867"/>
      <c r="Z2867"/>
    </row>
    <row r="2868" spans="1:26" x14ac:dyDescent="0.25">
      <c r="A2868"/>
      <c r="B2868"/>
      <c r="C2868"/>
      <c r="D2868"/>
      <c r="E2868"/>
      <c r="F2868"/>
      <c r="G2868"/>
      <c r="H2868"/>
      <c r="I2868"/>
      <c r="J2868"/>
      <c r="K2868"/>
      <c r="L2868"/>
      <c r="M2868"/>
      <c r="N2868"/>
      <c r="O2868"/>
      <c r="P2868"/>
      <c r="Q2868"/>
      <c r="R2868"/>
      <c r="S2868"/>
      <c r="T2868"/>
      <c r="U2868"/>
      <c r="V2868"/>
      <c r="W2868"/>
      <c r="X2868"/>
      <c r="Y2868"/>
      <c r="Z2868"/>
    </row>
    <row r="2869" spans="1:26" x14ac:dyDescent="0.25">
      <c r="A2869"/>
      <c r="B2869"/>
      <c r="C2869"/>
      <c r="D2869"/>
      <c r="E2869"/>
      <c r="F2869"/>
      <c r="G2869"/>
      <c r="H2869"/>
      <c r="I2869"/>
      <c r="J2869"/>
      <c r="K2869"/>
      <c r="L2869"/>
      <c r="M2869"/>
      <c r="N2869"/>
      <c r="O2869"/>
      <c r="P2869"/>
      <c r="Q2869"/>
      <c r="R2869"/>
      <c r="S2869"/>
      <c r="T2869"/>
      <c r="U2869"/>
      <c r="V2869"/>
      <c r="W2869"/>
      <c r="X2869"/>
      <c r="Y2869"/>
      <c r="Z2869"/>
    </row>
    <row r="2870" spans="1:26" x14ac:dyDescent="0.25">
      <c r="A2870"/>
      <c r="B2870"/>
      <c r="C2870"/>
      <c r="D2870"/>
      <c r="E2870"/>
      <c r="F2870"/>
      <c r="G2870"/>
      <c r="H2870"/>
      <c r="I2870"/>
      <c r="J2870"/>
      <c r="K2870"/>
      <c r="L2870"/>
      <c r="M2870"/>
      <c r="N2870"/>
      <c r="O2870"/>
      <c r="P2870"/>
      <c r="Q2870"/>
      <c r="R2870"/>
      <c r="S2870"/>
      <c r="T2870"/>
      <c r="U2870"/>
      <c r="V2870"/>
      <c r="W2870"/>
      <c r="X2870"/>
      <c r="Y2870"/>
      <c r="Z2870"/>
    </row>
    <row r="2871" spans="1:26" x14ac:dyDescent="0.25">
      <c r="A2871"/>
      <c r="B2871"/>
      <c r="C2871"/>
      <c r="D2871"/>
      <c r="E2871"/>
      <c r="F2871"/>
      <c r="G2871"/>
      <c r="H2871"/>
      <c r="I2871"/>
      <c r="J2871"/>
      <c r="K2871"/>
      <c r="L2871"/>
      <c r="M2871"/>
      <c r="N2871"/>
      <c r="O2871"/>
      <c r="P2871"/>
      <c r="Q2871"/>
      <c r="R2871"/>
      <c r="S2871"/>
      <c r="T2871"/>
      <c r="U2871"/>
      <c r="V2871"/>
      <c r="W2871"/>
      <c r="X2871"/>
      <c r="Y2871"/>
      <c r="Z2871"/>
    </row>
    <row r="2872" spans="1:26" x14ac:dyDescent="0.25">
      <c r="A2872"/>
      <c r="B2872"/>
      <c r="C2872"/>
      <c r="D2872"/>
      <c r="E2872"/>
      <c r="F2872"/>
      <c r="G2872"/>
      <c r="H2872"/>
      <c r="I2872"/>
      <c r="J2872"/>
      <c r="K2872"/>
      <c r="L2872"/>
      <c r="M2872"/>
      <c r="N2872"/>
      <c r="O2872"/>
      <c r="P2872"/>
      <c r="Q2872"/>
      <c r="R2872"/>
      <c r="S2872"/>
      <c r="T2872"/>
      <c r="U2872"/>
      <c r="V2872"/>
      <c r="W2872"/>
      <c r="X2872"/>
      <c r="Y2872"/>
      <c r="Z2872"/>
    </row>
    <row r="2873" spans="1:26" x14ac:dyDescent="0.25">
      <c r="A2873"/>
      <c r="B2873"/>
      <c r="C2873"/>
      <c r="D2873"/>
      <c r="E2873"/>
      <c r="F2873"/>
      <c r="G2873"/>
      <c r="H2873"/>
      <c r="I2873"/>
      <c r="J2873"/>
      <c r="K2873"/>
      <c r="L2873"/>
      <c r="M2873"/>
      <c r="N2873"/>
      <c r="O2873"/>
      <c r="P2873"/>
      <c r="Q2873"/>
      <c r="R2873"/>
      <c r="S2873"/>
      <c r="T2873"/>
      <c r="U2873"/>
      <c r="V2873"/>
      <c r="W2873"/>
      <c r="X2873"/>
      <c r="Y2873"/>
      <c r="Z2873"/>
    </row>
    <row r="2874" spans="1:26" x14ac:dyDescent="0.25">
      <c r="A2874"/>
      <c r="B2874"/>
      <c r="C2874"/>
      <c r="D2874"/>
      <c r="E2874"/>
      <c r="F2874"/>
      <c r="G2874"/>
      <c r="H2874"/>
      <c r="I2874"/>
      <c r="J2874"/>
      <c r="K2874"/>
      <c r="L2874"/>
      <c r="M2874"/>
      <c r="N2874"/>
      <c r="O2874"/>
      <c r="P2874"/>
      <c r="Q2874"/>
      <c r="R2874"/>
      <c r="S2874"/>
      <c r="T2874"/>
      <c r="U2874"/>
      <c r="V2874"/>
      <c r="W2874"/>
      <c r="X2874"/>
      <c r="Y2874"/>
      <c r="Z2874"/>
    </row>
    <row r="2875" spans="1:26" x14ac:dyDescent="0.25">
      <c r="A2875"/>
      <c r="B2875"/>
      <c r="C2875"/>
      <c r="D2875"/>
      <c r="E2875"/>
      <c r="F2875"/>
      <c r="G2875"/>
      <c r="H2875"/>
      <c r="I2875"/>
      <c r="J2875"/>
      <c r="K2875"/>
      <c r="L2875"/>
      <c r="M2875"/>
      <c r="N2875"/>
      <c r="O2875"/>
      <c r="P2875"/>
      <c r="Q2875"/>
      <c r="R2875"/>
      <c r="S2875"/>
      <c r="T2875"/>
      <c r="U2875"/>
      <c r="V2875"/>
      <c r="W2875"/>
      <c r="X2875"/>
      <c r="Y2875"/>
      <c r="Z2875"/>
    </row>
    <row r="2876" spans="1:26" x14ac:dyDescent="0.25">
      <c r="A2876"/>
      <c r="B2876"/>
      <c r="C2876"/>
      <c r="D2876"/>
      <c r="E2876"/>
      <c r="F2876"/>
      <c r="G2876"/>
      <c r="H2876"/>
      <c r="I2876"/>
      <c r="J2876"/>
      <c r="K2876"/>
      <c r="L2876"/>
      <c r="M2876"/>
      <c r="N2876"/>
      <c r="O2876"/>
      <c r="P2876"/>
      <c r="Q2876"/>
      <c r="R2876"/>
      <c r="S2876"/>
      <c r="T2876"/>
      <c r="U2876"/>
      <c r="V2876"/>
      <c r="W2876"/>
      <c r="X2876"/>
      <c r="Y2876"/>
      <c r="Z2876"/>
    </row>
    <row r="2877" spans="1:26" x14ac:dyDescent="0.25">
      <c r="A2877"/>
      <c r="B2877"/>
      <c r="C2877"/>
      <c r="D2877"/>
      <c r="E2877"/>
      <c r="F2877"/>
      <c r="G2877"/>
      <c r="H2877"/>
      <c r="I2877"/>
      <c r="J2877"/>
      <c r="K2877"/>
      <c r="L2877"/>
      <c r="M2877"/>
      <c r="N2877"/>
      <c r="O2877"/>
      <c r="P2877"/>
      <c r="Q2877"/>
      <c r="R2877"/>
      <c r="S2877"/>
      <c r="T2877"/>
      <c r="U2877"/>
      <c r="V2877"/>
      <c r="W2877"/>
      <c r="X2877"/>
      <c r="Y2877"/>
      <c r="Z2877"/>
    </row>
    <row r="2878" spans="1:26" x14ac:dyDescent="0.25">
      <c r="A2878"/>
      <c r="B2878"/>
      <c r="C2878"/>
      <c r="D2878"/>
      <c r="E2878"/>
      <c r="F2878"/>
      <c r="G2878"/>
      <c r="H2878"/>
      <c r="I2878"/>
      <c r="J2878"/>
      <c r="K2878"/>
      <c r="L2878"/>
      <c r="M2878"/>
      <c r="N2878"/>
      <c r="O2878"/>
      <c r="P2878"/>
      <c r="Q2878"/>
      <c r="R2878"/>
      <c r="S2878"/>
      <c r="T2878"/>
      <c r="U2878"/>
      <c r="V2878"/>
      <c r="W2878"/>
      <c r="X2878"/>
      <c r="Y2878"/>
      <c r="Z2878"/>
    </row>
    <row r="2879" spans="1:26" x14ac:dyDescent="0.25">
      <c r="A2879"/>
      <c r="B2879"/>
      <c r="C2879"/>
      <c r="D2879"/>
      <c r="E2879"/>
      <c r="F2879"/>
      <c r="G2879"/>
      <c r="H2879"/>
      <c r="I2879"/>
      <c r="J2879"/>
      <c r="K2879"/>
      <c r="L2879"/>
      <c r="M2879"/>
      <c r="N2879"/>
      <c r="O2879"/>
      <c r="P2879"/>
      <c r="Q2879"/>
      <c r="R2879"/>
      <c r="S2879"/>
      <c r="T2879"/>
      <c r="U2879"/>
      <c r="V2879"/>
      <c r="W2879"/>
      <c r="X2879"/>
      <c r="Y2879"/>
      <c r="Z2879"/>
    </row>
    <row r="2880" spans="1:26" x14ac:dyDescent="0.25">
      <c r="A2880"/>
      <c r="B2880"/>
      <c r="C2880"/>
      <c r="D2880"/>
      <c r="E2880"/>
      <c r="F2880"/>
      <c r="G2880"/>
      <c r="H2880"/>
      <c r="I2880"/>
      <c r="J2880"/>
      <c r="K2880"/>
      <c r="L2880"/>
      <c r="M2880"/>
      <c r="N2880"/>
      <c r="O2880"/>
      <c r="P2880"/>
      <c r="Q2880"/>
      <c r="R2880"/>
      <c r="S2880"/>
      <c r="T2880"/>
      <c r="U2880"/>
      <c r="V2880"/>
      <c r="W2880"/>
      <c r="X2880"/>
      <c r="Y2880"/>
      <c r="Z2880"/>
    </row>
    <row r="2881" spans="1:26" x14ac:dyDescent="0.25">
      <c r="A2881"/>
      <c r="B2881"/>
      <c r="C2881"/>
      <c r="D2881"/>
      <c r="E2881"/>
      <c r="F2881"/>
      <c r="G2881"/>
      <c r="H2881"/>
      <c r="I2881"/>
      <c r="J2881"/>
      <c r="K2881"/>
      <c r="L2881"/>
      <c r="M2881"/>
      <c r="N2881"/>
      <c r="O2881"/>
      <c r="P2881"/>
      <c r="Q2881"/>
      <c r="R2881"/>
      <c r="S2881"/>
      <c r="T2881"/>
      <c r="U2881"/>
      <c r="V2881"/>
      <c r="W2881"/>
      <c r="X2881"/>
      <c r="Y2881"/>
      <c r="Z2881"/>
    </row>
    <row r="2882" spans="1:26" x14ac:dyDescent="0.25">
      <c r="A2882"/>
      <c r="B2882"/>
      <c r="C2882"/>
      <c r="D2882"/>
      <c r="E2882"/>
      <c r="F2882"/>
      <c r="G2882"/>
      <c r="H2882"/>
      <c r="I2882"/>
      <c r="J2882"/>
      <c r="K2882"/>
      <c r="L2882"/>
      <c r="M2882"/>
      <c r="N2882"/>
      <c r="O2882"/>
      <c r="P2882"/>
      <c r="Q2882"/>
      <c r="R2882"/>
      <c r="S2882"/>
      <c r="T2882"/>
      <c r="U2882"/>
      <c r="V2882"/>
      <c r="W2882"/>
      <c r="X2882"/>
      <c r="Y2882"/>
      <c r="Z2882"/>
    </row>
    <row r="2883" spans="1:26" x14ac:dyDescent="0.25">
      <c r="A2883"/>
      <c r="B2883"/>
      <c r="C2883"/>
      <c r="D2883"/>
      <c r="E2883"/>
      <c r="F2883"/>
      <c r="G2883"/>
      <c r="H2883"/>
      <c r="I2883"/>
      <c r="J2883"/>
      <c r="K2883"/>
      <c r="L2883"/>
      <c r="M2883"/>
      <c r="N2883"/>
      <c r="O2883"/>
      <c r="P2883"/>
      <c r="Q2883"/>
      <c r="R2883"/>
      <c r="S2883"/>
      <c r="T2883"/>
      <c r="U2883"/>
      <c r="V2883"/>
      <c r="W2883"/>
      <c r="X2883"/>
      <c r="Y2883"/>
      <c r="Z2883"/>
    </row>
    <row r="2884" spans="1:26" x14ac:dyDescent="0.25">
      <c r="A2884"/>
      <c r="B2884"/>
      <c r="C2884"/>
      <c r="D2884"/>
      <c r="E2884"/>
      <c r="F2884"/>
      <c r="G2884"/>
      <c r="H2884"/>
      <c r="I2884"/>
      <c r="J2884"/>
      <c r="K2884"/>
      <c r="L2884"/>
      <c r="M2884"/>
      <c r="N2884"/>
      <c r="O2884"/>
      <c r="P2884"/>
      <c r="Q2884"/>
      <c r="R2884"/>
      <c r="S2884"/>
      <c r="T2884"/>
      <c r="U2884"/>
      <c r="V2884"/>
      <c r="W2884"/>
      <c r="X2884"/>
      <c r="Y2884"/>
      <c r="Z2884"/>
    </row>
    <row r="2885" spans="1:26" x14ac:dyDescent="0.25">
      <c r="A2885"/>
      <c r="B2885"/>
      <c r="C2885"/>
      <c r="D2885"/>
      <c r="E2885"/>
      <c r="F2885"/>
      <c r="G2885"/>
      <c r="H2885"/>
      <c r="I2885"/>
      <c r="J2885"/>
      <c r="K2885"/>
      <c r="L2885"/>
      <c r="M2885"/>
      <c r="N2885"/>
      <c r="O2885"/>
      <c r="P2885"/>
      <c r="Q2885"/>
      <c r="R2885"/>
      <c r="S2885"/>
      <c r="T2885"/>
      <c r="U2885"/>
      <c r="V2885"/>
      <c r="W2885"/>
      <c r="X2885"/>
      <c r="Y2885"/>
      <c r="Z2885"/>
    </row>
    <row r="2886" spans="1:26" x14ac:dyDescent="0.25">
      <c r="A2886"/>
      <c r="B2886"/>
      <c r="C2886"/>
      <c r="D2886"/>
      <c r="E2886"/>
      <c r="F2886"/>
      <c r="G2886"/>
      <c r="H2886"/>
      <c r="I2886"/>
      <c r="J2886"/>
      <c r="K2886"/>
      <c r="L2886"/>
      <c r="M2886"/>
      <c r="N2886"/>
      <c r="O2886"/>
      <c r="P2886"/>
      <c r="Q2886"/>
      <c r="R2886"/>
      <c r="S2886"/>
      <c r="T2886"/>
      <c r="U2886"/>
      <c r="V2886"/>
      <c r="W2886"/>
      <c r="X2886"/>
      <c r="Y2886"/>
      <c r="Z2886"/>
    </row>
    <row r="2887" spans="1:26" x14ac:dyDescent="0.25">
      <c r="A2887"/>
      <c r="B2887"/>
      <c r="C2887"/>
      <c r="D2887"/>
      <c r="E2887"/>
      <c r="F2887"/>
      <c r="G2887"/>
      <c r="H2887"/>
      <c r="I2887"/>
      <c r="J2887"/>
      <c r="K2887"/>
      <c r="L2887"/>
      <c r="M2887"/>
      <c r="N2887"/>
      <c r="O2887"/>
      <c r="P2887"/>
      <c r="Q2887"/>
      <c r="R2887"/>
      <c r="S2887"/>
      <c r="T2887"/>
      <c r="U2887"/>
      <c r="V2887"/>
      <c r="W2887"/>
      <c r="X2887"/>
      <c r="Y2887"/>
      <c r="Z2887"/>
    </row>
    <row r="2888" spans="1:26" x14ac:dyDescent="0.25">
      <c r="A2888"/>
      <c r="B2888"/>
      <c r="C2888"/>
      <c r="D2888"/>
      <c r="E2888"/>
      <c r="F2888"/>
      <c r="G2888"/>
      <c r="H2888"/>
      <c r="I2888"/>
      <c r="J2888"/>
      <c r="K2888"/>
      <c r="L2888"/>
      <c r="M2888"/>
      <c r="N2888"/>
      <c r="O2888"/>
      <c r="P2888"/>
      <c r="Q2888"/>
      <c r="R2888"/>
      <c r="S2888"/>
      <c r="T2888"/>
      <c r="U2888"/>
      <c r="V2888"/>
      <c r="W2888"/>
      <c r="X2888"/>
      <c r="Y2888"/>
      <c r="Z2888"/>
    </row>
    <row r="2889" spans="1:26" x14ac:dyDescent="0.25">
      <c r="A2889"/>
      <c r="B2889"/>
      <c r="C2889"/>
      <c r="D2889"/>
      <c r="E2889"/>
      <c r="F2889"/>
      <c r="G2889"/>
      <c r="H2889"/>
      <c r="I2889"/>
      <c r="J2889"/>
      <c r="K2889"/>
      <c r="L2889"/>
      <c r="M2889"/>
      <c r="N2889"/>
      <c r="O2889"/>
      <c r="P2889"/>
      <c r="Q2889"/>
      <c r="R2889"/>
      <c r="S2889"/>
      <c r="T2889"/>
      <c r="U2889"/>
      <c r="V2889"/>
      <c r="W2889"/>
      <c r="X2889"/>
      <c r="Y2889"/>
      <c r="Z2889"/>
    </row>
    <row r="2890" spans="1:26" x14ac:dyDescent="0.25">
      <c r="A2890"/>
      <c r="B2890"/>
      <c r="C2890"/>
      <c r="D2890"/>
      <c r="E2890"/>
      <c r="F2890"/>
      <c r="G2890"/>
      <c r="H2890"/>
      <c r="I2890"/>
      <c r="J2890"/>
      <c r="K2890"/>
      <c r="L2890"/>
      <c r="M2890"/>
      <c r="N2890"/>
      <c r="O2890"/>
      <c r="P2890"/>
      <c r="Q2890"/>
      <c r="R2890"/>
      <c r="S2890"/>
      <c r="T2890"/>
      <c r="U2890"/>
      <c r="V2890"/>
      <c r="W2890"/>
      <c r="X2890"/>
      <c r="Y2890"/>
      <c r="Z2890"/>
    </row>
    <row r="2891" spans="1:26" x14ac:dyDescent="0.25">
      <c r="A2891"/>
      <c r="B2891"/>
      <c r="C2891"/>
      <c r="D2891"/>
      <c r="E2891"/>
      <c r="F2891"/>
      <c r="G2891"/>
      <c r="H2891"/>
      <c r="I2891"/>
      <c r="J2891"/>
      <c r="K2891"/>
      <c r="L2891"/>
      <c r="M2891"/>
      <c r="N2891"/>
      <c r="O2891"/>
      <c r="P2891"/>
      <c r="Q2891"/>
      <c r="R2891"/>
      <c r="S2891"/>
      <c r="T2891"/>
      <c r="U2891"/>
      <c r="V2891"/>
      <c r="W2891"/>
      <c r="X2891"/>
      <c r="Y2891"/>
      <c r="Z2891"/>
    </row>
    <row r="2892" spans="1:26" x14ac:dyDescent="0.25">
      <c r="A2892"/>
      <c r="B2892"/>
      <c r="C2892"/>
      <c r="D2892"/>
      <c r="E2892"/>
      <c r="F2892"/>
      <c r="G2892"/>
      <c r="H2892"/>
      <c r="I2892"/>
      <c r="J2892"/>
      <c r="K2892"/>
      <c r="L2892"/>
      <c r="M2892"/>
      <c r="N2892"/>
      <c r="O2892"/>
      <c r="P2892"/>
      <c r="Q2892"/>
      <c r="R2892"/>
      <c r="S2892"/>
      <c r="T2892"/>
      <c r="U2892"/>
      <c r="V2892"/>
      <c r="W2892"/>
      <c r="X2892"/>
      <c r="Y2892"/>
      <c r="Z2892"/>
    </row>
    <row r="2893" spans="1:26" x14ac:dyDescent="0.25">
      <c r="A2893"/>
      <c r="B2893"/>
      <c r="C2893"/>
      <c r="D2893"/>
      <c r="E2893"/>
      <c r="F2893"/>
      <c r="G2893"/>
      <c r="H2893"/>
      <c r="I2893"/>
      <c r="J2893"/>
      <c r="K2893"/>
      <c r="L2893"/>
      <c r="M2893"/>
      <c r="N2893"/>
      <c r="O2893"/>
      <c r="P2893"/>
      <c r="Q2893"/>
      <c r="R2893"/>
      <c r="S2893"/>
      <c r="T2893"/>
      <c r="U2893"/>
      <c r="V2893"/>
      <c r="W2893"/>
      <c r="X2893"/>
      <c r="Y2893"/>
      <c r="Z2893"/>
    </row>
    <row r="2894" spans="1:26" x14ac:dyDescent="0.25">
      <c r="A2894"/>
      <c r="B2894"/>
      <c r="C2894"/>
      <c r="D2894"/>
      <c r="E2894"/>
      <c r="F2894"/>
      <c r="G2894"/>
      <c r="H2894"/>
      <c r="I2894"/>
      <c r="J2894"/>
      <c r="K2894"/>
      <c r="L2894"/>
      <c r="M2894"/>
      <c r="N2894"/>
      <c r="O2894"/>
      <c r="P2894"/>
      <c r="Q2894"/>
      <c r="R2894"/>
      <c r="S2894"/>
      <c r="T2894"/>
      <c r="U2894"/>
      <c r="V2894"/>
      <c r="W2894"/>
      <c r="X2894"/>
      <c r="Y2894"/>
      <c r="Z2894"/>
    </row>
    <row r="2895" spans="1:26" x14ac:dyDescent="0.25">
      <c r="A2895"/>
      <c r="B2895"/>
      <c r="C2895"/>
      <c r="D2895"/>
      <c r="E2895"/>
      <c r="F2895"/>
      <c r="G2895"/>
      <c r="H2895"/>
      <c r="I2895"/>
      <c r="J2895"/>
      <c r="K2895"/>
      <c r="L2895"/>
      <c r="M2895"/>
      <c r="N2895"/>
      <c r="O2895"/>
      <c r="P2895"/>
      <c r="Q2895"/>
      <c r="R2895"/>
      <c r="S2895"/>
      <c r="T2895"/>
      <c r="U2895"/>
      <c r="V2895"/>
      <c r="W2895"/>
      <c r="X2895"/>
      <c r="Y2895"/>
      <c r="Z2895"/>
    </row>
    <row r="2896" spans="1:26" x14ac:dyDescent="0.25">
      <c r="A2896"/>
      <c r="B2896"/>
      <c r="C2896"/>
      <c r="D2896"/>
      <c r="E2896"/>
      <c r="F2896"/>
      <c r="G2896"/>
      <c r="H2896"/>
      <c r="I2896"/>
      <c r="J2896"/>
      <c r="K2896"/>
      <c r="L2896"/>
      <c r="M2896"/>
      <c r="N2896"/>
      <c r="O2896"/>
      <c r="P2896"/>
      <c r="Q2896"/>
      <c r="R2896"/>
      <c r="S2896"/>
      <c r="T2896"/>
      <c r="U2896"/>
      <c r="V2896"/>
      <c r="W2896"/>
      <c r="X2896"/>
      <c r="Y2896"/>
      <c r="Z2896"/>
    </row>
    <row r="2897" spans="1:26" x14ac:dyDescent="0.25">
      <c r="A2897"/>
      <c r="B2897"/>
      <c r="C2897"/>
      <c r="D2897"/>
      <c r="E2897"/>
      <c r="F2897"/>
      <c r="G2897"/>
      <c r="H2897"/>
      <c r="I2897"/>
      <c r="J2897"/>
      <c r="K2897"/>
      <c r="L2897"/>
      <c r="M2897"/>
      <c r="N2897"/>
      <c r="O2897"/>
      <c r="P2897"/>
      <c r="Q2897"/>
      <c r="R2897"/>
      <c r="S2897"/>
      <c r="T2897"/>
      <c r="U2897"/>
      <c r="V2897"/>
      <c r="W2897"/>
      <c r="X2897"/>
      <c r="Y2897"/>
      <c r="Z2897"/>
    </row>
    <row r="2898" spans="1:26" x14ac:dyDescent="0.25">
      <c r="A2898"/>
      <c r="B2898"/>
      <c r="C2898"/>
      <c r="D2898"/>
      <c r="E2898"/>
      <c r="F2898"/>
      <c r="G2898"/>
      <c r="H2898"/>
      <c r="I2898"/>
      <c r="J2898"/>
      <c r="K2898"/>
      <c r="L2898"/>
      <c r="M2898"/>
      <c r="N2898"/>
      <c r="O2898"/>
      <c r="P2898"/>
      <c r="Q2898"/>
      <c r="R2898"/>
      <c r="S2898"/>
      <c r="T2898"/>
      <c r="U2898"/>
      <c r="V2898"/>
      <c r="W2898"/>
      <c r="X2898"/>
      <c r="Y2898"/>
      <c r="Z2898"/>
    </row>
    <row r="2899" spans="1:26" x14ac:dyDescent="0.25">
      <c r="A2899"/>
      <c r="B2899"/>
      <c r="C2899"/>
      <c r="D2899"/>
      <c r="E2899"/>
      <c r="F2899"/>
      <c r="G2899"/>
      <c r="H2899"/>
      <c r="I2899"/>
      <c r="J2899"/>
      <c r="K2899"/>
      <c r="L2899"/>
      <c r="M2899"/>
      <c r="N2899"/>
      <c r="O2899"/>
      <c r="P2899"/>
      <c r="Q2899"/>
      <c r="R2899"/>
      <c r="S2899"/>
      <c r="T2899"/>
      <c r="U2899"/>
      <c r="V2899"/>
      <c r="W2899"/>
      <c r="X2899"/>
      <c r="Y2899"/>
      <c r="Z2899"/>
    </row>
    <row r="2900" spans="1:26" x14ac:dyDescent="0.25">
      <c r="A2900"/>
      <c r="B2900"/>
      <c r="C2900"/>
      <c r="D2900"/>
      <c r="E2900"/>
      <c r="F2900"/>
      <c r="G2900"/>
      <c r="H2900"/>
      <c r="I2900"/>
      <c r="J2900"/>
      <c r="K2900"/>
      <c r="L2900"/>
      <c r="M2900"/>
      <c r="N2900"/>
      <c r="O2900"/>
      <c r="P2900"/>
      <c r="Q2900"/>
      <c r="R2900"/>
      <c r="S2900"/>
      <c r="T2900"/>
      <c r="U2900"/>
      <c r="V2900"/>
      <c r="W2900"/>
      <c r="X2900"/>
      <c r="Y2900"/>
      <c r="Z2900"/>
    </row>
    <row r="2901" spans="1:26" x14ac:dyDescent="0.25">
      <c r="A2901"/>
      <c r="B2901"/>
      <c r="C2901"/>
      <c r="D2901"/>
      <c r="E2901"/>
      <c r="F2901"/>
      <c r="G2901"/>
      <c r="H2901"/>
      <c r="I2901"/>
      <c r="J2901"/>
      <c r="K2901"/>
      <c r="L2901"/>
      <c r="M2901"/>
      <c r="N2901"/>
      <c r="O2901"/>
      <c r="P2901"/>
      <c r="Q2901"/>
      <c r="R2901"/>
      <c r="S2901"/>
      <c r="T2901"/>
      <c r="U2901"/>
      <c r="V2901"/>
      <c r="W2901"/>
      <c r="X2901"/>
      <c r="Y2901"/>
      <c r="Z2901"/>
    </row>
    <row r="2902" spans="1:26" x14ac:dyDescent="0.25">
      <c r="A2902"/>
      <c r="B2902"/>
      <c r="C2902"/>
      <c r="D2902"/>
      <c r="E2902"/>
      <c r="F2902"/>
      <c r="G2902"/>
      <c r="H2902"/>
      <c r="I2902"/>
      <c r="J2902"/>
      <c r="K2902"/>
      <c r="L2902"/>
      <c r="M2902"/>
      <c r="N2902"/>
      <c r="O2902"/>
      <c r="P2902"/>
      <c r="Q2902"/>
      <c r="R2902"/>
      <c r="S2902"/>
      <c r="T2902"/>
      <c r="U2902"/>
      <c r="V2902"/>
      <c r="W2902"/>
      <c r="X2902"/>
      <c r="Y2902"/>
      <c r="Z2902"/>
    </row>
    <row r="2903" spans="1:26" x14ac:dyDescent="0.25">
      <c r="A2903"/>
      <c r="B2903"/>
      <c r="C2903"/>
      <c r="D2903"/>
      <c r="E2903"/>
      <c r="F2903"/>
      <c r="G2903"/>
      <c r="H2903"/>
      <c r="I2903"/>
      <c r="J2903"/>
      <c r="K2903"/>
      <c r="L2903"/>
      <c r="M2903"/>
      <c r="N2903"/>
      <c r="O2903"/>
      <c r="P2903"/>
      <c r="Q2903"/>
      <c r="R2903"/>
      <c r="S2903"/>
      <c r="T2903"/>
      <c r="U2903"/>
      <c r="V2903"/>
      <c r="W2903"/>
      <c r="X2903"/>
      <c r="Y2903"/>
      <c r="Z2903"/>
    </row>
    <row r="2904" spans="1:26" x14ac:dyDescent="0.25">
      <c r="A2904"/>
      <c r="B2904"/>
      <c r="C2904"/>
      <c r="D2904"/>
      <c r="E2904"/>
      <c r="F2904"/>
      <c r="G2904"/>
      <c r="H2904"/>
      <c r="I2904"/>
      <c r="J2904"/>
      <c r="K2904"/>
      <c r="L2904"/>
      <c r="M2904"/>
      <c r="N2904"/>
      <c r="O2904"/>
      <c r="P2904"/>
      <c r="Q2904"/>
      <c r="R2904"/>
      <c r="S2904"/>
      <c r="T2904"/>
      <c r="U2904"/>
      <c r="V2904"/>
      <c r="W2904"/>
      <c r="X2904"/>
      <c r="Y2904"/>
      <c r="Z2904"/>
    </row>
    <row r="2905" spans="1:26" x14ac:dyDescent="0.25">
      <c r="A2905"/>
      <c r="B2905"/>
      <c r="C2905"/>
      <c r="D2905"/>
      <c r="E2905"/>
      <c r="F2905"/>
      <c r="G2905"/>
      <c r="H2905"/>
      <c r="I2905"/>
      <c r="J2905"/>
      <c r="K2905"/>
      <c r="L2905"/>
      <c r="M2905"/>
      <c r="N2905"/>
      <c r="O2905"/>
      <c r="P2905"/>
      <c r="Q2905"/>
      <c r="R2905"/>
      <c r="S2905"/>
      <c r="T2905"/>
      <c r="U2905"/>
      <c r="V2905"/>
      <c r="W2905"/>
      <c r="X2905"/>
      <c r="Y2905"/>
      <c r="Z2905"/>
    </row>
    <row r="2906" spans="1:26" x14ac:dyDescent="0.25">
      <c r="A2906"/>
      <c r="B2906"/>
      <c r="C2906"/>
      <c r="D2906"/>
      <c r="E2906"/>
      <c r="F2906"/>
      <c r="G2906"/>
      <c r="H2906"/>
      <c r="I2906"/>
      <c r="J2906"/>
      <c r="K2906"/>
      <c r="L2906"/>
      <c r="M2906"/>
      <c r="N2906"/>
      <c r="O2906"/>
      <c r="P2906"/>
      <c r="Q2906"/>
      <c r="R2906"/>
      <c r="S2906"/>
      <c r="T2906"/>
      <c r="U2906"/>
      <c r="V2906"/>
      <c r="W2906"/>
      <c r="X2906"/>
      <c r="Y2906"/>
      <c r="Z2906"/>
    </row>
    <row r="2907" spans="1:26" x14ac:dyDescent="0.25">
      <c r="A2907"/>
      <c r="B2907"/>
      <c r="C2907"/>
      <c r="D2907"/>
      <c r="E2907"/>
      <c r="F2907"/>
      <c r="G2907"/>
      <c r="H2907"/>
      <c r="I2907"/>
      <c r="J2907"/>
      <c r="K2907"/>
      <c r="L2907"/>
      <c r="M2907"/>
      <c r="N2907"/>
      <c r="O2907"/>
      <c r="P2907"/>
      <c r="Q2907"/>
      <c r="R2907"/>
      <c r="S2907"/>
      <c r="T2907"/>
      <c r="U2907"/>
      <c r="V2907"/>
      <c r="W2907"/>
      <c r="X2907"/>
      <c r="Y2907"/>
      <c r="Z2907"/>
    </row>
    <row r="2908" spans="1:26" x14ac:dyDescent="0.25">
      <c r="A2908"/>
      <c r="B2908"/>
      <c r="C2908"/>
      <c r="D2908"/>
      <c r="E2908"/>
      <c r="F2908"/>
      <c r="G2908"/>
      <c r="H2908"/>
      <c r="I2908"/>
      <c r="J2908"/>
      <c r="K2908"/>
      <c r="L2908"/>
      <c r="M2908"/>
      <c r="N2908"/>
      <c r="O2908"/>
      <c r="P2908"/>
      <c r="Q2908"/>
      <c r="R2908"/>
      <c r="S2908"/>
      <c r="T2908"/>
      <c r="U2908"/>
      <c r="V2908"/>
      <c r="W2908"/>
      <c r="X2908"/>
      <c r="Y2908"/>
      <c r="Z2908"/>
    </row>
    <row r="2909" spans="1:26" x14ac:dyDescent="0.25">
      <c r="A2909"/>
      <c r="B2909"/>
      <c r="C2909"/>
      <c r="D2909"/>
      <c r="E2909"/>
      <c r="F2909"/>
      <c r="G2909"/>
      <c r="H2909"/>
      <c r="I2909"/>
      <c r="J2909"/>
      <c r="K2909"/>
      <c r="L2909"/>
      <c r="M2909"/>
      <c r="N2909"/>
      <c r="O2909"/>
      <c r="P2909"/>
      <c r="Q2909"/>
      <c r="R2909"/>
      <c r="S2909"/>
      <c r="T2909"/>
      <c r="U2909"/>
      <c r="V2909"/>
      <c r="W2909"/>
      <c r="X2909"/>
      <c r="Y2909"/>
      <c r="Z2909"/>
    </row>
    <row r="2910" spans="1:26" x14ac:dyDescent="0.25">
      <c r="A2910"/>
      <c r="B2910"/>
      <c r="C2910"/>
      <c r="D2910"/>
      <c r="E2910"/>
      <c r="F2910"/>
      <c r="G2910"/>
      <c r="H2910"/>
      <c r="I2910"/>
      <c r="J2910"/>
      <c r="K2910"/>
      <c r="L2910"/>
      <c r="M2910"/>
      <c r="N2910"/>
      <c r="O2910"/>
      <c r="P2910"/>
      <c r="Q2910"/>
      <c r="R2910"/>
      <c r="S2910"/>
      <c r="T2910"/>
      <c r="U2910"/>
      <c r="V2910"/>
      <c r="W2910"/>
      <c r="X2910"/>
      <c r="Y2910"/>
      <c r="Z2910"/>
    </row>
    <row r="2911" spans="1:26" x14ac:dyDescent="0.25">
      <c r="A2911"/>
      <c r="B2911"/>
      <c r="C2911"/>
      <c r="D2911"/>
      <c r="E2911"/>
      <c r="F2911"/>
      <c r="G2911"/>
      <c r="H2911"/>
      <c r="I2911"/>
      <c r="J2911"/>
      <c r="K2911"/>
      <c r="L2911"/>
      <c r="M2911"/>
      <c r="N2911"/>
      <c r="O2911"/>
      <c r="P2911"/>
      <c r="Q2911"/>
      <c r="R2911"/>
      <c r="S2911"/>
      <c r="T2911"/>
      <c r="U2911"/>
      <c r="V2911"/>
      <c r="W2911"/>
      <c r="X2911"/>
      <c r="Y2911"/>
      <c r="Z2911"/>
    </row>
    <row r="2912" spans="1:26" x14ac:dyDescent="0.25">
      <c r="A2912"/>
      <c r="B2912"/>
      <c r="C2912"/>
      <c r="D2912"/>
      <c r="E2912"/>
      <c r="F2912"/>
      <c r="G2912"/>
      <c r="H2912"/>
      <c r="I2912"/>
      <c r="J2912"/>
      <c r="K2912"/>
      <c r="L2912"/>
      <c r="M2912"/>
      <c r="N2912"/>
      <c r="O2912"/>
      <c r="P2912"/>
      <c r="Q2912"/>
      <c r="R2912"/>
      <c r="S2912"/>
      <c r="T2912"/>
      <c r="U2912"/>
      <c r="V2912"/>
      <c r="W2912"/>
      <c r="X2912"/>
      <c r="Y2912"/>
      <c r="Z2912"/>
    </row>
    <row r="2913" spans="1:26" x14ac:dyDescent="0.25">
      <c r="A2913"/>
      <c r="B2913"/>
      <c r="C2913"/>
      <c r="D2913"/>
      <c r="E2913"/>
      <c r="F2913"/>
      <c r="G2913"/>
      <c r="H2913"/>
      <c r="I2913"/>
      <c r="J2913"/>
      <c r="K2913"/>
      <c r="L2913"/>
      <c r="M2913"/>
      <c r="N2913"/>
      <c r="O2913"/>
      <c r="P2913"/>
      <c r="Q2913"/>
      <c r="R2913"/>
      <c r="S2913"/>
      <c r="T2913"/>
      <c r="U2913"/>
      <c r="V2913"/>
      <c r="W2913"/>
      <c r="X2913"/>
      <c r="Y2913"/>
      <c r="Z2913"/>
    </row>
    <row r="2914" spans="1:26" x14ac:dyDescent="0.25">
      <c r="A2914"/>
      <c r="B2914"/>
      <c r="C2914"/>
      <c r="D2914"/>
      <c r="E2914"/>
      <c r="F2914"/>
      <c r="G2914"/>
      <c r="H2914"/>
      <c r="I2914"/>
      <c r="J2914"/>
      <c r="K2914"/>
      <c r="L2914"/>
      <c r="M2914"/>
      <c r="N2914"/>
      <c r="O2914"/>
      <c r="P2914"/>
      <c r="Q2914"/>
      <c r="R2914"/>
      <c r="S2914"/>
      <c r="T2914"/>
      <c r="U2914"/>
      <c r="V2914"/>
      <c r="W2914"/>
      <c r="X2914"/>
      <c r="Y2914"/>
      <c r="Z2914"/>
    </row>
    <row r="2915" spans="1:26" x14ac:dyDescent="0.25">
      <c r="A2915"/>
      <c r="B2915"/>
      <c r="C2915"/>
      <c r="D2915"/>
      <c r="E2915"/>
      <c r="F2915"/>
      <c r="G2915"/>
      <c r="H2915"/>
      <c r="I2915"/>
      <c r="J2915"/>
      <c r="K2915"/>
      <c r="L2915"/>
      <c r="M2915"/>
      <c r="N2915"/>
      <c r="O2915"/>
      <c r="P2915"/>
      <c r="Q2915"/>
      <c r="R2915"/>
      <c r="S2915"/>
      <c r="T2915"/>
      <c r="U2915"/>
      <c r="V2915"/>
      <c r="W2915"/>
      <c r="X2915"/>
      <c r="Y2915"/>
      <c r="Z2915"/>
    </row>
    <row r="2916" spans="1:26" x14ac:dyDescent="0.25">
      <c r="A2916"/>
      <c r="B2916"/>
      <c r="C2916"/>
      <c r="D2916"/>
      <c r="E2916"/>
      <c r="F2916"/>
      <c r="G2916"/>
      <c r="H2916"/>
      <c r="I2916"/>
      <c r="J2916"/>
      <c r="K2916"/>
      <c r="L2916"/>
      <c r="M2916"/>
      <c r="N2916"/>
      <c r="O2916"/>
      <c r="P2916"/>
      <c r="Q2916"/>
      <c r="R2916"/>
      <c r="S2916"/>
      <c r="T2916"/>
      <c r="U2916"/>
      <c r="V2916"/>
      <c r="W2916"/>
      <c r="X2916"/>
      <c r="Y2916"/>
      <c r="Z2916"/>
    </row>
    <row r="2917" spans="1:26" x14ac:dyDescent="0.25">
      <c r="A2917"/>
      <c r="B2917"/>
      <c r="C2917"/>
      <c r="D2917"/>
      <c r="E2917"/>
      <c r="F2917"/>
      <c r="G2917"/>
      <c r="H2917"/>
      <c r="I2917"/>
      <c r="J2917"/>
      <c r="K2917"/>
      <c r="L2917"/>
      <c r="M2917"/>
      <c r="N2917"/>
      <c r="O2917"/>
      <c r="P2917"/>
      <c r="Q2917"/>
      <c r="R2917"/>
      <c r="S2917"/>
      <c r="T2917"/>
      <c r="U2917"/>
      <c r="V2917"/>
      <c r="W2917"/>
      <c r="X2917"/>
      <c r="Y2917"/>
      <c r="Z2917"/>
    </row>
    <row r="2918" spans="1:26" x14ac:dyDescent="0.25">
      <c r="A2918"/>
      <c r="B2918"/>
      <c r="C2918"/>
      <c r="D2918"/>
      <c r="E2918"/>
      <c r="F2918"/>
      <c r="G2918"/>
      <c r="H2918"/>
      <c r="I2918"/>
      <c r="J2918"/>
      <c r="K2918"/>
      <c r="L2918"/>
      <c r="M2918"/>
      <c r="N2918"/>
      <c r="O2918"/>
      <c r="P2918"/>
      <c r="Q2918"/>
      <c r="R2918"/>
      <c r="S2918"/>
      <c r="T2918"/>
      <c r="U2918"/>
      <c r="V2918"/>
      <c r="W2918"/>
      <c r="X2918"/>
      <c r="Y2918"/>
      <c r="Z2918"/>
    </row>
    <row r="2919" spans="1:26" x14ac:dyDescent="0.25">
      <c r="A2919"/>
      <c r="B2919"/>
      <c r="C2919"/>
      <c r="D2919"/>
      <c r="E2919"/>
      <c r="F2919"/>
      <c r="G2919"/>
      <c r="H2919"/>
      <c r="I2919"/>
      <c r="J2919"/>
      <c r="K2919"/>
      <c r="L2919"/>
      <c r="M2919"/>
      <c r="N2919"/>
      <c r="O2919"/>
      <c r="P2919"/>
      <c r="Q2919"/>
      <c r="R2919"/>
      <c r="S2919"/>
      <c r="T2919"/>
      <c r="U2919"/>
      <c r="V2919"/>
      <c r="W2919"/>
      <c r="X2919"/>
      <c r="Y2919"/>
      <c r="Z2919"/>
    </row>
    <row r="2920" spans="1:26" x14ac:dyDescent="0.25">
      <c r="A2920"/>
      <c r="B2920"/>
      <c r="C2920"/>
      <c r="D2920"/>
      <c r="E2920"/>
      <c r="F2920"/>
      <c r="G2920"/>
      <c r="H2920"/>
      <c r="I2920"/>
      <c r="J2920"/>
      <c r="K2920"/>
      <c r="L2920"/>
      <c r="M2920"/>
      <c r="N2920"/>
      <c r="O2920"/>
      <c r="P2920"/>
      <c r="Q2920"/>
      <c r="R2920"/>
      <c r="S2920"/>
      <c r="T2920"/>
      <c r="U2920"/>
      <c r="V2920"/>
      <c r="W2920"/>
      <c r="X2920"/>
      <c r="Y2920"/>
      <c r="Z2920"/>
    </row>
    <row r="2921" spans="1:26" x14ac:dyDescent="0.25">
      <c r="A2921"/>
      <c r="B2921"/>
      <c r="C2921"/>
      <c r="D2921"/>
      <c r="E2921"/>
      <c r="F2921"/>
      <c r="G2921"/>
      <c r="H2921"/>
      <c r="I2921"/>
      <c r="J2921"/>
      <c r="K2921"/>
      <c r="L2921"/>
      <c r="M2921"/>
      <c r="N2921"/>
      <c r="O2921"/>
      <c r="P2921"/>
      <c r="Q2921"/>
      <c r="R2921"/>
      <c r="S2921"/>
      <c r="T2921"/>
      <c r="U2921"/>
      <c r="V2921"/>
      <c r="W2921"/>
      <c r="X2921"/>
      <c r="Y2921"/>
      <c r="Z2921"/>
    </row>
    <row r="2922" spans="1:26" x14ac:dyDescent="0.25">
      <c r="A2922"/>
      <c r="B2922"/>
      <c r="C2922"/>
      <c r="D2922"/>
      <c r="E2922"/>
      <c r="F2922"/>
      <c r="G2922"/>
      <c r="H2922"/>
      <c r="I2922"/>
      <c r="J2922"/>
      <c r="K2922"/>
      <c r="L2922"/>
      <c r="M2922"/>
      <c r="N2922"/>
      <c r="O2922"/>
      <c r="P2922"/>
      <c r="Q2922"/>
      <c r="R2922"/>
      <c r="S2922"/>
      <c r="T2922"/>
      <c r="U2922"/>
      <c r="V2922"/>
      <c r="W2922"/>
      <c r="X2922"/>
      <c r="Y2922"/>
      <c r="Z2922"/>
    </row>
    <row r="2923" spans="1:26" x14ac:dyDescent="0.25">
      <c r="A2923"/>
      <c r="B2923"/>
      <c r="C2923"/>
      <c r="D2923"/>
      <c r="E2923"/>
      <c r="F2923"/>
      <c r="G2923"/>
      <c r="H2923"/>
      <c r="I2923"/>
      <c r="J2923"/>
      <c r="K2923"/>
      <c r="L2923"/>
      <c r="M2923"/>
      <c r="N2923"/>
      <c r="O2923"/>
      <c r="P2923"/>
      <c r="Q2923"/>
      <c r="R2923"/>
      <c r="S2923"/>
      <c r="T2923"/>
      <c r="U2923"/>
      <c r="V2923"/>
      <c r="W2923"/>
      <c r="X2923"/>
      <c r="Y2923"/>
      <c r="Z2923"/>
    </row>
    <row r="2924" spans="1:26" x14ac:dyDescent="0.25">
      <c r="A2924"/>
      <c r="B2924"/>
      <c r="C2924"/>
      <c r="D2924"/>
      <c r="E2924"/>
      <c r="F2924"/>
      <c r="G2924"/>
      <c r="H2924"/>
      <c r="I2924"/>
      <c r="J2924"/>
      <c r="K2924"/>
      <c r="L2924"/>
      <c r="M2924"/>
      <c r="N2924"/>
      <c r="O2924"/>
      <c r="P2924"/>
      <c r="Q2924"/>
      <c r="R2924"/>
      <c r="S2924"/>
      <c r="T2924"/>
      <c r="U2924"/>
      <c r="V2924"/>
      <c r="W2924"/>
      <c r="X2924"/>
      <c r="Y2924"/>
      <c r="Z2924"/>
    </row>
    <row r="2925" spans="1:26" x14ac:dyDescent="0.25">
      <c r="A2925"/>
      <c r="B2925"/>
      <c r="C2925"/>
      <c r="D2925"/>
      <c r="E2925"/>
      <c r="F2925"/>
      <c r="G2925"/>
      <c r="H2925"/>
      <c r="I2925"/>
      <c r="J2925"/>
      <c r="K2925"/>
      <c r="L2925"/>
      <c r="M2925"/>
      <c r="N2925"/>
      <c r="O2925"/>
      <c r="P2925"/>
      <c r="Q2925"/>
      <c r="R2925"/>
      <c r="S2925"/>
      <c r="T2925"/>
      <c r="U2925"/>
      <c r="V2925"/>
      <c r="W2925"/>
      <c r="X2925"/>
      <c r="Y2925"/>
      <c r="Z2925"/>
    </row>
    <row r="2926" spans="1:26" x14ac:dyDescent="0.25">
      <c r="A2926"/>
      <c r="B2926"/>
      <c r="C2926"/>
      <c r="D2926"/>
      <c r="E2926"/>
      <c r="F2926"/>
      <c r="G2926"/>
      <c r="H2926"/>
      <c r="I2926"/>
      <c r="J2926"/>
      <c r="K2926"/>
      <c r="L2926"/>
      <c r="M2926"/>
      <c r="N2926"/>
      <c r="O2926"/>
      <c r="P2926"/>
      <c r="Q2926"/>
      <c r="R2926"/>
      <c r="S2926"/>
      <c r="T2926"/>
      <c r="U2926"/>
      <c r="V2926"/>
      <c r="W2926"/>
      <c r="X2926"/>
      <c r="Y2926"/>
      <c r="Z2926"/>
    </row>
    <row r="2927" spans="1:26" x14ac:dyDescent="0.25">
      <c r="A2927"/>
      <c r="B2927"/>
      <c r="C2927"/>
      <c r="D2927"/>
      <c r="E2927"/>
      <c r="F2927"/>
      <c r="G2927"/>
      <c r="H2927"/>
      <c r="I2927"/>
      <c r="J2927"/>
      <c r="K2927"/>
      <c r="L2927"/>
      <c r="M2927"/>
      <c r="N2927"/>
      <c r="O2927"/>
      <c r="P2927"/>
      <c r="Q2927"/>
      <c r="R2927"/>
      <c r="S2927"/>
      <c r="T2927"/>
      <c r="U2927"/>
      <c r="V2927"/>
      <c r="W2927"/>
      <c r="X2927"/>
      <c r="Y2927"/>
      <c r="Z2927"/>
    </row>
    <row r="2928" spans="1:26" x14ac:dyDescent="0.25">
      <c r="A2928"/>
      <c r="B2928"/>
      <c r="C2928"/>
      <c r="D2928"/>
      <c r="E2928"/>
      <c r="F2928"/>
      <c r="G2928"/>
      <c r="H2928"/>
      <c r="I2928"/>
      <c r="J2928"/>
      <c r="K2928"/>
      <c r="L2928"/>
      <c r="M2928"/>
      <c r="N2928"/>
      <c r="O2928"/>
      <c r="P2928"/>
      <c r="Q2928"/>
      <c r="R2928"/>
      <c r="S2928"/>
      <c r="T2928"/>
      <c r="U2928"/>
      <c r="V2928"/>
      <c r="W2928"/>
      <c r="X2928"/>
      <c r="Y2928"/>
      <c r="Z2928"/>
    </row>
    <row r="2929" spans="1:26" x14ac:dyDescent="0.25">
      <c r="A2929"/>
      <c r="B2929"/>
      <c r="C2929"/>
      <c r="D2929"/>
      <c r="E2929"/>
      <c r="F2929"/>
      <c r="G2929"/>
      <c r="H2929"/>
      <c r="I2929"/>
      <c r="J2929"/>
      <c r="K2929"/>
      <c r="L2929"/>
      <c r="M2929"/>
      <c r="N2929"/>
      <c r="O2929"/>
      <c r="P2929"/>
      <c r="Q2929"/>
      <c r="R2929"/>
      <c r="S2929"/>
      <c r="T2929"/>
      <c r="U2929"/>
      <c r="V2929"/>
      <c r="W2929"/>
      <c r="X2929"/>
      <c r="Y2929"/>
      <c r="Z2929"/>
    </row>
    <row r="2930" spans="1:26" x14ac:dyDescent="0.25">
      <c r="A2930"/>
      <c r="B2930"/>
      <c r="C2930"/>
      <c r="D2930"/>
      <c r="E2930"/>
      <c r="F2930"/>
      <c r="G2930"/>
      <c r="H2930"/>
      <c r="I2930"/>
      <c r="J2930"/>
      <c r="K2930"/>
      <c r="L2930"/>
      <c r="M2930"/>
      <c r="N2930"/>
      <c r="O2930"/>
      <c r="P2930"/>
      <c r="Q2930"/>
      <c r="R2930"/>
      <c r="S2930"/>
      <c r="T2930"/>
      <c r="U2930"/>
      <c r="V2930"/>
      <c r="W2930"/>
      <c r="X2930"/>
      <c r="Y2930"/>
      <c r="Z2930"/>
    </row>
    <row r="2931" spans="1:26" x14ac:dyDescent="0.25">
      <c r="A2931"/>
      <c r="B2931"/>
      <c r="C2931"/>
      <c r="D2931"/>
      <c r="E2931"/>
      <c r="F2931"/>
      <c r="G2931"/>
      <c r="H2931"/>
      <c r="I2931"/>
      <c r="J2931"/>
      <c r="K2931"/>
      <c r="L2931"/>
      <c r="M2931"/>
      <c r="N2931"/>
      <c r="O2931"/>
      <c r="P2931"/>
      <c r="Q2931"/>
      <c r="R2931"/>
      <c r="S2931"/>
      <c r="T2931"/>
      <c r="U2931"/>
      <c r="V2931"/>
      <c r="W2931"/>
      <c r="X2931"/>
      <c r="Y2931"/>
      <c r="Z2931"/>
    </row>
    <row r="2932" spans="1:26" x14ac:dyDescent="0.25">
      <c r="A2932"/>
      <c r="B2932"/>
      <c r="C2932"/>
      <c r="D2932"/>
      <c r="E2932"/>
      <c r="F2932"/>
      <c r="G2932"/>
      <c r="H2932"/>
      <c r="I2932"/>
      <c r="J2932"/>
      <c r="K2932"/>
      <c r="L2932"/>
      <c r="M2932"/>
      <c r="N2932"/>
      <c r="O2932"/>
      <c r="P2932"/>
      <c r="Q2932"/>
      <c r="R2932"/>
      <c r="S2932"/>
      <c r="T2932"/>
      <c r="U2932"/>
      <c r="V2932"/>
      <c r="W2932"/>
      <c r="X2932"/>
      <c r="Y2932"/>
      <c r="Z2932"/>
    </row>
    <row r="2933" spans="1:26" x14ac:dyDescent="0.25">
      <c r="A2933"/>
      <c r="B2933"/>
      <c r="C2933"/>
      <c r="D2933"/>
      <c r="E2933"/>
      <c r="F2933"/>
      <c r="G2933"/>
      <c r="H2933"/>
      <c r="I2933"/>
      <c r="J2933"/>
      <c r="K2933"/>
      <c r="L2933"/>
      <c r="M2933"/>
      <c r="N2933"/>
      <c r="O2933"/>
      <c r="P2933"/>
      <c r="Q2933"/>
      <c r="R2933"/>
      <c r="S2933"/>
      <c r="T2933"/>
      <c r="U2933"/>
      <c r="V2933"/>
      <c r="W2933"/>
      <c r="X2933"/>
      <c r="Y2933"/>
      <c r="Z2933"/>
    </row>
    <row r="2934" spans="1:26" x14ac:dyDescent="0.25">
      <c r="A2934"/>
      <c r="B2934"/>
      <c r="C2934"/>
      <c r="D2934"/>
      <c r="E2934"/>
      <c r="F2934"/>
      <c r="G2934"/>
      <c r="H2934"/>
      <c r="I2934"/>
      <c r="J2934"/>
      <c r="K2934"/>
      <c r="L2934"/>
      <c r="M2934"/>
      <c r="N2934"/>
      <c r="O2934"/>
      <c r="P2934"/>
      <c r="Q2934"/>
      <c r="R2934"/>
      <c r="S2934"/>
      <c r="T2934"/>
      <c r="U2934"/>
      <c r="V2934"/>
      <c r="W2934"/>
      <c r="X2934"/>
      <c r="Y2934"/>
      <c r="Z2934"/>
    </row>
    <row r="2935" spans="1:26" x14ac:dyDescent="0.25">
      <c r="A2935"/>
      <c r="B2935"/>
      <c r="C2935"/>
      <c r="D2935"/>
      <c r="E2935"/>
      <c r="F2935"/>
      <c r="G2935"/>
      <c r="H2935"/>
      <c r="I2935"/>
      <c r="J2935"/>
      <c r="K2935"/>
      <c r="L2935"/>
      <c r="M2935"/>
      <c r="N2935"/>
      <c r="O2935"/>
      <c r="P2935"/>
      <c r="Q2935"/>
      <c r="R2935"/>
      <c r="S2935"/>
      <c r="T2935"/>
      <c r="U2935"/>
      <c r="V2935"/>
      <c r="W2935"/>
      <c r="X2935"/>
      <c r="Y2935"/>
      <c r="Z2935"/>
    </row>
    <row r="2936" spans="1:26" x14ac:dyDescent="0.25">
      <c r="A2936"/>
      <c r="B2936"/>
      <c r="C2936"/>
      <c r="D2936"/>
      <c r="E2936"/>
      <c r="F2936"/>
      <c r="G2936"/>
      <c r="H2936"/>
      <c r="I2936"/>
      <c r="J2936"/>
      <c r="K2936"/>
      <c r="L2936"/>
      <c r="M2936"/>
      <c r="N2936"/>
      <c r="O2936"/>
      <c r="P2936"/>
      <c r="Q2936"/>
      <c r="R2936"/>
      <c r="S2936"/>
      <c r="T2936"/>
      <c r="U2936"/>
      <c r="V2936"/>
      <c r="W2936"/>
      <c r="X2936"/>
      <c r="Y2936"/>
      <c r="Z2936"/>
    </row>
    <row r="2937" spans="1:26" x14ac:dyDescent="0.25">
      <c r="A2937"/>
      <c r="B2937"/>
      <c r="C2937"/>
      <c r="D2937"/>
      <c r="E2937"/>
      <c r="F2937"/>
      <c r="G2937"/>
      <c r="H2937"/>
      <c r="I2937"/>
      <c r="J2937"/>
      <c r="K2937"/>
      <c r="L2937"/>
      <c r="M2937"/>
      <c r="N2937"/>
      <c r="O2937"/>
      <c r="P2937"/>
      <c r="Q2937"/>
      <c r="R2937"/>
      <c r="S2937"/>
      <c r="T2937"/>
      <c r="U2937"/>
      <c r="V2937"/>
      <c r="W2937"/>
      <c r="X2937"/>
      <c r="Y2937"/>
      <c r="Z2937"/>
    </row>
    <row r="2938" spans="1:26" x14ac:dyDescent="0.25">
      <c r="A2938"/>
      <c r="B2938"/>
      <c r="C2938"/>
      <c r="D2938"/>
      <c r="E2938"/>
      <c r="F2938"/>
      <c r="G2938"/>
      <c r="H2938"/>
      <c r="I2938"/>
      <c r="J2938"/>
      <c r="K2938"/>
      <c r="L2938"/>
      <c r="M2938"/>
      <c r="N2938"/>
      <c r="O2938"/>
      <c r="P2938"/>
      <c r="Q2938"/>
      <c r="R2938"/>
      <c r="S2938"/>
      <c r="T2938"/>
      <c r="U2938"/>
      <c r="V2938"/>
      <c r="W2938"/>
      <c r="X2938"/>
      <c r="Y2938"/>
      <c r="Z2938"/>
    </row>
    <row r="2939" spans="1:26" x14ac:dyDescent="0.25">
      <c r="A2939"/>
      <c r="B2939"/>
      <c r="C2939"/>
      <c r="D2939"/>
      <c r="E2939"/>
      <c r="F2939"/>
      <c r="G2939"/>
      <c r="H2939"/>
      <c r="I2939"/>
      <c r="J2939"/>
      <c r="K2939"/>
      <c r="L2939"/>
      <c r="M2939"/>
      <c r="N2939"/>
      <c r="O2939"/>
      <c r="P2939"/>
      <c r="Q2939"/>
      <c r="R2939"/>
      <c r="S2939"/>
      <c r="T2939"/>
      <c r="U2939"/>
      <c r="V2939"/>
      <c r="W2939"/>
      <c r="X2939"/>
      <c r="Y2939"/>
      <c r="Z2939"/>
    </row>
    <row r="2940" spans="1:26" x14ac:dyDescent="0.25">
      <c r="A2940"/>
      <c r="B2940"/>
      <c r="C2940"/>
      <c r="D2940"/>
      <c r="E2940"/>
      <c r="F2940"/>
      <c r="G2940"/>
      <c r="H2940"/>
      <c r="I2940"/>
      <c r="J2940"/>
      <c r="K2940"/>
      <c r="L2940"/>
      <c r="M2940"/>
      <c r="N2940"/>
      <c r="O2940"/>
      <c r="P2940"/>
      <c r="Q2940"/>
      <c r="R2940"/>
      <c r="S2940"/>
      <c r="T2940"/>
      <c r="U2940"/>
      <c r="V2940"/>
      <c r="W2940"/>
      <c r="X2940"/>
      <c r="Y2940"/>
      <c r="Z2940"/>
    </row>
    <row r="2941" spans="1:26" x14ac:dyDescent="0.25">
      <c r="A2941"/>
      <c r="B2941"/>
      <c r="C2941"/>
      <c r="D2941"/>
      <c r="E2941"/>
      <c r="F2941"/>
      <c r="G2941"/>
      <c r="H2941"/>
      <c r="I2941"/>
      <c r="J2941"/>
      <c r="K2941"/>
      <c r="L2941"/>
      <c r="M2941"/>
      <c r="N2941"/>
      <c r="O2941"/>
      <c r="P2941"/>
      <c r="Q2941"/>
      <c r="R2941"/>
      <c r="S2941"/>
      <c r="T2941"/>
      <c r="U2941"/>
      <c r="V2941"/>
      <c r="W2941"/>
      <c r="X2941"/>
      <c r="Y2941"/>
      <c r="Z2941"/>
    </row>
    <row r="2942" spans="1:26" x14ac:dyDescent="0.25">
      <c r="A2942"/>
      <c r="B2942"/>
      <c r="C2942"/>
      <c r="D2942"/>
      <c r="E2942"/>
      <c r="F2942"/>
      <c r="G2942"/>
      <c r="H2942"/>
      <c r="I2942"/>
      <c r="J2942"/>
      <c r="K2942"/>
      <c r="L2942"/>
      <c r="M2942"/>
      <c r="N2942"/>
      <c r="O2942"/>
      <c r="P2942"/>
      <c r="Q2942"/>
      <c r="R2942"/>
      <c r="S2942"/>
      <c r="T2942"/>
      <c r="U2942"/>
      <c r="V2942"/>
      <c r="W2942"/>
      <c r="X2942"/>
      <c r="Y2942"/>
      <c r="Z2942"/>
    </row>
    <row r="2943" spans="1:26" x14ac:dyDescent="0.25">
      <c r="A2943"/>
      <c r="B2943"/>
      <c r="C2943"/>
      <c r="D2943"/>
      <c r="E2943"/>
      <c r="F2943"/>
      <c r="G2943"/>
      <c r="H2943"/>
      <c r="I2943"/>
      <c r="J2943"/>
      <c r="K2943"/>
      <c r="L2943"/>
      <c r="M2943"/>
      <c r="N2943"/>
      <c r="O2943"/>
      <c r="P2943"/>
      <c r="Q2943"/>
      <c r="R2943"/>
      <c r="S2943"/>
      <c r="T2943"/>
      <c r="U2943"/>
      <c r="V2943"/>
      <c r="W2943"/>
      <c r="X2943"/>
      <c r="Y2943"/>
      <c r="Z2943"/>
    </row>
    <row r="2944" spans="1:26" x14ac:dyDescent="0.25">
      <c r="A2944"/>
      <c r="B2944"/>
      <c r="C2944"/>
      <c r="D2944"/>
      <c r="E2944"/>
      <c r="F2944"/>
      <c r="G2944"/>
      <c r="H2944"/>
      <c r="I2944"/>
      <c r="J2944"/>
      <c r="K2944"/>
      <c r="L2944"/>
      <c r="M2944"/>
      <c r="N2944"/>
      <c r="O2944"/>
      <c r="P2944"/>
      <c r="Q2944"/>
      <c r="R2944"/>
      <c r="S2944"/>
      <c r="T2944"/>
      <c r="U2944"/>
      <c r="V2944"/>
      <c r="W2944"/>
      <c r="X2944"/>
      <c r="Y2944"/>
      <c r="Z2944"/>
    </row>
    <row r="2945" spans="1:26" x14ac:dyDescent="0.25">
      <c r="A2945"/>
      <c r="B2945"/>
      <c r="C2945"/>
      <c r="D2945"/>
      <c r="E2945"/>
      <c r="F2945"/>
      <c r="G2945"/>
      <c r="H2945"/>
      <c r="I2945"/>
      <c r="J2945"/>
      <c r="K2945"/>
      <c r="L2945"/>
      <c r="M2945"/>
      <c r="N2945"/>
      <c r="O2945"/>
      <c r="P2945"/>
      <c r="Q2945"/>
      <c r="R2945"/>
      <c r="S2945"/>
      <c r="T2945"/>
      <c r="U2945"/>
      <c r="V2945"/>
      <c r="W2945"/>
      <c r="X2945"/>
      <c r="Y2945"/>
      <c r="Z2945"/>
    </row>
    <row r="2946" spans="1:26" x14ac:dyDescent="0.25">
      <c r="A2946"/>
      <c r="B2946"/>
      <c r="C2946"/>
      <c r="D2946"/>
      <c r="E2946"/>
      <c r="F2946"/>
      <c r="G2946"/>
      <c r="H2946"/>
      <c r="I2946"/>
      <c r="J2946"/>
      <c r="K2946"/>
      <c r="L2946"/>
      <c r="M2946"/>
      <c r="N2946"/>
      <c r="O2946"/>
      <c r="P2946"/>
      <c r="Q2946"/>
      <c r="R2946"/>
      <c r="S2946"/>
      <c r="T2946"/>
      <c r="U2946"/>
      <c r="V2946"/>
      <c r="W2946"/>
      <c r="X2946"/>
      <c r="Y2946"/>
      <c r="Z2946"/>
    </row>
    <row r="2947" spans="1:26" x14ac:dyDescent="0.25">
      <c r="A2947"/>
      <c r="B2947"/>
      <c r="C2947"/>
      <c r="D2947"/>
      <c r="E2947"/>
      <c r="F2947"/>
      <c r="G2947"/>
      <c r="H2947"/>
      <c r="I2947"/>
      <c r="J2947"/>
      <c r="K2947"/>
      <c r="L2947"/>
      <c r="M2947"/>
      <c r="N2947"/>
      <c r="O2947"/>
      <c r="P2947"/>
      <c r="Q2947"/>
      <c r="R2947"/>
      <c r="S2947"/>
      <c r="T2947"/>
      <c r="U2947"/>
      <c r="V2947"/>
      <c r="W2947"/>
      <c r="X2947"/>
      <c r="Y2947"/>
      <c r="Z2947"/>
    </row>
    <row r="2948" spans="1:26" x14ac:dyDescent="0.25">
      <c r="A2948"/>
      <c r="B2948"/>
      <c r="C2948"/>
      <c r="D2948"/>
      <c r="E2948"/>
      <c r="F2948"/>
      <c r="G2948"/>
      <c r="H2948"/>
      <c r="I2948"/>
      <c r="J2948"/>
      <c r="K2948"/>
      <c r="L2948"/>
      <c r="M2948"/>
      <c r="N2948"/>
      <c r="O2948"/>
      <c r="P2948"/>
      <c r="Q2948"/>
      <c r="R2948"/>
      <c r="S2948"/>
      <c r="T2948"/>
      <c r="U2948"/>
      <c r="V2948"/>
      <c r="W2948"/>
      <c r="X2948"/>
      <c r="Y2948"/>
      <c r="Z2948"/>
    </row>
    <row r="2949" spans="1:26" x14ac:dyDescent="0.25">
      <c r="A2949"/>
      <c r="B2949"/>
      <c r="C2949"/>
      <c r="D2949"/>
      <c r="E2949"/>
      <c r="F2949"/>
      <c r="G2949"/>
      <c r="H2949"/>
      <c r="I2949"/>
      <c r="J2949"/>
      <c r="K2949"/>
      <c r="L2949"/>
      <c r="M2949"/>
      <c r="N2949"/>
      <c r="O2949"/>
      <c r="P2949"/>
      <c r="Q2949"/>
      <c r="R2949"/>
      <c r="S2949"/>
      <c r="T2949"/>
      <c r="U2949"/>
      <c r="V2949"/>
      <c r="W2949"/>
      <c r="X2949"/>
      <c r="Y2949"/>
      <c r="Z2949"/>
    </row>
    <row r="2950" spans="1:26" x14ac:dyDescent="0.25">
      <c r="A2950"/>
      <c r="B2950"/>
      <c r="C2950"/>
      <c r="D2950"/>
      <c r="E2950"/>
      <c r="F2950"/>
      <c r="G2950"/>
      <c r="H2950"/>
      <c r="I2950"/>
      <c r="J2950"/>
      <c r="K2950"/>
      <c r="L2950"/>
      <c r="M2950"/>
      <c r="N2950"/>
      <c r="O2950"/>
      <c r="P2950"/>
      <c r="Q2950"/>
      <c r="R2950"/>
      <c r="S2950"/>
      <c r="T2950"/>
      <c r="U2950"/>
      <c r="V2950"/>
      <c r="W2950"/>
      <c r="X2950"/>
      <c r="Y2950"/>
      <c r="Z2950"/>
    </row>
    <row r="2951" spans="1:26" x14ac:dyDescent="0.25">
      <c r="A2951"/>
      <c r="B2951"/>
      <c r="C2951"/>
      <c r="D2951"/>
      <c r="E2951"/>
      <c r="F2951"/>
      <c r="G2951"/>
      <c r="H2951"/>
      <c r="I2951"/>
      <c r="J2951"/>
      <c r="K2951"/>
      <c r="L2951"/>
      <c r="M2951"/>
      <c r="N2951"/>
      <c r="O2951"/>
      <c r="P2951"/>
      <c r="Q2951"/>
      <c r="R2951"/>
      <c r="S2951"/>
      <c r="T2951"/>
      <c r="U2951"/>
      <c r="V2951"/>
      <c r="W2951"/>
      <c r="X2951"/>
      <c r="Y2951"/>
      <c r="Z2951"/>
    </row>
    <row r="2952" spans="1:26" x14ac:dyDescent="0.25">
      <c r="A2952"/>
      <c r="B2952"/>
      <c r="C2952"/>
      <c r="D2952"/>
      <c r="E2952"/>
      <c r="F2952"/>
      <c r="G2952"/>
      <c r="H2952"/>
      <c r="I2952"/>
      <c r="J2952"/>
      <c r="K2952"/>
      <c r="L2952"/>
      <c r="M2952"/>
      <c r="N2952"/>
      <c r="O2952"/>
      <c r="P2952"/>
      <c r="Q2952"/>
      <c r="R2952"/>
      <c r="S2952"/>
      <c r="T2952"/>
      <c r="U2952"/>
      <c r="V2952"/>
      <c r="W2952"/>
      <c r="X2952"/>
      <c r="Y2952"/>
      <c r="Z2952"/>
    </row>
    <row r="2953" spans="1:26" x14ac:dyDescent="0.25">
      <c r="A2953"/>
      <c r="B2953"/>
      <c r="C2953"/>
      <c r="D2953"/>
      <c r="E2953"/>
      <c r="F2953"/>
      <c r="G2953"/>
      <c r="H2953"/>
      <c r="I2953"/>
      <c r="J2953"/>
      <c r="K2953"/>
      <c r="L2953"/>
      <c r="M2953"/>
      <c r="N2953"/>
      <c r="O2953"/>
      <c r="P2953"/>
      <c r="Q2953"/>
      <c r="R2953"/>
      <c r="S2953"/>
      <c r="T2953"/>
      <c r="U2953"/>
      <c r="V2953"/>
      <c r="W2953"/>
      <c r="X2953"/>
      <c r="Y2953"/>
      <c r="Z2953"/>
    </row>
    <row r="2954" spans="1:26" x14ac:dyDescent="0.25">
      <c r="A2954"/>
      <c r="B2954"/>
      <c r="C2954"/>
      <c r="D2954"/>
      <c r="E2954"/>
      <c r="F2954"/>
      <c r="G2954"/>
      <c r="H2954"/>
      <c r="I2954"/>
      <c r="J2954"/>
      <c r="K2954"/>
      <c r="L2954"/>
      <c r="M2954"/>
      <c r="N2954"/>
      <c r="O2954"/>
      <c r="P2954"/>
      <c r="Q2954"/>
      <c r="R2954"/>
      <c r="S2954"/>
      <c r="T2954"/>
      <c r="U2954"/>
      <c r="V2954"/>
      <c r="W2954"/>
      <c r="X2954"/>
      <c r="Y2954"/>
      <c r="Z2954"/>
    </row>
    <row r="2955" spans="1:26" x14ac:dyDescent="0.25">
      <c r="A2955"/>
      <c r="B2955"/>
      <c r="C2955"/>
      <c r="D2955"/>
      <c r="E2955"/>
      <c r="F2955"/>
      <c r="G2955"/>
      <c r="H2955"/>
      <c r="I2955"/>
      <c r="J2955"/>
      <c r="K2955"/>
      <c r="L2955"/>
      <c r="M2955"/>
      <c r="N2955"/>
      <c r="O2955"/>
      <c r="P2955"/>
      <c r="Q2955"/>
      <c r="R2955"/>
      <c r="S2955"/>
      <c r="T2955"/>
      <c r="U2955"/>
      <c r="V2955"/>
      <c r="W2955"/>
      <c r="X2955"/>
      <c r="Y2955"/>
      <c r="Z2955"/>
    </row>
    <row r="2956" spans="1:26" x14ac:dyDescent="0.25">
      <c r="A2956"/>
      <c r="B2956"/>
      <c r="C2956"/>
      <c r="D2956"/>
      <c r="E2956"/>
      <c r="F2956"/>
      <c r="G2956"/>
      <c r="H2956"/>
      <c r="I2956"/>
      <c r="J2956"/>
      <c r="K2956"/>
      <c r="L2956"/>
      <c r="M2956"/>
      <c r="N2956"/>
      <c r="O2956"/>
      <c r="P2956"/>
      <c r="Q2956"/>
      <c r="R2956"/>
      <c r="S2956"/>
      <c r="T2956"/>
      <c r="U2956"/>
      <c r="V2956"/>
      <c r="W2956"/>
      <c r="X2956"/>
      <c r="Y2956"/>
      <c r="Z2956"/>
    </row>
    <row r="2957" spans="1:26" x14ac:dyDescent="0.25">
      <c r="A2957"/>
      <c r="B2957"/>
      <c r="C2957"/>
      <c r="D2957"/>
      <c r="E2957"/>
      <c r="F2957"/>
      <c r="G2957"/>
      <c r="H2957"/>
      <c r="I2957"/>
      <c r="J2957"/>
      <c r="K2957"/>
      <c r="L2957"/>
      <c r="M2957"/>
      <c r="N2957"/>
      <c r="O2957"/>
      <c r="P2957"/>
      <c r="Q2957"/>
      <c r="R2957"/>
      <c r="S2957"/>
      <c r="T2957"/>
      <c r="U2957"/>
      <c r="V2957"/>
      <c r="W2957"/>
      <c r="X2957"/>
      <c r="Y2957"/>
      <c r="Z2957"/>
    </row>
    <row r="2958" spans="1:26" x14ac:dyDescent="0.25">
      <c r="A2958"/>
      <c r="B2958"/>
      <c r="C2958"/>
      <c r="D2958"/>
      <c r="E2958"/>
      <c r="F2958"/>
      <c r="G2958"/>
      <c r="H2958"/>
      <c r="I2958"/>
      <c r="J2958"/>
      <c r="K2958"/>
      <c r="L2958"/>
      <c r="M2958"/>
      <c r="N2958"/>
      <c r="O2958"/>
      <c r="P2958"/>
      <c r="Q2958"/>
      <c r="R2958"/>
      <c r="S2958"/>
      <c r="T2958"/>
      <c r="U2958"/>
      <c r="V2958"/>
      <c r="W2958"/>
      <c r="X2958"/>
      <c r="Y2958"/>
      <c r="Z2958"/>
    </row>
    <row r="2959" spans="1:26" x14ac:dyDescent="0.25">
      <c r="A2959"/>
      <c r="B2959"/>
      <c r="C2959"/>
      <c r="D2959"/>
      <c r="E2959"/>
      <c r="F2959"/>
      <c r="G2959"/>
      <c r="H2959"/>
      <c r="I2959"/>
      <c r="J2959"/>
      <c r="K2959"/>
      <c r="L2959"/>
      <c r="M2959"/>
      <c r="N2959"/>
      <c r="O2959"/>
      <c r="P2959"/>
      <c r="Q2959"/>
      <c r="R2959"/>
      <c r="S2959"/>
      <c r="T2959"/>
      <c r="U2959"/>
      <c r="V2959"/>
      <c r="W2959"/>
      <c r="X2959"/>
      <c r="Y2959"/>
      <c r="Z2959"/>
    </row>
    <row r="2960" spans="1:26" x14ac:dyDescent="0.25">
      <c r="A2960"/>
      <c r="B2960"/>
      <c r="C2960"/>
      <c r="D2960"/>
      <c r="E2960"/>
      <c r="F2960"/>
      <c r="G2960"/>
      <c r="H2960"/>
      <c r="I2960"/>
      <c r="J2960"/>
      <c r="K2960"/>
      <c r="L2960"/>
      <c r="M2960"/>
      <c r="N2960"/>
      <c r="O2960"/>
      <c r="P2960"/>
      <c r="Q2960"/>
      <c r="R2960"/>
      <c r="S2960"/>
      <c r="T2960"/>
      <c r="U2960"/>
      <c r="V2960"/>
      <c r="W2960"/>
      <c r="X2960"/>
      <c r="Y2960"/>
      <c r="Z2960"/>
    </row>
    <row r="2961" spans="1:26" x14ac:dyDescent="0.25">
      <c r="A2961"/>
      <c r="B2961"/>
      <c r="C2961"/>
      <c r="D2961"/>
      <c r="E2961"/>
      <c r="F2961"/>
      <c r="G2961"/>
      <c r="H2961"/>
      <c r="I2961"/>
      <c r="J2961"/>
      <c r="K2961"/>
      <c r="L2961"/>
      <c r="M2961"/>
      <c r="N2961"/>
      <c r="O2961"/>
      <c r="P2961"/>
      <c r="Q2961"/>
      <c r="R2961"/>
      <c r="S2961"/>
      <c r="T2961"/>
      <c r="U2961"/>
      <c r="V2961"/>
      <c r="W2961"/>
      <c r="X2961"/>
      <c r="Y2961"/>
      <c r="Z2961"/>
    </row>
    <row r="2962" spans="1:26" x14ac:dyDescent="0.25">
      <c r="A2962"/>
      <c r="B2962"/>
      <c r="C2962"/>
      <c r="D2962"/>
      <c r="E2962"/>
      <c r="F2962"/>
      <c r="G2962"/>
      <c r="H2962"/>
      <c r="I2962"/>
      <c r="J2962"/>
      <c r="K2962"/>
      <c r="L2962"/>
      <c r="M2962"/>
      <c r="N2962"/>
      <c r="O2962"/>
      <c r="P2962"/>
      <c r="Q2962"/>
      <c r="R2962"/>
      <c r="S2962"/>
      <c r="T2962"/>
      <c r="U2962"/>
      <c r="V2962"/>
      <c r="W2962"/>
      <c r="X2962"/>
      <c r="Y2962"/>
      <c r="Z2962"/>
    </row>
    <row r="2963" spans="1:26" x14ac:dyDescent="0.25">
      <c r="A2963"/>
      <c r="B2963"/>
      <c r="C2963"/>
      <c r="D2963"/>
      <c r="E2963"/>
      <c r="F2963"/>
      <c r="G2963"/>
      <c r="H2963"/>
      <c r="I2963"/>
      <c r="J2963"/>
      <c r="K2963"/>
      <c r="L2963"/>
      <c r="M2963"/>
      <c r="N2963"/>
      <c r="O2963"/>
      <c r="P2963"/>
      <c r="Q2963"/>
      <c r="R2963"/>
      <c r="S2963"/>
      <c r="T2963"/>
      <c r="U2963"/>
      <c r="V2963"/>
      <c r="W2963"/>
      <c r="X2963"/>
      <c r="Y2963"/>
      <c r="Z2963"/>
    </row>
    <row r="2964" spans="1:26" x14ac:dyDescent="0.25">
      <c r="A2964"/>
      <c r="B2964"/>
      <c r="C2964"/>
      <c r="D2964"/>
      <c r="E2964"/>
      <c r="F2964"/>
      <c r="G2964"/>
      <c r="H2964"/>
      <c r="I2964"/>
      <c r="J2964"/>
      <c r="K2964"/>
      <c r="L2964"/>
      <c r="M2964"/>
      <c r="N2964"/>
      <c r="O2964"/>
      <c r="P2964"/>
      <c r="Q2964"/>
      <c r="R2964"/>
      <c r="S2964"/>
      <c r="T2964"/>
      <c r="U2964"/>
      <c r="V2964"/>
      <c r="W2964"/>
      <c r="X2964"/>
      <c r="Y2964"/>
      <c r="Z2964"/>
    </row>
    <row r="2965" spans="1:26" x14ac:dyDescent="0.25">
      <c r="A2965"/>
      <c r="B2965"/>
      <c r="C2965"/>
      <c r="D2965"/>
      <c r="E2965"/>
      <c r="F2965"/>
      <c r="G2965"/>
      <c r="H2965"/>
      <c r="I2965"/>
      <c r="J2965"/>
      <c r="K2965"/>
      <c r="L2965"/>
      <c r="M2965"/>
      <c r="N2965"/>
      <c r="O2965"/>
      <c r="P2965"/>
      <c r="Q2965"/>
      <c r="R2965"/>
      <c r="S2965"/>
      <c r="T2965"/>
      <c r="U2965"/>
      <c r="V2965"/>
      <c r="W2965"/>
      <c r="X2965"/>
      <c r="Y2965"/>
      <c r="Z2965"/>
    </row>
    <row r="2966" spans="1:26" x14ac:dyDescent="0.25">
      <c r="A2966"/>
      <c r="B2966"/>
      <c r="C2966"/>
      <c r="D2966"/>
      <c r="E2966"/>
      <c r="F2966"/>
      <c r="G2966"/>
      <c r="H2966"/>
      <c r="I2966"/>
      <c r="J2966"/>
      <c r="K2966"/>
      <c r="L2966"/>
      <c r="M2966"/>
      <c r="N2966"/>
      <c r="O2966"/>
      <c r="P2966"/>
      <c r="Q2966"/>
      <c r="R2966"/>
      <c r="S2966"/>
      <c r="T2966"/>
      <c r="U2966"/>
      <c r="V2966"/>
      <c r="W2966"/>
      <c r="X2966"/>
      <c r="Y2966"/>
      <c r="Z2966"/>
    </row>
    <row r="2967" spans="1:26" x14ac:dyDescent="0.25">
      <c r="A2967"/>
      <c r="B2967"/>
      <c r="C2967"/>
      <c r="D2967"/>
      <c r="E2967"/>
      <c r="F2967"/>
      <c r="G2967"/>
      <c r="H2967"/>
      <c r="I2967"/>
      <c r="J2967"/>
      <c r="K2967"/>
      <c r="L2967"/>
      <c r="M2967"/>
      <c r="N2967"/>
      <c r="O2967"/>
      <c r="P2967"/>
      <c r="Q2967"/>
      <c r="R2967"/>
      <c r="S2967"/>
      <c r="T2967"/>
      <c r="U2967"/>
      <c r="V2967"/>
      <c r="W2967"/>
      <c r="X2967"/>
      <c r="Y2967"/>
      <c r="Z2967"/>
    </row>
    <row r="2968" spans="1:26" x14ac:dyDescent="0.25">
      <c r="A2968"/>
      <c r="B2968"/>
      <c r="C2968"/>
      <c r="D2968"/>
      <c r="E2968"/>
      <c r="F2968"/>
      <c r="G2968"/>
      <c r="H2968"/>
      <c r="I2968"/>
      <c r="J2968"/>
      <c r="K2968"/>
      <c r="L2968"/>
      <c r="M2968"/>
      <c r="N2968"/>
      <c r="O2968"/>
      <c r="P2968"/>
      <c r="Q2968"/>
      <c r="R2968"/>
      <c r="S2968"/>
      <c r="T2968"/>
      <c r="U2968"/>
      <c r="V2968"/>
      <c r="W2968"/>
      <c r="X2968"/>
      <c r="Y2968"/>
      <c r="Z2968"/>
    </row>
    <row r="2969" spans="1:26" x14ac:dyDescent="0.25">
      <c r="A2969"/>
      <c r="B2969"/>
      <c r="C2969"/>
      <c r="D2969"/>
      <c r="E2969"/>
      <c r="F2969"/>
      <c r="G2969"/>
      <c r="H2969"/>
      <c r="I2969"/>
      <c r="J2969"/>
      <c r="K2969"/>
      <c r="L2969"/>
      <c r="M2969"/>
      <c r="N2969"/>
      <c r="O2969"/>
      <c r="P2969"/>
      <c r="Q2969"/>
      <c r="R2969"/>
      <c r="S2969"/>
      <c r="T2969"/>
      <c r="U2969"/>
      <c r="V2969"/>
      <c r="W2969"/>
      <c r="X2969"/>
      <c r="Y2969"/>
      <c r="Z2969"/>
    </row>
    <row r="2970" spans="1:26" x14ac:dyDescent="0.25">
      <c r="A2970"/>
      <c r="B2970"/>
      <c r="C2970"/>
      <c r="D2970"/>
      <c r="E2970"/>
      <c r="F2970"/>
      <c r="G2970"/>
      <c r="H2970"/>
      <c r="I2970"/>
      <c r="J2970"/>
      <c r="K2970"/>
      <c r="L2970"/>
      <c r="M2970"/>
      <c r="N2970"/>
      <c r="O2970"/>
      <c r="P2970"/>
      <c r="Q2970"/>
      <c r="R2970"/>
      <c r="S2970"/>
      <c r="T2970"/>
      <c r="U2970"/>
      <c r="V2970"/>
      <c r="W2970"/>
      <c r="X2970"/>
      <c r="Y2970"/>
      <c r="Z2970"/>
    </row>
    <row r="2971" spans="1:26" x14ac:dyDescent="0.25">
      <c r="A2971"/>
      <c r="B2971"/>
      <c r="C2971"/>
      <c r="D2971"/>
      <c r="E2971"/>
      <c r="F2971"/>
      <c r="G2971"/>
      <c r="H2971"/>
      <c r="I2971"/>
      <c r="J2971"/>
      <c r="K2971"/>
      <c r="L2971"/>
      <c r="M2971"/>
      <c r="N2971"/>
      <c r="O2971"/>
      <c r="P2971"/>
      <c r="Q2971"/>
      <c r="R2971"/>
      <c r="S2971"/>
      <c r="T2971"/>
      <c r="U2971"/>
      <c r="V2971"/>
      <c r="W2971"/>
      <c r="X2971"/>
      <c r="Y2971"/>
      <c r="Z2971"/>
    </row>
    <row r="2972" spans="1:26" x14ac:dyDescent="0.25">
      <c r="A2972"/>
      <c r="B2972"/>
      <c r="C2972"/>
      <c r="D2972"/>
      <c r="E2972"/>
      <c r="F2972"/>
      <c r="G2972"/>
      <c r="H2972"/>
      <c r="I2972"/>
      <c r="J2972"/>
      <c r="K2972"/>
      <c r="L2972"/>
      <c r="M2972"/>
      <c r="N2972"/>
      <c r="O2972"/>
      <c r="P2972"/>
      <c r="Q2972"/>
      <c r="R2972"/>
      <c r="S2972"/>
      <c r="T2972"/>
      <c r="U2972"/>
      <c r="V2972"/>
      <c r="W2972"/>
      <c r="X2972"/>
      <c r="Y2972"/>
      <c r="Z2972"/>
    </row>
    <row r="2973" spans="1:26" x14ac:dyDescent="0.25">
      <c r="A2973"/>
      <c r="B2973"/>
      <c r="C2973"/>
      <c r="D2973"/>
      <c r="E2973"/>
      <c r="F2973"/>
      <c r="G2973"/>
      <c r="H2973"/>
      <c r="I2973"/>
      <c r="J2973"/>
      <c r="K2973"/>
      <c r="L2973"/>
      <c r="M2973"/>
      <c r="N2973"/>
      <c r="O2973"/>
      <c r="P2973"/>
      <c r="Q2973"/>
      <c r="R2973"/>
      <c r="S2973"/>
      <c r="T2973"/>
      <c r="U2973"/>
      <c r="V2973"/>
      <c r="W2973"/>
      <c r="X2973"/>
      <c r="Y2973"/>
      <c r="Z2973"/>
    </row>
    <row r="2974" spans="1:26" x14ac:dyDescent="0.25">
      <c r="A2974"/>
      <c r="B2974"/>
      <c r="C2974"/>
      <c r="D2974"/>
      <c r="E2974"/>
      <c r="F2974"/>
      <c r="G2974"/>
      <c r="H2974"/>
      <c r="I2974"/>
      <c r="J2974"/>
      <c r="K2974"/>
      <c r="L2974"/>
      <c r="M2974"/>
      <c r="N2974"/>
      <c r="O2974"/>
      <c r="P2974"/>
      <c r="Q2974"/>
      <c r="R2974"/>
      <c r="S2974"/>
      <c r="T2974"/>
      <c r="U2974"/>
      <c r="V2974"/>
      <c r="W2974"/>
      <c r="X2974"/>
      <c r="Y2974"/>
      <c r="Z2974"/>
    </row>
    <row r="2975" spans="1:26" x14ac:dyDescent="0.25">
      <c r="A2975"/>
      <c r="B2975"/>
      <c r="C2975"/>
      <c r="D2975"/>
      <c r="E2975"/>
      <c r="F2975"/>
      <c r="G2975"/>
      <c r="H2975"/>
      <c r="I2975"/>
      <c r="J2975"/>
      <c r="K2975"/>
      <c r="L2975"/>
      <c r="M2975"/>
      <c r="N2975"/>
      <c r="O2975"/>
      <c r="P2975"/>
      <c r="Q2975"/>
      <c r="R2975"/>
      <c r="S2975"/>
      <c r="T2975"/>
      <c r="U2975"/>
      <c r="V2975"/>
      <c r="W2975"/>
      <c r="X2975"/>
      <c r="Y2975"/>
      <c r="Z2975"/>
    </row>
    <row r="2976" spans="1:26" x14ac:dyDescent="0.25">
      <c r="A2976"/>
      <c r="B2976"/>
      <c r="C2976"/>
      <c r="D2976"/>
      <c r="E2976"/>
      <c r="F2976"/>
      <c r="G2976"/>
      <c r="H2976"/>
      <c r="I2976"/>
      <c r="J2976"/>
      <c r="K2976"/>
      <c r="L2976"/>
      <c r="M2976"/>
      <c r="N2976"/>
      <c r="O2976"/>
      <c r="P2976"/>
      <c r="Q2976"/>
      <c r="R2976"/>
      <c r="S2976"/>
      <c r="T2976"/>
      <c r="U2976"/>
      <c r="V2976"/>
      <c r="W2976"/>
      <c r="X2976"/>
      <c r="Y2976"/>
      <c r="Z2976"/>
    </row>
    <row r="2977" spans="1:26" x14ac:dyDescent="0.25">
      <c r="A2977"/>
      <c r="B2977"/>
      <c r="C2977"/>
      <c r="D2977"/>
      <c r="E2977"/>
      <c r="F2977"/>
      <c r="G2977"/>
      <c r="H2977"/>
      <c r="I2977"/>
      <c r="J2977"/>
      <c r="K2977"/>
      <c r="L2977"/>
      <c r="M2977"/>
      <c r="N2977"/>
      <c r="O2977"/>
      <c r="P2977"/>
      <c r="Q2977"/>
      <c r="R2977"/>
      <c r="S2977"/>
      <c r="T2977"/>
      <c r="U2977"/>
      <c r="V2977"/>
      <c r="W2977"/>
      <c r="X2977"/>
      <c r="Y2977"/>
      <c r="Z2977"/>
    </row>
    <row r="2978" spans="1:26" x14ac:dyDescent="0.25">
      <c r="A2978"/>
      <c r="B2978"/>
      <c r="C2978"/>
      <c r="D2978"/>
      <c r="E2978"/>
      <c r="F2978"/>
      <c r="G2978"/>
      <c r="H2978"/>
      <c r="I2978"/>
      <c r="J2978"/>
      <c r="K2978"/>
      <c r="L2978"/>
      <c r="M2978"/>
      <c r="N2978"/>
      <c r="O2978"/>
      <c r="P2978"/>
      <c r="Q2978"/>
      <c r="R2978"/>
      <c r="S2978"/>
      <c r="T2978"/>
      <c r="U2978"/>
      <c r="V2978"/>
      <c r="W2978"/>
      <c r="X2978"/>
      <c r="Y2978"/>
      <c r="Z2978"/>
    </row>
    <row r="2979" spans="1:26" x14ac:dyDescent="0.25">
      <c r="A2979"/>
      <c r="B2979"/>
      <c r="C2979"/>
      <c r="D2979"/>
      <c r="E2979"/>
      <c r="F2979"/>
      <c r="G2979"/>
      <c r="H2979"/>
      <c r="I2979"/>
      <c r="J2979"/>
      <c r="K2979"/>
      <c r="L2979"/>
      <c r="M2979"/>
      <c r="N2979"/>
      <c r="O2979"/>
      <c r="P2979"/>
      <c r="Q2979"/>
      <c r="R2979"/>
      <c r="S2979"/>
      <c r="T2979"/>
      <c r="U2979"/>
      <c r="V2979"/>
      <c r="W2979"/>
      <c r="X2979"/>
      <c r="Y2979"/>
      <c r="Z2979"/>
    </row>
    <row r="2980" spans="1:26" x14ac:dyDescent="0.25">
      <c r="A2980"/>
      <c r="B2980"/>
      <c r="C2980"/>
      <c r="D2980"/>
      <c r="E2980"/>
      <c r="F2980"/>
      <c r="G2980"/>
      <c r="H2980"/>
      <c r="I2980"/>
      <c r="J2980"/>
      <c r="K2980"/>
      <c r="L2980"/>
      <c r="M2980"/>
      <c r="N2980"/>
      <c r="O2980"/>
      <c r="P2980"/>
      <c r="Q2980"/>
      <c r="R2980"/>
      <c r="S2980"/>
      <c r="T2980"/>
      <c r="U2980"/>
      <c r="V2980"/>
      <c r="W2980"/>
      <c r="X2980"/>
      <c r="Y2980"/>
      <c r="Z2980"/>
    </row>
    <row r="2981" spans="1:26" x14ac:dyDescent="0.25">
      <c r="A2981"/>
      <c r="B2981"/>
      <c r="C2981"/>
      <c r="D2981"/>
      <c r="E2981"/>
      <c r="F2981"/>
      <c r="G2981"/>
      <c r="H2981"/>
      <c r="I2981"/>
      <c r="J2981"/>
      <c r="K2981"/>
      <c r="L2981"/>
      <c r="M2981"/>
      <c r="N2981"/>
      <c r="O2981"/>
      <c r="P2981"/>
      <c r="Q2981"/>
      <c r="R2981"/>
      <c r="S2981"/>
      <c r="T2981"/>
      <c r="U2981"/>
      <c r="V2981"/>
      <c r="W2981"/>
      <c r="X2981"/>
      <c r="Y2981"/>
      <c r="Z2981"/>
    </row>
    <row r="2982" spans="1:26" x14ac:dyDescent="0.25">
      <c r="A2982"/>
      <c r="B2982"/>
      <c r="C2982"/>
      <c r="D2982"/>
      <c r="E2982"/>
      <c r="F2982"/>
      <c r="G2982"/>
      <c r="H2982"/>
      <c r="I2982"/>
      <c r="J2982"/>
      <c r="K2982"/>
      <c r="L2982"/>
      <c r="M2982"/>
      <c r="N2982"/>
      <c r="O2982"/>
      <c r="P2982"/>
      <c r="Q2982"/>
      <c r="R2982"/>
      <c r="S2982"/>
      <c r="T2982"/>
      <c r="U2982"/>
      <c r="V2982"/>
      <c r="W2982"/>
      <c r="X2982"/>
      <c r="Y2982"/>
      <c r="Z2982"/>
    </row>
    <row r="2983" spans="1:26" x14ac:dyDescent="0.25">
      <c r="A2983"/>
      <c r="B2983"/>
      <c r="C2983"/>
      <c r="D2983"/>
      <c r="E2983"/>
      <c r="F2983"/>
      <c r="G2983"/>
      <c r="H2983"/>
      <c r="I2983"/>
      <c r="J2983"/>
      <c r="K2983"/>
      <c r="L2983"/>
      <c r="M2983"/>
      <c r="N2983"/>
      <c r="O2983"/>
      <c r="P2983"/>
      <c r="Q2983"/>
      <c r="R2983"/>
      <c r="S2983"/>
      <c r="T2983"/>
      <c r="U2983"/>
      <c r="V2983"/>
      <c r="W2983"/>
      <c r="X2983"/>
      <c r="Y2983"/>
      <c r="Z2983"/>
    </row>
    <row r="2984" spans="1:26" x14ac:dyDescent="0.25">
      <c r="A2984"/>
      <c r="B2984"/>
      <c r="C2984"/>
      <c r="D2984"/>
      <c r="E2984"/>
      <c r="F2984"/>
      <c r="G2984"/>
      <c r="H2984"/>
      <c r="I2984"/>
      <c r="J2984"/>
      <c r="K2984"/>
      <c r="L2984"/>
      <c r="M2984"/>
      <c r="N2984"/>
      <c r="O2984"/>
      <c r="P2984"/>
      <c r="Q2984"/>
      <c r="R2984"/>
      <c r="S2984"/>
      <c r="T2984"/>
      <c r="U2984"/>
      <c r="V2984"/>
      <c r="W2984"/>
      <c r="X2984"/>
      <c r="Y2984"/>
      <c r="Z2984"/>
    </row>
    <row r="2985" spans="1:26" x14ac:dyDescent="0.25">
      <c r="A2985"/>
      <c r="B2985"/>
      <c r="C2985"/>
      <c r="D2985"/>
      <c r="E2985"/>
      <c r="F2985"/>
      <c r="G2985"/>
      <c r="H2985"/>
      <c r="I2985"/>
      <c r="J2985"/>
      <c r="K2985"/>
      <c r="L2985"/>
      <c r="M2985"/>
      <c r="N2985"/>
      <c r="O2985"/>
      <c r="P2985"/>
      <c r="Q2985"/>
      <c r="R2985"/>
      <c r="S2985"/>
      <c r="T2985"/>
      <c r="U2985"/>
      <c r="V2985"/>
      <c r="W2985"/>
      <c r="X2985"/>
      <c r="Y2985"/>
      <c r="Z2985"/>
    </row>
    <row r="2986" spans="1:26" x14ac:dyDescent="0.25">
      <c r="A2986"/>
      <c r="B2986"/>
      <c r="C2986"/>
      <c r="D2986"/>
      <c r="E2986"/>
      <c r="F2986"/>
      <c r="G2986"/>
      <c r="H2986"/>
      <c r="I2986"/>
      <c r="J2986"/>
      <c r="K2986"/>
      <c r="L2986"/>
      <c r="M2986"/>
      <c r="N2986"/>
      <c r="O2986"/>
      <c r="P2986"/>
      <c r="Q2986"/>
      <c r="R2986"/>
      <c r="S2986"/>
      <c r="T2986"/>
      <c r="U2986"/>
      <c r="V2986"/>
      <c r="W2986"/>
      <c r="X2986"/>
      <c r="Y2986"/>
      <c r="Z2986"/>
    </row>
    <row r="2987" spans="1:26" x14ac:dyDescent="0.25">
      <c r="A2987"/>
      <c r="B2987"/>
      <c r="C2987"/>
      <c r="D2987"/>
      <c r="E2987"/>
      <c r="F2987"/>
      <c r="G2987"/>
      <c r="H2987"/>
      <c r="I2987"/>
      <c r="J2987"/>
      <c r="K2987"/>
      <c r="L2987"/>
      <c r="M2987"/>
      <c r="N2987"/>
      <c r="O2987"/>
      <c r="P2987"/>
      <c r="Q2987"/>
      <c r="R2987"/>
      <c r="S2987"/>
      <c r="T2987"/>
      <c r="U2987"/>
      <c r="V2987"/>
      <c r="W2987"/>
      <c r="X2987"/>
      <c r="Y2987"/>
      <c r="Z2987"/>
    </row>
    <row r="2988" spans="1:26" x14ac:dyDescent="0.25">
      <c r="A2988"/>
      <c r="B2988"/>
      <c r="C2988"/>
      <c r="D2988"/>
      <c r="E2988"/>
      <c r="F2988"/>
      <c r="G2988"/>
      <c r="H2988"/>
      <c r="I2988"/>
      <c r="J2988"/>
      <c r="K2988"/>
      <c r="L2988"/>
      <c r="M2988"/>
      <c r="N2988"/>
      <c r="O2988"/>
      <c r="P2988"/>
      <c r="Q2988"/>
      <c r="R2988"/>
      <c r="S2988"/>
      <c r="T2988"/>
      <c r="U2988"/>
      <c r="V2988"/>
      <c r="W2988"/>
      <c r="X2988"/>
      <c r="Y2988"/>
      <c r="Z2988"/>
    </row>
    <row r="2989" spans="1:26" x14ac:dyDescent="0.25">
      <c r="A2989"/>
      <c r="B2989"/>
      <c r="C2989"/>
      <c r="D2989"/>
      <c r="E2989"/>
      <c r="F2989"/>
      <c r="G2989"/>
      <c r="H2989"/>
      <c r="I2989"/>
      <c r="J2989"/>
      <c r="K2989"/>
      <c r="L2989"/>
      <c r="M2989"/>
      <c r="N2989"/>
      <c r="O2989"/>
      <c r="P2989"/>
      <c r="Q2989"/>
      <c r="R2989"/>
      <c r="S2989"/>
      <c r="T2989"/>
      <c r="U2989"/>
      <c r="V2989"/>
      <c r="W2989"/>
      <c r="X2989"/>
      <c r="Y2989"/>
      <c r="Z2989"/>
    </row>
    <row r="2990" spans="1:26" x14ac:dyDescent="0.25">
      <c r="A2990"/>
      <c r="B2990"/>
      <c r="C2990"/>
      <c r="D2990"/>
      <c r="E2990"/>
      <c r="F2990"/>
      <c r="G2990"/>
      <c r="H2990"/>
      <c r="I2990"/>
      <c r="J2990"/>
      <c r="K2990"/>
      <c r="L2990"/>
      <c r="M2990"/>
      <c r="N2990"/>
      <c r="O2990"/>
      <c r="P2990"/>
      <c r="Q2990"/>
      <c r="R2990"/>
      <c r="S2990"/>
      <c r="T2990"/>
      <c r="U2990"/>
      <c r="V2990"/>
      <c r="W2990"/>
      <c r="X2990"/>
      <c r="Y2990"/>
      <c r="Z2990"/>
    </row>
    <row r="2991" spans="1:26" x14ac:dyDescent="0.25">
      <c r="A2991"/>
      <c r="B2991"/>
      <c r="C2991"/>
      <c r="D2991"/>
      <c r="E2991"/>
      <c r="F2991"/>
      <c r="G2991"/>
      <c r="H2991"/>
      <c r="I2991"/>
      <c r="J2991"/>
      <c r="K2991"/>
      <c r="L2991"/>
      <c r="M2991"/>
      <c r="N2991"/>
      <c r="O2991"/>
      <c r="P2991"/>
      <c r="Q2991"/>
      <c r="R2991"/>
      <c r="S2991"/>
      <c r="T2991"/>
      <c r="U2991"/>
      <c r="V2991"/>
      <c r="W2991"/>
      <c r="X2991"/>
      <c r="Y2991"/>
      <c r="Z2991"/>
    </row>
    <row r="2992" spans="1:26" x14ac:dyDescent="0.25">
      <c r="A2992"/>
      <c r="B2992"/>
      <c r="C2992"/>
      <c r="D2992"/>
      <c r="E2992"/>
      <c r="F2992"/>
      <c r="G2992"/>
      <c r="H2992"/>
      <c r="I2992"/>
      <c r="J2992"/>
      <c r="K2992"/>
      <c r="L2992"/>
      <c r="M2992"/>
      <c r="N2992"/>
      <c r="O2992"/>
      <c r="P2992"/>
      <c r="Q2992"/>
      <c r="R2992"/>
      <c r="S2992"/>
      <c r="T2992"/>
      <c r="U2992"/>
      <c r="V2992"/>
      <c r="W2992"/>
      <c r="X2992"/>
      <c r="Y2992"/>
      <c r="Z2992"/>
    </row>
    <row r="2993" spans="1:26" x14ac:dyDescent="0.25">
      <c r="A2993"/>
      <c r="B2993"/>
      <c r="C2993"/>
      <c r="D2993"/>
      <c r="E2993"/>
      <c r="F2993"/>
      <c r="G2993"/>
      <c r="H2993"/>
      <c r="I2993"/>
      <c r="J2993"/>
      <c r="K2993"/>
      <c r="L2993"/>
      <c r="M2993"/>
      <c r="N2993"/>
      <c r="O2993"/>
      <c r="P2993"/>
      <c r="Q2993"/>
      <c r="R2993"/>
      <c r="S2993"/>
      <c r="T2993"/>
      <c r="U2993"/>
      <c r="V2993"/>
      <c r="W2993"/>
      <c r="X2993"/>
      <c r="Y2993"/>
      <c r="Z2993"/>
    </row>
    <row r="2994" spans="1:26" x14ac:dyDescent="0.25">
      <c r="A2994"/>
      <c r="B2994"/>
      <c r="C2994"/>
      <c r="D2994"/>
      <c r="E2994"/>
      <c r="F2994"/>
      <c r="G2994"/>
      <c r="H2994"/>
      <c r="I2994"/>
      <c r="J2994"/>
      <c r="K2994"/>
      <c r="L2994"/>
      <c r="M2994"/>
      <c r="N2994"/>
      <c r="O2994"/>
      <c r="P2994"/>
      <c r="Q2994"/>
      <c r="R2994"/>
      <c r="S2994"/>
      <c r="T2994"/>
      <c r="U2994"/>
      <c r="V2994"/>
      <c r="W2994"/>
      <c r="X2994"/>
      <c r="Y2994"/>
      <c r="Z2994"/>
    </row>
    <row r="2995" spans="1:26" x14ac:dyDescent="0.25">
      <c r="A2995"/>
      <c r="B2995"/>
      <c r="C2995"/>
      <c r="D2995"/>
      <c r="E2995"/>
      <c r="F2995"/>
      <c r="G2995"/>
      <c r="H2995"/>
      <c r="I2995"/>
      <c r="J2995"/>
      <c r="K2995"/>
      <c r="L2995"/>
      <c r="M2995"/>
      <c r="N2995"/>
      <c r="O2995"/>
      <c r="P2995"/>
      <c r="Q2995"/>
      <c r="R2995"/>
      <c r="S2995"/>
      <c r="T2995"/>
      <c r="U2995"/>
      <c r="V2995"/>
      <c r="W2995"/>
      <c r="X2995"/>
      <c r="Y2995"/>
      <c r="Z2995"/>
    </row>
    <row r="2996" spans="1:26" x14ac:dyDescent="0.25">
      <c r="A2996"/>
      <c r="B2996"/>
      <c r="C2996"/>
      <c r="D2996"/>
      <c r="E2996"/>
      <c r="F2996"/>
      <c r="G2996"/>
      <c r="H2996"/>
      <c r="I2996"/>
      <c r="J2996"/>
      <c r="K2996"/>
      <c r="L2996"/>
      <c r="M2996"/>
      <c r="N2996"/>
      <c r="O2996"/>
      <c r="P2996"/>
      <c r="Q2996"/>
      <c r="R2996"/>
      <c r="S2996"/>
      <c r="T2996"/>
      <c r="U2996"/>
      <c r="V2996"/>
      <c r="W2996"/>
      <c r="X2996"/>
      <c r="Y2996"/>
      <c r="Z2996"/>
    </row>
    <row r="2997" spans="1:26" x14ac:dyDescent="0.25">
      <c r="A2997"/>
      <c r="B2997"/>
      <c r="C2997"/>
      <c r="D2997"/>
      <c r="E2997"/>
      <c r="F2997"/>
      <c r="G2997"/>
      <c r="H2997"/>
      <c r="I2997"/>
      <c r="J2997"/>
      <c r="K2997"/>
      <c r="L2997"/>
      <c r="M2997"/>
      <c r="N2997"/>
      <c r="O2997"/>
      <c r="P2997"/>
      <c r="Q2997"/>
      <c r="R2997"/>
      <c r="S2997"/>
      <c r="T2997"/>
      <c r="U2997"/>
      <c r="V2997"/>
      <c r="W2997"/>
      <c r="X2997"/>
      <c r="Y2997"/>
      <c r="Z2997"/>
    </row>
    <row r="2998" spans="1:26" x14ac:dyDescent="0.25">
      <c r="A2998"/>
      <c r="B2998"/>
      <c r="C2998"/>
      <c r="D2998"/>
      <c r="E2998"/>
      <c r="F2998"/>
      <c r="G2998"/>
      <c r="H2998"/>
      <c r="I2998"/>
      <c r="J2998"/>
      <c r="K2998"/>
      <c r="L2998"/>
      <c r="M2998"/>
      <c r="N2998"/>
      <c r="O2998"/>
      <c r="P2998"/>
      <c r="Q2998"/>
      <c r="R2998"/>
      <c r="S2998"/>
      <c r="T2998"/>
      <c r="U2998"/>
      <c r="V2998"/>
      <c r="W2998"/>
      <c r="X2998"/>
      <c r="Y2998"/>
      <c r="Z2998"/>
    </row>
    <row r="2999" spans="1:26" x14ac:dyDescent="0.25">
      <c r="A2999"/>
      <c r="B2999"/>
      <c r="C2999"/>
      <c r="D2999"/>
      <c r="E2999"/>
      <c r="F2999"/>
      <c r="G2999"/>
      <c r="H2999"/>
      <c r="I2999"/>
      <c r="J2999"/>
      <c r="K2999"/>
      <c r="L2999"/>
      <c r="M2999"/>
      <c r="N2999"/>
      <c r="O2999"/>
      <c r="P2999"/>
      <c r="Q2999"/>
      <c r="R2999"/>
      <c r="S2999"/>
      <c r="T2999"/>
      <c r="U2999"/>
      <c r="V2999"/>
      <c r="W2999"/>
      <c r="X2999"/>
      <c r="Y2999"/>
      <c r="Z2999"/>
    </row>
    <row r="3000" spans="1:26" x14ac:dyDescent="0.25">
      <c r="A3000"/>
      <c r="B3000"/>
      <c r="C3000"/>
      <c r="D3000"/>
      <c r="E3000"/>
      <c r="F3000"/>
      <c r="G3000"/>
      <c r="H3000"/>
      <c r="I3000"/>
      <c r="J3000"/>
      <c r="K3000"/>
      <c r="L3000"/>
      <c r="M3000"/>
      <c r="N3000"/>
      <c r="O3000"/>
      <c r="P3000"/>
      <c r="Q3000"/>
      <c r="R3000"/>
      <c r="S3000"/>
      <c r="T3000"/>
      <c r="U3000"/>
      <c r="V3000"/>
      <c r="W3000"/>
      <c r="X3000"/>
      <c r="Y3000"/>
      <c r="Z3000"/>
    </row>
    <row r="3001" spans="1:26" x14ac:dyDescent="0.25">
      <c r="A3001"/>
      <c r="B3001"/>
      <c r="C3001"/>
      <c r="D3001"/>
      <c r="E3001"/>
      <c r="F3001"/>
      <c r="G3001"/>
      <c r="H3001"/>
      <c r="I3001"/>
      <c r="J3001"/>
      <c r="K3001"/>
      <c r="L3001"/>
      <c r="M3001"/>
      <c r="N3001"/>
      <c r="O3001"/>
      <c r="P3001"/>
      <c r="Q3001"/>
      <c r="R3001"/>
      <c r="S3001"/>
      <c r="T3001"/>
      <c r="U3001"/>
      <c r="V3001"/>
      <c r="W3001"/>
      <c r="X3001"/>
      <c r="Y3001"/>
      <c r="Z3001"/>
    </row>
    <row r="3002" spans="1:26" x14ac:dyDescent="0.25">
      <c r="A3002"/>
      <c r="B3002"/>
      <c r="C3002"/>
      <c r="D3002"/>
      <c r="E3002"/>
      <c r="F3002"/>
      <c r="G3002"/>
      <c r="H3002"/>
      <c r="I3002"/>
      <c r="J3002"/>
      <c r="K3002"/>
      <c r="L3002"/>
      <c r="M3002"/>
      <c r="N3002"/>
      <c r="O3002"/>
      <c r="P3002"/>
      <c r="Q3002"/>
      <c r="R3002"/>
      <c r="S3002"/>
      <c r="T3002"/>
      <c r="U3002"/>
      <c r="V3002"/>
      <c r="W3002"/>
      <c r="X3002"/>
      <c r="Y3002"/>
      <c r="Z3002"/>
    </row>
    <row r="3003" spans="1:26" x14ac:dyDescent="0.25">
      <c r="A3003"/>
      <c r="B3003"/>
      <c r="C3003"/>
      <c r="D3003"/>
      <c r="E3003"/>
      <c r="F3003"/>
      <c r="G3003"/>
      <c r="H3003"/>
      <c r="I3003"/>
      <c r="J3003"/>
      <c r="K3003"/>
      <c r="L3003"/>
      <c r="M3003"/>
      <c r="N3003"/>
      <c r="O3003"/>
      <c r="P3003"/>
      <c r="Q3003"/>
      <c r="R3003"/>
      <c r="S3003"/>
      <c r="T3003"/>
      <c r="U3003"/>
      <c r="V3003"/>
      <c r="W3003"/>
      <c r="X3003"/>
      <c r="Y3003"/>
      <c r="Z3003"/>
    </row>
    <row r="3004" spans="1:26" x14ac:dyDescent="0.25">
      <c r="A3004"/>
      <c r="B3004"/>
      <c r="C3004"/>
      <c r="D3004"/>
      <c r="E3004"/>
      <c r="F3004"/>
      <c r="G3004"/>
      <c r="H3004"/>
      <c r="I3004"/>
      <c r="J3004"/>
      <c r="K3004"/>
      <c r="L3004"/>
      <c r="M3004"/>
      <c r="N3004"/>
      <c r="O3004"/>
      <c r="P3004"/>
      <c r="Q3004"/>
      <c r="R3004"/>
      <c r="S3004"/>
      <c r="T3004"/>
      <c r="U3004"/>
      <c r="V3004"/>
      <c r="W3004"/>
      <c r="X3004"/>
      <c r="Y3004"/>
      <c r="Z3004"/>
    </row>
    <row r="3005" spans="1:26" x14ac:dyDescent="0.25">
      <c r="A3005"/>
      <c r="B3005"/>
      <c r="C3005"/>
      <c r="D3005"/>
      <c r="E3005"/>
      <c r="F3005"/>
      <c r="G3005"/>
      <c r="H3005"/>
      <c r="I3005"/>
      <c r="J3005"/>
      <c r="K3005"/>
      <c r="L3005"/>
      <c r="M3005"/>
      <c r="N3005"/>
      <c r="O3005"/>
      <c r="P3005"/>
      <c r="Q3005"/>
      <c r="R3005"/>
      <c r="S3005"/>
      <c r="T3005"/>
      <c r="U3005"/>
      <c r="V3005"/>
      <c r="W3005"/>
      <c r="X3005"/>
      <c r="Y3005"/>
      <c r="Z3005"/>
    </row>
    <row r="3006" spans="1:26" x14ac:dyDescent="0.25">
      <c r="A3006"/>
      <c r="B3006"/>
      <c r="C3006"/>
      <c r="D3006"/>
      <c r="E3006"/>
      <c r="F3006"/>
      <c r="G3006"/>
      <c r="H3006"/>
      <c r="I3006"/>
      <c r="J3006"/>
      <c r="K3006"/>
      <c r="L3006"/>
      <c r="M3006"/>
      <c r="N3006"/>
      <c r="O3006"/>
      <c r="P3006"/>
      <c r="Q3006"/>
      <c r="R3006"/>
      <c r="S3006"/>
      <c r="T3006"/>
      <c r="U3006"/>
      <c r="V3006"/>
      <c r="W3006"/>
      <c r="X3006"/>
      <c r="Y3006"/>
      <c r="Z3006"/>
    </row>
    <row r="3007" spans="1:26" x14ac:dyDescent="0.25">
      <c r="A3007"/>
      <c r="B3007"/>
      <c r="C3007"/>
      <c r="D3007"/>
      <c r="E3007"/>
      <c r="F3007"/>
      <c r="G3007"/>
      <c r="H3007"/>
      <c r="I3007"/>
      <c r="J3007"/>
      <c r="K3007"/>
      <c r="L3007"/>
      <c r="M3007"/>
      <c r="N3007"/>
      <c r="O3007"/>
      <c r="P3007"/>
      <c r="Q3007"/>
      <c r="R3007"/>
      <c r="S3007"/>
      <c r="T3007"/>
      <c r="U3007"/>
      <c r="V3007"/>
      <c r="W3007"/>
      <c r="X3007"/>
      <c r="Y3007"/>
      <c r="Z3007"/>
    </row>
    <row r="3008" spans="1:26" x14ac:dyDescent="0.25">
      <c r="A3008"/>
      <c r="B3008"/>
      <c r="C3008"/>
      <c r="D3008"/>
      <c r="E3008"/>
      <c r="F3008"/>
      <c r="G3008"/>
      <c r="H3008"/>
      <c r="I3008"/>
      <c r="J3008"/>
      <c r="K3008"/>
      <c r="L3008"/>
      <c r="M3008"/>
      <c r="N3008"/>
      <c r="O3008"/>
      <c r="P3008"/>
      <c r="Q3008"/>
      <c r="R3008"/>
      <c r="S3008"/>
      <c r="T3008"/>
      <c r="U3008"/>
      <c r="V3008"/>
      <c r="W3008"/>
      <c r="X3008"/>
      <c r="Y3008"/>
      <c r="Z3008"/>
    </row>
    <row r="3009" spans="1:26" x14ac:dyDescent="0.25">
      <c r="A3009"/>
      <c r="B3009"/>
      <c r="C3009"/>
      <c r="D3009"/>
      <c r="E3009"/>
      <c r="F3009"/>
      <c r="G3009"/>
      <c r="H3009"/>
      <c r="I3009"/>
      <c r="J3009"/>
      <c r="K3009"/>
      <c r="L3009"/>
      <c r="M3009"/>
      <c r="N3009"/>
      <c r="O3009"/>
      <c r="P3009"/>
      <c r="Q3009"/>
      <c r="R3009"/>
      <c r="S3009"/>
      <c r="T3009"/>
      <c r="U3009"/>
      <c r="V3009"/>
      <c r="W3009"/>
      <c r="X3009"/>
      <c r="Y3009"/>
      <c r="Z3009"/>
    </row>
    <row r="3010" spans="1:26" x14ac:dyDescent="0.25">
      <c r="A3010"/>
      <c r="B3010"/>
      <c r="C3010"/>
      <c r="D3010"/>
      <c r="E3010"/>
      <c r="F3010"/>
      <c r="G3010"/>
      <c r="H3010"/>
      <c r="I3010"/>
      <c r="J3010"/>
      <c r="K3010"/>
      <c r="L3010"/>
      <c r="M3010"/>
      <c r="N3010"/>
      <c r="O3010"/>
      <c r="P3010"/>
      <c r="Q3010"/>
      <c r="R3010"/>
      <c r="S3010"/>
      <c r="T3010"/>
      <c r="U3010"/>
      <c r="V3010"/>
      <c r="W3010"/>
      <c r="X3010"/>
      <c r="Y3010"/>
      <c r="Z3010"/>
    </row>
    <row r="3011" spans="1:26" x14ac:dyDescent="0.25">
      <c r="A3011"/>
      <c r="B3011"/>
      <c r="C3011"/>
      <c r="D3011"/>
      <c r="E3011"/>
      <c r="F3011"/>
      <c r="G3011"/>
      <c r="H3011"/>
      <c r="I3011"/>
      <c r="J3011"/>
      <c r="K3011"/>
      <c r="L3011"/>
      <c r="M3011"/>
      <c r="N3011"/>
      <c r="O3011"/>
      <c r="P3011"/>
      <c r="Q3011"/>
      <c r="R3011"/>
      <c r="S3011"/>
      <c r="T3011"/>
      <c r="U3011"/>
      <c r="V3011"/>
      <c r="W3011"/>
      <c r="X3011"/>
      <c r="Y3011"/>
      <c r="Z3011"/>
    </row>
    <row r="3012" spans="1:26" x14ac:dyDescent="0.25">
      <c r="A3012"/>
      <c r="B3012"/>
      <c r="C3012"/>
      <c r="D3012"/>
      <c r="E3012"/>
      <c r="F3012"/>
      <c r="G3012"/>
      <c r="H3012"/>
      <c r="I3012"/>
      <c r="J3012"/>
      <c r="K3012"/>
      <c r="L3012"/>
      <c r="M3012"/>
      <c r="N3012"/>
      <c r="O3012"/>
      <c r="P3012"/>
      <c r="Q3012"/>
      <c r="R3012"/>
      <c r="S3012"/>
      <c r="T3012"/>
      <c r="U3012"/>
      <c r="V3012"/>
      <c r="W3012"/>
      <c r="X3012"/>
      <c r="Y3012"/>
      <c r="Z3012"/>
    </row>
    <row r="3013" spans="1:26" x14ac:dyDescent="0.25">
      <c r="A3013"/>
      <c r="B3013"/>
      <c r="C3013"/>
      <c r="D3013"/>
      <c r="E3013"/>
      <c r="F3013"/>
      <c r="G3013"/>
      <c r="H3013"/>
      <c r="I3013"/>
      <c r="J3013"/>
      <c r="K3013"/>
      <c r="L3013"/>
      <c r="M3013"/>
      <c r="N3013"/>
      <c r="O3013"/>
      <c r="P3013"/>
      <c r="Q3013"/>
      <c r="R3013"/>
      <c r="S3013"/>
      <c r="T3013"/>
      <c r="U3013"/>
      <c r="V3013"/>
      <c r="W3013"/>
      <c r="X3013"/>
      <c r="Y3013"/>
      <c r="Z3013"/>
    </row>
    <row r="3014" spans="1:26" x14ac:dyDescent="0.25">
      <c r="A3014"/>
      <c r="B3014"/>
      <c r="C3014"/>
      <c r="D3014"/>
      <c r="E3014"/>
      <c r="F3014"/>
      <c r="G3014"/>
      <c r="H3014"/>
      <c r="I3014"/>
      <c r="J3014"/>
      <c r="K3014"/>
      <c r="L3014"/>
      <c r="M3014"/>
      <c r="N3014"/>
      <c r="O3014"/>
      <c r="P3014"/>
      <c r="Q3014"/>
      <c r="R3014"/>
      <c r="S3014"/>
      <c r="T3014"/>
      <c r="U3014"/>
      <c r="V3014"/>
      <c r="W3014"/>
      <c r="X3014"/>
      <c r="Y3014"/>
      <c r="Z3014"/>
    </row>
    <row r="3015" spans="1:26" x14ac:dyDescent="0.25">
      <c r="A3015"/>
      <c r="B3015"/>
      <c r="C3015"/>
      <c r="D3015"/>
      <c r="E3015"/>
      <c r="F3015"/>
      <c r="G3015"/>
      <c r="H3015"/>
      <c r="I3015"/>
      <c r="J3015"/>
      <c r="K3015"/>
      <c r="L3015"/>
      <c r="M3015"/>
      <c r="N3015"/>
      <c r="O3015"/>
      <c r="P3015"/>
      <c r="Q3015"/>
      <c r="R3015"/>
      <c r="S3015"/>
      <c r="T3015"/>
      <c r="U3015"/>
      <c r="V3015"/>
      <c r="W3015"/>
      <c r="X3015"/>
      <c r="Y3015"/>
      <c r="Z3015"/>
    </row>
    <row r="3016" spans="1:26" x14ac:dyDescent="0.25">
      <c r="A3016"/>
      <c r="B3016"/>
      <c r="C3016"/>
      <c r="D3016"/>
      <c r="E3016"/>
      <c r="F3016"/>
      <c r="G3016"/>
      <c r="H3016"/>
      <c r="I3016"/>
      <c r="J3016"/>
      <c r="K3016"/>
      <c r="L3016"/>
      <c r="M3016"/>
      <c r="N3016"/>
      <c r="O3016"/>
      <c r="P3016"/>
      <c r="Q3016"/>
      <c r="R3016"/>
      <c r="S3016"/>
      <c r="T3016"/>
      <c r="U3016"/>
      <c r="V3016"/>
      <c r="W3016"/>
      <c r="X3016"/>
      <c r="Y3016"/>
      <c r="Z3016"/>
    </row>
    <row r="3017" spans="1:26" x14ac:dyDescent="0.25">
      <c r="A3017"/>
      <c r="B3017"/>
      <c r="C3017"/>
      <c r="D3017"/>
      <c r="E3017"/>
      <c r="F3017"/>
      <c r="G3017"/>
      <c r="H3017"/>
      <c r="I3017"/>
      <c r="J3017"/>
      <c r="K3017"/>
      <c r="L3017"/>
      <c r="M3017"/>
      <c r="N3017"/>
      <c r="O3017"/>
      <c r="P3017"/>
      <c r="Q3017"/>
      <c r="R3017"/>
      <c r="S3017"/>
      <c r="T3017"/>
      <c r="U3017"/>
      <c r="V3017"/>
      <c r="W3017"/>
      <c r="X3017"/>
      <c r="Y3017"/>
      <c r="Z3017"/>
    </row>
    <row r="3018" spans="1:26" x14ac:dyDescent="0.25">
      <c r="A3018"/>
      <c r="B3018"/>
      <c r="C3018"/>
      <c r="D3018"/>
      <c r="E3018"/>
      <c r="F3018"/>
      <c r="G3018"/>
      <c r="H3018"/>
      <c r="I3018"/>
      <c r="J3018"/>
      <c r="K3018"/>
      <c r="L3018"/>
      <c r="M3018"/>
      <c r="N3018"/>
      <c r="O3018"/>
      <c r="P3018"/>
      <c r="Q3018"/>
      <c r="R3018"/>
      <c r="S3018"/>
      <c r="T3018"/>
      <c r="U3018"/>
      <c r="V3018"/>
      <c r="W3018"/>
      <c r="X3018"/>
      <c r="Y3018"/>
      <c r="Z3018"/>
    </row>
    <row r="3019" spans="1:26" x14ac:dyDescent="0.25">
      <c r="A3019"/>
      <c r="B3019"/>
      <c r="C3019"/>
      <c r="D3019"/>
      <c r="E3019"/>
      <c r="F3019"/>
      <c r="G3019"/>
      <c r="H3019"/>
      <c r="I3019"/>
      <c r="J3019"/>
      <c r="K3019"/>
      <c r="L3019"/>
      <c r="M3019"/>
      <c r="N3019"/>
      <c r="O3019"/>
      <c r="P3019"/>
      <c r="Q3019"/>
      <c r="R3019"/>
      <c r="S3019"/>
      <c r="T3019"/>
      <c r="U3019"/>
      <c r="V3019"/>
      <c r="W3019"/>
      <c r="X3019"/>
      <c r="Y3019"/>
      <c r="Z3019"/>
    </row>
    <row r="3020" spans="1:26" x14ac:dyDescent="0.25">
      <c r="A3020"/>
      <c r="B3020"/>
      <c r="C3020"/>
      <c r="D3020"/>
      <c r="E3020"/>
      <c r="F3020"/>
      <c r="G3020"/>
      <c r="H3020"/>
      <c r="I3020"/>
      <c r="J3020"/>
      <c r="K3020"/>
      <c r="L3020"/>
      <c r="M3020"/>
      <c r="N3020"/>
      <c r="O3020"/>
      <c r="P3020"/>
      <c r="Q3020"/>
      <c r="R3020"/>
      <c r="S3020"/>
      <c r="T3020"/>
      <c r="U3020"/>
      <c r="V3020"/>
      <c r="W3020"/>
      <c r="X3020"/>
      <c r="Y3020"/>
      <c r="Z3020"/>
    </row>
    <row r="3021" spans="1:26" x14ac:dyDescent="0.25">
      <c r="A3021"/>
      <c r="B3021"/>
      <c r="C3021"/>
      <c r="D3021"/>
      <c r="E3021"/>
      <c r="F3021"/>
      <c r="G3021"/>
      <c r="H3021"/>
      <c r="I3021"/>
      <c r="J3021"/>
      <c r="K3021"/>
      <c r="L3021"/>
      <c r="M3021"/>
      <c r="N3021"/>
      <c r="O3021"/>
      <c r="P3021"/>
      <c r="Q3021"/>
      <c r="R3021"/>
      <c r="S3021"/>
      <c r="T3021"/>
      <c r="U3021"/>
      <c r="V3021"/>
      <c r="W3021"/>
      <c r="X3021"/>
      <c r="Y3021"/>
      <c r="Z3021"/>
    </row>
    <row r="3022" spans="1:26" x14ac:dyDescent="0.25">
      <c r="A3022"/>
      <c r="B3022"/>
      <c r="C3022"/>
      <c r="D3022"/>
      <c r="E3022"/>
      <c r="F3022"/>
      <c r="G3022"/>
      <c r="H3022"/>
      <c r="I3022"/>
      <c r="J3022"/>
      <c r="K3022"/>
      <c r="L3022"/>
      <c r="M3022"/>
      <c r="N3022"/>
      <c r="O3022"/>
      <c r="P3022"/>
      <c r="Q3022"/>
      <c r="R3022"/>
      <c r="S3022"/>
      <c r="T3022"/>
      <c r="U3022"/>
      <c r="V3022"/>
      <c r="W3022"/>
      <c r="X3022"/>
      <c r="Y3022"/>
      <c r="Z3022"/>
    </row>
    <row r="3023" spans="1:26" x14ac:dyDescent="0.25">
      <c r="A3023"/>
      <c r="B3023"/>
      <c r="C3023"/>
      <c r="D3023"/>
      <c r="E3023"/>
      <c r="F3023"/>
      <c r="G3023"/>
      <c r="H3023"/>
      <c r="I3023"/>
      <c r="J3023"/>
      <c r="K3023"/>
      <c r="L3023"/>
      <c r="M3023"/>
      <c r="N3023"/>
      <c r="O3023"/>
      <c r="P3023"/>
      <c r="Q3023"/>
      <c r="R3023"/>
      <c r="S3023"/>
      <c r="T3023"/>
      <c r="U3023"/>
      <c r="V3023"/>
      <c r="W3023"/>
      <c r="X3023"/>
      <c r="Y3023"/>
      <c r="Z3023"/>
    </row>
    <row r="3024" spans="1:26" x14ac:dyDescent="0.25">
      <c r="A3024"/>
      <c r="B3024"/>
      <c r="C3024"/>
      <c r="D3024"/>
      <c r="E3024"/>
      <c r="F3024"/>
      <c r="G3024"/>
      <c r="H3024"/>
      <c r="I3024"/>
      <c r="J3024"/>
      <c r="K3024"/>
      <c r="L3024"/>
      <c r="M3024"/>
      <c r="N3024"/>
      <c r="O3024"/>
      <c r="P3024"/>
      <c r="Q3024"/>
      <c r="R3024"/>
      <c r="S3024"/>
      <c r="T3024"/>
      <c r="U3024"/>
      <c r="V3024"/>
      <c r="W3024"/>
      <c r="X3024"/>
      <c r="Y3024"/>
      <c r="Z3024"/>
    </row>
    <row r="3025" spans="1:26" x14ac:dyDescent="0.25">
      <c r="A3025"/>
      <c r="B3025"/>
      <c r="C3025"/>
      <c r="D3025"/>
      <c r="E3025"/>
      <c r="F3025"/>
      <c r="G3025"/>
      <c r="H3025"/>
      <c r="I3025"/>
      <c r="J3025"/>
      <c r="K3025"/>
      <c r="L3025"/>
      <c r="M3025"/>
      <c r="N3025"/>
      <c r="O3025"/>
      <c r="P3025"/>
      <c r="Q3025"/>
      <c r="R3025"/>
      <c r="S3025"/>
      <c r="T3025"/>
      <c r="U3025"/>
      <c r="V3025"/>
      <c r="W3025"/>
      <c r="X3025"/>
      <c r="Y3025"/>
      <c r="Z3025"/>
    </row>
    <row r="3026" spans="1:26" x14ac:dyDescent="0.25">
      <c r="A3026"/>
      <c r="B3026"/>
      <c r="C3026"/>
      <c r="D3026"/>
      <c r="E3026"/>
      <c r="F3026"/>
      <c r="G3026"/>
      <c r="H3026"/>
      <c r="I3026"/>
      <c r="J3026"/>
      <c r="K3026"/>
      <c r="L3026"/>
      <c r="M3026"/>
      <c r="N3026"/>
      <c r="O3026"/>
      <c r="P3026"/>
      <c r="Q3026"/>
      <c r="R3026"/>
      <c r="S3026"/>
      <c r="T3026"/>
      <c r="U3026"/>
      <c r="V3026"/>
      <c r="W3026"/>
      <c r="X3026"/>
      <c r="Y3026"/>
      <c r="Z3026"/>
    </row>
    <row r="3027" spans="1:26" x14ac:dyDescent="0.25">
      <c r="A3027"/>
      <c r="B3027"/>
      <c r="C3027"/>
      <c r="D3027"/>
      <c r="E3027"/>
      <c r="F3027"/>
      <c r="G3027"/>
      <c r="H3027"/>
      <c r="I3027"/>
      <c r="J3027"/>
      <c r="K3027"/>
      <c r="L3027"/>
      <c r="M3027"/>
      <c r="N3027"/>
      <c r="O3027"/>
      <c r="P3027"/>
      <c r="Q3027"/>
      <c r="R3027"/>
      <c r="S3027"/>
      <c r="T3027"/>
      <c r="U3027"/>
      <c r="V3027"/>
      <c r="W3027"/>
      <c r="X3027"/>
      <c r="Y3027"/>
      <c r="Z3027"/>
    </row>
    <row r="3028" spans="1:26" x14ac:dyDescent="0.25">
      <c r="A3028"/>
      <c r="B3028"/>
      <c r="C3028"/>
      <c r="D3028"/>
      <c r="E3028"/>
      <c r="F3028"/>
      <c r="G3028"/>
      <c r="H3028"/>
      <c r="I3028"/>
      <c r="J3028"/>
      <c r="K3028"/>
      <c r="L3028"/>
      <c r="M3028"/>
      <c r="N3028"/>
      <c r="O3028"/>
      <c r="P3028"/>
      <c r="Q3028"/>
      <c r="R3028"/>
      <c r="S3028"/>
      <c r="T3028"/>
      <c r="U3028"/>
      <c r="V3028"/>
      <c r="W3028"/>
      <c r="X3028"/>
      <c r="Y3028"/>
      <c r="Z3028"/>
    </row>
    <row r="3029" spans="1:26" x14ac:dyDescent="0.25">
      <c r="A3029"/>
      <c r="B3029"/>
      <c r="C3029"/>
      <c r="D3029"/>
      <c r="E3029"/>
      <c r="F3029"/>
      <c r="G3029"/>
      <c r="H3029"/>
      <c r="I3029"/>
      <c r="J3029"/>
      <c r="K3029"/>
      <c r="L3029"/>
      <c r="M3029"/>
      <c r="N3029"/>
      <c r="O3029"/>
      <c r="P3029"/>
      <c r="Q3029"/>
      <c r="R3029"/>
      <c r="S3029"/>
      <c r="T3029"/>
      <c r="U3029"/>
      <c r="V3029"/>
      <c r="W3029"/>
      <c r="X3029"/>
      <c r="Y3029"/>
      <c r="Z3029"/>
    </row>
    <row r="3030" spans="1:26" x14ac:dyDescent="0.25">
      <c r="A3030"/>
      <c r="B3030"/>
      <c r="C3030"/>
      <c r="D3030"/>
      <c r="E3030"/>
      <c r="F3030"/>
      <c r="G3030"/>
      <c r="H3030"/>
      <c r="I3030"/>
      <c r="J3030"/>
      <c r="K3030"/>
      <c r="L3030"/>
      <c r="M3030"/>
      <c r="N3030"/>
      <c r="O3030"/>
      <c r="P3030"/>
      <c r="Q3030"/>
      <c r="R3030"/>
      <c r="S3030"/>
      <c r="T3030"/>
      <c r="U3030"/>
      <c r="V3030"/>
      <c r="W3030"/>
      <c r="X3030"/>
      <c r="Y3030"/>
      <c r="Z3030"/>
    </row>
    <row r="3031" spans="1:26" x14ac:dyDescent="0.25">
      <c r="A3031"/>
      <c r="B3031"/>
      <c r="C3031"/>
      <c r="D3031"/>
      <c r="E3031"/>
      <c r="F3031"/>
      <c r="G3031"/>
      <c r="H3031"/>
      <c r="I3031"/>
      <c r="J3031"/>
      <c r="K3031"/>
      <c r="L3031"/>
      <c r="M3031"/>
      <c r="N3031"/>
      <c r="O3031"/>
      <c r="P3031"/>
      <c r="Q3031"/>
      <c r="R3031"/>
      <c r="S3031"/>
      <c r="T3031"/>
      <c r="U3031"/>
      <c r="V3031"/>
      <c r="W3031"/>
      <c r="X3031"/>
      <c r="Y3031"/>
      <c r="Z3031"/>
    </row>
    <row r="3032" spans="1:26" x14ac:dyDescent="0.25">
      <c r="A3032"/>
      <c r="B3032"/>
      <c r="C3032"/>
      <c r="D3032"/>
      <c r="E3032"/>
      <c r="F3032"/>
      <c r="G3032"/>
      <c r="H3032"/>
      <c r="I3032"/>
      <c r="J3032"/>
      <c r="K3032"/>
      <c r="L3032"/>
      <c r="M3032"/>
      <c r="N3032"/>
      <c r="O3032"/>
      <c r="P3032"/>
      <c r="Q3032"/>
      <c r="R3032"/>
      <c r="S3032"/>
      <c r="T3032"/>
      <c r="U3032"/>
      <c r="V3032"/>
      <c r="W3032"/>
      <c r="X3032"/>
      <c r="Y3032"/>
      <c r="Z3032"/>
    </row>
    <row r="3033" spans="1:26" x14ac:dyDescent="0.25">
      <c r="A3033"/>
      <c r="B3033"/>
      <c r="C3033"/>
      <c r="D3033"/>
      <c r="E3033"/>
      <c r="F3033"/>
      <c r="G3033"/>
      <c r="H3033"/>
      <c r="I3033"/>
      <c r="J3033"/>
      <c r="K3033"/>
      <c r="L3033"/>
      <c r="M3033"/>
      <c r="N3033"/>
      <c r="O3033"/>
      <c r="P3033"/>
      <c r="Q3033"/>
      <c r="R3033"/>
      <c r="S3033"/>
      <c r="T3033"/>
      <c r="U3033"/>
      <c r="V3033"/>
      <c r="W3033"/>
      <c r="X3033"/>
      <c r="Y3033"/>
      <c r="Z3033"/>
    </row>
    <row r="3034" spans="1:26" x14ac:dyDescent="0.25">
      <c r="A3034"/>
      <c r="B3034"/>
      <c r="C3034"/>
      <c r="D3034"/>
      <c r="E3034"/>
      <c r="F3034"/>
      <c r="G3034"/>
      <c r="H3034"/>
      <c r="I3034"/>
      <c r="J3034"/>
      <c r="K3034"/>
      <c r="L3034"/>
      <c r="M3034"/>
      <c r="N3034"/>
      <c r="O3034"/>
      <c r="P3034"/>
      <c r="Q3034"/>
      <c r="R3034"/>
      <c r="S3034"/>
      <c r="T3034"/>
      <c r="U3034"/>
      <c r="V3034"/>
      <c r="W3034"/>
      <c r="X3034"/>
      <c r="Y3034"/>
      <c r="Z3034"/>
    </row>
    <row r="3035" spans="1:26" x14ac:dyDescent="0.25">
      <c r="A3035"/>
      <c r="B3035"/>
      <c r="C3035"/>
      <c r="D3035"/>
      <c r="E3035"/>
      <c r="F3035"/>
      <c r="G3035"/>
      <c r="H3035"/>
      <c r="I3035"/>
      <c r="J3035"/>
      <c r="K3035"/>
      <c r="L3035"/>
      <c r="M3035"/>
      <c r="N3035"/>
      <c r="O3035"/>
      <c r="P3035"/>
      <c r="Q3035"/>
      <c r="R3035"/>
      <c r="S3035"/>
      <c r="T3035"/>
      <c r="U3035"/>
      <c r="V3035"/>
      <c r="W3035"/>
      <c r="X3035"/>
      <c r="Y3035"/>
      <c r="Z3035"/>
    </row>
    <row r="3036" spans="1:26" x14ac:dyDescent="0.25">
      <c r="A3036"/>
      <c r="B3036"/>
      <c r="C3036"/>
      <c r="D3036"/>
      <c r="E3036"/>
      <c r="F3036"/>
      <c r="G3036"/>
      <c r="H3036"/>
      <c r="I3036"/>
      <c r="J3036"/>
      <c r="K3036"/>
      <c r="L3036"/>
      <c r="M3036"/>
      <c r="N3036"/>
      <c r="O3036"/>
      <c r="P3036"/>
      <c r="Q3036"/>
      <c r="R3036"/>
      <c r="S3036"/>
      <c r="T3036"/>
      <c r="U3036"/>
      <c r="V3036"/>
      <c r="W3036"/>
      <c r="X3036"/>
      <c r="Y3036"/>
      <c r="Z3036"/>
    </row>
    <row r="3037" spans="1:26" x14ac:dyDescent="0.25">
      <c r="A3037"/>
      <c r="B3037"/>
      <c r="C3037"/>
      <c r="D3037"/>
      <c r="E3037"/>
      <c r="F3037"/>
      <c r="G3037"/>
      <c r="H3037"/>
      <c r="I3037"/>
      <c r="J3037"/>
      <c r="K3037"/>
      <c r="L3037"/>
      <c r="M3037"/>
      <c r="N3037"/>
      <c r="O3037"/>
      <c r="P3037"/>
      <c r="Q3037"/>
      <c r="R3037"/>
      <c r="S3037"/>
      <c r="T3037"/>
      <c r="U3037"/>
      <c r="V3037"/>
      <c r="W3037"/>
      <c r="X3037"/>
      <c r="Y3037"/>
      <c r="Z3037"/>
    </row>
    <row r="3038" spans="1:26" x14ac:dyDescent="0.25">
      <c r="A3038"/>
      <c r="B3038"/>
      <c r="C3038"/>
      <c r="D3038"/>
      <c r="E3038"/>
      <c r="F3038"/>
      <c r="G3038"/>
      <c r="H3038"/>
      <c r="I3038"/>
      <c r="J3038"/>
      <c r="K3038"/>
      <c r="L3038"/>
      <c r="M3038"/>
      <c r="N3038"/>
      <c r="O3038"/>
      <c r="P3038"/>
      <c r="Q3038"/>
      <c r="R3038"/>
      <c r="S3038"/>
      <c r="T3038"/>
      <c r="U3038"/>
      <c r="V3038"/>
      <c r="W3038"/>
      <c r="X3038"/>
      <c r="Y3038"/>
      <c r="Z3038"/>
    </row>
    <row r="3039" spans="1:26" x14ac:dyDescent="0.25">
      <c r="A3039"/>
      <c r="B3039"/>
      <c r="C3039"/>
      <c r="D3039"/>
      <c r="E3039"/>
      <c r="F3039"/>
      <c r="G3039"/>
      <c r="H3039"/>
      <c r="I3039"/>
      <c r="J3039"/>
      <c r="K3039"/>
      <c r="L3039"/>
      <c r="M3039"/>
      <c r="N3039"/>
      <c r="O3039"/>
      <c r="P3039"/>
      <c r="Q3039"/>
      <c r="R3039"/>
      <c r="S3039"/>
      <c r="T3039"/>
      <c r="U3039"/>
      <c r="V3039"/>
      <c r="W3039"/>
      <c r="X3039"/>
      <c r="Y3039"/>
      <c r="Z3039"/>
    </row>
    <row r="3040" spans="1:26" x14ac:dyDescent="0.25">
      <c r="A3040"/>
      <c r="B3040"/>
      <c r="C3040"/>
      <c r="D3040"/>
      <c r="E3040"/>
      <c r="F3040"/>
      <c r="G3040"/>
      <c r="H3040"/>
      <c r="I3040"/>
      <c r="J3040"/>
      <c r="K3040"/>
      <c r="L3040"/>
      <c r="M3040"/>
      <c r="N3040"/>
      <c r="O3040"/>
      <c r="P3040"/>
      <c r="Q3040"/>
      <c r="R3040"/>
      <c r="S3040"/>
      <c r="T3040"/>
      <c r="U3040"/>
      <c r="V3040"/>
      <c r="W3040"/>
      <c r="X3040"/>
      <c r="Y3040"/>
      <c r="Z3040"/>
    </row>
    <row r="3041" spans="1:26" x14ac:dyDescent="0.25">
      <c r="A3041"/>
      <c r="B3041"/>
      <c r="C3041"/>
      <c r="D3041"/>
      <c r="E3041"/>
      <c r="F3041"/>
      <c r="G3041"/>
      <c r="H3041"/>
      <c r="I3041"/>
      <c r="J3041"/>
      <c r="K3041"/>
      <c r="L3041"/>
      <c r="M3041"/>
      <c r="N3041"/>
      <c r="O3041"/>
      <c r="P3041"/>
      <c r="Q3041"/>
      <c r="R3041"/>
      <c r="S3041"/>
      <c r="T3041"/>
      <c r="U3041"/>
      <c r="V3041"/>
      <c r="W3041"/>
      <c r="X3041"/>
      <c r="Y3041"/>
      <c r="Z3041"/>
    </row>
    <row r="3042" spans="1:26" x14ac:dyDescent="0.25">
      <c r="A3042"/>
      <c r="B3042"/>
      <c r="C3042"/>
      <c r="D3042"/>
      <c r="E3042"/>
      <c r="F3042"/>
      <c r="G3042"/>
      <c r="H3042"/>
      <c r="I3042"/>
      <c r="J3042"/>
      <c r="K3042"/>
      <c r="L3042"/>
      <c r="M3042"/>
      <c r="N3042"/>
      <c r="O3042"/>
      <c r="P3042"/>
      <c r="Q3042"/>
      <c r="R3042"/>
      <c r="S3042"/>
      <c r="T3042"/>
      <c r="U3042"/>
      <c r="V3042"/>
      <c r="W3042"/>
      <c r="X3042"/>
      <c r="Y3042"/>
      <c r="Z3042"/>
    </row>
    <row r="3043" spans="1:26" x14ac:dyDescent="0.25">
      <c r="A3043"/>
      <c r="B3043"/>
      <c r="C3043"/>
      <c r="D3043"/>
      <c r="E3043"/>
      <c r="F3043"/>
      <c r="G3043"/>
      <c r="H3043"/>
      <c r="I3043"/>
      <c r="J3043"/>
      <c r="K3043"/>
      <c r="L3043"/>
      <c r="M3043"/>
      <c r="N3043"/>
      <c r="O3043"/>
      <c r="P3043"/>
      <c r="Q3043"/>
      <c r="R3043"/>
      <c r="S3043"/>
      <c r="T3043"/>
      <c r="U3043"/>
      <c r="V3043"/>
      <c r="W3043"/>
      <c r="X3043"/>
      <c r="Y3043"/>
      <c r="Z3043"/>
    </row>
    <row r="3044" spans="1:26" x14ac:dyDescent="0.25">
      <c r="A3044"/>
      <c r="B3044"/>
      <c r="C3044"/>
      <c r="D3044"/>
      <c r="E3044"/>
      <c r="F3044"/>
      <c r="G3044"/>
      <c r="H3044"/>
      <c r="I3044"/>
      <c r="J3044"/>
      <c r="K3044"/>
      <c r="L3044"/>
      <c r="M3044"/>
      <c r="N3044"/>
      <c r="O3044"/>
      <c r="P3044"/>
      <c r="Q3044"/>
      <c r="R3044"/>
      <c r="S3044"/>
      <c r="T3044"/>
      <c r="U3044"/>
      <c r="V3044"/>
      <c r="W3044"/>
      <c r="X3044"/>
      <c r="Y3044"/>
      <c r="Z3044"/>
    </row>
    <row r="3045" spans="1:26" x14ac:dyDescent="0.25">
      <c r="A3045"/>
      <c r="B3045"/>
      <c r="C3045"/>
      <c r="D3045"/>
      <c r="E3045"/>
      <c r="F3045"/>
      <c r="G3045"/>
      <c r="H3045"/>
      <c r="I3045"/>
      <c r="J3045"/>
      <c r="K3045"/>
      <c r="L3045"/>
      <c r="M3045"/>
      <c r="N3045"/>
      <c r="O3045"/>
      <c r="P3045"/>
      <c r="Q3045"/>
      <c r="R3045"/>
      <c r="S3045"/>
      <c r="T3045"/>
      <c r="U3045"/>
      <c r="V3045"/>
      <c r="W3045"/>
      <c r="X3045"/>
      <c r="Y3045"/>
      <c r="Z3045"/>
    </row>
    <row r="3046" spans="1:26" x14ac:dyDescent="0.25">
      <c r="A3046"/>
      <c r="B3046"/>
      <c r="C3046"/>
      <c r="D3046"/>
      <c r="E3046"/>
      <c r="F3046"/>
      <c r="G3046"/>
      <c r="H3046"/>
      <c r="I3046"/>
      <c r="J3046"/>
      <c r="K3046"/>
      <c r="L3046"/>
      <c r="M3046"/>
      <c r="N3046"/>
      <c r="O3046"/>
      <c r="P3046"/>
      <c r="Q3046"/>
      <c r="R3046"/>
      <c r="S3046"/>
      <c r="T3046"/>
      <c r="U3046"/>
      <c r="V3046"/>
      <c r="W3046"/>
      <c r="X3046"/>
      <c r="Y3046"/>
      <c r="Z3046"/>
    </row>
    <row r="3047" spans="1:26" x14ac:dyDescent="0.25">
      <c r="A3047"/>
      <c r="B3047"/>
      <c r="C3047"/>
      <c r="D3047"/>
      <c r="E3047"/>
      <c r="F3047"/>
      <c r="G3047"/>
      <c r="H3047"/>
      <c r="I3047"/>
      <c r="J3047"/>
      <c r="K3047"/>
      <c r="L3047"/>
      <c r="M3047"/>
      <c r="N3047"/>
      <c r="O3047"/>
      <c r="P3047"/>
      <c r="Q3047"/>
      <c r="R3047"/>
      <c r="S3047"/>
      <c r="T3047"/>
      <c r="U3047"/>
      <c r="V3047"/>
      <c r="W3047"/>
      <c r="X3047"/>
      <c r="Y3047"/>
      <c r="Z3047"/>
    </row>
    <row r="3048" spans="1:26" x14ac:dyDescent="0.25">
      <c r="A3048"/>
      <c r="B3048"/>
      <c r="C3048"/>
      <c r="D3048"/>
      <c r="E3048"/>
      <c r="F3048"/>
      <c r="G3048"/>
      <c r="H3048"/>
      <c r="I3048"/>
      <c r="J3048"/>
      <c r="K3048"/>
      <c r="L3048"/>
      <c r="M3048"/>
      <c r="N3048"/>
      <c r="O3048"/>
      <c r="P3048"/>
      <c r="Q3048"/>
      <c r="R3048"/>
      <c r="S3048"/>
      <c r="T3048"/>
      <c r="U3048"/>
      <c r="V3048"/>
      <c r="W3048"/>
      <c r="X3048"/>
      <c r="Y3048"/>
      <c r="Z3048"/>
    </row>
    <row r="3049" spans="1:26" x14ac:dyDescent="0.25">
      <c r="A3049"/>
      <c r="B3049"/>
      <c r="C3049"/>
      <c r="D3049"/>
      <c r="E3049"/>
      <c r="F3049"/>
      <c r="G3049"/>
      <c r="H3049"/>
      <c r="I3049"/>
      <c r="J3049"/>
      <c r="K3049"/>
      <c r="L3049"/>
      <c r="M3049"/>
      <c r="N3049"/>
      <c r="O3049"/>
      <c r="P3049"/>
      <c r="Q3049"/>
      <c r="R3049"/>
      <c r="S3049"/>
      <c r="T3049"/>
      <c r="U3049"/>
      <c r="V3049"/>
      <c r="W3049"/>
      <c r="X3049"/>
      <c r="Y3049"/>
      <c r="Z3049"/>
    </row>
    <row r="3050" spans="1:26" x14ac:dyDescent="0.25">
      <c r="A3050"/>
      <c r="B3050"/>
      <c r="C3050"/>
      <c r="D3050"/>
      <c r="E3050"/>
      <c r="F3050"/>
      <c r="G3050"/>
      <c r="H3050"/>
      <c r="I3050"/>
      <c r="J3050"/>
      <c r="K3050"/>
      <c r="L3050"/>
      <c r="M3050"/>
      <c r="N3050"/>
      <c r="O3050"/>
      <c r="P3050"/>
      <c r="Q3050"/>
      <c r="R3050"/>
      <c r="S3050"/>
      <c r="T3050"/>
      <c r="U3050"/>
      <c r="V3050"/>
      <c r="W3050"/>
      <c r="X3050"/>
      <c r="Y3050"/>
      <c r="Z3050"/>
    </row>
    <row r="3051" spans="1:26" x14ac:dyDescent="0.25">
      <c r="A3051"/>
      <c r="B3051"/>
      <c r="C3051"/>
      <c r="D3051"/>
      <c r="E3051"/>
      <c r="F3051"/>
      <c r="G3051"/>
      <c r="H3051"/>
      <c r="I3051"/>
      <c r="J3051"/>
      <c r="K3051"/>
      <c r="L3051"/>
      <c r="M3051"/>
      <c r="N3051"/>
      <c r="O3051"/>
      <c r="P3051"/>
      <c r="Q3051"/>
      <c r="R3051"/>
      <c r="S3051"/>
      <c r="T3051"/>
      <c r="U3051"/>
      <c r="V3051"/>
      <c r="W3051"/>
      <c r="X3051"/>
      <c r="Y3051"/>
      <c r="Z3051"/>
    </row>
    <row r="3052" spans="1:26" x14ac:dyDescent="0.25">
      <c r="A3052"/>
      <c r="B3052"/>
      <c r="C3052"/>
      <c r="D3052"/>
      <c r="E3052"/>
      <c r="F3052"/>
      <c r="G3052"/>
      <c r="H3052"/>
      <c r="I3052"/>
      <c r="J3052"/>
      <c r="K3052"/>
      <c r="L3052"/>
      <c r="M3052"/>
      <c r="N3052"/>
      <c r="O3052"/>
      <c r="P3052"/>
      <c r="Q3052"/>
      <c r="R3052"/>
      <c r="S3052"/>
      <c r="T3052"/>
      <c r="U3052"/>
      <c r="V3052"/>
      <c r="W3052"/>
      <c r="X3052"/>
      <c r="Y3052"/>
      <c r="Z3052"/>
    </row>
    <row r="3053" spans="1:26" x14ac:dyDescent="0.25">
      <c r="A3053"/>
      <c r="B3053"/>
      <c r="C3053"/>
      <c r="D3053"/>
      <c r="E3053"/>
      <c r="F3053"/>
      <c r="G3053"/>
      <c r="H3053"/>
      <c r="I3053"/>
      <c r="J3053"/>
      <c r="K3053"/>
      <c r="L3053"/>
      <c r="M3053"/>
      <c r="N3053"/>
      <c r="O3053"/>
      <c r="P3053"/>
      <c r="Q3053"/>
      <c r="R3053"/>
      <c r="S3053"/>
      <c r="T3053"/>
      <c r="U3053"/>
      <c r="V3053"/>
      <c r="W3053"/>
      <c r="X3053"/>
      <c r="Y3053"/>
      <c r="Z3053"/>
    </row>
    <row r="3054" spans="1:26" x14ac:dyDescent="0.25">
      <c r="A3054"/>
      <c r="B3054"/>
      <c r="C3054"/>
      <c r="D3054"/>
      <c r="E3054"/>
      <c r="F3054"/>
      <c r="G3054"/>
      <c r="H3054"/>
      <c r="I3054"/>
      <c r="J3054"/>
      <c r="K3054"/>
      <c r="L3054"/>
      <c r="M3054"/>
      <c r="N3054"/>
      <c r="O3054"/>
      <c r="P3054"/>
      <c r="Q3054"/>
      <c r="R3054"/>
      <c r="S3054"/>
      <c r="T3054"/>
      <c r="U3054"/>
      <c r="V3054"/>
      <c r="W3054"/>
      <c r="X3054"/>
      <c r="Y3054"/>
      <c r="Z3054"/>
    </row>
    <row r="3055" spans="1:26" x14ac:dyDescent="0.25">
      <c r="A3055"/>
      <c r="B3055"/>
      <c r="C3055"/>
      <c r="D3055"/>
      <c r="E3055"/>
      <c r="F3055"/>
      <c r="G3055"/>
      <c r="H3055"/>
      <c r="I3055"/>
      <c r="J3055"/>
      <c r="K3055"/>
      <c r="L3055"/>
      <c r="M3055"/>
      <c r="N3055"/>
      <c r="O3055"/>
      <c r="P3055"/>
      <c r="Q3055"/>
      <c r="R3055"/>
      <c r="S3055"/>
      <c r="T3055"/>
      <c r="U3055"/>
      <c r="V3055"/>
      <c r="W3055"/>
      <c r="X3055"/>
      <c r="Y3055"/>
      <c r="Z3055"/>
    </row>
    <row r="3056" spans="1:26" x14ac:dyDescent="0.25">
      <c r="A3056"/>
      <c r="B3056"/>
      <c r="C3056"/>
      <c r="D3056"/>
      <c r="E3056"/>
      <c r="F3056"/>
      <c r="G3056"/>
      <c r="H3056"/>
      <c r="I3056"/>
      <c r="J3056"/>
      <c r="K3056"/>
      <c r="L3056"/>
      <c r="M3056"/>
      <c r="N3056"/>
      <c r="O3056"/>
      <c r="P3056"/>
      <c r="Q3056"/>
      <c r="R3056"/>
      <c r="S3056"/>
      <c r="T3056"/>
      <c r="U3056"/>
      <c r="V3056"/>
      <c r="W3056"/>
      <c r="X3056"/>
      <c r="Y3056"/>
      <c r="Z3056"/>
    </row>
    <row r="3057" spans="1:26" x14ac:dyDescent="0.25">
      <c r="A3057"/>
      <c r="B3057"/>
      <c r="C3057"/>
      <c r="D3057"/>
      <c r="E3057"/>
      <c r="F3057"/>
      <c r="G3057"/>
      <c r="H3057"/>
      <c r="I3057"/>
      <c r="J3057"/>
      <c r="K3057"/>
      <c r="L3057"/>
      <c r="M3057"/>
      <c r="N3057"/>
      <c r="O3057"/>
      <c r="P3057"/>
      <c r="Q3057"/>
      <c r="R3057"/>
      <c r="S3057"/>
      <c r="T3057"/>
      <c r="U3057"/>
      <c r="V3057"/>
      <c r="W3057"/>
      <c r="X3057"/>
      <c r="Y3057"/>
      <c r="Z3057"/>
    </row>
    <row r="3058" spans="1:26" x14ac:dyDescent="0.25">
      <c r="A3058"/>
      <c r="B3058"/>
      <c r="C3058"/>
      <c r="D3058"/>
      <c r="E3058"/>
      <c r="F3058"/>
      <c r="G3058"/>
      <c r="H3058"/>
      <c r="I3058"/>
      <c r="J3058"/>
      <c r="K3058"/>
      <c r="L3058"/>
      <c r="M3058"/>
      <c r="N3058"/>
      <c r="O3058"/>
      <c r="P3058"/>
      <c r="Q3058"/>
      <c r="R3058"/>
      <c r="S3058"/>
      <c r="T3058"/>
      <c r="U3058"/>
      <c r="V3058"/>
      <c r="W3058"/>
      <c r="X3058"/>
      <c r="Y3058"/>
      <c r="Z3058"/>
    </row>
    <row r="3059" spans="1:26" x14ac:dyDescent="0.25">
      <c r="A3059"/>
      <c r="B3059"/>
      <c r="C3059"/>
      <c r="D3059"/>
      <c r="E3059"/>
      <c r="F3059"/>
      <c r="G3059"/>
      <c r="H3059"/>
      <c r="I3059"/>
      <c r="J3059"/>
      <c r="K3059"/>
      <c r="L3059"/>
      <c r="M3059"/>
      <c r="N3059"/>
      <c r="O3059"/>
      <c r="P3059"/>
      <c r="Q3059"/>
      <c r="R3059"/>
      <c r="S3059"/>
      <c r="T3059"/>
      <c r="U3059"/>
      <c r="V3059"/>
      <c r="W3059"/>
      <c r="X3059"/>
      <c r="Y3059"/>
      <c r="Z3059"/>
    </row>
    <row r="3060" spans="1:26" x14ac:dyDescent="0.25">
      <c r="A3060"/>
      <c r="B3060"/>
      <c r="C3060"/>
      <c r="D3060"/>
      <c r="E3060"/>
      <c r="F3060"/>
      <c r="G3060"/>
      <c r="H3060"/>
      <c r="I3060"/>
      <c r="J3060"/>
      <c r="K3060"/>
      <c r="L3060"/>
      <c r="M3060"/>
      <c r="N3060"/>
      <c r="O3060"/>
      <c r="P3060"/>
      <c r="Q3060"/>
      <c r="R3060"/>
      <c r="S3060"/>
      <c r="T3060"/>
      <c r="U3060"/>
      <c r="V3060"/>
      <c r="W3060"/>
      <c r="X3060"/>
      <c r="Y3060"/>
      <c r="Z3060"/>
    </row>
    <row r="3061" spans="1:26" x14ac:dyDescent="0.25">
      <c r="A3061"/>
      <c r="B3061"/>
      <c r="C3061"/>
      <c r="D3061"/>
      <c r="E3061"/>
      <c r="F3061"/>
      <c r="G3061"/>
      <c r="H3061"/>
      <c r="I3061"/>
      <c r="J3061"/>
      <c r="K3061"/>
      <c r="L3061"/>
      <c r="M3061"/>
      <c r="N3061"/>
      <c r="O3061"/>
      <c r="P3061"/>
      <c r="Q3061"/>
      <c r="R3061"/>
      <c r="S3061"/>
      <c r="T3061"/>
      <c r="U3061"/>
      <c r="V3061"/>
      <c r="W3061"/>
      <c r="X3061"/>
      <c r="Y3061"/>
      <c r="Z3061"/>
    </row>
    <row r="3062" spans="1:26" x14ac:dyDescent="0.25">
      <c r="A3062"/>
      <c r="B3062"/>
      <c r="C3062"/>
      <c r="D3062"/>
      <c r="E3062"/>
      <c r="F3062"/>
      <c r="G3062"/>
      <c r="H3062"/>
      <c r="I3062"/>
      <c r="J3062"/>
      <c r="K3062"/>
      <c r="L3062"/>
      <c r="M3062"/>
      <c r="N3062"/>
      <c r="O3062"/>
      <c r="P3062"/>
      <c r="Q3062"/>
      <c r="R3062"/>
      <c r="S3062"/>
      <c r="T3062"/>
      <c r="U3062"/>
      <c r="V3062"/>
      <c r="W3062"/>
      <c r="X3062"/>
      <c r="Y3062"/>
      <c r="Z3062"/>
    </row>
    <row r="3063" spans="1:26" x14ac:dyDescent="0.25">
      <c r="A3063"/>
      <c r="B3063"/>
      <c r="C3063"/>
      <c r="D3063"/>
      <c r="E3063"/>
      <c r="F3063"/>
      <c r="G3063"/>
      <c r="H3063"/>
      <c r="I3063"/>
      <c r="J3063"/>
      <c r="K3063"/>
      <c r="L3063"/>
      <c r="M3063"/>
      <c r="N3063"/>
      <c r="O3063"/>
      <c r="P3063"/>
      <c r="Q3063"/>
      <c r="R3063"/>
      <c r="S3063"/>
      <c r="T3063"/>
      <c r="U3063"/>
      <c r="V3063"/>
      <c r="W3063"/>
      <c r="X3063"/>
      <c r="Y3063"/>
      <c r="Z3063"/>
    </row>
    <row r="3064" spans="1:26" x14ac:dyDescent="0.25">
      <c r="A3064"/>
      <c r="B3064"/>
      <c r="C3064"/>
      <c r="D3064"/>
      <c r="E3064"/>
      <c r="F3064"/>
      <c r="G3064"/>
      <c r="H3064"/>
      <c r="I3064"/>
      <c r="J3064"/>
      <c r="K3064"/>
      <c r="L3064"/>
      <c r="M3064"/>
      <c r="N3064"/>
      <c r="O3064"/>
      <c r="P3064"/>
      <c r="Q3064"/>
      <c r="R3064"/>
      <c r="S3064"/>
      <c r="T3064"/>
      <c r="U3064"/>
      <c r="V3064"/>
      <c r="W3064"/>
      <c r="X3064"/>
      <c r="Y3064"/>
      <c r="Z3064"/>
    </row>
    <row r="3065" spans="1:26" x14ac:dyDescent="0.25">
      <c r="A3065"/>
      <c r="B3065"/>
      <c r="C3065"/>
      <c r="D3065"/>
      <c r="E3065"/>
      <c r="F3065"/>
      <c r="G3065"/>
      <c r="H3065"/>
      <c r="I3065"/>
      <c r="J3065"/>
      <c r="K3065"/>
      <c r="L3065"/>
      <c r="M3065"/>
      <c r="N3065"/>
      <c r="O3065"/>
      <c r="P3065"/>
      <c r="Q3065"/>
      <c r="R3065"/>
      <c r="S3065"/>
      <c r="T3065"/>
      <c r="U3065"/>
      <c r="V3065"/>
      <c r="W3065"/>
      <c r="X3065"/>
      <c r="Y3065"/>
      <c r="Z3065"/>
    </row>
    <row r="3066" spans="1:26" x14ac:dyDescent="0.25">
      <c r="A3066"/>
      <c r="B3066"/>
      <c r="C3066"/>
      <c r="D3066"/>
      <c r="E3066"/>
      <c r="F3066"/>
      <c r="G3066"/>
      <c r="H3066"/>
      <c r="I3066"/>
      <c r="J3066"/>
      <c r="K3066"/>
      <c r="L3066"/>
      <c r="M3066"/>
      <c r="N3066"/>
      <c r="O3066"/>
      <c r="P3066"/>
      <c r="Q3066"/>
      <c r="R3066"/>
      <c r="S3066"/>
      <c r="T3066"/>
      <c r="U3066"/>
      <c r="V3066"/>
      <c r="W3066"/>
      <c r="X3066"/>
      <c r="Y3066"/>
      <c r="Z3066"/>
    </row>
    <row r="3067" spans="1:26" x14ac:dyDescent="0.25">
      <c r="A3067"/>
      <c r="B3067"/>
      <c r="C3067"/>
      <c r="D3067"/>
      <c r="E3067"/>
      <c r="F3067"/>
      <c r="G3067"/>
      <c r="H3067"/>
      <c r="I3067"/>
      <c r="J3067"/>
      <c r="K3067"/>
      <c r="L3067"/>
      <c r="M3067"/>
      <c r="N3067"/>
      <c r="O3067"/>
      <c r="P3067"/>
      <c r="Q3067"/>
      <c r="R3067"/>
      <c r="S3067"/>
      <c r="T3067"/>
      <c r="U3067"/>
      <c r="V3067"/>
      <c r="W3067"/>
      <c r="X3067"/>
      <c r="Y3067"/>
      <c r="Z3067"/>
    </row>
    <row r="3068" spans="1:26" x14ac:dyDescent="0.25">
      <c r="A3068"/>
      <c r="B3068"/>
      <c r="C3068"/>
      <c r="D3068"/>
      <c r="E3068"/>
      <c r="F3068"/>
      <c r="G3068"/>
      <c r="H3068"/>
      <c r="I3068"/>
      <c r="J3068"/>
      <c r="K3068"/>
      <c r="L3068"/>
      <c r="M3068"/>
      <c r="N3068"/>
      <c r="O3068"/>
      <c r="P3068"/>
      <c r="Q3068"/>
      <c r="R3068"/>
      <c r="S3068"/>
      <c r="T3068"/>
      <c r="U3068"/>
      <c r="V3068"/>
      <c r="W3068"/>
      <c r="X3068"/>
      <c r="Y3068"/>
      <c r="Z3068"/>
    </row>
    <row r="3069" spans="1:26" x14ac:dyDescent="0.25">
      <c r="A3069"/>
      <c r="B3069"/>
      <c r="C3069"/>
      <c r="D3069"/>
      <c r="E3069"/>
      <c r="F3069"/>
      <c r="G3069"/>
      <c r="H3069"/>
      <c r="I3069"/>
      <c r="J3069"/>
      <c r="K3069"/>
      <c r="L3069"/>
      <c r="M3069"/>
      <c r="N3069"/>
      <c r="O3069"/>
      <c r="P3069"/>
      <c r="Q3069"/>
      <c r="R3069"/>
      <c r="S3069"/>
      <c r="T3069"/>
      <c r="U3069"/>
      <c r="V3069"/>
      <c r="W3069"/>
      <c r="X3069"/>
      <c r="Y3069"/>
      <c r="Z3069"/>
    </row>
    <row r="3070" spans="1:26" x14ac:dyDescent="0.25">
      <c r="A3070"/>
      <c r="B3070"/>
      <c r="C3070"/>
      <c r="D3070"/>
      <c r="E3070"/>
      <c r="F3070"/>
      <c r="G3070"/>
      <c r="H3070"/>
      <c r="I3070"/>
      <c r="J3070"/>
      <c r="K3070"/>
      <c r="L3070"/>
      <c r="M3070"/>
      <c r="N3070"/>
      <c r="O3070"/>
      <c r="P3070"/>
      <c r="Q3070"/>
      <c r="R3070"/>
      <c r="S3070"/>
      <c r="T3070"/>
      <c r="U3070"/>
      <c r="V3070"/>
      <c r="W3070"/>
      <c r="X3070"/>
      <c r="Y3070"/>
      <c r="Z3070"/>
    </row>
    <row r="3071" spans="1:26" x14ac:dyDescent="0.25">
      <c r="A3071"/>
      <c r="B3071"/>
      <c r="C3071"/>
      <c r="D3071"/>
      <c r="E3071"/>
      <c r="F3071"/>
      <c r="G3071"/>
      <c r="H3071"/>
      <c r="I3071"/>
      <c r="J3071"/>
      <c r="K3071"/>
      <c r="L3071"/>
      <c r="M3071"/>
      <c r="N3071"/>
      <c r="O3071"/>
      <c r="P3071"/>
      <c r="Q3071"/>
      <c r="R3071"/>
      <c r="S3071"/>
      <c r="T3071"/>
      <c r="U3071"/>
      <c r="V3071"/>
      <c r="W3071"/>
      <c r="X3071"/>
      <c r="Y3071"/>
      <c r="Z3071"/>
    </row>
    <row r="3072" spans="1:26" x14ac:dyDescent="0.25">
      <c r="A3072"/>
      <c r="B3072"/>
      <c r="C3072"/>
      <c r="D3072"/>
      <c r="E3072"/>
      <c r="F3072"/>
      <c r="G3072"/>
      <c r="H3072"/>
      <c r="I3072"/>
      <c r="J3072"/>
      <c r="K3072"/>
      <c r="L3072"/>
      <c r="M3072"/>
      <c r="N3072"/>
      <c r="O3072"/>
      <c r="P3072"/>
      <c r="Q3072"/>
      <c r="R3072"/>
      <c r="S3072"/>
      <c r="T3072"/>
      <c r="U3072"/>
      <c r="V3072"/>
      <c r="W3072"/>
      <c r="X3072"/>
      <c r="Y3072"/>
      <c r="Z3072"/>
    </row>
    <row r="3073" spans="1:26" x14ac:dyDescent="0.25">
      <c r="A3073"/>
      <c r="B3073"/>
      <c r="C3073"/>
      <c r="D3073"/>
      <c r="E3073"/>
      <c r="F3073"/>
      <c r="G3073"/>
      <c r="H3073"/>
      <c r="I3073"/>
      <c r="J3073"/>
      <c r="K3073"/>
      <c r="L3073"/>
      <c r="M3073"/>
      <c r="N3073"/>
      <c r="O3073"/>
      <c r="P3073"/>
      <c r="Q3073"/>
      <c r="R3073"/>
      <c r="S3073"/>
      <c r="T3073"/>
      <c r="U3073"/>
      <c r="V3073"/>
      <c r="W3073"/>
      <c r="X3073"/>
      <c r="Y3073"/>
      <c r="Z3073"/>
    </row>
    <row r="3074" spans="1:26" x14ac:dyDescent="0.25">
      <c r="A3074"/>
      <c r="B3074"/>
      <c r="C3074"/>
      <c r="D3074"/>
      <c r="E3074"/>
      <c r="F3074"/>
      <c r="G3074"/>
      <c r="H3074"/>
      <c r="I3074"/>
      <c r="J3074"/>
      <c r="K3074"/>
      <c r="L3074"/>
      <c r="M3074"/>
      <c r="N3074"/>
      <c r="O3074"/>
      <c r="P3074"/>
      <c r="Q3074"/>
      <c r="R3074"/>
      <c r="S3074"/>
      <c r="T3074"/>
      <c r="U3074"/>
      <c r="V3074"/>
      <c r="W3074"/>
      <c r="X3074"/>
      <c r="Y3074"/>
      <c r="Z3074"/>
    </row>
    <row r="3075" spans="1:26" x14ac:dyDescent="0.25">
      <c r="A3075"/>
      <c r="B3075"/>
      <c r="C3075"/>
      <c r="D3075"/>
      <c r="E3075"/>
      <c r="F3075"/>
      <c r="G3075"/>
      <c r="H3075"/>
      <c r="I3075"/>
      <c r="J3075"/>
      <c r="K3075"/>
      <c r="L3075"/>
      <c r="M3075"/>
      <c r="N3075"/>
      <c r="O3075"/>
      <c r="P3075"/>
      <c r="Q3075"/>
      <c r="R3075"/>
      <c r="S3075"/>
      <c r="T3075"/>
      <c r="U3075"/>
      <c r="V3075"/>
      <c r="W3075"/>
      <c r="X3075"/>
      <c r="Y3075"/>
      <c r="Z3075"/>
    </row>
    <row r="3076" spans="1:26" x14ac:dyDescent="0.25">
      <c r="A3076"/>
      <c r="B3076"/>
      <c r="C3076"/>
      <c r="D3076"/>
      <c r="E3076"/>
      <c r="F3076"/>
      <c r="G3076"/>
      <c r="H3076"/>
      <c r="I3076"/>
      <c r="J3076"/>
      <c r="K3076"/>
      <c r="L3076"/>
      <c r="M3076"/>
      <c r="N3076"/>
      <c r="O3076"/>
      <c r="P3076"/>
      <c r="Q3076"/>
      <c r="R3076"/>
      <c r="S3076"/>
      <c r="T3076"/>
      <c r="U3076"/>
      <c r="V3076"/>
      <c r="W3076"/>
      <c r="X3076"/>
      <c r="Y3076"/>
      <c r="Z3076"/>
    </row>
    <row r="3077" spans="1:26" x14ac:dyDescent="0.25">
      <c r="A3077"/>
      <c r="B3077"/>
      <c r="C3077"/>
      <c r="D3077"/>
      <c r="E3077"/>
      <c r="F3077"/>
      <c r="G3077"/>
      <c r="H3077"/>
      <c r="I3077"/>
      <c r="J3077"/>
      <c r="K3077"/>
      <c r="L3077"/>
      <c r="M3077"/>
      <c r="N3077"/>
      <c r="O3077"/>
      <c r="P3077"/>
      <c r="Q3077"/>
      <c r="R3077"/>
      <c r="S3077"/>
      <c r="T3077"/>
      <c r="U3077"/>
      <c r="V3077"/>
      <c r="W3077"/>
      <c r="X3077"/>
      <c r="Y3077"/>
      <c r="Z3077"/>
    </row>
    <row r="3078" spans="1:26" x14ac:dyDescent="0.25">
      <c r="A3078"/>
      <c r="B3078"/>
      <c r="C3078"/>
      <c r="D3078"/>
      <c r="E3078"/>
      <c r="F3078"/>
      <c r="G3078"/>
      <c r="H3078"/>
      <c r="I3078"/>
      <c r="J3078"/>
      <c r="K3078"/>
      <c r="L3078"/>
      <c r="M3078"/>
      <c r="N3078"/>
      <c r="O3078"/>
      <c r="P3078"/>
      <c r="Q3078"/>
      <c r="R3078"/>
      <c r="S3078"/>
      <c r="T3078"/>
      <c r="U3078"/>
      <c r="V3078"/>
      <c r="W3078"/>
      <c r="X3078"/>
      <c r="Y3078"/>
      <c r="Z3078"/>
    </row>
    <row r="3079" spans="1:26" x14ac:dyDescent="0.25">
      <c r="A3079"/>
      <c r="B3079"/>
      <c r="C3079"/>
      <c r="D3079"/>
      <c r="E3079"/>
      <c r="F3079"/>
      <c r="G3079"/>
      <c r="H3079"/>
      <c r="I3079"/>
      <c r="J3079"/>
      <c r="K3079"/>
      <c r="L3079"/>
      <c r="M3079"/>
      <c r="N3079"/>
      <c r="O3079"/>
      <c r="P3079"/>
      <c r="Q3079"/>
      <c r="R3079"/>
      <c r="S3079"/>
      <c r="T3079"/>
      <c r="U3079"/>
      <c r="V3079"/>
      <c r="W3079"/>
      <c r="X3079"/>
      <c r="Y3079"/>
      <c r="Z3079"/>
    </row>
    <row r="3080" spans="1:26" x14ac:dyDescent="0.25">
      <c r="A3080"/>
      <c r="B3080"/>
      <c r="C3080"/>
      <c r="D3080"/>
      <c r="E3080"/>
      <c r="F3080"/>
      <c r="G3080"/>
      <c r="H3080"/>
      <c r="I3080"/>
      <c r="J3080"/>
      <c r="K3080"/>
      <c r="L3080"/>
      <c r="M3080"/>
      <c r="N3080"/>
      <c r="O3080"/>
      <c r="P3080"/>
      <c r="Q3080"/>
      <c r="R3080"/>
      <c r="S3080"/>
      <c r="T3080"/>
      <c r="U3080"/>
      <c r="V3080"/>
      <c r="W3080"/>
      <c r="X3080"/>
      <c r="Y3080"/>
      <c r="Z3080"/>
    </row>
    <row r="3081" spans="1:26" x14ac:dyDescent="0.25">
      <c r="A3081"/>
      <c r="B3081"/>
      <c r="C3081"/>
      <c r="D3081"/>
      <c r="E3081"/>
      <c r="F3081"/>
      <c r="G3081"/>
      <c r="H3081"/>
      <c r="I3081"/>
      <c r="J3081"/>
      <c r="K3081"/>
      <c r="L3081"/>
      <c r="M3081"/>
      <c r="N3081"/>
      <c r="O3081"/>
      <c r="P3081"/>
      <c r="Q3081"/>
      <c r="R3081"/>
      <c r="S3081"/>
      <c r="T3081"/>
      <c r="U3081"/>
      <c r="V3081"/>
      <c r="W3081"/>
      <c r="X3081"/>
      <c r="Y3081"/>
      <c r="Z3081"/>
    </row>
    <row r="3082" spans="1:26" x14ac:dyDescent="0.25">
      <c r="A3082"/>
      <c r="B3082"/>
      <c r="C3082"/>
      <c r="D3082"/>
      <c r="E3082"/>
      <c r="F3082"/>
      <c r="G3082"/>
      <c r="H3082"/>
      <c r="I3082"/>
      <c r="J3082"/>
      <c r="K3082"/>
      <c r="L3082"/>
      <c r="M3082"/>
      <c r="N3082"/>
      <c r="O3082"/>
      <c r="P3082"/>
      <c r="Q3082"/>
      <c r="R3082"/>
      <c r="S3082"/>
      <c r="T3082"/>
      <c r="U3082"/>
      <c r="V3082"/>
      <c r="W3082"/>
      <c r="X3082"/>
      <c r="Y3082"/>
      <c r="Z3082"/>
    </row>
    <row r="3083" spans="1:26" x14ac:dyDescent="0.25">
      <c r="A3083"/>
      <c r="B3083"/>
      <c r="C3083"/>
      <c r="D3083"/>
      <c r="E3083"/>
      <c r="F3083"/>
      <c r="G3083"/>
      <c r="H3083"/>
      <c r="I3083"/>
      <c r="J3083"/>
      <c r="K3083"/>
      <c r="L3083"/>
      <c r="M3083"/>
      <c r="N3083"/>
      <c r="O3083"/>
      <c r="P3083"/>
      <c r="Q3083"/>
      <c r="R3083"/>
      <c r="S3083"/>
      <c r="T3083"/>
      <c r="U3083"/>
      <c r="V3083"/>
      <c r="W3083"/>
      <c r="X3083"/>
      <c r="Y3083"/>
      <c r="Z3083"/>
    </row>
    <row r="3084" spans="1:26" x14ac:dyDescent="0.25">
      <c r="A3084"/>
      <c r="B3084"/>
      <c r="C3084"/>
      <c r="D3084"/>
      <c r="E3084"/>
      <c r="F3084"/>
      <c r="G3084"/>
      <c r="H3084"/>
      <c r="I3084"/>
      <c r="J3084"/>
      <c r="K3084"/>
      <c r="L3084"/>
      <c r="M3084"/>
      <c r="N3084"/>
      <c r="O3084"/>
      <c r="P3084"/>
      <c r="Q3084"/>
      <c r="R3084"/>
      <c r="S3084"/>
      <c r="T3084"/>
      <c r="U3084"/>
      <c r="V3084"/>
      <c r="W3084"/>
      <c r="X3084"/>
      <c r="Y3084"/>
      <c r="Z3084"/>
    </row>
    <row r="3085" spans="1:26" x14ac:dyDescent="0.25">
      <c r="A3085"/>
      <c r="B3085"/>
      <c r="C3085"/>
      <c r="D3085"/>
      <c r="E3085"/>
      <c r="F3085"/>
      <c r="G3085"/>
      <c r="H3085"/>
      <c r="I3085"/>
      <c r="J3085"/>
      <c r="K3085"/>
      <c r="L3085"/>
      <c r="M3085"/>
      <c r="N3085"/>
      <c r="O3085"/>
      <c r="P3085"/>
      <c r="Q3085"/>
      <c r="R3085"/>
      <c r="S3085"/>
      <c r="T3085"/>
      <c r="U3085"/>
      <c r="V3085"/>
      <c r="W3085"/>
      <c r="X3085"/>
      <c r="Y3085"/>
      <c r="Z3085"/>
    </row>
    <row r="3086" spans="1:26" x14ac:dyDescent="0.25">
      <c r="A3086"/>
      <c r="B3086"/>
      <c r="C3086"/>
      <c r="D3086"/>
      <c r="E3086"/>
      <c r="F3086"/>
      <c r="G3086"/>
      <c r="H3086"/>
      <c r="I3086"/>
      <c r="J3086"/>
      <c r="K3086"/>
      <c r="L3086"/>
      <c r="M3086"/>
      <c r="N3086"/>
      <c r="O3086"/>
      <c r="P3086"/>
      <c r="Q3086"/>
      <c r="R3086"/>
      <c r="S3086"/>
      <c r="T3086"/>
      <c r="U3086"/>
      <c r="V3086"/>
      <c r="W3086"/>
      <c r="X3086"/>
      <c r="Y3086"/>
      <c r="Z3086"/>
    </row>
    <row r="3087" spans="1:26" x14ac:dyDescent="0.25">
      <c r="A3087"/>
      <c r="B3087"/>
      <c r="C3087"/>
      <c r="D3087"/>
      <c r="E3087"/>
      <c r="F3087"/>
      <c r="G3087"/>
      <c r="H3087"/>
      <c r="I3087"/>
      <c r="J3087"/>
      <c r="K3087"/>
      <c r="L3087"/>
      <c r="M3087"/>
      <c r="N3087"/>
      <c r="O3087"/>
      <c r="P3087"/>
      <c r="Q3087"/>
      <c r="R3087"/>
      <c r="S3087"/>
      <c r="T3087"/>
      <c r="U3087"/>
      <c r="V3087"/>
      <c r="W3087"/>
      <c r="X3087"/>
      <c r="Y3087"/>
      <c r="Z3087"/>
    </row>
    <row r="3088" spans="1:26" x14ac:dyDescent="0.25">
      <c r="A3088"/>
      <c r="B3088"/>
      <c r="C3088"/>
      <c r="D3088"/>
      <c r="E3088"/>
      <c r="F3088"/>
      <c r="G3088"/>
      <c r="H3088"/>
      <c r="I3088"/>
      <c r="J3088"/>
      <c r="K3088"/>
      <c r="L3088"/>
      <c r="M3088"/>
      <c r="N3088"/>
      <c r="O3088"/>
      <c r="P3088"/>
      <c r="Q3088"/>
      <c r="R3088"/>
      <c r="S3088"/>
      <c r="T3088"/>
      <c r="U3088"/>
      <c r="V3088"/>
      <c r="W3088"/>
      <c r="X3088"/>
      <c r="Y3088"/>
      <c r="Z3088"/>
    </row>
    <row r="3089" spans="1:26" x14ac:dyDescent="0.25">
      <c r="A3089"/>
      <c r="B3089"/>
      <c r="C3089"/>
      <c r="D3089"/>
      <c r="E3089"/>
      <c r="F3089"/>
      <c r="G3089"/>
      <c r="H3089"/>
      <c r="I3089"/>
      <c r="J3089"/>
      <c r="K3089"/>
      <c r="L3089"/>
      <c r="M3089"/>
      <c r="N3089"/>
      <c r="O3089"/>
      <c r="P3089"/>
      <c r="Q3089"/>
      <c r="R3089"/>
      <c r="S3089"/>
      <c r="T3089"/>
      <c r="U3089"/>
      <c r="V3089"/>
      <c r="W3089"/>
      <c r="X3089"/>
      <c r="Y3089"/>
      <c r="Z3089"/>
    </row>
    <row r="3090" spans="1:26" x14ac:dyDescent="0.25">
      <c r="A3090"/>
      <c r="B3090"/>
      <c r="C3090"/>
      <c r="D3090"/>
      <c r="E3090"/>
      <c r="F3090"/>
      <c r="G3090"/>
      <c r="H3090"/>
      <c r="I3090"/>
      <c r="J3090"/>
      <c r="K3090"/>
      <c r="L3090"/>
      <c r="M3090"/>
      <c r="N3090"/>
      <c r="O3090"/>
      <c r="P3090"/>
      <c r="Q3090"/>
      <c r="R3090"/>
      <c r="S3090"/>
      <c r="T3090"/>
      <c r="U3090"/>
      <c r="V3090"/>
      <c r="W3090"/>
      <c r="X3090"/>
      <c r="Y3090"/>
      <c r="Z3090"/>
    </row>
    <row r="3091" spans="1:26" x14ac:dyDescent="0.25">
      <c r="A3091"/>
      <c r="B3091"/>
      <c r="C3091"/>
      <c r="D3091"/>
      <c r="E3091"/>
      <c r="F3091"/>
      <c r="G3091"/>
      <c r="H3091"/>
      <c r="I3091"/>
      <c r="J3091"/>
      <c r="K3091"/>
      <c r="L3091"/>
      <c r="M3091"/>
      <c r="N3091"/>
      <c r="O3091"/>
      <c r="P3091"/>
      <c r="Q3091"/>
      <c r="R3091"/>
      <c r="S3091"/>
      <c r="T3091"/>
      <c r="U3091"/>
      <c r="V3091"/>
      <c r="W3091"/>
      <c r="X3091"/>
      <c r="Y3091"/>
      <c r="Z3091"/>
    </row>
    <row r="3092" spans="1:26" x14ac:dyDescent="0.25">
      <c r="A3092"/>
      <c r="B3092"/>
      <c r="C3092"/>
      <c r="D3092"/>
      <c r="E3092"/>
      <c r="F3092"/>
      <c r="G3092"/>
      <c r="H3092"/>
      <c r="I3092"/>
      <c r="J3092"/>
      <c r="K3092"/>
      <c r="L3092"/>
      <c r="M3092"/>
      <c r="N3092"/>
      <c r="O3092"/>
      <c r="P3092"/>
      <c r="Q3092"/>
      <c r="R3092"/>
      <c r="S3092"/>
      <c r="T3092"/>
      <c r="U3092"/>
      <c r="V3092"/>
      <c r="W3092"/>
      <c r="X3092"/>
      <c r="Y3092"/>
      <c r="Z3092"/>
    </row>
    <row r="3093" spans="1:26" x14ac:dyDescent="0.25">
      <c r="A3093"/>
      <c r="B3093"/>
      <c r="C3093"/>
      <c r="D3093"/>
      <c r="E3093"/>
      <c r="F3093"/>
      <c r="G3093"/>
      <c r="H3093"/>
      <c r="I3093"/>
      <c r="J3093"/>
      <c r="K3093"/>
      <c r="L3093"/>
      <c r="M3093"/>
      <c r="N3093"/>
      <c r="O3093"/>
      <c r="P3093"/>
      <c r="Q3093"/>
      <c r="R3093"/>
      <c r="S3093"/>
      <c r="T3093"/>
      <c r="U3093"/>
      <c r="V3093"/>
      <c r="W3093"/>
      <c r="X3093"/>
      <c r="Y3093"/>
      <c r="Z3093"/>
    </row>
    <row r="3094" spans="1:26" x14ac:dyDescent="0.25">
      <c r="A3094"/>
      <c r="B3094"/>
      <c r="C3094"/>
      <c r="D3094"/>
      <c r="E3094"/>
      <c r="F3094"/>
      <c r="G3094"/>
      <c r="H3094"/>
      <c r="I3094"/>
      <c r="J3094"/>
      <c r="K3094"/>
      <c r="L3094"/>
      <c r="M3094"/>
      <c r="N3094"/>
      <c r="O3094"/>
      <c r="P3094"/>
      <c r="Q3094"/>
      <c r="R3094"/>
      <c r="S3094"/>
      <c r="T3094"/>
      <c r="U3094"/>
      <c r="V3094"/>
      <c r="W3094"/>
      <c r="X3094"/>
      <c r="Y3094"/>
      <c r="Z3094"/>
    </row>
    <row r="3095" spans="1:26" x14ac:dyDescent="0.25">
      <c r="A3095"/>
      <c r="B3095"/>
      <c r="C3095"/>
      <c r="D3095"/>
      <c r="E3095"/>
      <c r="F3095"/>
      <c r="G3095"/>
      <c r="H3095"/>
      <c r="I3095"/>
      <c r="J3095"/>
      <c r="K3095"/>
      <c r="L3095"/>
      <c r="M3095"/>
      <c r="N3095"/>
      <c r="O3095"/>
      <c r="P3095"/>
      <c r="Q3095"/>
      <c r="R3095"/>
      <c r="S3095"/>
      <c r="T3095"/>
      <c r="U3095"/>
      <c r="V3095"/>
      <c r="W3095"/>
      <c r="X3095"/>
      <c r="Y3095"/>
      <c r="Z3095"/>
    </row>
    <row r="3096" spans="1:26" x14ac:dyDescent="0.25">
      <c r="A3096"/>
      <c r="B3096"/>
      <c r="C3096"/>
      <c r="D3096"/>
      <c r="E3096"/>
      <c r="F3096"/>
      <c r="G3096"/>
      <c r="H3096"/>
      <c r="I3096"/>
      <c r="J3096"/>
      <c r="K3096"/>
      <c r="L3096"/>
      <c r="M3096"/>
      <c r="N3096"/>
      <c r="O3096"/>
      <c r="P3096"/>
      <c r="Q3096"/>
      <c r="R3096"/>
      <c r="S3096"/>
      <c r="T3096"/>
      <c r="U3096"/>
      <c r="V3096"/>
      <c r="W3096"/>
      <c r="X3096"/>
      <c r="Y3096"/>
      <c r="Z3096"/>
    </row>
    <row r="3097" spans="1:26" x14ac:dyDescent="0.25">
      <c r="A3097"/>
      <c r="B3097"/>
      <c r="C3097"/>
      <c r="D3097"/>
      <c r="E3097"/>
      <c r="F3097"/>
      <c r="G3097"/>
      <c r="H3097"/>
      <c r="I3097"/>
      <c r="J3097"/>
      <c r="K3097"/>
      <c r="L3097"/>
      <c r="M3097"/>
      <c r="N3097"/>
      <c r="O3097"/>
      <c r="P3097"/>
      <c r="Q3097"/>
      <c r="R3097"/>
      <c r="S3097"/>
      <c r="T3097"/>
      <c r="U3097"/>
      <c r="V3097"/>
      <c r="W3097"/>
      <c r="X3097"/>
      <c r="Y3097"/>
      <c r="Z3097"/>
    </row>
    <row r="3098" spans="1:26" x14ac:dyDescent="0.25">
      <c r="A3098"/>
      <c r="B3098"/>
      <c r="C3098"/>
      <c r="D3098"/>
      <c r="E3098"/>
      <c r="F3098"/>
      <c r="G3098"/>
      <c r="H3098"/>
      <c r="I3098"/>
      <c r="J3098"/>
      <c r="K3098"/>
      <c r="L3098"/>
      <c r="M3098"/>
      <c r="N3098"/>
      <c r="O3098"/>
      <c r="P3098"/>
      <c r="Q3098"/>
      <c r="R3098"/>
      <c r="S3098"/>
      <c r="T3098"/>
      <c r="U3098"/>
      <c r="V3098"/>
      <c r="W3098"/>
      <c r="X3098"/>
      <c r="Y3098"/>
      <c r="Z3098"/>
    </row>
    <row r="3099" spans="1:26" x14ac:dyDescent="0.25">
      <c r="A3099"/>
      <c r="B3099"/>
      <c r="C3099"/>
      <c r="D3099"/>
      <c r="E3099"/>
      <c r="F3099"/>
      <c r="G3099"/>
      <c r="H3099"/>
      <c r="I3099"/>
      <c r="J3099"/>
      <c r="K3099"/>
      <c r="L3099"/>
      <c r="M3099"/>
      <c r="N3099"/>
      <c r="O3099"/>
      <c r="P3099"/>
      <c r="Q3099"/>
      <c r="R3099"/>
      <c r="S3099"/>
      <c r="T3099"/>
      <c r="U3099"/>
      <c r="V3099"/>
      <c r="W3099"/>
      <c r="X3099"/>
      <c r="Y3099"/>
      <c r="Z3099"/>
    </row>
    <row r="3100" spans="1:26" x14ac:dyDescent="0.25">
      <c r="A3100"/>
      <c r="B3100"/>
      <c r="C3100"/>
      <c r="D3100"/>
      <c r="E3100"/>
      <c r="F3100"/>
      <c r="G3100"/>
      <c r="H3100"/>
      <c r="I3100"/>
      <c r="J3100"/>
      <c r="K3100"/>
      <c r="L3100"/>
      <c r="M3100"/>
      <c r="N3100"/>
      <c r="O3100"/>
      <c r="P3100"/>
      <c r="Q3100"/>
      <c r="R3100"/>
      <c r="S3100"/>
      <c r="T3100"/>
      <c r="U3100"/>
      <c r="V3100"/>
      <c r="W3100"/>
      <c r="X3100"/>
      <c r="Y3100"/>
      <c r="Z3100"/>
    </row>
    <row r="3101" spans="1:26" x14ac:dyDescent="0.25">
      <c r="A3101"/>
      <c r="B3101"/>
      <c r="C3101"/>
      <c r="D3101"/>
      <c r="E3101"/>
      <c r="F3101"/>
      <c r="G3101"/>
      <c r="H3101"/>
      <c r="I3101"/>
      <c r="J3101"/>
      <c r="K3101"/>
      <c r="L3101"/>
      <c r="M3101"/>
      <c r="N3101"/>
      <c r="O3101"/>
      <c r="P3101"/>
      <c r="Q3101"/>
      <c r="R3101"/>
      <c r="S3101"/>
      <c r="T3101"/>
      <c r="U3101"/>
      <c r="V3101"/>
      <c r="W3101"/>
      <c r="X3101"/>
      <c r="Y3101"/>
      <c r="Z3101"/>
    </row>
    <row r="3102" spans="1:26" x14ac:dyDescent="0.25">
      <c r="A3102"/>
      <c r="B3102"/>
      <c r="C3102"/>
      <c r="D3102"/>
      <c r="E3102"/>
      <c r="F3102"/>
      <c r="G3102"/>
      <c r="H3102"/>
      <c r="I3102"/>
      <c r="J3102"/>
      <c r="K3102"/>
      <c r="L3102"/>
      <c r="M3102"/>
      <c r="N3102"/>
      <c r="O3102"/>
      <c r="P3102"/>
      <c r="Q3102"/>
      <c r="R3102"/>
      <c r="S3102"/>
      <c r="T3102"/>
      <c r="U3102"/>
      <c r="V3102"/>
      <c r="W3102"/>
      <c r="X3102"/>
      <c r="Y3102"/>
      <c r="Z3102"/>
    </row>
    <row r="3103" spans="1:26" x14ac:dyDescent="0.25">
      <c r="A3103"/>
      <c r="B3103"/>
      <c r="C3103"/>
      <c r="D3103"/>
      <c r="E3103"/>
      <c r="F3103"/>
      <c r="G3103"/>
      <c r="H3103"/>
      <c r="I3103"/>
      <c r="J3103"/>
      <c r="K3103"/>
      <c r="L3103"/>
      <c r="M3103"/>
      <c r="N3103"/>
      <c r="O3103"/>
      <c r="P3103"/>
      <c r="Q3103"/>
      <c r="R3103"/>
      <c r="S3103"/>
      <c r="T3103"/>
      <c r="U3103"/>
      <c r="V3103"/>
      <c r="W3103"/>
      <c r="X3103"/>
      <c r="Y3103"/>
      <c r="Z3103"/>
    </row>
    <row r="3104" spans="1:26" x14ac:dyDescent="0.25">
      <c r="A3104"/>
      <c r="B3104"/>
      <c r="C3104"/>
      <c r="D3104"/>
      <c r="E3104"/>
      <c r="F3104"/>
      <c r="G3104"/>
      <c r="H3104"/>
      <c r="I3104"/>
      <c r="J3104"/>
      <c r="K3104"/>
      <c r="L3104"/>
      <c r="M3104"/>
      <c r="N3104"/>
      <c r="O3104"/>
      <c r="P3104"/>
      <c r="Q3104"/>
      <c r="R3104"/>
      <c r="S3104"/>
      <c r="T3104"/>
      <c r="U3104"/>
      <c r="V3104"/>
      <c r="W3104"/>
      <c r="X3104"/>
      <c r="Y3104"/>
      <c r="Z3104"/>
    </row>
    <row r="3105" spans="1:26" x14ac:dyDescent="0.25">
      <c r="A3105"/>
      <c r="B3105"/>
      <c r="C3105"/>
      <c r="D3105"/>
      <c r="E3105"/>
      <c r="F3105"/>
      <c r="G3105"/>
      <c r="H3105"/>
      <c r="I3105"/>
      <c r="J3105"/>
      <c r="K3105"/>
      <c r="L3105"/>
      <c r="M3105"/>
      <c r="N3105"/>
      <c r="O3105"/>
      <c r="P3105"/>
      <c r="Q3105"/>
      <c r="R3105"/>
      <c r="S3105"/>
      <c r="T3105"/>
      <c r="U3105"/>
      <c r="V3105"/>
      <c r="W3105"/>
      <c r="X3105"/>
      <c r="Y3105"/>
      <c r="Z3105"/>
    </row>
    <row r="3106" spans="1:26" x14ac:dyDescent="0.25">
      <c r="A3106"/>
      <c r="B3106"/>
      <c r="C3106"/>
      <c r="D3106"/>
      <c r="E3106"/>
      <c r="F3106"/>
      <c r="G3106"/>
      <c r="H3106"/>
      <c r="I3106"/>
      <c r="J3106"/>
      <c r="K3106"/>
      <c r="L3106"/>
      <c r="M3106"/>
      <c r="N3106"/>
      <c r="O3106"/>
      <c r="P3106"/>
      <c r="Q3106"/>
      <c r="R3106"/>
      <c r="S3106"/>
      <c r="T3106"/>
      <c r="U3106"/>
      <c r="V3106"/>
      <c r="W3106"/>
      <c r="X3106"/>
      <c r="Y3106"/>
      <c r="Z3106"/>
    </row>
    <row r="3107" spans="1:26" x14ac:dyDescent="0.25">
      <c r="A3107"/>
      <c r="B3107"/>
      <c r="C3107"/>
      <c r="D3107"/>
      <c r="E3107"/>
      <c r="F3107"/>
      <c r="G3107"/>
      <c r="H3107"/>
      <c r="I3107"/>
      <c r="J3107"/>
      <c r="K3107"/>
      <c r="L3107"/>
      <c r="M3107"/>
      <c r="N3107"/>
      <c r="O3107"/>
      <c r="P3107"/>
      <c r="Q3107"/>
      <c r="R3107"/>
      <c r="S3107"/>
      <c r="T3107"/>
      <c r="U3107"/>
      <c r="V3107"/>
      <c r="W3107"/>
      <c r="X3107"/>
      <c r="Y3107"/>
      <c r="Z3107"/>
    </row>
    <row r="3108" spans="1:26" x14ac:dyDescent="0.25">
      <c r="A3108"/>
      <c r="B3108"/>
      <c r="C3108"/>
      <c r="D3108"/>
      <c r="E3108"/>
      <c r="F3108"/>
      <c r="G3108"/>
      <c r="H3108"/>
      <c r="I3108"/>
      <c r="J3108"/>
      <c r="K3108"/>
      <c r="L3108"/>
      <c r="M3108"/>
      <c r="N3108"/>
      <c r="O3108"/>
      <c r="P3108"/>
      <c r="Q3108"/>
      <c r="R3108"/>
      <c r="S3108"/>
      <c r="T3108"/>
      <c r="U3108"/>
      <c r="V3108"/>
      <c r="W3108"/>
      <c r="X3108"/>
      <c r="Y3108"/>
      <c r="Z3108"/>
    </row>
    <row r="3109" spans="1:26" x14ac:dyDescent="0.25">
      <c r="A3109"/>
      <c r="B3109"/>
      <c r="C3109"/>
      <c r="D3109"/>
      <c r="E3109"/>
      <c r="F3109"/>
      <c r="G3109"/>
      <c r="H3109"/>
      <c r="I3109"/>
      <c r="J3109"/>
      <c r="K3109"/>
      <c r="L3109"/>
      <c r="M3109"/>
      <c r="N3109"/>
      <c r="O3109"/>
      <c r="P3109"/>
      <c r="Q3109"/>
      <c r="R3109"/>
      <c r="S3109"/>
      <c r="T3109"/>
      <c r="U3109"/>
      <c r="V3109"/>
      <c r="W3109"/>
      <c r="X3109"/>
      <c r="Y3109"/>
      <c r="Z3109"/>
    </row>
    <row r="3110" spans="1:26" x14ac:dyDescent="0.25">
      <c r="A3110"/>
      <c r="B3110"/>
      <c r="C3110"/>
      <c r="D3110"/>
      <c r="E3110"/>
      <c r="F3110"/>
      <c r="G3110"/>
      <c r="H3110"/>
      <c r="I3110"/>
      <c r="J3110"/>
      <c r="K3110"/>
      <c r="L3110"/>
      <c r="M3110"/>
      <c r="N3110"/>
      <c r="O3110"/>
      <c r="P3110"/>
      <c r="Q3110"/>
      <c r="R3110"/>
      <c r="S3110"/>
      <c r="T3110"/>
      <c r="U3110"/>
      <c r="V3110"/>
      <c r="W3110"/>
      <c r="X3110"/>
      <c r="Y3110"/>
      <c r="Z3110"/>
    </row>
    <row r="3111" spans="1:26" x14ac:dyDescent="0.25">
      <c r="A3111"/>
      <c r="B3111"/>
      <c r="C3111"/>
      <c r="D3111"/>
      <c r="E3111"/>
      <c r="F3111"/>
      <c r="G3111"/>
      <c r="H3111"/>
      <c r="I3111"/>
      <c r="J3111"/>
      <c r="K3111"/>
      <c r="L3111"/>
      <c r="M3111"/>
      <c r="N3111"/>
      <c r="O3111"/>
      <c r="P3111"/>
      <c r="Q3111"/>
      <c r="R3111"/>
      <c r="S3111"/>
      <c r="T3111"/>
      <c r="U3111"/>
      <c r="V3111"/>
      <c r="W3111"/>
      <c r="X3111"/>
      <c r="Y3111"/>
      <c r="Z3111"/>
    </row>
    <row r="3112" spans="1:26" x14ac:dyDescent="0.25">
      <c r="A3112"/>
      <c r="B3112"/>
      <c r="C3112"/>
      <c r="D3112"/>
      <c r="E3112"/>
      <c r="F3112"/>
      <c r="G3112"/>
      <c r="H3112"/>
      <c r="I3112"/>
      <c r="J3112"/>
      <c r="K3112"/>
      <c r="L3112"/>
      <c r="M3112"/>
      <c r="N3112"/>
      <c r="O3112"/>
      <c r="P3112"/>
      <c r="Q3112"/>
      <c r="R3112"/>
      <c r="S3112"/>
      <c r="T3112"/>
      <c r="U3112"/>
      <c r="V3112"/>
      <c r="W3112"/>
      <c r="X3112"/>
      <c r="Y3112"/>
      <c r="Z3112"/>
    </row>
    <row r="3113" spans="1:26" x14ac:dyDescent="0.25">
      <c r="A3113"/>
      <c r="B3113"/>
      <c r="C3113"/>
      <c r="D3113"/>
      <c r="E3113"/>
      <c r="F3113"/>
      <c r="G3113"/>
      <c r="H3113"/>
      <c r="I3113"/>
      <c r="J3113"/>
      <c r="K3113"/>
      <c r="L3113"/>
      <c r="M3113"/>
      <c r="N3113"/>
      <c r="O3113"/>
      <c r="P3113"/>
      <c r="Q3113"/>
      <c r="R3113"/>
      <c r="S3113"/>
      <c r="T3113"/>
      <c r="U3113"/>
      <c r="V3113"/>
      <c r="W3113"/>
      <c r="X3113"/>
      <c r="Y3113"/>
      <c r="Z3113"/>
    </row>
    <row r="3114" spans="1:26" x14ac:dyDescent="0.25">
      <c r="A3114"/>
      <c r="B3114"/>
      <c r="C3114"/>
      <c r="D3114"/>
      <c r="E3114"/>
      <c r="F3114"/>
      <c r="G3114"/>
      <c r="H3114"/>
      <c r="I3114"/>
      <c r="J3114"/>
      <c r="K3114"/>
      <c r="L3114"/>
      <c r="M3114"/>
      <c r="N3114"/>
      <c r="O3114"/>
      <c r="P3114"/>
      <c r="Q3114"/>
      <c r="R3114"/>
      <c r="S3114"/>
      <c r="T3114"/>
      <c r="U3114"/>
      <c r="V3114"/>
      <c r="W3114"/>
      <c r="X3114"/>
      <c r="Y3114"/>
      <c r="Z3114"/>
    </row>
    <row r="3115" spans="1:26" x14ac:dyDescent="0.25">
      <c r="A3115"/>
      <c r="B3115"/>
      <c r="C3115"/>
      <c r="D3115"/>
      <c r="E3115"/>
      <c r="F3115"/>
      <c r="G3115"/>
      <c r="H3115"/>
      <c r="I3115"/>
      <c r="J3115"/>
      <c r="K3115"/>
      <c r="L3115"/>
      <c r="M3115"/>
      <c r="N3115"/>
      <c r="O3115"/>
      <c r="P3115"/>
      <c r="Q3115"/>
      <c r="R3115"/>
      <c r="S3115"/>
      <c r="T3115"/>
      <c r="U3115"/>
      <c r="V3115"/>
      <c r="W3115"/>
      <c r="X3115"/>
      <c r="Y3115"/>
      <c r="Z3115"/>
    </row>
    <row r="3116" spans="1:26" x14ac:dyDescent="0.25">
      <c r="A3116"/>
      <c r="B3116"/>
      <c r="C3116"/>
      <c r="D3116"/>
      <c r="E3116"/>
      <c r="F3116"/>
      <c r="G3116"/>
      <c r="H3116"/>
      <c r="I3116"/>
      <c r="J3116"/>
      <c r="K3116"/>
      <c r="L3116"/>
      <c r="M3116"/>
      <c r="N3116"/>
      <c r="O3116"/>
      <c r="P3116"/>
      <c r="Q3116"/>
      <c r="R3116"/>
      <c r="S3116"/>
      <c r="T3116"/>
      <c r="U3116"/>
      <c r="V3116"/>
      <c r="W3116"/>
      <c r="X3116"/>
      <c r="Y3116"/>
      <c r="Z3116"/>
    </row>
    <row r="3117" spans="1:26" x14ac:dyDescent="0.25">
      <c r="A3117"/>
      <c r="B3117"/>
      <c r="C3117"/>
      <c r="D3117"/>
      <c r="E3117"/>
      <c r="F3117"/>
      <c r="G3117"/>
      <c r="H3117"/>
      <c r="I3117"/>
      <c r="J3117"/>
      <c r="K3117"/>
      <c r="L3117"/>
      <c r="M3117"/>
      <c r="N3117"/>
      <c r="O3117"/>
      <c r="P3117"/>
      <c r="Q3117"/>
      <c r="R3117"/>
      <c r="S3117"/>
      <c r="T3117"/>
      <c r="U3117"/>
      <c r="V3117"/>
      <c r="W3117"/>
      <c r="X3117"/>
      <c r="Y3117"/>
      <c r="Z3117"/>
    </row>
    <row r="3118" spans="1:26" x14ac:dyDescent="0.25">
      <c r="A3118"/>
      <c r="B3118"/>
      <c r="C3118"/>
      <c r="D3118"/>
      <c r="E3118"/>
      <c r="F3118"/>
      <c r="G3118"/>
      <c r="H3118"/>
      <c r="I3118"/>
      <c r="J3118"/>
      <c r="K3118"/>
      <c r="L3118"/>
      <c r="M3118"/>
      <c r="N3118"/>
      <c r="O3118"/>
      <c r="P3118"/>
      <c r="Q3118"/>
      <c r="R3118"/>
      <c r="S3118"/>
      <c r="T3118"/>
      <c r="U3118"/>
      <c r="V3118"/>
      <c r="W3118"/>
      <c r="X3118"/>
      <c r="Y3118"/>
      <c r="Z3118"/>
    </row>
    <row r="3119" spans="1:26" x14ac:dyDescent="0.25">
      <c r="A3119"/>
      <c r="B3119"/>
      <c r="C3119"/>
      <c r="D3119"/>
      <c r="E3119"/>
      <c r="F3119"/>
      <c r="G3119"/>
      <c r="H3119"/>
      <c r="I3119"/>
      <c r="J3119"/>
      <c r="K3119"/>
      <c r="L3119"/>
      <c r="M3119"/>
      <c r="N3119"/>
      <c r="O3119"/>
      <c r="P3119"/>
      <c r="Q3119"/>
      <c r="R3119"/>
      <c r="S3119"/>
      <c r="T3119"/>
      <c r="U3119"/>
      <c r="V3119"/>
      <c r="W3119"/>
      <c r="X3119"/>
      <c r="Y3119"/>
      <c r="Z3119"/>
    </row>
    <row r="3120" spans="1:26" x14ac:dyDescent="0.25">
      <c r="A3120"/>
      <c r="B3120"/>
      <c r="C3120"/>
      <c r="D3120"/>
      <c r="E3120"/>
      <c r="F3120"/>
      <c r="G3120"/>
      <c r="H3120"/>
      <c r="I3120"/>
      <c r="J3120"/>
      <c r="K3120"/>
      <c r="L3120"/>
      <c r="M3120"/>
      <c r="N3120"/>
      <c r="O3120"/>
      <c r="P3120"/>
      <c r="Q3120"/>
      <c r="R3120"/>
      <c r="S3120"/>
      <c r="T3120"/>
      <c r="U3120"/>
      <c r="V3120"/>
      <c r="W3120"/>
      <c r="X3120"/>
      <c r="Y3120"/>
      <c r="Z3120"/>
    </row>
    <row r="3121" spans="1:26" x14ac:dyDescent="0.25">
      <c r="A3121"/>
      <c r="B3121"/>
      <c r="C3121"/>
      <c r="D3121"/>
      <c r="E3121"/>
      <c r="F3121"/>
      <c r="G3121"/>
      <c r="H3121"/>
      <c r="I3121"/>
      <c r="J3121"/>
      <c r="K3121"/>
      <c r="L3121"/>
      <c r="M3121"/>
      <c r="N3121"/>
      <c r="O3121"/>
      <c r="P3121"/>
      <c r="Q3121"/>
      <c r="R3121"/>
      <c r="S3121"/>
      <c r="T3121"/>
      <c r="U3121"/>
      <c r="V3121"/>
      <c r="W3121"/>
      <c r="X3121"/>
      <c r="Y3121"/>
      <c r="Z3121"/>
    </row>
    <row r="3122" spans="1:26" x14ac:dyDescent="0.25">
      <c r="A3122"/>
      <c r="B3122"/>
      <c r="C3122"/>
      <c r="D3122"/>
      <c r="E3122"/>
      <c r="F3122"/>
      <c r="G3122"/>
      <c r="H3122"/>
      <c r="I3122"/>
      <c r="J3122"/>
      <c r="K3122"/>
      <c r="L3122"/>
      <c r="M3122"/>
      <c r="N3122"/>
      <c r="O3122"/>
      <c r="P3122"/>
      <c r="Q3122"/>
      <c r="R3122"/>
      <c r="S3122"/>
      <c r="T3122"/>
      <c r="U3122"/>
      <c r="V3122"/>
      <c r="W3122"/>
      <c r="X3122"/>
      <c r="Y3122"/>
      <c r="Z3122"/>
    </row>
    <row r="3123" spans="1:26" x14ac:dyDescent="0.25">
      <c r="A3123"/>
      <c r="B3123"/>
      <c r="C3123"/>
      <c r="D3123"/>
      <c r="E3123"/>
      <c r="F3123"/>
      <c r="G3123"/>
      <c r="H3123"/>
      <c r="I3123"/>
      <c r="J3123"/>
      <c r="K3123"/>
      <c r="L3123"/>
      <c r="M3123"/>
      <c r="N3123"/>
      <c r="O3123"/>
      <c r="P3123"/>
      <c r="Q3123"/>
      <c r="R3123"/>
      <c r="S3123"/>
      <c r="T3123"/>
      <c r="U3123"/>
      <c r="V3123"/>
      <c r="W3123"/>
      <c r="X3123"/>
      <c r="Y3123"/>
      <c r="Z3123"/>
    </row>
    <row r="3124" spans="1:26" x14ac:dyDescent="0.25">
      <c r="A3124"/>
      <c r="B3124"/>
      <c r="C3124"/>
      <c r="D3124"/>
      <c r="E3124"/>
      <c r="F3124"/>
      <c r="G3124"/>
      <c r="H3124"/>
      <c r="I3124"/>
      <c r="J3124"/>
      <c r="K3124"/>
      <c r="L3124"/>
      <c r="M3124"/>
      <c r="N3124"/>
      <c r="O3124"/>
      <c r="P3124"/>
      <c r="Q3124"/>
      <c r="R3124"/>
      <c r="S3124"/>
      <c r="T3124"/>
      <c r="U3124"/>
      <c r="V3124"/>
      <c r="W3124"/>
      <c r="X3124"/>
      <c r="Y3124"/>
      <c r="Z3124"/>
    </row>
    <row r="3125" spans="1:26" x14ac:dyDescent="0.25">
      <c r="A3125"/>
      <c r="B3125"/>
      <c r="C3125"/>
      <c r="D3125"/>
      <c r="E3125"/>
      <c r="F3125"/>
      <c r="G3125"/>
      <c r="H3125"/>
      <c r="I3125"/>
      <c r="J3125"/>
      <c r="K3125"/>
      <c r="L3125"/>
      <c r="M3125"/>
      <c r="N3125"/>
      <c r="O3125"/>
      <c r="P3125"/>
      <c r="Q3125"/>
      <c r="R3125"/>
      <c r="S3125"/>
      <c r="T3125"/>
      <c r="U3125"/>
      <c r="V3125"/>
      <c r="W3125"/>
      <c r="X3125"/>
      <c r="Y3125"/>
      <c r="Z3125"/>
    </row>
    <row r="3126" spans="1:26" x14ac:dyDescent="0.25">
      <c r="A3126"/>
      <c r="B3126"/>
      <c r="C3126"/>
      <c r="D3126"/>
      <c r="E3126"/>
      <c r="F3126"/>
      <c r="G3126"/>
      <c r="H3126"/>
      <c r="I3126"/>
      <c r="J3126"/>
      <c r="K3126"/>
      <c r="L3126"/>
      <c r="M3126"/>
      <c r="N3126"/>
      <c r="O3126"/>
      <c r="P3126"/>
      <c r="Q3126"/>
      <c r="R3126"/>
      <c r="S3126"/>
      <c r="T3126"/>
      <c r="U3126"/>
      <c r="V3126"/>
      <c r="W3126"/>
      <c r="X3126"/>
      <c r="Y3126"/>
      <c r="Z3126"/>
    </row>
    <row r="3127" spans="1:26" x14ac:dyDescent="0.25">
      <c r="A3127"/>
      <c r="B3127"/>
      <c r="C3127"/>
      <c r="D3127"/>
      <c r="E3127"/>
      <c r="F3127"/>
      <c r="G3127"/>
      <c r="H3127"/>
      <c r="I3127"/>
      <c r="J3127"/>
      <c r="K3127"/>
      <c r="L3127"/>
      <c r="M3127"/>
      <c r="N3127"/>
      <c r="O3127"/>
      <c r="P3127"/>
      <c r="Q3127"/>
      <c r="R3127"/>
      <c r="S3127"/>
      <c r="T3127"/>
      <c r="U3127"/>
      <c r="V3127"/>
      <c r="W3127"/>
      <c r="X3127"/>
      <c r="Y3127"/>
      <c r="Z3127"/>
    </row>
    <row r="3128" spans="1:26" x14ac:dyDescent="0.25">
      <c r="A3128"/>
      <c r="B3128"/>
      <c r="C3128"/>
      <c r="D3128"/>
      <c r="E3128"/>
      <c r="F3128"/>
      <c r="G3128"/>
      <c r="H3128"/>
      <c r="I3128"/>
      <c r="J3128"/>
      <c r="K3128"/>
      <c r="L3128"/>
      <c r="M3128"/>
      <c r="N3128"/>
      <c r="O3128"/>
      <c r="P3128"/>
      <c r="Q3128"/>
      <c r="R3128"/>
      <c r="S3128"/>
      <c r="T3128"/>
      <c r="U3128"/>
      <c r="V3128"/>
      <c r="W3128"/>
      <c r="X3128"/>
      <c r="Y3128"/>
      <c r="Z3128"/>
    </row>
    <row r="3129" spans="1:26" x14ac:dyDescent="0.25">
      <c r="A3129"/>
      <c r="B3129"/>
      <c r="C3129"/>
      <c r="D3129"/>
      <c r="E3129"/>
      <c r="F3129"/>
      <c r="G3129"/>
      <c r="H3129"/>
      <c r="I3129"/>
      <c r="J3129"/>
      <c r="K3129"/>
      <c r="L3129"/>
      <c r="M3129"/>
      <c r="N3129"/>
      <c r="O3129"/>
      <c r="P3129"/>
      <c r="Q3129"/>
      <c r="R3129"/>
      <c r="S3129"/>
      <c r="T3129"/>
      <c r="U3129"/>
      <c r="V3129"/>
      <c r="W3129"/>
      <c r="X3129"/>
      <c r="Y3129"/>
      <c r="Z3129"/>
    </row>
    <row r="3130" spans="1:26" x14ac:dyDescent="0.25">
      <c r="A3130"/>
      <c r="B3130"/>
      <c r="C3130"/>
      <c r="D3130"/>
      <c r="E3130"/>
      <c r="F3130"/>
      <c r="G3130"/>
      <c r="H3130"/>
      <c r="I3130"/>
      <c r="J3130"/>
      <c r="K3130"/>
      <c r="L3130"/>
      <c r="M3130"/>
      <c r="N3130"/>
      <c r="O3130"/>
      <c r="P3130"/>
      <c r="Q3130"/>
      <c r="R3130"/>
      <c r="S3130"/>
      <c r="T3130"/>
      <c r="U3130"/>
      <c r="V3130"/>
      <c r="W3130"/>
      <c r="X3130"/>
      <c r="Y3130"/>
      <c r="Z3130"/>
    </row>
    <row r="3131" spans="1:26" x14ac:dyDescent="0.25">
      <c r="A3131"/>
      <c r="B3131"/>
      <c r="C3131"/>
      <c r="D3131"/>
      <c r="E3131"/>
      <c r="F3131"/>
      <c r="G3131"/>
      <c r="H3131"/>
      <c r="I3131"/>
      <c r="J3131"/>
      <c r="K3131"/>
      <c r="L3131"/>
      <c r="M3131"/>
      <c r="N3131"/>
      <c r="O3131"/>
      <c r="P3131"/>
      <c r="Q3131"/>
      <c r="R3131"/>
      <c r="S3131"/>
      <c r="T3131"/>
      <c r="U3131"/>
      <c r="V3131"/>
      <c r="W3131"/>
      <c r="X3131"/>
      <c r="Y3131"/>
      <c r="Z3131"/>
    </row>
    <row r="3132" spans="1:26" x14ac:dyDescent="0.25">
      <c r="A3132"/>
      <c r="B3132"/>
      <c r="C3132"/>
      <c r="D3132"/>
      <c r="E3132"/>
      <c r="F3132"/>
      <c r="G3132"/>
      <c r="H3132"/>
      <c r="I3132"/>
      <c r="J3132"/>
      <c r="K3132"/>
      <c r="L3132"/>
      <c r="M3132"/>
      <c r="N3132"/>
      <c r="O3132"/>
      <c r="P3132"/>
      <c r="Q3132"/>
      <c r="R3132"/>
      <c r="S3132"/>
      <c r="T3132"/>
      <c r="U3132"/>
      <c r="V3132"/>
      <c r="W3132"/>
      <c r="X3132"/>
      <c r="Y3132"/>
      <c r="Z3132"/>
    </row>
    <row r="3133" spans="1:26" x14ac:dyDescent="0.25">
      <c r="A3133"/>
      <c r="B3133"/>
      <c r="C3133"/>
      <c r="D3133"/>
      <c r="E3133"/>
      <c r="F3133"/>
      <c r="G3133"/>
      <c r="H3133"/>
      <c r="I3133"/>
      <c r="J3133"/>
      <c r="K3133"/>
      <c r="L3133"/>
      <c r="M3133"/>
      <c r="N3133"/>
      <c r="O3133"/>
      <c r="P3133"/>
      <c r="Q3133"/>
      <c r="R3133"/>
      <c r="S3133"/>
      <c r="T3133"/>
      <c r="U3133"/>
      <c r="V3133"/>
      <c r="W3133"/>
      <c r="X3133"/>
      <c r="Y3133"/>
      <c r="Z3133"/>
    </row>
    <row r="3134" spans="1:26" x14ac:dyDescent="0.25">
      <c r="A3134"/>
      <c r="B3134"/>
      <c r="C3134"/>
      <c r="D3134"/>
      <c r="E3134"/>
      <c r="F3134"/>
      <c r="G3134"/>
      <c r="H3134"/>
      <c r="I3134"/>
      <c r="J3134"/>
      <c r="K3134"/>
      <c r="L3134"/>
      <c r="M3134"/>
      <c r="N3134"/>
      <c r="O3134"/>
      <c r="P3134"/>
      <c r="Q3134"/>
      <c r="R3134"/>
      <c r="S3134"/>
      <c r="T3134"/>
      <c r="U3134"/>
      <c r="V3134"/>
      <c r="W3134"/>
      <c r="X3134"/>
      <c r="Y3134"/>
      <c r="Z3134"/>
    </row>
    <row r="3135" spans="1:26" x14ac:dyDescent="0.25">
      <c r="A3135"/>
      <c r="B3135"/>
      <c r="C3135"/>
      <c r="D3135"/>
      <c r="E3135"/>
      <c r="F3135"/>
      <c r="G3135"/>
      <c r="H3135"/>
      <c r="I3135"/>
      <c r="J3135"/>
      <c r="K3135"/>
      <c r="L3135"/>
      <c r="M3135"/>
      <c r="N3135"/>
      <c r="O3135"/>
      <c r="P3135"/>
      <c r="Q3135"/>
      <c r="R3135"/>
      <c r="S3135"/>
      <c r="T3135"/>
      <c r="U3135"/>
      <c r="V3135"/>
      <c r="W3135"/>
      <c r="X3135"/>
      <c r="Y3135"/>
      <c r="Z3135"/>
    </row>
    <row r="3136" spans="1:26" x14ac:dyDescent="0.25">
      <c r="A3136"/>
      <c r="B3136"/>
      <c r="C3136"/>
      <c r="D3136"/>
      <c r="E3136"/>
      <c r="F3136"/>
      <c r="G3136"/>
      <c r="H3136"/>
      <c r="I3136"/>
      <c r="J3136"/>
      <c r="K3136"/>
      <c r="L3136"/>
      <c r="M3136"/>
      <c r="N3136"/>
      <c r="O3136"/>
      <c r="P3136"/>
      <c r="Q3136"/>
      <c r="R3136"/>
      <c r="S3136"/>
      <c r="T3136"/>
      <c r="U3136"/>
      <c r="V3136"/>
      <c r="W3136"/>
      <c r="X3136"/>
      <c r="Y3136"/>
      <c r="Z3136"/>
    </row>
    <row r="3137" spans="1:26" x14ac:dyDescent="0.25">
      <c r="A3137"/>
      <c r="B3137"/>
      <c r="C3137"/>
      <c r="D3137"/>
      <c r="E3137"/>
      <c r="F3137"/>
      <c r="G3137"/>
      <c r="H3137"/>
      <c r="I3137"/>
      <c r="J3137"/>
      <c r="K3137"/>
      <c r="L3137"/>
      <c r="M3137"/>
      <c r="N3137"/>
      <c r="O3137"/>
      <c r="P3137"/>
      <c r="Q3137"/>
      <c r="R3137"/>
      <c r="S3137"/>
      <c r="T3137"/>
      <c r="U3137"/>
      <c r="V3137"/>
      <c r="W3137"/>
      <c r="X3137"/>
      <c r="Y3137"/>
      <c r="Z3137"/>
    </row>
    <row r="3138" spans="1:26" x14ac:dyDescent="0.25">
      <c r="A3138"/>
      <c r="B3138"/>
      <c r="C3138"/>
      <c r="D3138"/>
      <c r="E3138"/>
      <c r="F3138"/>
      <c r="G3138"/>
      <c r="H3138"/>
      <c r="I3138"/>
      <c r="J3138"/>
      <c r="K3138"/>
      <c r="L3138"/>
      <c r="M3138"/>
      <c r="N3138"/>
      <c r="O3138"/>
      <c r="P3138"/>
      <c r="Q3138"/>
      <c r="R3138"/>
      <c r="S3138"/>
      <c r="T3138"/>
      <c r="U3138"/>
      <c r="V3138"/>
      <c r="W3138"/>
      <c r="X3138"/>
      <c r="Y3138"/>
      <c r="Z3138"/>
    </row>
    <row r="3139" spans="1:26" x14ac:dyDescent="0.25">
      <c r="A3139"/>
      <c r="B3139"/>
      <c r="C3139"/>
      <c r="D3139"/>
      <c r="E3139"/>
      <c r="F3139"/>
      <c r="G3139"/>
      <c r="H3139"/>
      <c r="I3139"/>
      <c r="J3139"/>
      <c r="K3139"/>
      <c r="L3139"/>
      <c r="M3139"/>
      <c r="N3139"/>
      <c r="O3139"/>
      <c r="P3139"/>
      <c r="Q3139"/>
      <c r="R3139"/>
      <c r="S3139"/>
      <c r="T3139"/>
      <c r="U3139"/>
      <c r="V3139"/>
      <c r="W3139"/>
      <c r="X3139"/>
      <c r="Y3139"/>
      <c r="Z3139"/>
    </row>
    <row r="3140" spans="1:26" x14ac:dyDescent="0.25">
      <c r="A3140"/>
      <c r="B3140"/>
      <c r="C3140"/>
      <c r="D3140"/>
      <c r="E3140"/>
      <c r="F3140"/>
      <c r="G3140"/>
      <c r="H3140"/>
      <c r="I3140"/>
      <c r="J3140"/>
      <c r="K3140"/>
      <c r="L3140"/>
      <c r="M3140"/>
      <c r="N3140"/>
      <c r="O3140"/>
      <c r="P3140"/>
      <c r="Q3140"/>
      <c r="R3140"/>
      <c r="S3140"/>
      <c r="T3140"/>
      <c r="U3140"/>
      <c r="V3140"/>
      <c r="W3140"/>
      <c r="X3140"/>
      <c r="Y3140"/>
      <c r="Z3140"/>
    </row>
    <row r="3141" spans="1:26" x14ac:dyDescent="0.25">
      <c r="A3141"/>
      <c r="B3141"/>
      <c r="C3141"/>
      <c r="D3141"/>
      <c r="E3141"/>
      <c r="F3141"/>
      <c r="G3141"/>
      <c r="H3141"/>
      <c r="I3141"/>
      <c r="J3141"/>
      <c r="K3141"/>
      <c r="L3141"/>
      <c r="M3141"/>
      <c r="N3141"/>
      <c r="O3141"/>
      <c r="P3141"/>
      <c r="Q3141"/>
      <c r="R3141"/>
      <c r="S3141"/>
      <c r="T3141"/>
      <c r="U3141"/>
      <c r="V3141"/>
      <c r="W3141"/>
      <c r="X3141"/>
      <c r="Y3141"/>
      <c r="Z3141"/>
    </row>
    <row r="3142" spans="1:26" x14ac:dyDescent="0.25">
      <c r="A3142"/>
      <c r="B3142"/>
      <c r="C3142"/>
      <c r="D3142"/>
      <c r="E3142"/>
      <c r="F3142"/>
      <c r="G3142"/>
      <c r="H3142"/>
      <c r="I3142"/>
      <c r="J3142"/>
      <c r="K3142"/>
      <c r="L3142"/>
      <c r="M3142"/>
      <c r="N3142"/>
      <c r="O3142"/>
      <c r="P3142"/>
      <c r="Q3142"/>
      <c r="R3142"/>
      <c r="S3142"/>
      <c r="T3142"/>
      <c r="U3142"/>
      <c r="V3142"/>
      <c r="W3142"/>
      <c r="X3142"/>
      <c r="Y3142"/>
      <c r="Z3142"/>
    </row>
    <row r="3143" spans="1:26" x14ac:dyDescent="0.25">
      <c r="A3143"/>
      <c r="B3143"/>
      <c r="C3143"/>
      <c r="D3143"/>
      <c r="E3143"/>
      <c r="F3143"/>
      <c r="G3143"/>
      <c r="H3143"/>
      <c r="I3143"/>
      <c r="J3143"/>
      <c r="K3143"/>
      <c r="L3143"/>
      <c r="M3143"/>
      <c r="N3143"/>
      <c r="O3143"/>
      <c r="P3143"/>
      <c r="Q3143"/>
      <c r="R3143"/>
      <c r="S3143"/>
      <c r="T3143"/>
      <c r="U3143"/>
      <c r="V3143"/>
      <c r="W3143"/>
      <c r="X3143"/>
      <c r="Y3143"/>
      <c r="Z3143"/>
    </row>
    <row r="3144" spans="1:26" x14ac:dyDescent="0.25">
      <c r="A3144"/>
      <c r="B3144"/>
      <c r="C3144"/>
      <c r="D3144"/>
      <c r="E3144"/>
      <c r="F3144"/>
      <c r="G3144"/>
      <c r="H3144"/>
      <c r="I3144"/>
      <c r="J3144"/>
      <c r="K3144"/>
      <c r="L3144"/>
      <c r="M3144"/>
      <c r="N3144"/>
      <c r="O3144"/>
      <c r="P3144"/>
      <c r="Q3144"/>
      <c r="R3144"/>
      <c r="S3144"/>
      <c r="T3144"/>
      <c r="U3144"/>
      <c r="V3144"/>
      <c r="W3144"/>
      <c r="X3144"/>
      <c r="Y3144"/>
      <c r="Z3144"/>
    </row>
    <row r="3145" spans="1:26" x14ac:dyDescent="0.25">
      <c r="A3145"/>
      <c r="B3145"/>
      <c r="C3145"/>
      <c r="D3145"/>
      <c r="E3145"/>
      <c r="F3145"/>
      <c r="G3145"/>
      <c r="H3145"/>
      <c r="I3145"/>
      <c r="J3145"/>
      <c r="K3145"/>
      <c r="L3145"/>
      <c r="M3145"/>
      <c r="N3145"/>
      <c r="O3145"/>
      <c r="P3145"/>
      <c r="Q3145"/>
      <c r="R3145"/>
      <c r="S3145"/>
      <c r="T3145"/>
      <c r="U3145"/>
      <c r="V3145"/>
      <c r="W3145"/>
      <c r="X3145"/>
      <c r="Y3145"/>
      <c r="Z3145"/>
    </row>
    <row r="3146" spans="1:26" x14ac:dyDescent="0.25">
      <c r="A3146"/>
      <c r="B3146"/>
      <c r="C3146"/>
      <c r="D3146"/>
      <c r="E3146"/>
      <c r="F3146"/>
      <c r="G3146"/>
      <c r="H3146"/>
      <c r="I3146"/>
      <c r="J3146"/>
      <c r="K3146"/>
      <c r="L3146"/>
      <c r="M3146"/>
      <c r="N3146"/>
      <c r="O3146"/>
      <c r="P3146"/>
      <c r="Q3146"/>
      <c r="R3146"/>
      <c r="S3146"/>
      <c r="T3146"/>
      <c r="U3146"/>
      <c r="V3146"/>
      <c r="W3146"/>
      <c r="X3146"/>
      <c r="Y3146"/>
      <c r="Z3146"/>
    </row>
    <row r="3147" spans="1:26" x14ac:dyDescent="0.25">
      <c r="A3147"/>
      <c r="B3147"/>
      <c r="C3147"/>
      <c r="D3147"/>
      <c r="E3147"/>
      <c r="F3147"/>
      <c r="G3147"/>
      <c r="H3147"/>
      <c r="I3147"/>
      <c r="J3147"/>
      <c r="K3147"/>
      <c r="L3147"/>
      <c r="M3147"/>
      <c r="N3147"/>
      <c r="O3147"/>
      <c r="P3147"/>
      <c r="Q3147"/>
      <c r="R3147"/>
      <c r="S3147"/>
      <c r="T3147"/>
      <c r="U3147"/>
      <c r="V3147"/>
      <c r="W3147"/>
      <c r="X3147"/>
      <c r="Y3147"/>
      <c r="Z3147"/>
    </row>
    <row r="3148" spans="1:26" x14ac:dyDescent="0.25">
      <c r="A3148"/>
      <c r="B3148"/>
      <c r="C3148"/>
      <c r="D3148"/>
      <c r="E3148"/>
      <c r="F3148"/>
      <c r="G3148"/>
      <c r="H3148"/>
      <c r="I3148"/>
      <c r="J3148"/>
      <c r="K3148"/>
      <c r="L3148"/>
      <c r="M3148"/>
      <c r="N3148"/>
      <c r="O3148"/>
      <c r="P3148"/>
      <c r="Q3148"/>
      <c r="R3148"/>
      <c r="S3148"/>
      <c r="T3148"/>
      <c r="U3148"/>
      <c r="V3148"/>
      <c r="W3148"/>
      <c r="X3148"/>
      <c r="Y3148"/>
      <c r="Z3148"/>
    </row>
    <row r="3149" spans="1:26" x14ac:dyDescent="0.25">
      <c r="A3149"/>
      <c r="B3149"/>
      <c r="C3149"/>
      <c r="D3149"/>
      <c r="E3149"/>
      <c r="F3149"/>
      <c r="G3149"/>
      <c r="H3149"/>
      <c r="I3149"/>
      <c r="J3149"/>
      <c r="K3149"/>
      <c r="L3149"/>
      <c r="M3149"/>
      <c r="N3149"/>
      <c r="O3149"/>
      <c r="P3149"/>
      <c r="Q3149"/>
      <c r="R3149"/>
      <c r="S3149"/>
      <c r="T3149"/>
      <c r="U3149"/>
      <c r="V3149"/>
      <c r="W3149"/>
      <c r="X3149"/>
      <c r="Y3149"/>
      <c r="Z3149"/>
    </row>
    <row r="3150" spans="1:26" x14ac:dyDescent="0.25">
      <c r="A3150"/>
      <c r="B3150"/>
      <c r="C3150"/>
      <c r="D3150"/>
      <c r="E3150"/>
      <c r="F3150"/>
      <c r="G3150"/>
      <c r="H3150"/>
      <c r="I3150"/>
      <c r="J3150"/>
      <c r="K3150"/>
      <c r="L3150"/>
      <c r="M3150"/>
      <c r="N3150"/>
      <c r="O3150"/>
      <c r="P3150"/>
      <c r="Q3150"/>
      <c r="R3150"/>
      <c r="S3150"/>
      <c r="T3150"/>
      <c r="U3150"/>
      <c r="V3150"/>
      <c r="W3150"/>
      <c r="X3150"/>
      <c r="Y3150"/>
      <c r="Z3150"/>
    </row>
    <row r="3151" spans="1:26" x14ac:dyDescent="0.25">
      <c r="A3151"/>
      <c r="B3151"/>
      <c r="C3151"/>
      <c r="D3151"/>
      <c r="E3151"/>
      <c r="F3151"/>
      <c r="G3151"/>
      <c r="H3151"/>
      <c r="I3151"/>
      <c r="J3151"/>
      <c r="K3151"/>
      <c r="L3151"/>
      <c r="M3151"/>
      <c r="N3151"/>
      <c r="O3151"/>
      <c r="P3151"/>
      <c r="Q3151"/>
      <c r="R3151"/>
      <c r="S3151"/>
      <c r="T3151"/>
      <c r="U3151"/>
      <c r="V3151"/>
      <c r="W3151"/>
      <c r="X3151"/>
      <c r="Y3151"/>
      <c r="Z3151"/>
    </row>
    <row r="3152" spans="1:26" x14ac:dyDescent="0.25">
      <c r="A3152"/>
      <c r="B3152"/>
      <c r="C3152"/>
      <c r="D3152"/>
      <c r="E3152"/>
      <c r="F3152"/>
      <c r="G3152"/>
      <c r="H3152"/>
      <c r="I3152"/>
      <c r="J3152"/>
      <c r="K3152"/>
      <c r="L3152"/>
      <c r="M3152"/>
      <c r="N3152"/>
      <c r="O3152"/>
      <c r="P3152"/>
      <c r="Q3152"/>
      <c r="R3152"/>
      <c r="S3152"/>
      <c r="T3152"/>
      <c r="U3152"/>
      <c r="V3152"/>
      <c r="W3152"/>
      <c r="X3152"/>
      <c r="Y3152"/>
      <c r="Z3152"/>
    </row>
    <row r="3153" spans="1:26" x14ac:dyDescent="0.25">
      <c r="A3153"/>
      <c r="B3153"/>
      <c r="C3153"/>
      <c r="D3153"/>
      <c r="E3153"/>
      <c r="F3153"/>
      <c r="G3153"/>
      <c r="H3153"/>
      <c r="I3153"/>
      <c r="J3153"/>
      <c r="K3153"/>
      <c r="L3153"/>
      <c r="M3153"/>
      <c r="N3153"/>
      <c r="O3153"/>
      <c r="P3153"/>
      <c r="Q3153"/>
      <c r="R3153"/>
      <c r="S3153"/>
      <c r="T3153"/>
      <c r="U3153"/>
      <c r="V3153"/>
      <c r="W3153"/>
      <c r="X3153"/>
      <c r="Y3153"/>
      <c r="Z3153"/>
    </row>
    <row r="3154" spans="1:26" x14ac:dyDescent="0.25">
      <c r="A3154"/>
      <c r="B3154"/>
      <c r="C3154"/>
      <c r="D3154"/>
      <c r="E3154"/>
      <c r="F3154"/>
      <c r="G3154"/>
      <c r="H3154"/>
      <c r="I3154"/>
      <c r="J3154"/>
      <c r="K3154"/>
      <c r="L3154"/>
      <c r="M3154"/>
      <c r="N3154"/>
      <c r="O3154"/>
      <c r="P3154"/>
      <c r="Q3154"/>
      <c r="R3154"/>
      <c r="S3154"/>
      <c r="T3154"/>
      <c r="U3154"/>
      <c r="V3154"/>
      <c r="W3154"/>
      <c r="X3154"/>
      <c r="Y3154"/>
      <c r="Z3154"/>
    </row>
    <row r="3155" spans="1:26" x14ac:dyDescent="0.25">
      <c r="A3155"/>
      <c r="B3155"/>
      <c r="C3155"/>
      <c r="D3155"/>
      <c r="E3155"/>
      <c r="F3155"/>
      <c r="G3155"/>
      <c r="H3155"/>
      <c r="I3155"/>
      <c r="J3155"/>
      <c r="K3155"/>
      <c r="L3155"/>
      <c r="M3155"/>
      <c r="N3155"/>
      <c r="O3155"/>
      <c r="P3155"/>
      <c r="Q3155"/>
      <c r="R3155"/>
      <c r="S3155"/>
      <c r="T3155"/>
      <c r="U3155"/>
      <c r="V3155"/>
      <c r="W3155"/>
      <c r="X3155"/>
      <c r="Y3155"/>
      <c r="Z3155"/>
    </row>
    <row r="3156" spans="1:26" x14ac:dyDescent="0.25">
      <c r="A3156"/>
      <c r="B3156"/>
      <c r="C3156"/>
      <c r="D3156"/>
      <c r="E3156"/>
      <c r="F3156"/>
      <c r="G3156"/>
      <c r="H3156"/>
      <c r="I3156"/>
      <c r="J3156"/>
      <c r="K3156"/>
      <c r="L3156"/>
      <c r="M3156"/>
      <c r="N3156"/>
      <c r="O3156"/>
      <c r="P3156"/>
      <c r="Q3156"/>
      <c r="R3156"/>
      <c r="S3156"/>
      <c r="T3156"/>
      <c r="U3156"/>
      <c r="V3156"/>
      <c r="W3156"/>
      <c r="X3156"/>
      <c r="Y3156"/>
      <c r="Z3156"/>
    </row>
    <row r="3157" spans="1:26" x14ac:dyDescent="0.25">
      <c r="A3157"/>
      <c r="B3157"/>
      <c r="C3157"/>
      <c r="D3157"/>
      <c r="E3157"/>
      <c r="F3157"/>
      <c r="G3157"/>
      <c r="H3157"/>
      <c r="I3157"/>
      <c r="J3157"/>
      <c r="K3157"/>
      <c r="L3157"/>
      <c r="M3157"/>
      <c r="N3157"/>
      <c r="O3157"/>
      <c r="P3157"/>
      <c r="Q3157"/>
      <c r="R3157"/>
      <c r="S3157"/>
      <c r="T3157"/>
      <c r="U3157"/>
      <c r="V3157"/>
      <c r="W3157"/>
      <c r="X3157"/>
      <c r="Y3157"/>
      <c r="Z3157"/>
    </row>
    <row r="3158" spans="1:26" x14ac:dyDescent="0.25">
      <c r="A3158"/>
      <c r="B3158"/>
      <c r="C3158"/>
      <c r="D3158"/>
      <c r="E3158"/>
      <c r="F3158"/>
      <c r="G3158"/>
      <c r="H3158"/>
      <c r="I3158"/>
      <c r="J3158"/>
      <c r="K3158"/>
      <c r="L3158"/>
      <c r="M3158"/>
      <c r="N3158"/>
      <c r="O3158"/>
      <c r="P3158"/>
      <c r="Q3158"/>
      <c r="R3158"/>
      <c r="S3158"/>
      <c r="T3158"/>
      <c r="U3158"/>
      <c r="V3158"/>
      <c r="W3158"/>
      <c r="X3158"/>
      <c r="Y3158"/>
      <c r="Z3158"/>
    </row>
    <row r="3159" spans="1:26" x14ac:dyDescent="0.25">
      <c r="A3159"/>
      <c r="B3159"/>
      <c r="C3159"/>
      <c r="D3159"/>
      <c r="E3159"/>
      <c r="F3159"/>
      <c r="G3159"/>
      <c r="H3159"/>
      <c r="I3159"/>
      <c r="J3159"/>
      <c r="K3159"/>
      <c r="L3159"/>
      <c r="M3159"/>
      <c r="N3159"/>
      <c r="O3159"/>
      <c r="P3159"/>
      <c r="Q3159"/>
      <c r="R3159"/>
      <c r="S3159"/>
      <c r="T3159"/>
      <c r="U3159"/>
      <c r="V3159"/>
      <c r="W3159"/>
      <c r="X3159"/>
      <c r="Y3159"/>
      <c r="Z3159"/>
    </row>
    <row r="3160" spans="1:26" x14ac:dyDescent="0.25">
      <c r="A3160"/>
      <c r="B3160"/>
      <c r="C3160"/>
      <c r="D3160"/>
      <c r="E3160"/>
      <c r="F3160"/>
      <c r="G3160"/>
      <c r="H3160"/>
      <c r="I3160"/>
      <c r="J3160"/>
      <c r="K3160"/>
      <c r="L3160"/>
      <c r="M3160"/>
      <c r="N3160"/>
      <c r="O3160"/>
      <c r="P3160"/>
      <c r="Q3160"/>
      <c r="R3160"/>
      <c r="S3160"/>
      <c r="T3160"/>
      <c r="U3160"/>
      <c r="V3160"/>
      <c r="W3160"/>
      <c r="X3160"/>
      <c r="Y3160"/>
      <c r="Z3160"/>
    </row>
    <row r="3161" spans="1:26" x14ac:dyDescent="0.25">
      <c r="A3161"/>
      <c r="B3161"/>
      <c r="C3161"/>
      <c r="D3161"/>
      <c r="E3161"/>
      <c r="F3161"/>
      <c r="G3161"/>
      <c r="H3161"/>
      <c r="I3161"/>
      <c r="J3161"/>
      <c r="K3161"/>
      <c r="L3161"/>
      <c r="M3161"/>
      <c r="N3161"/>
      <c r="O3161"/>
      <c r="P3161"/>
      <c r="Q3161"/>
      <c r="R3161"/>
      <c r="S3161"/>
      <c r="T3161"/>
      <c r="U3161"/>
      <c r="V3161"/>
      <c r="W3161"/>
      <c r="X3161"/>
      <c r="Y3161"/>
      <c r="Z3161"/>
    </row>
    <row r="3162" spans="1:26" x14ac:dyDescent="0.25">
      <c r="A3162"/>
      <c r="B3162"/>
      <c r="C3162"/>
      <c r="D3162"/>
      <c r="E3162"/>
      <c r="F3162"/>
      <c r="G3162"/>
      <c r="H3162"/>
      <c r="I3162"/>
      <c r="J3162"/>
      <c r="K3162"/>
      <c r="L3162"/>
      <c r="M3162"/>
      <c r="N3162"/>
      <c r="O3162"/>
      <c r="P3162"/>
      <c r="Q3162"/>
      <c r="R3162"/>
      <c r="S3162"/>
      <c r="T3162"/>
      <c r="U3162"/>
      <c r="V3162"/>
      <c r="W3162"/>
      <c r="X3162"/>
      <c r="Y3162"/>
      <c r="Z3162"/>
    </row>
    <row r="3163" spans="1:26" x14ac:dyDescent="0.25">
      <c r="A3163"/>
      <c r="B3163"/>
      <c r="C3163"/>
      <c r="D3163"/>
      <c r="E3163"/>
      <c r="F3163"/>
      <c r="G3163"/>
      <c r="H3163"/>
      <c r="I3163"/>
      <c r="J3163"/>
      <c r="K3163"/>
      <c r="L3163"/>
      <c r="M3163"/>
      <c r="N3163"/>
      <c r="O3163"/>
      <c r="P3163"/>
      <c r="Q3163"/>
      <c r="R3163"/>
      <c r="S3163"/>
      <c r="T3163"/>
      <c r="U3163"/>
      <c r="V3163"/>
      <c r="W3163"/>
      <c r="X3163"/>
      <c r="Y3163"/>
      <c r="Z3163"/>
    </row>
    <row r="3164" spans="1:26" x14ac:dyDescent="0.25">
      <c r="A3164"/>
      <c r="B3164"/>
      <c r="C3164"/>
      <c r="D3164"/>
      <c r="E3164"/>
      <c r="F3164"/>
      <c r="G3164"/>
      <c r="H3164"/>
      <c r="I3164"/>
      <c r="J3164"/>
      <c r="K3164"/>
      <c r="L3164"/>
      <c r="M3164"/>
      <c r="N3164"/>
      <c r="O3164"/>
      <c r="P3164"/>
      <c r="Q3164"/>
      <c r="R3164"/>
      <c r="S3164"/>
      <c r="T3164"/>
      <c r="U3164"/>
      <c r="V3164"/>
      <c r="W3164"/>
      <c r="X3164"/>
      <c r="Y3164"/>
      <c r="Z3164"/>
    </row>
    <row r="3165" spans="1:26" x14ac:dyDescent="0.25">
      <c r="A3165"/>
      <c r="B3165"/>
      <c r="C3165"/>
      <c r="D3165"/>
      <c r="E3165"/>
      <c r="F3165"/>
      <c r="G3165"/>
      <c r="H3165"/>
      <c r="I3165"/>
      <c r="J3165"/>
      <c r="K3165"/>
      <c r="L3165"/>
      <c r="M3165"/>
      <c r="N3165"/>
      <c r="O3165"/>
      <c r="P3165"/>
      <c r="Q3165"/>
      <c r="R3165"/>
      <c r="S3165"/>
      <c r="T3165"/>
      <c r="U3165"/>
      <c r="V3165"/>
      <c r="W3165"/>
      <c r="X3165"/>
      <c r="Y3165"/>
      <c r="Z3165"/>
    </row>
    <row r="3166" spans="1:26" x14ac:dyDescent="0.25">
      <c r="A3166"/>
      <c r="B3166"/>
      <c r="C3166"/>
      <c r="D3166"/>
      <c r="E3166"/>
      <c r="F3166"/>
      <c r="G3166"/>
      <c r="H3166"/>
      <c r="I3166"/>
      <c r="J3166"/>
      <c r="K3166"/>
      <c r="L3166"/>
      <c r="M3166"/>
      <c r="N3166"/>
      <c r="O3166"/>
      <c r="P3166"/>
      <c r="Q3166"/>
      <c r="R3166"/>
      <c r="S3166"/>
      <c r="T3166"/>
      <c r="U3166"/>
      <c r="V3166"/>
      <c r="W3166"/>
      <c r="X3166"/>
      <c r="Y3166"/>
      <c r="Z3166"/>
    </row>
    <row r="3167" spans="1:26" x14ac:dyDescent="0.25">
      <c r="A3167"/>
      <c r="B3167"/>
      <c r="C3167"/>
      <c r="D3167"/>
      <c r="E3167"/>
      <c r="F3167"/>
      <c r="G3167"/>
      <c r="H3167"/>
      <c r="I3167"/>
      <c r="J3167"/>
      <c r="K3167"/>
      <c r="L3167"/>
      <c r="M3167"/>
      <c r="N3167"/>
      <c r="O3167"/>
      <c r="P3167"/>
      <c r="Q3167"/>
      <c r="R3167"/>
      <c r="S3167"/>
      <c r="T3167"/>
      <c r="U3167"/>
      <c r="V3167"/>
      <c r="W3167"/>
      <c r="X3167"/>
      <c r="Y3167"/>
      <c r="Z3167"/>
    </row>
    <row r="3168" spans="1:26" x14ac:dyDescent="0.25">
      <c r="A3168"/>
      <c r="B3168"/>
      <c r="C3168"/>
      <c r="D3168"/>
      <c r="E3168"/>
      <c r="F3168"/>
      <c r="G3168"/>
      <c r="H3168"/>
      <c r="I3168"/>
      <c r="J3168"/>
      <c r="K3168"/>
      <c r="L3168"/>
      <c r="M3168"/>
      <c r="N3168"/>
      <c r="O3168"/>
      <c r="P3168"/>
      <c r="Q3168"/>
      <c r="R3168"/>
      <c r="S3168"/>
      <c r="T3168"/>
      <c r="U3168"/>
      <c r="V3168"/>
      <c r="W3168"/>
      <c r="X3168"/>
      <c r="Y3168"/>
      <c r="Z3168"/>
    </row>
    <row r="3169" spans="1:26" x14ac:dyDescent="0.25">
      <c r="A3169"/>
      <c r="B3169"/>
      <c r="C3169"/>
      <c r="D3169"/>
      <c r="E3169"/>
      <c r="F3169"/>
      <c r="G3169"/>
      <c r="H3169"/>
      <c r="I3169"/>
      <c r="J3169"/>
      <c r="K3169"/>
      <c r="L3169"/>
      <c r="M3169"/>
      <c r="N3169"/>
      <c r="O3169"/>
      <c r="P3169"/>
      <c r="Q3169"/>
      <c r="R3169"/>
      <c r="S3169"/>
      <c r="T3169"/>
      <c r="U3169"/>
      <c r="V3169"/>
      <c r="W3169"/>
      <c r="X3169"/>
      <c r="Y3169"/>
      <c r="Z3169"/>
    </row>
    <row r="3170" spans="1:26" x14ac:dyDescent="0.25">
      <c r="A3170"/>
      <c r="B3170"/>
      <c r="C3170"/>
      <c r="D3170"/>
      <c r="E3170"/>
      <c r="F3170"/>
      <c r="G3170"/>
      <c r="H3170"/>
      <c r="I3170"/>
      <c r="J3170"/>
      <c r="K3170"/>
      <c r="L3170"/>
      <c r="M3170"/>
      <c r="N3170"/>
      <c r="O3170"/>
      <c r="P3170"/>
      <c r="Q3170"/>
      <c r="R3170"/>
      <c r="S3170"/>
      <c r="T3170"/>
      <c r="U3170"/>
      <c r="V3170"/>
      <c r="W3170"/>
      <c r="X3170"/>
      <c r="Y3170"/>
      <c r="Z3170"/>
    </row>
    <row r="3171" spans="1:26" x14ac:dyDescent="0.25">
      <c r="A3171"/>
      <c r="B3171"/>
      <c r="C3171"/>
      <c r="D3171"/>
      <c r="E3171"/>
      <c r="F3171"/>
      <c r="G3171"/>
      <c r="H3171"/>
      <c r="I3171"/>
      <c r="J3171"/>
      <c r="K3171"/>
      <c r="L3171"/>
      <c r="M3171"/>
      <c r="N3171"/>
      <c r="O3171"/>
      <c r="P3171"/>
      <c r="Q3171"/>
      <c r="R3171"/>
      <c r="S3171"/>
      <c r="T3171"/>
      <c r="U3171"/>
      <c r="V3171"/>
      <c r="W3171"/>
      <c r="X3171"/>
      <c r="Y3171"/>
      <c r="Z3171"/>
    </row>
    <row r="3172" spans="1:26" x14ac:dyDescent="0.25">
      <c r="A3172"/>
      <c r="B3172"/>
      <c r="C3172"/>
      <c r="D3172"/>
      <c r="E3172"/>
      <c r="F3172"/>
      <c r="G3172"/>
      <c r="H3172"/>
      <c r="I3172"/>
      <c r="J3172"/>
      <c r="K3172"/>
      <c r="L3172"/>
      <c r="M3172"/>
      <c r="N3172"/>
      <c r="O3172"/>
      <c r="P3172"/>
      <c r="Q3172"/>
      <c r="R3172"/>
      <c r="S3172"/>
      <c r="T3172"/>
      <c r="U3172"/>
      <c r="V3172"/>
      <c r="W3172"/>
      <c r="X3172"/>
      <c r="Y3172"/>
      <c r="Z3172"/>
    </row>
    <row r="3173" spans="1:26" x14ac:dyDescent="0.25">
      <c r="A3173"/>
      <c r="B3173"/>
      <c r="C3173"/>
      <c r="D3173"/>
      <c r="E3173"/>
      <c r="F3173"/>
      <c r="G3173"/>
      <c r="H3173"/>
      <c r="I3173"/>
      <c r="J3173"/>
      <c r="K3173"/>
      <c r="L3173"/>
      <c r="M3173"/>
      <c r="N3173"/>
      <c r="O3173"/>
      <c r="P3173"/>
      <c r="Q3173"/>
      <c r="R3173"/>
      <c r="S3173"/>
      <c r="T3173"/>
      <c r="U3173"/>
      <c r="V3173"/>
      <c r="W3173"/>
      <c r="X3173"/>
      <c r="Y3173"/>
      <c r="Z3173"/>
    </row>
    <row r="3174" spans="1:26" x14ac:dyDescent="0.25">
      <c r="A3174"/>
      <c r="B3174"/>
      <c r="C3174"/>
      <c r="D3174"/>
      <c r="E3174"/>
      <c r="F3174"/>
      <c r="G3174"/>
      <c r="H3174"/>
      <c r="I3174"/>
      <c r="J3174"/>
      <c r="K3174"/>
      <c r="L3174"/>
      <c r="M3174"/>
      <c r="N3174"/>
      <c r="O3174"/>
      <c r="P3174"/>
      <c r="Q3174"/>
      <c r="R3174"/>
      <c r="S3174"/>
      <c r="T3174"/>
      <c r="U3174"/>
      <c r="V3174"/>
      <c r="W3174"/>
      <c r="X3174"/>
      <c r="Y3174"/>
      <c r="Z3174"/>
    </row>
    <row r="3175" spans="1:26" x14ac:dyDescent="0.25">
      <c r="A3175"/>
      <c r="B3175"/>
      <c r="C3175"/>
      <c r="D3175"/>
      <c r="E3175"/>
      <c r="F3175"/>
      <c r="G3175"/>
      <c r="H3175"/>
      <c r="I3175"/>
      <c r="J3175"/>
      <c r="K3175"/>
      <c r="L3175"/>
      <c r="M3175"/>
      <c r="N3175"/>
      <c r="O3175"/>
      <c r="P3175"/>
      <c r="Q3175"/>
      <c r="R3175"/>
      <c r="S3175"/>
      <c r="T3175"/>
      <c r="U3175"/>
      <c r="V3175"/>
      <c r="W3175"/>
      <c r="X3175"/>
      <c r="Y3175"/>
      <c r="Z3175"/>
    </row>
    <row r="3176" spans="1:26" x14ac:dyDescent="0.25">
      <c r="A3176"/>
      <c r="B3176"/>
      <c r="C3176"/>
      <c r="D3176"/>
      <c r="E3176"/>
      <c r="F3176"/>
      <c r="G3176"/>
      <c r="H3176"/>
      <c r="I3176"/>
      <c r="J3176"/>
      <c r="K3176"/>
      <c r="L3176"/>
      <c r="M3176"/>
      <c r="N3176"/>
      <c r="O3176"/>
      <c r="P3176"/>
      <c r="Q3176"/>
      <c r="R3176"/>
      <c r="S3176"/>
      <c r="T3176"/>
      <c r="U3176"/>
      <c r="V3176"/>
      <c r="W3176"/>
      <c r="X3176"/>
      <c r="Y3176"/>
      <c r="Z3176"/>
    </row>
    <row r="3177" spans="1:26" x14ac:dyDescent="0.25">
      <c r="A3177"/>
      <c r="B3177"/>
      <c r="C3177"/>
      <c r="D3177"/>
      <c r="E3177"/>
      <c r="F3177"/>
      <c r="G3177"/>
      <c r="H3177"/>
      <c r="I3177"/>
      <c r="J3177"/>
      <c r="K3177"/>
      <c r="L3177"/>
      <c r="M3177"/>
      <c r="N3177"/>
      <c r="O3177"/>
      <c r="P3177"/>
      <c r="Q3177"/>
      <c r="R3177"/>
      <c r="S3177"/>
      <c r="T3177"/>
      <c r="U3177"/>
      <c r="V3177"/>
      <c r="W3177"/>
      <c r="X3177"/>
      <c r="Y3177"/>
      <c r="Z3177"/>
    </row>
    <row r="3178" spans="1:26" x14ac:dyDescent="0.25">
      <c r="A3178"/>
      <c r="B3178"/>
      <c r="C3178"/>
      <c r="D3178"/>
      <c r="E3178"/>
      <c r="F3178"/>
      <c r="G3178"/>
      <c r="H3178"/>
      <c r="I3178"/>
      <c r="J3178"/>
      <c r="K3178"/>
      <c r="L3178"/>
      <c r="M3178"/>
      <c r="N3178"/>
      <c r="O3178"/>
      <c r="P3178"/>
      <c r="Q3178"/>
      <c r="R3178"/>
      <c r="S3178"/>
      <c r="T3178"/>
      <c r="U3178"/>
      <c r="V3178"/>
      <c r="W3178"/>
      <c r="X3178"/>
      <c r="Y3178"/>
      <c r="Z3178"/>
    </row>
    <row r="3179" spans="1:26" x14ac:dyDescent="0.25">
      <c r="A3179"/>
      <c r="B3179"/>
      <c r="C3179"/>
      <c r="D3179"/>
      <c r="E3179"/>
      <c r="F3179"/>
      <c r="G3179"/>
      <c r="H3179"/>
      <c r="I3179"/>
      <c r="J3179"/>
      <c r="K3179"/>
      <c r="L3179"/>
      <c r="M3179"/>
      <c r="N3179"/>
      <c r="O3179"/>
      <c r="P3179"/>
      <c r="Q3179"/>
      <c r="R3179"/>
      <c r="S3179"/>
      <c r="T3179"/>
      <c r="U3179"/>
      <c r="V3179"/>
      <c r="W3179"/>
      <c r="X3179"/>
      <c r="Y3179"/>
      <c r="Z3179"/>
    </row>
    <row r="3180" spans="1:26" x14ac:dyDescent="0.25">
      <c r="A3180"/>
      <c r="B3180"/>
      <c r="C3180"/>
      <c r="D3180"/>
      <c r="E3180"/>
      <c r="F3180"/>
      <c r="G3180"/>
      <c r="H3180"/>
      <c r="I3180"/>
      <c r="J3180"/>
      <c r="K3180"/>
      <c r="L3180"/>
      <c r="M3180"/>
      <c r="N3180"/>
      <c r="O3180"/>
      <c r="P3180"/>
      <c r="Q3180"/>
      <c r="R3180"/>
      <c r="S3180"/>
      <c r="T3180"/>
      <c r="U3180"/>
      <c r="V3180"/>
      <c r="W3180"/>
      <c r="X3180"/>
      <c r="Y3180"/>
      <c r="Z3180"/>
    </row>
    <row r="3181" spans="1:26" x14ac:dyDescent="0.25">
      <c r="A3181"/>
      <c r="B3181"/>
      <c r="C3181"/>
      <c r="D3181"/>
      <c r="E3181"/>
      <c r="F3181"/>
      <c r="G3181"/>
      <c r="H3181"/>
      <c r="I3181"/>
      <c r="J3181"/>
      <c r="K3181"/>
      <c r="L3181"/>
      <c r="M3181"/>
      <c r="N3181"/>
      <c r="O3181"/>
      <c r="P3181"/>
      <c r="Q3181"/>
      <c r="R3181"/>
      <c r="S3181"/>
      <c r="T3181"/>
      <c r="U3181"/>
      <c r="V3181"/>
      <c r="W3181"/>
      <c r="X3181"/>
      <c r="Y3181"/>
      <c r="Z3181"/>
    </row>
    <row r="3182" spans="1:26" x14ac:dyDescent="0.25">
      <c r="A3182"/>
      <c r="B3182"/>
      <c r="C3182"/>
      <c r="D3182"/>
      <c r="E3182"/>
      <c r="F3182"/>
      <c r="G3182"/>
      <c r="H3182"/>
      <c r="I3182"/>
      <c r="J3182"/>
      <c r="K3182"/>
      <c r="L3182"/>
      <c r="M3182"/>
      <c r="N3182"/>
      <c r="O3182"/>
      <c r="P3182"/>
      <c r="Q3182"/>
      <c r="R3182"/>
      <c r="S3182"/>
      <c r="T3182"/>
      <c r="U3182"/>
      <c r="V3182"/>
      <c r="W3182"/>
      <c r="X3182"/>
      <c r="Y3182"/>
      <c r="Z3182"/>
    </row>
    <row r="3183" spans="1:26" x14ac:dyDescent="0.25">
      <c r="A3183"/>
      <c r="B3183"/>
      <c r="C3183"/>
      <c r="D3183"/>
      <c r="E3183"/>
      <c r="F3183"/>
      <c r="G3183"/>
      <c r="H3183"/>
      <c r="I3183"/>
      <c r="J3183"/>
      <c r="K3183"/>
      <c r="L3183"/>
      <c r="M3183"/>
      <c r="N3183"/>
      <c r="O3183"/>
      <c r="P3183"/>
      <c r="Q3183"/>
      <c r="R3183"/>
      <c r="S3183"/>
      <c r="T3183"/>
      <c r="U3183"/>
      <c r="V3183"/>
      <c r="W3183"/>
      <c r="X3183"/>
      <c r="Y3183"/>
      <c r="Z3183"/>
    </row>
    <row r="3184" spans="1:26" x14ac:dyDescent="0.25">
      <c r="A3184"/>
      <c r="B3184"/>
      <c r="C3184"/>
      <c r="D3184"/>
      <c r="E3184"/>
      <c r="F3184"/>
      <c r="G3184"/>
      <c r="H3184"/>
      <c r="I3184"/>
      <c r="J3184"/>
      <c r="K3184"/>
      <c r="L3184"/>
      <c r="M3184"/>
      <c r="N3184"/>
      <c r="O3184"/>
      <c r="P3184"/>
      <c r="Q3184"/>
      <c r="R3184"/>
      <c r="S3184"/>
      <c r="T3184"/>
      <c r="U3184"/>
      <c r="V3184"/>
      <c r="W3184"/>
      <c r="X3184"/>
      <c r="Y3184"/>
      <c r="Z3184"/>
    </row>
    <row r="3185" spans="1:26" x14ac:dyDescent="0.25">
      <c r="A3185"/>
      <c r="B3185"/>
      <c r="C3185"/>
      <c r="D3185"/>
      <c r="E3185"/>
      <c r="F3185"/>
      <c r="G3185"/>
      <c r="H3185"/>
      <c r="I3185"/>
      <c r="J3185"/>
      <c r="K3185"/>
      <c r="L3185"/>
      <c r="M3185"/>
      <c r="N3185"/>
      <c r="O3185"/>
      <c r="P3185"/>
      <c r="Q3185"/>
      <c r="R3185"/>
      <c r="S3185"/>
      <c r="T3185"/>
      <c r="U3185"/>
      <c r="V3185"/>
      <c r="W3185"/>
      <c r="X3185"/>
      <c r="Y3185"/>
      <c r="Z3185"/>
    </row>
    <row r="3186" spans="1:26" x14ac:dyDescent="0.25">
      <c r="A3186"/>
      <c r="B3186"/>
      <c r="C3186"/>
      <c r="D3186"/>
      <c r="E3186"/>
      <c r="F3186"/>
      <c r="G3186"/>
      <c r="H3186"/>
      <c r="I3186"/>
      <c r="J3186"/>
      <c r="K3186"/>
      <c r="L3186"/>
      <c r="M3186"/>
      <c r="N3186"/>
      <c r="O3186"/>
      <c r="P3186"/>
      <c r="Q3186"/>
      <c r="R3186"/>
      <c r="S3186"/>
      <c r="T3186"/>
      <c r="U3186"/>
      <c r="V3186"/>
      <c r="W3186"/>
      <c r="X3186"/>
      <c r="Y3186"/>
      <c r="Z3186"/>
    </row>
    <row r="3187" spans="1:26" x14ac:dyDescent="0.25">
      <c r="A3187"/>
      <c r="B3187"/>
      <c r="C3187"/>
      <c r="D3187"/>
      <c r="E3187"/>
      <c r="F3187"/>
      <c r="G3187"/>
      <c r="H3187"/>
      <c r="I3187"/>
      <c r="J3187"/>
      <c r="K3187"/>
      <c r="L3187"/>
      <c r="M3187"/>
      <c r="N3187"/>
      <c r="O3187"/>
      <c r="P3187"/>
      <c r="Q3187"/>
      <c r="R3187"/>
      <c r="S3187"/>
      <c r="T3187"/>
      <c r="U3187"/>
      <c r="V3187"/>
      <c r="W3187"/>
      <c r="X3187"/>
      <c r="Y3187"/>
      <c r="Z3187"/>
    </row>
    <row r="3188" spans="1:26" x14ac:dyDescent="0.25">
      <c r="A3188"/>
      <c r="B3188"/>
      <c r="C3188"/>
      <c r="D3188"/>
      <c r="E3188"/>
      <c r="F3188"/>
      <c r="G3188"/>
      <c r="H3188"/>
      <c r="I3188"/>
      <c r="J3188"/>
      <c r="K3188"/>
      <c r="L3188"/>
      <c r="M3188"/>
      <c r="N3188"/>
      <c r="O3188"/>
      <c r="P3188"/>
      <c r="Q3188"/>
      <c r="R3188"/>
      <c r="S3188"/>
      <c r="T3188"/>
      <c r="U3188"/>
      <c r="V3188"/>
      <c r="W3188"/>
      <c r="X3188"/>
      <c r="Y3188"/>
      <c r="Z3188"/>
    </row>
    <row r="3189" spans="1:26" x14ac:dyDescent="0.25">
      <c r="A3189"/>
      <c r="B3189"/>
      <c r="C3189"/>
      <c r="D3189"/>
      <c r="E3189"/>
      <c r="F3189"/>
      <c r="G3189"/>
      <c r="H3189"/>
      <c r="I3189"/>
      <c r="J3189"/>
      <c r="K3189"/>
      <c r="L3189"/>
      <c r="M3189"/>
      <c r="N3189"/>
      <c r="O3189"/>
      <c r="P3189"/>
      <c r="Q3189"/>
      <c r="R3189"/>
      <c r="S3189"/>
      <c r="T3189"/>
      <c r="U3189"/>
      <c r="V3189"/>
      <c r="W3189"/>
      <c r="X3189"/>
      <c r="Y3189"/>
      <c r="Z3189"/>
    </row>
    <row r="3190" spans="1:26" x14ac:dyDescent="0.25">
      <c r="A3190"/>
      <c r="B3190"/>
      <c r="C3190"/>
      <c r="D3190"/>
      <c r="E3190"/>
      <c r="F3190"/>
      <c r="G3190"/>
      <c r="H3190"/>
      <c r="I3190"/>
      <c r="J3190"/>
      <c r="K3190"/>
      <c r="L3190"/>
      <c r="M3190"/>
      <c r="N3190"/>
      <c r="O3190"/>
      <c r="P3190"/>
      <c r="Q3190"/>
      <c r="R3190"/>
      <c r="S3190"/>
      <c r="T3190"/>
      <c r="U3190"/>
      <c r="V3190"/>
      <c r="W3190"/>
      <c r="X3190"/>
      <c r="Y3190"/>
      <c r="Z3190"/>
    </row>
    <row r="3191" spans="1:26" x14ac:dyDescent="0.25">
      <c r="A3191"/>
      <c r="B3191"/>
      <c r="C3191"/>
      <c r="D3191"/>
      <c r="E3191"/>
      <c r="F3191"/>
      <c r="G3191"/>
      <c r="H3191"/>
      <c r="I3191"/>
      <c r="J3191"/>
      <c r="K3191"/>
      <c r="L3191"/>
      <c r="M3191"/>
      <c r="N3191"/>
      <c r="O3191"/>
      <c r="P3191"/>
      <c r="Q3191"/>
      <c r="R3191"/>
      <c r="S3191"/>
      <c r="T3191"/>
      <c r="U3191"/>
      <c r="V3191"/>
      <c r="W3191"/>
      <c r="X3191"/>
      <c r="Y3191"/>
      <c r="Z3191"/>
    </row>
    <row r="3192" spans="1:26" x14ac:dyDescent="0.25">
      <c r="A3192"/>
      <c r="B3192"/>
      <c r="C3192"/>
      <c r="D3192"/>
      <c r="E3192"/>
      <c r="F3192"/>
      <c r="G3192"/>
      <c r="H3192"/>
      <c r="I3192"/>
      <c r="J3192"/>
      <c r="K3192"/>
      <c r="L3192"/>
      <c r="M3192"/>
      <c r="N3192"/>
      <c r="O3192"/>
      <c r="P3192"/>
      <c r="Q3192"/>
      <c r="R3192"/>
      <c r="S3192"/>
      <c r="T3192"/>
      <c r="U3192"/>
      <c r="V3192"/>
      <c r="W3192"/>
      <c r="X3192"/>
      <c r="Y3192"/>
      <c r="Z3192"/>
    </row>
    <row r="3193" spans="1:26" x14ac:dyDescent="0.25">
      <c r="A3193"/>
      <c r="B3193"/>
      <c r="C3193"/>
      <c r="D3193"/>
      <c r="E3193"/>
      <c r="F3193"/>
      <c r="G3193"/>
      <c r="H3193"/>
      <c r="I3193"/>
      <c r="J3193"/>
      <c r="K3193"/>
      <c r="L3193"/>
      <c r="M3193"/>
      <c r="N3193"/>
      <c r="O3193"/>
      <c r="P3193"/>
      <c r="Q3193"/>
      <c r="R3193"/>
      <c r="S3193"/>
      <c r="T3193"/>
      <c r="U3193"/>
      <c r="V3193"/>
      <c r="W3193"/>
      <c r="X3193"/>
      <c r="Y3193"/>
      <c r="Z3193"/>
    </row>
    <row r="3194" spans="1:26" x14ac:dyDescent="0.25">
      <c r="A3194"/>
      <c r="B3194"/>
      <c r="C3194"/>
      <c r="D3194"/>
      <c r="E3194"/>
      <c r="F3194"/>
      <c r="G3194"/>
      <c r="H3194"/>
      <c r="I3194"/>
      <c r="J3194"/>
      <c r="K3194"/>
      <c r="L3194"/>
      <c r="M3194"/>
      <c r="N3194"/>
      <c r="O3194"/>
      <c r="P3194"/>
      <c r="Q3194"/>
      <c r="R3194"/>
      <c r="S3194"/>
      <c r="T3194"/>
      <c r="U3194"/>
      <c r="V3194"/>
      <c r="W3194"/>
      <c r="X3194"/>
      <c r="Y3194"/>
      <c r="Z3194"/>
    </row>
    <row r="3195" spans="1:26" x14ac:dyDescent="0.25">
      <c r="A3195"/>
      <c r="B3195"/>
      <c r="C3195"/>
      <c r="D3195"/>
      <c r="E3195"/>
      <c r="F3195"/>
      <c r="G3195"/>
      <c r="H3195"/>
      <c r="I3195"/>
      <c r="J3195"/>
      <c r="K3195"/>
      <c r="L3195"/>
      <c r="M3195"/>
      <c r="N3195"/>
      <c r="O3195"/>
      <c r="P3195"/>
      <c r="Q3195"/>
      <c r="R3195"/>
      <c r="S3195"/>
      <c r="T3195"/>
      <c r="U3195"/>
      <c r="V3195"/>
      <c r="W3195"/>
      <c r="X3195"/>
      <c r="Y3195"/>
      <c r="Z3195"/>
    </row>
    <row r="3196" spans="1:26" x14ac:dyDescent="0.25">
      <c r="A3196"/>
      <c r="B3196"/>
      <c r="C3196"/>
      <c r="D3196"/>
      <c r="E3196"/>
      <c r="F3196"/>
      <c r="G3196"/>
      <c r="H3196"/>
      <c r="I3196"/>
      <c r="J3196"/>
      <c r="K3196"/>
      <c r="L3196"/>
      <c r="M3196"/>
      <c r="N3196"/>
      <c r="O3196"/>
      <c r="P3196"/>
      <c r="Q3196"/>
      <c r="R3196"/>
      <c r="S3196"/>
      <c r="T3196"/>
      <c r="U3196"/>
      <c r="V3196"/>
      <c r="W3196"/>
      <c r="X3196"/>
      <c r="Y3196"/>
      <c r="Z3196"/>
    </row>
    <row r="3197" spans="1:26" x14ac:dyDescent="0.25">
      <c r="A3197"/>
      <c r="B3197"/>
      <c r="C3197"/>
      <c r="D3197"/>
      <c r="E3197"/>
      <c r="F3197"/>
      <c r="G3197"/>
      <c r="H3197"/>
      <c r="I3197"/>
      <c r="J3197"/>
      <c r="K3197"/>
      <c r="L3197"/>
      <c r="M3197"/>
      <c r="N3197"/>
      <c r="O3197"/>
      <c r="P3197"/>
      <c r="Q3197"/>
      <c r="R3197"/>
      <c r="S3197"/>
      <c r="T3197"/>
      <c r="U3197"/>
      <c r="V3197"/>
      <c r="W3197"/>
      <c r="X3197"/>
      <c r="Y3197"/>
      <c r="Z3197"/>
    </row>
    <row r="3198" spans="1:26" x14ac:dyDescent="0.25">
      <c r="A3198"/>
      <c r="B3198"/>
      <c r="C3198"/>
      <c r="D3198"/>
      <c r="E3198"/>
      <c r="F3198"/>
      <c r="G3198"/>
      <c r="H3198"/>
      <c r="I3198"/>
      <c r="J3198"/>
      <c r="K3198"/>
      <c r="L3198"/>
      <c r="M3198"/>
      <c r="N3198"/>
      <c r="O3198"/>
      <c r="P3198"/>
      <c r="Q3198"/>
      <c r="R3198"/>
      <c r="S3198"/>
      <c r="T3198"/>
      <c r="U3198"/>
      <c r="V3198"/>
      <c r="W3198"/>
      <c r="X3198"/>
      <c r="Y3198"/>
      <c r="Z3198"/>
    </row>
    <row r="3199" spans="1:26" x14ac:dyDescent="0.25">
      <c r="A3199"/>
      <c r="B3199"/>
      <c r="C3199"/>
      <c r="D3199"/>
      <c r="E3199"/>
      <c r="F3199"/>
      <c r="G3199"/>
      <c r="H3199"/>
      <c r="I3199"/>
      <c r="J3199"/>
      <c r="K3199"/>
      <c r="L3199"/>
      <c r="M3199"/>
      <c r="N3199"/>
      <c r="O3199"/>
      <c r="P3199"/>
      <c r="Q3199"/>
      <c r="R3199"/>
      <c r="S3199"/>
      <c r="T3199"/>
      <c r="U3199"/>
      <c r="V3199"/>
      <c r="W3199"/>
      <c r="X3199"/>
      <c r="Y3199"/>
      <c r="Z3199"/>
    </row>
    <row r="3200" spans="1:26" x14ac:dyDescent="0.25">
      <c r="A3200"/>
      <c r="B3200"/>
      <c r="C3200"/>
      <c r="D3200"/>
      <c r="E3200"/>
      <c r="F3200"/>
      <c r="G3200"/>
      <c r="H3200"/>
      <c r="I3200"/>
      <c r="J3200"/>
      <c r="K3200"/>
      <c r="L3200"/>
      <c r="M3200"/>
      <c r="N3200"/>
      <c r="O3200"/>
      <c r="P3200"/>
      <c r="Q3200"/>
      <c r="R3200"/>
      <c r="S3200"/>
      <c r="T3200"/>
      <c r="U3200"/>
      <c r="V3200"/>
      <c r="W3200"/>
      <c r="X3200"/>
      <c r="Y3200"/>
      <c r="Z3200"/>
    </row>
    <row r="3201" spans="1:26" x14ac:dyDescent="0.25">
      <c r="A3201"/>
      <c r="B3201"/>
      <c r="C3201"/>
      <c r="D3201"/>
      <c r="E3201"/>
      <c r="F3201"/>
      <c r="G3201"/>
      <c r="H3201"/>
      <c r="I3201"/>
      <c r="J3201"/>
      <c r="K3201"/>
      <c r="L3201"/>
      <c r="M3201"/>
      <c r="N3201"/>
      <c r="O3201"/>
      <c r="P3201"/>
      <c r="Q3201"/>
      <c r="R3201"/>
      <c r="S3201"/>
      <c r="T3201"/>
      <c r="U3201"/>
      <c r="V3201"/>
      <c r="W3201"/>
      <c r="X3201"/>
      <c r="Y3201"/>
      <c r="Z3201"/>
    </row>
    <row r="3202" spans="1:26" x14ac:dyDescent="0.25">
      <c r="A3202"/>
      <c r="B3202"/>
      <c r="C3202"/>
      <c r="D3202"/>
      <c r="E3202"/>
      <c r="F3202"/>
      <c r="G3202"/>
      <c r="H3202"/>
      <c r="I3202"/>
      <c r="J3202"/>
      <c r="K3202"/>
      <c r="L3202"/>
      <c r="M3202"/>
      <c r="N3202"/>
      <c r="O3202"/>
      <c r="P3202"/>
      <c r="Q3202"/>
      <c r="R3202"/>
      <c r="S3202"/>
      <c r="T3202"/>
      <c r="U3202"/>
      <c r="V3202"/>
      <c r="W3202"/>
      <c r="X3202"/>
      <c r="Y3202"/>
      <c r="Z3202"/>
    </row>
    <row r="3203" spans="1:26" x14ac:dyDescent="0.25">
      <c r="A3203"/>
      <c r="B3203"/>
      <c r="C3203"/>
      <c r="D3203"/>
      <c r="E3203"/>
      <c r="F3203"/>
      <c r="G3203"/>
      <c r="H3203"/>
      <c r="I3203"/>
      <c r="J3203"/>
      <c r="K3203"/>
      <c r="L3203"/>
      <c r="M3203"/>
      <c r="N3203"/>
      <c r="O3203"/>
      <c r="P3203"/>
      <c r="Q3203"/>
      <c r="R3203"/>
      <c r="S3203"/>
      <c r="T3203"/>
      <c r="U3203"/>
      <c r="V3203"/>
      <c r="W3203"/>
      <c r="X3203"/>
      <c r="Y3203"/>
      <c r="Z3203"/>
    </row>
    <row r="3204" spans="1:26" x14ac:dyDescent="0.25">
      <c r="A3204"/>
      <c r="B3204"/>
      <c r="C3204"/>
      <c r="D3204"/>
      <c r="E3204"/>
      <c r="F3204"/>
      <c r="G3204"/>
      <c r="H3204"/>
      <c r="I3204"/>
      <c r="J3204"/>
      <c r="K3204"/>
      <c r="L3204"/>
      <c r="M3204"/>
      <c r="N3204"/>
      <c r="O3204"/>
      <c r="P3204"/>
      <c r="Q3204"/>
      <c r="R3204"/>
      <c r="S3204"/>
      <c r="T3204"/>
      <c r="U3204"/>
      <c r="V3204"/>
      <c r="W3204"/>
      <c r="X3204"/>
      <c r="Y3204"/>
      <c r="Z3204"/>
    </row>
    <row r="3205" spans="1:26" x14ac:dyDescent="0.25">
      <c r="A3205"/>
      <c r="B3205"/>
      <c r="C3205"/>
      <c r="D3205"/>
      <c r="E3205"/>
      <c r="F3205"/>
      <c r="G3205"/>
      <c r="H3205"/>
      <c r="I3205"/>
      <c r="J3205"/>
      <c r="K3205"/>
      <c r="L3205"/>
      <c r="M3205"/>
      <c r="N3205"/>
      <c r="O3205"/>
      <c r="P3205"/>
      <c r="Q3205"/>
      <c r="R3205"/>
      <c r="S3205"/>
      <c r="T3205"/>
      <c r="U3205"/>
      <c r="V3205"/>
      <c r="W3205"/>
      <c r="X3205"/>
      <c r="Y3205"/>
      <c r="Z3205"/>
    </row>
    <row r="3206" spans="1:26" x14ac:dyDescent="0.25">
      <c r="A3206"/>
      <c r="B3206"/>
      <c r="C3206"/>
      <c r="D3206"/>
      <c r="E3206"/>
      <c r="F3206"/>
      <c r="G3206"/>
      <c r="H3206"/>
      <c r="I3206"/>
      <c r="J3206"/>
      <c r="K3206"/>
      <c r="L3206"/>
      <c r="M3206"/>
      <c r="N3206"/>
      <c r="O3206"/>
      <c r="P3206"/>
      <c r="Q3206"/>
      <c r="R3206"/>
      <c r="S3206"/>
      <c r="T3206"/>
      <c r="U3206"/>
      <c r="V3206"/>
      <c r="W3206"/>
      <c r="X3206"/>
      <c r="Y3206"/>
      <c r="Z3206"/>
    </row>
    <row r="3207" spans="1:26" x14ac:dyDescent="0.25">
      <c r="A3207"/>
      <c r="B3207"/>
      <c r="C3207"/>
      <c r="D3207"/>
      <c r="E3207"/>
      <c r="F3207"/>
      <c r="G3207"/>
      <c r="H3207"/>
      <c r="I3207"/>
      <c r="J3207"/>
      <c r="K3207"/>
      <c r="L3207"/>
      <c r="M3207"/>
      <c r="N3207"/>
      <c r="O3207"/>
      <c r="P3207"/>
      <c r="Q3207"/>
      <c r="R3207"/>
      <c r="S3207"/>
      <c r="T3207"/>
      <c r="U3207"/>
      <c r="V3207"/>
      <c r="W3207"/>
      <c r="X3207"/>
      <c r="Y3207"/>
      <c r="Z3207"/>
    </row>
    <row r="3208" spans="1:26" x14ac:dyDescent="0.25">
      <c r="A3208"/>
      <c r="B3208"/>
      <c r="C3208"/>
      <c r="D3208"/>
      <c r="E3208"/>
      <c r="F3208"/>
      <c r="G3208"/>
      <c r="H3208"/>
      <c r="I3208"/>
      <c r="J3208"/>
      <c r="K3208"/>
      <c r="L3208"/>
      <c r="M3208"/>
      <c r="N3208"/>
      <c r="O3208"/>
      <c r="P3208"/>
      <c r="Q3208"/>
      <c r="R3208"/>
      <c r="S3208"/>
      <c r="T3208"/>
      <c r="U3208"/>
      <c r="V3208"/>
      <c r="W3208"/>
      <c r="X3208"/>
      <c r="Y3208"/>
      <c r="Z3208"/>
    </row>
    <row r="3209" spans="1:26" x14ac:dyDescent="0.25">
      <c r="A3209"/>
      <c r="B3209"/>
      <c r="C3209"/>
      <c r="D3209"/>
      <c r="E3209"/>
      <c r="F3209"/>
      <c r="G3209"/>
      <c r="H3209"/>
      <c r="I3209"/>
      <c r="J3209"/>
      <c r="K3209"/>
      <c r="L3209"/>
      <c r="M3209"/>
      <c r="N3209"/>
      <c r="O3209"/>
      <c r="P3209"/>
      <c r="Q3209"/>
      <c r="R3209"/>
      <c r="S3209"/>
      <c r="T3209"/>
      <c r="U3209"/>
      <c r="V3209"/>
      <c r="W3209"/>
      <c r="X3209"/>
      <c r="Y3209"/>
      <c r="Z3209"/>
    </row>
    <row r="3210" spans="1:26" x14ac:dyDescent="0.25">
      <c r="A3210"/>
      <c r="B3210"/>
      <c r="C3210"/>
      <c r="D3210"/>
      <c r="E3210"/>
      <c r="F3210"/>
      <c r="G3210"/>
      <c r="H3210"/>
      <c r="I3210"/>
      <c r="J3210"/>
      <c r="K3210"/>
      <c r="L3210"/>
      <c r="M3210"/>
      <c r="N3210"/>
      <c r="O3210"/>
      <c r="P3210"/>
      <c r="Q3210"/>
      <c r="R3210"/>
      <c r="S3210"/>
      <c r="T3210"/>
      <c r="U3210"/>
      <c r="V3210"/>
      <c r="W3210"/>
      <c r="X3210"/>
      <c r="Y3210"/>
      <c r="Z3210"/>
    </row>
    <row r="3211" spans="1:26" x14ac:dyDescent="0.25">
      <c r="A3211"/>
      <c r="B3211"/>
      <c r="C3211"/>
      <c r="D3211"/>
      <c r="E3211"/>
      <c r="F3211"/>
      <c r="G3211"/>
      <c r="H3211"/>
      <c r="I3211"/>
      <c r="J3211"/>
      <c r="K3211"/>
      <c r="L3211"/>
      <c r="M3211"/>
      <c r="N3211"/>
      <c r="O3211"/>
      <c r="P3211"/>
      <c r="Q3211"/>
      <c r="R3211"/>
      <c r="S3211"/>
      <c r="T3211"/>
      <c r="U3211"/>
      <c r="V3211"/>
      <c r="W3211"/>
      <c r="X3211"/>
      <c r="Y3211"/>
      <c r="Z3211"/>
    </row>
    <row r="3212" spans="1:26" x14ac:dyDescent="0.25">
      <c r="A3212"/>
      <c r="B3212"/>
      <c r="C3212"/>
      <c r="D3212"/>
      <c r="E3212"/>
      <c r="F3212"/>
      <c r="G3212"/>
      <c r="H3212"/>
      <c r="I3212"/>
      <c r="J3212"/>
      <c r="K3212"/>
      <c r="L3212"/>
      <c r="M3212"/>
      <c r="N3212"/>
      <c r="O3212"/>
      <c r="P3212"/>
      <c r="Q3212"/>
      <c r="R3212"/>
      <c r="S3212"/>
      <c r="T3212"/>
      <c r="U3212"/>
      <c r="V3212"/>
      <c r="W3212"/>
      <c r="X3212"/>
      <c r="Y3212"/>
      <c r="Z3212"/>
    </row>
    <row r="3213" spans="1:26" x14ac:dyDescent="0.25">
      <c r="A3213"/>
      <c r="B3213"/>
      <c r="C3213"/>
      <c r="D3213"/>
      <c r="E3213"/>
      <c r="F3213"/>
      <c r="G3213"/>
      <c r="H3213"/>
      <c r="I3213"/>
      <c r="J3213"/>
      <c r="K3213"/>
      <c r="L3213"/>
      <c r="M3213"/>
      <c r="N3213"/>
      <c r="O3213"/>
      <c r="P3213"/>
      <c r="Q3213"/>
      <c r="R3213"/>
      <c r="S3213"/>
      <c r="T3213"/>
      <c r="U3213"/>
      <c r="V3213"/>
      <c r="W3213"/>
      <c r="X3213"/>
      <c r="Y3213"/>
      <c r="Z3213"/>
    </row>
    <row r="3214" spans="1:26" x14ac:dyDescent="0.25">
      <c r="A3214"/>
      <c r="B3214"/>
      <c r="C3214"/>
      <c r="D3214"/>
      <c r="E3214"/>
      <c r="F3214"/>
      <c r="G3214"/>
      <c r="H3214"/>
      <c r="I3214"/>
      <c r="J3214"/>
      <c r="K3214"/>
      <c r="L3214"/>
      <c r="M3214"/>
      <c r="N3214"/>
      <c r="O3214"/>
      <c r="P3214"/>
      <c r="Q3214"/>
      <c r="R3214"/>
      <c r="S3214"/>
      <c r="T3214"/>
      <c r="U3214"/>
      <c r="V3214"/>
      <c r="W3214"/>
      <c r="X3214"/>
      <c r="Y3214"/>
      <c r="Z3214"/>
    </row>
    <row r="3215" spans="1:26" x14ac:dyDescent="0.25">
      <c r="A3215"/>
      <c r="B3215"/>
      <c r="C3215"/>
      <c r="D3215"/>
      <c r="E3215"/>
      <c r="F3215"/>
      <c r="G3215"/>
      <c r="H3215"/>
      <c r="I3215"/>
      <c r="J3215"/>
      <c r="K3215"/>
      <c r="L3215"/>
      <c r="M3215"/>
      <c r="N3215"/>
      <c r="O3215"/>
      <c r="P3215"/>
      <c r="Q3215"/>
      <c r="R3215"/>
      <c r="S3215"/>
      <c r="T3215"/>
      <c r="U3215"/>
      <c r="V3215"/>
      <c r="W3215"/>
      <c r="X3215"/>
      <c r="Y3215"/>
      <c r="Z3215"/>
    </row>
    <row r="3216" spans="1:26" x14ac:dyDescent="0.25">
      <c r="A3216"/>
      <c r="B3216"/>
      <c r="C3216"/>
      <c r="D3216"/>
      <c r="E3216"/>
      <c r="F3216"/>
      <c r="G3216"/>
      <c r="H3216"/>
      <c r="I3216"/>
      <c r="J3216"/>
      <c r="K3216"/>
      <c r="L3216"/>
      <c r="M3216"/>
      <c r="N3216"/>
      <c r="O3216"/>
      <c r="P3216"/>
      <c r="Q3216"/>
      <c r="R3216"/>
      <c r="S3216"/>
      <c r="T3216"/>
      <c r="U3216"/>
      <c r="V3216"/>
      <c r="W3216"/>
      <c r="X3216"/>
      <c r="Y3216"/>
      <c r="Z3216"/>
    </row>
    <row r="3217" spans="1:26" x14ac:dyDescent="0.25">
      <c r="A3217"/>
      <c r="B3217"/>
      <c r="C3217"/>
      <c r="D3217"/>
      <c r="E3217"/>
      <c r="F3217"/>
      <c r="G3217"/>
      <c r="H3217"/>
      <c r="I3217"/>
      <c r="J3217"/>
      <c r="K3217"/>
      <c r="L3217"/>
      <c r="M3217"/>
      <c r="N3217"/>
      <c r="O3217"/>
      <c r="P3217"/>
      <c r="Q3217"/>
      <c r="R3217"/>
      <c r="S3217"/>
      <c r="T3217"/>
      <c r="U3217"/>
      <c r="V3217"/>
      <c r="W3217"/>
      <c r="X3217"/>
      <c r="Y3217"/>
      <c r="Z3217"/>
    </row>
    <row r="3218" spans="1:26" x14ac:dyDescent="0.25">
      <c r="A3218"/>
      <c r="B3218"/>
      <c r="C3218"/>
      <c r="D3218"/>
      <c r="E3218"/>
      <c r="F3218"/>
      <c r="G3218"/>
      <c r="H3218"/>
      <c r="I3218"/>
      <c r="J3218"/>
      <c r="K3218"/>
      <c r="L3218"/>
      <c r="M3218"/>
      <c r="N3218"/>
      <c r="O3218"/>
      <c r="P3218"/>
      <c r="Q3218"/>
      <c r="R3218"/>
      <c r="S3218"/>
      <c r="T3218"/>
      <c r="U3218"/>
      <c r="V3218"/>
      <c r="W3218"/>
      <c r="X3218"/>
      <c r="Y3218"/>
      <c r="Z3218"/>
    </row>
    <row r="3219" spans="1:26" x14ac:dyDescent="0.25">
      <c r="A3219"/>
      <c r="B3219"/>
      <c r="C3219"/>
      <c r="D3219"/>
      <c r="E3219"/>
      <c r="F3219"/>
      <c r="G3219"/>
      <c r="H3219"/>
      <c r="I3219"/>
      <c r="J3219"/>
      <c r="K3219"/>
      <c r="L3219"/>
      <c r="M3219"/>
      <c r="N3219"/>
      <c r="O3219"/>
      <c r="P3219"/>
      <c r="Q3219"/>
      <c r="R3219"/>
      <c r="S3219"/>
      <c r="T3219"/>
      <c r="U3219"/>
      <c r="V3219"/>
      <c r="W3219"/>
      <c r="X3219"/>
      <c r="Y3219"/>
      <c r="Z3219"/>
    </row>
    <row r="3220" spans="1:26" x14ac:dyDescent="0.25">
      <c r="A3220"/>
      <c r="B3220"/>
      <c r="C3220"/>
      <c r="D3220"/>
      <c r="E3220"/>
      <c r="F3220"/>
      <c r="G3220"/>
      <c r="H3220"/>
      <c r="I3220"/>
      <c r="J3220"/>
      <c r="K3220"/>
      <c r="L3220"/>
      <c r="M3220"/>
      <c r="N3220"/>
      <c r="O3220"/>
      <c r="P3220"/>
      <c r="Q3220"/>
      <c r="R3220"/>
      <c r="S3220"/>
      <c r="T3220"/>
      <c r="U3220"/>
      <c r="V3220"/>
      <c r="W3220"/>
      <c r="X3220"/>
      <c r="Y3220"/>
      <c r="Z3220"/>
    </row>
    <row r="3221" spans="1:26" x14ac:dyDescent="0.25">
      <c r="A3221"/>
      <c r="B3221"/>
      <c r="C3221"/>
      <c r="D3221"/>
      <c r="E3221"/>
      <c r="F3221"/>
      <c r="G3221"/>
      <c r="H3221"/>
      <c r="I3221"/>
      <c r="J3221"/>
      <c r="K3221"/>
      <c r="L3221"/>
      <c r="M3221"/>
      <c r="N3221"/>
      <c r="O3221"/>
      <c r="P3221"/>
      <c r="Q3221"/>
      <c r="R3221"/>
      <c r="S3221"/>
      <c r="T3221"/>
      <c r="U3221"/>
      <c r="V3221"/>
      <c r="W3221"/>
      <c r="X3221"/>
      <c r="Y3221"/>
      <c r="Z3221"/>
    </row>
    <row r="3222" spans="1:26" x14ac:dyDescent="0.25">
      <c r="A3222"/>
      <c r="B3222"/>
      <c r="C3222"/>
      <c r="D3222"/>
      <c r="E3222"/>
      <c r="F3222"/>
      <c r="G3222"/>
      <c r="H3222"/>
      <c r="I3222"/>
      <c r="J3222"/>
      <c r="K3222"/>
      <c r="L3222"/>
      <c r="M3222"/>
      <c r="N3222"/>
      <c r="O3222"/>
      <c r="P3222"/>
      <c r="Q3222"/>
      <c r="R3222"/>
      <c r="S3222"/>
      <c r="T3222"/>
      <c r="U3222"/>
      <c r="V3222"/>
      <c r="W3222"/>
      <c r="X3222"/>
      <c r="Y3222"/>
      <c r="Z3222"/>
    </row>
    <row r="3223" spans="1:26" x14ac:dyDescent="0.25">
      <c r="A3223"/>
      <c r="B3223"/>
      <c r="C3223"/>
      <c r="D3223"/>
      <c r="E3223"/>
      <c r="F3223"/>
      <c r="G3223"/>
      <c r="H3223"/>
      <c r="I3223"/>
      <c r="J3223"/>
      <c r="K3223"/>
      <c r="L3223"/>
      <c r="M3223"/>
      <c r="N3223"/>
      <c r="O3223"/>
      <c r="P3223"/>
      <c r="Q3223"/>
      <c r="R3223"/>
      <c r="S3223"/>
      <c r="T3223"/>
      <c r="U3223"/>
      <c r="V3223"/>
      <c r="W3223"/>
      <c r="X3223"/>
      <c r="Y3223"/>
      <c r="Z3223"/>
    </row>
    <row r="3224" spans="1:26" x14ac:dyDescent="0.25">
      <c r="A3224"/>
      <c r="B3224"/>
      <c r="C3224"/>
      <c r="D3224"/>
      <c r="E3224"/>
      <c r="F3224"/>
      <c r="G3224"/>
      <c r="H3224"/>
      <c r="I3224"/>
      <c r="J3224"/>
      <c r="K3224"/>
      <c r="L3224"/>
      <c r="M3224"/>
      <c r="N3224"/>
      <c r="O3224"/>
      <c r="P3224"/>
      <c r="Q3224"/>
      <c r="R3224"/>
      <c r="S3224"/>
      <c r="T3224"/>
      <c r="U3224"/>
      <c r="V3224"/>
      <c r="W3224"/>
      <c r="X3224"/>
      <c r="Y3224"/>
      <c r="Z3224"/>
    </row>
    <row r="3225" spans="1:26" x14ac:dyDescent="0.25">
      <c r="A3225"/>
      <c r="B3225"/>
      <c r="C3225"/>
      <c r="D3225"/>
      <c r="E3225"/>
      <c r="F3225"/>
      <c r="G3225"/>
      <c r="H3225"/>
      <c r="I3225"/>
      <c r="J3225"/>
      <c r="K3225"/>
      <c r="L3225"/>
      <c r="M3225"/>
      <c r="N3225"/>
      <c r="O3225"/>
      <c r="P3225"/>
      <c r="Q3225"/>
      <c r="R3225"/>
      <c r="S3225"/>
      <c r="T3225"/>
      <c r="U3225"/>
      <c r="V3225"/>
      <c r="W3225"/>
      <c r="X3225"/>
      <c r="Y3225"/>
      <c r="Z3225"/>
    </row>
    <row r="3226" spans="1:26" x14ac:dyDescent="0.25">
      <c r="A3226"/>
      <c r="B3226"/>
      <c r="C3226"/>
      <c r="D3226"/>
      <c r="E3226"/>
      <c r="F3226"/>
      <c r="G3226"/>
      <c r="H3226"/>
      <c r="I3226"/>
      <c r="J3226"/>
      <c r="K3226"/>
      <c r="L3226"/>
      <c r="M3226"/>
      <c r="N3226"/>
      <c r="O3226"/>
      <c r="P3226"/>
      <c r="Q3226"/>
      <c r="R3226"/>
      <c r="S3226"/>
      <c r="T3226"/>
      <c r="U3226"/>
      <c r="V3226"/>
      <c r="W3226"/>
      <c r="X3226"/>
      <c r="Y3226"/>
      <c r="Z3226"/>
    </row>
    <row r="3227" spans="1:26" x14ac:dyDescent="0.25">
      <c r="A3227"/>
      <c r="B3227"/>
      <c r="C3227"/>
      <c r="D3227"/>
      <c r="E3227"/>
      <c r="F3227"/>
      <c r="G3227"/>
      <c r="H3227"/>
      <c r="I3227"/>
      <c r="J3227"/>
      <c r="K3227"/>
      <c r="L3227"/>
      <c r="M3227"/>
      <c r="N3227"/>
      <c r="O3227"/>
      <c r="P3227"/>
      <c r="Q3227"/>
      <c r="R3227"/>
      <c r="S3227"/>
      <c r="T3227"/>
      <c r="U3227"/>
      <c r="V3227"/>
      <c r="W3227"/>
      <c r="X3227"/>
      <c r="Y3227"/>
      <c r="Z3227"/>
    </row>
    <row r="3228" spans="1:26" x14ac:dyDescent="0.25">
      <c r="A3228"/>
      <c r="B3228"/>
      <c r="C3228"/>
      <c r="D3228"/>
      <c r="E3228"/>
      <c r="F3228"/>
      <c r="G3228"/>
      <c r="H3228"/>
      <c r="I3228"/>
      <c r="J3228"/>
      <c r="K3228"/>
      <c r="L3228"/>
      <c r="M3228"/>
      <c r="N3228"/>
      <c r="O3228"/>
      <c r="P3228"/>
      <c r="Q3228"/>
      <c r="R3228"/>
      <c r="S3228"/>
      <c r="T3228"/>
      <c r="U3228"/>
      <c r="V3228"/>
      <c r="W3228"/>
      <c r="X3228"/>
      <c r="Y3228"/>
      <c r="Z3228"/>
    </row>
    <row r="3229" spans="1:26" x14ac:dyDescent="0.25">
      <c r="A3229"/>
      <c r="B3229"/>
      <c r="C3229"/>
      <c r="D3229"/>
      <c r="E3229"/>
      <c r="F3229"/>
      <c r="G3229"/>
      <c r="H3229"/>
      <c r="I3229"/>
      <c r="J3229"/>
      <c r="K3229"/>
      <c r="L3229"/>
      <c r="M3229"/>
      <c r="N3229"/>
      <c r="O3229"/>
      <c r="P3229"/>
      <c r="Q3229"/>
      <c r="R3229"/>
      <c r="S3229"/>
      <c r="T3229"/>
      <c r="U3229"/>
      <c r="V3229"/>
      <c r="W3229"/>
      <c r="X3229"/>
      <c r="Y3229"/>
      <c r="Z3229"/>
    </row>
    <row r="3230" spans="1:26" x14ac:dyDescent="0.25">
      <c r="A3230"/>
      <c r="B3230"/>
      <c r="C3230"/>
      <c r="D3230"/>
      <c r="E3230"/>
      <c r="F3230"/>
      <c r="G3230"/>
      <c r="H3230"/>
      <c r="I3230"/>
      <c r="J3230"/>
      <c r="K3230"/>
      <c r="L3230"/>
      <c r="M3230"/>
      <c r="N3230"/>
      <c r="O3230"/>
      <c r="P3230"/>
      <c r="Q3230"/>
      <c r="R3230"/>
      <c r="S3230"/>
      <c r="T3230"/>
      <c r="U3230"/>
      <c r="V3230"/>
      <c r="W3230"/>
      <c r="X3230"/>
      <c r="Y3230"/>
      <c r="Z3230"/>
    </row>
    <row r="3231" spans="1:26" x14ac:dyDescent="0.25">
      <c r="A3231"/>
      <c r="B3231"/>
      <c r="C3231"/>
      <c r="D3231"/>
      <c r="E3231"/>
      <c r="F3231"/>
      <c r="G3231"/>
      <c r="H3231"/>
      <c r="I3231"/>
      <c r="J3231"/>
      <c r="K3231"/>
      <c r="L3231"/>
      <c r="M3231"/>
      <c r="N3231"/>
      <c r="O3231"/>
      <c r="P3231"/>
      <c r="Q3231"/>
      <c r="R3231"/>
      <c r="S3231"/>
      <c r="T3231"/>
      <c r="U3231"/>
      <c r="V3231"/>
      <c r="W3231"/>
      <c r="X3231"/>
      <c r="Y3231"/>
      <c r="Z3231"/>
    </row>
    <row r="3232" spans="1:26" x14ac:dyDescent="0.25">
      <c r="A3232"/>
      <c r="B3232"/>
      <c r="C3232"/>
      <c r="D3232"/>
      <c r="E3232"/>
      <c r="F3232"/>
      <c r="G3232"/>
      <c r="H3232"/>
      <c r="I3232"/>
      <c r="J3232"/>
      <c r="K3232"/>
      <c r="L3232"/>
      <c r="M3232"/>
      <c r="N3232"/>
      <c r="O3232"/>
      <c r="P3232"/>
      <c r="Q3232"/>
      <c r="R3232"/>
      <c r="S3232"/>
      <c r="T3232"/>
      <c r="U3232"/>
      <c r="V3232"/>
      <c r="W3232"/>
      <c r="X3232"/>
      <c r="Y3232"/>
      <c r="Z3232"/>
    </row>
    <row r="3233" spans="1:26" x14ac:dyDescent="0.25">
      <c r="A3233"/>
      <c r="B3233"/>
      <c r="C3233"/>
      <c r="D3233"/>
      <c r="E3233"/>
      <c r="F3233"/>
      <c r="G3233"/>
      <c r="H3233"/>
      <c r="I3233"/>
      <c r="J3233"/>
      <c r="K3233"/>
      <c r="L3233"/>
      <c r="M3233"/>
      <c r="N3233"/>
      <c r="O3233"/>
      <c r="P3233"/>
      <c r="Q3233"/>
      <c r="R3233"/>
      <c r="S3233"/>
      <c r="T3233"/>
      <c r="U3233"/>
      <c r="V3233"/>
      <c r="W3233"/>
      <c r="X3233"/>
      <c r="Y3233"/>
      <c r="Z3233"/>
    </row>
    <row r="3234" spans="1:26" x14ac:dyDescent="0.25">
      <c r="A3234"/>
      <c r="B3234"/>
      <c r="C3234"/>
      <c r="D3234"/>
      <c r="E3234"/>
      <c r="F3234"/>
      <c r="G3234"/>
      <c r="H3234"/>
      <c r="I3234"/>
      <c r="J3234"/>
      <c r="K3234"/>
      <c r="L3234"/>
      <c r="M3234"/>
      <c r="N3234"/>
      <c r="O3234"/>
      <c r="P3234"/>
      <c r="Q3234"/>
      <c r="R3234"/>
      <c r="S3234"/>
      <c r="T3234"/>
      <c r="U3234"/>
      <c r="V3234"/>
      <c r="W3234"/>
      <c r="X3234"/>
      <c r="Y3234"/>
      <c r="Z3234"/>
    </row>
    <row r="3235" spans="1:26" x14ac:dyDescent="0.25">
      <c r="A3235"/>
      <c r="B3235"/>
      <c r="C3235"/>
      <c r="D3235"/>
      <c r="E3235"/>
      <c r="F3235"/>
      <c r="G3235"/>
      <c r="H3235"/>
      <c r="I3235"/>
      <c r="J3235"/>
      <c r="K3235"/>
      <c r="L3235"/>
      <c r="M3235"/>
      <c r="N3235"/>
      <c r="O3235"/>
      <c r="P3235"/>
      <c r="Q3235"/>
      <c r="R3235"/>
      <c r="S3235"/>
      <c r="T3235"/>
      <c r="U3235"/>
      <c r="V3235"/>
      <c r="W3235"/>
      <c r="X3235"/>
      <c r="Y3235"/>
      <c r="Z3235"/>
    </row>
    <row r="3236" spans="1:26" x14ac:dyDescent="0.25">
      <c r="A3236"/>
      <c r="B3236"/>
      <c r="C3236"/>
      <c r="D3236"/>
      <c r="E3236"/>
      <c r="F3236"/>
      <c r="G3236"/>
      <c r="H3236"/>
      <c r="I3236"/>
      <c r="J3236"/>
      <c r="K3236"/>
      <c r="L3236"/>
      <c r="M3236"/>
      <c r="N3236"/>
      <c r="O3236"/>
      <c r="P3236"/>
      <c r="Q3236"/>
      <c r="R3236"/>
      <c r="S3236"/>
      <c r="T3236"/>
      <c r="U3236"/>
      <c r="V3236"/>
      <c r="W3236"/>
      <c r="X3236"/>
      <c r="Y3236"/>
      <c r="Z3236"/>
    </row>
    <row r="3237" spans="1:26" x14ac:dyDescent="0.25">
      <c r="A3237"/>
      <c r="B3237"/>
      <c r="C3237"/>
      <c r="D3237"/>
      <c r="E3237"/>
      <c r="F3237"/>
      <c r="G3237"/>
      <c r="H3237"/>
      <c r="I3237"/>
      <c r="J3237"/>
      <c r="K3237"/>
      <c r="L3237"/>
      <c r="M3237"/>
      <c r="N3237"/>
      <c r="O3237"/>
      <c r="P3237"/>
      <c r="Q3237"/>
      <c r="R3237"/>
      <c r="S3237"/>
      <c r="T3237"/>
      <c r="U3237"/>
      <c r="V3237"/>
      <c r="W3237"/>
      <c r="X3237"/>
      <c r="Y3237"/>
      <c r="Z3237"/>
    </row>
    <row r="3238" spans="1:26" x14ac:dyDescent="0.25">
      <c r="A3238"/>
      <c r="B3238"/>
      <c r="C3238"/>
      <c r="D3238"/>
      <c r="E3238"/>
      <c r="F3238"/>
      <c r="G3238"/>
      <c r="H3238"/>
      <c r="I3238"/>
      <c r="J3238"/>
      <c r="K3238"/>
      <c r="L3238"/>
      <c r="M3238"/>
      <c r="N3238"/>
      <c r="O3238"/>
      <c r="P3238"/>
      <c r="Q3238"/>
      <c r="R3238"/>
      <c r="S3238"/>
      <c r="T3238"/>
      <c r="U3238"/>
      <c r="V3238"/>
      <c r="W3238"/>
      <c r="X3238"/>
      <c r="Y3238"/>
      <c r="Z3238"/>
    </row>
    <row r="3239" spans="1:26" x14ac:dyDescent="0.25">
      <c r="A3239"/>
      <c r="B3239"/>
      <c r="C3239"/>
      <c r="D3239"/>
      <c r="E3239"/>
      <c r="F3239"/>
      <c r="G3239"/>
      <c r="H3239"/>
      <c r="I3239"/>
      <c r="J3239"/>
      <c r="K3239"/>
      <c r="L3239"/>
      <c r="M3239"/>
      <c r="N3239"/>
      <c r="O3239"/>
      <c r="P3239"/>
      <c r="Q3239"/>
      <c r="R3239"/>
      <c r="S3239"/>
      <c r="T3239"/>
      <c r="U3239"/>
      <c r="V3239"/>
      <c r="W3239"/>
      <c r="X3239"/>
      <c r="Y3239"/>
      <c r="Z3239"/>
    </row>
    <row r="3240" spans="1:26" x14ac:dyDescent="0.25">
      <c r="A3240"/>
      <c r="B3240"/>
      <c r="C3240"/>
      <c r="D3240"/>
      <c r="E3240"/>
      <c r="F3240"/>
      <c r="G3240"/>
      <c r="H3240"/>
      <c r="I3240"/>
      <c r="J3240"/>
      <c r="K3240"/>
      <c r="L3240"/>
      <c r="M3240"/>
      <c r="N3240"/>
      <c r="O3240"/>
      <c r="P3240"/>
      <c r="Q3240"/>
      <c r="R3240"/>
      <c r="S3240"/>
      <c r="T3240"/>
      <c r="U3240"/>
      <c r="V3240"/>
      <c r="W3240"/>
      <c r="X3240"/>
      <c r="Y3240"/>
      <c r="Z3240"/>
    </row>
    <row r="3241" spans="1:26" x14ac:dyDescent="0.25">
      <c r="A3241"/>
      <c r="B3241"/>
      <c r="C3241"/>
      <c r="D3241"/>
      <c r="E3241"/>
      <c r="F3241"/>
      <c r="G3241"/>
      <c r="H3241"/>
      <c r="I3241"/>
      <c r="J3241"/>
      <c r="K3241"/>
      <c r="L3241"/>
      <c r="M3241"/>
      <c r="N3241"/>
      <c r="O3241"/>
      <c r="P3241"/>
      <c r="Q3241"/>
      <c r="R3241"/>
      <c r="S3241"/>
      <c r="T3241"/>
      <c r="U3241"/>
      <c r="V3241"/>
      <c r="W3241"/>
      <c r="X3241"/>
      <c r="Y3241"/>
      <c r="Z3241"/>
    </row>
    <row r="3242" spans="1:26" x14ac:dyDescent="0.25">
      <c r="A3242"/>
      <c r="B3242"/>
      <c r="C3242"/>
      <c r="D3242"/>
      <c r="E3242"/>
      <c r="F3242"/>
      <c r="G3242"/>
      <c r="H3242"/>
      <c r="I3242"/>
      <c r="J3242"/>
      <c r="K3242"/>
      <c r="L3242"/>
      <c r="M3242"/>
      <c r="N3242"/>
      <c r="O3242"/>
      <c r="P3242"/>
      <c r="Q3242"/>
      <c r="R3242"/>
      <c r="S3242"/>
      <c r="T3242"/>
      <c r="U3242"/>
      <c r="V3242"/>
      <c r="W3242"/>
      <c r="X3242"/>
      <c r="Y3242"/>
      <c r="Z3242"/>
    </row>
    <row r="3243" spans="1:26" x14ac:dyDescent="0.25">
      <c r="A3243"/>
      <c r="B3243"/>
      <c r="C3243"/>
      <c r="D3243"/>
      <c r="E3243"/>
      <c r="F3243"/>
      <c r="G3243"/>
      <c r="H3243"/>
      <c r="I3243"/>
      <c r="J3243"/>
      <c r="K3243"/>
      <c r="L3243"/>
      <c r="M3243"/>
      <c r="N3243"/>
      <c r="O3243"/>
      <c r="P3243"/>
      <c r="Q3243"/>
      <c r="R3243"/>
      <c r="S3243"/>
      <c r="T3243"/>
      <c r="U3243"/>
      <c r="V3243"/>
      <c r="W3243"/>
      <c r="X3243"/>
      <c r="Y3243"/>
      <c r="Z3243"/>
    </row>
    <row r="3244" spans="1:26" x14ac:dyDescent="0.25">
      <c r="A3244"/>
      <c r="B3244"/>
      <c r="C3244"/>
      <c r="D3244"/>
      <c r="E3244"/>
      <c r="F3244"/>
      <c r="G3244"/>
      <c r="H3244"/>
      <c r="I3244"/>
      <c r="J3244"/>
      <c r="K3244"/>
      <c r="L3244"/>
      <c r="M3244"/>
      <c r="N3244"/>
      <c r="O3244"/>
      <c r="P3244"/>
      <c r="Q3244"/>
      <c r="R3244"/>
      <c r="S3244"/>
      <c r="T3244"/>
      <c r="U3244"/>
      <c r="V3244"/>
      <c r="W3244"/>
      <c r="X3244"/>
      <c r="Y3244"/>
      <c r="Z3244"/>
    </row>
    <row r="3245" spans="1:26" x14ac:dyDescent="0.25">
      <c r="A3245"/>
      <c r="B3245"/>
      <c r="C3245"/>
      <c r="D3245"/>
      <c r="E3245"/>
      <c r="F3245"/>
      <c r="G3245"/>
      <c r="H3245"/>
      <c r="I3245"/>
      <c r="J3245"/>
      <c r="K3245"/>
      <c r="L3245"/>
      <c r="M3245"/>
      <c r="N3245"/>
      <c r="O3245"/>
      <c r="P3245"/>
      <c r="Q3245"/>
      <c r="R3245"/>
      <c r="S3245"/>
      <c r="T3245"/>
      <c r="U3245"/>
      <c r="V3245"/>
      <c r="W3245"/>
      <c r="X3245"/>
      <c r="Y3245"/>
      <c r="Z3245"/>
    </row>
    <row r="3246" spans="1:26" x14ac:dyDescent="0.25">
      <c r="A3246"/>
      <c r="B3246"/>
      <c r="C3246"/>
      <c r="D3246"/>
      <c r="E3246"/>
      <c r="F3246"/>
      <c r="G3246"/>
      <c r="H3246"/>
      <c r="I3246"/>
      <c r="J3246"/>
      <c r="K3246"/>
      <c r="L3246"/>
      <c r="M3246"/>
      <c r="N3246"/>
      <c r="O3246"/>
      <c r="P3246"/>
      <c r="Q3246"/>
      <c r="R3246"/>
      <c r="S3246"/>
      <c r="T3246"/>
      <c r="U3246"/>
      <c r="V3246"/>
      <c r="W3246"/>
      <c r="X3246"/>
      <c r="Y3246"/>
      <c r="Z3246"/>
    </row>
    <row r="3247" spans="1:26" x14ac:dyDescent="0.25">
      <c r="A3247"/>
      <c r="B3247"/>
      <c r="C3247"/>
      <c r="D3247"/>
      <c r="E3247"/>
      <c r="F3247"/>
      <c r="G3247"/>
      <c r="H3247"/>
      <c r="I3247"/>
      <c r="J3247"/>
      <c r="K3247"/>
      <c r="L3247"/>
      <c r="M3247"/>
      <c r="N3247"/>
      <c r="O3247"/>
      <c r="P3247"/>
      <c r="Q3247"/>
      <c r="R3247"/>
      <c r="S3247"/>
      <c r="T3247"/>
      <c r="U3247"/>
      <c r="V3247"/>
      <c r="W3247"/>
      <c r="X3247"/>
      <c r="Y3247"/>
      <c r="Z3247"/>
    </row>
    <row r="3248" spans="1:26" x14ac:dyDescent="0.25">
      <c r="A3248"/>
      <c r="B3248"/>
      <c r="C3248"/>
      <c r="D3248"/>
      <c r="E3248"/>
      <c r="F3248"/>
      <c r="G3248"/>
      <c r="H3248"/>
      <c r="I3248"/>
      <c r="J3248"/>
      <c r="K3248"/>
      <c r="L3248"/>
      <c r="M3248"/>
      <c r="N3248"/>
      <c r="O3248"/>
      <c r="P3248"/>
      <c r="Q3248"/>
      <c r="R3248"/>
      <c r="S3248"/>
      <c r="T3248"/>
      <c r="U3248"/>
      <c r="V3248"/>
      <c r="W3248"/>
      <c r="X3248"/>
      <c r="Y3248"/>
      <c r="Z3248"/>
    </row>
    <row r="3249" spans="1:26" x14ac:dyDescent="0.25">
      <c r="A3249"/>
      <c r="B3249"/>
      <c r="C3249"/>
      <c r="D3249"/>
      <c r="E3249"/>
      <c r="F3249"/>
      <c r="G3249"/>
      <c r="H3249"/>
      <c r="I3249"/>
      <c r="J3249"/>
      <c r="K3249"/>
      <c r="L3249"/>
      <c r="M3249"/>
      <c r="N3249"/>
      <c r="O3249"/>
      <c r="P3249"/>
      <c r="Q3249"/>
      <c r="R3249"/>
      <c r="S3249"/>
      <c r="T3249"/>
      <c r="U3249"/>
      <c r="V3249"/>
      <c r="W3249"/>
      <c r="X3249"/>
      <c r="Y3249"/>
      <c r="Z3249"/>
    </row>
    <row r="3250" spans="1:26" x14ac:dyDescent="0.25">
      <c r="A3250"/>
      <c r="B3250"/>
      <c r="C3250"/>
      <c r="D3250"/>
      <c r="E3250"/>
      <c r="F3250"/>
      <c r="G3250"/>
      <c r="H3250"/>
      <c r="I3250"/>
      <c r="J3250"/>
      <c r="K3250"/>
      <c r="L3250"/>
      <c r="M3250"/>
      <c r="N3250"/>
      <c r="O3250"/>
      <c r="P3250"/>
      <c r="Q3250"/>
      <c r="R3250"/>
      <c r="S3250"/>
      <c r="T3250"/>
      <c r="U3250"/>
      <c r="V3250"/>
      <c r="W3250"/>
      <c r="X3250"/>
      <c r="Y3250"/>
      <c r="Z3250"/>
    </row>
    <row r="3251" spans="1:26" x14ac:dyDescent="0.25">
      <c r="A3251"/>
      <c r="B3251"/>
      <c r="C3251"/>
      <c r="D3251"/>
      <c r="E3251"/>
      <c r="F3251"/>
      <c r="G3251"/>
      <c r="H3251"/>
      <c r="I3251"/>
      <c r="J3251"/>
      <c r="K3251"/>
      <c r="L3251"/>
      <c r="M3251"/>
      <c r="N3251"/>
      <c r="O3251"/>
      <c r="P3251"/>
      <c r="Q3251"/>
      <c r="R3251"/>
      <c r="S3251"/>
      <c r="T3251"/>
      <c r="U3251"/>
      <c r="V3251"/>
      <c r="W3251"/>
      <c r="X3251"/>
      <c r="Y3251"/>
      <c r="Z3251"/>
    </row>
    <row r="3252" spans="1:26" x14ac:dyDescent="0.25">
      <c r="A3252"/>
      <c r="B3252"/>
      <c r="C3252"/>
      <c r="D3252"/>
      <c r="E3252"/>
      <c r="F3252"/>
      <c r="G3252"/>
      <c r="H3252"/>
      <c r="I3252"/>
      <c r="J3252"/>
      <c r="K3252"/>
      <c r="L3252"/>
      <c r="M3252"/>
      <c r="N3252"/>
      <c r="O3252"/>
      <c r="P3252"/>
      <c r="Q3252"/>
      <c r="R3252"/>
      <c r="S3252"/>
      <c r="T3252"/>
      <c r="U3252"/>
      <c r="V3252"/>
      <c r="W3252"/>
      <c r="X3252"/>
      <c r="Y3252"/>
      <c r="Z3252"/>
    </row>
    <row r="3253" spans="1:26" x14ac:dyDescent="0.25">
      <c r="A3253"/>
      <c r="B3253"/>
      <c r="C3253"/>
      <c r="D3253"/>
      <c r="E3253"/>
      <c r="F3253"/>
      <c r="G3253"/>
      <c r="H3253"/>
      <c r="I3253"/>
      <c r="J3253"/>
      <c r="K3253"/>
      <c r="L3253"/>
      <c r="M3253"/>
      <c r="N3253"/>
      <c r="O3253"/>
      <c r="P3253"/>
      <c r="Q3253"/>
      <c r="R3253"/>
      <c r="S3253"/>
      <c r="T3253"/>
      <c r="U3253"/>
      <c r="V3253"/>
      <c r="W3253"/>
      <c r="X3253"/>
      <c r="Y3253"/>
      <c r="Z3253"/>
    </row>
    <row r="3254" spans="1:26" x14ac:dyDescent="0.25">
      <c r="A3254"/>
      <c r="B3254"/>
      <c r="C3254"/>
      <c r="D3254"/>
      <c r="E3254"/>
      <c r="F3254"/>
      <c r="G3254"/>
      <c r="H3254"/>
      <c r="I3254"/>
      <c r="J3254"/>
      <c r="K3254"/>
      <c r="L3254"/>
      <c r="M3254"/>
      <c r="N3254"/>
      <c r="O3254"/>
      <c r="P3254"/>
      <c r="Q3254"/>
      <c r="R3254"/>
      <c r="S3254"/>
      <c r="T3254"/>
      <c r="U3254"/>
      <c r="V3254"/>
      <c r="W3254"/>
      <c r="X3254"/>
      <c r="Y3254"/>
      <c r="Z3254"/>
    </row>
    <row r="3255" spans="1:26" x14ac:dyDescent="0.25">
      <c r="A3255"/>
      <c r="B3255"/>
      <c r="C3255"/>
      <c r="D3255"/>
      <c r="E3255"/>
      <c r="F3255"/>
      <c r="G3255"/>
      <c r="H3255"/>
      <c r="I3255"/>
      <c r="J3255"/>
      <c r="K3255"/>
      <c r="L3255"/>
      <c r="M3255"/>
      <c r="N3255"/>
      <c r="O3255"/>
      <c r="P3255"/>
      <c r="Q3255"/>
      <c r="R3255"/>
      <c r="S3255"/>
      <c r="T3255"/>
      <c r="U3255"/>
      <c r="V3255"/>
      <c r="W3255"/>
      <c r="X3255"/>
      <c r="Y3255"/>
      <c r="Z3255"/>
    </row>
    <row r="3256" spans="1:26" x14ac:dyDescent="0.25">
      <c r="A3256"/>
      <c r="B3256"/>
      <c r="C3256"/>
      <c r="D3256"/>
      <c r="E3256"/>
      <c r="F3256"/>
      <c r="G3256"/>
      <c r="H3256"/>
      <c r="I3256"/>
      <c r="J3256"/>
      <c r="K3256"/>
      <c r="L3256"/>
      <c r="M3256"/>
      <c r="N3256"/>
      <c r="O3256"/>
      <c r="P3256"/>
      <c r="Q3256"/>
      <c r="R3256"/>
      <c r="S3256"/>
      <c r="T3256"/>
      <c r="U3256"/>
      <c r="V3256"/>
      <c r="W3256"/>
      <c r="X3256"/>
      <c r="Y3256"/>
      <c r="Z3256"/>
    </row>
    <row r="3257" spans="1:26" x14ac:dyDescent="0.25">
      <c r="A3257"/>
      <c r="B3257"/>
      <c r="C3257"/>
      <c r="D3257"/>
      <c r="E3257"/>
      <c r="F3257"/>
      <c r="G3257"/>
      <c r="H3257"/>
      <c r="I3257"/>
      <c r="J3257"/>
      <c r="K3257"/>
      <c r="L3257"/>
      <c r="M3257"/>
      <c r="N3257"/>
      <c r="O3257"/>
      <c r="P3257"/>
      <c r="Q3257"/>
      <c r="R3257"/>
      <c r="S3257"/>
      <c r="T3257"/>
      <c r="U3257"/>
      <c r="V3257"/>
      <c r="W3257"/>
      <c r="X3257"/>
      <c r="Y3257"/>
      <c r="Z3257"/>
    </row>
    <row r="3258" spans="1:26" x14ac:dyDescent="0.25">
      <c r="A3258"/>
      <c r="B3258"/>
      <c r="C3258"/>
      <c r="D3258"/>
      <c r="E3258"/>
      <c r="F3258"/>
      <c r="G3258"/>
      <c r="H3258"/>
      <c r="I3258"/>
      <c r="J3258"/>
      <c r="K3258"/>
      <c r="L3258"/>
      <c r="M3258"/>
      <c r="N3258"/>
      <c r="O3258"/>
      <c r="P3258"/>
      <c r="Q3258"/>
      <c r="R3258"/>
      <c r="S3258"/>
      <c r="T3258"/>
      <c r="U3258"/>
      <c r="V3258"/>
      <c r="W3258"/>
      <c r="X3258"/>
      <c r="Y3258"/>
      <c r="Z3258"/>
    </row>
    <row r="3259" spans="1:26" x14ac:dyDescent="0.25">
      <c r="A3259"/>
      <c r="B3259"/>
      <c r="C3259"/>
      <c r="D3259"/>
      <c r="E3259"/>
      <c r="F3259"/>
      <c r="G3259"/>
      <c r="H3259"/>
      <c r="I3259"/>
      <c r="J3259"/>
      <c r="K3259"/>
      <c r="L3259"/>
      <c r="M3259"/>
      <c r="N3259"/>
      <c r="O3259"/>
      <c r="P3259"/>
      <c r="Q3259"/>
      <c r="R3259"/>
      <c r="S3259"/>
      <c r="T3259"/>
      <c r="U3259"/>
      <c r="V3259"/>
      <c r="W3259"/>
      <c r="X3259"/>
      <c r="Y3259"/>
      <c r="Z3259"/>
    </row>
    <row r="3260" spans="1:26" x14ac:dyDescent="0.25">
      <c r="A3260"/>
      <c r="B3260"/>
      <c r="C3260"/>
      <c r="D3260"/>
      <c r="E3260"/>
      <c r="F3260"/>
      <c r="G3260"/>
      <c r="H3260"/>
      <c r="I3260"/>
      <c r="J3260"/>
      <c r="K3260"/>
      <c r="L3260"/>
      <c r="M3260"/>
      <c r="N3260"/>
      <c r="O3260"/>
      <c r="P3260"/>
      <c r="Q3260"/>
      <c r="R3260"/>
      <c r="S3260"/>
      <c r="T3260"/>
      <c r="U3260"/>
      <c r="V3260"/>
      <c r="W3260"/>
      <c r="X3260"/>
      <c r="Y3260"/>
      <c r="Z3260"/>
    </row>
    <row r="3261" spans="1:26" x14ac:dyDescent="0.25">
      <c r="A3261"/>
      <c r="B3261"/>
      <c r="C3261"/>
      <c r="D3261"/>
      <c r="E3261"/>
      <c r="F3261"/>
      <c r="G3261"/>
      <c r="H3261"/>
      <c r="I3261"/>
      <c r="J3261"/>
      <c r="K3261"/>
      <c r="L3261"/>
      <c r="M3261"/>
      <c r="N3261"/>
      <c r="O3261"/>
      <c r="P3261"/>
      <c r="Q3261"/>
      <c r="R3261"/>
      <c r="S3261"/>
      <c r="T3261"/>
      <c r="U3261"/>
      <c r="V3261"/>
      <c r="W3261"/>
      <c r="X3261"/>
      <c r="Y3261"/>
      <c r="Z3261"/>
    </row>
    <row r="3262" spans="1:26" x14ac:dyDescent="0.25">
      <c r="A3262"/>
      <c r="B3262"/>
      <c r="C3262"/>
      <c r="D3262"/>
      <c r="E3262"/>
      <c r="F3262"/>
      <c r="G3262"/>
      <c r="H3262"/>
      <c r="I3262"/>
      <c r="J3262"/>
      <c r="K3262"/>
      <c r="L3262"/>
      <c r="M3262"/>
      <c r="N3262"/>
      <c r="O3262"/>
      <c r="P3262"/>
      <c r="Q3262"/>
      <c r="R3262"/>
      <c r="S3262"/>
      <c r="T3262"/>
      <c r="U3262"/>
      <c r="V3262"/>
      <c r="W3262"/>
      <c r="X3262"/>
      <c r="Y3262"/>
      <c r="Z3262"/>
    </row>
    <row r="3263" spans="1:26" x14ac:dyDescent="0.25">
      <c r="A3263"/>
      <c r="B3263"/>
      <c r="C3263"/>
      <c r="D3263"/>
      <c r="E3263"/>
      <c r="F3263"/>
      <c r="G3263"/>
      <c r="H3263"/>
      <c r="I3263"/>
      <c r="J3263"/>
      <c r="K3263"/>
      <c r="L3263"/>
      <c r="M3263"/>
      <c r="N3263"/>
      <c r="O3263"/>
      <c r="P3263"/>
      <c r="Q3263"/>
      <c r="R3263"/>
      <c r="S3263"/>
      <c r="T3263"/>
      <c r="U3263"/>
      <c r="V3263"/>
      <c r="W3263"/>
      <c r="X3263"/>
      <c r="Y3263"/>
      <c r="Z3263"/>
    </row>
    <row r="3264" spans="1:26" x14ac:dyDescent="0.25">
      <c r="A3264"/>
      <c r="B3264"/>
      <c r="C3264"/>
      <c r="D3264"/>
      <c r="E3264"/>
      <c r="F3264"/>
      <c r="G3264"/>
      <c r="H3264"/>
      <c r="I3264"/>
      <c r="J3264"/>
      <c r="K3264"/>
      <c r="L3264"/>
      <c r="M3264"/>
      <c r="N3264"/>
      <c r="O3264"/>
      <c r="P3264"/>
      <c r="Q3264"/>
      <c r="R3264"/>
      <c r="S3264"/>
      <c r="T3264"/>
      <c r="U3264"/>
      <c r="V3264"/>
      <c r="W3264"/>
      <c r="X3264"/>
      <c r="Y3264"/>
      <c r="Z3264"/>
    </row>
    <row r="3265" spans="1:26" x14ac:dyDescent="0.25">
      <c r="A3265"/>
      <c r="B3265"/>
      <c r="C3265"/>
      <c r="D3265"/>
      <c r="E3265"/>
      <c r="F3265"/>
      <c r="G3265"/>
      <c r="H3265"/>
      <c r="I3265"/>
      <c r="J3265"/>
      <c r="K3265"/>
      <c r="L3265"/>
      <c r="M3265"/>
      <c r="N3265"/>
      <c r="O3265"/>
      <c r="P3265"/>
      <c r="Q3265"/>
      <c r="R3265"/>
      <c r="S3265"/>
      <c r="T3265"/>
      <c r="U3265"/>
      <c r="V3265"/>
      <c r="W3265"/>
      <c r="X3265"/>
      <c r="Y3265"/>
      <c r="Z3265"/>
    </row>
    <row r="3266" spans="1:26" x14ac:dyDescent="0.25">
      <c r="A3266"/>
      <c r="B3266"/>
      <c r="C3266"/>
      <c r="D3266"/>
      <c r="E3266"/>
      <c r="F3266"/>
      <c r="G3266"/>
      <c r="H3266"/>
      <c r="I3266"/>
      <c r="J3266"/>
      <c r="K3266"/>
      <c r="L3266"/>
      <c r="M3266"/>
      <c r="N3266"/>
      <c r="O3266"/>
      <c r="P3266"/>
      <c r="Q3266"/>
      <c r="R3266"/>
      <c r="S3266"/>
      <c r="T3266"/>
      <c r="U3266"/>
      <c r="V3266"/>
      <c r="W3266"/>
      <c r="X3266"/>
      <c r="Y3266"/>
      <c r="Z3266"/>
    </row>
    <row r="3267" spans="1:26" x14ac:dyDescent="0.25">
      <c r="A3267"/>
      <c r="B3267"/>
      <c r="C3267"/>
      <c r="D3267"/>
      <c r="E3267"/>
      <c r="F3267"/>
      <c r="G3267"/>
      <c r="H3267"/>
      <c r="I3267"/>
      <c r="J3267"/>
      <c r="K3267"/>
      <c r="L3267"/>
      <c r="M3267"/>
      <c r="N3267"/>
      <c r="O3267"/>
      <c r="P3267"/>
      <c r="Q3267"/>
      <c r="R3267"/>
      <c r="S3267"/>
      <c r="T3267"/>
      <c r="U3267"/>
      <c r="V3267"/>
      <c r="W3267"/>
      <c r="X3267"/>
      <c r="Y3267"/>
      <c r="Z3267"/>
    </row>
    <row r="3268" spans="1:26" x14ac:dyDescent="0.25">
      <c r="A3268"/>
      <c r="B3268"/>
      <c r="C3268"/>
      <c r="D3268"/>
      <c r="E3268"/>
      <c r="F3268"/>
      <c r="G3268"/>
      <c r="H3268"/>
      <c r="I3268"/>
      <c r="J3268"/>
      <c r="K3268"/>
      <c r="L3268"/>
      <c r="M3268"/>
      <c r="N3268"/>
      <c r="O3268"/>
      <c r="P3268"/>
      <c r="Q3268"/>
      <c r="R3268"/>
      <c r="S3268"/>
      <c r="T3268"/>
      <c r="U3268"/>
      <c r="V3268"/>
      <c r="W3268"/>
      <c r="X3268"/>
      <c r="Y3268"/>
      <c r="Z3268"/>
    </row>
    <row r="3269" spans="1:26" x14ac:dyDescent="0.25">
      <c r="A3269"/>
      <c r="B3269"/>
      <c r="C3269"/>
      <c r="D3269"/>
      <c r="E3269"/>
      <c r="F3269"/>
      <c r="G3269"/>
      <c r="H3269"/>
      <c r="I3269"/>
      <c r="J3269"/>
      <c r="K3269"/>
      <c r="L3269"/>
      <c r="M3269"/>
      <c r="N3269"/>
      <c r="O3269"/>
      <c r="P3269"/>
      <c r="Q3269"/>
      <c r="R3269"/>
      <c r="S3269"/>
      <c r="T3269"/>
      <c r="U3269"/>
      <c r="V3269"/>
      <c r="W3269"/>
      <c r="X3269"/>
      <c r="Y3269"/>
      <c r="Z3269"/>
    </row>
    <row r="3270" spans="1:26" x14ac:dyDescent="0.25">
      <c r="A3270"/>
      <c r="B3270"/>
      <c r="C3270"/>
      <c r="D3270"/>
      <c r="E3270"/>
      <c r="F3270"/>
      <c r="G3270"/>
      <c r="H3270"/>
      <c r="I3270"/>
      <c r="J3270"/>
      <c r="K3270"/>
      <c r="L3270"/>
      <c r="M3270"/>
      <c r="N3270"/>
      <c r="O3270"/>
      <c r="P3270"/>
      <c r="Q3270"/>
      <c r="R3270"/>
      <c r="S3270"/>
      <c r="T3270"/>
      <c r="U3270"/>
      <c r="V3270"/>
      <c r="W3270"/>
      <c r="X3270"/>
      <c r="Y3270"/>
      <c r="Z3270"/>
    </row>
    <row r="3271" spans="1:26" x14ac:dyDescent="0.25">
      <c r="A3271"/>
      <c r="B3271"/>
      <c r="C3271"/>
      <c r="D3271"/>
      <c r="E3271"/>
      <c r="F3271"/>
      <c r="G3271"/>
      <c r="H3271"/>
      <c r="I3271"/>
      <c r="J3271"/>
      <c r="K3271"/>
      <c r="L3271"/>
      <c r="M3271"/>
      <c r="N3271"/>
      <c r="O3271"/>
      <c r="P3271"/>
      <c r="Q3271"/>
      <c r="R3271"/>
      <c r="S3271"/>
      <c r="T3271"/>
      <c r="U3271"/>
      <c r="V3271"/>
      <c r="W3271"/>
      <c r="X3271"/>
      <c r="Y3271"/>
      <c r="Z3271"/>
    </row>
    <row r="3272" spans="1:26" x14ac:dyDescent="0.25">
      <c r="A3272"/>
      <c r="B3272"/>
      <c r="C3272"/>
      <c r="D3272"/>
      <c r="E3272"/>
      <c r="F3272"/>
      <c r="G3272"/>
      <c r="H3272"/>
      <c r="I3272"/>
      <c r="J3272"/>
      <c r="K3272"/>
      <c r="L3272"/>
      <c r="M3272"/>
      <c r="N3272"/>
      <c r="O3272"/>
      <c r="P3272"/>
      <c r="Q3272"/>
      <c r="R3272"/>
      <c r="S3272"/>
      <c r="T3272"/>
      <c r="U3272"/>
      <c r="V3272"/>
      <c r="W3272"/>
      <c r="X3272"/>
      <c r="Y3272"/>
      <c r="Z3272"/>
    </row>
    <row r="3273" spans="1:26" x14ac:dyDescent="0.25">
      <c r="A3273"/>
      <c r="B3273"/>
      <c r="C3273"/>
      <c r="D3273"/>
      <c r="E3273"/>
      <c r="F3273"/>
      <c r="G3273"/>
      <c r="H3273"/>
      <c r="I3273"/>
      <c r="J3273"/>
      <c r="K3273"/>
      <c r="L3273"/>
      <c r="M3273"/>
      <c r="N3273"/>
      <c r="O3273"/>
      <c r="P3273"/>
      <c r="Q3273"/>
      <c r="R3273"/>
      <c r="S3273"/>
      <c r="T3273"/>
      <c r="U3273"/>
      <c r="V3273"/>
      <c r="W3273"/>
      <c r="X3273"/>
      <c r="Y3273"/>
      <c r="Z3273"/>
    </row>
    <row r="3274" spans="1:26" x14ac:dyDescent="0.25">
      <c r="A3274"/>
      <c r="B3274"/>
      <c r="C3274"/>
      <c r="D3274"/>
      <c r="E3274"/>
      <c r="F3274"/>
      <c r="G3274"/>
      <c r="H3274"/>
      <c r="I3274"/>
      <c r="J3274"/>
      <c r="K3274"/>
      <c r="L3274"/>
      <c r="M3274"/>
      <c r="N3274"/>
      <c r="O3274"/>
      <c r="P3274"/>
      <c r="Q3274"/>
      <c r="R3274"/>
      <c r="S3274"/>
      <c r="T3274"/>
      <c r="U3274"/>
      <c r="V3274"/>
      <c r="W3274"/>
      <c r="X3274"/>
      <c r="Y3274"/>
      <c r="Z3274"/>
    </row>
    <row r="3275" spans="1:26" x14ac:dyDescent="0.25">
      <c r="A3275"/>
      <c r="B3275"/>
      <c r="C3275"/>
      <c r="D3275"/>
      <c r="E3275"/>
      <c r="F3275"/>
      <c r="G3275"/>
      <c r="H3275"/>
      <c r="I3275"/>
      <c r="J3275"/>
      <c r="K3275"/>
      <c r="L3275"/>
      <c r="M3275"/>
      <c r="N3275"/>
      <c r="O3275"/>
      <c r="P3275"/>
      <c r="Q3275"/>
      <c r="R3275"/>
      <c r="S3275"/>
      <c r="T3275"/>
      <c r="U3275"/>
      <c r="V3275"/>
      <c r="W3275"/>
      <c r="X3275"/>
      <c r="Y3275"/>
      <c r="Z3275"/>
    </row>
    <row r="3276" spans="1:26" x14ac:dyDescent="0.25">
      <c r="A3276"/>
      <c r="B3276"/>
      <c r="C3276"/>
      <c r="D3276"/>
      <c r="E3276"/>
      <c r="F3276"/>
      <c r="G3276"/>
      <c r="H3276"/>
      <c r="I3276"/>
      <c r="J3276"/>
      <c r="K3276"/>
      <c r="L3276"/>
      <c r="M3276"/>
      <c r="N3276"/>
      <c r="O3276"/>
      <c r="P3276"/>
      <c r="Q3276"/>
      <c r="R3276"/>
      <c r="S3276"/>
      <c r="T3276"/>
      <c r="U3276"/>
      <c r="V3276"/>
      <c r="W3276"/>
      <c r="X3276"/>
      <c r="Y3276"/>
      <c r="Z3276"/>
    </row>
    <row r="3277" spans="1:26" x14ac:dyDescent="0.25">
      <c r="A3277"/>
      <c r="B3277"/>
      <c r="C3277"/>
      <c r="D3277"/>
      <c r="E3277"/>
      <c r="F3277"/>
      <c r="G3277"/>
      <c r="H3277"/>
      <c r="I3277"/>
      <c r="J3277"/>
      <c r="K3277"/>
      <c r="L3277"/>
      <c r="M3277"/>
      <c r="N3277"/>
      <c r="O3277"/>
      <c r="P3277"/>
      <c r="Q3277"/>
      <c r="R3277"/>
      <c r="S3277"/>
      <c r="T3277"/>
      <c r="U3277"/>
      <c r="V3277"/>
      <c r="W3277"/>
      <c r="X3277"/>
      <c r="Y3277"/>
      <c r="Z3277"/>
    </row>
    <row r="3278" spans="1:26" x14ac:dyDescent="0.25">
      <c r="A3278"/>
      <c r="B3278"/>
      <c r="C3278"/>
      <c r="D3278"/>
      <c r="E3278"/>
      <c r="F3278"/>
      <c r="G3278"/>
      <c r="H3278"/>
      <c r="I3278"/>
      <c r="J3278"/>
      <c r="K3278"/>
      <c r="L3278"/>
      <c r="M3278"/>
      <c r="N3278"/>
      <c r="O3278"/>
      <c r="P3278"/>
      <c r="Q3278"/>
      <c r="R3278"/>
      <c r="S3278"/>
      <c r="T3278"/>
      <c r="U3278"/>
      <c r="V3278"/>
      <c r="W3278"/>
      <c r="X3278"/>
      <c r="Y3278"/>
      <c r="Z3278"/>
    </row>
    <row r="3279" spans="1:26" x14ac:dyDescent="0.25">
      <c r="A3279"/>
      <c r="B3279"/>
      <c r="C3279"/>
      <c r="D3279"/>
      <c r="E3279"/>
      <c r="F3279"/>
      <c r="G3279"/>
      <c r="H3279"/>
      <c r="I3279"/>
      <c r="J3279"/>
      <c r="K3279"/>
      <c r="L3279"/>
      <c r="M3279"/>
      <c r="N3279"/>
      <c r="O3279"/>
      <c r="P3279"/>
      <c r="Q3279"/>
      <c r="R3279"/>
      <c r="S3279"/>
      <c r="T3279"/>
      <c r="U3279"/>
      <c r="V3279"/>
      <c r="W3279"/>
      <c r="X3279"/>
      <c r="Y3279"/>
      <c r="Z3279"/>
    </row>
    <row r="3280" spans="1:26" x14ac:dyDescent="0.25">
      <c r="A3280"/>
      <c r="B3280"/>
      <c r="C3280"/>
      <c r="D3280"/>
      <c r="E3280"/>
      <c r="F3280"/>
      <c r="G3280"/>
      <c r="H3280"/>
      <c r="I3280"/>
      <c r="J3280"/>
      <c r="K3280"/>
      <c r="L3280"/>
      <c r="M3280"/>
      <c r="N3280"/>
      <c r="O3280"/>
      <c r="P3280"/>
      <c r="Q3280"/>
      <c r="R3280"/>
      <c r="S3280"/>
      <c r="T3280"/>
      <c r="U3280"/>
      <c r="V3280"/>
      <c r="W3280"/>
      <c r="X3280"/>
      <c r="Y3280"/>
      <c r="Z3280"/>
    </row>
    <row r="3281" spans="1:26" x14ac:dyDescent="0.25">
      <c r="A3281"/>
      <c r="B3281"/>
      <c r="C3281"/>
      <c r="D3281"/>
      <c r="E3281"/>
      <c r="F3281"/>
      <c r="G3281"/>
      <c r="H3281"/>
      <c r="I3281"/>
      <c r="J3281"/>
      <c r="K3281"/>
      <c r="L3281"/>
      <c r="M3281"/>
      <c r="N3281"/>
      <c r="O3281"/>
      <c r="P3281"/>
      <c r="Q3281"/>
      <c r="R3281"/>
      <c r="S3281"/>
      <c r="T3281"/>
      <c r="U3281"/>
      <c r="V3281"/>
      <c r="W3281"/>
      <c r="X3281"/>
      <c r="Y3281"/>
      <c r="Z3281"/>
    </row>
    <row r="3282" spans="1:26" x14ac:dyDescent="0.25">
      <c r="A3282"/>
      <c r="B3282"/>
      <c r="C3282"/>
      <c r="D3282"/>
      <c r="E3282"/>
      <c r="F3282"/>
      <c r="G3282"/>
      <c r="H3282"/>
      <c r="I3282"/>
      <c r="J3282"/>
      <c r="K3282"/>
      <c r="L3282"/>
      <c r="M3282"/>
      <c r="N3282"/>
      <c r="O3282"/>
      <c r="P3282"/>
      <c r="Q3282"/>
      <c r="R3282"/>
      <c r="S3282"/>
      <c r="T3282"/>
      <c r="U3282"/>
      <c r="V3282"/>
      <c r="W3282"/>
      <c r="X3282"/>
      <c r="Y3282"/>
      <c r="Z3282"/>
    </row>
    <row r="3283" spans="1:26" x14ac:dyDescent="0.25">
      <c r="A3283"/>
      <c r="B3283"/>
      <c r="C3283"/>
      <c r="D3283"/>
      <c r="E3283"/>
      <c r="F3283"/>
      <c r="G3283"/>
      <c r="H3283"/>
      <c r="I3283"/>
      <c r="J3283"/>
      <c r="K3283"/>
      <c r="L3283"/>
      <c r="M3283"/>
      <c r="N3283"/>
      <c r="O3283"/>
      <c r="P3283"/>
      <c r="Q3283"/>
      <c r="R3283"/>
      <c r="S3283"/>
      <c r="T3283"/>
      <c r="U3283"/>
      <c r="V3283"/>
      <c r="W3283"/>
      <c r="X3283"/>
      <c r="Y3283"/>
      <c r="Z3283"/>
    </row>
    <row r="3284" spans="1:26" x14ac:dyDescent="0.25">
      <c r="A3284"/>
      <c r="B3284"/>
      <c r="C3284"/>
      <c r="D3284"/>
      <c r="E3284"/>
      <c r="F3284"/>
      <c r="G3284"/>
      <c r="H3284"/>
      <c r="I3284"/>
      <c r="J3284"/>
      <c r="K3284"/>
      <c r="L3284"/>
      <c r="M3284"/>
      <c r="N3284"/>
      <c r="O3284"/>
      <c r="P3284"/>
      <c r="Q3284"/>
      <c r="R3284"/>
      <c r="S3284"/>
      <c r="T3284"/>
      <c r="U3284"/>
      <c r="V3284"/>
      <c r="W3284"/>
      <c r="X3284"/>
      <c r="Y3284"/>
      <c r="Z3284"/>
    </row>
    <row r="3285" spans="1:26" x14ac:dyDescent="0.25">
      <c r="A3285"/>
      <c r="B3285"/>
      <c r="C3285"/>
      <c r="D3285"/>
      <c r="E3285"/>
      <c r="F3285"/>
      <c r="G3285"/>
      <c r="H3285"/>
      <c r="I3285"/>
      <c r="J3285"/>
      <c r="K3285"/>
      <c r="L3285"/>
      <c r="M3285"/>
      <c r="N3285"/>
      <c r="O3285"/>
      <c r="P3285"/>
      <c r="Q3285"/>
      <c r="R3285"/>
      <c r="S3285"/>
      <c r="T3285"/>
      <c r="U3285"/>
      <c r="V3285"/>
      <c r="W3285"/>
      <c r="X3285"/>
      <c r="Y3285"/>
      <c r="Z3285"/>
    </row>
    <row r="3286" spans="1:26" x14ac:dyDescent="0.25">
      <c r="A3286"/>
      <c r="B3286"/>
      <c r="C3286"/>
      <c r="D3286"/>
      <c r="E3286"/>
      <c r="F3286"/>
      <c r="G3286"/>
      <c r="H3286"/>
      <c r="I3286"/>
      <c r="J3286"/>
      <c r="K3286"/>
      <c r="L3286"/>
      <c r="M3286"/>
      <c r="N3286"/>
      <c r="O3286"/>
      <c r="P3286"/>
      <c r="Q3286"/>
      <c r="R3286"/>
      <c r="S3286"/>
      <c r="T3286"/>
      <c r="U3286"/>
      <c r="V3286"/>
      <c r="W3286"/>
      <c r="X3286"/>
      <c r="Y3286"/>
      <c r="Z3286"/>
    </row>
    <row r="3287" spans="1:26" x14ac:dyDescent="0.25">
      <c r="A3287"/>
      <c r="B3287"/>
      <c r="C3287"/>
      <c r="D3287"/>
      <c r="E3287"/>
      <c r="F3287"/>
      <c r="G3287"/>
      <c r="H3287"/>
      <c r="I3287"/>
      <c r="J3287"/>
      <c r="K3287"/>
      <c r="L3287"/>
      <c r="M3287"/>
      <c r="N3287"/>
      <c r="O3287"/>
      <c r="P3287"/>
      <c r="Q3287"/>
      <c r="R3287"/>
      <c r="S3287"/>
      <c r="T3287"/>
      <c r="U3287"/>
      <c r="V3287"/>
      <c r="W3287"/>
      <c r="X3287"/>
      <c r="Y3287"/>
      <c r="Z3287"/>
    </row>
    <row r="3288" spans="1:26" x14ac:dyDescent="0.25">
      <c r="A3288"/>
      <c r="B3288"/>
      <c r="C3288"/>
      <c r="D3288"/>
      <c r="E3288"/>
      <c r="F3288"/>
      <c r="G3288"/>
      <c r="H3288"/>
      <c r="I3288"/>
      <c r="J3288"/>
      <c r="K3288"/>
      <c r="L3288"/>
      <c r="M3288"/>
      <c r="N3288"/>
      <c r="O3288"/>
      <c r="P3288"/>
      <c r="Q3288"/>
      <c r="R3288"/>
      <c r="S3288"/>
      <c r="T3288"/>
      <c r="U3288"/>
      <c r="V3288"/>
      <c r="W3288"/>
      <c r="X3288"/>
      <c r="Y3288"/>
      <c r="Z3288"/>
    </row>
    <row r="3289" spans="1:26" x14ac:dyDescent="0.25">
      <c r="A3289"/>
      <c r="B3289"/>
      <c r="C3289"/>
      <c r="D3289"/>
      <c r="E3289"/>
      <c r="F3289"/>
      <c r="G3289"/>
      <c r="H3289"/>
      <c r="I3289"/>
      <c r="J3289"/>
      <c r="K3289"/>
      <c r="L3289"/>
      <c r="M3289"/>
      <c r="N3289"/>
      <c r="O3289"/>
      <c r="P3289"/>
      <c r="Q3289"/>
      <c r="R3289"/>
      <c r="S3289"/>
      <c r="T3289"/>
      <c r="U3289"/>
      <c r="V3289"/>
      <c r="W3289"/>
      <c r="X3289"/>
      <c r="Y3289"/>
      <c r="Z3289"/>
    </row>
    <row r="3290" spans="1:26" x14ac:dyDescent="0.25">
      <c r="A3290"/>
      <c r="B3290"/>
      <c r="C3290"/>
      <c r="D3290"/>
      <c r="E3290"/>
      <c r="F3290"/>
      <c r="G3290"/>
      <c r="H3290"/>
      <c r="I3290"/>
      <c r="J3290"/>
      <c r="K3290"/>
      <c r="L3290"/>
      <c r="M3290"/>
      <c r="N3290"/>
      <c r="O3290"/>
      <c r="P3290"/>
      <c r="Q3290"/>
      <c r="R3290"/>
      <c r="S3290"/>
      <c r="T3290"/>
      <c r="U3290"/>
      <c r="V3290"/>
      <c r="W3290"/>
      <c r="X3290"/>
      <c r="Y3290"/>
      <c r="Z3290"/>
    </row>
    <row r="3291" spans="1:26" x14ac:dyDescent="0.25">
      <c r="A3291"/>
      <c r="B3291"/>
      <c r="C3291"/>
      <c r="D3291"/>
      <c r="E3291"/>
      <c r="F3291"/>
      <c r="G3291"/>
      <c r="H3291"/>
      <c r="I3291"/>
      <c r="J3291"/>
      <c r="K3291"/>
      <c r="L3291"/>
      <c r="M3291"/>
      <c r="N3291"/>
      <c r="O3291"/>
      <c r="P3291"/>
      <c r="Q3291"/>
      <c r="R3291"/>
      <c r="S3291"/>
      <c r="T3291"/>
      <c r="U3291"/>
      <c r="V3291"/>
      <c r="W3291"/>
      <c r="X3291"/>
      <c r="Y3291"/>
      <c r="Z3291"/>
    </row>
    <row r="3292" spans="1:26" x14ac:dyDescent="0.25">
      <c r="A3292"/>
      <c r="B3292"/>
      <c r="C3292"/>
      <c r="D3292"/>
      <c r="E3292"/>
      <c r="F3292"/>
      <c r="G3292"/>
      <c r="H3292"/>
      <c r="I3292"/>
      <c r="J3292"/>
      <c r="K3292"/>
      <c r="L3292"/>
      <c r="M3292"/>
      <c r="N3292"/>
      <c r="O3292"/>
      <c r="P3292"/>
      <c r="Q3292"/>
      <c r="R3292"/>
      <c r="S3292"/>
      <c r="T3292"/>
      <c r="U3292"/>
      <c r="V3292"/>
      <c r="W3292"/>
      <c r="X3292"/>
      <c r="Y3292"/>
      <c r="Z3292"/>
    </row>
    <row r="3293" spans="1:26" x14ac:dyDescent="0.25">
      <c r="A3293"/>
      <c r="B3293"/>
      <c r="C3293"/>
      <c r="D3293"/>
      <c r="E3293"/>
      <c r="F3293"/>
      <c r="G3293"/>
      <c r="H3293"/>
      <c r="I3293"/>
      <c r="J3293"/>
      <c r="K3293"/>
      <c r="L3293"/>
      <c r="M3293"/>
      <c r="N3293"/>
      <c r="O3293"/>
      <c r="P3293"/>
      <c r="Q3293"/>
      <c r="R3293"/>
      <c r="S3293"/>
      <c r="T3293"/>
      <c r="U3293"/>
      <c r="V3293"/>
      <c r="W3293"/>
      <c r="X3293"/>
      <c r="Y3293"/>
      <c r="Z3293"/>
    </row>
    <row r="3294" spans="1:26" x14ac:dyDescent="0.25">
      <c r="A3294"/>
      <c r="B3294"/>
      <c r="C3294"/>
      <c r="D3294"/>
      <c r="E3294"/>
      <c r="F3294"/>
      <c r="G3294"/>
      <c r="H3294"/>
      <c r="I3294"/>
      <c r="J3294"/>
      <c r="K3294"/>
      <c r="L3294"/>
      <c r="M3294"/>
      <c r="N3294"/>
      <c r="O3294"/>
      <c r="P3294"/>
      <c r="Q3294"/>
      <c r="R3294"/>
      <c r="S3294"/>
      <c r="T3294"/>
      <c r="U3294"/>
      <c r="V3294"/>
      <c r="W3294"/>
      <c r="X3294"/>
      <c r="Y3294"/>
      <c r="Z3294"/>
    </row>
    <row r="3295" spans="1:26" x14ac:dyDescent="0.25">
      <c r="A3295"/>
      <c r="B3295"/>
      <c r="C3295"/>
      <c r="D3295"/>
      <c r="E3295"/>
      <c r="F3295"/>
      <c r="G3295"/>
      <c r="H3295"/>
      <c r="I3295"/>
      <c r="J3295"/>
      <c r="K3295"/>
      <c r="L3295"/>
      <c r="M3295"/>
      <c r="N3295"/>
      <c r="O3295"/>
      <c r="P3295"/>
      <c r="Q3295"/>
      <c r="R3295"/>
      <c r="S3295"/>
      <c r="T3295"/>
      <c r="U3295"/>
      <c r="V3295"/>
      <c r="W3295"/>
      <c r="X3295"/>
      <c r="Y3295"/>
      <c r="Z3295"/>
    </row>
    <row r="3296" spans="1:26" x14ac:dyDescent="0.25">
      <c r="A3296"/>
      <c r="B3296"/>
      <c r="C3296"/>
      <c r="D3296"/>
      <c r="E3296"/>
      <c r="F3296"/>
      <c r="G3296"/>
      <c r="H3296"/>
      <c r="I3296"/>
      <c r="J3296"/>
      <c r="K3296"/>
      <c r="L3296"/>
      <c r="M3296"/>
      <c r="N3296"/>
      <c r="O3296"/>
      <c r="P3296"/>
      <c r="Q3296"/>
      <c r="R3296"/>
      <c r="S3296"/>
      <c r="T3296"/>
      <c r="U3296"/>
      <c r="V3296"/>
      <c r="W3296"/>
      <c r="X3296"/>
      <c r="Y3296"/>
      <c r="Z3296"/>
    </row>
    <row r="3297" spans="1:26" x14ac:dyDescent="0.25">
      <c r="A3297"/>
      <c r="B3297"/>
      <c r="C3297"/>
      <c r="D3297"/>
      <c r="E3297"/>
      <c r="F3297"/>
      <c r="G3297"/>
      <c r="H3297"/>
      <c r="I3297"/>
      <c r="J3297"/>
      <c r="K3297"/>
      <c r="L3297"/>
      <c r="M3297"/>
      <c r="N3297"/>
      <c r="O3297"/>
      <c r="P3297"/>
      <c r="Q3297"/>
      <c r="R3297"/>
      <c r="S3297"/>
      <c r="T3297"/>
      <c r="U3297"/>
      <c r="V3297"/>
      <c r="W3297"/>
      <c r="X3297"/>
      <c r="Y3297"/>
      <c r="Z3297"/>
    </row>
    <row r="3298" spans="1:26" x14ac:dyDescent="0.25">
      <c r="A3298"/>
      <c r="B3298"/>
      <c r="C3298"/>
      <c r="D3298"/>
      <c r="E3298"/>
      <c r="F3298"/>
      <c r="G3298"/>
      <c r="H3298"/>
      <c r="I3298"/>
      <c r="J3298"/>
      <c r="K3298"/>
      <c r="L3298"/>
      <c r="M3298"/>
      <c r="N3298"/>
      <c r="O3298"/>
      <c r="P3298"/>
      <c r="Q3298"/>
      <c r="R3298"/>
      <c r="S3298"/>
      <c r="T3298"/>
      <c r="U3298"/>
      <c r="V3298"/>
      <c r="W3298"/>
      <c r="X3298"/>
      <c r="Y3298"/>
      <c r="Z3298"/>
    </row>
    <row r="3299" spans="1:26" x14ac:dyDescent="0.25">
      <c r="A3299"/>
      <c r="B3299"/>
      <c r="C3299"/>
      <c r="D3299"/>
      <c r="E3299"/>
      <c r="F3299"/>
      <c r="G3299"/>
      <c r="H3299"/>
      <c r="I3299"/>
      <c r="J3299"/>
      <c r="K3299"/>
      <c r="L3299"/>
      <c r="M3299"/>
      <c r="N3299"/>
      <c r="O3299"/>
      <c r="P3299"/>
      <c r="Q3299"/>
      <c r="R3299"/>
      <c r="S3299"/>
      <c r="T3299"/>
      <c r="U3299"/>
      <c r="V3299"/>
      <c r="W3299"/>
      <c r="X3299"/>
      <c r="Y3299"/>
      <c r="Z3299"/>
    </row>
    <row r="3300" spans="1:26" x14ac:dyDescent="0.25">
      <c r="A3300"/>
      <c r="B3300"/>
      <c r="C3300"/>
      <c r="D3300"/>
      <c r="E3300"/>
      <c r="F3300"/>
      <c r="G3300"/>
      <c r="H3300"/>
      <c r="I3300"/>
      <c r="J3300"/>
      <c r="K3300"/>
      <c r="L3300"/>
      <c r="M3300"/>
      <c r="N3300"/>
      <c r="O3300"/>
      <c r="P3300"/>
      <c r="Q3300"/>
      <c r="R3300"/>
      <c r="S3300"/>
      <c r="T3300"/>
      <c r="U3300"/>
      <c r="V3300"/>
      <c r="W3300"/>
      <c r="X3300"/>
      <c r="Y3300"/>
      <c r="Z3300"/>
    </row>
    <row r="3301" spans="1:26" x14ac:dyDescent="0.25">
      <c r="A3301"/>
      <c r="B3301"/>
      <c r="C3301"/>
      <c r="D3301"/>
      <c r="E3301"/>
      <c r="F3301"/>
      <c r="G3301"/>
      <c r="H3301"/>
      <c r="I3301"/>
      <c r="J3301"/>
      <c r="K3301"/>
      <c r="L3301"/>
      <c r="M3301"/>
      <c r="N3301"/>
      <c r="O3301"/>
      <c r="P3301"/>
      <c r="Q3301"/>
      <c r="R3301"/>
      <c r="S3301"/>
      <c r="T3301"/>
      <c r="U3301"/>
      <c r="V3301"/>
      <c r="W3301"/>
      <c r="X3301"/>
      <c r="Y3301"/>
      <c r="Z3301"/>
    </row>
    <row r="3302" spans="1:26" x14ac:dyDescent="0.25">
      <c r="A3302"/>
      <c r="B3302"/>
      <c r="C3302"/>
      <c r="D3302"/>
      <c r="E3302"/>
      <c r="F3302"/>
      <c r="G3302"/>
      <c r="H3302"/>
      <c r="I3302"/>
      <c r="J3302"/>
      <c r="K3302"/>
      <c r="L3302"/>
      <c r="M3302"/>
      <c r="N3302"/>
      <c r="O3302"/>
      <c r="P3302"/>
      <c r="Q3302"/>
      <c r="R3302"/>
      <c r="S3302"/>
      <c r="T3302"/>
      <c r="U3302"/>
      <c r="V3302"/>
      <c r="W3302"/>
      <c r="X3302"/>
      <c r="Y3302"/>
      <c r="Z3302"/>
    </row>
    <row r="3303" spans="1:26" x14ac:dyDescent="0.25">
      <c r="A3303"/>
      <c r="B3303"/>
      <c r="C3303"/>
      <c r="D3303"/>
      <c r="E3303"/>
      <c r="F3303"/>
      <c r="G3303"/>
      <c r="H3303"/>
      <c r="I3303"/>
      <c r="J3303"/>
      <c r="K3303"/>
      <c r="L3303"/>
      <c r="M3303"/>
      <c r="N3303"/>
      <c r="O3303"/>
      <c r="P3303"/>
      <c r="Q3303"/>
      <c r="R3303"/>
      <c r="S3303"/>
      <c r="T3303"/>
      <c r="U3303"/>
      <c r="V3303"/>
      <c r="W3303"/>
      <c r="X3303"/>
      <c r="Y3303"/>
      <c r="Z3303"/>
    </row>
    <row r="3304" spans="1:26" x14ac:dyDescent="0.25">
      <c r="A3304"/>
      <c r="B3304"/>
      <c r="C3304"/>
      <c r="D3304"/>
      <c r="E3304"/>
      <c r="F3304"/>
      <c r="G3304"/>
      <c r="H3304"/>
      <c r="I3304"/>
      <c r="J3304"/>
      <c r="K3304"/>
      <c r="L3304"/>
      <c r="M3304"/>
      <c r="N3304"/>
      <c r="O3304"/>
      <c r="P3304"/>
      <c r="Q3304"/>
      <c r="R3304"/>
      <c r="S3304"/>
      <c r="T3304"/>
      <c r="U3304"/>
      <c r="V3304"/>
      <c r="W3304"/>
      <c r="X3304"/>
      <c r="Y3304"/>
      <c r="Z3304"/>
    </row>
    <row r="3305" spans="1:26" x14ac:dyDescent="0.25">
      <c r="A3305"/>
      <c r="B3305"/>
      <c r="C3305"/>
      <c r="D3305"/>
      <c r="E3305"/>
      <c r="F3305"/>
      <c r="G3305"/>
      <c r="H3305"/>
      <c r="I3305"/>
      <c r="J3305"/>
      <c r="K3305"/>
      <c r="L3305"/>
      <c r="M3305"/>
      <c r="N3305"/>
      <c r="O3305"/>
      <c r="P3305"/>
      <c r="Q3305"/>
      <c r="R3305"/>
      <c r="S3305"/>
      <c r="T3305"/>
      <c r="U3305"/>
      <c r="V3305"/>
      <c r="W3305"/>
      <c r="X3305"/>
      <c r="Y3305"/>
      <c r="Z3305"/>
    </row>
    <row r="3306" spans="1:26" x14ac:dyDescent="0.25">
      <c r="A3306"/>
      <c r="B3306"/>
      <c r="C3306"/>
      <c r="D3306"/>
      <c r="E3306"/>
      <c r="F3306"/>
      <c r="G3306"/>
      <c r="H3306"/>
      <c r="I3306"/>
      <c r="J3306"/>
      <c r="K3306"/>
      <c r="L3306"/>
      <c r="M3306"/>
      <c r="N3306"/>
      <c r="O3306"/>
      <c r="P3306"/>
      <c r="Q3306"/>
      <c r="R3306"/>
      <c r="S3306"/>
      <c r="T3306"/>
      <c r="U3306"/>
      <c r="V3306"/>
      <c r="W3306"/>
      <c r="X3306"/>
      <c r="Y3306"/>
      <c r="Z3306"/>
    </row>
    <row r="3307" spans="1:26" x14ac:dyDescent="0.25">
      <c r="A3307"/>
      <c r="B3307"/>
      <c r="C3307"/>
      <c r="D3307"/>
      <c r="E3307"/>
      <c r="F3307"/>
      <c r="G3307"/>
      <c r="H3307"/>
      <c r="I3307"/>
      <c r="J3307"/>
      <c r="K3307"/>
      <c r="L3307"/>
      <c r="M3307"/>
      <c r="N3307"/>
      <c r="O3307"/>
      <c r="P3307"/>
      <c r="Q3307"/>
      <c r="R3307"/>
      <c r="S3307"/>
      <c r="T3307"/>
      <c r="U3307"/>
      <c r="V3307"/>
      <c r="W3307"/>
      <c r="X3307"/>
      <c r="Y3307"/>
      <c r="Z3307"/>
    </row>
    <row r="3308" spans="1:26" x14ac:dyDescent="0.25">
      <c r="A3308"/>
      <c r="B3308"/>
      <c r="C3308"/>
      <c r="D3308"/>
      <c r="E3308"/>
      <c r="F3308"/>
      <c r="G3308"/>
      <c r="H3308"/>
      <c r="I3308"/>
      <c r="J3308"/>
      <c r="K3308"/>
      <c r="L3308"/>
      <c r="M3308"/>
      <c r="N3308"/>
      <c r="O3308"/>
      <c r="P3308"/>
      <c r="Q3308"/>
      <c r="R3308"/>
      <c r="S3308"/>
      <c r="T3308"/>
      <c r="U3308"/>
      <c r="V3308"/>
      <c r="W3308"/>
      <c r="X3308"/>
      <c r="Y3308"/>
      <c r="Z3308"/>
    </row>
    <row r="3309" spans="1:26" x14ac:dyDescent="0.25">
      <c r="A3309"/>
      <c r="B3309"/>
      <c r="C3309"/>
      <c r="D3309"/>
      <c r="E3309"/>
      <c r="F3309"/>
      <c r="G3309"/>
      <c r="H3309"/>
      <c r="I3309"/>
      <c r="J3309"/>
      <c r="K3309"/>
      <c r="L3309"/>
      <c r="M3309"/>
      <c r="N3309"/>
      <c r="O3309"/>
      <c r="P3309"/>
      <c r="Q3309"/>
      <c r="R3309"/>
      <c r="S3309"/>
      <c r="T3309"/>
      <c r="U3309"/>
      <c r="V3309"/>
      <c r="W3309"/>
      <c r="X3309"/>
      <c r="Y3309"/>
      <c r="Z3309"/>
    </row>
    <row r="3310" spans="1:26" x14ac:dyDescent="0.25">
      <c r="A3310"/>
      <c r="B3310"/>
      <c r="C3310"/>
      <c r="D3310"/>
      <c r="E3310"/>
      <c r="F3310"/>
      <c r="G3310"/>
      <c r="H3310"/>
      <c r="I3310"/>
      <c r="J3310"/>
      <c r="K3310"/>
      <c r="L3310"/>
      <c r="M3310"/>
      <c r="N3310"/>
      <c r="O3310"/>
      <c r="P3310"/>
      <c r="Q3310"/>
      <c r="R3310"/>
      <c r="S3310"/>
      <c r="T3310"/>
      <c r="U3310"/>
      <c r="V3310"/>
      <c r="W3310"/>
      <c r="X3310"/>
      <c r="Y3310"/>
      <c r="Z3310"/>
    </row>
    <row r="3311" spans="1:26" x14ac:dyDescent="0.25">
      <c r="A3311"/>
      <c r="B3311"/>
      <c r="C3311"/>
      <c r="D3311"/>
      <c r="E3311"/>
      <c r="F3311"/>
      <c r="G3311"/>
      <c r="H3311"/>
      <c r="I3311"/>
      <c r="J3311"/>
      <c r="K3311"/>
      <c r="L3311"/>
      <c r="M3311"/>
      <c r="N3311"/>
      <c r="O3311"/>
      <c r="P3311"/>
      <c r="Q3311"/>
      <c r="R3311"/>
      <c r="S3311"/>
      <c r="T3311"/>
      <c r="U3311"/>
      <c r="V3311"/>
      <c r="W3311"/>
      <c r="X3311"/>
      <c r="Y3311"/>
      <c r="Z3311"/>
    </row>
    <row r="3312" spans="1:26" x14ac:dyDescent="0.25">
      <c r="A3312"/>
      <c r="B3312"/>
      <c r="C3312"/>
      <c r="D3312"/>
      <c r="E3312"/>
      <c r="F3312"/>
      <c r="G3312"/>
      <c r="H3312"/>
      <c r="I3312"/>
      <c r="J3312"/>
      <c r="K3312"/>
      <c r="L3312"/>
      <c r="M3312"/>
      <c r="N3312"/>
      <c r="O3312"/>
      <c r="P3312"/>
      <c r="Q3312"/>
      <c r="R3312"/>
      <c r="S3312"/>
      <c r="T3312"/>
      <c r="U3312"/>
      <c r="V3312"/>
      <c r="W3312"/>
      <c r="X3312"/>
      <c r="Y3312"/>
      <c r="Z3312"/>
    </row>
    <row r="3313" spans="1:26" x14ac:dyDescent="0.25">
      <c r="A3313"/>
      <c r="B3313"/>
      <c r="C3313"/>
      <c r="D3313"/>
      <c r="E3313"/>
      <c r="F3313"/>
      <c r="G3313"/>
      <c r="H3313"/>
      <c r="I3313"/>
      <c r="J3313"/>
      <c r="K3313"/>
      <c r="L3313"/>
      <c r="M3313"/>
      <c r="N3313"/>
      <c r="O3313"/>
      <c r="P3313"/>
      <c r="Q3313"/>
      <c r="R3313"/>
      <c r="S3313"/>
      <c r="T3313"/>
      <c r="U3313"/>
      <c r="V3313"/>
      <c r="W3313"/>
      <c r="X3313"/>
      <c r="Y3313"/>
      <c r="Z3313"/>
    </row>
    <row r="3314" spans="1:26" x14ac:dyDescent="0.25">
      <c r="A3314"/>
      <c r="B3314"/>
      <c r="C3314"/>
      <c r="D3314"/>
      <c r="E3314"/>
      <c r="F3314"/>
      <c r="G3314"/>
      <c r="H3314"/>
      <c r="I3314"/>
      <c r="J3314"/>
      <c r="K3314"/>
      <c r="L3314"/>
      <c r="M3314"/>
      <c r="N3314"/>
      <c r="O3314"/>
      <c r="P3314"/>
      <c r="Q3314"/>
      <c r="R3314"/>
      <c r="S3314"/>
      <c r="T3314"/>
      <c r="U3314"/>
      <c r="V3314"/>
      <c r="W3314"/>
      <c r="X3314"/>
      <c r="Y3314"/>
      <c r="Z3314"/>
    </row>
    <row r="3315" spans="1:26" x14ac:dyDescent="0.25">
      <c r="A3315"/>
      <c r="B3315"/>
      <c r="C3315"/>
      <c r="D3315"/>
      <c r="E3315"/>
      <c r="F3315"/>
      <c r="G3315"/>
      <c r="H3315"/>
      <c r="I3315"/>
      <c r="J3315"/>
      <c r="K3315"/>
      <c r="L3315"/>
      <c r="M3315"/>
      <c r="N3315"/>
      <c r="O3315"/>
      <c r="P3315"/>
      <c r="Q3315"/>
      <c r="R3315"/>
      <c r="S3315"/>
      <c r="T3315"/>
      <c r="U3315"/>
      <c r="V3315"/>
      <c r="W3315"/>
      <c r="X3315"/>
      <c r="Y3315"/>
      <c r="Z3315"/>
    </row>
    <row r="3316" spans="1:26" x14ac:dyDescent="0.25">
      <c r="A3316"/>
      <c r="B3316"/>
      <c r="C3316"/>
      <c r="D3316"/>
      <c r="E3316"/>
      <c r="F3316"/>
      <c r="G3316"/>
      <c r="H3316"/>
      <c r="I3316"/>
      <c r="J3316"/>
      <c r="K3316"/>
      <c r="L3316"/>
      <c r="M3316"/>
      <c r="N3316"/>
      <c r="O3316"/>
      <c r="P3316"/>
      <c r="Q3316"/>
      <c r="R3316"/>
      <c r="S3316"/>
      <c r="T3316"/>
      <c r="U3316"/>
      <c r="V3316"/>
      <c r="W3316"/>
      <c r="X3316"/>
      <c r="Y3316"/>
      <c r="Z3316"/>
    </row>
    <row r="3317" spans="1:26" x14ac:dyDescent="0.25">
      <c r="A3317"/>
      <c r="B3317"/>
      <c r="C3317"/>
      <c r="D3317"/>
      <c r="E3317"/>
      <c r="F3317"/>
      <c r="G3317"/>
      <c r="H3317"/>
      <c r="I3317"/>
      <c r="J3317"/>
      <c r="K3317"/>
      <c r="L3317"/>
      <c r="M3317"/>
      <c r="N3317"/>
      <c r="O3317"/>
      <c r="P3317"/>
      <c r="Q3317"/>
      <c r="R3317"/>
      <c r="S3317"/>
      <c r="T3317"/>
      <c r="U3317"/>
      <c r="V3317"/>
      <c r="W3317"/>
      <c r="X3317"/>
      <c r="Y3317"/>
      <c r="Z3317"/>
    </row>
    <row r="3318" spans="1:26" x14ac:dyDescent="0.25">
      <c r="A3318"/>
      <c r="B3318"/>
      <c r="C3318"/>
      <c r="D3318"/>
      <c r="E3318"/>
      <c r="F3318"/>
      <c r="G3318"/>
      <c r="H3318"/>
      <c r="I3318"/>
      <c r="J3318"/>
      <c r="K3318"/>
      <c r="L3318"/>
      <c r="M3318"/>
      <c r="N3318"/>
      <c r="O3318"/>
      <c r="P3318"/>
      <c r="Q3318"/>
      <c r="R3318"/>
      <c r="S3318"/>
      <c r="T3318"/>
      <c r="U3318"/>
      <c r="V3318"/>
      <c r="W3318"/>
      <c r="X3318"/>
      <c r="Y3318"/>
      <c r="Z3318"/>
    </row>
    <row r="3319" spans="1:26" x14ac:dyDescent="0.25">
      <c r="A3319"/>
      <c r="B3319"/>
      <c r="C3319"/>
      <c r="D3319"/>
      <c r="E3319"/>
      <c r="F3319"/>
      <c r="G3319"/>
      <c r="H3319"/>
      <c r="I3319"/>
      <c r="J3319"/>
      <c r="K3319"/>
      <c r="L3319"/>
      <c r="M3319"/>
      <c r="N3319"/>
      <c r="O3319"/>
      <c r="P3319"/>
      <c r="Q3319"/>
      <c r="R3319"/>
      <c r="S3319"/>
      <c r="T3319"/>
      <c r="U3319"/>
      <c r="V3319"/>
      <c r="W3319"/>
      <c r="X3319"/>
      <c r="Y3319"/>
      <c r="Z3319"/>
    </row>
    <row r="3320" spans="1:26" x14ac:dyDescent="0.25">
      <c r="A3320"/>
      <c r="B3320"/>
      <c r="C3320"/>
      <c r="D3320"/>
      <c r="E3320"/>
      <c r="F3320"/>
      <c r="G3320"/>
      <c r="H3320"/>
      <c r="I3320"/>
      <c r="J3320"/>
      <c r="K3320"/>
      <c r="L3320"/>
      <c r="M3320"/>
      <c r="N3320"/>
      <c r="O3320"/>
      <c r="P3320"/>
      <c r="Q3320"/>
      <c r="R3320"/>
      <c r="S3320"/>
      <c r="T3320"/>
      <c r="U3320"/>
      <c r="V3320"/>
      <c r="W3320"/>
      <c r="X3320"/>
      <c r="Y3320"/>
      <c r="Z3320"/>
    </row>
    <row r="3321" spans="1:26" x14ac:dyDescent="0.25">
      <c r="A3321"/>
      <c r="B3321"/>
      <c r="C3321"/>
      <c r="D3321"/>
      <c r="E3321"/>
      <c r="F3321"/>
      <c r="G3321"/>
      <c r="H3321"/>
      <c r="I3321"/>
      <c r="J3321"/>
      <c r="K3321"/>
      <c r="L3321"/>
      <c r="M3321"/>
      <c r="N3321"/>
      <c r="O3321"/>
      <c r="P3321"/>
      <c r="Q3321"/>
      <c r="R3321"/>
      <c r="S3321"/>
      <c r="T3321"/>
      <c r="U3321"/>
      <c r="V3321"/>
      <c r="W3321"/>
      <c r="X3321"/>
      <c r="Y3321"/>
      <c r="Z3321"/>
    </row>
    <row r="3322" spans="1:26" x14ac:dyDescent="0.25">
      <c r="A3322"/>
      <c r="B3322"/>
      <c r="C3322"/>
      <c r="D3322"/>
      <c r="E3322"/>
      <c r="F3322"/>
      <c r="G3322"/>
      <c r="H3322"/>
      <c r="I3322"/>
      <c r="J3322"/>
      <c r="K3322"/>
      <c r="L3322"/>
      <c r="M3322"/>
      <c r="N3322"/>
      <c r="O3322"/>
      <c r="P3322"/>
      <c r="Q3322"/>
      <c r="R3322"/>
      <c r="S3322"/>
      <c r="T3322"/>
      <c r="U3322"/>
      <c r="V3322"/>
      <c r="W3322"/>
      <c r="X3322"/>
      <c r="Y3322"/>
      <c r="Z3322"/>
    </row>
    <row r="3323" spans="1:26" x14ac:dyDescent="0.25">
      <c r="A3323"/>
      <c r="B3323"/>
      <c r="C3323"/>
      <c r="D3323"/>
      <c r="E3323"/>
      <c r="F3323"/>
      <c r="G3323"/>
      <c r="H3323"/>
      <c r="I3323"/>
      <c r="J3323"/>
      <c r="K3323"/>
      <c r="L3323"/>
      <c r="M3323"/>
      <c r="N3323"/>
      <c r="O3323"/>
      <c r="P3323"/>
      <c r="Q3323"/>
      <c r="R3323"/>
      <c r="S3323"/>
      <c r="T3323"/>
      <c r="U3323"/>
      <c r="V3323"/>
      <c r="W3323"/>
      <c r="X3323"/>
      <c r="Y3323"/>
      <c r="Z3323"/>
    </row>
    <row r="3324" spans="1:26" x14ac:dyDescent="0.25">
      <c r="A3324"/>
      <c r="B3324"/>
      <c r="C3324"/>
      <c r="D3324"/>
      <c r="E3324"/>
      <c r="F3324"/>
      <c r="G3324"/>
      <c r="H3324"/>
      <c r="I3324"/>
      <c r="J3324"/>
      <c r="K3324"/>
      <c r="L3324"/>
      <c r="M3324"/>
      <c r="N3324"/>
      <c r="O3324"/>
      <c r="P3324"/>
      <c r="Q3324"/>
      <c r="R3324"/>
      <c r="S3324"/>
      <c r="T3324"/>
      <c r="U3324"/>
      <c r="V3324"/>
      <c r="W3324"/>
      <c r="X3324"/>
      <c r="Y3324"/>
      <c r="Z3324"/>
    </row>
    <row r="3325" spans="1:26" x14ac:dyDescent="0.25">
      <c r="A3325"/>
      <c r="B3325"/>
      <c r="C3325"/>
      <c r="D3325"/>
      <c r="E3325"/>
      <c r="F3325"/>
      <c r="G3325"/>
      <c r="H3325"/>
      <c r="I3325"/>
      <c r="J3325"/>
      <c r="K3325"/>
      <c r="L3325"/>
      <c r="M3325"/>
      <c r="N3325"/>
      <c r="O3325"/>
      <c r="P3325"/>
      <c r="Q3325"/>
      <c r="R3325"/>
      <c r="S3325"/>
      <c r="T3325"/>
      <c r="U3325"/>
      <c r="V3325"/>
      <c r="W3325"/>
      <c r="X3325"/>
      <c r="Y3325"/>
      <c r="Z3325"/>
    </row>
    <row r="3326" spans="1:26" x14ac:dyDescent="0.25">
      <c r="A3326"/>
      <c r="B3326"/>
      <c r="C3326"/>
      <c r="D3326"/>
      <c r="E3326"/>
      <c r="F3326"/>
      <c r="G3326"/>
      <c r="H3326"/>
      <c r="I3326"/>
      <c r="J3326"/>
      <c r="K3326"/>
      <c r="L3326"/>
      <c r="M3326"/>
      <c r="N3326"/>
      <c r="O3326"/>
      <c r="P3326"/>
      <c r="Q3326"/>
      <c r="R3326"/>
      <c r="S3326"/>
      <c r="T3326"/>
      <c r="U3326"/>
      <c r="V3326"/>
      <c r="W3326"/>
      <c r="X3326"/>
      <c r="Y3326"/>
      <c r="Z3326"/>
    </row>
    <row r="3327" spans="1:26" x14ac:dyDescent="0.25">
      <c r="A3327"/>
      <c r="B3327"/>
      <c r="C3327"/>
      <c r="D3327"/>
      <c r="E3327"/>
      <c r="F3327"/>
      <c r="G3327"/>
      <c r="H3327"/>
      <c r="I3327"/>
      <c r="J3327"/>
      <c r="K3327"/>
      <c r="L3327"/>
      <c r="M3327"/>
      <c r="N3327"/>
      <c r="O3327"/>
      <c r="P3327"/>
      <c r="Q3327"/>
      <c r="R3327"/>
      <c r="S3327"/>
      <c r="T3327"/>
      <c r="U3327"/>
      <c r="V3327"/>
      <c r="W3327"/>
      <c r="X3327"/>
      <c r="Y3327"/>
      <c r="Z3327"/>
    </row>
    <row r="3328" spans="1:26" x14ac:dyDescent="0.25">
      <c r="A3328"/>
      <c r="B3328"/>
      <c r="C3328"/>
      <c r="D3328"/>
      <c r="E3328"/>
      <c r="F3328"/>
      <c r="G3328"/>
      <c r="H3328"/>
      <c r="I3328"/>
      <c r="J3328"/>
      <c r="K3328"/>
      <c r="L3328"/>
      <c r="M3328"/>
      <c r="N3328"/>
      <c r="O3328"/>
      <c r="P3328"/>
      <c r="Q3328"/>
      <c r="R3328"/>
      <c r="S3328"/>
      <c r="T3328"/>
      <c r="U3328"/>
      <c r="V3328"/>
      <c r="W3328"/>
      <c r="X3328"/>
      <c r="Y3328"/>
      <c r="Z3328"/>
    </row>
    <row r="3329" spans="1:26" x14ac:dyDescent="0.25">
      <c r="A3329"/>
      <c r="B3329"/>
      <c r="C3329"/>
      <c r="D3329"/>
      <c r="E3329"/>
      <c r="F3329"/>
      <c r="G3329"/>
      <c r="H3329"/>
      <c r="I3329"/>
      <c r="J3329"/>
      <c r="K3329"/>
      <c r="L3329"/>
      <c r="M3329"/>
      <c r="N3329"/>
      <c r="O3329"/>
      <c r="P3329"/>
      <c r="Q3329"/>
      <c r="R3329"/>
      <c r="S3329"/>
      <c r="T3329"/>
      <c r="U3329"/>
      <c r="V3329"/>
      <c r="W3329"/>
      <c r="X3329"/>
      <c r="Y3329"/>
      <c r="Z3329"/>
    </row>
    <row r="3330" spans="1:26" x14ac:dyDescent="0.25">
      <c r="A3330"/>
      <c r="B3330"/>
      <c r="C3330"/>
      <c r="D3330"/>
      <c r="E3330"/>
      <c r="F3330"/>
      <c r="G3330"/>
      <c r="H3330"/>
      <c r="I3330"/>
      <c r="J3330"/>
      <c r="K3330"/>
      <c r="L3330"/>
      <c r="M3330"/>
      <c r="N3330"/>
      <c r="O3330"/>
      <c r="P3330"/>
      <c r="Q3330"/>
      <c r="R3330"/>
      <c r="S3330"/>
      <c r="T3330"/>
      <c r="U3330"/>
      <c r="V3330"/>
      <c r="W3330"/>
      <c r="X3330"/>
      <c r="Y3330"/>
      <c r="Z3330"/>
    </row>
    <row r="3331" spans="1:26" x14ac:dyDescent="0.25">
      <c r="A3331"/>
      <c r="B3331"/>
      <c r="C3331"/>
      <c r="D3331"/>
      <c r="E3331"/>
      <c r="F3331"/>
      <c r="G3331"/>
      <c r="H3331"/>
      <c r="I3331"/>
      <c r="J3331"/>
      <c r="K3331"/>
      <c r="L3331"/>
      <c r="M3331"/>
      <c r="N3331"/>
      <c r="O3331"/>
      <c r="P3331"/>
      <c r="Q3331"/>
      <c r="R3331"/>
      <c r="S3331"/>
      <c r="T3331"/>
      <c r="U3331"/>
      <c r="V3331"/>
      <c r="W3331"/>
      <c r="X3331"/>
      <c r="Y3331"/>
      <c r="Z3331"/>
    </row>
    <row r="3332" spans="1:26" x14ac:dyDescent="0.25">
      <c r="A3332"/>
      <c r="B3332"/>
      <c r="C3332"/>
      <c r="D3332"/>
      <c r="E3332"/>
      <c r="F3332"/>
      <c r="G3332"/>
      <c r="H3332"/>
      <c r="I3332"/>
      <c r="J3332"/>
      <c r="K3332"/>
      <c r="L3332"/>
      <c r="M3332"/>
      <c r="N3332"/>
      <c r="O3332"/>
      <c r="P3332"/>
      <c r="Q3332"/>
      <c r="R3332"/>
      <c r="S3332"/>
      <c r="T3332"/>
      <c r="U3332"/>
      <c r="V3332"/>
      <c r="W3332"/>
      <c r="X3332"/>
      <c r="Y3332"/>
      <c r="Z3332"/>
    </row>
    <row r="3333" spans="1:26" x14ac:dyDescent="0.25">
      <c r="A3333"/>
      <c r="B3333"/>
      <c r="C3333"/>
      <c r="D3333"/>
      <c r="E3333"/>
      <c r="F3333"/>
      <c r="G3333"/>
      <c r="H3333"/>
      <c r="I3333"/>
      <c r="J3333"/>
      <c r="K3333"/>
      <c r="L3333"/>
      <c r="M3333"/>
      <c r="N3333"/>
      <c r="O3333"/>
      <c r="P3333"/>
      <c r="Q3333"/>
      <c r="R3333"/>
      <c r="S3333"/>
      <c r="T3333"/>
      <c r="U3333"/>
      <c r="V3333"/>
      <c r="W3333"/>
      <c r="X3333"/>
      <c r="Y3333"/>
      <c r="Z3333"/>
    </row>
    <row r="3334" spans="1:26" x14ac:dyDescent="0.25">
      <c r="A3334"/>
      <c r="B3334"/>
      <c r="C3334"/>
      <c r="D3334"/>
      <c r="E3334"/>
      <c r="F3334"/>
      <c r="G3334"/>
      <c r="H3334"/>
      <c r="I3334"/>
      <c r="J3334"/>
      <c r="K3334"/>
      <c r="L3334"/>
      <c r="M3334"/>
      <c r="N3334"/>
      <c r="O3334"/>
      <c r="P3334"/>
      <c r="Q3334"/>
      <c r="R3334"/>
      <c r="S3334"/>
      <c r="T3334"/>
      <c r="U3334"/>
      <c r="V3334"/>
      <c r="W3334"/>
      <c r="X3334"/>
      <c r="Y3334"/>
      <c r="Z3334"/>
    </row>
    <row r="3335" spans="1:26" x14ac:dyDescent="0.25">
      <c r="A3335"/>
      <c r="B3335"/>
      <c r="C3335"/>
      <c r="D3335"/>
      <c r="E3335"/>
      <c r="F3335"/>
      <c r="G3335"/>
      <c r="H3335"/>
      <c r="I3335"/>
      <c r="J3335"/>
      <c r="K3335"/>
      <c r="L3335"/>
      <c r="M3335"/>
      <c r="N3335"/>
      <c r="O3335"/>
      <c r="P3335"/>
      <c r="Q3335"/>
      <c r="R3335"/>
      <c r="S3335"/>
      <c r="T3335"/>
      <c r="U3335"/>
      <c r="V3335"/>
      <c r="W3335"/>
      <c r="X3335"/>
      <c r="Y3335"/>
      <c r="Z3335"/>
    </row>
    <row r="3336" spans="1:26" x14ac:dyDescent="0.25">
      <c r="A3336"/>
      <c r="B3336"/>
      <c r="C3336"/>
      <c r="D3336"/>
      <c r="E3336"/>
      <c r="F3336"/>
      <c r="G3336"/>
      <c r="H3336"/>
      <c r="I3336"/>
      <c r="J3336"/>
      <c r="K3336"/>
      <c r="L3336"/>
      <c r="M3336"/>
      <c r="N3336"/>
      <c r="O3336"/>
      <c r="P3336"/>
      <c r="Q3336"/>
      <c r="R3336"/>
      <c r="S3336"/>
      <c r="T3336"/>
      <c r="U3336"/>
      <c r="V3336"/>
      <c r="W3336"/>
      <c r="X3336"/>
      <c r="Y3336"/>
      <c r="Z3336"/>
    </row>
    <row r="3337" spans="1:26" x14ac:dyDescent="0.25">
      <c r="A3337"/>
      <c r="B3337"/>
      <c r="C3337"/>
      <c r="D3337"/>
      <c r="E3337"/>
      <c r="F3337"/>
      <c r="G3337"/>
      <c r="H3337"/>
      <c r="I3337"/>
      <c r="J3337"/>
      <c r="K3337"/>
      <c r="L3337"/>
      <c r="M3337"/>
      <c r="N3337"/>
      <c r="O3337"/>
      <c r="P3337"/>
      <c r="Q3337"/>
      <c r="R3337"/>
      <c r="S3337"/>
      <c r="T3337"/>
      <c r="U3337"/>
      <c r="V3337"/>
      <c r="W3337"/>
      <c r="X3337"/>
      <c r="Y3337"/>
      <c r="Z3337"/>
    </row>
    <row r="3338" spans="1:26" x14ac:dyDescent="0.25">
      <c r="A3338"/>
      <c r="B3338"/>
      <c r="C3338"/>
      <c r="D3338"/>
      <c r="E3338"/>
      <c r="F3338"/>
      <c r="G3338"/>
      <c r="H3338"/>
      <c r="I3338"/>
      <c r="J3338"/>
      <c r="K3338"/>
      <c r="L3338"/>
      <c r="M3338"/>
      <c r="N3338"/>
      <c r="O3338"/>
      <c r="P3338"/>
      <c r="Q3338"/>
      <c r="R3338"/>
      <c r="S3338"/>
      <c r="T3338"/>
      <c r="U3338"/>
      <c r="V3338"/>
      <c r="W3338"/>
      <c r="X3338"/>
      <c r="Y3338"/>
      <c r="Z3338"/>
    </row>
    <row r="3339" spans="1:26" x14ac:dyDescent="0.25">
      <c r="A3339"/>
      <c r="B3339"/>
      <c r="C3339"/>
      <c r="D3339"/>
      <c r="E3339"/>
      <c r="F3339"/>
      <c r="G3339"/>
      <c r="H3339"/>
      <c r="I3339"/>
      <c r="J3339"/>
      <c r="K3339"/>
      <c r="L3339"/>
      <c r="M3339"/>
      <c r="N3339"/>
      <c r="O3339"/>
      <c r="P3339"/>
      <c r="Q3339"/>
      <c r="R3339"/>
      <c r="S3339"/>
      <c r="T3339"/>
      <c r="U3339"/>
      <c r="V3339"/>
      <c r="W3339"/>
      <c r="X3339"/>
      <c r="Y3339"/>
      <c r="Z3339"/>
    </row>
    <row r="3340" spans="1:26" x14ac:dyDescent="0.25">
      <c r="A3340"/>
      <c r="B3340"/>
      <c r="C3340"/>
      <c r="D3340"/>
      <c r="E3340"/>
      <c r="F3340"/>
      <c r="G3340"/>
      <c r="H3340"/>
      <c r="I3340"/>
      <c r="J3340"/>
      <c r="K3340"/>
      <c r="L3340"/>
      <c r="M3340"/>
      <c r="N3340"/>
      <c r="O3340"/>
      <c r="P3340"/>
      <c r="Q3340"/>
      <c r="R3340"/>
      <c r="S3340"/>
      <c r="T3340"/>
      <c r="U3340"/>
      <c r="V3340"/>
      <c r="W3340"/>
      <c r="X3340"/>
      <c r="Y3340"/>
      <c r="Z3340"/>
    </row>
    <row r="3341" spans="1:26" x14ac:dyDescent="0.25">
      <c r="A3341"/>
      <c r="B3341"/>
      <c r="C3341"/>
      <c r="D3341"/>
      <c r="E3341"/>
      <c r="F3341"/>
      <c r="G3341"/>
      <c r="H3341"/>
      <c r="I3341"/>
      <c r="J3341"/>
      <c r="K3341"/>
      <c r="L3341"/>
      <c r="M3341"/>
      <c r="N3341"/>
      <c r="O3341"/>
      <c r="P3341"/>
      <c r="Q3341"/>
      <c r="R3341"/>
      <c r="S3341"/>
      <c r="T3341"/>
      <c r="U3341"/>
      <c r="V3341"/>
      <c r="W3341"/>
      <c r="X3341"/>
      <c r="Y3341"/>
      <c r="Z3341"/>
    </row>
    <row r="3342" spans="1:26" x14ac:dyDescent="0.25">
      <c r="A3342"/>
      <c r="B3342"/>
      <c r="C3342"/>
      <c r="D3342"/>
      <c r="E3342"/>
      <c r="F3342"/>
      <c r="G3342"/>
      <c r="H3342"/>
      <c r="I3342"/>
      <c r="J3342"/>
      <c r="K3342"/>
      <c r="L3342"/>
      <c r="M3342"/>
      <c r="N3342"/>
      <c r="O3342"/>
      <c r="P3342"/>
      <c r="Q3342"/>
      <c r="R3342"/>
      <c r="S3342"/>
      <c r="T3342"/>
      <c r="U3342"/>
      <c r="V3342"/>
      <c r="W3342"/>
      <c r="X3342"/>
      <c r="Y3342"/>
      <c r="Z3342"/>
    </row>
    <row r="3343" spans="1:26" x14ac:dyDescent="0.25">
      <c r="A3343"/>
      <c r="B3343"/>
      <c r="C3343"/>
      <c r="D3343"/>
      <c r="E3343"/>
      <c r="F3343"/>
      <c r="G3343"/>
      <c r="H3343"/>
      <c r="I3343"/>
      <c r="J3343"/>
      <c r="K3343"/>
      <c r="L3343"/>
      <c r="M3343"/>
      <c r="N3343"/>
      <c r="O3343"/>
      <c r="P3343"/>
      <c r="Q3343"/>
      <c r="R3343"/>
      <c r="S3343"/>
      <c r="T3343"/>
      <c r="U3343"/>
      <c r="V3343"/>
      <c r="W3343"/>
      <c r="X3343"/>
      <c r="Y3343"/>
      <c r="Z3343"/>
    </row>
    <row r="3344" spans="1:26" x14ac:dyDescent="0.25">
      <c r="A3344"/>
      <c r="B3344"/>
      <c r="C3344"/>
      <c r="D3344"/>
      <c r="E3344"/>
      <c r="F3344"/>
      <c r="G3344"/>
      <c r="H3344"/>
      <c r="I3344"/>
      <c r="J3344"/>
      <c r="K3344"/>
      <c r="L3344"/>
      <c r="M3344"/>
      <c r="N3344"/>
      <c r="O3344"/>
      <c r="P3344"/>
      <c r="Q3344"/>
      <c r="R3344"/>
      <c r="S3344"/>
      <c r="T3344"/>
      <c r="U3344"/>
      <c r="V3344"/>
      <c r="W3344"/>
      <c r="X3344"/>
      <c r="Y3344"/>
      <c r="Z3344"/>
    </row>
    <row r="3345" spans="1:26" x14ac:dyDescent="0.25">
      <c r="A3345"/>
      <c r="B3345"/>
      <c r="C3345"/>
      <c r="D3345"/>
      <c r="E3345"/>
      <c r="F3345"/>
      <c r="G3345"/>
      <c r="H3345"/>
      <c r="I3345"/>
      <c r="J3345"/>
      <c r="K3345"/>
      <c r="L3345"/>
      <c r="M3345"/>
      <c r="N3345"/>
      <c r="O3345"/>
      <c r="P3345"/>
      <c r="Q3345"/>
      <c r="R3345"/>
      <c r="S3345"/>
      <c r="T3345"/>
      <c r="U3345"/>
      <c r="V3345"/>
      <c r="W3345"/>
      <c r="X3345"/>
      <c r="Y3345"/>
      <c r="Z3345"/>
    </row>
    <row r="3346" spans="1:26" x14ac:dyDescent="0.25">
      <c r="A3346"/>
      <c r="B3346"/>
      <c r="C3346"/>
      <c r="D3346"/>
      <c r="E3346"/>
      <c r="F3346"/>
      <c r="G3346"/>
      <c r="H3346"/>
      <c r="I3346"/>
      <c r="J3346"/>
      <c r="K3346"/>
      <c r="L3346"/>
      <c r="M3346"/>
      <c r="N3346"/>
      <c r="O3346"/>
      <c r="P3346"/>
      <c r="Q3346"/>
      <c r="R3346"/>
      <c r="S3346"/>
      <c r="T3346"/>
      <c r="U3346"/>
      <c r="V3346"/>
      <c r="W3346"/>
      <c r="X3346"/>
      <c r="Y3346"/>
      <c r="Z3346"/>
    </row>
    <row r="3347" spans="1:26" x14ac:dyDescent="0.25">
      <c r="A3347"/>
      <c r="B3347"/>
      <c r="C3347"/>
      <c r="D3347"/>
      <c r="E3347"/>
      <c r="F3347"/>
      <c r="G3347"/>
      <c r="H3347"/>
      <c r="I3347"/>
      <c r="J3347"/>
      <c r="K3347"/>
      <c r="L3347"/>
      <c r="M3347"/>
      <c r="N3347"/>
      <c r="O3347"/>
      <c r="P3347"/>
      <c r="Q3347"/>
      <c r="R3347"/>
      <c r="S3347"/>
      <c r="T3347"/>
      <c r="U3347"/>
      <c r="V3347"/>
      <c r="W3347"/>
      <c r="X3347"/>
      <c r="Y3347"/>
      <c r="Z3347"/>
    </row>
    <row r="3348" spans="1:26" x14ac:dyDescent="0.25">
      <c r="A3348"/>
      <c r="B3348"/>
      <c r="C3348"/>
      <c r="D3348"/>
      <c r="E3348"/>
      <c r="F3348"/>
      <c r="G3348"/>
      <c r="H3348"/>
      <c r="I3348"/>
      <c r="J3348"/>
      <c r="K3348"/>
      <c r="L3348"/>
      <c r="M3348"/>
      <c r="N3348"/>
      <c r="O3348"/>
      <c r="P3348"/>
      <c r="Q3348"/>
      <c r="R3348"/>
      <c r="S3348"/>
      <c r="T3348"/>
      <c r="U3348"/>
      <c r="V3348"/>
      <c r="W3348"/>
      <c r="X3348"/>
      <c r="Y3348"/>
      <c r="Z3348"/>
    </row>
    <row r="3349" spans="1:26" x14ac:dyDescent="0.25">
      <c r="A3349"/>
      <c r="B3349"/>
      <c r="C3349"/>
      <c r="D3349"/>
      <c r="E3349"/>
      <c r="F3349"/>
      <c r="G3349"/>
      <c r="H3349"/>
      <c r="I3349"/>
      <c r="J3349"/>
      <c r="K3349"/>
      <c r="L3349"/>
      <c r="M3349"/>
      <c r="N3349"/>
      <c r="O3349"/>
      <c r="P3349"/>
      <c r="Q3349"/>
      <c r="R3349"/>
      <c r="S3349"/>
      <c r="T3349"/>
      <c r="U3349"/>
      <c r="V3349"/>
      <c r="W3349"/>
      <c r="X3349"/>
      <c r="Y3349"/>
      <c r="Z3349"/>
    </row>
    <row r="3350" spans="1:26" x14ac:dyDescent="0.25">
      <c r="A3350"/>
      <c r="B3350"/>
      <c r="C3350"/>
      <c r="D3350"/>
      <c r="E3350"/>
      <c r="F3350"/>
      <c r="G3350"/>
      <c r="H3350"/>
      <c r="I3350"/>
      <c r="J3350"/>
      <c r="K3350"/>
      <c r="L3350"/>
      <c r="M3350"/>
      <c r="N3350"/>
      <c r="O3350"/>
      <c r="P3350"/>
      <c r="Q3350"/>
      <c r="R3350"/>
      <c r="S3350"/>
      <c r="T3350"/>
      <c r="U3350"/>
      <c r="V3350"/>
      <c r="W3350"/>
      <c r="X3350"/>
      <c r="Y3350"/>
      <c r="Z3350"/>
    </row>
    <row r="3351" spans="1:26" x14ac:dyDescent="0.25">
      <c r="A3351"/>
      <c r="B3351"/>
      <c r="C3351"/>
      <c r="D3351"/>
      <c r="E3351"/>
      <c r="F3351"/>
      <c r="G3351"/>
      <c r="H3351"/>
      <c r="I3351"/>
      <c r="J3351"/>
      <c r="K3351"/>
      <c r="L3351"/>
      <c r="M3351"/>
      <c r="N3351"/>
      <c r="O3351"/>
      <c r="P3351"/>
      <c r="Q3351"/>
      <c r="R3351"/>
      <c r="S3351"/>
      <c r="T3351"/>
      <c r="U3351"/>
      <c r="V3351"/>
      <c r="W3351"/>
      <c r="X3351"/>
      <c r="Y3351"/>
      <c r="Z3351"/>
    </row>
    <row r="3352" spans="1:26" x14ac:dyDescent="0.25">
      <c r="A3352"/>
      <c r="B3352"/>
      <c r="C3352"/>
      <c r="D3352"/>
      <c r="E3352"/>
      <c r="F3352"/>
      <c r="G3352"/>
      <c r="H3352"/>
      <c r="I3352"/>
      <c r="J3352"/>
      <c r="K3352"/>
      <c r="L3352"/>
      <c r="M3352"/>
      <c r="N3352"/>
      <c r="O3352"/>
      <c r="P3352"/>
      <c r="Q3352"/>
      <c r="R3352"/>
      <c r="S3352"/>
      <c r="T3352"/>
      <c r="U3352"/>
      <c r="V3352"/>
      <c r="W3352"/>
      <c r="X3352"/>
      <c r="Y3352"/>
      <c r="Z3352"/>
    </row>
    <row r="3353" spans="1:26" x14ac:dyDescent="0.25">
      <c r="A3353"/>
      <c r="B3353"/>
      <c r="C3353"/>
      <c r="D3353"/>
      <c r="E3353"/>
      <c r="F3353"/>
      <c r="G3353"/>
      <c r="H3353"/>
      <c r="I3353"/>
      <c r="J3353"/>
      <c r="K3353"/>
      <c r="L3353"/>
      <c r="M3353"/>
      <c r="N3353"/>
      <c r="O3353"/>
      <c r="P3353"/>
      <c r="Q3353"/>
      <c r="R3353"/>
      <c r="S3353"/>
      <c r="T3353"/>
      <c r="U3353"/>
      <c r="V3353"/>
      <c r="W3353"/>
      <c r="X3353"/>
      <c r="Y3353"/>
      <c r="Z3353"/>
    </row>
    <row r="3354" spans="1:26" x14ac:dyDescent="0.25">
      <c r="A3354"/>
      <c r="B3354"/>
      <c r="C3354"/>
      <c r="D3354"/>
      <c r="E3354"/>
      <c r="F3354"/>
      <c r="G3354"/>
      <c r="H3354"/>
      <c r="I3354"/>
      <c r="J3354"/>
      <c r="K3354"/>
      <c r="L3354"/>
      <c r="M3354"/>
      <c r="N3354"/>
      <c r="O3354"/>
      <c r="P3354"/>
      <c r="Q3354"/>
      <c r="R3354"/>
      <c r="S3354"/>
      <c r="T3354"/>
      <c r="U3354"/>
      <c r="V3354"/>
      <c r="W3354"/>
      <c r="X3354"/>
      <c r="Y3354"/>
      <c r="Z3354"/>
    </row>
    <row r="3355" spans="1:26" x14ac:dyDescent="0.25">
      <c r="A3355"/>
      <c r="B3355"/>
      <c r="C3355"/>
      <c r="D3355"/>
      <c r="E3355"/>
      <c r="F3355"/>
      <c r="G3355"/>
      <c r="H3355"/>
      <c r="I3355"/>
      <c r="J3355"/>
      <c r="K3355"/>
      <c r="L3355"/>
      <c r="M3355"/>
      <c r="N3355"/>
      <c r="O3355"/>
      <c r="P3355"/>
      <c r="Q3355"/>
      <c r="R3355"/>
      <c r="S3355"/>
      <c r="T3355"/>
      <c r="U3355"/>
      <c r="V3355"/>
      <c r="W3355"/>
      <c r="X3355"/>
      <c r="Y3355"/>
      <c r="Z3355"/>
    </row>
    <row r="3356" spans="1:26" x14ac:dyDescent="0.25">
      <c r="A3356"/>
      <c r="B3356"/>
      <c r="C3356"/>
      <c r="D3356"/>
      <c r="E3356"/>
      <c r="F3356"/>
      <c r="G3356"/>
      <c r="H3356"/>
      <c r="I3356"/>
      <c r="J3356"/>
      <c r="K3356"/>
      <c r="L3356"/>
      <c r="M3356"/>
      <c r="N3356"/>
      <c r="O3356"/>
      <c r="P3356"/>
      <c r="Q3356"/>
      <c r="R3356"/>
      <c r="S3356"/>
      <c r="T3356"/>
      <c r="U3356"/>
      <c r="V3356"/>
      <c r="W3356"/>
      <c r="X3356"/>
      <c r="Y3356"/>
      <c r="Z3356"/>
    </row>
    <row r="3357" spans="1:26" x14ac:dyDescent="0.25">
      <c r="A3357"/>
      <c r="B3357"/>
      <c r="C3357"/>
      <c r="D3357"/>
      <c r="E3357"/>
      <c r="F3357"/>
      <c r="G3357"/>
      <c r="H3357"/>
      <c r="I3357"/>
      <c r="J3357"/>
      <c r="K3357"/>
      <c r="L3357"/>
      <c r="M3357"/>
      <c r="N3357"/>
      <c r="O3357"/>
      <c r="P3357"/>
      <c r="Q3357"/>
      <c r="R3357"/>
      <c r="S3357"/>
      <c r="T3357"/>
      <c r="U3357"/>
      <c r="V3357"/>
      <c r="W3357"/>
      <c r="X3357"/>
      <c r="Y3357"/>
      <c r="Z3357"/>
    </row>
    <row r="3358" spans="1:26" x14ac:dyDescent="0.25">
      <c r="A3358"/>
      <c r="B3358"/>
      <c r="C3358"/>
      <c r="D3358"/>
      <c r="E3358"/>
      <c r="F3358"/>
      <c r="G3358"/>
      <c r="H3358"/>
      <c r="I3358"/>
      <c r="J3358"/>
      <c r="K3358"/>
      <c r="L3358"/>
      <c r="M3358"/>
      <c r="N3358"/>
      <c r="O3358"/>
      <c r="P3358"/>
      <c r="Q3358"/>
      <c r="R3358"/>
      <c r="S3358"/>
      <c r="T3358"/>
      <c r="U3358"/>
      <c r="V3358"/>
      <c r="W3358"/>
      <c r="X3358"/>
      <c r="Y3358"/>
      <c r="Z3358"/>
    </row>
    <row r="3359" spans="1:26" x14ac:dyDescent="0.25">
      <c r="A3359"/>
      <c r="B3359"/>
      <c r="C3359"/>
      <c r="D3359"/>
      <c r="E3359"/>
      <c r="F3359"/>
      <c r="G3359"/>
      <c r="H3359"/>
      <c r="I3359"/>
      <c r="J3359"/>
      <c r="K3359"/>
      <c r="L3359"/>
      <c r="M3359"/>
      <c r="N3359"/>
      <c r="O3359"/>
      <c r="P3359"/>
      <c r="Q3359"/>
      <c r="R3359"/>
      <c r="S3359"/>
      <c r="T3359"/>
      <c r="U3359"/>
      <c r="V3359"/>
      <c r="W3359"/>
      <c r="X3359"/>
      <c r="Y3359"/>
      <c r="Z3359"/>
    </row>
    <row r="3360" spans="1:26" x14ac:dyDescent="0.25">
      <c r="A3360"/>
      <c r="B3360"/>
      <c r="C3360"/>
      <c r="D3360"/>
      <c r="E3360"/>
      <c r="F3360"/>
      <c r="G3360"/>
      <c r="H3360"/>
      <c r="I3360"/>
      <c r="J3360"/>
      <c r="K3360"/>
      <c r="L3360"/>
      <c r="M3360"/>
      <c r="N3360"/>
      <c r="O3360"/>
      <c r="P3360"/>
      <c r="Q3360"/>
      <c r="R3360"/>
      <c r="S3360"/>
      <c r="T3360"/>
      <c r="U3360"/>
      <c r="V3360"/>
      <c r="W3360"/>
      <c r="X3360"/>
      <c r="Y3360"/>
      <c r="Z3360"/>
    </row>
    <row r="3361" spans="1:26" x14ac:dyDescent="0.25">
      <c r="A3361"/>
      <c r="B3361"/>
      <c r="C3361"/>
      <c r="D3361"/>
      <c r="E3361"/>
      <c r="F3361"/>
      <c r="G3361"/>
      <c r="H3361"/>
      <c r="I3361"/>
      <c r="J3361"/>
      <c r="K3361"/>
      <c r="L3361"/>
      <c r="M3361"/>
      <c r="N3361"/>
      <c r="O3361"/>
      <c r="P3361"/>
      <c r="Q3361"/>
      <c r="R3361"/>
      <c r="S3361"/>
      <c r="T3361"/>
      <c r="U3361"/>
      <c r="V3361"/>
      <c r="W3361"/>
      <c r="X3361"/>
      <c r="Y3361"/>
      <c r="Z3361"/>
    </row>
    <row r="3362" spans="1:26" x14ac:dyDescent="0.25">
      <c r="A3362"/>
      <c r="B3362"/>
      <c r="C3362"/>
      <c r="D3362"/>
      <c r="E3362"/>
      <c r="F3362"/>
      <c r="G3362"/>
      <c r="H3362"/>
      <c r="I3362"/>
      <c r="J3362"/>
      <c r="K3362"/>
      <c r="L3362"/>
      <c r="M3362"/>
      <c r="N3362"/>
      <c r="O3362"/>
      <c r="P3362"/>
      <c r="Q3362"/>
      <c r="R3362"/>
      <c r="S3362"/>
      <c r="T3362"/>
      <c r="U3362"/>
      <c r="V3362"/>
      <c r="W3362"/>
      <c r="X3362"/>
      <c r="Y3362"/>
      <c r="Z3362"/>
    </row>
    <row r="3363" spans="1:26" x14ac:dyDescent="0.25">
      <c r="A3363"/>
      <c r="B3363"/>
      <c r="C3363"/>
      <c r="D3363"/>
      <c r="E3363"/>
      <c r="F3363"/>
      <c r="G3363"/>
      <c r="H3363"/>
      <c r="I3363"/>
      <c r="J3363"/>
      <c r="K3363"/>
      <c r="L3363"/>
      <c r="M3363"/>
      <c r="N3363"/>
      <c r="O3363"/>
      <c r="P3363"/>
      <c r="Q3363"/>
      <c r="R3363"/>
      <c r="S3363"/>
      <c r="T3363"/>
      <c r="U3363"/>
      <c r="V3363"/>
      <c r="W3363"/>
      <c r="X3363"/>
      <c r="Y3363"/>
      <c r="Z3363"/>
    </row>
    <row r="3364" spans="1:26" x14ac:dyDescent="0.25">
      <c r="A3364"/>
      <c r="B3364"/>
      <c r="C3364"/>
      <c r="D3364"/>
      <c r="E3364"/>
      <c r="F3364"/>
      <c r="G3364"/>
      <c r="H3364"/>
      <c r="I3364"/>
      <c r="J3364"/>
      <c r="K3364"/>
      <c r="L3364"/>
      <c r="M3364"/>
      <c r="N3364"/>
      <c r="O3364"/>
      <c r="P3364"/>
      <c r="Q3364"/>
      <c r="R3364"/>
      <c r="S3364"/>
      <c r="T3364"/>
      <c r="U3364"/>
      <c r="V3364"/>
      <c r="W3364"/>
      <c r="X3364"/>
      <c r="Y3364"/>
      <c r="Z3364"/>
    </row>
    <row r="3365" spans="1:26" x14ac:dyDescent="0.25">
      <c r="A3365"/>
      <c r="B3365"/>
      <c r="C3365"/>
      <c r="D3365"/>
      <c r="E3365"/>
      <c r="F3365"/>
      <c r="G3365"/>
      <c r="H3365"/>
      <c r="I3365"/>
      <c r="J3365"/>
      <c r="K3365"/>
      <c r="L3365"/>
      <c r="M3365"/>
      <c r="N3365"/>
      <c r="O3365"/>
      <c r="P3365"/>
      <c r="Q3365"/>
      <c r="R3365"/>
      <c r="S3365"/>
      <c r="T3365"/>
      <c r="U3365"/>
      <c r="V3365"/>
      <c r="W3365"/>
      <c r="X3365"/>
      <c r="Y3365"/>
      <c r="Z3365"/>
    </row>
    <row r="3366" spans="1:26" x14ac:dyDescent="0.25">
      <c r="A3366"/>
      <c r="B3366"/>
      <c r="C3366"/>
      <c r="D3366"/>
      <c r="E3366"/>
      <c r="F3366"/>
      <c r="G3366"/>
      <c r="H3366"/>
      <c r="I3366"/>
      <c r="J3366"/>
      <c r="K3366"/>
      <c r="L3366"/>
      <c r="M3366"/>
      <c r="N3366"/>
      <c r="O3366"/>
      <c r="P3366"/>
      <c r="Q3366"/>
      <c r="R3366"/>
      <c r="S3366"/>
      <c r="T3366"/>
      <c r="U3366"/>
      <c r="V3366"/>
      <c r="W3366"/>
      <c r="X3366"/>
      <c r="Y3366"/>
      <c r="Z3366"/>
    </row>
    <row r="3367" spans="1:26" x14ac:dyDescent="0.25">
      <c r="A3367"/>
      <c r="B3367"/>
      <c r="C3367"/>
      <c r="D3367"/>
      <c r="E3367"/>
      <c r="F3367"/>
      <c r="G3367"/>
      <c r="H3367"/>
      <c r="I3367"/>
      <c r="J3367"/>
      <c r="K3367"/>
      <c r="L3367"/>
      <c r="M3367"/>
      <c r="N3367"/>
      <c r="O3367"/>
      <c r="P3367"/>
      <c r="Q3367"/>
      <c r="R3367"/>
      <c r="S3367"/>
      <c r="T3367"/>
      <c r="U3367"/>
      <c r="V3367"/>
      <c r="W3367"/>
      <c r="X3367"/>
      <c r="Y3367"/>
      <c r="Z3367"/>
    </row>
    <row r="3368" spans="1:26" x14ac:dyDescent="0.25">
      <c r="A3368"/>
      <c r="B3368"/>
      <c r="C3368"/>
      <c r="D3368"/>
      <c r="E3368"/>
      <c r="F3368"/>
      <c r="G3368"/>
      <c r="H3368"/>
      <c r="I3368"/>
      <c r="J3368"/>
      <c r="K3368"/>
      <c r="L3368"/>
      <c r="M3368"/>
      <c r="N3368"/>
      <c r="O3368"/>
      <c r="P3368"/>
      <c r="Q3368"/>
      <c r="R3368"/>
      <c r="S3368"/>
      <c r="T3368"/>
      <c r="U3368"/>
      <c r="V3368"/>
      <c r="W3368"/>
      <c r="X3368"/>
      <c r="Y3368"/>
      <c r="Z3368"/>
    </row>
    <row r="3369" spans="1:26" x14ac:dyDescent="0.25">
      <c r="A3369"/>
      <c r="B3369"/>
      <c r="C3369"/>
      <c r="D3369"/>
      <c r="E3369"/>
      <c r="F3369"/>
      <c r="G3369"/>
      <c r="H3369"/>
      <c r="I3369"/>
      <c r="J3369"/>
      <c r="K3369"/>
      <c r="L3369"/>
      <c r="M3369"/>
      <c r="N3369"/>
      <c r="O3369"/>
      <c r="P3369"/>
      <c r="Q3369"/>
      <c r="R3369"/>
      <c r="S3369"/>
      <c r="T3369"/>
      <c r="U3369"/>
      <c r="V3369"/>
      <c r="W3369"/>
      <c r="X3369"/>
      <c r="Y3369"/>
      <c r="Z3369"/>
    </row>
    <row r="3370" spans="1:26" x14ac:dyDescent="0.25">
      <c r="A3370"/>
      <c r="B3370"/>
      <c r="C3370"/>
      <c r="D3370"/>
      <c r="E3370"/>
      <c r="F3370"/>
      <c r="G3370"/>
      <c r="H3370"/>
      <c r="I3370"/>
      <c r="J3370"/>
      <c r="K3370"/>
      <c r="L3370"/>
      <c r="M3370"/>
      <c r="N3370"/>
      <c r="O3370"/>
      <c r="P3370"/>
      <c r="Q3370"/>
      <c r="R3370"/>
      <c r="S3370"/>
      <c r="T3370"/>
      <c r="U3370"/>
      <c r="V3370"/>
      <c r="W3370"/>
      <c r="X3370"/>
      <c r="Y3370"/>
      <c r="Z3370"/>
    </row>
    <row r="3371" spans="1:26" x14ac:dyDescent="0.25">
      <c r="A3371"/>
      <c r="B3371"/>
      <c r="C3371"/>
      <c r="D3371"/>
      <c r="E3371"/>
      <c r="F3371"/>
      <c r="G3371"/>
      <c r="H3371"/>
      <c r="I3371"/>
      <c r="J3371"/>
      <c r="K3371"/>
      <c r="L3371"/>
      <c r="M3371"/>
      <c r="N3371"/>
      <c r="O3371"/>
      <c r="P3371"/>
      <c r="Q3371"/>
      <c r="R3371"/>
      <c r="S3371"/>
      <c r="T3371"/>
      <c r="U3371"/>
      <c r="V3371"/>
      <c r="W3371"/>
      <c r="X3371"/>
      <c r="Y3371"/>
      <c r="Z3371"/>
    </row>
    <row r="3372" spans="1:26" x14ac:dyDescent="0.25">
      <c r="A3372"/>
      <c r="B3372"/>
      <c r="C3372"/>
      <c r="D3372"/>
      <c r="E3372"/>
      <c r="F3372"/>
      <c r="G3372"/>
      <c r="H3372"/>
      <c r="I3372"/>
      <c r="J3372"/>
      <c r="K3372"/>
      <c r="L3372"/>
      <c r="M3372"/>
      <c r="N3372"/>
      <c r="O3372"/>
      <c r="P3372"/>
      <c r="Q3372"/>
      <c r="R3372"/>
      <c r="S3372"/>
      <c r="T3372"/>
      <c r="U3372"/>
      <c r="V3372"/>
      <c r="W3372"/>
      <c r="X3372"/>
      <c r="Y3372"/>
      <c r="Z3372"/>
    </row>
    <row r="3373" spans="1:26" x14ac:dyDescent="0.25">
      <c r="A3373"/>
      <c r="B3373"/>
      <c r="C3373"/>
      <c r="D3373"/>
      <c r="E3373"/>
      <c r="F3373"/>
      <c r="G3373"/>
      <c r="H3373"/>
      <c r="I3373"/>
      <c r="J3373"/>
      <c r="K3373"/>
      <c r="L3373"/>
      <c r="M3373"/>
      <c r="N3373"/>
      <c r="O3373"/>
      <c r="P3373"/>
      <c r="Q3373"/>
      <c r="R3373"/>
      <c r="S3373"/>
      <c r="T3373"/>
      <c r="U3373"/>
      <c r="V3373"/>
      <c r="W3373"/>
      <c r="X3373"/>
      <c r="Y3373"/>
      <c r="Z3373"/>
    </row>
    <row r="3374" spans="1:26" x14ac:dyDescent="0.25">
      <c r="A3374"/>
      <c r="B3374"/>
      <c r="C3374"/>
      <c r="D3374"/>
      <c r="E3374"/>
      <c r="F3374"/>
      <c r="G3374"/>
      <c r="H3374"/>
      <c r="I3374"/>
      <c r="J3374"/>
      <c r="K3374"/>
      <c r="L3374"/>
      <c r="M3374"/>
      <c r="N3374"/>
      <c r="O3374"/>
      <c r="P3374"/>
      <c r="Q3374"/>
      <c r="R3374"/>
      <c r="S3374"/>
      <c r="T3374"/>
      <c r="U3374"/>
      <c r="V3374"/>
      <c r="W3374"/>
      <c r="X3374"/>
      <c r="Y3374"/>
      <c r="Z3374"/>
    </row>
    <row r="3375" spans="1:26" x14ac:dyDescent="0.25">
      <c r="A3375"/>
      <c r="B3375"/>
      <c r="C3375"/>
      <c r="D3375"/>
      <c r="E3375"/>
      <c r="F3375"/>
      <c r="G3375"/>
      <c r="H3375"/>
      <c r="I3375"/>
      <c r="J3375"/>
      <c r="K3375"/>
      <c r="L3375"/>
      <c r="M3375"/>
      <c r="N3375"/>
      <c r="O3375"/>
      <c r="P3375"/>
      <c r="Q3375"/>
      <c r="R3375"/>
      <c r="S3375"/>
      <c r="T3375"/>
      <c r="U3375"/>
      <c r="V3375"/>
      <c r="W3375"/>
      <c r="X3375"/>
      <c r="Y3375"/>
      <c r="Z3375"/>
    </row>
    <row r="3376" spans="1:26" x14ac:dyDescent="0.25">
      <c r="A3376"/>
      <c r="B3376"/>
      <c r="C3376"/>
      <c r="D3376"/>
      <c r="E3376"/>
      <c r="F3376"/>
      <c r="G3376"/>
      <c r="H3376"/>
      <c r="I3376"/>
      <c r="J3376"/>
      <c r="K3376"/>
      <c r="L3376"/>
      <c r="M3376"/>
      <c r="N3376"/>
      <c r="O3376"/>
      <c r="P3376"/>
      <c r="Q3376"/>
      <c r="R3376"/>
      <c r="S3376"/>
      <c r="T3376"/>
      <c r="U3376"/>
      <c r="V3376"/>
      <c r="W3376"/>
      <c r="X3376"/>
      <c r="Y3376"/>
      <c r="Z3376"/>
    </row>
    <row r="3377" spans="1:26" x14ac:dyDescent="0.25">
      <c r="A3377"/>
      <c r="B3377"/>
      <c r="C3377"/>
      <c r="D3377"/>
      <c r="E3377"/>
      <c r="F3377"/>
      <c r="G3377"/>
      <c r="H3377"/>
      <c r="I3377"/>
      <c r="J3377"/>
      <c r="K3377"/>
      <c r="L3377"/>
      <c r="M3377"/>
      <c r="N3377"/>
      <c r="O3377"/>
      <c r="P3377"/>
      <c r="Q3377"/>
      <c r="R3377"/>
      <c r="S3377"/>
      <c r="T3377"/>
      <c r="U3377"/>
      <c r="V3377"/>
      <c r="W3377"/>
      <c r="X3377"/>
      <c r="Y3377"/>
      <c r="Z3377"/>
    </row>
    <row r="3378" spans="1:26" x14ac:dyDescent="0.25">
      <c r="A3378"/>
      <c r="B3378"/>
      <c r="C3378"/>
      <c r="D3378"/>
      <c r="E3378"/>
      <c r="F3378"/>
      <c r="G3378"/>
      <c r="H3378"/>
      <c r="I3378"/>
      <c r="J3378"/>
      <c r="K3378"/>
      <c r="L3378"/>
      <c r="M3378"/>
      <c r="N3378"/>
      <c r="O3378"/>
      <c r="P3378"/>
      <c r="Q3378"/>
      <c r="R3378"/>
      <c r="S3378"/>
      <c r="T3378"/>
      <c r="U3378"/>
      <c r="V3378"/>
      <c r="W3378"/>
      <c r="X3378"/>
      <c r="Y3378"/>
      <c r="Z3378"/>
    </row>
    <row r="3379" spans="1:26" x14ac:dyDescent="0.25">
      <c r="A3379"/>
      <c r="B3379"/>
      <c r="C3379"/>
      <c r="D3379"/>
      <c r="E3379"/>
      <c r="F3379"/>
      <c r="G3379"/>
      <c r="H3379"/>
      <c r="I3379"/>
      <c r="J3379"/>
      <c r="K3379"/>
      <c r="L3379"/>
      <c r="M3379"/>
      <c r="N3379"/>
      <c r="O3379"/>
      <c r="P3379"/>
      <c r="Q3379"/>
      <c r="R3379"/>
      <c r="S3379"/>
      <c r="T3379"/>
      <c r="U3379"/>
      <c r="V3379"/>
      <c r="W3379"/>
      <c r="X3379"/>
      <c r="Y3379"/>
      <c r="Z3379"/>
    </row>
    <row r="3380" spans="1:26" x14ac:dyDescent="0.25">
      <c r="A3380"/>
      <c r="B3380"/>
      <c r="C3380"/>
      <c r="D3380"/>
      <c r="E3380"/>
      <c r="F3380"/>
      <c r="G3380"/>
      <c r="H3380"/>
      <c r="I3380"/>
      <c r="J3380"/>
      <c r="K3380"/>
      <c r="L3380"/>
      <c r="M3380"/>
      <c r="N3380"/>
      <c r="O3380"/>
      <c r="P3380"/>
      <c r="Q3380"/>
      <c r="R3380"/>
      <c r="S3380"/>
      <c r="T3380"/>
      <c r="U3380"/>
      <c r="V3380"/>
      <c r="W3380"/>
      <c r="X3380"/>
      <c r="Y3380"/>
      <c r="Z3380"/>
    </row>
    <row r="3381" spans="1:26" x14ac:dyDescent="0.25">
      <c r="A3381"/>
      <c r="B3381"/>
      <c r="C3381"/>
      <c r="D3381"/>
      <c r="E3381"/>
      <c r="F3381"/>
      <c r="G3381"/>
      <c r="H3381"/>
      <c r="I3381"/>
      <c r="J3381"/>
      <c r="K3381"/>
      <c r="L3381"/>
      <c r="M3381"/>
      <c r="N3381"/>
      <c r="O3381"/>
      <c r="P3381"/>
      <c r="Q3381"/>
      <c r="R3381"/>
      <c r="S3381"/>
      <c r="T3381"/>
      <c r="U3381"/>
      <c r="V3381"/>
      <c r="W3381"/>
      <c r="X3381"/>
      <c r="Y3381"/>
      <c r="Z3381"/>
    </row>
    <row r="3382" spans="1:26" x14ac:dyDescent="0.25">
      <c r="A3382"/>
      <c r="B3382"/>
      <c r="C3382"/>
      <c r="D3382"/>
      <c r="E3382"/>
      <c r="F3382"/>
      <c r="G3382"/>
      <c r="H3382"/>
      <c r="I3382"/>
      <c r="J3382"/>
      <c r="K3382"/>
      <c r="L3382"/>
      <c r="M3382"/>
      <c r="N3382"/>
      <c r="O3382"/>
      <c r="P3382"/>
      <c r="Q3382"/>
      <c r="R3382"/>
      <c r="S3382"/>
      <c r="T3382"/>
      <c r="U3382"/>
      <c r="V3382"/>
      <c r="W3382"/>
      <c r="X3382"/>
      <c r="Y3382"/>
      <c r="Z3382"/>
    </row>
    <row r="3383" spans="1:26" x14ac:dyDescent="0.25">
      <c r="A3383"/>
      <c r="B3383"/>
      <c r="C3383"/>
      <c r="D3383"/>
      <c r="E3383"/>
      <c r="F3383"/>
      <c r="G3383"/>
      <c r="H3383"/>
      <c r="I3383"/>
      <c r="J3383"/>
      <c r="K3383"/>
      <c r="L3383"/>
      <c r="M3383"/>
      <c r="N3383"/>
      <c r="O3383"/>
      <c r="P3383"/>
      <c r="Q3383"/>
      <c r="R3383"/>
      <c r="S3383"/>
      <c r="T3383"/>
      <c r="U3383"/>
      <c r="V3383"/>
      <c r="W3383"/>
      <c r="X3383"/>
      <c r="Y3383"/>
      <c r="Z3383"/>
    </row>
    <row r="3384" spans="1:26" x14ac:dyDescent="0.25">
      <c r="A3384"/>
      <c r="B3384"/>
      <c r="C3384"/>
      <c r="D3384"/>
      <c r="E3384"/>
      <c r="F3384"/>
      <c r="G3384"/>
      <c r="H3384"/>
      <c r="I3384"/>
      <c r="J3384"/>
      <c r="K3384"/>
      <c r="L3384"/>
      <c r="M3384"/>
      <c r="N3384"/>
      <c r="O3384"/>
      <c r="P3384"/>
      <c r="Q3384"/>
      <c r="R3384"/>
      <c r="S3384"/>
      <c r="T3384"/>
      <c r="U3384"/>
      <c r="V3384"/>
      <c r="W3384"/>
      <c r="X3384"/>
      <c r="Y3384"/>
      <c r="Z3384"/>
    </row>
    <row r="3385" spans="1:26" x14ac:dyDescent="0.25">
      <c r="A3385"/>
      <c r="B3385"/>
      <c r="C3385"/>
      <c r="D3385"/>
      <c r="E3385"/>
      <c r="F3385"/>
      <c r="G3385"/>
      <c r="H3385"/>
      <c r="I3385"/>
      <c r="J3385"/>
      <c r="K3385"/>
      <c r="L3385"/>
      <c r="M3385"/>
      <c r="N3385"/>
      <c r="O3385"/>
      <c r="P3385"/>
      <c r="Q3385"/>
      <c r="R3385"/>
      <c r="S3385"/>
      <c r="T3385"/>
      <c r="U3385"/>
      <c r="V3385"/>
      <c r="W3385"/>
      <c r="X3385"/>
      <c r="Y3385"/>
      <c r="Z3385"/>
    </row>
    <row r="3386" spans="1:26" x14ac:dyDescent="0.25">
      <c r="A3386"/>
      <c r="B3386"/>
      <c r="C3386"/>
      <c r="D3386"/>
      <c r="E3386"/>
      <c r="F3386"/>
      <c r="G3386"/>
      <c r="H3386"/>
      <c r="I3386"/>
      <c r="J3386"/>
      <c r="K3386"/>
      <c r="L3386"/>
      <c r="M3386"/>
      <c r="N3386"/>
      <c r="O3386"/>
      <c r="P3386"/>
      <c r="Q3386"/>
      <c r="R3386"/>
      <c r="S3386"/>
      <c r="T3386"/>
      <c r="U3386"/>
      <c r="V3386"/>
      <c r="W3386"/>
      <c r="X3386"/>
      <c r="Y3386"/>
      <c r="Z3386"/>
    </row>
    <row r="3387" spans="1:26" x14ac:dyDescent="0.25">
      <c r="A3387"/>
      <c r="B3387"/>
      <c r="C3387"/>
      <c r="D3387"/>
      <c r="E3387"/>
      <c r="F3387"/>
      <c r="G3387"/>
      <c r="H3387"/>
      <c r="I3387"/>
      <c r="J3387"/>
      <c r="K3387"/>
      <c r="L3387"/>
      <c r="M3387"/>
      <c r="N3387"/>
      <c r="O3387"/>
      <c r="P3387"/>
      <c r="Q3387"/>
      <c r="R3387"/>
      <c r="S3387"/>
      <c r="T3387"/>
      <c r="U3387"/>
      <c r="V3387"/>
      <c r="W3387"/>
      <c r="X3387"/>
      <c r="Y3387"/>
      <c r="Z3387"/>
    </row>
    <row r="3388" spans="1:26" x14ac:dyDescent="0.25">
      <c r="A3388"/>
      <c r="B3388"/>
      <c r="C3388"/>
      <c r="D3388"/>
      <c r="E3388"/>
      <c r="F3388"/>
      <c r="G3388"/>
      <c r="H3388"/>
      <c r="I3388"/>
      <c r="J3388"/>
      <c r="K3388"/>
      <c r="L3388"/>
      <c r="M3388"/>
      <c r="N3388"/>
      <c r="O3388"/>
      <c r="P3388"/>
      <c r="Q3388"/>
      <c r="R3388"/>
      <c r="S3388"/>
      <c r="T3388"/>
      <c r="U3388"/>
      <c r="V3388"/>
      <c r="W3388"/>
      <c r="X3388"/>
      <c r="Y3388"/>
      <c r="Z3388"/>
    </row>
    <row r="3389" spans="1:26" x14ac:dyDescent="0.25">
      <c r="A3389"/>
      <c r="B3389"/>
      <c r="C3389"/>
      <c r="D3389"/>
      <c r="E3389"/>
      <c r="F3389"/>
      <c r="G3389"/>
      <c r="H3389"/>
      <c r="I3389"/>
      <c r="J3389"/>
      <c r="K3389"/>
      <c r="L3389"/>
      <c r="M3389"/>
      <c r="N3389"/>
      <c r="O3389"/>
      <c r="P3389"/>
      <c r="Q3389"/>
      <c r="R3389"/>
      <c r="S3389"/>
      <c r="T3389"/>
      <c r="U3389"/>
      <c r="V3389"/>
      <c r="W3389"/>
      <c r="X3389"/>
      <c r="Y3389"/>
      <c r="Z3389"/>
    </row>
    <row r="3390" spans="1:26" x14ac:dyDescent="0.25">
      <c r="A3390"/>
      <c r="B3390"/>
      <c r="C3390"/>
      <c r="D3390"/>
      <c r="E3390"/>
      <c r="F3390"/>
      <c r="G3390"/>
      <c r="H3390"/>
      <c r="I3390"/>
      <c r="J3390"/>
      <c r="K3390"/>
      <c r="L3390"/>
      <c r="M3390"/>
      <c r="N3390"/>
      <c r="O3390"/>
      <c r="P3390"/>
      <c r="Q3390"/>
      <c r="R3390"/>
      <c r="S3390"/>
      <c r="T3390"/>
      <c r="U3390"/>
      <c r="V3390"/>
      <c r="W3390"/>
      <c r="X3390"/>
      <c r="Y3390"/>
      <c r="Z3390"/>
    </row>
    <row r="3391" spans="1:26" x14ac:dyDescent="0.25">
      <c r="A3391"/>
      <c r="B3391"/>
      <c r="C3391"/>
      <c r="D3391"/>
      <c r="E3391"/>
      <c r="F3391"/>
      <c r="G3391"/>
      <c r="H3391"/>
      <c r="I3391"/>
      <c r="J3391"/>
      <c r="K3391"/>
      <c r="L3391"/>
      <c r="M3391"/>
      <c r="N3391"/>
      <c r="O3391"/>
      <c r="P3391"/>
      <c r="Q3391"/>
      <c r="R3391"/>
      <c r="S3391"/>
      <c r="T3391"/>
      <c r="U3391"/>
      <c r="V3391"/>
      <c r="W3391"/>
      <c r="X3391"/>
      <c r="Y3391"/>
      <c r="Z3391"/>
    </row>
    <row r="3392" spans="1:26" x14ac:dyDescent="0.25">
      <c r="A3392"/>
      <c r="B3392"/>
      <c r="C3392"/>
      <c r="D3392"/>
      <c r="E3392"/>
      <c r="F3392"/>
      <c r="G3392"/>
      <c r="H3392"/>
      <c r="I3392"/>
      <c r="J3392"/>
      <c r="K3392"/>
      <c r="L3392"/>
      <c r="M3392"/>
      <c r="N3392"/>
      <c r="O3392"/>
      <c r="P3392"/>
      <c r="Q3392"/>
      <c r="R3392"/>
      <c r="S3392"/>
      <c r="T3392"/>
      <c r="U3392"/>
      <c r="V3392"/>
      <c r="W3392"/>
      <c r="X3392"/>
      <c r="Y3392"/>
      <c r="Z3392"/>
    </row>
    <row r="3393" spans="1:26" x14ac:dyDescent="0.25">
      <c r="A3393"/>
      <c r="B3393"/>
      <c r="C3393"/>
      <c r="D3393"/>
      <c r="E3393"/>
      <c r="F3393"/>
      <c r="G3393"/>
      <c r="H3393"/>
      <c r="I3393"/>
      <c r="J3393"/>
      <c r="K3393"/>
      <c r="L3393"/>
      <c r="M3393"/>
      <c r="N3393"/>
      <c r="O3393"/>
      <c r="P3393"/>
      <c r="Q3393"/>
      <c r="R3393"/>
      <c r="S3393"/>
      <c r="T3393"/>
      <c r="U3393"/>
      <c r="V3393"/>
      <c r="W3393"/>
      <c r="X3393"/>
      <c r="Y3393"/>
      <c r="Z3393"/>
    </row>
    <row r="3394" spans="1:26" x14ac:dyDescent="0.25">
      <c r="A3394"/>
      <c r="B3394"/>
      <c r="C3394"/>
      <c r="D3394"/>
      <c r="E3394"/>
      <c r="F3394"/>
      <c r="G3394"/>
      <c r="H3394"/>
      <c r="I3394"/>
      <c r="J3394"/>
      <c r="K3394"/>
      <c r="L3394"/>
      <c r="M3394"/>
      <c r="N3394"/>
      <c r="O3394"/>
      <c r="P3394"/>
      <c r="Q3394"/>
      <c r="R3394"/>
      <c r="S3394"/>
      <c r="T3394"/>
      <c r="U3394"/>
      <c r="V3394"/>
      <c r="W3394"/>
      <c r="X3394"/>
      <c r="Y3394"/>
      <c r="Z3394"/>
    </row>
    <row r="3395" spans="1:26" x14ac:dyDescent="0.25">
      <c r="A3395"/>
      <c r="B3395"/>
      <c r="C3395"/>
      <c r="D3395"/>
      <c r="E3395"/>
      <c r="F3395"/>
      <c r="G3395"/>
      <c r="H3395"/>
      <c r="I3395"/>
      <c r="J3395"/>
      <c r="K3395"/>
      <c r="L3395"/>
      <c r="M3395"/>
      <c r="N3395"/>
      <c r="O3395"/>
      <c r="P3395"/>
      <c r="Q3395"/>
      <c r="R3395"/>
      <c r="S3395"/>
      <c r="T3395"/>
      <c r="U3395"/>
      <c r="V3395"/>
      <c r="W3395"/>
      <c r="X3395"/>
      <c r="Y3395"/>
      <c r="Z3395"/>
    </row>
    <row r="3396" spans="1:26" x14ac:dyDescent="0.25">
      <c r="A3396"/>
      <c r="B3396"/>
      <c r="C3396"/>
      <c r="D3396"/>
      <c r="E3396"/>
      <c r="F3396"/>
      <c r="G3396"/>
      <c r="H3396"/>
      <c r="I3396"/>
      <c r="J3396"/>
      <c r="K3396"/>
      <c r="L3396"/>
      <c r="M3396"/>
      <c r="N3396"/>
      <c r="O3396"/>
      <c r="P3396"/>
      <c r="Q3396"/>
      <c r="R3396"/>
      <c r="S3396"/>
      <c r="T3396"/>
      <c r="U3396"/>
      <c r="V3396"/>
      <c r="W3396"/>
      <c r="X3396"/>
      <c r="Y3396"/>
      <c r="Z3396"/>
    </row>
    <row r="3397" spans="1:26" x14ac:dyDescent="0.25">
      <c r="A3397"/>
      <c r="B3397"/>
      <c r="C3397"/>
      <c r="D3397"/>
      <c r="E3397"/>
      <c r="F3397"/>
      <c r="G3397"/>
      <c r="H3397"/>
      <c r="I3397"/>
      <c r="J3397"/>
      <c r="K3397"/>
      <c r="L3397"/>
      <c r="M3397"/>
      <c r="N3397"/>
      <c r="O3397"/>
      <c r="P3397"/>
      <c r="Q3397"/>
      <c r="R3397"/>
      <c r="S3397"/>
      <c r="T3397"/>
      <c r="U3397"/>
      <c r="V3397"/>
      <c r="W3397"/>
      <c r="X3397"/>
      <c r="Y3397"/>
      <c r="Z3397"/>
    </row>
    <row r="3398" spans="1:26" x14ac:dyDescent="0.25">
      <c r="A3398"/>
      <c r="B3398"/>
      <c r="C3398"/>
      <c r="D3398"/>
      <c r="E3398"/>
      <c r="F3398"/>
      <c r="G3398"/>
      <c r="H3398"/>
      <c r="I3398"/>
      <c r="J3398"/>
      <c r="K3398"/>
      <c r="L3398"/>
      <c r="M3398"/>
      <c r="N3398"/>
      <c r="O3398"/>
      <c r="P3398"/>
      <c r="Q3398"/>
      <c r="R3398"/>
      <c r="S3398"/>
      <c r="T3398"/>
      <c r="U3398"/>
      <c r="V3398"/>
      <c r="W3398"/>
      <c r="X3398"/>
      <c r="Y3398"/>
      <c r="Z3398"/>
    </row>
    <row r="3399" spans="1:26" x14ac:dyDescent="0.25">
      <c r="A3399"/>
      <c r="B3399"/>
      <c r="C3399"/>
      <c r="D3399"/>
      <c r="E3399"/>
      <c r="F3399"/>
      <c r="G3399"/>
      <c r="H3399"/>
      <c r="I3399"/>
      <c r="J3399"/>
      <c r="K3399"/>
      <c r="L3399"/>
      <c r="M3399"/>
      <c r="N3399"/>
      <c r="O3399"/>
      <c r="P3399"/>
      <c r="Q3399"/>
      <c r="R3399"/>
      <c r="S3399"/>
      <c r="T3399"/>
      <c r="U3399"/>
      <c r="V3399"/>
      <c r="W3399"/>
      <c r="X3399"/>
      <c r="Y3399"/>
      <c r="Z3399"/>
    </row>
    <row r="3400" spans="1:26" x14ac:dyDescent="0.25">
      <c r="A3400"/>
      <c r="B3400"/>
      <c r="C3400"/>
      <c r="D3400"/>
      <c r="E3400"/>
      <c r="F3400"/>
      <c r="G3400"/>
      <c r="H3400"/>
      <c r="I3400"/>
      <c r="J3400"/>
      <c r="K3400"/>
      <c r="L3400"/>
      <c r="M3400"/>
      <c r="N3400"/>
      <c r="O3400"/>
      <c r="P3400"/>
      <c r="Q3400"/>
      <c r="R3400"/>
      <c r="S3400"/>
      <c r="T3400"/>
      <c r="U3400"/>
      <c r="V3400"/>
      <c r="W3400"/>
      <c r="X3400"/>
      <c r="Y3400"/>
      <c r="Z3400"/>
    </row>
    <row r="3401" spans="1:26" x14ac:dyDescent="0.25">
      <c r="A3401"/>
      <c r="B3401"/>
      <c r="C3401"/>
      <c r="D3401"/>
      <c r="E3401"/>
      <c r="F3401"/>
      <c r="G3401"/>
      <c r="H3401"/>
      <c r="I3401"/>
      <c r="J3401"/>
      <c r="K3401"/>
      <c r="L3401"/>
      <c r="M3401"/>
      <c r="N3401"/>
      <c r="O3401"/>
      <c r="P3401"/>
      <c r="Q3401"/>
      <c r="R3401"/>
      <c r="S3401"/>
      <c r="T3401"/>
      <c r="U3401"/>
      <c r="V3401"/>
      <c r="W3401"/>
      <c r="X3401"/>
      <c r="Y3401"/>
      <c r="Z3401"/>
    </row>
    <row r="3402" spans="1:26" x14ac:dyDescent="0.25">
      <c r="A3402"/>
      <c r="B3402"/>
      <c r="C3402"/>
      <c r="D3402"/>
      <c r="E3402"/>
      <c r="F3402"/>
      <c r="G3402"/>
      <c r="H3402"/>
      <c r="I3402"/>
      <c r="J3402"/>
      <c r="K3402"/>
      <c r="L3402"/>
      <c r="M3402"/>
      <c r="N3402"/>
      <c r="O3402"/>
      <c r="P3402"/>
      <c r="Q3402"/>
      <c r="R3402"/>
      <c r="S3402"/>
      <c r="T3402"/>
      <c r="U3402"/>
      <c r="V3402"/>
      <c r="W3402"/>
      <c r="X3402"/>
      <c r="Y3402"/>
      <c r="Z3402"/>
    </row>
    <row r="3403" spans="1:26" x14ac:dyDescent="0.25">
      <c r="A3403"/>
      <c r="B3403"/>
      <c r="C3403"/>
      <c r="D3403"/>
      <c r="E3403"/>
      <c r="F3403"/>
      <c r="G3403"/>
      <c r="H3403"/>
      <c r="I3403"/>
      <c r="J3403"/>
      <c r="K3403"/>
      <c r="L3403"/>
      <c r="M3403"/>
      <c r="N3403"/>
      <c r="O3403"/>
      <c r="P3403"/>
      <c r="Q3403"/>
      <c r="R3403"/>
      <c r="S3403"/>
      <c r="T3403"/>
      <c r="U3403"/>
      <c r="V3403"/>
      <c r="W3403"/>
      <c r="X3403"/>
      <c r="Y3403"/>
      <c r="Z3403"/>
    </row>
    <row r="3404" spans="1:26" x14ac:dyDescent="0.25">
      <c r="A3404"/>
      <c r="B3404"/>
      <c r="C3404"/>
      <c r="D3404"/>
      <c r="E3404"/>
      <c r="F3404"/>
      <c r="G3404"/>
      <c r="H3404"/>
      <c r="I3404"/>
      <c r="J3404"/>
      <c r="K3404"/>
      <c r="L3404"/>
      <c r="M3404"/>
      <c r="N3404"/>
      <c r="O3404"/>
      <c r="P3404"/>
      <c r="Q3404"/>
      <c r="R3404"/>
      <c r="S3404"/>
      <c r="T3404"/>
      <c r="U3404"/>
      <c r="V3404"/>
      <c r="W3404"/>
      <c r="X3404"/>
      <c r="Y3404"/>
      <c r="Z3404"/>
    </row>
    <row r="3405" spans="1:26" x14ac:dyDescent="0.25">
      <c r="A3405"/>
      <c r="B3405"/>
      <c r="C3405"/>
      <c r="D3405"/>
      <c r="E3405"/>
      <c r="F3405"/>
      <c r="G3405"/>
      <c r="H3405"/>
      <c r="I3405"/>
      <c r="J3405"/>
      <c r="K3405"/>
      <c r="L3405"/>
      <c r="M3405"/>
      <c r="N3405"/>
      <c r="O3405"/>
      <c r="P3405"/>
      <c r="Q3405"/>
      <c r="R3405"/>
      <c r="S3405"/>
      <c r="T3405"/>
      <c r="U3405"/>
      <c r="V3405"/>
      <c r="W3405"/>
      <c r="X3405"/>
      <c r="Y3405"/>
      <c r="Z3405"/>
    </row>
    <row r="3406" spans="1:26" x14ac:dyDescent="0.25">
      <c r="A3406"/>
      <c r="B3406"/>
      <c r="C3406"/>
      <c r="D3406"/>
      <c r="E3406"/>
      <c r="F3406"/>
      <c r="G3406"/>
      <c r="H3406"/>
      <c r="I3406"/>
      <c r="J3406"/>
      <c r="K3406"/>
      <c r="L3406"/>
      <c r="M3406"/>
      <c r="N3406"/>
      <c r="O3406"/>
      <c r="P3406"/>
      <c r="Q3406"/>
      <c r="R3406"/>
      <c r="S3406"/>
      <c r="T3406"/>
      <c r="U3406"/>
      <c r="V3406"/>
      <c r="W3406"/>
      <c r="X3406"/>
      <c r="Y3406"/>
      <c r="Z3406"/>
    </row>
    <row r="3407" spans="1:26" x14ac:dyDescent="0.25">
      <c r="A3407"/>
      <c r="B3407"/>
      <c r="C3407"/>
      <c r="D3407"/>
      <c r="E3407"/>
      <c r="F3407"/>
      <c r="G3407"/>
      <c r="H3407"/>
      <c r="I3407"/>
      <c r="J3407"/>
      <c r="K3407"/>
      <c r="L3407"/>
      <c r="M3407"/>
      <c r="N3407"/>
      <c r="O3407"/>
      <c r="P3407"/>
      <c r="Q3407"/>
      <c r="R3407"/>
      <c r="S3407"/>
      <c r="T3407"/>
      <c r="U3407"/>
      <c r="V3407"/>
      <c r="W3407"/>
      <c r="X3407"/>
      <c r="Y3407"/>
      <c r="Z3407"/>
    </row>
    <row r="3408" spans="1:26" x14ac:dyDescent="0.25">
      <c r="A3408"/>
      <c r="B3408"/>
      <c r="C3408"/>
      <c r="D3408"/>
      <c r="E3408"/>
      <c r="F3408"/>
      <c r="G3408"/>
      <c r="H3408"/>
      <c r="I3408"/>
      <c r="J3408"/>
      <c r="K3408"/>
      <c r="L3408"/>
      <c r="M3408"/>
      <c r="N3408"/>
      <c r="O3408"/>
      <c r="P3408"/>
      <c r="Q3408"/>
      <c r="R3408"/>
      <c r="S3408"/>
      <c r="T3408"/>
      <c r="U3408"/>
      <c r="V3408"/>
      <c r="W3408"/>
      <c r="X3408"/>
      <c r="Y3408"/>
      <c r="Z3408"/>
    </row>
    <row r="3409" spans="1:26" x14ac:dyDescent="0.25">
      <c r="A3409"/>
      <c r="B3409"/>
      <c r="C3409"/>
      <c r="D3409"/>
      <c r="E3409"/>
      <c r="F3409"/>
      <c r="G3409"/>
      <c r="H3409"/>
      <c r="I3409"/>
      <c r="J3409"/>
      <c r="K3409"/>
      <c r="L3409"/>
      <c r="M3409"/>
      <c r="N3409"/>
      <c r="O3409"/>
      <c r="P3409"/>
      <c r="Q3409"/>
      <c r="R3409"/>
      <c r="S3409"/>
      <c r="T3409"/>
      <c r="U3409"/>
      <c r="V3409"/>
      <c r="W3409"/>
      <c r="X3409"/>
      <c r="Y3409"/>
      <c r="Z3409"/>
    </row>
    <row r="3410" spans="1:26" x14ac:dyDescent="0.25">
      <c r="A3410"/>
      <c r="B3410"/>
      <c r="C3410"/>
      <c r="D3410"/>
      <c r="E3410"/>
      <c r="F3410"/>
      <c r="G3410"/>
      <c r="H3410"/>
      <c r="I3410"/>
      <c r="J3410"/>
      <c r="K3410"/>
      <c r="L3410"/>
      <c r="M3410"/>
      <c r="N3410"/>
      <c r="O3410"/>
      <c r="P3410"/>
      <c r="Q3410"/>
      <c r="R3410"/>
      <c r="S3410"/>
      <c r="T3410"/>
      <c r="U3410"/>
      <c r="V3410"/>
      <c r="W3410"/>
      <c r="X3410"/>
      <c r="Y3410"/>
      <c r="Z3410"/>
    </row>
    <row r="3411" spans="1:26" x14ac:dyDescent="0.25">
      <c r="A3411"/>
      <c r="B3411"/>
      <c r="C3411"/>
      <c r="D3411"/>
      <c r="E3411"/>
      <c r="F3411"/>
      <c r="G3411"/>
      <c r="H3411"/>
      <c r="I3411"/>
      <c r="J3411"/>
      <c r="K3411"/>
      <c r="L3411"/>
      <c r="M3411"/>
      <c r="N3411"/>
      <c r="O3411"/>
      <c r="P3411"/>
      <c r="Q3411"/>
      <c r="R3411"/>
      <c r="S3411"/>
      <c r="T3411"/>
      <c r="U3411"/>
      <c r="V3411"/>
      <c r="W3411"/>
      <c r="X3411"/>
      <c r="Y3411"/>
      <c r="Z3411"/>
    </row>
    <row r="3412" spans="1:26" x14ac:dyDescent="0.25">
      <c r="A3412"/>
      <c r="B3412"/>
      <c r="C3412"/>
      <c r="D3412"/>
      <c r="E3412"/>
      <c r="F3412"/>
      <c r="G3412"/>
      <c r="H3412"/>
      <c r="I3412"/>
      <c r="J3412"/>
      <c r="K3412"/>
      <c r="L3412"/>
      <c r="M3412"/>
      <c r="N3412"/>
      <c r="O3412"/>
      <c r="P3412"/>
      <c r="Q3412"/>
      <c r="R3412"/>
      <c r="S3412"/>
      <c r="T3412"/>
      <c r="U3412"/>
      <c r="V3412"/>
      <c r="W3412"/>
      <c r="X3412"/>
      <c r="Y3412"/>
      <c r="Z3412"/>
    </row>
    <row r="3413" spans="1:26" x14ac:dyDescent="0.25">
      <c r="A3413"/>
      <c r="B3413"/>
      <c r="C3413"/>
      <c r="D3413"/>
      <c r="E3413"/>
      <c r="F3413"/>
      <c r="G3413"/>
      <c r="H3413"/>
      <c r="I3413"/>
      <c r="J3413"/>
      <c r="K3413"/>
      <c r="L3413"/>
      <c r="M3413"/>
      <c r="N3413"/>
      <c r="O3413"/>
      <c r="P3413"/>
      <c r="Q3413"/>
      <c r="R3413"/>
      <c r="S3413"/>
      <c r="T3413"/>
      <c r="U3413"/>
      <c r="V3413"/>
      <c r="W3413"/>
      <c r="X3413"/>
      <c r="Y3413"/>
      <c r="Z3413"/>
    </row>
    <row r="3414" spans="1:26" x14ac:dyDescent="0.25">
      <c r="A3414"/>
      <c r="B3414"/>
      <c r="C3414"/>
      <c r="D3414"/>
      <c r="E3414"/>
      <c r="F3414"/>
      <c r="G3414"/>
      <c r="H3414"/>
      <c r="I3414"/>
      <c r="J3414"/>
      <c r="K3414"/>
      <c r="L3414"/>
      <c r="M3414"/>
      <c r="N3414"/>
      <c r="O3414"/>
      <c r="P3414"/>
      <c r="Q3414"/>
      <c r="R3414"/>
      <c r="S3414"/>
      <c r="T3414"/>
      <c r="U3414"/>
      <c r="V3414"/>
      <c r="W3414"/>
      <c r="X3414"/>
      <c r="Y3414"/>
      <c r="Z3414"/>
    </row>
    <row r="3415" spans="1:26" x14ac:dyDescent="0.25">
      <c r="A3415"/>
      <c r="B3415"/>
      <c r="C3415"/>
      <c r="D3415"/>
      <c r="E3415"/>
      <c r="F3415"/>
      <c r="G3415"/>
      <c r="H3415"/>
      <c r="I3415"/>
      <c r="J3415"/>
      <c r="K3415"/>
      <c r="L3415"/>
      <c r="M3415"/>
      <c r="N3415"/>
      <c r="O3415"/>
      <c r="P3415"/>
      <c r="Q3415"/>
      <c r="R3415"/>
      <c r="S3415"/>
      <c r="T3415"/>
      <c r="U3415"/>
      <c r="V3415"/>
      <c r="W3415"/>
      <c r="X3415"/>
      <c r="Y3415"/>
      <c r="Z3415"/>
    </row>
    <row r="3416" spans="1:26" x14ac:dyDescent="0.25">
      <c r="A3416"/>
      <c r="B3416"/>
      <c r="C3416"/>
      <c r="D3416"/>
      <c r="E3416"/>
      <c r="F3416"/>
      <c r="G3416"/>
      <c r="H3416"/>
      <c r="I3416"/>
      <c r="J3416"/>
      <c r="K3416"/>
      <c r="L3416"/>
      <c r="M3416"/>
      <c r="N3416"/>
      <c r="O3416"/>
      <c r="P3416"/>
      <c r="Q3416"/>
      <c r="R3416"/>
      <c r="S3416"/>
      <c r="T3416"/>
      <c r="U3416"/>
      <c r="V3416"/>
      <c r="W3416"/>
      <c r="X3416"/>
      <c r="Y3416"/>
      <c r="Z3416"/>
    </row>
    <row r="3417" spans="1:26" x14ac:dyDescent="0.25">
      <c r="A3417"/>
      <c r="B3417"/>
      <c r="C3417"/>
      <c r="D3417"/>
      <c r="E3417"/>
      <c r="F3417"/>
      <c r="G3417"/>
      <c r="H3417"/>
      <c r="I3417"/>
      <c r="J3417"/>
      <c r="K3417"/>
      <c r="L3417"/>
      <c r="M3417"/>
      <c r="N3417"/>
      <c r="O3417"/>
      <c r="P3417"/>
      <c r="Q3417"/>
      <c r="R3417"/>
      <c r="S3417"/>
      <c r="T3417"/>
      <c r="U3417"/>
      <c r="V3417"/>
      <c r="W3417"/>
      <c r="X3417"/>
      <c r="Y3417"/>
      <c r="Z3417"/>
    </row>
    <row r="3418" spans="1:26" x14ac:dyDescent="0.25">
      <c r="A3418"/>
      <c r="B3418"/>
      <c r="C3418"/>
      <c r="D3418"/>
      <c r="E3418"/>
      <c r="F3418"/>
      <c r="G3418"/>
      <c r="H3418"/>
      <c r="I3418"/>
      <c r="J3418"/>
      <c r="K3418"/>
      <c r="L3418"/>
      <c r="M3418"/>
      <c r="N3418"/>
      <c r="O3418"/>
      <c r="P3418"/>
      <c r="Q3418"/>
      <c r="R3418"/>
      <c r="S3418"/>
      <c r="T3418"/>
      <c r="U3418"/>
      <c r="V3418"/>
      <c r="W3418"/>
      <c r="X3418"/>
      <c r="Y3418"/>
      <c r="Z3418"/>
    </row>
    <row r="3419" spans="1:26" x14ac:dyDescent="0.25">
      <c r="A3419"/>
      <c r="B3419"/>
      <c r="C3419"/>
      <c r="D3419"/>
      <c r="E3419"/>
      <c r="F3419"/>
      <c r="G3419"/>
      <c r="H3419"/>
      <c r="I3419"/>
      <c r="J3419"/>
      <c r="K3419"/>
      <c r="L3419"/>
      <c r="M3419"/>
      <c r="N3419"/>
      <c r="O3419"/>
      <c r="P3419"/>
      <c r="Q3419"/>
      <c r="R3419"/>
      <c r="S3419"/>
      <c r="T3419"/>
      <c r="U3419"/>
      <c r="V3419"/>
      <c r="W3419"/>
      <c r="X3419"/>
      <c r="Y3419"/>
      <c r="Z3419"/>
    </row>
    <row r="3420" spans="1:26" x14ac:dyDescent="0.25">
      <c r="A3420"/>
      <c r="B3420"/>
      <c r="C3420"/>
      <c r="D3420"/>
      <c r="E3420"/>
      <c r="F3420"/>
      <c r="G3420"/>
      <c r="H3420"/>
      <c r="I3420"/>
      <c r="J3420"/>
      <c r="K3420"/>
      <c r="L3420"/>
      <c r="M3420"/>
      <c r="N3420"/>
      <c r="O3420"/>
      <c r="P3420"/>
      <c r="Q3420"/>
      <c r="R3420"/>
      <c r="S3420"/>
      <c r="T3420"/>
      <c r="U3420"/>
      <c r="V3420"/>
      <c r="W3420"/>
      <c r="X3420"/>
      <c r="Y3420"/>
      <c r="Z3420"/>
    </row>
    <row r="3421" spans="1:26" x14ac:dyDescent="0.25">
      <c r="A3421"/>
      <c r="B3421"/>
      <c r="C3421"/>
      <c r="D3421"/>
      <c r="E3421"/>
      <c r="F3421"/>
      <c r="G3421"/>
      <c r="H3421"/>
      <c r="I3421"/>
      <c r="J3421"/>
      <c r="K3421"/>
      <c r="L3421"/>
      <c r="M3421"/>
      <c r="N3421"/>
      <c r="O3421"/>
      <c r="P3421"/>
      <c r="Q3421"/>
      <c r="R3421"/>
      <c r="S3421"/>
      <c r="T3421"/>
      <c r="U3421"/>
      <c r="V3421"/>
      <c r="W3421"/>
      <c r="X3421"/>
      <c r="Y3421"/>
      <c r="Z3421"/>
    </row>
    <row r="3422" spans="1:26" x14ac:dyDescent="0.25">
      <c r="A3422"/>
      <c r="B3422"/>
      <c r="C3422"/>
      <c r="D3422"/>
      <c r="E3422"/>
      <c r="F3422"/>
      <c r="G3422"/>
      <c r="H3422"/>
      <c r="I3422"/>
      <c r="J3422"/>
      <c r="K3422"/>
      <c r="L3422"/>
      <c r="M3422"/>
      <c r="N3422"/>
      <c r="O3422"/>
      <c r="P3422"/>
      <c r="Q3422"/>
      <c r="R3422"/>
      <c r="S3422"/>
      <c r="T3422"/>
      <c r="U3422"/>
      <c r="V3422"/>
      <c r="W3422"/>
      <c r="X3422"/>
      <c r="Y3422"/>
      <c r="Z3422"/>
    </row>
    <row r="3423" spans="1:26" x14ac:dyDescent="0.25">
      <c r="A3423"/>
      <c r="B3423"/>
      <c r="C3423"/>
      <c r="D3423"/>
      <c r="E3423"/>
      <c r="F3423"/>
      <c r="G3423"/>
      <c r="H3423"/>
      <c r="I3423"/>
      <c r="J3423"/>
      <c r="K3423"/>
      <c r="L3423"/>
      <c r="M3423"/>
      <c r="N3423"/>
      <c r="O3423"/>
      <c r="P3423"/>
      <c r="Q3423"/>
      <c r="R3423"/>
      <c r="S3423"/>
      <c r="T3423"/>
      <c r="U3423"/>
      <c r="V3423"/>
      <c r="W3423"/>
      <c r="X3423"/>
      <c r="Y3423"/>
      <c r="Z3423"/>
    </row>
    <row r="3424" spans="1:26" x14ac:dyDescent="0.25">
      <c r="A3424"/>
      <c r="B3424"/>
      <c r="C3424"/>
      <c r="D3424"/>
      <c r="E3424"/>
      <c r="F3424"/>
      <c r="G3424"/>
      <c r="H3424"/>
      <c r="I3424"/>
      <c r="J3424"/>
      <c r="K3424"/>
      <c r="L3424"/>
      <c r="M3424"/>
      <c r="N3424"/>
      <c r="O3424"/>
      <c r="P3424"/>
      <c r="Q3424"/>
      <c r="R3424"/>
      <c r="S3424"/>
      <c r="T3424"/>
      <c r="U3424"/>
      <c r="V3424"/>
      <c r="W3424"/>
      <c r="X3424"/>
      <c r="Y3424"/>
      <c r="Z3424"/>
    </row>
    <row r="3425" spans="1:26" x14ac:dyDescent="0.25">
      <c r="A3425"/>
      <c r="B3425"/>
      <c r="C3425"/>
      <c r="D3425"/>
      <c r="E3425"/>
      <c r="F3425"/>
      <c r="G3425"/>
      <c r="H3425"/>
      <c r="I3425"/>
      <c r="J3425"/>
      <c r="K3425"/>
      <c r="L3425"/>
      <c r="M3425"/>
      <c r="N3425"/>
      <c r="O3425"/>
      <c r="P3425"/>
      <c r="Q3425"/>
      <c r="R3425"/>
      <c r="S3425"/>
      <c r="T3425"/>
      <c r="U3425"/>
      <c r="V3425"/>
      <c r="W3425"/>
      <c r="X3425"/>
      <c r="Y3425"/>
      <c r="Z3425"/>
    </row>
    <row r="3426" spans="1:26" x14ac:dyDescent="0.25">
      <c r="A3426"/>
      <c r="B3426"/>
      <c r="C3426"/>
      <c r="D3426"/>
      <c r="E3426"/>
      <c r="F3426"/>
      <c r="G3426"/>
      <c r="H3426"/>
      <c r="I3426"/>
      <c r="J3426"/>
      <c r="K3426"/>
      <c r="L3426"/>
      <c r="M3426"/>
      <c r="N3426"/>
      <c r="O3426"/>
      <c r="P3426"/>
      <c r="Q3426"/>
      <c r="R3426"/>
      <c r="S3426"/>
      <c r="T3426"/>
      <c r="U3426"/>
      <c r="V3426"/>
      <c r="W3426"/>
      <c r="X3426"/>
      <c r="Y3426"/>
      <c r="Z3426"/>
    </row>
    <row r="3427" spans="1:26" x14ac:dyDescent="0.25">
      <c r="A3427"/>
      <c r="B3427"/>
      <c r="C3427"/>
      <c r="D3427"/>
      <c r="E3427"/>
      <c r="F3427"/>
      <c r="G3427"/>
      <c r="H3427"/>
      <c r="I3427"/>
      <c r="J3427"/>
      <c r="K3427"/>
      <c r="L3427"/>
      <c r="M3427"/>
      <c r="N3427"/>
      <c r="O3427"/>
      <c r="P3427"/>
      <c r="Q3427"/>
      <c r="R3427"/>
      <c r="S3427"/>
      <c r="T3427"/>
      <c r="U3427"/>
      <c r="V3427"/>
      <c r="W3427"/>
      <c r="X3427"/>
      <c r="Y3427"/>
      <c r="Z3427"/>
    </row>
    <row r="3428" spans="1:26" x14ac:dyDescent="0.25">
      <c r="A3428"/>
      <c r="B3428"/>
      <c r="C3428"/>
      <c r="D3428"/>
      <c r="E3428"/>
      <c r="F3428"/>
      <c r="G3428"/>
      <c r="H3428"/>
      <c r="I3428"/>
      <c r="J3428"/>
      <c r="K3428"/>
      <c r="L3428"/>
      <c r="M3428"/>
      <c r="N3428"/>
      <c r="O3428"/>
      <c r="P3428"/>
      <c r="Q3428"/>
      <c r="R3428"/>
      <c r="S3428"/>
      <c r="T3428"/>
      <c r="U3428"/>
      <c r="V3428"/>
      <c r="W3428"/>
      <c r="X3428"/>
      <c r="Y3428"/>
      <c r="Z3428"/>
    </row>
    <row r="3429" spans="1:26" x14ac:dyDescent="0.25">
      <c r="A3429"/>
      <c r="B3429"/>
      <c r="C3429"/>
      <c r="D3429"/>
      <c r="E3429"/>
      <c r="F3429"/>
      <c r="G3429"/>
      <c r="H3429"/>
      <c r="I3429"/>
      <c r="J3429"/>
      <c r="K3429"/>
      <c r="L3429"/>
      <c r="M3429"/>
      <c r="N3429"/>
      <c r="O3429"/>
      <c r="P3429"/>
      <c r="Q3429"/>
      <c r="R3429"/>
      <c r="S3429"/>
      <c r="T3429"/>
      <c r="U3429"/>
      <c r="V3429"/>
      <c r="W3429"/>
      <c r="X3429"/>
      <c r="Y3429"/>
      <c r="Z3429"/>
    </row>
    <row r="3430" spans="1:26" x14ac:dyDescent="0.25">
      <c r="A3430"/>
      <c r="B3430"/>
      <c r="C3430"/>
      <c r="D3430"/>
      <c r="E3430"/>
      <c r="F3430"/>
      <c r="G3430"/>
      <c r="H3430"/>
      <c r="I3430"/>
      <c r="J3430"/>
      <c r="K3430"/>
      <c r="L3430"/>
      <c r="M3430"/>
      <c r="N3430"/>
      <c r="O3430"/>
      <c r="P3430"/>
      <c r="Q3430"/>
      <c r="R3430"/>
      <c r="S3430"/>
      <c r="T3430"/>
      <c r="U3430"/>
      <c r="V3430"/>
      <c r="W3430"/>
      <c r="X3430"/>
      <c r="Y3430"/>
      <c r="Z3430"/>
    </row>
    <row r="3431" spans="1:26" x14ac:dyDescent="0.25">
      <c r="A3431"/>
      <c r="B3431"/>
      <c r="C3431"/>
      <c r="D3431"/>
      <c r="E3431"/>
      <c r="F3431"/>
      <c r="G3431"/>
      <c r="H3431"/>
      <c r="I3431"/>
      <c r="J3431"/>
      <c r="K3431"/>
      <c r="L3431"/>
      <c r="M3431"/>
      <c r="N3431"/>
      <c r="O3431"/>
      <c r="P3431"/>
      <c r="Q3431"/>
      <c r="R3431"/>
      <c r="S3431"/>
      <c r="T3431"/>
      <c r="U3431"/>
      <c r="V3431"/>
      <c r="W3431"/>
      <c r="X3431"/>
      <c r="Y3431"/>
      <c r="Z3431"/>
    </row>
    <row r="3432" spans="1:26" x14ac:dyDescent="0.25">
      <c r="A3432"/>
      <c r="B3432"/>
      <c r="C3432"/>
      <c r="D3432"/>
      <c r="E3432"/>
      <c r="F3432"/>
      <c r="G3432"/>
      <c r="H3432"/>
      <c r="I3432"/>
      <c r="J3432"/>
      <c r="K3432"/>
      <c r="L3432"/>
      <c r="M3432"/>
      <c r="N3432"/>
      <c r="O3432"/>
      <c r="P3432"/>
      <c r="Q3432"/>
      <c r="R3432"/>
      <c r="S3432"/>
      <c r="T3432"/>
      <c r="U3432"/>
      <c r="V3432"/>
      <c r="W3432"/>
      <c r="X3432"/>
      <c r="Y3432"/>
      <c r="Z3432"/>
    </row>
    <row r="3433" spans="1:26" x14ac:dyDescent="0.25">
      <c r="A3433"/>
      <c r="B3433"/>
      <c r="C3433"/>
      <c r="D3433"/>
      <c r="E3433"/>
      <c r="F3433"/>
      <c r="G3433"/>
      <c r="H3433"/>
      <c r="I3433"/>
      <c r="J3433"/>
      <c r="K3433"/>
      <c r="L3433"/>
      <c r="M3433"/>
      <c r="N3433"/>
      <c r="O3433"/>
      <c r="P3433"/>
      <c r="Q3433"/>
      <c r="R3433"/>
      <c r="S3433"/>
      <c r="T3433"/>
      <c r="U3433"/>
      <c r="V3433"/>
      <c r="W3433"/>
      <c r="X3433"/>
      <c r="Y3433"/>
      <c r="Z3433"/>
    </row>
    <row r="3434" spans="1:26" x14ac:dyDescent="0.25">
      <c r="A3434"/>
      <c r="B3434"/>
      <c r="C3434"/>
      <c r="D3434"/>
      <c r="E3434"/>
      <c r="F3434"/>
      <c r="G3434"/>
      <c r="H3434"/>
      <c r="I3434"/>
      <c r="J3434"/>
      <c r="K3434"/>
      <c r="L3434"/>
      <c r="M3434"/>
      <c r="N3434"/>
      <c r="O3434"/>
      <c r="P3434"/>
      <c r="Q3434"/>
      <c r="R3434"/>
      <c r="S3434"/>
      <c r="T3434"/>
      <c r="U3434"/>
      <c r="V3434"/>
      <c r="W3434"/>
      <c r="X3434"/>
      <c r="Y3434"/>
      <c r="Z3434"/>
    </row>
    <row r="3435" spans="1:26" x14ac:dyDescent="0.25">
      <c r="A3435"/>
      <c r="B3435"/>
      <c r="C3435"/>
      <c r="D3435"/>
      <c r="E3435"/>
      <c r="F3435"/>
      <c r="G3435"/>
      <c r="H3435"/>
      <c r="I3435"/>
      <c r="J3435"/>
      <c r="K3435"/>
      <c r="L3435"/>
      <c r="M3435"/>
      <c r="N3435"/>
      <c r="O3435"/>
      <c r="P3435"/>
      <c r="Q3435"/>
      <c r="R3435"/>
      <c r="S3435"/>
      <c r="T3435"/>
      <c r="U3435"/>
      <c r="V3435"/>
      <c r="W3435"/>
      <c r="X3435"/>
      <c r="Y3435"/>
      <c r="Z3435"/>
    </row>
    <row r="3436" spans="1:26" x14ac:dyDescent="0.25">
      <c r="A3436"/>
      <c r="B3436"/>
      <c r="C3436"/>
      <c r="D3436"/>
      <c r="E3436"/>
      <c r="F3436"/>
      <c r="G3436"/>
      <c r="H3436"/>
      <c r="I3436"/>
      <c r="J3436"/>
      <c r="K3436"/>
      <c r="L3436"/>
      <c r="M3436"/>
      <c r="N3436"/>
      <c r="O3436"/>
      <c r="P3436"/>
      <c r="Q3436"/>
      <c r="R3436"/>
      <c r="S3436"/>
      <c r="T3436"/>
      <c r="U3436"/>
      <c r="V3436"/>
      <c r="W3436"/>
      <c r="X3436"/>
      <c r="Y3436"/>
      <c r="Z3436"/>
    </row>
    <row r="3437" spans="1:26" x14ac:dyDescent="0.25">
      <c r="A3437"/>
      <c r="B3437"/>
      <c r="C3437"/>
      <c r="D3437"/>
      <c r="E3437"/>
      <c r="F3437"/>
      <c r="G3437"/>
      <c r="H3437"/>
      <c r="I3437"/>
      <c r="J3437"/>
      <c r="K3437"/>
      <c r="L3437"/>
      <c r="M3437"/>
      <c r="N3437"/>
      <c r="O3437"/>
      <c r="P3437"/>
      <c r="Q3437"/>
      <c r="R3437"/>
      <c r="S3437"/>
      <c r="T3437"/>
      <c r="U3437"/>
      <c r="V3437"/>
      <c r="W3437"/>
      <c r="X3437"/>
      <c r="Y3437"/>
      <c r="Z3437"/>
    </row>
    <row r="3438" spans="1:26" x14ac:dyDescent="0.25">
      <c r="A3438"/>
      <c r="B3438"/>
      <c r="C3438"/>
      <c r="D3438"/>
      <c r="E3438"/>
      <c r="F3438"/>
      <c r="G3438"/>
      <c r="H3438"/>
      <c r="I3438"/>
      <c r="J3438"/>
      <c r="K3438"/>
      <c r="L3438"/>
      <c r="M3438"/>
      <c r="N3438"/>
      <c r="O3438"/>
      <c r="P3438"/>
      <c r="Q3438"/>
      <c r="R3438"/>
      <c r="S3438"/>
      <c r="T3438"/>
      <c r="U3438"/>
      <c r="V3438"/>
      <c r="W3438"/>
      <c r="X3438"/>
      <c r="Y3438"/>
      <c r="Z3438"/>
    </row>
    <row r="3439" spans="1:26" x14ac:dyDescent="0.25">
      <c r="A3439"/>
      <c r="B3439"/>
      <c r="C3439"/>
      <c r="D3439"/>
      <c r="E3439"/>
      <c r="F3439"/>
      <c r="G3439"/>
      <c r="H3439"/>
      <c r="I3439"/>
      <c r="J3439"/>
      <c r="K3439"/>
      <c r="L3439"/>
      <c r="M3439"/>
      <c r="N3439"/>
      <c r="O3439"/>
      <c r="P3439"/>
      <c r="Q3439"/>
      <c r="R3439"/>
      <c r="S3439"/>
      <c r="T3439"/>
      <c r="U3439"/>
      <c r="V3439"/>
      <c r="W3439"/>
      <c r="X3439"/>
      <c r="Y3439"/>
      <c r="Z3439"/>
    </row>
    <row r="3440" spans="1:26" x14ac:dyDescent="0.25">
      <c r="A3440"/>
      <c r="B3440"/>
      <c r="C3440"/>
      <c r="D3440"/>
      <c r="E3440"/>
      <c r="F3440"/>
      <c r="G3440"/>
      <c r="H3440"/>
      <c r="I3440"/>
      <c r="J3440"/>
      <c r="K3440"/>
      <c r="L3440"/>
      <c r="M3440"/>
      <c r="N3440"/>
      <c r="O3440"/>
      <c r="P3440"/>
      <c r="Q3440"/>
      <c r="R3440"/>
      <c r="S3440"/>
      <c r="T3440"/>
      <c r="U3440"/>
      <c r="V3440"/>
      <c r="W3440"/>
      <c r="X3440"/>
      <c r="Y3440"/>
      <c r="Z3440"/>
    </row>
    <row r="3441" spans="1:26" x14ac:dyDescent="0.25">
      <c r="A3441"/>
      <c r="B3441"/>
      <c r="C3441"/>
      <c r="D3441"/>
      <c r="E3441"/>
      <c r="F3441"/>
      <c r="G3441"/>
      <c r="H3441"/>
      <c r="I3441"/>
      <c r="J3441"/>
      <c r="K3441"/>
      <c r="L3441"/>
      <c r="M3441"/>
      <c r="N3441"/>
      <c r="O3441"/>
      <c r="P3441"/>
      <c r="Q3441"/>
      <c r="R3441"/>
      <c r="S3441"/>
      <c r="T3441"/>
      <c r="U3441"/>
      <c r="V3441"/>
      <c r="W3441"/>
      <c r="X3441"/>
      <c r="Y3441"/>
      <c r="Z3441"/>
    </row>
    <row r="3442" spans="1:26" x14ac:dyDescent="0.25">
      <c r="A3442"/>
      <c r="B3442"/>
      <c r="C3442"/>
      <c r="D3442"/>
      <c r="E3442"/>
      <c r="F3442"/>
      <c r="G3442"/>
      <c r="H3442"/>
      <c r="I3442"/>
      <c r="J3442"/>
      <c r="K3442"/>
      <c r="L3442"/>
      <c r="M3442"/>
      <c r="N3442"/>
      <c r="O3442"/>
      <c r="P3442"/>
      <c r="Q3442"/>
      <c r="R3442"/>
      <c r="S3442"/>
      <c r="T3442"/>
      <c r="U3442"/>
      <c r="V3442"/>
      <c r="W3442"/>
      <c r="X3442"/>
      <c r="Y3442"/>
      <c r="Z3442"/>
    </row>
    <row r="3443" spans="1:26" x14ac:dyDescent="0.25">
      <c r="A3443"/>
      <c r="B3443"/>
      <c r="C3443"/>
      <c r="D3443"/>
      <c r="E3443"/>
      <c r="F3443"/>
      <c r="G3443"/>
      <c r="H3443"/>
      <c r="I3443"/>
      <c r="J3443"/>
      <c r="K3443"/>
      <c r="L3443"/>
      <c r="M3443"/>
      <c r="N3443"/>
      <c r="O3443"/>
      <c r="P3443"/>
      <c r="Q3443"/>
      <c r="R3443"/>
      <c r="S3443"/>
      <c r="T3443"/>
      <c r="U3443"/>
      <c r="V3443"/>
      <c r="W3443"/>
      <c r="X3443"/>
      <c r="Y3443"/>
      <c r="Z3443"/>
    </row>
    <row r="3444" spans="1:26" x14ac:dyDescent="0.25">
      <c r="A3444"/>
      <c r="B3444"/>
      <c r="C3444"/>
      <c r="D3444"/>
      <c r="E3444"/>
      <c r="F3444"/>
      <c r="G3444"/>
      <c r="H3444"/>
      <c r="I3444"/>
      <c r="J3444"/>
      <c r="K3444"/>
      <c r="L3444"/>
      <c r="M3444"/>
      <c r="N3444"/>
      <c r="O3444"/>
      <c r="P3444"/>
      <c r="Q3444"/>
      <c r="R3444"/>
      <c r="S3444"/>
      <c r="T3444"/>
      <c r="U3444"/>
      <c r="V3444"/>
      <c r="W3444"/>
      <c r="X3444"/>
      <c r="Y3444"/>
      <c r="Z3444"/>
    </row>
    <row r="3445" spans="1:26" x14ac:dyDescent="0.25">
      <c r="A3445"/>
      <c r="B3445"/>
      <c r="C3445"/>
      <c r="D3445"/>
      <c r="E3445"/>
      <c r="F3445"/>
      <c r="G3445"/>
      <c r="H3445"/>
      <c r="I3445"/>
      <c r="J3445"/>
      <c r="K3445"/>
      <c r="L3445"/>
      <c r="M3445"/>
      <c r="N3445"/>
      <c r="O3445"/>
      <c r="P3445"/>
      <c r="Q3445"/>
      <c r="R3445"/>
      <c r="S3445"/>
      <c r="T3445"/>
      <c r="U3445"/>
      <c r="V3445"/>
      <c r="W3445"/>
      <c r="X3445"/>
      <c r="Y3445"/>
      <c r="Z3445"/>
    </row>
    <row r="3446" spans="1:26" x14ac:dyDescent="0.25">
      <c r="A3446"/>
      <c r="B3446"/>
      <c r="C3446"/>
      <c r="D3446"/>
      <c r="E3446"/>
      <c r="F3446"/>
      <c r="G3446"/>
      <c r="H3446"/>
      <c r="I3446"/>
      <c r="J3446"/>
      <c r="K3446"/>
      <c r="L3446"/>
      <c r="M3446"/>
      <c r="N3446"/>
      <c r="O3446"/>
      <c r="P3446"/>
      <c r="Q3446"/>
      <c r="R3446"/>
      <c r="S3446"/>
      <c r="T3446"/>
      <c r="U3446"/>
      <c r="V3446"/>
      <c r="W3446"/>
      <c r="X3446"/>
      <c r="Y3446"/>
      <c r="Z3446"/>
    </row>
    <row r="3447" spans="1:26" x14ac:dyDescent="0.25">
      <c r="A3447"/>
      <c r="B3447"/>
      <c r="C3447"/>
      <c r="D3447"/>
      <c r="E3447"/>
      <c r="F3447"/>
      <c r="G3447"/>
      <c r="H3447"/>
      <c r="I3447"/>
      <c r="J3447"/>
      <c r="K3447"/>
      <c r="L3447"/>
      <c r="M3447"/>
      <c r="N3447"/>
      <c r="O3447"/>
      <c r="P3447"/>
      <c r="Q3447"/>
      <c r="R3447"/>
      <c r="S3447"/>
      <c r="T3447"/>
      <c r="U3447"/>
      <c r="V3447"/>
      <c r="W3447"/>
      <c r="X3447"/>
      <c r="Y3447"/>
      <c r="Z3447"/>
    </row>
    <row r="3448" spans="1:26" x14ac:dyDescent="0.25">
      <c r="A3448"/>
      <c r="B3448"/>
      <c r="C3448"/>
      <c r="D3448"/>
      <c r="E3448"/>
      <c r="F3448"/>
      <c r="G3448"/>
      <c r="H3448"/>
      <c r="I3448"/>
      <c r="J3448"/>
      <c r="K3448"/>
      <c r="L3448"/>
      <c r="M3448"/>
      <c r="N3448"/>
      <c r="O3448"/>
      <c r="P3448"/>
      <c r="Q3448"/>
      <c r="R3448"/>
      <c r="S3448"/>
      <c r="T3448"/>
      <c r="U3448"/>
      <c r="V3448"/>
      <c r="W3448"/>
      <c r="X3448"/>
      <c r="Y3448"/>
      <c r="Z3448"/>
    </row>
    <row r="3449" spans="1:26" x14ac:dyDescent="0.25">
      <c r="A3449"/>
      <c r="B3449"/>
      <c r="C3449"/>
      <c r="D3449"/>
      <c r="E3449"/>
      <c r="F3449"/>
      <c r="G3449"/>
      <c r="H3449"/>
      <c r="I3449"/>
      <c r="J3449"/>
      <c r="K3449"/>
      <c r="L3449"/>
      <c r="M3449"/>
      <c r="N3449"/>
      <c r="O3449"/>
      <c r="P3449"/>
      <c r="Q3449"/>
      <c r="R3449"/>
      <c r="S3449"/>
      <c r="T3449"/>
      <c r="U3449"/>
      <c r="V3449"/>
      <c r="W3449"/>
      <c r="X3449"/>
      <c r="Y3449"/>
      <c r="Z3449"/>
    </row>
    <row r="3450" spans="1:26" x14ac:dyDescent="0.25">
      <c r="A3450"/>
      <c r="B3450"/>
      <c r="C3450"/>
      <c r="D3450"/>
      <c r="E3450"/>
      <c r="F3450"/>
      <c r="G3450"/>
      <c r="H3450"/>
      <c r="I3450"/>
      <c r="J3450"/>
      <c r="K3450"/>
      <c r="L3450"/>
      <c r="M3450"/>
      <c r="N3450"/>
      <c r="O3450"/>
      <c r="P3450"/>
      <c r="Q3450"/>
      <c r="R3450"/>
      <c r="S3450"/>
      <c r="T3450"/>
      <c r="U3450"/>
      <c r="V3450"/>
      <c r="W3450"/>
      <c r="X3450"/>
      <c r="Y3450"/>
      <c r="Z3450"/>
    </row>
    <row r="3451" spans="1:26" x14ac:dyDescent="0.25">
      <c r="A3451"/>
      <c r="B3451"/>
      <c r="C3451"/>
      <c r="D3451"/>
      <c r="E3451"/>
      <c r="F3451"/>
      <c r="G3451"/>
      <c r="H3451"/>
      <c r="I3451"/>
      <c r="J3451"/>
      <c r="K3451"/>
      <c r="L3451"/>
      <c r="M3451"/>
      <c r="N3451"/>
      <c r="O3451"/>
      <c r="P3451"/>
      <c r="Q3451"/>
      <c r="R3451"/>
      <c r="S3451"/>
      <c r="T3451"/>
      <c r="U3451"/>
      <c r="V3451"/>
      <c r="W3451"/>
      <c r="X3451"/>
      <c r="Y3451"/>
      <c r="Z3451"/>
    </row>
    <row r="3452" spans="1:26" x14ac:dyDescent="0.25">
      <c r="A3452"/>
      <c r="B3452"/>
      <c r="C3452"/>
      <c r="D3452"/>
      <c r="E3452"/>
      <c r="F3452"/>
      <c r="G3452"/>
      <c r="H3452"/>
      <c r="I3452"/>
      <c r="J3452"/>
      <c r="K3452"/>
      <c r="L3452"/>
      <c r="M3452"/>
      <c r="N3452"/>
      <c r="O3452"/>
      <c r="P3452"/>
      <c r="Q3452"/>
      <c r="R3452"/>
      <c r="S3452"/>
      <c r="T3452"/>
      <c r="U3452"/>
      <c r="V3452"/>
      <c r="W3452"/>
      <c r="X3452"/>
      <c r="Y3452"/>
      <c r="Z3452"/>
    </row>
    <row r="3453" spans="1:26" x14ac:dyDescent="0.25">
      <c r="A3453"/>
      <c r="B3453"/>
      <c r="C3453"/>
      <c r="D3453"/>
      <c r="E3453"/>
      <c r="F3453"/>
      <c r="G3453"/>
      <c r="H3453"/>
      <c r="I3453"/>
      <c r="J3453"/>
      <c r="K3453"/>
      <c r="L3453"/>
      <c r="M3453"/>
      <c r="N3453"/>
      <c r="O3453"/>
      <c r="P3453"/>
      <c r="Q3453"/>
      <c r="R3453"/>
      <c r="S3453"/>
      <c r="T3453"/>
      <c r="U3453"/>
      <c r="V3453"/>
      <c r="W3453"/>
      <c r="X3453"/>
      <c r="Y3453"/>
      <c r="Z3453"/>
    </row>
    <row r="3454" spans="1:26" x14ac:dyDescent="0.25">
      <c r="A3454"/>
      <c r="B3454"/>
      <c r="C3454"/>
      <c r="D3454"/>
      <c r="E3454"/>
      <c r="F3454"/>
      <c r="G3454"/>
      <c r="H3454"/>
      <c r="I3454"/>
      <c r="J3454"/>
      <c r="K3454"/>
      <c r="L3454"/>
      <c r="M3454"/>
      <c r="N3454"/>
      <c r="O3454"/>
      <c r="P3454"/>
      <c r="Q3454"/>
      <c r="R3454"/>
      <c r="S3454"/>
      <c r="T3454"/>
      <c r="U3454"/>
      <c r="V3454"/>
      <c r="W3454"/>
      <c r="X3454"/>
      <c r="Y3454"/>
      <c r="Z3454"/>
    </row>
    <row r="3455" spans="1:26" x14ac:dyDescent="0.25">
      <c r="A3455"/>
      <c r="B3455"/>
      <c r="C3455"/>
      <c r="D3455"/>
      <c r="E3455"/>
      <c r="F3455"/>
      <c r="G3455"/>
      <c r="H3455"/>
      <c r="I3455"/>
      <c r="J3455"/>
      <c r="K3455"/>
      <c r="L3455"/>
      <c r="M3455"/>
      <c r="N3455"/>
      <c r="O3455"/>
      <c r="P3455"/>
      <c r="Q3455"/>
      <c r="R3455"/>
      <c r="S3455"/>
      <c r="T3455"/>
      <c r="U3455"/>
      <c r="V3455"/>
      <c r="W3455"/>
      <c r="X3455"/>
      <c r="Y3455"/>
      <c r="Z3455"/>
    </row>
    <row r="3456" spans="1:26" x14ac:dyDescent="0.25">
      <c r="A3456"/>
      <c r="B3456"/>
      <c r="C3456"/>
      <c r="D3456"/>
      <c r="E3456"/>
      <c r="F3456"/>
      <c r="G3456"/>
      <c r="H3456"/>
      <c r="I3456"/>
      <c r="J3456"/>
      <c r="K3456"/>
      <c r="L3456"/>
      <c r="M3456"/>
      <c r="N3456"/>
      <c r="O3456"/>
      <c r="P3456"/>
      <c r="Q3456"/>
      <c r="R3456"/>
      <c r="S3456"/>
      <c r="T3456"/>
      <c r="U3456"/>
      <c r="V3456"/>
      <c r="W3456"/>
      <c r="X3456"/>
      <c r="Y3456"/>
      <c r="Z3456"/>
    </row>
    <row r="3457" spans="1:26" x14ac:dyDescent="0.25">
      <c r="A3457"/>
      <c r="B3457"/>
      <c r="C3457"/>
      <c r="D3457"/>
      <c r="E3457"/>
      <c r="F3457"/>
      <c r="G3457"/>
      <c r="H3457"/>
      <c r="I3457"/>
      <c r="J3457"/>
      <c r="K3457"/>
      <c r="L3457"/>
      <c r="M3457"/>
      <c r="N3457"/>
      <c r="O3457"/>
      <c r="P3457"/>
      <c r="Q3457"/>
      <c r="R3457"/>
      <c r="S3457"/>
      <c r="T3457"/>
      <c r="U3457"/>
      <c r="V3457"/>
      <c r="W3457"/>
      <c r="X3457"/>
      <c r="Y3457"/>
      <c r="Z3457"/>
    </row>
    <row r="3458" spans="1:26" x14ac:dyDescent="0.25">
      <c r="A3458"/>
      <c r="B3458"/>
      <c r="C3458"/>
      <c r="D3458"/>
      <c r="E3458"/>
      <c r="F3458"/>
      <c r="G3458"/>
      <c r="H3458"/>
      <c r="I3458"/>
      <c r="J3458"/>
      <c r="K3458"/>
      <c r="L3458"/>
      <c r="M3458"/>
      <c r="N3458"/>
      <c r="O3458"/>
      <c r="P3458"/>
      <c r="Q3458"/>
      <c r="R3458"/>
      <c r="S3458"/>
      <c r="T3458"/>
      <c r="U3458"/>
      <c r="V3458"/>
      <c r="W3458"/>
      <c r="X3458"/>
      <c r="Y3458"/>
      <c r="Z3458"/>
    </row>
    <row r="3459" spans="1:26" x14ac:dyDescent="0.25">
      <c r="A3459"/>
      <c r="B3459"/>
      <c r="C3459"/>
      <c r="D3459"/>
      <c r="E3459"/>
      <c r="F3459"/>
      <c r="G3459"/>
      <c r="H3459"/>
      <c r="I3459"/>
      <c r="J3459"/>
      <c r="K3459"/>
      <c r="L3459"/>
      <c r="M3459"/>
      <c r="N3459"/>
      <c r="O3459"/>
      <c r="P3459"/>
      <c r="Q3459"/>
      <c r="R3459"/>
      <c r="S3459"/>
      <c r="T3459"/>
      <c r="U3459"/>
      <c r="V3459"/>
      <c r="W3459"/>
      <c r="X3459"/>
      <c r="Y3459"/>
      <c r="Z3459"/>
    </row>
    <row r="3460" spans="1:26" x14ac:dyDescent="0.25">
      <c r="A3460"/>
      <c r="B3460"/>
      <c r="C3460"/>
      <c r="D3460"/>
      <c r="E3460"/>
      <c r="F3460"/>
      <c r="G3460"/>
      <c r="H3460"/>
      <c r="I3460"/>
      <c r="J3460"/>
      <c r="K3460"/>
      <c r="L3460"/>
      <c r="M3460"/>
      <c r="N3460"/>
      <c r="O3460"/>
      <c r="P3460"/>
      <c r="Q3460"/>
      <c r="R3460"/>
      <c r="S3460"/>
      <c r="T3460"/>
      <c r="U3460"/>
      <c r="V3460"/>
      <c r="W3460"/>
      <c r="X3460"/>
      <c r="Y3460"/>
      <c r="Z3460"/>
    </row>
    <row r="3461" spans="1:26" x14ac:dyDescent="0.25">
      <c r="A3461"/>
      <c r="B3461"/>
      <c r="C3461"/>
      <c r="D3461"/>
      <c r="E3461"/>
      <c r="F3461"/>
      <c r="G3461"/>
      <c r="H3461"/>
      <c r="I3461"/>
      <c r="J3461"/>
      <c r="K3461"/>
      <c r="L3461"/>
      <c r="M3461"/>
      <c r="N3461"/>
      <c r="O3461"/>
      <c r="P3461"/>
      <c r="Q3461"/>
      <c r="R3461"/>
      <c r="S3461"/>
      <c r="T3461"/>
      <c r="U3461"/>
      <c r="V3461"/>
      <c r="W3461"/>
      <c r="X3461"/>
      <c r="Y3461"/>
      <c r="Z3461"/>
    </row>
    <row r="3462" spans="1:26" x14ac:dyDescent="0.25">
      <c r="A3462"/>
      <c r="B3462"/>
      <c r="C3462"/>
      <c r="D3462"/>
      <c r="E3462"/>
      <c r="F3462"/>
      <c r="G3462"/>
      <c r="H3462"/>
      <c r="I3462"/>
      <c r="J3462"/>
      <c r="K3462"/>
      <c r="L3462"/>
      <c r="M3462"/>
      <c r="N3462"/>
      <c r="O3462"/>
      <c r="P3462"/>
      <c r="Q3462"/>
      <c r="R3462"/>
      <c r="S3462"/>
      <c r="T3462"/>
      <c r="U3462"/>
      <c r="V3462"/>
      <c r="W3462"/>
      <c r="X3462"/>
      <c r="Y3462"/>
      <c r="Z3462"/>
    </row>
    <row r="3463" spans="1:26" x14ac:dyDescent="0.25">
      <c r="A3463"/>
      <c r="B3463"/>
      <c r="C3463"/>
      <c r="D3463"/>
      <c r="E3463"/>
      <c r="F3463"/>
      <c r="G3463"/>
      <c r="H3463"/>
      <c r="I3463"/>
      <c r="J3463"/>
      <c r="K3463"/>
      <c r="L3463"/>
      <c r="M3463"/>
      <c r="N3463"/>
      <c r="O3463"/>
      <c r="P3463"/>
      <c r="Q3463"/>
      <c r="R3463"/>
      <c r="S3463"/>
      <c r="T3463"/>
      <c r="U3463"/>
      <c r="V3463"/>
      <c r="W3463"/>
      <c r="X3463"/>
      <c r="Y3463"/>
      <c r="Z3463"/>
    </row>
    <row r="3464" spans="1:26" x14ac:dyDescent="0.25">
      <c r="A3464"/>
      <c r="B3464"/>
      <c r="C3464"/>
      <c r="D3464"/>
      <c r="E3464"/>
      <c r="F3464"/>
      <c r="G3464"/>
      <c r="H3464"/>
      <c r="I3464"/>
      <c r="J3464"/>
      <c r="K3464"/>
      <c r="L3464"/>
      <c r="M3464"/>
      <c r="N3464"/>
      <c r="O3464"/>
      <c r="P3464"/>
      <c r="Q3464"/>
      <c r="R3464"/>
      <c r="S3464"/>
      <c r="T3464"/>
      <c r="U3464"/>
      <c r="V3464"/>
      <c r="W3464"/>
      <c r="X3464"/>
      <c r="Y3464"/>
      <c r="Z3464"/>
    </row>
    <row r="3465" spans="1:26" x14ac:dyDescent="0.25">
      <c r="A3465"/>
      <c r="B3465"/>
      <c r="C3465"/>
      <c r="D3465"/>
      <c r="E3465"/>
      <c r="F3465"/>
      <c r="G3465"/>
      <c r="H3465"/>
      <c r="I3465"/>
      <c r="J3465"/>
      <c r="K3465"/>
      <c r="L3465"/>
      <c r="M3465"/>
      <c r="N3465"/>
      <c r="O3465"/>
      <c r="P3465"/>
      <c r="Q3465"/>
      <c r="R3465"/>
      <c r="S3465"/>
      <c r="T3465"/>
      <c r="U3465"/>
      <c r="V3465"/>
      <c r="W3465"/>
      <c r="X3465"/>
      <c r="Y3465"/>
      <c r="Z3465"/>
    </row>
    <row r="3466" spans="1:26" x14ac:dyDescent="0.25">
      <c r="A3466"/>
      <c r="B3466"/>
      <c r="C3466"/>
      <c r="D3466"/>
      <c r="E3466"/>
      <c r="F3466"/>
      <c r="G3466"/>
      <c r="H3466"/>
      <c r="I3466"/>
      <c r="J3466"/>
      <c r="K3466"/>
      <c r="L3466"/>
      <c r="M3466"/>
      <c r="N3466"/>
      <c r="O3466"/>
      <c r="P3466"/>
      <c r="Q3466"/>
      <c r="R3466"/>
      <c r="S3466"/>
      <c r="T3466"/>
      <c r="U3466"/>
      <c r="V3466"/>
      <c r="W3466"/>
      <c r="X3466"/>
      <c r="Y3466"/>
      <c r="Z3466"/>
    </row>
    <row r="3467" spans="1:26" x14ac:dyDescent="0.25">
      <c r="A3467"/>
      <c r="B3467"/>
      <c r="C3467"/>
      <c r="D3467"/>
      <c r="E3467"/>
      <c r="F3467"/>
      <c r="G3467"/>
      <c r="H3467"/>
      <c r="I3467"/>
      <c r="J3467"/>
      <c r="K3467"/>
      <c r="L3467"/>
      <c r="M3467"/>
      <c r="N3467"/>
      <c r="O3467"/>
      <c r="P3467"/>
      <c r="Q3467"/>
      <c r="R3467"/>
      <c r="S3467"/>
      <c r="T3467"/>
      <c r="U3467"/>
      <c r="V3467"/>
      <c r="W3467"/>
      <c r="X3467"/>
      <c r="Y3467"/>
      <c r="Z3467"/>
    </row>
    <row r="3468" spans="1:26" x14ac:dyDescent="0.25">
      <c r="A3468"/>
      <c r="B3468"/>
      <c r="C3468"/>
      <c r="D3468"/>
      <c r="E3468"/>
      <c r="F3468"/>
      <c r="G3468"/>
      <c r="H3468"/>
      <c r="I3468"/>
      <c r="J3468"/>
      <c r="K3468"/>
      <c r="L3468"/>
      <c r="M3468"/>
      <c r="N3468"/>
      <c r="O3468"/>
      <c r="P3468"/>
      <c r="Q3468"/>
      <c r="R3468"/>
      <c r="S3468"/>
      <c r="T3468"/>
      <c r="U3468"/>
      <c r="V3468"/>
      <c r="W3468"/>
      <c r="X3468"/>
      <c r="Y3468"/>
      <c r="Z3468"/>
    </row>
    <row r="3469" spans="1:26" x14ac:dyDescent="0.25">
      <c r="A3469"/>
      <c r="B3469"/>
      <c r="C3469"/>
      <c r="D3469"/>
      <c r="E3469"/>
      <c r="F3469"/>
      <c r="G3469"/>
      <c r="H3469"/>
      <c r="I3469"/>
      <c r="J3469"/>
      <c r="K3469"/>
      <c r="L3469"/>
      <c r="M3469"/>
      <c r="N3469"/>
      <c r="O3469"/>
      <c r="P3469"/>
      <c r="Q3469"/>
      <c r="R3469"/>
      <c r="S3469"/>
      <c r="T3469"/>
      <c r="U3469"/>
      <c r="V3469"/>
      <c r="W3469"/>
      <c r="X3469"/>
      <c r="Y3469"/>
      <c r="Z3469"/>
    </row>
    <row r="3470" spans="1:26" x14ac:dyDescent="0.25">
      <c r="A3470"/>
      <c r="B3470"/>
      <c r="C3470"/>
      <c r="D3470"/>
      <c r="E3470"/>
      <c r="F3470"/>
      <c r="G3470"/>
      <c r="H3470"/>
      <c r="I3470"/>
      <c r="J3470"/>
      <c r="K3470"/>
      <c r="L3470"/>
      <c r="M3470"/>
      <c r="N3470"/>
      <c r="O3470"/>
      <c r="P3470"/>
      <c r="Q3470"/>
      <c r="R3470"/>
      <c r="S3470"/>
      <c r="T3470"/>
      <c r="U3470"/>
      <c r="V3470"/>
      <c r="W3470"/>
      <c r="X3470"/>
      <c r="Y3470"/>
      <c r="Z3470"/>
    </row>
    <row r="3471" spans="1:26" x14ac:dyDescent="0.25">
      <c r="A3471"/>
      <c r="B3471"/>
      <c r="C3471"/>
      <c r="D3471"/>
      <c r="E3471"/>
      <c r="F3471"/>
      <c r="G3471"/>
      <c r="H3471"/>
      <c r="I3471"/>
      <c r="J3471"/>
      <c r="K3471"/>
      <c r="L3471"/>
      <c r="M3471"/>
      <c r="N3471"/>
      <c r="O3471"/>
      <c r="P3471"/>
      <c r="Q3471"/>
      <c r="R3471"/>
      <c r="S3471"/>
      <c r="T3471"/>
      <c r="U3471"/>
      <c r="V3471"/>
      <c r="W3471"/>
      <c r="X3471"/>
      <c r="Y3471"/>
      <c r="Z3471"/>
    </row>
    <row r="3472" spans="1:26" x14ac:dyDescent="0.25">
      <c r="A3472"/>
      <c r="B3472"/>
      <c r="C3472"/>
      <c r="D3472"/>
      <c r="E3472"/>
      <c r="F3472"/>
      <c r="G3472"/>
      <c r="H3472"/>
      <c r="I3472"/>
      <c r="J3472"/>
      <c r="K3472"/>
      <c r="L3472"/>
      <c r="M3472"/>
      <c r="N3472"/>
      <c r="O3472"/>
      <c r="P3472"/>
      <c r="Q3472"/>
      <c r="R3472"/>
      <c r="S3472"/>
      <c r="T3472"/>
      <c r="U3472"/>
      <c r="V3472"/>
      <c r="W3472"/>
      <c r="X3472"/>
      <c r="Y3472"/>
      <c r="Z3472"/>
    </row>
    <row r="3473" spans="1:26" x14ac:dyDescent="0.25">
      <c r="A3473"/>
      <c r="B3473"/>
      <c r="C3473"/>
      <c r="D3473"/>
      <c r="E3473"/>
      <c r="F3473"/>
      <c r="G3473"/>
      <c r="H3473"/>
      <c r="I3473"/>
      <c r="J3473"/>
      <c r="K3473"/>
      <c r="L3473"/>
      <c r="M3473"/>
      <c r="N3473"/>
      <c r="O3473"/>
      <c r="P3473"/>
      <c r="Q3473"/>
      <c r="R3473"/>
      <c r="S3473"/>
      <c r="T3473"/>
      <c r="U3473"/>
      <c r="V3473"/>
      <c r="W3473"/>
      <c r="X3473"/>
      <c r="Y3473"/>
      <c r="Z3473"/>
    </row>
    <row r="3474" spans="1:26" x14ac:dyDescent="0.25">
      <c r="A3474"/>
      <c r="B3474"/>
      <c r="C3474"/>
      <c r="D3474"/>
      <c r="E3474"/>
      <c r="F3474"/>
      <c r="G3474"/>
      <c r="H3474"/>
      <c r="I3474"/>
      <c r="J3474"/>
      <c r="K3474"/>
      <c r="L3474"/>
      <c r="M3474"/>
      <c r="N3474"/>
      <c r="O3474"/>
      <c r="P3474"/>
      <c r="Q3474"/>
      <c r="R3474"/>
      <c r="S3474"/>
      <c r="T3474"/>
      <c r="U3474"/>
      <c r="V3474"/>
      <c r="W3474"/>
      <c r="X3474"/>
      <c r="Y3474"/>
      <c r="Z3474"/>
    </row>
    <row r="3475" spans="1:26" x14ac:dyDescent="0.25">
      <c r="A3475"/>
      <c r="B3475"/>
      <c r="C3475"/>
      <c r="D3475"/>
      <c r="E3475"/>
      <c r="F3475"/>
      <c r="G3475"/>
      <c r="H3475"/>
      <c r="I3475"/>
      <c r="J3475"/>
      <c r="K3475"/>
      <c r="L3475"/>
      <c r="M3475"/>
      <c r="N3475"/>
      <c r="O3475"/>
      <c r="P3475"/>
      <c r="Q3475"/>
      <c r="R3475"/>
      <c r="S3475"/>
      <c r="T3475"/>
      <c r="U3475"/>
      <c r="V3475"/>
      <c r="W3475"/>
      <c r="X3475"/>
      <c r="Y3475"/>
      <c r="Z3475"/>
    </row>
    <row r="3476" spans="1:26" x14ac:dyDescent="0.25">
      <c r="A3476"/>
      <c r="B3476"/>
      <c r="C3476"/>
      <c r="D3476"/>
      <c r="E3476"/>
      <c r="F3476"/>
      <c r="G3476"/>
      <c r="H3476"/>
      <c r="I3476"/>
      <c r="J3476"/>
      <c r="K3476"/>
      <c r="L3476"/>
      <c r="M3476"/>
      <c r="N3476"/>
      <c r="O3476"/>
      <c r="P3476"/>
      <c r="Q3476"/>
      <c r="R3476"/>
      <c r="S3476"/>
      <c r="T3476"/>
      <c r="U3476"/>
      <c r="V3476"/>
      <c r="W3476"/>
      <c r="X3476"/>
      <c r="Y3476"/>
      <c r="Z3476"/>
    </row>
    <row r="3477" spans="1:26" x14ac:dyDescent="0.25">
      <c r="A3477"/>
      <c r="B3477"/>
      <c r="C3477"/>
      <c r="D3477"/>
      <c r="E3477"/>
      <c r="F3477"/>
      <c r="G3477"/>
      <c r="H3477"/>
      <c r="I3477"/>
      <c r="J3477"/>
      <c r="K3477"/>
      <c r="L3477"/>
      <c r="M3477"/>
      <c r="N3477"/>
      <c r="O3477"/>
      <c r="P3477"/>
      <c r="Q3477"/>
      <c r="R3477"/>
      <c r="S3477"/>
      <c r="T3477"/>
      <c r="U3477"/>
      <c r="V3477"/>
      <c r="W3477"/>
      <c r="X3477"/>
      <c r="Y3477"/>
      <c r="Z3477"/>
    </row>
    <row r="3478" spans="1:26" x14ac:dyDescent="0.25">
      <c r="A3478"/>
      <c r="B3478"/>
      <c r="C3478"/>
      <c r="D3478"/>
      <c r="E3478"/>
      <c r="F3478"/>
      <c r="G3478"/>
      <c r="H3478"/>
      <c r="I3478"/>
      <c r="J3478"/>
      <c r="K3478"/>
      <c r="L3478"/>
      <c r="M3478"/>
      <c r="N3478"/>
      <c r="O3478"/>
      <c r="P3478"/>
      <c r="Q3478"/>
      <c r="R3478"/>
      <c r="S3478"/>
      <c r="T3478"/>
      <c r="U3478"/>
      <c r="V3478"/>
      <c r="W3478"/>
      <c r="X3478"/>
      <c r="Y3478"/>
      <c r="Z3478"/>
    </row>
    <row r="3479" spans="1:26" x14ac:dyDescent="0.25">
      <c r="A3479"/>
      <c r="B3479"/>
      <c r="C3479"/>
      <c r="D3479"/>
      <c r="E3479"/>
      <c r="F3479"/>
      <c r="G3479"/>
      <c r="H3479"/>
      <c r="I3479"/>
      <c r="J3479"/>
      <c r="K3479"/>
      <c r="L3479"/>
      <c r="M3479"/>
      <c r="N3479"/>
      <c r="O3479"/>
      <c r="P3479"/>
      <c r="Q3479"/>
      <c r="R3479"/>
      <c r="S3479"/>
      <c r="T3479"/>
      <c r="U3479"/>
      <c r="V3479"/>
      <c r="W3479"/>
      <c r="X3479"/>
      <c r="Y3479"/>
      <c r="Z3479"/>
    </row>
    <row r="3480" spans="1:26" x14ac:dyDescent="0.25">
      <c r="A3480"/>
      <c r="B3480"/>
      <c r="C3480"/>
      <c r="D3480"/>
      <c r="E3480"/>
      <c r="F3480"/>
      <c r="G3480"/>
      <c r="H3480"/>
      <c r="I3480"/>
      <c r="J3480"/>
      <c r="K3480"/>
      <c r="L3480"/>
      <c r="M3480"/>
      <c r="N3480"/>
      <c r="O3480"/>
      <c r="P3480"/>
      <c r="Q3480"/>
      <c r="R3480"/>
      <c r="S3480"/>
      <c r="T3480"/>
      <c r="U3480"/>
      <c r="V3480"/>
      <c r="W3480"/>
      <c r="X3480"/>
      <c r="Y3480"/>
      <c r="Z3480"/>
    </row>
    <row r="3481" spans="1:26" x14ac:dyDescent="0.25">
      <c r="A3481"/>
      <c r="B3481"/>
      <c r="C3481"/>
      <c r="D3481"/>
      <c r="E3481"/>
      <c r="F3481"/>
      <c r="G3481"/>
      <c r="H3481"/>
      <c r="I3481"/>
      <c r="J3481"/>
      <c r="K3481"/>
      <c r="L3481"/>
      <c r="M3481"/>
      <c r="N3481"/>
      <c r="O3481"/>
      <c r="P3481"/>
      <c r="Q3481"/>
      <c r="R3481"/>
      <c r="S3481"/>
      <c r="T3481"/>
      <c r="U3481"/>
      <c r="V3481"/>
      <c r="W3481"/>
      <c r="X3481"/>
      <c r="Y3481"/>
      <c r="Z3481"/>
    </row>
    <row r="3482" spans="1:26" x14ac:dyDescent="0.25">
      <c r="A3482"/>
      <c r="B3482"/>
      <c r="C3482"/>
      <c r="D3482"/>
      <c r="E3482"/>
      <c r="F3482"/>
      <c r="G3482"/>
      <c r="H3482"/>
      <c r="I3482"/>
      <c r="J3482"/>
      <c r="K3482"/>
      <c r="L3482"/>
      <c r="M3482"/>
      <c r="N3482"/>
      <c r="O3482"/>
      <c r="P3482"/>
      <c r="Q3482"/>
      <c r="R3482"/>
      <c r="S3482"/>
      <c r="T3482"/>
      <c r="U3482"/>
      <c r="V3482"/>
      <c r="W3482"/>
      <c r="X3482"/>
      <c r="Y3482"/>
      <c r="Z3482"/>
    </row>
    <row r="3483" spans="1:26" x14ac:dyDescent="0.25">
      <c r="A3483"/>
      <c r="B3483"/>
      <c r="C3483"/>
      <c r="D3483"/>
      <c r="E3483"/>
      <c r="F3483"/>
      <c r="G3483"/>
      <c r="H3483"/>
      <c r="I3483"/>
      <c r="J3483"/>
      <c r="K3483"/>
      <c r="L3483"/>
      <c r="M3483"/>
      <c r="N3483"/>
      <c r="O3483"/>
      <c r="P3483"/>
      <c r="Q3483"/>
      <c r="R3483"/>
      <c r="S3483"/>
      <c r="T3483"/>
      <c r="U3483"/>
      <c r="V3483"/>
      <c r="W3483"/>
      <c r="X3483"/>
      <c r="Y3483"/>
      <c r="Z3483"/>
    </row>
    <row r="3484" spans="1:26" x14ac:dyDescent="0.25">
      <c r="A3484"/>
      <c r="B3484"/>
      <c r="C3484"/>
      <c r="D3484"/>
      <c r="E3484"/>
      <c r="F3484"/>
      <c r="G3484"/>
      <c r="H3484"/>
      <c r="I3484"/>
      <c r="J3484"/>
      <c r="K3484"/>
      <c r="L3484"/>
      <c r="M3484"/>
      <c r="N3484"/>
      <c r="O3484"/>
      <c r="P3484"/>
      <c r="Q3484"/>
      <c r="R3484"/>
      <c r="S3484"/>
      <c r="T3484"/>
      <c r="U3484"/>
      <c r="V3484"/>
      <c r="W3484"/>
      <c r="X3484"/>
      <c r="Y3484"/>
      <c r="Z3484"/>
    </row>
    <row r="3485" spans="1:26" x14ac:dyDescent="0.25">
      <c r="A3485"/>
      <c r="B3485"/>
      <c r="C3485"/>
      <c r="D3485"/>
      <c r="E3485"/>
      <c r="F3485"/>
      <c r="G3485"/>
      <c r="H3485"/>
      <c r="I3485"/>
      <c r="J3485"/>
      <c r="K3485"/>
      <c r="L3485"/>
      <c r="M3485"/>
      <c r="N3485"/>
      <c r="O3485"/>
      <c r="P3485"/>
      <c r="Q3485"/>
      <c r="R3485"/>
      <c r="S3485"/>
      <c r="T3485"/>
      <c r="U3485"/>
      <c r="V3485"/>
      <c r="W3485"/>
      <c r="X3485"/>
      <c r="Y3485"/>
      <c r="Z3485"/>
    </row>
    <row r="3486" spans="1:26" x14ac:dyDescent="0.25">
      <c r="A3486"/>
      <c r="B3486"/>
      <c r="C3486"/>
      <c r="D3486"/>
      <c r="E3486"/>
      <c r="F3486"/>
      <c r="G3486"/>
      <c r="H3486"/>
      <c r="I3486"/>
      <c r="J3486"/>
      <c r="K3486"/>
      <c r="L3486"/>
      <c r="M3486"/>
      <c r="N3486"/>
      <c r="O3486"/>
      <c r="P3486"/>
      <c r="Q3486"/>
      <c r="R3486"/>
      <c r="S3486"/>
      <c r="T3486"/>
      <c r="U3486"/>
      <c r="V3486"/>
      <c r="W3486"/>
      <c r="X3486"/>
      <c r="Y3486"/>
      <c r="Z3486"/>
    </row>
    <row r="3487" spans="1:26" x14ac:dyDescent="0.25">
      <c r="A3487"/>
      <c r="B3487"/>
      <c r="C3487"/>
      <c r="D3487"/>
      <c r="E3487"/>
      <c r="F3487"/>
      <c r="G3487"/>
      <c r="H3487"/>
      <c r="I3487"/>
      <c r="J3487"/>
      <c r="K3487"/>
      <c r="L3487"/>
      <c r="M3487"/>
      <c r="N3487"/>
      <c r="O3487"/>
      <c r="P3487"/>
      <c r="Q3487"/>
      <c r="R3487"/>
      <c r="S3487"/>
      <c r="T3487"/>
      <c r="U3487"/>
      <c r="V3487"/>
      <c r="W3487"/>
      <c r="X3487"/>
      <c r="Y3487"/>
      <c r="Z3487"/>
    </row>
    <row r="3488" spans="1:26" x14ac:dyDescent="0.25">
      <c r="A3488"/>
      <c r="B3488"/>
      <c r="C3488"/>
      <c r="D3488"/>
      <c r="E3488"/>
      <c r="F3488"/>
      <c r="G3488"/>
      <c r="H3488"/>
      <c r="I3488"/>
      <c r="J3488"/>
      <c r="K3488"/>
      <c r="L3488"/>
      <c r="M3488"/>
      <c r="N3488"/>
      <c r="O3488"/>
      <c r="P3488"/>
      <c r="Q3488"/>
      <c r="R3488"/>
      <c r="S3488"/>
      <c r="T3488"/>
      <c r="U3488"/>
      <c r="V3488"/>
      <c r="W3488"/>
      <c r="X3488"/>
      <c r="Y3488"/>
      <c r="Z3488"/>
    </row>
    <row r="3489" spans="1:26" x14ac:dyDescent="0.25">
      <c r="A3489"/>
      <c r="B3489"/>
      <c r="C3489"/>
      <c r="D3489"/>
      <c r="E3489"/>
      <c r="F3489"/>
      <c r="G3489"/>
      <c r="H3489"/>
      <c r="I3489"/>
      <c r="J3489"/>
      <c r="K3489"/>
      <c r="L3489"/>
      <c r="M3489"/>
      <c r="N3489"/>
      <c r="O3489"/>
      <c r="P3489"/>
      <c r="Q3489"/>
      <c r="R3489"/>
      <c r="S3489"/>
      <c r="T3489"/>
      <c r="U3489"/>
      <c r="V3489"/>
      <c r="W3489"/>
      <c r="X3489"/>
      <c r="Y3489"/>
      <c r="Z3489"/>
    </row>
    <row r="3490" spans="1:26" x14ac:dyDescent="0.25">
      <c r="A3490"/>
      <c r="B3490"/>
      <c r="C3490"/>
      <c r="D3490"/>
      <c r="E3490"/>
      <c r="F3490"/>
      <c r="G3490"/>
      <c r="H3490"/>
      <c r="I3490"/>
      <c r="J3490"/>
      <c r="K3490"/>
      <c r="L3490"/>
      <c r="M3490"/>
      <c r="N3490"/>
      <c r="O3490"/>
      <c r="P3490"/>
      <c r="Q3490"/>
      <c r="R3490"/>
      <c r="S3490"/>
      <c r="T3490"/>
      <c r="U3490"/>
      <c r="V3490"/>
      <c r="W3490"/>
      <c r="X3490"/>
      <c r="Y3490"/>
      <c r="Z3490"/>
    </row>
    <row r="3491" spans="1:26" x14ac:dyDescent="0.25">
      <c r="A3491"/>
      <c r="B3491"/>
      <c r="C3491"/>
      <c r="D3491"/>
      <c r="E3491"/>
      <c r="F3491"/>
      <c r="G3491"/>
      <c r="H3491"/>
      <c r="I3491"/>
      <c r="J3491"/>
      <c r="K3491"/>
      <c r="L3491"/>
      <c r="M3491"/>
      <c r="N3491"/>
      <c r="O3491"/>
      <c r="P3491"/>
      <c r="Q3491"/>
      <c r="R3491"/>
      <c r="S3491"/>
      <c r="T3491"/>
      <c r="U3491"/>
      <c r="V3491"/>
      <c r="W3491"/>
      <c r="X3491"/>
      <c r="Y3491"/>
      <c r="Z3491"/>
    </row>
    <row r="3492" spans="1:26" x14ac:dyDescent="0.25">
      <c r="A3492"/>
      <c r="B3492"/>
      <c r="C3492"/>
      <c r="D3492"/>
      <c r="E3492"/>
      <c r="F3492"/>
      <c r="G3492"/>
      <c r="H3492"/>
      <c r="I3492"/>
      <c r="J3492"/>
      <c r="K3492"/>
      <c r="L3492"/>
      <c r="M3492"/>
      <c r="N3492"/>
      <c r="O3492"/>
      <c r="P3492"/>
      <c r="Q3492"/>
      <c r="R3492"/>
      <c r="S3492"/>
      <c r="T3492"/>
      <c r="U3492"/>
      <c r="V3492"/>
      <c r="W3492"/>
      <c r="X3492"/>
      <c r="Y3492"/>
      <c r="Z3492"/>
    </row>
    <row r="3493" spans="1:26" x14ac:dyDescent="0.25">
      <c r="A3493"/>
      <c r="B3493"/>
      <c r="C3493"/>
      <c r="D3493"/>
      <c r="E3493"/>
      <c r="F3493"/>
      <c r="G3493"/>
      <c r="H3493"/>
      <c r="I3493"/>
      <c r="J3493"/>
      <c r="K3493"/>
      <c r="L3493"/>
      <c r="M3493"/>
      <c r="N3493"/>
      <c r="O3493"/>
      <c r="P3493"/>
      <c r="Q3493"/>
      <c r="R3493"/>
      <c r="S3493"/>
      <c r="T3493"/>
      <c r="U3493"/>
      <c r="V3493"/>
      <c r="W3493"/>
      <c r="X3493"/>
      <c r="Y3493"/>
      <c r="Z3493"/>
    </row>
    <row r="3494" spans="1:26" x14ac:dyDescent="0.25">
      <c r="A3494"/>
      <c r="B3494"/>
      <c r="C3494"/>
      <c r="D3494"/>
      <c r="E3494"/>
      <c r="F3494"/>
      <c r="G3494"/>
      <c r="H3494"/>
      <c r="I3494"/>
      <c r="J3494"/>
      <c r="K3494"/>
      <c r="L3494"/>
      <c r="M3494"/>
      <c r="N3494"/>
      <c r="O3494"/>
      <c r="P3494"/>
      <c r="Q3494"/>
      <c r="R3494"/>
      <c r="S3494"/>
      <c r="T3494"/>
      <c r="U3494"/>
      <c r="V3494"/>
      <c r="W3494"/>
      <c r="X3494"/>
      <c r="Y3494"/>
      <c r="Z3494"/>
    </row>
    <row r="3495" spans="1:26" x14ac:dyDescent="0.25">
      <c r="A3495"/>
      <c r="B3495"/>
      <c r="C3495"/>
      <c r="D3495"/>
      <c r="E3495"/>
      <c r="F3495"/>
      <c r="G3495"/>
      <c r="H3495"/>
      <c r="I3495"/>
      <c r="J3495"/>
      <c r="K3495"/>
      <c r="L3495"/>
      <c r="M3495"/>
      <c r="N3495"/>
      <c r="O3495"/>
      <c r="P3495"/>
      <c r="Q3495"/>
      <c r="R3495"/>
      <c r="S3495"/>
      <c r="T3495"/>
      <c r="U3495"/>
      <c r="V3495"/>
      <c r="W3495"/>
      <c r="X3495"/>
      <c r="Y3495"/>
      <c r="Z3495"/>
    </row>
    <row r="3496" spans="1:26" x14ac:dyDescent="0.25">
      <c r="A3496"/>
      <c r="B3496"/>
      <c r="C3496"/>
      <c r="D3496"/>
      <c r="E3496"/>
      <c r="F3496"/>
      <c r="G3496"/>
      <c r="H3496"/>
      <c r="I3496"/>
      <c r="J3496"/>
      <c r="K3496"/>
      <c r="L3496"/>
      <c r="M3496"/>
      <c r="N3496"/>
      <c r="O3496"/>
      <c r="P3496"/>
      <c r="Q3496"/>
      <c r="R3496"/>
      <c r="S3496"/>
      <c r="T3496"/>
      <c r="U3496"/>
      <c r="V3496"/>
      <c r="W3496"/>
      <c r="X3496"/>
      <c r="Y3496"/>
      <c r="Z3496"/>
    </row>
    <row r="3497" spans="1:26" x14ac:dyDescent="0.25">
      <c r="A3497"/>
      <c r="B3497"/>
      <c r="C3497"/>
      <c r="D3497"/>
      <c r="E3497"/>
      <c r="F3497"/>
      <c r="G3497"/>
      <c r="H3497"/>
      <c r="I3497"/>
      <c r="J3497"/>
      <c r="K3497"/>
      <c r="L3497"/>
      <c r="M3497"/>
      <c r="N3497"/>
      <c r="O3497"/>
      <c r="P3497"/>
      <c r="Q3497"/>
      <c r="R3497"/>
      <c r="S3497"/>
      <c r="T3497"/>
      <c r="U3497"/>
      <c r="V3497"/>
      <c r="W3497"/>
      <c r="X3497"/>
      <c r="Y3497"/>
      <c r="Z3497"/>
    </row>
    <row r="3498" spans="1:26" x14ac:dyDescent="0.25">
      <c r="A3498"/>
      <c r="B3498"/>
      <c r="C3498"/>
      <c r="D3498"/>
      <c r="E3498"/>
      <c r="F3498"/>
      <c r="G3498"/>
      <c r="H3498"/>
      <c r="I3498"/>
      <c r="J3498"/>
      <c r="K3498"/>
      <c r="L3498"/>
      <c r="M3498"/>
      <c r="N3498"/>
      <c r="O3498"/>
      <c r="P3498"/>
      <c r="Q3498"/>
      <c r="R3498"/>
      <c r="S3498"/>
      <c r="T3498"/>
      <c r="U3498"/>
      <c r="V3498"/>
      <c r="W3498"/>
      <c r="X3498"/>
      <c r="Y3498"/>
      <c r="Z3498"/>
    </row>
    <row r="3499" spans="1:26" x14ac:dyDescent="0.25">
      <c r="A3499"/>
      <c r="B3499"/>
      <c r="C3499"/>
      <c r="D3499"/>
      <c r="E3499"/>
      <c r="F3499"/>
      <c r="G3499"/>
      <c r="H3499"/>
      <c r="I3499"/>
      <c r="J3499"/>
      <c r="K3499"/>
      <c r="L3499"/>
      <c r="M3499"/>
      <c r="N3499"/>
      <c r="O3499"/>
      <c r="P3499"/>
      <c r="Q3499"/>
      <c r="R3499"/>
      <c r="S3499"/>
      <c r="T3499"/>
      <c r="U3499"/>
      <c r="V3499"/>
      <c r="W3499"/>
      <c r="X3499"/>
      <c r="Y3499"/>
      <c r="Z3499"/>
    </row>
    <row r="3500" spans="1:26" x14ac:dyDescent="0.25">
      <c r="A3500"/>
      <c r="B3500"/>
      <c r="C3500"/>
      <c r="D3500"/>
      <c r="E3500"/>
      <c r="F3500"/>
      <c r="G3500"/>
      <c r="H3500"/>
      <c r="I3500"/>
      <c r="J3500"/>
      <c r="K3500"/>
      <c r="L3500"/>
      <c r="M3500"/>
      <c r="N3500"/>
      <c r="O3500"/>
      <c r="P3500"/>
      <c r="Q3500"/>
      <c r="R3500"/>
      <c r="S3500"/>
      <c r="T3500"/>
      <c r="U3500"/>
      <c r="V3500"/>
      <c r="W3500"/>
      <c r="X3500"/>
      <c r="Y3500"/>
      <c r="Z3500"/>
    </row>
    <row r="3501" spans="1:26" x14ac:dyDescent="0.25">
      <c r="A3501"/>
      <c r="B3501"/>
      <c r="C3501"/>
      <c r="D3501"/>
      <c r="E3501"/>
      <c r="F3501"/>
      <c r="G3501"/>
      <c r="H3501"/>
      <c r="I3501"/>
      <c r="J3501"/>
      <c r="K3501"/>
      <c r="L3501"/>
      <c r="M3501"/>
      <c r="N3501"/>
      <c r="O3501"/>
      <c r="P3501"/>
      <c r="Q3501"/>
      <c r="R3501"/>
      <c r="S3501"/>
      <c r="T3501"/>
      <c r="U3501"/>
      <c r="V3501"/>
      <c r="W3501"/>
      <c r="X3501"/>
      <c r="Y3501"/>
      <c r="Z3501"/>
    </row>
    <row r="3502" spans="1:26" x14ac:dyDescent="0.25">
      <c r="A3502"/>
      <c r="B3502"/>
      <c r="C3502"/>
      <c r="D3502"/>
      <c r="E3502"/>
      <c r="F3502"/>
      <c r="G3502"/>
      <c r="H3502"/>
      <c r="I3502"/>
      <c r="J3502"/>
      <c r="K3502"/>
      <c r="L3502"/>
      <c r="M3502"/>
      <c r="N3502"/>
      <c r="O3502"/>
      <c r="P3502"/>
      <c r="Q3502"/>
      <c r="R3502"/>
      <c r="S3502"/>
      <c r="T3502"/>
      <c r="U3502"/>
      <c r="V3502"/>
      <c r="W3502"/>
      <c r="X3502"/>
      <c r="Y3502"/>
      <c r="Z3502"/>
    </row>
    <row r="3503" spans="1:26" x14ac:dyDescent="0.25">
      <c r="A3503"/>
      <c r="B3503"/>
      <c r="C3503"/>
      <c r="D3503"/>
      <c r="E3503"/>
      <c r="F3503"/>
      <c r="G3503"/>
      <c r="H3503"/>
      <c r="I3503"/>
      <c r="J3503"/>
      <c r="K3503"/>
      <c r="L3503"/>
      <c r="M3503"/>
      <c r="N3503"/>
      <c r="O3503"/>
      <c r="P3503"/>
      <c r="Q3503"/>
      <c r="R3503"/>
      <c r="S3503"/>
      <c r="T3503"/>
      <c r="U3503"/>
      <c r="V3503"/>
      <c r="W3503"/>
      <c r="X3503"/>
      <c r="Y3503"/>
      <c r="Z3503"/>
    </row>
    <row r="3504" spans="1:26" x14ac:dyDescent="0.25">
      <c r="A3504"/>
      <c r="B3504"/>
      <c r="C3504"/>
      <c r="D3504"/>
      <c r="E3504"/>
      <c r="F3504"/>
      <c r="G3504"/>
      <c r="H3504"/>
      <c r="I3504"/>
      <c r="J3504"/>
      <c r="K3504"/>
      <c r="L3504"/>
      <c r="M3504"/>
      <c r="N3504"/>
      <c r="O3504"/>
      <c r="P3504"/>
      <c r="Q3504"/>
      <c r="R3504"/>
      <c r="S3504"/>
      <c r="T3504"/>
      <c r="U3504"/>
      <c r="V3504"/>
      <c r="W3504"/>
      <c r="X3504"/>
      <c r="Y3504"/>
      <c r="Z3504"/>
    </row>
    <row r="3505" spans="1:26" x14ac:dyDescent="0.25">
      <c r="A3505"/>
      <c r="B3505"/>
      <c r="C3505"/>
      <c r="D3505"/>
      <c r="E3505"/>
      <c r="F3505"/>
      <c r="G3505"/>
      <c r="H3505"/>
      <c r="I3505"/>
      <c r="J3505"/>
      <c r="K3505"/>
      <c r="L3505"/>
      <c r="M3505"/>
      <c r="N3505"/>
      <c r="O3505"/>
      <c r="P3505"/>
      <c r="Q3505"/>
      <c r="R3505"/>
      <c r="S3505"/>
      <c r="T3505"/>
      <c r="U3505"/>
      <c r="V3505"/>
      <c r="W3505"/>
      <c r="X3505"/>
      <c r="Y3505"/>
      <c r="Z3505"/>
    </row>
    <row r="3506" spans="1:26" x14ac:dyDescent="0.25">
      <c r="A3506"/>
      <c r="B3506"/>
      <c r="C3506"/>
      <c r="D3506"/>
      <c r="E3506"/>
      <c r="F3506"/>
      <c r="G3506"/>
      <c r="H3506"/>
      <c r="I3506"/>
      <c r="J3506"/>
      <c r="K3506"/>
      <c r="L3506"/>
      <c r="M3506"/>
      <c r="N3506"/>
      <c r="O3506"/>
      <c r="P3506"/>
      <c r="Q3506"/>
      <c r="R3506"/>
      <c r="S3506"/>
      <c r="T3506"/>
      <c r="U3506"/>
      <c r="V3506"/>
      <c r="W3506"/>
      <c r="X3506"/>
      <c r="Y3506"/>
      <c r="Z3506"/>
    </row>
    <row r="3507" spans="1:26" x14ac:dyDescent="0.25">
      <c r="A3507"/>
      <c r="B3507"/>
      <c r="C3507"/>
      <c r="D3507"/>
      <c r="E3507"/>
      <c r="F3507"/>
      <c r="G3507"/>
      <c r="H3507"/>
      <c r="I3507"/>
      <c r="J3507"/>
      <c r="K3507"/>
      <c r="L3507"/>
      <c r="M3507"/>
      <c r="N3507"/>
      <c r="O3507"/>
      <c r="P3507"/>
      <c r="Q3507"/>
      <c r="R3507"/>
      <c r="S3507"/>
      <c r="T3507"/>
      <c r="U3507"/>
      <c r="V3507"/>
      <c r="W3507"/>
      <c r="X3507"/>
      <c r="Y3507"/>
      <c r="Z3507"/>
    </row>
    <row r="3508" spans="1:26" x14ac:dyDescent="0.25">
      <c r="A3508"/>
      <c r="B3508"/>
      <c r="C3508"/>
      <c r="D3508"/>
      <c r="E3508"/>
      <c r="F3508"/>
      <c r="G3508"/>
      <c r="H3508"/>
      <c r="I3508"/>
      <c r="J3508"/>
      <c r="K3508"/>
      <c r="L3508"/>
      <c r="M3508"/>
      <c r="N3508"/>
      <c r="O3508"/>
      <c r="P3508"/>
      <c r="Q3508"/>
      <c r="R3508"/>
      <c r="S3508"/>
      <c r="T3508"/>
      <c r="U3508"/>
      <c r="V3508"/>
      <c r="W3508"/>
      <c r="X3508"/>
      <c r="Y3508"/>
      <c r="Z3508"/>
    </row>
    <row r="3509" spans="1:26" x14ac:dyDescent="0.25">
      <c r="A3509"/>
      <c r="B3509"/>
      <c r="C3509"/>
      <c r="D3509"/>
      <c r="E3509"/>
      <c r="F3509"/>
      <c r="G3509"/>
      <c r="H3509"/>
      <c r="I3509"/>
      <c r="J3509"/>
      <c r="K3509"/>
      <c r="L3509"/>
      <c r="M3509"/>
      <c r="N3509"/>
      <c r="O3509"/>
      <c r="P3509"/>
      <c r="Q3509"/>
      <c r="R3509"/>
      <c r="S3509"/>
      <c r="T3509"/>
      <c r="U3509"/>
      <c r="V3509"/>
      <c r="W3509"/>
      <c r="X3509"/>
      <c r="Y3509"/>
      <c r="Z3509"/>
    </row>
    <row r="3510" spans="1:26" x14ac:dyDescent="0.25">
      <c r="A3510"/>
      <c r="B3510"/>
      <c r="C3510"/>
      <c r="D3510"/>
      <c r="E3510"/>
      <c r="F3510"/>
      <c r="G3510"/>
      <c r="H3510"/>
      <c r="I3510"/>
      <c r="J3510"/>
      <c r="K3510"/>
      <c r="L3510"/>
      <c r="M3510"/>
      <c r="N3510"/>
      <c r="O3510"/>
      <c r="P3510"/>
      <c r="Q3510"/>
      <c r="R3510"/>
      <c r="S3510"/>
      <c r="T3510"/>
      <c r="U3510"/>
      <c r="V3510"/>
      <c r="W3510"/>
      <c r="X3510"/>
      <c r="Y3510"/>
      <c r="Z3510"/>
    </row>
    <row r="3511" spans="1:26" x14ac:dyDescent="0.25">
      <c r="A3511"/>
      <c r="B3511"/>
      <c r="C3511"/>
      <c r="D3511"/>
      <c r="E3511"/>
      <c r="F3511"/>
      <c r="G3511"/>
      <c r="H3511"/>
      <c r="I3511"/>
      <c r="J3511"/>
      <c r="K3511"/>
      <c r="L3511"/>
      <c r="M3511"/>
      <c r="N3511"/>
      <c r="O3511"/>
      <c r="P3511"/>
      <c r="Q3511"/>
      <c r="R3511"/>
      <c r="S3511"/>
      <c r="T3511"/>
      <c r="U3511"/>
      <c r="V3511"/>
      <c r="W3511"/>
      <c r="X3511"/>
      <c r="Y3511"/>
      <c r="Z3511"/>
    </row>
    <row r="3512" spans="1:26" x14ac:dyDescent="0.25">
      <c r="A3512"/>
      <c r="B3512"/>
      <c r="C3512"/>
      <c r="D3512"/>
      <c r="E3512"/>
      <c r="F3512"/>
      <c r="G3512"/>
      <c r="H3512"/>
      <c r="I3512"/>
      <c r="J3512"/>
      <c r="K3512"/>
      <c r="L3512"/>
      <c r="M3512"/>
      <c r="N3512"/>
      <c r="O3512"/>
      <c r="P3512"/>
      <c r="Q3512"/>
      <c r="R3512"/>
      <c r="S3512"/>
      <c r="T3512"/>
      <c r="U3512"/>
      <c r="V3512"/>
      <c r="W3512"/>
      <c r="X3512"/>
      <c r="Y3512"/>
      <c r="Z3512"/>
    </row>
    <row r="3513" spans="1:26" x14ac:dyDescent="0.25">
      <c r="A3513"/>
      <c r="B3513"/>
      <c r="C3513"/>
      <c r="D3513"/>
      <c r="E3513"/>
      <c r="F3513"/>
      <c r="G3513"/>
      <c r="H3513"/>
      <c r="I3513"/>
      <c r="J3513"/>
      <c r="K3513"/>
      <c r="L3513"/>
      <c r="M3513"/>
      <c r="N3513"/>
      <c r="O3513"/>
      <c r="P3513"/>
      <c r="Q3513"/>
      <c r="R3513"/>
      <c r="S3513"/>
      <c r="T3513"/>
      <c r="U3513"/>
      <c r="V3513"/>
      <c r="W3513"/>
      <c r="X3513"/>
      <c r="Y3513"/>
      <c r="Z3513"/>
    </row>
    <row r="3514" spans="1:26" x14ac:dyDescent="0.25">
      <c r="A3514"/>
      <c r="B3514"/>
      <c r="C3514"/>
      <c r="D3514"/>
      <c r="E3514"/>
      <c r="F3514"/>
      <c r="G3514"/>
      <c r="H3514"/>
      <c r="I3514"/>
      <c r="J3514"/>
      <c r="K3514"/>
      <c r="L3514"/>
      <c r="M3514"/>
      <c r="N3514"/>
      <c r="O3514"/>
      <c r="P3514"/>
      <c r="Q3514"/>
      <c r="R3514"/>
      <c r="S3514"/>
      <c r="T3514"/>
      <c r="U3514"/>
      <c r="V3514"/>
      <c r="W3514"/>
      <c r="X3514"/>
      <c r="Y3514"/>
      <c r="Z3514"/>
    </row>
    <row r="3515" spans="1:26" x14ac:dyDescent="0.25">
      <c r="A3515"/>
      <c r="B3515"/>
      <c r="C3515"/>
      <c r="D3515"/>
      <c r="E3515"/>
      <c r="F3515"/>
      <c r="G3515"/>
      <c r="H3515"/>
      <c r="I3515"/>
      <c r="J3515"/>
      <c r="K3515"/>
      <c r="L3515"/>
      <c r="M3515"/>
      <c r="N3515"/>
      <c r="O3515"/>
      <c r="P3515"/>
      <c r="Q3515"/>
      <c r="R3515"/>
      <c r="S3515"/>
      <c r="T3515"/>
      <c r="U3515"/>
      <c r="V3515"/>
      <c r="W3515"/>
      <c r="X3515"/>
      <c r="Y3515"/>
      <c r="Z3515"/>
    </row>
    <row r="3516" spans="1:26" x14ac:dyDescent="0.25">
      <c r="A3516"/>
      <c r="B3516"/>
      <c r="C3516"/>
      <c r="D3516"/>
      <c r="E3516"/>
      <c r="F3516"/>
      <c r="G3516"/>
      <c r="H3516"/>
      <c r="I3516"/>
      <c r="J3516"/>
      <c r="K3516"/>
      <c r="L3516"/>
      <c r="M3516"/>
      <c r="N3516"/>
      <c r="O3516"/>
      <c r="P3516"/>
      <c r="Q3516"/>
      <c r="R3516"/>
      <c r="S3516"/>
      <c r="T3516"/>
      <c r="U3516"/>
      <c r="V3516"/>
      <c r="W3516"/>
      <c r="X3516"/>
      <c r="Y3516"/>
      <c r="Z3516"/>
    </row>
    <row r="3517" spans="1:26" x14ac:dyDescent="0.25">
      <c r="A3517"/>
      <c r="B3517"/>
      <c r="C3517"/>
      <c r="D3517"/>
      <c r="E3517"/>
      <c r="F3517"/>
      <c r="G3517"/>
      <c r="H3517"/>
      <c r="I3517"/>
      <c r="J3517"/>
      <c r="K3517"/>
      <c r="L3517"/>
      <c r="M3517"/>
      <c r="N3517"/>
      <c r="O3517"/>
      <c r="P3517"/>
      <c r="Q3517"/>
      <c r="R3517"/>
      <c r="S3517"/>
      <c r="T3517"/>
      <c r="U3517"/>
      <c r="V3517"/>
      <c r="W3517"/>
      <c r="X3517"/>
      <c r="Y3517"/>
      <c r="Z3517"/>
    </row>
    <row r="3518" spans="1:26" x14ac:dyDescent="0.25">
      <c r="A3518"/>
      <c r="B3518"/>
      <c r="C3518"/>
      <c r="D3518"/>
      <c r="E3518"/>
      <c r="F3518"/>
      <c r="G3518"/>
      <c r="H3518"/>
      <c r="I3518"/>
      <c r="J3518"/>
      <c r="K3518"/>
      <c r="L3518"/>
      <c r="M3518"/>
      <c r="N3518"/>
      <c r="O3518"/>
      <c r="P3518"/>
      <c r="Q3518"/>
      <c r="R3518"/>
      <c r="S3518"/>
      <c r="T3518"/>
      <c r="U3518"/>
      <c r="V3518"/>
      <c r="W3518"/>
      <c r="X3518"/>
      <c r="Y3518"/>
      <c r="Z3518"/>
    </row>
    <row r="3519" spans="1:26" x14ac:dyDescent="0.25">
      <c r="A3519"/>
      <c r="B3519"/>
      <c r="C3519"/>
      <c r="D3519"/>
      <c r="E3519"/>
      <c r="F3519"/>
      <c r="G3519"/>
      <c r="H3519"/>
      <c r="I3519"/>
      <c r="J3519"/>
      <c r="K3519"/>
      <c r="L3519"/>
      <c r="M3519"/>
      <c r="N3519"/>
      <c r="O3519"/>
      <c r="P3519"/>
      <c r="Q3519"/>
      <c r="R3519"/>
      <c r="S3519"/>
      <c r="T3519"/>
      <c r="U3519"/>
      <c r="V3519"/>
      <c r="W3519"/>
      <c r="X3519"/>
      <c r="Y3519"/>
      <c r="Z3519"/>
    </row>
    <row r="3520" spans="1:26" x14ac:dyDescent="0.25">
      <c r="A3520"/>
      <c r="B3520"/>
      <c r="C3520"/>
      <c r="D3520"/>
      <c r="E3520"/>
      <c r="F3520"/>
      <c r="G3520"/>
      <c r="H3520"/>
      <c r="I3520"/>
      <c r="J3520"/>
      <c r="K3520"/>
      <c r="L3520"/>
      <c r="M3520"/>
      <c r="N3520"/>
      <c r="O3520"/>
      <c r="P3520"/>
      <c r="Q3520"/>
      <c r="R3520"/>
      <c r="S3520"/>
      <c r="T3520"/>
      <c r="U3520"/>
      <c r="V3520"/>
      <c r="W3520"/>
      <c r="X3520"/>
      <c r="Y3520"/>
      <c r="Z3520"/>
    </row>
    <row r="3521" spans="1:26" x14ac:dyDescent="0.25">
      <c r="A3521"/>
      <c r="B3521"/>
      <c r="C3521"/>
      <c r="D3521"/>
      <c r="E3521"/>
      <c r="F3521"/>
      <c r="G3521"/>
      <c r="H3521"/>
      <c r="I3521"/>
      <c r="J3521"/>
      <c r="K3521"/>
      <c r="L3521"/>
      <c r="M3521"/>
      <c r="N3521"/>
      <c r="O3521"/>
      <c r="P3521"/>
      <c r="Q3521"/>
      <c r="R3521"/>
      <c r="S3521"/>
      <c r="T3521"/>
      <c r="U3521"/>
      <c r="V3521"/>
      <c r="W3521"/>
      <c r="X3521"/>
      <c r="Y3521"/>
      <c r="Z3521"/>
    </row>
    <row r="3522" spans="1:26" x14ac:dyDescent="0.25">
      <c r="A3522"/>
      <c r="B3522"/>
      <c r="C3522"/>
      <c r="D3522"/>
      <c r="E3522"/>
      <c r="F3522"/>
      <c r="G3522"/>
      <c r="H3522"/>
      <c r="I3522"/>
      <c r="J3522"/>
      <c r="K3522"/>
      <c r="L3522"/>
      <c r="M3522"/>
      <c r="N3522"/>
      <c r="O3522"/>
      <c r="P3522"/>
      <c r="Q3522"/>
      <c r="R3522"/>
      <c r="S3522"/>
      <c r="T3522"/>
      <c r="U3522"/>
      <c r="V3522"/>
      <c r="W3522"/>
      <c r="X3522"/>
      <c r="Y3522"/>
      <c r="Z3522"/>
    </row>
    <row r="3523" spans="1:26" x14ac:dyDescent="0.25">
      <c r="A3523"/>
      <c r="B3523"/>
      <c r="C3523"/>
      <c r="D3523"/>
      <c r="E3523"/>
      <c r="F3523"/>
      <c r="G3523"/>
      <c r="H3523"/>
      <c r="I3523"/>
      <c r="J3523"/>
      <c r="K3523"/>
      <c r="L3523"/>
      <c r="M3523"/>
      <c r="N3523"/>
      <c r="O3523"/>
      <c r="P3523"/>
      <c r="Q3523"/>
      <c r="R3523"/>
      <c r="S3523"/>
      <c r="T3523"/>
      <c r="U3523"/>
      <c r="V3523"/>
      <c r="W3523"/>
      <c r="X3523"/>
      <c r="Y3523"/>
      <c r="Z3523"/>
    </row>
    <row r="3524" spans="1:26" x14ac:dyDescent="0.25">
      <c r="A3524"/>
      <c r="B3524"/>
      <c r="C3524"/>
      <c r="D3524"/>
      <c r="E3524"/>
      <c r="F3524"/>
      <c r="G3524"/>
      <c r="H3524"/>
      <c r="I3524"/>
      <c r="J3524"/>
      <c r="K3524"/>
      <c r="L3524"/>
      <c r="M3524"/>
      <c r="N3524"/>
      <c r="O3524"/>
      <c r="P3524"/>
      <c r="Q3524"/>
      <c r="R3524"/>
      <c r="S3524"/>
      <c r="T3524"/>
      <c r="U3524"/>
      <c r="V3524"/>
      <c r="W3524"/>
      <c r="X3524"/>
      <c r="Y3524"/>
      <c r="Z3524"/>
    </row>
    <row r="3525" spans="1:26" x14ac:dyDescent="0.25">
      <c r="A3525"/>
      <c r="B3525"/>
      <c r="C3525"/>
      <c r="D3525"/>
      <c r="E3525"/>
      <c r="F3525"/>
      <c r="G3525"/>
      <c r="H3525"/>
      <c r="I3525"/>
      <c r="J3525"/>
      <c r="K3525"/>
      <c r="L3525"/>
      <c r="M3525"/>
      <c r="N3525"/>
      <c r="O3525"/>
      <c r="P3525"/>
      <c r="Q3525"/>
      <c r="R3525"/>
      <c r="S3525"/>
      <c r="T3525"/>
      <c r="U3525"/>
      <c r="V3525"/>
      <c r="W3525"/>
      <c r="X3525"/>
      <c r="Y3525"/>
      <c r="Z3525"/>
    </row>
    <row r="3526" spans="1:26" x14ac:dyDescent="0.25">
      <c r="A3526"/>
      <c r="B3526"/>
      <c r="C3526"/>
      <c r="D3526"/>
      <c r="E3526"/>
      <c r="F3526"/>
      <c r="G3526"/>
      <c r="H3526"/>
      <c r="I3526"/>
      <c r="J3526"/>
      <c r="K3526"/>
      <c r="L3526"/>
      <c r="M3526"/>
      <c r="N3526"/>
      <c r="O3526"/>
      <c r="P3526"/>
      <c r="Q3526"/>
      <c r="R3526"/>
      <c r="S3526"/>
      <c r="T3526"/>
      <c r="U3526"/>
      <c r="V3526"/>
      <c r="W3526"/>
      <c r="X3526"/>
      <c r="Y3526"/>
      <c r="Z3526"/>
    </row>
    <row r="3527" spans="1:26" x14ac:dyDescent="0.25">
      <c r="A3527"/>
      <c r="B3527"/>
      <c r="C3527"/>
      <c r="D3527"/>
      <c r="E3527"/>
      <c r="F3527"/>
      <c r="G3527"/>
      <c r="H3527"/>
      <c r="I3527"/>
      <c r="J3527"/>
      <c r="K3527"/>
      <c r="L3527"/>
      <c r="M3527"/>
      <c r="N3527"/>
      <c r="O3527"/>
      <c r="P3527"/>
      <c r="Q3527"/>
      <c r="R3527"/>
      <c r="S3527"/>
      <c r="T3527"/>
      <c r="U3527"/>
      <c r="V3527"/>
      <c r="W3527"/>
      <c r="X3527"/>
      <c r="Y3527"/>
      <c r="Z3527"/>
    </row>
    <row r="3528" spans="1:26" x14ac:dyDescent="0.25">
      <c r="A3528"/>
      <c r="B3528"/>
      <c r="C3528"/>
      <c r="D3528"/>
      <c r="E3528"/>
      <c r="F3528"/>
      <c r="G3528"/>
      <c r="H3528"/>
      <c r="I3528"/>
      <c r="J3528"/>
      <c r="K3528"/>
      <c r="L3528"/>
      <c r="M3528"/>
      <c r="N3528"/>
      <c r="O3528"/>
      <c r="P3528"/>
      <c r="Q3528"/>
      <c r="R3528"/>
      <c r="S3528"/>
      <c r="T3528"/>
      <c r="U3528"/>
      <c r="V3528"/>
      <c r="W3528"/>
      <c r="X3528"/>
      <c r="Y3528"/>
      <c r="Z3528"/>
    </row>
    <row r="3529" spans="1:26" x14ac:dyDescent="0.25">
      <c r="A3529"/>
      <c r="B3529"/>
      <c r="C3529"/>
      <c r="D3529"/>
      <c r="E3529"/>
      <c r="F3529"/>
      <c r="G3529"/>
      <c r="H3529"/>
      <c r="I3529"/>
      <c r="J3529"/>
      <c r="K3529"/>
      <c r="L3529"/>
      <c r="M3529"/>
      <c r="N3529"/>
      <c r="O3529"/>
      <c r="P3529"/>
      <c r="Q3529"/>
      <c r="R3529"/>
      <c r="S3529"/>
      <c r="T3529"/>
      <c r="U3529"/>
      <c r="V3529"/>
      <c r="W3529"/>
      <c r="X3529"/>
      <c r="Y3529"/>
      <c r="Z3529"/>
    </row>
    <row r="3530" spans="1:26" x14ac:dyDescent="0.25">
      <c r="A3530"/>
      <c r="B3530"/>
      <c r="C3530"/>
      <c r="D3530"/>
      <c r="E3530"/>
      <c r="F3530"/>
      <c r="G3530"/>
      <c r="H3530"/>
      <c r="I3530"/>
      <c r="J3530"/>
      <c r="K3530"/>
      <c r="L3530"/>
      <c r="M3530"/>
      <c r="N3530"/>
      <c r="O3530"/>
      <c r="P3530"/>
      <c r="Q3530"/>
      <c r="R3530"/>
      <c r="S3530"/>
      <c r="T3530"/>
      <c r="U3530"/>
      <c r="V3530"/>
      <c r="W3530"/>
      <c r="X3530"/>
      <c r="Y3530"/>
      <c r="Z3530"/>
    </row>
    <row r="3531" spans="1:26" x14ac:dyDescent="0.25">
      <c r="A3531"/>
      <c r="B3531"/>
      <c r="C3531"/>
      <c r="D3531"/>
      <c r="E3531"/>
      <c r="F3531"/>
      <c r="G3531"/>
      <c r="H3531"/>
      <c r="I3531"/>
      <c r="J3531"/>
      <c r="K3531"/>
      <c r="L3531"/>
      <c r="M3531"/>
      <c r="N3531"/>
      <c r="O3531"/>
      <c r="P3531"/>
      <c r="Q3531"/>
      <c r="R3531"/>
      <c r="S3531"/>
      <c r="T3531"/>
      <c r="U3531"/>
      <c r="V3531"/>
      <c r="W3531"/>
      <c r="X3531"/>
      <c r="Y3531"/>
      <c r="Z3531"/>
    </row>
    <row r="3532" spans="1:26" x14ac:dyDescent="0.25">
      <c r="A3532"/>
      <c r="B3532"/>
      <c r="C3532"/>
      <c r="D3532"/>
      <c r="E3532"/>
      <c r="F3532"/>
      <c r="G3532"/>
      <c r="H3532"/>
      <c r="I3532"/>
      <c r="J3532"/>
      <c r="K3532"/>
      <c r="L3532"/>
      <c r="M3532"/>
      <c r="N3532"/>
      <c r="O3532"/>
      <c r="P3532"/>
      <c r="Q3532"/>
      <c r="R3532"/>
      <c r="S3532"/>
      <c r="T3532"/>
      <c r="U3532"/>
      <c r="V3532"/>
      <c r="W3532"/>
      <c r="X3532"/>
      <c r="Y3532"/>
      <c r="Z3532"/>
    </row>
    <row r="3533" spans="1:26" x14ac:dyDescent="0.25">
      <c r="A3533"/>
      <c r="B3533"/>
      <c r="C3533"/>
      <c r="D3533"/>
      <c r="E3533"/>
      <c r="F3533"/>
      <c r="G3533"/>
      <c r="H3533"/>
      <c r="I3533"/>
      <c r="J3533"/>
      <c r="K3533"/>
      <c r="L3533"/>
      <c r="M3533"/>
      <c r="N3533"/>
      <c r="O3533"/>
      <c r="P3533"/>
      <c r="Q3533"/>
      <c r="R3533"/>
      <c r="S3533"/>
      <c r="T3533"/>
      <c r="U3533"/>
      <c r="V3533"/>
      <c r="W3533"/>
      <c r="X3533"/>
      <c r="Y3533"/>
      <c r="Z3533"/>
    </row>
    <row r="3534" spans="1:26" x14ac:dyDescent="0.25">
      <c r="A3534"/>
      <c r="B3534"/>
      <c r="C3534"/>
      <c r="D3534"/>
      <c r="E3534"/>
      <c r="F3534"/>
      <c r="G3534"/>
      <c r="H3534"/>
      <c r="I3534"/>
      <c r="J3534"/>
      <c r="K3534"/>
      <c r="L3534"/>
      <c r="M3534"/>
      <c r="N3534"/>
      <c r="O3534"/>
      <c r="P3534"/>
      <c r="Q3534"/>
      <c r="R3534"/>
      <c r="S3534"/>
      <c r="T3534"/>
      <c r="U3534"/>
      <c r="V3534"/>
      <c r="W3534"/>
      <c r="X3534"/>
      <c r="Y3534"/>
      <c r="Z3534"/>
    </row>
    <row r="3535" spans="1:26" x14ac:dyDescent="0.25">
      <c r="A3535"/>
      <c r="B3535"/>
      <c r="C3535"/>
      <c r="D3535"/>
      <c r="E3535"/>
      <c r="F3535"/>
      <c r="G3535"/>
      <c r="H3535"/>
      <c r="I3535"/>
      <c r="J3535"/>
      <c r="K3535"/>
      <c r="L3535"/>
      <c r="M3535"/>
      <c r="N3535"/>
      <c r="O3535"/>
      <c r="P3535"/>
      <c r="Q3535"/>
      <c r="R3535"/>
      <c r="S3535"/>
      <c r="T3535"/>
      <c r="U3535"/>
      <c r="V3535"/>
      <c r="W3535"/>
      <c r="X3535"/>
      <c r="Y3535"/>
      <c r="Z3535"/>
    </row>
    <row r="3536" spans="1:26" x14ac:dyDescent="0.25">
      <c r="A3536"/>
      <c r="B3536"/>
      <c r="C3536"/>
      <c r="D3536"/>
      <c r="E3536"/>
      <c r="F3536"/>
      <c r="G3536"/>
      <c r="H3536"/>
      <c r="I3536"/>
      <c r="J3536"/>
      <c r="K3536"/>
      <c r="L3536"/>
      <c r="M3536"/>
      <c r="N3536"/>
      <c r="O3536"/>
      <c r="P3536"/>
      <c r="Q3536"/>
      <c r="R3536"/>
      <c r="S3536"/>
      <c r="T3536"/>
      <c r="U3536"/>
      <c r="V3536"/>
      <c r="W3536"/>
      <c r="X3536"/>
      <c r="Y3536"/>
      <c r="Z3536"/>
    </row>
    <row r="3537" spans="1:26" x14ac:dyDescent="0.25">
      <c r="A3537"/>
      <c r="B3537"/>
      <c r="C3537"/>
      <c r="D3537"/>
      <c r="E3537"/>
      <c r="F3537"/>
      <c r="G3537"/>
      <c r="H3537"/>
      <c r="I3537"/>
      <c r="J3537"/>
      <c r="K3537"/>
      <c r="L3537"/>
      <c r="M3537"/>
      <c r="N3537"/>
      <c r="O3537"/>
      <c r="P3537"/>
      <c r="Q3537"/>
      <c r="R3537"/>
      <c r="S3537"/>
      <c r="T3537"/>
      <c r="U3537"/>
      <c r="V3537"/>
      <c r="W3537"/>
      <c r="X3537"/>
      <c r="Y3537"/>
      <c r="Z3537"/>
    </row>
    <row r="3538" spans="1:26" x14ac:dyDescent="0.25">
      <c r="A3538"/>
      <c r="B3538"/>
      <c r="C3538"/>
      <c r="D3538"/>
      <c r="E3538"/>
      <c r="F3538"/>
      <c r="G3538"/>
      <c r="H3538"/>
      <c r="I3538"/>
      <c r="J3538"/>
      <c r="K3538"/>
      <c r="L3538"/>
      <c r="M3538"/>
      <c r="N3538"/>
      <c r="O3538"/>
      <c r="P3538"/>
      <c r="Q3538"/>
      <c r="R3538"/>
      <c r="S3538"/>
      <c r="T3538"/>
      <c r="U3538"/>
      <c r="V3538"/>
      <c r="W3538"/>
      <c r="X3538"/>
      <c r="Y3538"/>
      <c r="Z3538"/>
    </row>
    <row r="3539" spans="1:26" x14ac:dyDescent="0.25">
      <c r="A3539"/>
      <c r="B3539"/>
      <c r="C3539"/>
      <c r="D3539"/>
      <c r="E3539"/>
      <c r="F3539"/>
      <c r="G3539"/>
      <c r="H3539"/>
      <c r="I3539"/>
      <c r="J3539"/>
      <c r="K3539"/>
      <c r="L3539"/>
      <c r="M3539"/>
      <c r="N3539"/>
      <c r="O3539"/>
      <c r="P3539"/>
      <c r="Q3539"/>
      <c r="R3539"/>
      <c r="S3539"/>
      <c r="T3539"/>
      <c r="U3539"/>
      <c r="V3539"/>
      <c r="W3539"/>
      <c r="X3539"/>
      <c r="Y3539"/>
      <c r="Z3539"/>
    </row>
    <row r="3540" spans="1:26" x14ac:dyDescent="0.25">
      <c r="A3540"/>
      <c r="B3540"/>
      <c r="C3540"/>
      <c r="D3540"/>
      <c r="E3540"/>
      <c r="F3540"/>
      <c r="G3540"/>
      <c r="H3540"/>
      <c r="I3540"/>
      <c r="J3540"/>
      <c r="K3540"/>
      <c r="L3540"/>
      <c r="M3540"/>
      <c r="N3540"/>
      <c r="O3540"/>
      <c r="P3540"/>
      <c r="Q3540"/>
      <c r="R3540"/>
      <c r="S3540"/>
      <c r="T3540"/>
      <c r="U3540"/>
      <c r="V3540"/>
      <c r="W3540"/>
      <c r="X3540"/>
      <c r="Y3540"/>
      <c r="Z3540"/>
    </row>
    <row r="3541" spans="1:26" x14ac:dyDescent="0.25">
      <c r="A3541"/>
      <c r="B3541"/>
      <c r="C3541"/>
      <c r="D3541"/>
      <c r="E3541"/>
      <c r="F3541"/>
      <c r="G3541"/>
      <c r="H3541"/>
      <c r="I3541"/>
      <c r="J3541"/>
      <c r="K3541"/>
      <c r="L3541"/>
      <c r="M3541"/>
      <c r="N3541"/>
      <c r="O3541"/>
      <c r="P3541"/>
      <c r="Q3541"/>
      <c r="R3541"/>
      <c r="S3541"/>
      <c r="T3541"/>
      <c r="U3541"/>
      <c r="V3541"/>
      <c r="W3541"/>
      <c r="X3541"/>
      <c r="Y3541"/>
      <c r="Z3541"/>
    </row>
    <row r="3542" spans="1:26" x14ac:dyDescent="0.25">
      <c r="A3542"/>
      <c r="B3542"/>
      <c r="C3542"/>
      <c r="D3542"/>
      <c r="E3542"/>
      <c r="F3542"/>
      <c r="G3542"/>
      <c r="H3542"/>
      <c r="I3542"/>
      <c r="J3542"/>
      <c r="K3542"/>
      <c r="L3542"/>
      <c r="M3542"/>
      <c r="N3542"/>
      <c r="O3542"/>
      <c r="P3542"/>
      <c r="Q3542"/>
      <c r="R3542"/>
      <c r="S3542"/>
      <c r="T3542"/>
      <c r="U3542"/>
      <c r="V3542"/>
      <c r="W3542"/>
      <c r="X3542"/>
      <c r="Y3542"/>
      <c r="Z3542"/>
    </row>
    <row r="3543" spans="1:26" x14ac:dyDescent="0.25">
      <c r="A3543"/>
      <c r="B3543"/>
      <c r="C3543"/>
      <c r="D3543"/>
      <c r="E3543"/>
      <c r="F3543"/>
      <c r="G3543"/>
      <c r="H3543"/>
      <c r="I3543"/>
      <c r="J3543"/>
      <c r="K3543"/>
      <c r="L3543"/>
      <c r="M3543"/>
      <c r="N3543"/>
      <c r="O3543"/>
      <c r="P3543"/>
      <c r="Q3543"/>
      <c r="R3543"/>
      <c r="S3543"/>
      <c r="T3543"/>
      <c r="U3543"/>
      <c r="V3543"/>
      <c r="W3543"/>
      <c r="X3543"/>
      <c r="Y3543"/>
      <c r="Z3543"/>
    </row>
    <row r="3544" spans="1:26" x14ac:dyDescent="0.25">
      <c r="A3544"/>
      <c r="B3544"/>
      <c r="C3544"/>
      <c r="D3544"/>
      <c r="E3544"/>
      <c r="F3544"/>
      <c r="G3544"/>
      <c r="H3544"/>
      <c r="I3544"/>
      <c r="J3544"/>
      <c r="K3544"/>
      <c r="L3544"/>
      <c r="M3544"/>
      <c r="N3544"/>
      <c r="O3544"/>
      <c r="P3544"/>
      <c r="Q3544"/>
      <c r="R3544"/>
      <c r="S3544"/>
      <c r="T3544"/>
      <c r="U3544"/>
      <c r="V3544"/>
      <c r="W3544"/>
      <c r="X3544"/>
      <c r="Y3544"/>
      <c r="Z3544"/>
    </row>
    <row r="3545" spans="1:26" x14ac:dyDescent="0.25">
      <c r="A3545"/>
      <c r="B3545"/>
      <c r="C3545"/>
      <c r="D3545"/>
      <c r="E3545"/>
      <c r="F3545"/>
      <c r="G3545"/>
      <c r="H3545"/>
      <c r="I3545"/>
      <c r="J3545"/>
      <c r="K3545"/>
      <c r="L3545"/>
      <c r="M3545"/>
      <c r="N3545"/>
      <c r="O3545"/>
      <c r="P3545"/>
      <c r="Q3545"/>
      <c r="R3545"/>
      <c r="S3545"/>
      <c r="T3545"/>
      <c r="U3545"/>
      <c r="V3545"/>
      <c r="W3545"/>
      <c r="X3545"/>
      <c r="Y3545"/>
      <c r="Z3545"/>
    </row>
    <row r="3546" spans="1:26" x14ac:dyDescent="0.25">
      <c r="A3546"/>
      <c r="B3546"/>
      <c r="C3546"/>
      <c r="D3546"/>
      <c r="E3546"/>
      <c r="F3546"/>
      <c r="G3546"/>
      <c r="H3546"/>
      <c r="I3546"/>
      <c r="J3546"/>
      <c r="K3546"/>
      <c r="L3546"/>
      <c r="M3546"/>
      <c r="N3546"/>
      <c r="O3546"/>
      <c r="P3546"/>
      <c r="Q3546"/>
      <c r="R3546"/>
      <c r="S3546"/>
      <c r="T3546"/>
      <c r="U3546"/>
      <c r="V3546"/>
      <c r="W3546"/>
      <c r="X3546"/>
      <c r="Y3546"/>
      <c r="Z3546"/>
    </row>
    <row r="3547" spans="1:26" x14ac:dyDescent="0.25">
      <c r="A3547"/>
      <c r="B3547"/>
      <c r="C3547"/>
      <c r="D3547"/>
      <c r="E3547"/>
      <c r="F3547"/>
      <c r="G3547"/>
      <c r="H3547"/>
      <c r="I3547"/>
      <c r="J3547"/>
      <c r="K3547"/>
      <c r="L3547"/>
      <c r="M3547"/>
      <c r="N3547"/>
      <c r="O3547"/>
      <c r="P3547"/>
      <c r="Q3547"/>
      <c r="R3547"/>
      <c r="S3547"/>
      <c r="T3547"/>
      <c r="U3547"/>
      <c r="V3547"/>
      <c r="W3547"/>
      <c r="X3547"/>
      <c r="Y3547"/>
      <c r="Z3547"/>
    </row>
    <row r="3548" spans="1:26" x14ac:dyDescent="0.25">
      <c r="A3548"/>
      <c r="B3548"/>
      <c r="C3548"/>
      <c r="D3548"/>
      <c r="E3548"/>
      <c r="F3548"/>
      <c r="G3548"/>
      <c r="H3548"/>
      <c r="I3548"/>
      <c r="J3548"/>
      <c r="K3548"/>
      <c r="L3548"/>
      <c r="M3548"/>
      <c r="N3548"/>
      <c r="O3548"/>
      <c r="P3548"/>
      <c r="Q3548"/>
      <c r="R3548"/>
      <c r="S3548"/>
      <c r="T3548"/>
      <c r="U3548"/>
      <c r="V3548"/>
      <c r="W3548"/>
      <c r="X3548"/>
      <c r="Y3548"/>
      <c r="Z3548"/>
    </row>
    <row r="3549" spans="1:26" x14ac:dyDescent="0.25">
      <c r="A3549"/>
      <c r="B3549"/>
      <c r="C3549"/>
      <c r="D3549"/>
      <c r="E3549"/>
      <c r="F3549"/>
      <c r="G3549"/>
      <c r="H3549"/>
      <c r="I3549"/>
      <c r="J3549"/>
      <c r="K3549"/>
      <c r="L3549"/>
      <c r="M3549"/>
      <c r="N3549"/>
      <c r="O3549"/>
      <c r="P3549"/>
      <c r="Q3549"/>
      <c r="R3549"/>
      <c r="S3549"/>
      <c r="T3549"/>
      <c r="U3549"/>
      <c r="V3549"/>
      <c r="W3549"/>
      <c r="X3549"/>
      <c r="Y3549"/>
      <c r="Z3549"/>
    </row>
    <row r="3550" spans="1:26" x14ac:dyDescent="0.25">
      <c r="A3550"/>
      <c r="B3550"/>
      <c r="C3550"/>
      <c r="D3550"/>
      <c r="E3550"/>
      <c r="F3550"/>
      <c r="G3550"/>
      <c r="H3550"/>
      <c r="I3550"/>
      <c r="J3550"/>
      <c r="K3550"/>
      <c r="L3550"/>
      <c r="M3550"/>
      <c r="N3550"/>
      <c r="O3550"/>
      <c r="P3550"/>
      <c r="Q3550"/>
      <c r="R3550"/>
      <c r="S3550"/>
      <c r="T3550"/>
      <c r="U3550"/>
      <c r="V3550"/>
      <c r="W3550"/>
      <c r="X3550"/>
      <c r="Y3550"/>
      <c r="Z3550"/>
    </row>
    <row r="3551" spans="1:26" x14ac:dyDescent="0.25">
      <c r="A3551"/>
      <c r="B3551"/>
      <c r="C3551"/>
      <c r="D3551"/>
      <c r="E3551"/>
      <c r="F3551"/>
      <c r="G3551"/>
      <c r="H3551"/>
      <c r="I3551"/>
      <c r="J3551"/>
      <c r="K3551"/>
      <c r="L3551"/>
      <c r="M3551"/>
      <c r="N3551"/>
      <c r="O3551"/>
      <c r="P3551"/>
      <c r="Q3551"/>
      <c r="R3551"/>
      <c r="S3551"/>
      <c r="T3551"/>
      <c r="U3551"/>
      <c r="V3551"/>
      <c r="W3551"/>
      <c r="X3551"/>
      <c r="Y3551"/>
      <c r="Z3551"/>
    </row>
    <row r="3552" spans="1:26" x14ac:dyDescent="0.25">
      <c r="A3552"/>
      <c r="B3552"/>
      <c r="C3552"/>
      <c r="D3552"/>
      <c r="E3552"/>
      <c r="F3552"/>
      <c r="G3552"/>
      <c r="H3552"/>
      <c r="I3552"/>
      <c r="J3552"/>
      <c r="K3552"/>
      <c r="L3552"/>
      <c r="M3552"/>
      <c r="N3552"/>
      <c r="O3552"/>
      <c r="P3552"/>
      <c r="Q3552"/>
      <c r="R3552"/>
      <c r="S3552"/>
      <c r="T3552"/>
      <c r="U3552"/>
      <c r="V3552"/>
      <c r="W3552"/>
      <c r="X3552"/>
      <c r="Y3552"/>
      <c r="Z3552"/>
    </row>
    <row r="3553" spans="1:26" x14ac:dyDescent="0.25">
      <c r="A3553"/>
      <c r="B3553"/>
      <c r="C3553"/>
      <c r="D3553"/>
      <c r="E3553"/>
      <c r="F3553"/>
      <c r="G3553"/>
      <c r="H3553"/>
      <c r="I3553"/>
      <c r="J3553"/>
      <c r="K3553"/>
      <c r="L3553"/>
      <c r="M3553"/>
      <c r="N3553"/>
      <c r="O3553"/>
      <c r="P3553"/>
      <c r="Q3553"/>
      <c r="R3553"/>
      <c r="S3553"/>
      <c r="T3553"/>
      <c r="U3553"/>
      <c r="V3553"/>
      <c r="W3553"/>
      <c r="X3553"/>
      <c r="Y3553"/>
      <c r="Z3553"/>
    </row>
    <row r="3554" spans="1:26" x14ac:dyDescent="0.25">
      <c r="A3554"/>
      <c r="B3554"/>
      <c r="C3554"/>
      <c r="D3554"/>
      <c r="E3554"/>
      <c r="F3554"/>
      <c r="G3554"/>
      <c r="H3554"/>
      <c r="I3554"/>
      <c r="J3554"/>
      <c r="K3554"/>
      <c r="L3554"/>
      <c r="M3554"/>
      <c r="N3554"/>
      <c r="O3554"/>
      <c r="P3554"/>
      <c r="Q3554"/>
      <c r="R3554"/>
      <c r="S3554"/>
      <c r="T3554"/>
      <c r="U3554"/>
      <c r="V3554"/>
      <c r="W3554"/>
      <c r="X3554"/>
      <c r="Y3554"/>
      <c r="Z3554"/>
    </row>
    <row r="3555" spans="1:26" x14ac:dyDescent="0.25">
      <c r="A3555"/>
      <c r="B3555"/>
      <c r="C3555"/>
      <c r="D3555"/>
      <c r="E3555"/>
      <c r="F3555"/>
      <c r="G3555"/>
      <c r="H3555"/>
      <c r="I3555"/>
      <c r="J3555"/>
      <c r="K3555"/>
      <c r="L3555"/>
      <c r="M3555"/>
      <c r="N3555"/>
      <c r="O3555"/>
      <c r="P3555"/>
      <c r="Q3555"/>
      <c r="R3555"/>
      <c r="S3555"/>
      <c r="T3555"/>
      <c r="U3555"/>
      <c r="V3555"/>
      <c r="W3555"/>
      <c r="X3555"/>
      <c r="Y3555"/>
      <c r="Z3555"/>
    </row>
    <row r="3556" spans="1:26" x14ac:dyDescent="0.25">
      <c r="A3556"/>
      <c r="B3556"/>
      <c r="C3556"/>
      <c r="D3556"/>
      <c r="E3556"/>
      <c r="F3556"/>
      <c r="G3556"/>
      <c r="H3556"/>
      <c r="I3556"/>
      <c r="J3556"/>
      <c r="K3556"/>
      <c r="L3556"/>
      <c r="M3556"/>
      <c r="N3556"/>
      <c r="O3556"/>
      <c r="P3556"/>
      <c r="Q3556"/>
      <c r="R3556"/>
      <c r="S3556"/>
      <c r="T3556"/>
      <c r="U3556"/>
      <c r="V3556"/>
      <c r="W3556"/>
      <c r="X3556"/>
      <c r="Y3556"/>
      <c r="Z3556"/>
    </row>
    <row r="3557" spans="1:26" x14ac:dyDescent="0.25">
      <c r="A3557"/>
      <c r="B3557"/>
      <c r="C3557"/>
      <c r="D3557"/>
      <c r="E3557"/>
      <c r="F3557"/>
      <c r="G3557"/>
      <c r="H3557"/>
      <c r="I3557"/>
      <c r="J3557"/>
      <c r="K3557"/>
      <c r="L3557"/>
      <c r="M3557"/>
      <c r="N3557"/>
      <c r="O3557"/>
      <c r="P3557"/>
      <c r="Q3557"/>
      <c r="R3557"/>
      <c r="S3557"/>
      <c r="T3557"/>
      <c r="U3557"/>
      <c r="V3557"/>
      <c r="W3557"/>
      <c r="X3557"/>
      <c r="Y3557"/>
      <c r="Z3557"/>
    </row>
    <row r="3558" spans="1:26" x14ac:dyDescent="0.25">
      <c r="A3558"/>
      <c r="B3558"/>
      <c r="C3558"/>
      <c r="D3558"/>
      <c r="E3558"/>
      <c r="F3558"/>
      <c r="G3558"/>
      <c r="H3558"/>
      <c r="I3558"/>
      <c r="J3558"/>
      <c r="K3558"/>
      <c r="L3558"/>
      <c r="M3558"/>
      <c r="N3558"/>
      <c r="O3558"/>
      <c r="P3558"/>
      <c r="Q3558"/>
      <c r="R3558"/>
      <c r="S3558"/>
      <c r="T3558"/>
      <c r="U3558"/>
      <c r="V3558"/>
      <c r="W3558"/>
      <c r="X3558"/>
      <c r="Y3558"/>
      <c r="Z3558"/>
    </row>
    <row r="3559" spans="1:26" x14ac:dyDescent="0.25">
      <c r="A3559"/>
      <c r="B3559"/>
      <c r="C3559"/>
      <c r="D3559"/>
      <c r="E3559"/>
      <c r="F3559"/>
      <c r="G3559"/>
      <c r="H3559"/>
      <c r="I3559"/>
      <c r="J3559"/>
      <c r="K3559"/>
      <c r="L3559"/>
      <c r="M3559"/>
      <c r="N3559"/>
      <c r="O3559"/>
      <c r="P3559"/>
      <c r="Q3559"/>
      <c r="R3559"/>
      <c r="S3559"/>
      <c r="T3559"/>
      <c r="U3559"/>
      <c r="V3559"/>
      <c r="W3559"/>
      <c r="X3559"/>
      <c r="Y3559"/>
      <c r="Z3559"/>
    </row>
    <row r="3560" spans="1:26" x14ac:dyDescent="0.25">
      <c r="A3560"/>
      <c r="B3560"/>
      <c r="C3560"/>
      <c r="D3560"/>
      <c r="E3560"/>
      <c r="F3560"/>
      <c r="G3560"/>
      <c r="H3560"/>
      <c r="I3560"/>
      <c r="J3560"/>
      <c r="K3560"/>
      <c r="L3560"/>
      <c r="M3560"/>
      <c r="N3560"/>
      <c r="O3560"/>
      <c r="P3560"/>
      <c r="Q3560"/>
      <c r="R3560"/>
      <c r="S3560"/>
      <c r="T3560"/>
      <c r="U3560"/>
      <c r="V3560"/>
      <c r="W3560"/>
      <c r="X3560"/>
      <c r="Y3560"/>
      <c r="Z3560"/>
    </row>
    <row r="3561" spans="1:26" x14ac:dyDescent="0.25">
      <c r="A3561"/>
      <c r="B3561"/>
      <c r="C3561"/>
      <c r="D3561"/>
      <c r="E3561"/>
      <c r="F3561"/>
      <c r="G3561"/>
      <c r="H3561"/>
      <c r="I3561"/>
      <c r="J3561"/>
      <c r="K3561"/>
      <c r="L3561"/>
      <c r="M3561"/>
      <c r="N3561"/>
      <c r="O3561"/>
      <c r="P3561"/>
      <c r="Q3561"/>
      <c r="R3561"/>
      <c r="S3561"/>
      <c r="T3561"/>
      <c r="U3561"/>
      <c r="V3561"/>
      <c r="W3561"/>
      <c r="X3561"/>
      <c r="Y3561"/>
      <c r="Z3561"/>
    </row>
    <row r="3562" spans="1:26" x14ac:dyDescent="0.25">
      <c r="A3562"/>
      <c r="B3562"/>
      <c r="C3562"/>
      <c r="D3562"/>
      <c r="E3562"/>
      <c r="F3562"/>
      <c r="G3562"/>
      <c r="H3562"/>
      <c r="I3562"/>
      <c r="J3562"/>
      <c r="K3562"/>
      <c r="L3562"/>
      <c r="M3562"/>
      <c r="N3562"/>
      <c r="O3562"/>
      <c r="P3562"/>
      <c r="Q3562"/>
      <c r="R3562"/>
      <c r="S3562"/>
      <c r="T3562"/>
      <c r="U3562"/>
      <c r="V3562"/>
      <c r="W3562"/>
      <c r="X3562"/>
      <c r="Y3562"/>
      <c r="Z3562"/>
    </row>
    <row r="3563" spans="1:26" x14ac:dyDescent="0.25">
      <c r="A3563"/>
      <c r="B3563"/>
      <c r="C3563"/>
      <c r="D3563"/>
      <c r="E3563"/>
      <c r="F3563"/>
      <c r="G3563"/>
      <c r="H3563"/>
      <c r="I3563"/>
      <c r="J3563"/>
      <c r="K3563"/>
      <c r="L3563"/>
      <c r="M3563"/>
      <c r="N3563"/>
      <c r="O3563"/>
      <c r="P3563"/>
      <c r="Q3563"/>
      <c r="R3563"/>
      <c r="S3563"/>
      <c r="T3563"/>
      <c r="U3563"/>
      <c r="V3563"/>
      <c r="W3563"/>
      <c r="X3563"/>
      <c r="Y3563"/>
      <c r="Z3563"/>
    </row>
    <row r="3564" spans="1:26" x14ac:dyDescent="0.25">
      <c r="A3564"/>
      <c r="B3564"/>
      <c r="C3564"/>
      <c r="D3564"/>
      <c r="E3564"/>
      <c r="F3564"/>
      <c r="G3564"/>
      <c r="H3564"/>
      <c r="I3564"/>
      <c r="J3564"/>
      <c r="K3564"/>
      <c r="L3564"/>
      <c r="M3564"/>
      <c r="N3564"/>
      <c r="O3564"/>
      <c r="P3564"/>
      <c r="Q3564"/>
      <c r="R3564"/>
      <c r="S3564"/>
      <c r="T3564"/>
      <c r="U3564"/>
      <c r="V3564"/>
      <c r="W3564"/>
      <c r="X3564"/>
      <c r="Y3564"/>
      <c r="Z3564"/>
    </row>
    <row r="3565" spans="1:26" x14ac:dyDescent="0.25">
      <c r="A3565"/>
      <c r="B3565"/>
      <c r="C3565"/>
      <c r="D3565"/>
      <c r="E3565"/>
      <c r="F3565"/>
      <c r="G3565"/>
      <c r="H3565"/>
      <c r="I3565"/>
      <c r="J3565"/>
      <c r="K3565"/>
      <c r="L3565"/>
      <c r="M3565"/>
      <c r="N3565"/>
      <c r="O3565"/>
      <c r="P3565"/>
      <c r="Q3565"/>
      <c r="R3565"/>
      <c r="S3565"/>
      <c r="T3565"/>
      <c r="U3565"/>
      <c r="V3565"/>
      <c r="W3565"/>
      <c r="X3565"/>
      <c r="Y3565"/>
      <c r="Z3565"/>
    </row>
    <row r="3566" spans="1:26" x14ac:dyDescent="0.25">
      <c r="A3566"/>
      <c r="B3566"/>
      <c r="C3566"/>
      <c r="D3566"/>
      <c r="E3566"/>
      <c r="F3566"/>
      <c r="G3566"/>
      <c r="H3566"/>
      <c r="I3566"/>
      <c r="J3566"/>
      <c r="K3566"/>
      <c r="L3566"/>
      <c r="M3566"/>
      <c r="N3566"/>
      <c r="O3566"/>
      <c r="P3566"/>
      <c r="Q3566"/>
      <c r="R3566"/>
      <c r="S3566"/>
      <c r="T3566"/>
      <c r="U3566"/>
      <c r="V3566"/>
      <c r="W3566"/>
      <c r="X3566"/>
      <c r="Y3566"/>
      <c r="Z3566"/>
    </row>
    <row r="3567" spans="1:26" x14ac:dyDescent="0.25">
      <c r="A3567"/>
      <c r="B3567"/>
      <c r="C3567"/>
      <c r="D3567"/>
      <c r="E3567"/>
      <c r="F3567"/>
      <c r="G3567"/>
      <c r="H3567"/>
      <c r="I3567"/>
      <c r="J3567"/>
      <c r="K3567"/>
      <c r="L3567"/>
      <c r="M3567"/>
      <c r="N3567"/>
      <c r="O3567"/>
      <c r="P3567"/>
      <c r="Q3567"/>
      <c r="R3567"/>
      <c r="S3567"/>
      <c r="T3567"/>
      <c r="U3567"/>
      <c r="V3567"/>
      <c r="W3567"/>
      <c r="X3567"/>
      <c r="Y3567"/>
      <c r="Z3567"/>
    </row>
    <row r="3568" spans="1:26" x14ac:dyDescent="0.25">
      <c r="A3568"/>
      <c r="B3568"/>
      <c r="C3568"/>
      <c r="D3568"/>
      <c r="E3568"/>
      <c r="F3568"/>
      <c r="G3568"/>
      <c r="H3568"/>
      <c r="I3568"/>
      <c r="J3568"/>
      <c r="K3568"/>
      <c r="L3568"/>
      <c r="M3568"/>
      <c r="N3568"/>
      <c r="O3568"/>
      <c r="P3568"/>
      <c r="Q3568"/>
      <c r="R3568"/>
      <c r="S3568"/>
      <c r="T3568"/>
      <c r="U3568"/>
      <c r="V3568"/>
      <c r="W3568"/>
      <c r="X3568"/>
      <c r="Y3568"/>
      <c r="Z3568"/>
    </row>
    <row r="3569" spans="1:26" x14ac:dyDescent="0.25">
      <c r="A3569"/>
      <c r="B3569"/>
      <c r="C3569"/>
      <c r="D3569"/>
      <c r="E3569"/>
      <c r="F3569"/>
      <c r="G3569"/>
      <c r="H3569"/>
      <c r="I3569"/>
      <c r="J3569"/>
      <c r="K3569"/>
      <c r="L3569"/>
      <c r="M3569"/>
      <c r="N3569"/>
      <c r="O3569"/>
      <c r="P3569"/>
      <c r="Q3569"/>
      <c r="R3569"/>
      <c r="S3569"/>
      <c r="T3569"/>
      <c r="U3569"/>
      <c r="V3569"/>
      <c r="W3569"/>
      <c r="X3569"/>
      <c r="Y3569"/>
      <c r="Z3569"/>
    </row>
    <row r="3570" spans="1:26" x14ac:dyDescent="0.25">
      <c r="A3570"/>
      <c r="B3570"/>
      <c r="C3570"/>
      <c r="D3570"/>
      <c r="E3570"/>
      <c r="F3570"/>
      <c r="G3570"/>
      <c r="H3570"/>
      <c r="I3570"/>
      <c r="J3570"/>
      <c r="K3570"/>
      <c r="L3570"/>
      <c r="M3570"/>
      <c r="N3570"/>
      <c r="O3570"/>
      <c r="P3570"/>
      <c r="Q3570"/>
      <c r="R3570"/>
      <c r="S3570"/>
      <c r="T3570"/>
      <c r="U3570"/>
      <c r="V3570"/>
      <c r="W3570"/>
      <c r="X3570"/>
      <c r="Y3570"/>
      <c r="Z3570"/>
    </row>
    <row r="3571" spans="1:26" x14ac:dyDescent="0.25">
      <c r="A3571"/>
      <c r="B3571"/>
      <c r="C3571"/>
      <c r="D3571"/>
      <c r="E3571"/>
      <c r="F3571"/>
      <c r="G3571"/>
      <c r="H3571"/>
      <c r="I3571"/>
      <c r="J3571"/>
      <c r="K3571"/>
      <c r="L3571"/>
      <c r="M3571"/>
      <c r="N3571"/>
      <c r="O3571"/>
      <c r="P3571"/>
      <c r="Q3571"/>
      <c r="R3571"/>
      <c r="S3571"/>
      <c r="T3571"/>
      <c r="U3571"/>
      <c r="V3571"/>
      <c r="W3571"/>
      <c r="X3571"/>
      <c r="Y3571"/>
      <c r="Z3571"/>
    </row>
    <row r="3572" spans="1:26" x14ac:dyDescent="0.25">
      <c r="A3572"/>
      <c r="B3572"/>
      <c r="C3572"/>
      <c r="D3572"/>
      <c r="E3572"/>
      <c r="F3572"/>
      <c r="G3572"/>
      <c r="H3572"/>
      <c r="I3572"/>
      <c r="J3572"/>
      <c r="K3572"/>
      <c r="L3572"/>
      <c r="M3572"/>
      <c r="N3572"/>
      <c r="O3572"/>
      <c r="P3572"/>
      <c r="Q3572"/>
      <c r="R3572"/>
      <c r="S3572"/>
      <c r="T3572"/>
      <c r="U3572"/>
      <c r="V3572"/>
      <c r="W3572"/>
      <c r="X3572"/>
      <c r="Y3572"/>
      <c r="Z3572"/>
    </row>
    <row r="3573" spans="1:26" x14ac:dyDescent="0.25">
      <c r="A3573"/>
      <c r="B3573"/>
      <c r="C3573"/>
      <c r="D3573"/>
      <c r="E3573"/>
      <c r="F3573"/>
      <c r="G3573"/>
      <c r="H3573"/>
      <c r="I3573"/>
      <c r="J3573"/>
      <c r="K3573"/>
      <c r="L3573"/>
      <c r="M3573"/>
      <c r="N3573"/>
      <c r="O3573"/>
      <c r="P3573"/>
      <c r="Q3573"/>
      <c r="R3573"/>
      <c r="S3573"/>
      <c r="T3573"/>
      <c r="U3573"/>
      <c r="V3573"/>
      <c r="W3573"/>
      <c r="X3573"/>
      <c r="Y3573"/>
      <c r="Z3573"/>
    </row>
    <row r="3574" spans="1:26" x14ac:dyDescent="0.25">
      <c r="A3574"/>
      <c r="B3574"/>
      <c r="C3574"/>
      <c r="D3574"/>
      <c r="E3574"/>
      <c r="F3574"/>
      <c r="G3574"/>
      <c r="H3574"/>
      <c r="I3574"/>
      <c r="J3574"/>
      <c r="K3574"/>
      <c r="L3574"/>
      <c r="M3574"/>
      <c r="N3574"/>
      <c r="O3574"/>
      <c r="P3574"/>
      <c r="Q3574"/>
      <c r="R3574"/>
      <c r="S3574"/>
      <c r="T3574"/>
      <c r="U3574"/>
      <c r="V3574"/>
      <c r="W3574"/>
      <c r="X3574"/>
      <c r="Y3574"/>
      <c r="Z3574"/>
    </row>
    <row r="3575" spans="1:26" x14ac:dyDescent="0.25">
      <c r="A3575"/>
      <c r="B3575"/>
      <c r="C3575"/>
      <c r="D3575"/>
      <c r="E3575"/>
      <c r="F3575"/>
      <c r="G3575"/>
      <c r="H3575"/>
      <c r="I3575"/>
      <c r="J3575"/>
      <c r="K3575"/>
      <c r="L3575"/>
      <c r="M3575"/>
      <c r="N3575"/>
      <c r="O3575"/>
      <c r="P3575"/>
      <c r="Q3575"/>
      <c r="R3575"/>
      <c r="S3575"/>
      <c r="T3575"/>
      <c r="U3575"/>
      <c r="V3575"/>
      <c r="W3575"/>
      <c r="X3575"/>
      <c r="Y3575"/>
      <c r="Z3575"/>
    </row>
    <row r="3576" spans="1:26" x14ac:dyDescent="0.25">
      <c r="A3576"/>
      <c r="B3576"/>
      <c r="C3576"/>
      <c r="D3576"/>
      <c r="E3576"/>
      <c r="F3576"/>
      <c r="G3576"/>
      <c r="H3576"/>
      <c r="I3576"/>
      <c r="J3576"/>
      <c r="K3576"/>
      <c r="L3576"/>
      <c r="M3576"/>
      <c r="N3576"/>
      <c r="O3576"/>
      <c r="P3576"/>
      <c r="Q3576"/>
      <c r="R3576"/>
      <c r="S3576"/>
      <c r="T3576"/>
      <c r="U3576"/>
      <c r="V3576"/>
      <c r="W3576"/>
      <c r="X3576"/>
      <c r="Y3576"/>
      <c r="Z3576"/>
    </row>
    <row r="3577" spans="1:26" x14ac:dyDescent="0.25">
      <c r="A3577"/>
      <c r="B3577"/>
      <c r="C3577"/>
      <c r="D3577"/>
      <c r="E3577"/>
      <c r="F3577"/>
      <c r="G3577"/>
      <c r="H3577"/>
      <c r="I3577"/>
      <c r="J3577"/>
      <c r="K3577"/>
      <c r="L3577"/>
      <c r="M3577"/>
      <c r="N3577"/>
      <c r="O3577"/>
      <c r="P3577"/>
      <c r="Q3577"/>
      <c r="R3577"/>
      <c r="S3577"/>
      <c r="T3577"/>
      <c r="U3577"/>
      <c r="V3577"/>
      <c r="W3577"/>
      <c r="X3577"/>
      <c r="Y3577"/>
      <c r="Z3577"/>
    </row>
    <row r="3578" spans="1:26" x14ac:dyDescent="0.25">
      <c r="A3578"/>
      <c r="B3578"/>
      <c r="C3578"/>
      <c r="D3578"/>
      <c r="E3578"/>
      <c r="F3578"/>
      <c r="G3578"/>
      <c r="H3578"/>
      <c r="I3578"/>
      <c r="J3578"/>
      <c r="K3578"/>
      <c r="L3578"/>
      <c r="M3578"/>
      <c r="N3578"/>
      <c r="O3578"/>
      <c r="P3578"/>
      <c r="Q3578"/>
      <c r="R3578"/>
      <c r="S3578"/>
      <c r="T3578"/>
      <c r="U3578"/>
      <c r="V3578"/>
      <c r="W3578"/>
      <c r="X3578"/>
      <c r="Y3578"/>
      <c r="Z3578"/>
    </row>
    <row r="3579" spans="1:26" x14ac:dyDescent="0.25">
      <c r="A3579"/>
      <c r="B3579"/>
      <c r="C3579"/>
      <c r="D3579"/>
      <c r="E3579"/>
      <c r="F3579"/>
      <c r="G3579"/>
      <c r="H3579"/>
      <c r="I3579"/>
      <c r="J3579"/>
      <c r="K3579"/>
      <c r="L3579"/>
      <c r="M3579"/>
      <c r="N3579"/>
      <c r="O3579"/>
      <c r="P3579"/>
      <c r="Q3579"/>
      <c r="R3579"/>
      <c r="S3579"/>
      <c r="T3579"/>
      <c r="U3579"/>
      <c r="V3579"/>
      <c r="W3579"/>
      <c r="X3579"/>
      <c r="Y3579"/>
      <c r="Z3579"/>
    </row>
    <row r="3580" spans="1:26" x14ac:dyDescent="0.25">
      <c r="A3580"/>
      <c r="B3580"/>
      <c r="C3580"/>
      <c r="D3580"/>
      <c r="E3580"/>
      <c r="F3580"/>
      <c r="G3580"/>
      <c r="H3580"/>
      <c r="I3580"/>
      <c r="J3580"/>
      <c r="K3580"/>
      <c r="L3580"/>
      <c r="M3580"/>
      <c r="N3580"/>
      <c r="O3580"/>
      <c r="P3580"/>
      <c r="Q3580"/>
      <c r="R3580"/>
      <c r="S3580"/>
      <c r="T3580"/>
      <c r="U3580"/>
      <c r="V3580"/>
      <c r="W3580"/>
      <c r="X3580"/>
      <c r="Y3580"/>
      <c r="Z3580"/>
    </row>
    <row r="3581" spans="1:26" x14ac:dyDescent="0.25">
      <c r="A3581"/>
      <c r="B3581"/>
      <c r="C3581"/>
      <c r="D3581"/>
      <c r="E3581"/>
      <c r="F3581"/>
      <c r="G3581"/>
      <c r="H3581"/>
      <c r="I3581"/>
      <c r="J3581"/>
      <c r="K3581"/>
      <c r="L3581"/>
      <c r="M3581"/>
      <c r="N3581"/>
      <c r="O3581"/>
      <c r="P3581"/>
      <c r="Q3581"/>
      <c r="R3581"/>
      <c r="S3581"/>
      <c r="T3581"/>
      <c r="U3581"/>
      <c r="V3581"/>
      <c r="W3581"/>
      <c r="X3581"/>
      <c r="Y3581"/>
      <c r="Z3581"/>
    </row>
    <row r="3582" spans="1:26" x14ac:dyDescent="0.25">
      <c r="A3582"/>
      <c r="B3582"/>
      <c r="C3582"/>
      <c r="D3582"/>
      <c r="E3582"/>
      <c r="F3582"/>
      <c r="G3582"/>
      <c r="H3582"/>
      <c r="I3582"/>
      <c r="J3582"/>
      <c r="K3582"/>
      <c r="L3582"/>
      <c r="M3582"/>
      <c r="N3582"/>
      <c r="O3582"/>
      <c r="P3582"/>
      <c r="Q3582"/>
      <c r="R3582"/>
      <c r="S3582"/>
      <c r="T3582"/>
      <c r="U3582"/>
      <c r="V3582"/>
      <c r="W3582"/>
      <c r="X3582"/>
      <c r="Y3582"/>
      <c r="Z3582"/>
    </row>
    <row r="3583" spans="1:26" x14ac:dyDescent="0.25">
      <c r="A3583"/>
      <c r="B3583"/>
      <c r="C3583"/>
      <c r="D3583"/>
      <c r="E3583"/>
      <c r="F3583"/>
      <c r="G3583"/>
      <c r="H3583"/>
      <c r="I3583"/>
      <c r="J3583"/>
      <c r="K3583"/>
      <c r="L3583"/>
      <c r="M3583"/>
      <c r="N3583"/>
      <c r="O3583"/>
      <c r="P3583"/>
      <c r="Q3583"/>
      <c r="R3583"/>
      <c r="S3583"/>
      <c r="T3583"/>
      <c r="U3583"/>
      <c r="V3583"/>
      <c r="W3583"/>
      <c r="X3583"/>
      <c r="Y3583"/>
      <c r="Z3583"/>
    </row>
    <row r="3584" spans="1:26" x14ac:dyDescent="0.25">
      <c r="A3584"/>
      <c r="B3584"/>
      <c r="C3584"/>
      <c r="D3584"/>
      <c r="E3584"/>
      <c r="F3584"/>
      <c r="G3584"/>
      <c r="H3584"/>
      <c r="I3584"/>
      <c r="J3584"/>
      <c r="K3584"/>
      <c r="L3584"/>
      <c r="M3584"/>
      <c r="N3584"/>
      <c r="O3584"/>
      <c r="P3584"/>
      <c r="Q3584"/>
      <c r="R3584"/>
      <c r="S3584"/>
      <c r="T3584"/>
      <c r="U3584"/>
      <c r="V3584"/>
      <c r="W3584"/>
      <c r="X3584"/>
      <c r="Y3584"/>
      <c r="Z3584"/>
    </row>
    <row r="3585" spans="1:26" x14ac:dyDescent="0.25">
      <c r="A3585"/>
      <c r="B3585"/>
      <c r="C3585"/>
      <c r="D3585"/>
      <c r="E3585"/>
      <c r="F3585"/>
      <c r="G3585"/>
      <c r="H3585"/>
      <c r="I3585"/>
      <c r="J3585"/>
      <c r="K3585"/>
      <c r="L3585"/>
      <c r="M3585"/>
      <c r="N3585"/>
      <c r="O3585"/>
      <c r="P3585"/>
      <c r="Q3585"/>
      <c r="R3585"/>
      <c r="S3585"/>
      <c r="T3585"/>
      <c r="U3585"/>
      <c r="V3585"/>
      <c r="W3585"/>
      <c r="X3585"/>
      <c r="Y3585"/>
      <c r="Z3585"/>
    </row>
    <row r="3586" spans="1:26" x14ac:dyDescent="0.25">
      <c r="A3586"/>
      <c r="B3586"/>
      <c r="C3586"/>
      <c r="D3586"/>
      <c r="E3586"/>
      <c r="F3586"/>
      <c r="G3586"/>
      <c r="H3586"/>
      <c r="I3586"/>
      <c r="J3586"/>
      <c r="K3586"/>
      <c r="L3586"/>
      <c r="M3586"/>
      <c r="N3586"/>
      <c r="O3586"/>
      <c r="P3586"/>
      <c r="Q3586"/>
      <c r="R3586"/>
      <c r="S3586"/>
      <c r="T3586"/>
      <c r="U3586"/>
      <c r="V3586"/>
      <c r="W3586"/>
      <c r="X3586"/>
      <c r="Y3586"/>
      <c r="Z3586"/>
    </row>
    <row r="3587" spans="1:26" x14ac:dyDescent="0.25">
      <c r="A3587"/>
      <c r="B3587"/>
      <c r="C3587"/>
      <c r="D3587"/>
      <c r="E3587"/>
      <c r="F3587"/>
      <c r="G3587"/>
      <c r="H3587"/>
      <c r="I3587"/>
      <c r="J3587"/>
      <c r="K3587"/>
      <c r="L3587"/>
      <c r="M3587"/>
      <c r="N3587"/>
      <c r="O3587"/>
      <c r="P3587"/>
      <c r="Q3587"/>
      <c r="R3587"/>
      <c r="S3587"/>
      <c r="T3587"/>
      <c r="U3587"/>
      <c r="V3587"/>
      <c r="W3587"/>
      <c r="X3587"/>
      <c r="Y3587"/>
      <c r="Z3587"/>
    </row>
    <row r="3588" spans="1:26" x14ac:dyDescent="0.25">
      <c r="A3588"/>
      <c r="B3588"/>
      <c r="C3588"/>
      <c r="D3588"/>
      <c r="E3588"/>
      <c r="F3588"/>
      <c r="G3588"/>
      <c r="H3588"/>
      <c r="I3588"/>
      <c r="J3588"/>
      <c r="K3588"/>
      <c r="L3588"/>
      <c r="M3588"/>
      <c r="N3588"/>
      <c r="O3588"/>
      <c r="P3588"/>
      <c r="Q3588"/>
      <c r="R3588"/>
      <c r="S3588"/>
      <c r="T3588"/>
      <c r="U3588"/>
      <c r="V3588"/>
      <c r="W3588"/>
      <c r="X3588"/>
      <c r="Y3588"/>
      <c r="Z3588"/>
    </row>
    <row r="3589" spans="1:26" x14ac:dyDescent="0.25">
      <c r="A3589"/>
      <c r="B3589"/>
      <c r="C3589"/>
      <c r="D3589"/>
      <c r="E3589"/>
      <c r="F3589"/>
      <c r="G3589"/>
      <c r="H3589"/>
      <c r="I3589"/>
      <c r="J3589"/>
      <c r="K3589"/>
      <c r="L3589"/>
      <c r="M3589"/>
      <c r="N3589"/>
      <c r="O3589"/>
      <c r="P3589"/>
      <c r="Q3589"/>
      <c r="R3589"/>
      <c r="S3589"/>
      <c r="T3589"/>
      <c r="U3589"/>
      <c r="V3589"/>
      <c r="W3589"/>
      <c r="X3589"/>
      <c r="Y3589"/>
      <c r="Z3589"/>
    </row>
    <row r="3590" spans="1:26" x14ac:dyDescent="0.25">
      <c r="A3590"/>
      <c r="B3590"/>
      <c r="C3590"/>
      <c r="D3590"/>
      <c r="E3590"/>
      <c r="F3590"/>
      <c r="G3590"/>
      <c r="H3590"/>
      <c r="I3590"/>
      <c r="J3590"/>
      <c r="K3590"/>
      <c r="L3590"/>
      <c r="M3590"/>
      <c r="N3590"/>
      <c r="O3590"/>
      <c r="P3590"/>
      <c r="Q3590"/>
      <c r="R3590"/>
      <c r="S3590"/>
      <c r="T3590"/>
      <c r="U3590"/>
      <c r="V3590"/>
      <c r="W3590"/>
      <c r="X3590"/>
      <c r="Y3590"/>
      <c r="Z3590"/>
    </row>
    <row r="3591" spans="1:26" x14ac:dyDescent="0.25">
      <c r="A3591"/>
      <c r="B3591"/>
      <c r="C3591"/>
      <c r="D3591"/>
      <c r="E3591"/>
      <c r="F3591"/>
      <c r="G3591"/>
      <c r="H3591"/>
      <c r="I3591"/>
      <c r="J3591"/>
      <c r="K3591"/>
      <c r="L3591"/>
      <c r="M3591"/>
      <c r="N3591"/>
      <c r="O3591"/>
      <c r="P3591"/>
      <c r="Q3591"/>
      <c r="R3591"/>
      <c r="S3591"/>
      <c r="T3591"/>
      <c r="U3591"/>
      <c r="V3591"/>
      <c r="W3591"/>
      <c r="X3591"/>
      <c r="Y3591"/>
      <c r="Z3591"/>
    </row>
    <row r="3592" spans="1:26" x14ac:dyDescent="0.25">
      <c r="A3592"/>
      <c r="B3592"/>
      <c r="C3592"/>
      <c r="D3592"/>
      <c r="E3592"/>
      <c r="F3592"/>
      <c r="G3592"/>
      <c r="H3592"/>
      <c r="I3592"/>
      <c r="J3592"/>
      <c r="K3592"/>
      <c r="L3592"/>
      <c r="M3592"/>
      <c r="N3592"/>
      <c r="O3592"/>
      <c r="P3592"/>
      <c r="Q3592"/>
      <c r="R3592"/>
      <c r="S3592"/>
      <c r="T3592"/>
      <c r="U3592"/>
      <c r="V3592"/>
      <c r="W3592"/>
      <c r="X3592"/>
      <c r="Y3592"/>
      <c r="Z3592"/>
    </row>
    <row r="3593" spans="1:26" x14ac:dyDescent="0.25">
      <c r="A3593"/>
      <c r="B3593"/>
      <c r="C3593"/>
      <c r="D3593"/>
      <c r="E3593"/>
      <c r="F3593"/>
      <c r="G3593"/>
      <c r="H3593"/>
      <c r="I3593"/>
      <c r="J3593"/>
      <c r="K3593"/>
      <c r="L3593"/>
      <c r="M3593"/>
      <c r="N3593"/>
      <c r="O3593"/>
      <c r="P3593"/>
      <c r="Q3593"/>
      <c r="R3593"/>
      <c r="S3593"/>
      <c r="T3593"/>
      <c r="U3593"/>
      <c r="V3593"/>
      <c r="W3593"/>
      <c r="X3593"/>
      <c r="Y3593"/>
      <c r="Z3593"/>
    </row>
    <row r="3594" spans="1:26" x14ac:dyDescent="0.25">
      <c r="A3594"/>
      <c r="B3594"/>
      <c r="C3594"/>
      <c r="D3594"/>
      <c r="E3594"/>
      <c r="F3594"/>
      <c r="G3594"/>
      <c r="H3594"/>
      <c r="I3594"/>
      <c r="J3594"/>
      <c r="K3594"/>
      <c r="L3594"/>
      <c r="M3594"/>
      <c r="N3594"/>
      <c r="O3594"/>
      <c r="P3594"/>
      <c r="Q3594"/>
      <c r="R3594"/>
      <c r="S3594"/>
      <c r="T3594"/>
      <c r="U3594"/>
      <c r="V3594"/>
      <c r="W3594"/>
      <c r="X3594"/>
      <c r="Y3594"/>
      <c r="Z3594"/>
    </row>
    <row r="3595" spans="1:26" x14ac:dyDescent="0.25">
      <c r="A3595"/>
      <c r="B3595"/>
      <c r="C3595"/>
      <c r="D3595"/>
      <c r="E3595"/>
      <c r="F3595"/>
      <c r="G3595"/>
      <c r="H3595"/>
      <c r="I3595"/>
      <c r="J3595"/>
      <c r="K3595"/>
      <c r="L3595"/>
      <c r="M3595"/>
      <c r="N3595"/>
      <c r="O3595"/>
      <c r="P3595"/>
      <c r="Q3595"/>
      <c r="R3595"/>
      <c r="S3595"/>
      <c r="T3595"/>
      <c r="U3595"/>
      <c r="V3595"/>
      <c r="W3595"/>
      <c r="X3595"/>
      <c r="Y3595"/>
      <c r="Z3595"/>
    </row>
    <row r="3596" spans="1:26" x14ac:dyDescent="0.25">
      <c r="A3596"/>
      <c r="B3596"/>
      <c r="C3596"/>
      <c r="D3596"/>
      <c r="E3596"/>
      <c r="F3596"/>
      <c r="G3596"/>
      <c r="H3596"/>
      <c r="I3596"/>
      <c r="J3596"/>
      <c r="K3596"/>
      <c r="L3596"/>
      <c r="M3596"/>
      <c r="N3596"/>
      <c r="O3596"/>
      <c r="P3596"/>
      <c r="Q3596"/>
      <c r="R3596"/>
      <c r="S3596"/>
      <c r="T3596"/>
      <c r="U3596"/>
      <c r="V3596"/>
      <c r="W3596"/>
      <c r="X3596"/>
      <c r="Y3596"/>
      <c r="Z3596"/>
    </row>
    <row r="3597" spans="1:26" x14ac:dyDescent="0.25">
      <c r="A3597"/>
      <c r="B3597"/>
      <c r="C3597"/>
      <c r="D3597"/>
      <c r="E3597"/>
      <c r="F3597"/>
      <c r="G3597"/>
      <c r="H3597"/>
      <c r="I3597"/>
      <c r="J3597"/>
      <c r="K3597"/>
      <c r="L3597"/>
      <c r="M3597"/>
      <c r="N3597"/>
      <c r="O3597"/>
      <c r="P3597"/>
      <c r="Q3597"/>
      <c r="R3597"/>
      <c r="S3597"/>
      <c r="T3597"/>
      <c r="U3597"/>
      <c r="V3597"/>
      <c r="W3597"/>
      <c r="X3597"/>
      <c r="Y3597"/>
      <c r="Z3597"/>
    </row>
    <row r="3598" spans="1:26" x14ac:dyDescent="0.25">
      <c r="A3598"/>
      <c r="B3598"/>
      <c r="C3598"/>
      <c r="D3598"/>
      <c r="E3598"/>
      <c r="F3598"/>
      <c r="G3598"/>
      <c r="H3598"/>
      <c r="I3598"/>
      <c r="J3598"/>
      <c r="K3598"/>
      <c r="L3598"/>
      <c r="M3598"/>
      <c r="N3598"/>
      <c r="O3598"/>
      <c r="P3598"/>
      <c r="Q3598"/>
      <c r="R3598"/>
      <c r="S3598"/>
      <c r="T3598"/>
      <c r="U3598"/>
      <c r="V3598"/>
      <c r="W3598"/>
      <c r="X3598"/>
      <c r="Y3598"/>
      <c r="Z3598"/>
    </row>
    <row r="3599" spans="1:26" x14ac:dyDescent="0.25">
      <c r="A3599"/>
      <c r="B3599"/>
      <c r="C3599"/>
      <c r="D3599"/>
      <c r="E3599"/>
      <c r="F3599"/>
      <c r="G3599"/>
      <c r="H3599"/>
      <c r="I3599"/>
      <c r="J3599"/>
      <c r="K3599"/>
      <c r="L3599"/>
      <c r="M3599"/>
      <c r="N3599"/>
      <c r="O3599"/>
      <c r="P3599"/>
      <c r="Q3599"/>
      <c r="R3599"/>
      <c r="S3599"/>
      <c r="T3599"/>
      <c r="U3599"/>
      <c r="V3599"/>
      <c r="W3599"/>
      <c r="X3599"/>
      <c r="Y3599"/>
      <c r="Z3599"/>
    </row>
    <row r="3600" spans="1:26" x14ac:dyDescent="0.25">
      <c r="A3600"/>
      <c r="B3600"/>
      <c r="C3600"/>
      <c r="D3600"/>
      <c r="E3600"/>
      <c r="F3600"/>
      <c r="G3600"/>
      <c r="H3600"/>
      <c r="I3600"/>
      <c r="J3600"/>
      <c r="K3600"/>
      <c r="L3600"/>
      <c r="M3600"/>
      <c r="N3600"/>
      <c r="O3600"/>
      <c r="P3600"/>
      <c r="Q3600"/>
      <c r="R3600"/>
      <c r="S3600"/>
      <c r="T3600"/>
      <c r="U3600"/>
      <c r="V3600"/>
      <c r="W3600"/>
      <c r="X3600"/>
      <c r="Y3600"/>
      <c r="Z3600"/>
    </row>
    <row r="3601" spans="1:26" x14ac:dyDescent="0.25">
      <c r="A3601"/>
      <c r="B3601"/>
      <c r="C3601"/>
      <c r="D3601"/>
      <c r="E3601"/>
      <c r="F3601"/>
      <c r="G3601"/>
      <c r="H3601"/>
      <c r="I3601"/>
      <c r="J3601"/>
      <c r="K3601"/>
      <c r="L3601"/>
      <c r="M3601"/>
      <c r="N3601"/>
      <c r="O3601"/>
      <c r="P3601"/>
      <c r="Q3601"/>
      <c r="R3601"/>
      <c r="S3601"/>
      <c r="T3601"/>
      <c r="U3601"/>
      <c r="V3601"/>
      <c r="W3601"/>
      <c r="X3601"/>
      <c r="Y3601"/>
      <c r="Z3601"/>
    </row>
    <row r="3602" spans="1:26" x14ac:dyDescent="0.25">
      <c r="A3602"/>
      <c r="B3602"/>
      <c r="C3602"/>
      <c r="D3602"/>
      <c r="E3602"/>
      <c r="F3602"/>
      <c r="G3602"/>
      <c r="H3602"/>
      <c r="I3602"/>
      <c r="J3602"/>
      <c r="K3602"/>
      <c r="L3602"/>
      <c r="M3602"/>
      <c r="N3602"/>
      <c r="O3602"/>
      <c r="P3602"/>
      <c r="Q3602"/>
      <c r="R3602"/>
      <c r="S3602"/>
      <c r="T3602"/>
      <c r="U3602"/>
      <c r="V3602"/>
      <c r="W3602"/>
      <c r="X3602"/>
      <c r="Y3602"/>
      <c r="Z3602"/>
    </row>
    <row r="3603" spans="1:26" x14ac:dyDescent="0.25">
      <c r="A3603"/>
      <c r="B3603"/>
      <c r="C3603"/>
      <c r="D3603"/>
      <c r="E3603"/>
      <c r="F3603"/>
      <c r="G3603"/>
      <c r="H3603"/>
      <c r="I3603"/>
      <c r="J3603"/>
      <c r="K3603"/>
      <c r="L3603"/>
      <c r="M3603"/>
      <c r="N3603"/>
      <c r="O3603"/>
      <c r="P3603"/>
      <c r="Q3603"/>
      <c r="R3603"/>
      <c r="S3603"/>
      <c r="T3603"/>
      <c r="U3603"/>
      <c r="V3603"/>
      <c r="W3603"/>
      <c r="X3603"/>
      <c r="Y3603"/>
      <c r="Z3603"/>
    </row>
    <row r="3604" spans="1:26" x14ac:dyDescent="0.25">
      <c r="A3604"/>
      <c r="B3604"/>
      <c r="C3604"/>
      <c r="D3604"/>
      <c r="E3604"/>
      <c r="F3604"/>
      <c r="G3604"/>
      <c r="H3604"/>
      <c r="I3604"/>
      <c r="J3604"/>
      <c r="K3604"/>
      <c r="L3604"/>
      <c r="M3604"/>
      <c r="N3604"/>
      <c r="O3604"/>
      <c r="P3604"/>
      <c r="Q3604"/>
      <c r="R3604"/>
      <c r="S3604"/>
      <c r="T3604"/>
      <c r="U3604"/>
      <c r="V3604"/>
      <c r="W3604"/>
      <c r="X3604"/>
      <c r="Y3604"/>
      <c r="Z3604"/>
    </row>
    <row r="3605" spans="1:26" x14ac:dyDescent="0.25">
      <c r="A3605"/>
      <c r="B3605"/>
      <c r="C3605"/>
      <c r="D3605"/>
      <c r="E3605"/>
      <c r="F3605"/>
      <c r="G3605"/>
      <c r="H3605"/>
      <c r="I3605"/>
      <c r="J3605"/>
      <c r="K3605"/>
      <c r="L3605"/>
      <c r="M3605"/>
      <c r="N3605"/>
      <c r="O3605"/>
      <c r="P3605"/>
      <c r="Q3605"/>
      <c r="R3605"/>
      <c r="S3605"/>
      <c r="T3605"/>
      <c r="U3605"/>
      <c r="V3605"/>
      <c r="W3605"/>
      <c r="X3605"/>
      <c r="Y3605"/>
      <c r="Z3605"/>
    </row>
    <row r="3606" spans="1:26" x14ac:dyDescent="0.25">
      <c r="A3606"/>
      <c r="B3606"/>
      <c r="C3606"/>
      <c r="D3606"/>
      <c r="E3606"/>
      <c r="F3606"/>
      <c r="G3606"/>
      <c r="H3606"/>
      <c r="I3606"/>
      <c r="J3606"/>
      <c r="K3606"/>
      <c r="L3606"/>
      <c r="M3606"/>
      <c r="N3606"/>
      <c r="O3606"/>
      <c r="P3606"/>
      <c r="Q3606"/>
      <c r="R3606"/>
      <c r="S3606"/>
      <c r="T3606"/>
      <c r="U3606"/>
      <c r="V3606"/>
      <c r="W3606"/>
      <c r="X3606"/>
      <c r="Y3606"/>
      <c r="Z3606"/>
    </row>
    <row r="3607" spans="1:26" x14ac:dyDescent="0.25">
      <c r="A3607"/>
      <c r="B3607"/>
      <c r="C3607"/>
      <c r="D3607"/>
      <c r="E3607"/>
      <c r="F3607"/>
      <c r="G3607"/>
      <c r="H3607"/>
      <c r="I3607"/>
      <c r="J3607"/>
      <c r="K3607"/>
      <c r="L3607"/>
      <c r="M3607"/>
      <c r="N3607"/>
      <c r="O3607"/>
      <c r="P3607"/>
      <c r="Q3607"/>
      <c r="R3607"/>
      <c r="S3607"/>
      <c r="T3607"/>
      <c r="U3607"/>
      <c r="V3607"/>
      <c r="W3607"/>
      <c r="X3607"/>
      <c r="Y3607"/>
      <c r="Z3607"/>
    </row>
    <row r="3608" spans="1:26" x14ac:dyDescent="0.25">
      <c r="A3608"/>
      <c r="B3608"/>
      <c r="C3608"/>
      <c r="D3608"/>
      <c r="E3608"/>
      <c r="F3608"/>
      <c r="G3608"/>
      <c r="H3608"/>
      <c r="I3608"/>
      <c r="J3608"/>
      <c r="K3608"/>
      <c r="L3608"/>
      <c r="M3608"/>
      <c r="N3608"/>
      <c r="O3608"/>
      <c r="P3608"/>
      <c r="Q3608"/>
      <c r="R3608"/>
      <c r="S3608"/>
      <c r="T3608"/>
      <c r="U3608"/>
      <c r="V3608"/>
      <c r="W3608"/>
      <c r="X3608"/>
      <c r="Y3608"/>
      <c r="Z3608"/>
    </row>
    <row r="3609" spans="1:26" x14ac:dyDescent="0.25">
      <c r="A3609"/>
      <c r="B3609"/>
      <c r="C3609"/>
      <c r="D3609"/>
      <c r="E3609"/>
      <c r="F3609"/>
      <c r="G3609"/>
      <c r="H3609"/>
      <c r="I3609"/>
      <c r="J3609"/>
      <c r="K3609"/>
      <c r="L3609"/>
      <c r="M3609"/>
      <c r="N3609"/>
      <c r="O3609"/>
      <c r="P3609"/>
      <c r="Q3609"/>
      <c r="R3609"/>
      <c r="S3609"/>
      <c r="T3609"/>
      <c r="U3609"/>
      <c r="V3609"/>
      <c r="W3609"/>
      <c r="X3609"/>
      <c r="Y3609"/>
      <c r="Z3609"/>
    </row>
    <row r="3610" spans="1:26" x14ac:dyDescent="0.25">
      <c r="A3610"/>
      <c r="B3610"/>
      <c r="C3610"/>
      <c r="D3610"/>
      <c r="E3610"/>
      <c r="F3610"/>
      <c r="G3610"/>
      <c r="H3610"/>
      <c r="I3610"/>
      <c r="J3610"/>
      <c r="K3610"/>
      <c r="L3610"/>
      <c r="M3610"/>
      <c r="N3610"/>
      <c r="O3610"/>
      <c r="P3610"/>
      <c r="Q3610"/>
      <c r="R3610"/>
      <c r="S3610"/>
      <c r="T3610"/>
      <c r="U3610"/>
      <c r="V3610"/>
      <c r="W3610"/>
      <c r="X3610"/>
      <c r="Y3610"/>
      <c r="Z3610"/>
    </row>
    <row r="3611" spans="1:26" x14ac:dyDescent="0.25">
      <c r="A3611"/>
      <c r="B3611"/>
      <c r="C3611"/>
      <c r="D3611"/>
      <c r="E3611"/>
      <c r="F3611"/>
      <c r="G3611"/>
      <c r="H3611"/>
      <c r="I3611"/>
      <c r="J3611"/>
      <c r="K3611"/>
      <c r="L3611"/>
      <c r="M3611"/>
      <c r="N3611"/>
      <c r="O3611"/>
      <c r="P3611"/>
      <c r="Q3611"/>
      <c r="R3611"/>
      <c r="S3611"/>
      <c r="T3611"/>
      <c r="U3611"/>
      <c r="V3611"/>
      <c r="W3611"/>
      <c r="X3611"/>
      <c r="Y3611"/>
      <c r="Z3611"/>
    </row>
    <row r="3612" spans="1:26" x14ac:dyDescent="0.25">
      <c r="A3612"/>
      <c r="B3612"/>
      <c r="C3612"/>
      <c r="D3612"/>
      <c r="E3612"/>
      <c r="F3612"/>
      <c r="G3612"/>
      <c r="H3612"/>
      <c r="I3612"/>
      <c r="J3612"/>
      <c r="K3612"/>
      <c r="L3612"/>
      <c r="M3612"/>
      <c r="N3612"/>
      <c r="O3612"/>
      <c r="P3612"/>
      <c r="Q3612"/>
      <c r="R3612"/>
      <c r="S3612"/>
      <c r="T3612"/>
      <c r="U3612"/>
      <c r="V3612"/>
      <c r="W3612"/>
      <c r="X3612"/>
      <c r="Y3612"/>
      <c r="Z3612"/>
    </row>
    <row r="3613" spans="1:26" x14ac:dyDescent="0.25">
      <c r="A3613"/>
      <c r="B3613"/>
      <c r="C3613"/>
      <c r="D3613"/>
      <c r="E3613"/>
      <c r="F3613"/>
      <c r="G3613"/>
      <c r="H3613"/>
      <c r="I3613"/>
      <c r="J3613"/>
      <c r="K3613"/>
      <c r="L3613"/>
      <c r="M3613"/>
      <c r="N3613"/>
      <c r="O3613"/>
      <c r="P3613"/>
      <c r="Q3613"/>
      <c r="R3613"/>
      <c r="S3613"/>
      <c r="T3613"/>
      <c r="U3613"/>
      <c r="V3613"/>
      <c r="W3613"/>
      <c r="X3613"/>
      <c r="Y3613"/>
      <c r="Z3613"/>
    </row>
    <row r="3614" spans="1:26" x14ac:dyDescent="0.25">
      <c r="A3614"/>
      <c r="B3614"/>
      <c r="C3614"/>
      <c r="D3614"/>
      <c r="E3614"/>
      <c r="F3614"/>
      <c r="G3614"/>
      <c r="H3614"/>
      <c r="I3614"/>
      <c r="J3614"/>
      <c r="K3614"/>
      <c r="L3614"/>
      <c r="M3614"/>
      <c r="N3614"/>
      <c r="O3614"/>
      <c r="P3614"/>
      <c r="Q3614"/>
      <c r="R3614"/>
      <c r="S3614"/>
      <c r="T3614"/>
      <c r="U3614"/>
      <c r="V3614"/>
      <c r="W3614"/>
      <c r="X3614"/>
      <c r="Y3614"/>
      <c r="Z3614"/>
    </row>
    <row r="3615" spans="1:26" x14ac:dyDescent="0.25">
      <c r="A3615"/>
      <c r="B3615"/>
      <c r="C3615"/>
      <c r="D3615"/>
      <c r="E3615"/>
      <c r="F3615"/>
      <c r="G3615"/>
      <c r="H3615"/>
      <c r="I3615"/>
      <c r="J3615"/>
      <c r="K3615"/>
      <c r="L3615"/>
      <c r="M3615"/>
      <c r="N3615"/>
      <c r="O3615"/>
      <c r="P3615"/>
      <c r="Q3615"/>
      <c r="R3615"/>
      <c r="S3615"/>
      <c r="T3615"/>
      <c r="U3615"/>
      <c r="V3615"/>
      <c r="W3615"/>
      <c r="X3615"/>
      <c r="Y3615"/>
      <c r="Z3615"/>
    </row>
    <row r="3616" spans="1:26" x14ac:dyDescent="0.25">
      <c r="A3616"/>
      <c r="B3616"/>
      <c r="C3616"/>
      <c r="D3616"/>
      <c r="E3616"/>
      <c r="F3616"/>
      <c r="G3616"/>
      <c r="H3616"/>
      <c r="I3616"/>
      <c r="J3616"/>
      <c r="K3616"/>
      <c r="L3616"/>
      <c r="M3616"/>
      <c r="N3616"/>
      <c r="O3616"/>
      <c r="P3616"/>
      <c r="Q3616"/>
      <c r="R3616"/>
      <c r="S3616"/>
      <c r="T3616"/>
      <c r="U3616"/>
      <c r="V3616"/>
      <c r="W3616"/>
      <c r="X3616"/>
      <c r="Y3616"/>
      <c r="Z3616"/>
    </row>
    <row r="3617" spans="1:26" x14ac:dyDescent="0.25">
      <c r="A3617"/>
      <c r="B3617"/>
      <c r="C3617"/>
      <c r="D3617"/>
      <c r="E3617"/>
      <c r="F3617"/>
      <c r="G3617"/>
      <c r="H3617"/>
      <c r="I3617"/>
      <c r="J3617"/>
      <c r="K3617"/>
      <c r="L3617"/>
      <c r="M3617"/>
      <c r="N3617"/>
      <c r="O3617"/>
      <c r="P3617"/>
      <c r="Q3617"/>
      <c r="R3617"/>
      <c r="S3617"/>
      <c r="T3617"/>
      <c r="U3617"/>
      <c r="V3617"/>
      <c r="W3617"/>
      <c r="X3617"/>
      <c r="Y3617"/>
      <c r="Z3617"/>
    </row>
    <row r="3618" spans="1:26" x14ac:dyDescent="0.25">
      <c r="A3618"/>
      <c r="B3618"/>
      <c r="C3618"/>
      <c r="D3618"/>
      <c r="E3618"/>
      <c r="F3618"/>
      <c r="G3618"/>
      <c r="H3618"/>
      <c r="I3618"/>
      <c r="J3618"/>
      <c r="K3618"/>
      <c r="L3618"/>
      <c r="M3618"/>
      <c r="N3618"/>
      <c r="O3618"/>
      <c r="P3618"/>
      <c r="Q3618"/>
      <c r="R3618"/>
      <c r="S3618"/>
      <c r="T3618"/>
      <c r="U3618"/>
      <c r="V3618"/>
      <c r="W3618"/>
      <c r="X3618"/>
      <c r="Y3618"/>
      <c r="Z3618"/>
    </row>
    <row r="3619" spans="1:26" x14ac:dyDescent="0.25">
      <c r="A3619"/>
      <c r="B3619"/>
      <c r="C3619"/>
      <c r="D3619"/>
      <c r="E3619"/>
      <c r="F3619"/>
      <c r="G3619"/>
      <c r="H3619"/>
      <c r="I3619"/>
      <c r="J3619"/>
      <c r="K3619"/>
      <c r="L3619"/>
      <c r="M3619"/>
      <c r="N3619"/>
      <c r="O3619"/>
      <c r="P3619"/>
      <c r="Q3619"/>
      <c r="R3619"/>
      <c r="S3619"/>
      <c r="T3619"/>
      <c r="U3619"/>
      <c r="V3619"/>
      <c r="W3619"/>
      <c r="X3619"/>
      <c r="Y3619"/>
      <c r="Z3619"/>
    </row>
    <row r="3620" spans="1:26" x14ac:dyDescent="0.25">
      <c r="A3620"/>
      <c r="B3620"/>
      <c r="C3620"/>
      <c r="D3620"/>
      <c r="E3620"/>
      <c r="F3620"/>
      <c r="G3620"/>
      <c r="H3620"/>
      <c r="I3620"/>
      <c r="J3620"/>
      <c r="K3620"/>
      <c r="L3620"/>
      <c r="M3620"/>
      <c r="N3620"/>
      <c r="O3620"/>
      <c r="P3620"/>
      <c r="Q3620"/>
      <c r="R3620"/>
      <c r="S3620"/>
      <c r="T3620"/>
      <c r="U3620"/>
      <c r="V3620"/>
      <c r="W3620"/>
      <c r="X3620"/>
      <c r="Y3620"/>
      <c r="Z3620"/>
    </row>
    <row r="3621" spans="1:26" x14ac:dyDescent="0.25">
      <c r="A3621"/>
      <c r="B3621"/>
      <c r="C3621"/>
      <c r="D3621"/>
      <c r="E3621"/>
      <c r="F3621"/>
      <c r="G3621"/>
      <c r="H3621"/>
      <c r="I3621"/>
      <c r="J3621"/>
      <c r="K3621"/>
      <c r="L3621"/>
      <c r="M3621"/>
      <c r="N3621"/>
      <c r="O3621"/>
      <c r="P3621"/>
      <c r="Q3621"/>
      <c r="R3621"/>
      <c r="S3621"/>
      <c r="T3621"/>
      <c r="U3621"/>
      <c r="V3621"/>
      <c r="W3621"/>
      <c r="X3621"/>
      <c r="Y3621"/>
      <c r="Z3621"/>
    </row>
    <row r="3622" spans="1:26" x14ac:dyDescent="0.25">
      <c r="A3622"/>
      <c r="B3622"/>
      <c r="C3622"/>
      <c r="D3622"/>
      <c r="E3622"/>
      <c r="F3622"/>
      <c r="G3622"/>
      <c r="H3622"/>
      <c r="I3622"/>
      <c r="J3622"/>
      <c r="K3622"/>
      <c r="L3622"/>
      <c r="M3622"/>
      <c r="N3622"/>
      <c r="O3622"/>
      <c r="P3622"/>
      <c r="Q3622"/>
      <c r="R3622"/>
      <c r="S3622"/>
      <c r="T3622"/>
      <c r="U3622"/>
      <c r="V3622"/>
      <c r="W3622"/>
      <c r="X3622"/>
      <c r="Y3622"/>
      <c r="Z3622"/>
    </row>
    <row r="3623" spans="1:26" x14ac:dyDescent="0.25">
      <c r="A3623"/>
      <c r="B3623"/>
      <c r="C3623"/>
      <c r="D3623"/>
      <c r="E3623"/>
      <c r="F3623"/>
      <c r="G3623"/>
      <c r="H3623"/>
      <c r="I3623"/>
      <c r="J3623"/>
      <c r="K3623"/>
      <c r="L3623"/>
      <c r="M3623"/>
      <c r="N3623"/>
      <c r="O3623"/>
      <c r="P3623"/>
      <c r="Q3623"/>
      <c r="R3623"/>
      <c r="S3623"/>
      <c r="T3623"/>
      <c r="U3623"/>
      <c r="V3623"/>
      <c r="W3623"/>
      <c r="X3623"/>
      <c r="Y3623"/>
      <c r="Z3623"/>
    </row>
    <row r="3624" spans="1:26" x14ac:dyDescent="0.25">
      <c r="A3624"/>
      <c r="B3624"/>
      <c r="C3624"/>
      <c r="D3624"/>
      <c r="E3624"/>
      <c r="F3624"/>
      <c r="G3624"/>
      <c r="H3624"/>
      <c r="I3624"/>
      <c r="J3624"/>
      <c r="K3624"/>
      <c r="L3624"/>
      <c r="M3624"/>
      <c r="N3624"/>
      <c r="O3624"/>
      <c r="P3624"/>
      <c r="Q3624"/>
      <c r="R3624"/>
      <c r="S3624"/>
      <c r="T3624"/>
      <c r="U3624"/>
      <c r="V3624"/>
      <c r="W3624"/>
      <c r="X3624"/>
      <c r="Y3624"/>
      <c r="Z3624"/>
    </row>
    <row r="3625" spans="1:26" x14ac:dyDescent="0.25">
      <c r="A3625"/>
      <c r="B3625"/>
      <c r="C3625"/>
      <c r="D3625"/>
      <c r="E3625"/>
      <c r="F3625"/>
      <c r="G3625"/>
      <c r="H3625"/>
      <c r="I3625"/>
      <c r="J3625"/>
      <c r="K3625"/>
      <c r="L3625"/>
      <c r="M3625"/>
      <c r="N3625"/>
      <c r="O3625"/>
      <c r="P3625"/>
      <c r="Q3625"/>
      <c r="R3625"/>
      <c r="S3625"/>
      <c r="T3625"/>
      <c r="U3625"/>
      <c r="V3625"/>
      <c r="W3625"/>
      <c r="X3625"/>
      <c r="Y3625"/>
      <c r="Z3625"/>
    </row>
    <row r="3626" spans="1:26" x14ac:dyDescent="0.25">
      <c r="A3626"/>
      <c r="B3626"/>
      <c r="C3626"/>
      <c r="D3626"/>
      <c r="E3626"/>
      <c r="F3626"/>
      <c r="G3626"/>
      <c r="H3626"/>
      <c r="I3626"/>
      <c r="J3626"/>
      <c r="K3626"/>
      <c r="L3626"/>
      <c r="M3626"/>
      <c r="N3626"/>
      <c r="O3626"/>
      <c r="P3626"/>
      <c r="Q3626"/>
      <c r="R3626"/>
      <c r="S3626"/>
      <c r="T3626"/>
      <c r="U3626"/>
      <c r="V3626"/>
      <c r="W3626"/>
      <c r="X3626"/>
      <c r="Y3626"/>
      <c r="Z3626"/>
    </row>
    <row r="3627" spans="1:26" x14ac:dyDescent="0.25">
      <c r="A3627"/>
      <c r="B3627"/>
      <c r="C3627"/>
      <c r="D3627"/>
      <c r="E3627"/>
      <c r="F3627"/>
      <c r="G3627"/>
      <c r="H3627"/>
      <c r="I3627"/>
      <c r="J3627"/>
      <c r="K3627"/>
      <c r="L3627"/>
      <c r="M3627"/>
      <c r="N3627"/>
      <c r="O3627"/>
      <c r="P3627"/>
      <c r="Q3627"/>
      <c r="R3627"/>
      <c r="S3627"/>
      <c r="T3627"/>
      <c r="U3627"/>
      <c r="V3627"/>
      <c r="W3627"/>
      <c r="X3627"/>
      <c r="Y3627"/>
      <c r="Z3627"/>
    </row>
    <row r="3628" spans="1:26" x14ac:dyDescent="0.25">
      <c r="A3628"/>
      <c r="B3628"/>
      <c r="C3628"/>
      <c r="D3628"/>
      <c r="E3628"/>
      <c r="F3628"/>
      <c r="G3628"/>
      <c r="H3628"/>
      <c r="I3628"/>
      <c r="J3628"/>
      <c r="K3628"/>
      <c r="L3628"/>
      <c r="M3628"/>
      <c r="N3628"/>
      <c r="O3628"/>
      <c r="P3628"/>
      <c r="Q3628"/>
      <c r="R3628"/>
      <c r="S3628"/>
      <c r="T3628"/>
      <c r="U3628"/>
      <c r="V3628"/>
      <c r="W3628"/>
      <c r="X3628"/>
      <c r="Y3628"/>
      <c r="Z3628"/>
    </row>
    <row r="3629" spans="1:26" x14ac:dyDescent="0.25">
      <c r="A3629"/>
      <c r="B3629"/>
      <c r="C3629"/>
      <c r="D3629"/>
      <c r="E3629"/>
      <c r="F3629"/>
      <c r="G3629"/>
      <c r="H3629"/>
      <c r="I3629"/>
      <c r="J3629"/>
      <c r="K3629"/>
      <c r="L3629"/>
      <c r="M3629"/>
      <c r="N3629"/>
      <c r="O3629"/>
      <c r="P3629"/>
      <c r="Q3629"/>
      <c r="R3629"/>
      <c r="S3629"/>
      <c r="T3629"/>
      <c r="U3629"/>
      <c r="V3629"/>
      <c r="W3629"/>
      <c r="X3629"/>
      <c r="Y3629"/>
      <c r="Z3629"/>
    </row>
    <row r="3630" spans="1:26" x14ac:dyDescent="0.25">
      <c r="A3630"/>
      <c r="B3630"/>
      <c r="C3630"/>
      <c r="D3630"/>
      <c r="E3630"/>
      <c r="F3630"/>
      <c r="G3630"/>
      <c r="H3630"/>
      <c r="I3630"/>
      <c r="J3630"/>
      <c r="K3630"/>
      <c r="L3630"/>
      <c r="M3630"/>
      <c r="N3630"/>
      <c r="O3630"/>
      <c r="P3630"/>
      <c r="Q3630"/>
      <c r="R3630"/>
      <c r="S3630"/>
      <c r="T3630"/>
      <c r="U3630"/>
      <c r="V3630"/>
      <c r="W3630"/>
      <c r="X3630"/>
      <c r="Y3630"/>
      <c r="Z3630"/>
    </row>
    <row r="3631" spans="1:26" x14ac:dyDescent="0.25">
      <c r="A3631"/>
      <c r="B3631"/>
      <c r="C3631"/>
      <c r="D3631"/>
      <c r="E3631"/>
      <c r="F3631"/>
      <c r="G3631"/>
      <c r="H3631"/>
      <c r="I3631"/>
      <c r="J3631"/>
      <c r="K3631"/>
      <c r="L3631"/>
      <c r="M3631"/>
      <c r="N3631"/>
      <c r="O3631"/>
      <c r="P3631"/>
      <c r="Q3631"/>
      <c r="R3631"/>
      <c r="S3631"/>
      <c r="T3631"/>
      <c r="U3631"/>
      <c r="V3631"/>
      <c r="W3631"/>
      <c r="X3631"/>
      <c r="Y3631"/>
      <c r="Z3631"/>
    </row>
    <row r="3632" spans="1:26" x14ac:dyDescent="0.25">
      <c r="A3632"/>
      <c r="B3632"/>
      <c r="C3632"/>
      <c r="D3632"/>
      <c r="E3632"/>
      <c r="F3632"/>
      <c r="G3632"/>
      <c r="H3632"/>
      <c r="I3632"/>
      <c r="J3632"/>
      <c r="K3632"/>
      <c r="L3632"/>
      <c r="M3632"/>
      <c r="N3632"/>
      <c r="O3632"/>
      <c r="P3632"/>
      <c r="Q3632"/>
      <c r="R3632"/>
      <c r="S3632"/>
      <c r="T3632"/>
      <c r="U3632"/>
      <c r="V3632"/>
      <c r="W3632"/>
      <c r="X3632"/>
      <c r="Y3632"/>
      <c r="Z3632"/>
    </row>
    <row r="3633" spans="1:26" x14ac:dyDescent="0.25">
      <c r="A3633"/>
      <c r="B3633"/>
      <c r="C3633"/>
      <c r="D3633"/>
      <c r="E3633"/>
      <c r="F3633"/>
      <c r="G3633"/>
      <c r="H3633"/>
      <c r="I3633"/>
      <c r="J3633"/>
      <c r="K3633"/>
      <c r="L3633"/>
      <c r="M3633"/>
      <c r="N3633"/>
      <c r="O3633"/>
      <c r="P3633"/>
      <c r="Q3633"/>
      <c r="R3633"/>
      <c r="S3633"/>
      <c r="T3633"/>
      <c r="U3633"/>
      <c r="V3633"/>
      <c r="W3633"/>
      <c r="X3633"/>
      <c r="Y3633"/>
      <c r="Z3633"/>
    </row>
    <row r="3634" spans="1:26" x14ac:dyDescent="0.25">
      <c r="A3634"/>
      <c r="B3634"/>
      <c r="C3634"/>
      <c r="D3634"/>
      <c r="E3634"/>
      <c r="F3634"/>
      <c r="G3634"/>
      <c r="H3634"/>
      <c r="I3634"/>
      <c r="J3634"/>
      <c r="K3634"/>
      <c r="L3634"/>
      <c r="M3634"/>
      <c r="N3634"/>
      <c r="O3634"/>
      <c r="P3634"/>
      <c r="Q3634"/>
      <c r="R3634"/>
      <c r="S3634"/>
      <c r="T3634"/>
      <c r="U3634"/>
      <c r="V3634"/>
      <c r="W3634"/>
      <c r="X3634"/>
      <c r="Y3634"/>
      <c r="Z3634"/>
    </row>
    <row r="3635" spans="1:26" x14ac:dyDescent="0.25">
      <c r="A3635"/>
      <c r="B3635"/>
      <c r="C3635"/>
      <c r="D3635"/>
      <c r="E3635"/>
      <c r="F3635"/>
      <c r="G3635"/>
      <c r="H3635"/>
      <c r="I3635"/>
      <c r="J3635"/>
      <c r="K3635"/>
      <c r="L3635"/>
      <c r="M3635"/>
      <c r="N3635"/>
      <c r="O3635"/>
      <c r="P3635"/>
      <c r="Q3635"/>
      <c r="R3635"/>
      <c r="S3635"/>
      <c r="T3635"/>
      <c r="U3635"/>
      <c r="V3635"/>
      <c r="W3635"/>
      <c r="X3635"/>
      <c r="Y3635"/>
      <c r="Z3635"/>
    </row>
    <row r="3636" spans="1:26" x14ac:dyDescent="0.25">
      <c r="A3636"/>
      <c r="B3636"/>
      <c r="C3636"/>
      <c r="D3636"/>
      <c r="E3636"/>
      <c r="F3636"/>
      <c r="G3636"/>
      <c r="H3636"/>
      <c r="I3636"/>
      <c r="J3636"/>
      <c r="K3636"/>
      <c r="L3636"/>
      <c r="M3636"/>
      <c r="N3636"/>
      <c r="O3636"/>
      <c r="P3636"/>
      <c r="Q3636"/>
      <c r="R3636"/>
      <c r="S3636"/>
      <c r="T3636"/>
      <c r="U3636"/>
      <c r="V3636"/>
      <c r="W3636"/>
      <c r="X3636"/>
      <c r="Y3636"/>
      <c r="Z3636"/>
    </row>
    <row r="3637" spans="1:26" x14ac:dyDescent="0.25">
      <c r="A3637"/>
      <c r="B3637"/>
      <c r="C3637"/>
      <c r="D3637"/>
      <c r="E3637"/>
      <c r="F3637"/>
      <c r="G3637"/>
      <c r="H3637"/>
      <c r="I3637"/>
      <c r="J3637"/>
      <c r="K3637"/>
      <c r="L3637"/>
      <c r="M3637"/>
      <c r="N3637"/>
      <c r="O3637"/>
      <c r="P3637"/>
      <c r="Q3637"/>
      <c r="R3637"/>
      <c r="S3637"/>
      <c r="T3637"/>
      <c r="U3637"/>
      <c r="V3637"/>
      <c r="W3637"/>
      <c r="X3637"/>
      <c r="Y3637"/>
      <c r="Z3637"/>
    </row>
    <row r="3638" spans="1:26" x14ac:dyDescent="0.25">
      <c r="A3638"/>
      <c r="B3638"/>
      <c r="C3638"/>
      <c r="D3638"/>
      <c r="E3638"/>
      <c r="F3638"/>
      <c r="G3638"/>
      <c r="H3638"/>
      <c r="I3638"/>
      <c r="J3638"/>
      <c r="K3638"/>
      <c r="L3638"/>
      <c r="M3638"/>
      <c r="N3638"/>
      <c r="O3638"/>
      <c r="P3638"/>
      <c r="Q3638"/>
      <c r="R3638"/>
      <c r="S3638"/>
      <c r="T3638"/>
      <c r="U3638"/>
      <c r="V3638"/>
      <c r="W3638"/>
      <c r="X3638"/>
      <c r="Y3638"/>
      <c r="Z3638"/>
    </row>
    <row r="3639" spans="1:26" x14ac:dyDescent="0.25">
      <c r="A3639"/>
      <c r="B3639"/>
      <c r="C3639"/>
      <c r="D3639"/>
      <c r="E3639"/>
      <c r="F3639"/>
      <c r="G3639"/>
      <c r="H3639"/>
      <c r="I3639"/>
      <c r="J3639"/>
      <c r="K3639"/>
      <c r="L3639"/>
      <c r="M3639"/>
      <c r="N3639"/>
      <c r="O3639"/>
      <c r="P3639"/>
      <c r="Q3639"/>
      <c r="R3639"/>
      <c r="S3639"/>
      <c r="T3639"/>
      <c r="U3639"/>
      <c r="V3639"/>
      <c r="W3639"/>
      <c r="X3639"/>
      <c r="Y3639"/>
      <c r="Z3639"/>
    </row>
    <row r="3640" spans="1:26" x14ac:dyDescent="0.25">
      <c r="A3640"/>
      <c r="B3640"/>
      <c r="C3640"/>
      <c r="D3640"/>
      <c r="E3640"/>
      <c r="F3640"/>
      <c r="G3640"/>
      <c r="H3640"/>
      <c r="I3640"/>
      <c r="J3640"/>
      <c r="K3640"/>
      <c r="L3640"/>
      <c r="M3640"/>
      <c r="N3640"/>
      <c r="O3640"/>
      <c r="P3640"/>
      <c r="Q3640"/>
      <c r="R3640"/>
      <c r="S3640"/>
      <c r="T3640"/>
      <c r="U3640"/>
      <c r="V3640"/>
      <c r="W3640"/>
      <c r="X3640"/>
      <c r="Y3640"/>
      <c r="Z3640"/>
    </row>
    <row r="3641" spans="1:26" x14ac:dyDescent="0.25">
      <c r="A3641"/>
      <c r="B3641"/>
      <c r="C3641"/>
      <c r="D3641"/>
      <c r="E3641"/>
      <c r="F3641"/>
      <c r="G3641"/>
      <c r="H3641"/>
      <c r="I3641"/>
      <c r="J3641"/>
      <c r="K3641"/>
      <c r="L3641"/>
      <c r="M3641"/>
      <c r="N3641"/>
      <c r="O3641"/>
      <c r="P3641"/>
      <c r="Q3641"/>
      <c r="R3641"/>
      <c r="S3641"/>
      <c r="T3641"/>
      <c r="U3641"/>
      <c r="V3641"/>
      <c r="W3641"/>
      <c r="X3641"/>
      <c r="Y3641"/>
      <c r="Z3641"/>
    </row>
    <row r="3642" spans="1:26" x14ac:dyDescent="0.25">
      <c r="A3642"/>
      <c r="B3642"/>
      <c r="C3642"/>
      <c r="D3642"/>
      <c r="E3642"/>
      <c r="F3642"/>
      <c r="G3642"/>
      <c r="H3642"/>
      <c r="I3642"/>
      <c r="J3642"/>
      <c r="K3642"/>
      <c r="L3642"/>
      <c r="M3642"/>
      <c r="N3642"/>
      <c r="O3642"/>
      <c r="P3642"/>
      <c r="Q3642"/>
      <c r="R3642"/>
      <c r="S3642"/>
      <c r="T3642"/>
      <c r="U3642"/>
      <c r="V3642"/>
      <c r="W3642"/>
      <c r="X3642"/>
      <c r="Y3642"/>
      <c r="Z3642"/>
    </row>
    <row r="3643" spans="1:26" x14ac:dyDescent="0.25">
      <c r="A3643"/>
      <c r="B3643"/>
      <c r="C3643"/>
      <c r="D3643"/>
      <c r="E3643"/>
      <c r="F3643"/>
      <c r="G3643"/>
      <c r="H3643"/>
      <c r="I3643"/>
      <c r="J3643"/>
      <c r="K3643"/>
      <c r="L3643"/>
      <c r="M3643"/>
      <c r="N3643"/>
      <c r="O3643"/>
      <c r="P3643"/>
      <c r="Q3643"/>
      <c r="R3643"/>
      <c r="S3643"/>
      <c r="T3643"/>
      <c r="U3643"/>
      <c r="V3643"/>
      <c r="W3643"/>
      <c r="X3643"/>
      <c r="Y3643"/>
      <c r="Z3643"/>
    </row>
    <row r="3644" spans="1:26" x14ac:dyDescent="0.25">
      <c r="A3644"/>
      <c r="B3644"/>
      <c r="C3644"/>
      <c r="D3644"/>
      <c r="E3644"/>
      <c r="F3644"/>
      <c r="G3644"/>
      <c r="H3644"/>
      <c r="I3644"/>
      <c r="J3644"/>
      <c r="K3644"/>
      <c r="L3644"/>
      <c r="M3644"/>
      <c r="N3644"/>
      <c r="O3644"/>
      <c r="P3644"/>
      <c r="Q3644"/>
      <c r="R3644"/>
      <c r="S3644"/>
      <c r="T3644"/>
      <c r="U3644"/>
      <c r="V3644"/>
      <c r="W3644"/>
      <c r="X3644"/>
      <c r="Y3644"/>
      <c r="Z3644"/>
    </row>
    <row r="3645" spans="1:26" x14ac:dyDescent="0.25">
      <c r="A3645"/>
      <c r="B3645"/>
      <c r="C3645"/>
      <c r="D3645"/>
      <c r="E3645"/>
      <c r="F3645"/>
      <c r="G3645"/>
      <c r="H3645"/>
      <c r="I3645"/>
      <c r="J3645"/>
      <c r="K3645"/>
      <c r="L3645"/>
      <c r="M3645"/>
      <c r="N3645"/>
      <c r="O3645"/>
      <c r="P3645"/>
      <c r="Q3645"/>
      <c r="R3645"/>
      <c r="S3645"/>
      <c r="T3645"/>
      <c r="U3645"/>
      <c r="V3645"/>
      <c r="W3645"/>
      <c r="X3645"/>
      <c r="Y3645"/>
      <c r="Z3645"/>
    </row>
    <row r="3646" spans="1:26" x14ac:dyDescent="0.25">
      <c r="A3646"/>
      <c r="B3646"/>
      <c r="C3646"/>
      <c r="D3646"/>
      <c r="E3646"/>
      <c r="F3646"/>
      <c r="G3646"/>
      <c r="H3646"/>
      <c r="I3646"/>
      <c r="J3646"/>
      <c r="K3646"/>
      <c r="L3646"/>
      <c r="M3646"/>
      <c r="N3646"/>
      <c r="O3646"/>
      <c r="P3646"/>
      <c r="Q3646"/>
      <c r="R3646"/>
      <c r="S3646"/>
      <c r="T3646"/>
      <c r="U3646"/>
      <c r="V3646"/>
      <c r="W3646"/>
      <c r="X3646"/>
      <c r="Y3646"/>
      <c r="Z3646"/>
    </row>
    <row r="3647" spans="1:26" x14ac:dyDescent="0.25">
      <c r="A3647"/>
      <c r="B3647"/>
      <c r="C3647"/>
      <c r="D3647"/>
      <c r="E3647"/>
      <c r="F3647"/>
      <c r="G3647"/>
      <c r="H3647"/>
      <c r="I3647"/>
      <c r="J3647"/>
      <c r="K3647"/>
      <c r="L3647"/>
      <c r="M3647"/>
      <c r="N3647"/>
      <c r="O3647"/>
      <c r="P3647"/>
      <c r="Q3647"/>
      <c r="R3647"/>
      <c r="S3647"/>
      <c r="T3647"/>
      <c r="U3647"/>
      <c r="V3647"/>
      <c r="W3647"/>
      <c r="X3647"/>
      <c r="Y3647"/>
      <c r="Z3647"/>
    </row>
    <row r="3648" spans="1:26" x14ac:dyDescent="0.25">
      <c r="A3648"/>
      <c r="B3648"/>
      <c r="C3648"/>
      <c r="D3648"/>
      <c r="E3648"/>
      <c r="F3648"/>
      <c r="G3648"/>
      <c r="H3648"/>
      <c r="I3648"/>
      <c r="J3648"/>
      <c r="K3648"/>
      <c r="L3648"/>
      <c r="M3648"/>
      <c r="N3648"/>
      <c r="O3648"/>
      <c r="P3648"/>
      <c r="Q3648"/>
      <c r="R3648"/>
      <c r="S3648"/>
      <c r="T3648"/>
      <c r="U3648"/>
      <c r="V3648"/>
      <c r="W3648"/>
      <c r="X3648"/>
      <c r="Y3648"/>
      <c r="Z3648"/>
    </row>
    <row r="3649" spans="1:26" x14ac:dyDescent="0.25">
      <c r="A3649"/>
      <c r="B3649"/>
      <c r="C3649"/>
      <c r="D3649"/>
      <c r="E3649"/>
      <c r="F3649"/>
      <c r="G3649"/>
      <c r="H3649"/>
      <c r="I3649"/>
      <c r="J3649"/>
      <c r="K3649"/>
      <c r="L3649"/>
      <c r="M3649"/>
      <c r="N3649"/>
      <c r="O3649"/>
      <c r="P3649"/>
      <c r="Q3649"/>
      <c r="R3649"/>
      <c r="S3649"/>
      <c r="T3649"/>
      <c r="U3649"/>
      <c r="V3649"/>
      <c r="W3649"/>
      <c r="X3649"/>
      <c r="Y3649"/>
      <c r="Z3649"/>
    </row>
    <row r="3650" spans="1:26" x14ac:dyDescent="0.25">
      <c r="A3650"/>
      <c r="B3650"/>
      <c r="C3650"/>
      <c r="D3650"/>
      <c r="E3650"/>
      <c r="F3650"/>
      <c r="G3650"/>
      <c r="H3650"/>
      <c r="I3650"/>
      <c r="J3650"/>
      <c r="K3650"/>
      <c r="L3650"/>
      <c r="M3650"/>
      <c r="N3650"/>
      <c r="O3650"/>
      <c r="P3650"/>
      <c r="Q3650"/>
      <c r="R3650"/>
      <c r="S3650"/>
      <c r="T3650"/>
      <c r="U3650"/>
      <c r="V3650"/>
      <c r="W3650"/>
      <c r="X3650"/>
      <c r="Y3650"/>
      <c r="Z3650"/>
    </row>
    <row r="3651" spans="1:26" x14ac:dyDescent="0.25">
      <c r="A3651"/>
      <c r="B3651"/>
      <c r="C3651"/>
      <c r="D3651"/>
      <c r="E3651"/>
      <c r="F3651"/>
      <c r="G3651"/>
      <c r="H3651"/>
      <c r="I3651"/>
      <c r="J3651"/>
      <c r="K3651"/>
      <c r="L3651"/>
      <c r="M3651"/>
      <c r="N3651"/>
      <c r="O3651"/>
      <c r="P3651"/>
      <c r="Q3651"/>
      <c r="R3651"/>
      <c r="S3651"/>
      <c r="T3651"/>
      <c r="U3651"/>
      <c r="V3651"/>
      <c r="W3651"/>
      <c r="X3651"/>
      <c r="Y3651"/>
      <c r="Z3651"/>
    </row>
    <row r="3652" spans="1:26" x14ac:dyDescent="0.25">
      <c r="A3652"/>
      <c r="B3652"/>
      <c r="C3652"/>
      <c r="D3652"/>
      <c r="E3652"/>
      <c r="F3652"/>
      <c r="G3652"/>
      <c r="H3652"/>
      <c r="I3652"/>
      <c r="J3652"/>
      <c r="K3652"/>
      <c r="L3652"/>
      <c r="M3652"/>
      <c r="N3652"/>
      <c r="O3652"/>
      <c r="P3652"/>
      <c r="Q3652"/>
      <c r="R3652"/>
      <c r="S3652"/>
      <c r="T3652"/>
      <c r="U3652"/>
      <c r="V3652"/>
      <c r="W3652"/>
      <c r="X3652"/>
      <c r="Y3652"/>
      <c r="Z3652"/>
    </row>
    <row r="3653" spans="1:26" x14ac:dyDescent="0.25">
      <c r="A3653"/>
      <c r="B3653"/>
      <c r="C3653"/>
      <c r="D3653"/>
      <c r="E3653"/>
      <c r="F3653"/>
      <c r="G3653"/>
      <c r="H3653"/>
      <c r="I3653"/>
      <c r="J3653"/>
      <c r="K3653"/>
      <c r="L3653"/>
      <c r="M3653"/>
      <c r="N3653"/>
      <c r="O3653"/>
      <c r="P3653"/>
      <c r="Q3653"/>
      <c r="R3653"/>
      <c r="S3653"/>
      <c r="T3653"/>
      <c r="U3653"/>
      <c r="V3653"/>
      <c r="W3653"/>
      <c r="X3653"/>
      <c r="Y3653"/>
      <c r="Z3653"/>
    </row>
    <row r="3654" spans="1:26" x14ac:dyDescent="0.25">
      <c r="A3654"/>
      <c r="B3654"/>
      <c r="C3654"/>
      <c r="D3654"/>
      <c r="E3654"/>
      <c r="F3654"/>
      <c r="G3654"/>
      <c r="H3654"/>
      <c r="I3654"/>
      <c r="J3654"/>
      <c r="K3654"/>
      <c r="L3654"/>
      <c r="M3654"/>
      <c r="N3654"/>
      <c r="O3654"/>
      <c r="P3654"/>
      <c r="Q3654"/>
      <c r="R3654"/>
      <c r="S3654"/>
      <c r="T3654"/>
      <c r="U3654"/>
      <c r="V3654"/>
      <c r="W3654"/>
      <c r="X3654"/>
      <c r="Y3654"/>
      <c r="Z3654"/>
    </row>
    <row r="3655" spans="1:26" x14ac:dyDescent="0.25">
      <c r="A3655"/>
      <c r="B3655"/>
      <c r="C3655"/>
      <c r="D3655"/>
      <c r="E3655"/>
      <c r="F3655"/>
      <c r="G3655"/>
      <c r="H3655"/>
      <c r="I3655"/>
      <c r="J3655"/>
      <c r="K3655"/>
      <c r="L3655"/>
      <c r="M3655"/>
      <c r="N3655"/>
      <c r="O3655"/>
      <c r="P3655"/>
      <c r="Q3655"/>
      <c r="R3655"/>
      <c r="S3655"/>
      <c r="T3655"/>
      <c r="U3655"/>
      <c r="V3655"/>
      <c r="W3655"/>
      <c r="X3655"/>
      <c r="Y3655"/>
      <c r="Z3655"/>
    </row>
    <row r="3656" spans="1:26" x14ac:dyDescent="0.25">
      <c r="A3656"/>
      <c r="B3656"/>
      <c r="C3656"/>
      <c r="D3656"/>
      <c r="E3656"/>
      <c r="F3656"/>
      <c r="G3656"/>
      <c r="H3656"/>
      <c r="I3656"/>
      <c r="J3656"/>
      <c r="K3656"/>
      <c r="L3656"/>
      <c r="M3656"/>
      <c r="N3656"/>
      <c r="O3656"/>
      <c r="P3656"/>
      <c r="Q3656"/>
      <c r="R3656"/>
      <c r="S3656"/>
      <c r="T3656"/>
      <c r="U3656"/>
      <c r="V3656"/>
      <c r="W3656"/>
      <c r="X3656"/>
      <c r="Y3656"/>
      <c r="Z3656"/>
    </row>
    <row r="3657" spans="1:26" x14ac:dyDescent="0.25">
      <c r="A3657"/>
      <c r="B3657"/>
      <c r="C3657"/>
      <c r="D3657"/>
      <c r="E3657"/>
      <c r="F3657"/>
      <c r="G3657"/>
      <c r="H3657"/>
      <c r="I3657"/>
      <c r="J3657"/>
      <c r="K3657"/>
      <c r="L3657"/>
      <c r="M3657"/>
      <c r="N3657"/>
      <c r="O3657"/>
      <c r="P3657"/>
      <c r="Q3657"/>
      <c r="R3657"/>
      <c r="S3657"/>
      <c r="T3657"/>
      <c r="U3657"/>
      <c r="V3657"/>
      <c r="W3657"/>
      <c r="X3657"/>
      <c r="Y3657"/>
      <c r="Z3657"/>
    </row>
    <row r="3658" spans="1:26" x14ac:dyDescent="0.25">
      <c r="A3658"/>
      <c r="B3658"/>
      <c r="C3658"/>
      <c r="D3658"/>
      <c r="E3658"/>
      <c r="F3658"/>
      <c r="G3658"/>
      <c r="H3658"/>
      <c r="I3658"/>
      <c r="J3658"/>
      <c r="K3658"/>
      <c r="L3658"/>
      <c r="M3658"/>
      <c r="N3658"/>
      <c r="O3658"/>
      <c r="P3658"/>
      <c r="Q3658"/>
      <c r="R3658"/>
      <c r="S3658"/>
      <c r="T3658"/>
      <c r="U3658"/>
      <c r="V3658"/>
      <c r="W3658"/>
      <c r="X3658"/>
      <c r="Y3658"/>
      <c r="Z3658"/>
    </row>
    <row r="3659" spans="1:26" x14ac:dyDescent="0.25">
      <c r="A3659"/>
      <c r="B3659"/>
      <c r="C3659"/>
      <c r="D3659"/>
      <c r="E3659"/>
      <c r="F3659"/>
      <c r="G3659"/>
      <c r="H3659"/>
      <c r="I3659"/>
      <c r="J3659"/>
      <c r="K3659"/>
      <c r="L3659"/>
      <c r="M3659"/>
      <c r="N3659"/>
      <c r="O3659"/>
      <c r="P3659"/>
      <c r="Q3659"/>
      <c r="R3659"/>
      <c r="S3659"/>
      <c r="T3659"/>
      <c r="U3659"/>
      <c r="V3659"/>
      <c r="W3659"/>
      <c r="X3659"/>
      <c r="Y3659"/>
      <c r="Z3659"/>
    </row>
    <row r="3660" spans="1:26" x14ac:dyDescent="0.25">
      <c r="A3660"/>
      <c r="B3660"/>
      <c r="C3660"/>
      <c r="D3660"/>
      <c r="E3660"/>
      <c r="F3660"/>
      <c r="G3660"/>
      <c r="H3660"/>
      <c r="I3660"/>
      <c r="J3660"/>
      <c r="K3660"/>
      <c r="L3660"/>
      <c r="M3660"/>
      <c r="N3660"/>
      <c r="O3660"/>
      <c r="P3660"/>
      <c r="Q3660"/>
      <c r="R3660"/>
      <c r="S3660"/>
      <c r="T3660"/>
      <c r="U3660"/>
      <c r="V3660"/>
      <c r="W3660"/>
      <c r="X3660"/>
      <c r="Y3660"/>
      <c r="Z3660"/>
    </row>
    <row r="3661" spans="1:26" x14ac:dyDescent="0.25">
      <c r="A3661"/>
      <c r="B3661"/>
      <c r="C3661"/>
      <c r="D3661"/>
      <c r="E3661"/>
      <c r="F3661"/>
      <c r="G3661"/>
      <c r="H3661"/>
      <c r="I3661"/>
      <c r="J3661"/>
      <c r="K3661"/>
      <c r="L3661"/>
      <c r="M3661"/>
      <c r="N3661"/>
      <c r="O3661"/>
      <c r="P3661"/>
      <c r="Q3661"/>
      <c r="R3661"/>
      <c r="S3661"/>
      <c r="T3661"/>
      <c r="U3661"/>
      <c r="V3661"/>
      <c r="W3661"/>
      <c r="X3661"/>
      <c r="Y3661"/>
      <c r="Z3661"/>
    </row>
    <row r="3662" spans="1:26" x14ac:dyDescent="0.25">
      <c r="A3662"/>
      <c r="B3662"/>
      <c r="C3662"/>
      <c r="D3662"/>
      <c r="E3662"/>
      <c r="F3662"/>
      <c r="G3662"/>
      <c r="H3662"/>
      <c r="I3662"/>
      <c r="J3662"/>
      <c r="K3662"/>
      <c r="L3662"/>
      <c r="M3662"/>
      <c r="N3662"/>
      <c r="O3662"/>
      <c r="P3662"/>
      <c r="Q3662"/>
      <c r="R3662"/>
      <c r="S3662"/>
      <c r="T3662"/>
      <c r="U3662"/>
      <c r="V3662"/>
      <c r="W3662"/>
      <c r="X3662"/>
      <c r="Y3662"/>
      <c r="Z3662"/>
    </row>
    <row r="3663" spans="1:26" x14ac:dyDescent="0.25">
      <c r="A3663"/>
      <c r="B3663"/>
      <c r="C3663"/>
      <c r="D3663"/>
      <c r="E3663"/>
      <c r="F3663"/>
      <c r="G3663"/>
      <c r="H3663"/>
      <c r="I3663"/>
      <c r="J3663"/>
      <c r="K3663"/>
      <c r="L3663"/>
      <c r="M3663"/>
      <c r="N3663"/>
      <c r="O3663"/>
      <c r="P3663"/>
      <c r="Q3663"/>
      <c r="R3663"/>
      <c r="S3663"/>
      <c r="T3663"/>
      <c r="U3663"/>
      <c r="V3663"/>
      <c r="W3663"/>
      <c r="X3663"/>
      <c r="Y3663"/>
      <c r="Z3663"/>
    </row>
    <row r="3664" spans="1:26" x14ac:dyDescent="0.25">
      <c r="A3664"/>
      <c r="B3664"/>
      <c r="C3664"/>
      <c r="D3664"/>
      <c r="E3664"/>
      <c r="F3664"/>
      <c r="G3664"/>
      <c r="H3664"/>
      <c r="I3664"/>
      <c r="J3664"/>
      <c r="K3664"/>
      <c r="L3664"/>
      <c r="M3664"/>
      <c r="N3664"/>
      <c r="O3664"/>
      <c r="P3664"/>
      <c r="Q3664"/>
      <c r="R3664"/>
      <c r="S3664"/>
      <c r="T3664"/>
      <c r="U3664"/>
      <c r="V3664"/>
      <c r="W3664"/>
      <c r="X3664"/>
      <c r="Y3664"/>
      <c r="Z3664"/>
    </row>
    <row r="3665" spans="1:26" x14ac:dyDescent="0.25">
      <c r="A3665"/>
      <c r="B3665"/>
      <c r="C3665"/>
      <c r="D3665"/>
      <c r="E3665"/>
      <c r="F3665"/>
      <c r="G3665"/>
      <c r="H3665"/>
      <c r="I3665"/>
      <c r="J3665"/>
      <c r="K3665"/>
      <c r="L3665"/>
      <c r="M3665"/>
      <c r="N3665"/>
      <c r="O3665"/>
      <c r="P3665"/>
      <c r="Q3665"/>
      <c r="R3665"/>
      <c r="S3665"/>
      <c r="T3665"/>
      <c r="U3665"/>
      <c r="V3665"/>
      <c r="W3665"/>
      <c r="X3665"/>
      <c r="Y3665"/>
      <c r="Z3665"/>
    </row>
    <row r="3666" spans="1:26" x14ac:dyDescent="0.25">
      <c r="A3666"/>
      <c r="B3666"/>
      <c r="C3666"/>
      <c r="D3666"/>
      <c r="E3666"/>
      <c r="F3666"/>
      <c r="G3666"/>
      <c r="H3666"/>
      <c r="I3666"/>
      <c r="J3666"/>
      <c r="K3666"/>
      <c r="L3666"/>
      <c r="M3666"/>
      <c r="N3666"/>
      <c r="O3666"/>
      <c r="P3666"/>
      <c r="Q3666"/>
      <c r="R3666"/>
      <c r="S3666"/>
      <c r="T3666"/>
      <c r="U3666"/>
      <c r="V3666"/>
      <c r="W3666"/>
      <c r="X3666"/>
      <c r="Y3666"/>
      <c r="Z3666"/>
    </row>
    <row r="3667" spans="1:26" x14ac:dyDescent="0.25">
      <c r="A3667"/>
      <c r="B3667"/>
      <c r="C3667"/>
      <c r="D3667"/>
      <c r="E3667"/>
      <c r="F3667"/>
      <c r="G3667"/>
      <c r="H3667"/>
      <c r="I3667"/>
      <c r="J3667"/>
      <c r="K3667"/>
      <c r="L3667"/>
      <c r="M3667"/>
      <c r="N3667"/>
      <c r="O3667"/>
      <c r="P3667"/>
      <c r="Q3667"/>
      <c r="R3667"/>
      <c r="S3667"/>
      <c r="T3667"/>
      <c r="U3667"/>
      <c r="V3667"/>
      <c r="W3667"/>
      <c r="X3667"/>
      <c r="Y3667"/>
      <c r="Z3667"/>
    </row>
    <row r="3668" spans="1:26" x14ac:dyDescent="0.25">
      <c r="A3668"/>
      <c r="B3668"/>
      <c r="C3668"/>
      <c r="D3668"/>
      <c r="E3668"/>
      <c r="F3668"/>
      <c r="G3668"/>
      <c r="H3668"/>
      <c r="I3668"/>
      <c r="J3668"/>
      <c r="K3668"/>
      <c r="L3668"/>
      <c r="M3668"/>
      <c r="N3668"/>
      <c r="O3668"/>
      <c r="P3668"/>
      <c r="Q3668"/>
      <c r="R3668"/>
      <c r="S3668"/>
      <c r="T3668"/>
      <c r="U3668"/>
      <c r="V3668"/>
      <c r="W3668"/>
      <c r="X3668"/>
      <c r="Y3668"/>
      <c r="Z3668"/>
    </row>
    <row r="3669" spans="1:26" x14ac:dyDescent="0.25">
      <c r="A3669"/>
      <c r="B3669"/>
      <c r="C3669"/>
      <c r="D3669"/>
      <c r="E3669"/>
      <c r="F3669"/>
      <c r="G3669"/>
      <c r="H3669"/>
      <c r="I3669"/>
      <c r="J3669"/>
      <c r="K3669"/>
      <c r="L3669"/>
      <c r="M3669"/>
      <c r="N3669"/>
      <c r="O3669"/>
      <c r="P3669"/>
      <c r="Q3669"/>
      <c r="R3669"/>
      <c r="S3669"/>
      <c r="T3669"/>
      <c r="U3669"/>
      <c r="V3669"/>
      <c r="W3669"/>
      <c r="X3669"/>
      <c r="Y3669"/>
      <c r="Z3669"/>
    </row>
    <row r="3670" spans="1:26" x14ac:dyDescent="0.25">
      <c r="A3670"/>
      <c r="B3670"/>
      <c r="C3670"/>
      <c r="D3670"/>
      <c r="E3670"/>
      <c r="F3670"/>
      <c r="G3670"/>
      <c r="H3670"/>
      <c r="I3670"/>
      <c r="J3670"/>
      <c r="K3670"/>
      <c r="L3670"/>
      <c r="M3670"/>
      <c r="N3670"/>
      <c r="O3670"/>
      <c r="P3670"/>
      <c r="Q3670"/>
      <c r="R3670"/>
      <c r="S3670"/>
      <c r="T3670"/>
      <c r="U3670"/>
      <c r="V3670"/>
      <c r="W3670"/>
      <c r="X3670"/>
      <c r="Y3670"/>
      <c r="Z3670"/>
    </row>
    <row r="3671" spans="1:26" x14ac:dyDescent="0.25">
      <c r="A3671"/>
      <c r="B3671"/>
      <c r="C3671"/>
      <c r="D3671"/>
      <c r="E3671"/>
      <c r="F3671"/>
      <c r="G3671"/>
      <c r="H3671"/>
      <c r="I3671"/>
      <c r="J3671"/>
      <c r="K3671"/>
      <c r="L3671"/>
      <c r="M3671"/>
      <c r="N3671"/>
      <c r="O3671"/>
      <c r="P3671"/>
      <c r="Q3671"/>
      <c r="R3671"/>
      <c r="S3671"/>
      <c r="T3671"/>
      <c r="U3671"/>
      <c r="V3671"/>
      <c r="W3671"/>
      <c r="X3671"/>
      <c r="Y3671"/>
      <c r="Z3671"/>
    </row>
    <row r="3672" spans="1:26" x14ac:dyDescent="0.25">
      <c r="A3672"/>
      <c r="B3672"/>
      <c r="C3672"/>
      <c r="D3672"/>
      <c r="E3672"/>
      <c r="F3672"/>
      <c r="G3672"/>
      <c r="H3672"/>
      <c r="I3672"/>
      <c r="J3672"/>
      <c r="K3672"/>
      <c r="L3672"/>
      <c r="M3672"/>
      <c r="N3672"/>
      <c r="O3672"/>
      <c r="P3672"/>
      <c r="Q3672"/>
      <c r="R3672"/>
      <c r="S3672"/>
      <c r="T3672"/>
      <c r="U3672"/>
      <c r="V3672"/>
      <c r="W3672"/>
      <c r="X3672"/>
      <c r="Y3672"/>
      <c r="Z3672"/>
    </row>
    <row r="3673" spans="1:26" x14ac:dyDescent="0.25">
      <c r="A3673"/>
      <c r="B3673"/>
      <c r="C3673"/>
      <c r="D3673"/>
      <c r="E3673"/>
      <c r="F3673"/>
      <c r="G3673"/>
      <c r="H3673"/>
      <c r="I3673"/>
      <c r="J3673"/>
      <c r="K3673"/>
      <c r="L3673"/>
      <c r="M3673"/>
      <c r="N3673"/>
      <c r="O3673"/>
      <c r="P3673"/>
      <c r="Q3673"/>
      <c r="R3673"/>
      <c r="S3673"/>
      <c r="T3673"/>
      <c r="U3673"/>
      <c r="V3673"/>
      <c r="W3673"/>
      <c r="X3673"/>
      <c r="Y3673"/>
      <c r="Z3673"/>
    </row>
    <row r="3674" spans="1:26" x14ac:dyDescent="0.25">
      <c r="A3674"/>
      <c r="B3674"/>
      <c r="C3674"/>
      <c r="D3674"/>
      <c r="E3674"/>
      <c r="F3674"/>
      <c r="G3674"/>
      <c r="H3674"/>
      <c r="I3674"/>
      <c r="J3674"/>
      <c r="K3674"/>
      <c r="L3674"/>
      <c r="M3674"/>
      <c r="N3674"/>
      <c r="O3674"/>
      <c r="P3674"/>
      <c r="Q3674"/>
      <c r="R3674"/>
      <c r="S3674"/>
      <c r="T3674"/>
      <c r="U3674"/>
      <c r="V3674"/>
      <c r="W3674"/>
      <c r="X3674"/>
      <c r="Y3674"/>
      <c r="Z3674"/>
    </row>
    <row r="3675" spans="1:26" x14ac:dyDescent="0.25">
      <c r="A3675"/>
      <c r="B3675"/>
      <c r="C3675"/>
      <c r="D3675"/>
      <c r="E3675"/>
      <c r="F3675"/>
      <c r="G3675"/>
      <c r="H3675"/>
      <c r="I3675"/>
      <c r="J3675"/>
      <c r="K3675"/>
      <c r="L3675"/>
      <c r="M3675"/>
      <c r="N3675"/>
      <c r="O3675"/>
      <c r="P3675"/>
      <c r="Q3675"/>
      <c r="R3675"/>
      <c r="S3675"/>
      <c r="T3675"/>
      <c r="U3675"/>
      <c r="V3675"/>
      <c r="W3675"/>
      <c r="X3675"/>
      <c r="Y3675"/>
      <c r="Z3675"/>
    </row>
    <row r="3676" spans="1:26" x14ac:dyDescent="0.25">
      <c r="A3676"/>
      <c r="B3676"/>
      <c r="C3676"/>
      <c r="D3676"/>
      <c r="E3676"/>
      <c r="F3676"/>
      <c r="G3676"/>
      <c r="H3676"/>
      <c r="I3676"/>
      <c r="J3676"/>
      <c r="K3676"/>
      <c r="L3676"/>
      <c r="M3676"/>
      <c r="N3676"/>
      <c r="O3676"/>
      <c r="P3676"/>
      <c r="Q3676"/>
      <c r="R3676"/>
      <c r="S3676"/>
      <c r="T3676"/>
      <c r="U3676"/>
      <c r="V3676"/>
      <c r="W3676"/>
      <c r="X3676"/>
      <c r="Y3676"/>
      <c r="Z3676"/>
    </row>
    <row r="3677" spans="1:26" x14ac:dyDescent="0.25">
      <c r="A3677"/>
      <c r="B3677"/>
      <c r="C3677"/>
      <c r="D3677"/>
      <c r="E3677"/>
      <c r="F3677"/>
      <c r="G3677"/>
      <c r="H3677"/>
      <c r="I3677"/>
      <c r="J3677"/>
      <c r="K3677"/>
      <c r="L3677"/>
      <c r="M3677"/>
      <c r="N3677"/>
      <c r="O3677"/>
      <c r="P3677"/>
      <c r="Q3677"/>
      <c r="R3677"/>
      <c r="S3677"/>
      <c r="T3677"/>
      <c r="U3677"/>
      <c r="V3677"/>
      <c r="W3677"/>
      <c r="X3677"/>
      <c r="Y3677"/>
      <c r="Z3677"/>
    </row>
    <row r="3678" spans="1:26" x14ac:dyDescent="0.25">
      <c r="A3678"/>
      <c r="B3678"/>
      <c r="C3678"/>
      <c r="D3678"/>
      <c r="E3678"/>
      <c r="F3678"/>
      <c r="G3678"/>
      <c r="H3678"/>
      <c r="I3678"/>
      <c r="J3678"/>
      <c r="K3678"/>
      <c r="L3678"/>
      <c r="M3678"/>
      <c r="N3678"/>
      <c r="O3678"/>
      <c r="P3678"/>
      <c r="Q3678"/>
      <c r="R3678"/>
      <c r="S3678"/>
      <c r="T3678"/>
      <c r="U3678"/>
      <c r="V3678"/>
      <c r="W3678"/>
      <c r="X3678"/>
      <c r="Y3678"/>
      <c r="Z3678"/>
    </row>
    <row r="3679" spans="1:26" x14ac:dyDescent="0.25">
      <c r="A3679"/>
      <c r="B3679"/>
      <c r="C3679"/>
      <c r="D3679"/>
      <c r="E3679"/>
      <c r="F3679"/>
      <c r="G3679"/>
      <c r="H3679"/>
      <c r="I3679"/>
      <c r="J3679"/>
      <c r="K3679"/>
      <c r="L3679"/>
      <c r="M3679"/>
      <c r="N3679"/>
      <c r="O3679"/>
      <c r="P3679"/>
      <c r="Q3679"/>
      <c r="R3679"/>
      <c r="S3679"/>
      <c r="T3679"/>
      <c r="U3679"/>
      <c r="V3679"/>
      <c r="W3679"/>
      <c r="X3679"/>
      <c r="Y3679"/>
      <c r="Z3679"/>
    </row>
    <row r="3680" spans="1:26" x14ac:dyDescent="0.25">
      <c r="A3680"/>
      <c r="B3680"/>
      <c r="C3680"/>
      <c r="D3680"/>
      <c r="E3680"/>
      <c r="F3680"/>
      <c r="G3680"/>
      <c r="H3680"/>
      <c r="I3680"/>
      <c r="J3680"/>
      <c r="K3680"/>
      <c r="L3680"/>
      <c r="M3680"/>
      <c r="N3680"/>
      <c r="O3680"/>
      <c r="P3680"/>
      <c r="Q3680"/>
      <c r="R3680"/>
      <c r="S3680"/>
      <c r="T3680"/>
      <c r="U3680"/>
      <c r="V3680"/>
      <c r="W3680"/>
      <c r="X3680"/>
      <c r="Y3680"/>
      <c r="Z3680"/>
    </row>
    <row r="3681" spans="1:26" x14ac:dyDescent="0.25">
      <c r="A3681"/>
      <c r="B3681"/>
      <c r="C3681"/>
      <c r="D3681"/>
      <c r="E3681"/>
      <c r="F3681"/>
      <c r="G3681"/>
      <c r="H3681"/>
      <c r="I3681"/>
      <c r="J3681"/>
      <c r="K3681"/>
      <c r="L3681"/>
      <c r="M3681"/>
      <c r="N3681"/>
      <c r="O3681"/>
      <c r="P3681"/>
      <c r="Q3681"/>
      <c r="R3681"/>
      <c r="S3681"/>
      <c r="T3681"/>
      <c r="U3681"/>
      <c r="V3681"/>
      <c r="W3681"/>
      <c r="X3681"/>
      <c r="Y3681"/>
      <c r="Z3681"/>
    </row>
    <row r="3682" spans="1:26" x14ac:dyDescent="0.25">
      <c r="A3682"/>
      <c r="B3682"/>
      <c r="C3682"/>
      <c r="D3682"/>
      <c r="E3682"/>
      <c r="F3682"/>
      <c r="G3682"/>
      <c r="H3682"/>
      <c r="I3682"/>
      <c r="J3682"/>
      <c r="K3682"/>
      <c r="L3682"/>
      <c r="M3682"/>
      <c r="N3682"/>
      <c r="O3682"/>
      <c r="P3682"/>
      <c r="Q3682"/>
      <c r="R3682"/>
      <c r="S3682"/>
      <c r="T3682"/>
      <c r="U3682"/>
      <c r="V3682"/>
      <c r="W3682"/>
      <c r="X3682"/>
      <c r="Y3682"/>
      <c r="Z3682"/>
    </row>
    <row r="3683" spans="1:26" x14ac:dyDescent="0.25">
      <c r="A3683"/>
      <c r="B3683"/>
      <c r="C3683"/>
      <c r="D3683"/>
      <c r="E3683"/>
      <c r="F3683"/>
      <c r="G3683"/>
      <c r="H3683"/>
      <c r="I3683"/>
      <c r="J3683"/>
      <c r="K3683"/>
      <c r="L3683"/>
      <c r="M3683"/>
      <c r="N3683"/>
      <c r="O3683"/>
      <c r="P3683"/>
      <c r="Q3683"/>
      <c r="R3683"/>
      <c r="S3683"/>
      <c r="T3683"/>
      <c r="U3683"/>
      <c r="V3683"/>
      <c r="W3683"/>
      <c r="X3683"/>
      <c r="Y3683"/>
      <c r="Z3683"/>
    </row>
    <row r="3684" spans="1:26" x14ac:dyDescent="0.25">
      <c r="A3684"/>
      <c r="B3684"/>
      <c r="C3684"/>
      <c r="D3684"/>
      <c r="E3684"/>
      <c r="F3684"/>
      <c r="G3684"/>
      <c r="H3684"/>
      <c r="I3684"/>
      <c r="J3684"/>
      <c r="K3684"/>
      <c r="L3684"/>
      <c r="M3684"/>
      <c r="N3684"/>
      <c r="O3684"/>
      <c r="P3684"/>
      <c r="Q3684"/>
      <c r="R3684"/>
      <c r="S3684"/>
      <c r="T3684"/>
      <c r="U3684"/>
      <c r="V3684"/>
      <c r="W3684"/>
      <c r="X3684"/>
      <c r="Y3684"/>
      <c r="Z3684"/>
    </row>
    <row r="3685" spans="1:26" x14ac:dyDescent="0.25">
      <c r="A3685"/>
      <c r="B3685"/>
      <c r="C3685"/>
      <c r="D3685"/>
      <c r="E3685"/>
      <c r="F3685"/>
      <c r="G3685"/>
      <c r="H3685"/>
      <c r="I3685"/>
      <c r="J3685"/>
      <c r="K3685"/>
      <c r="L3685"/>
      <c r="M3685"/>
      <c r="N3685"/>
      <c r="O3685"/>
      <c r="P3685"/>
      <c r="Q3685"/>
      <c r="R3685"/>
      <c r="S3685"/>
      <c r="T3685"/>
      <c r="U3685"/>
      <c r="V3685"/>
      <c r="W3685"/>
      <c r="X3685"/>
      <c r="Y3685"/>
      <c r="Z3685"/>
    </row>
    <row r="3686" spans="1:26" x14ac:dyDescent="0.25">
      <c r="A3686"/>
      <c r="B3686"/>
      <c r="C3686"/>
      <c r="D3686"/>
      <c r="E3686"/>
      <c r="F3686"/>
      <c r="G3686"/>
      <c r="H3686"/>
      <c r="I3686"/>
      <c r="J3686"/>
      <c r="K3686"/>
      <c r="L3686"/>
      <c r="M3686"/>
      <c r="N3686"/>
      <c r="O3686"/>
      <c r="P3686"/>
      <c r="Q3686"/>
      <c r="R3686"/>
      <c r="S3686"/>
      <c r="T3686"/>
      <c r="U3686"/>
      <c r="V3686"/>
      <c r="W3686"/>
      <c r="X3686"/>
      <c r="Y3686"/>
      <c r="Z3686"/>
    </row>
    <row r="3687" spans="1:26" x14ac:dyDescent="0.25">
      <c r="A3687"/>
      <c r="B3687"/>
      <c r="C3687"/>
      <c r="D3687"/>
      <c r="E3687"/>
      <c r="F3687"/>
      <c r="G3687"/>
      <c r="H3687"/>
      <c r="I3687"/>
      <c r="J3687"/>
      <c r="K3687"/>
      <c r="L3687"/>
      <c r="M3687"/>
      <c r="N3687"/>
      <c r="O3687"/>
      <c r="P3687"/>
      <c r="Q3687"/>
      <c r="R3687"/>
      <c r="S3687"/>
      <c r="T3687"/>
      <c r="U3687"/>
      <c r="V3687"/>
      <c r="W3687"/>
      <c r="X3687"/>
      <c r="Y3687"/>
      <c r="Z3687"/>
    </row>
    <row r="3688" spans="1:26" x14ac:dyDescent="0.25">
      <c r="A3688"/>
      <c r="B3688"/>
      <c r="C3688"/>
      <c r="D3688"/>
      <c r="E3688"/>
      <c r="F3688"/>
      <c r="G3688"/>
      <c r="H3688"/>
      <c r="I3688"/>
      <c r="J3688"/>
      <c r="K3688"/>
      <c r="L3688"/>
      <c r="M3688"/>
      <c r="N3688"/>
      <c r="O3688"/>
      <c r="P3688"/>
      <c r="Q3688"/>
      <c r="R3688"/>
      <c r="S3688"/>
      <c r="T3688"/>
      <c r="U3688"/>
      <c r="V3688"/>
      <c r="W3688"/>
      <c r="X3688"/>
      <c r="Y3688"/>
      <c r="Z3688"/>
    </row>
    <row r="3689" spans="1:26" x14ac:dyDescent="0.25">
      <c r="A3689"/>
      <c r="B3689"/>
      <c r="C3689"/>
      <c r="D3689"/>
      <c r="E3689"/>
      <c r="F3689"/>
      <c r="G3689"/>
      <c r="H3689"/>
      <c r="I3689"/>
      <c r="J3689"/>
      <c r="K3689"/>
      <c r="L3689"/>
      <c r="M3689"/>
      <c r="N3689"/>
      <c r="O3689"/>
      <c r="P3689"/>
      <c r="Q3689"/>
      <c r="R3689"/>
      <c r="S3689"/>
      <c r="T3689"/>
      <c r="U3689"/>
      <c r="V3689"/>
      <c r="W3689"/>
      <c r="X3689"/>
      <c r="Y3689"/>
      <c r="Z3689"/>
    </row>
    <row r="3690" spans="1:26" x14ac:dyDescent="0.25">
      <c r="A3690"/>
      <c r="B3690"/>
      <c r="C3690"/>
      <c r="D3690"/>
      <c r="E3690"/>
      <c r="F3690"/>
      <c r="G3690"/>
      <c r="H3690"/>
      <c r="I3690"/>
      <c r="J3690"/>
      <c r="K3690"/>
      <c r="L3690"/>
      <c r="M3690"/>
      <c r="N3690"/>
      <c r="O3690"/>
      <c r="P3690"/>
      <c r="Q3690"/>
      <c r="R3690"/>
      <c r="S3690"/>
      <c r="T3690"/>
      <c r="U3690"/>
      <c r="V3690"/>
      <c r="W3690"/>
      <c r="X3690"/>
      <c r="Y3690"/>
      <c r="Z3690"/>
    </row>
    <row r="3691" spans="1:26" x14ac:dyDescent="0.25">
      <c r="A3691"/>
      <c r="B3691"/>
      <c r="C3691"/>
      <c r="D3691"/>
      <c r="E3691"/>
      <c r="F3691"/>
      <c r="G3691"/>
      <c r="H3691"/>
      <c r="I3691"/>
      <c r="J3691"/>
      <c r="K3691"/>
      <c r="L3691"/>
      <c r="M3691"/>
      <c r="N3691"/>
      <c r="O3691"/>
      <c r="P3691"/>
      <c r="Q3691"/>
      <c r="R3691"/>
      <c r="S3691"/>
      <c r="T3691"/>
      <c r="U3691"/>
      <c r="V3691"/>
      <c r="W3691"/>
      <c r="X3691"/>
      <c r="Y3691"/>
      <c r="Z3691"/>
    </row>
    <row r="3692" spans="1:26" x14ac:dyDescent="0.25">
      <c r="A3692"/>
      <c r="B3692"/>
      <c r="C3692"/>
      <c r="D3692"/>
      <c r="E3692"/>
      <c r="F3692"/>
      <c r="G3692"/>
      <c r="H3692"/>
      <c r="I3692"/>
      <c r="J3692"/>
      <c r="K3692"/>
      <c r="L3692"/>
      <c r="M3692"/>
      <c r="N3692"/>
      <c r="O3692"/>
      <c r="P3692"/>
      <c r="Q3692"/>
      <c r="R3692"/>
      <c r="S3692"/>
      <c r="T3692"/>
      <c r="U3692"/>
      <c r="V3692"/>
      <c r="W3692"/>
      <c r="X3692"/>
      <c r="Y3692"/>
      <c r="Z3692"/>
    </row>
    <row r="3693" spans="1:26" x14ac:dyDescent="0.25">
      <c r="A3693"/>
      <c r="B3693"/>
      <c r="C3693"/>
      <c r="D3693"/>
      <c r="E3693"/>
      <c r="F3693"/>
      <c r="G3693"/>
      <c r="H3693"/>
      <c r="I3693"/>
      <c r="J3693"/>
      <c r="K3693"/>
      <c r="L3693"/>
      <c r="M3693"/>
      <c r="N3693"/>
      <c r="O3693"/>
      <c r="P3693"/>
      <c r="Q3693"/>
      <c r="R3693"/>
      <c r="S3693"/>
      <c r="T3693"/>
      <c r="U3693"/>
      <c r="V3693"/>
      <c r="W3693"/>
      <c r="X3693"/>
      <c r="Y3693"/>
      <c r="Z3693"/>
    </row>
    <row r="3694" spans="1:26" x14ac:dyDescent="0.25">
      <c r="A3694"/>
      <c r="B3694"/>
      <c r="C3694"/>
      <c r="D3694"/>
      <c r="E3694"/>
      <c r="F3694"/>
      <c r="G3694"/>
      <c r="H3694"/>
      <c r="I3694"/>
      <c r="J3694"/>
      <c r="K3694"/>
      <c r="L3694"/>
      <c r="M3694"/>
      <c r="N3694"/>
      <c r="O3694"/>
      <c r="P3694"/>
      <c r="Q3694"/>
      <c r="R3694"/>
      <c r="S3694"/>
      <c r="T3694"/>
      <c r="U3694"/>
      <c r="V3694"/>
      <c r="W3694"/>
      <c r="X3694"/>
      <c r="Y3694"/>
      <c r="Z3694"/>
    </row>
    <row r="3695" spans="1:26" x14ac:dyDescent="0.25">
      <c r="A3695"/>
      <c r="B3695"/>
      <c r="C3695"/>
      <c r="D3695"/>
      <c r="E3695"/>
      <c r="F3695"/>
      <c r="G3695"/>
      <c r="H3695"/>
      <c r="I3695"/>
      <c r="J3695"/>
      <c r="K3695"/>
      <c r="L3695"/>
      <c r="M3695"/>
      <c r="N3695"/>
      <c r="O3695"/>
      <c r="P3695"/>
      <c r="Q3695"/>
      <c r="R3695"/>
      <c r="S3695"/>
      <c r="T3695"/>
      <c r="U3695"/>
      <c r="V3695"/>
      <c r="W3695"/>
      <c r="X3695"/>
      <c r="Y3695"/>
      <c r="Z3695"/>
    </row>
    <row r="3696" spans="1:26" x14ac:dyDescent="0.25">
      <c r="A3696"/>
      <c r="B3696"/>
      <c r="C3696"/>
      <c r="D3696"/>
      <c r="E3696"/>
      <c r="F3696"/>
      <c r="G3696"/>
      <c r="H3696"/>
      <c r="I3696"/>
      <c r="J3696"/>
      <c r="K3696"/>
      <c r="L3696"/>
      <c r="M3696"/>
      <c r="N3696"/>
      <c r="O3696"/>
      <c r="P3696"/>
      <c r="Q3696"/>
      <c r="R3696"/>
      <c r="S3696"/>
      <c r="T3696"/>
      <c r="U3696"/>
      <c r="V3696"/>
      <c r="W3696"/>
      <c r="X3696"/>
      <c r="Y3696"/>
      <c r="Z3696"/>
    </row>
    <row r="3697" spans="1:26" x14ac:dyDescent="0.25">
      <c r="A3697"/>
      <c r="B3697"/>
      <c r="C3697"/>
      <c r="D3697"/>
      <c r="E3697"/>
      <c r="F3697"/>
      <c r="G3697"/>
      <c r="H3697"/>
      <c r="I3697"/>
      <c r="J3697"/>
      <c r="K3697"/>
      <c r="L3697"/>
      <c r="M3697"/>
      <c r="N3697"/>
      <c r="O3697"/>
      <c r="P3697"/>
      <c r="Q3697"/>
      <c r="R3697"/>
      <c r="S3697"/>
      <c r="T3697"/>
      <c r="U3697"/>
      <c r="V3697"/>
      <c r="W3697"/>
      <c r="X3697"/>
      <c r="Y3697"/>
      <c r="Z3697"/>
    </row>
    <row r="3698" spans="1:26" x14ac:dyDescent="0.25">
      <c r="A3698"/>
      <c r="B3698"/>
      <c r="C3698"/>
      <c r="D3698"/>
      <c r="E3698"/>
      <c r="F3698"/>
      <c r="G3698"/>
      <c r="H3698"/>
      <c r="I3698"/>
      <c r="J3698"/>
      <c r="K3698"/>
      <c r="L3698"/>
      <c r="M3698"/>
      <c r="N3698"/>
      <c r="O3698"/>
      <c r="P3698"/>
      <c r="Q3698"/>
      <c r="R3698"/>
      <c r="S3698"/>
      <c r="T3698"/>
      <c r="U3698"/>
      <c r="V3698"/>
      <c r="W3698"/>
      <c r="X3698"/>
      <c r="Y3698"/>
      <c r="Z3698"/>
    </row>
    <row r="3699" spans="1:26" x14ac:dyDescent="0.25">
      <c r="A3699"/>
      <c r="B3699"/>
      <c r="C3699"/>
      <c r="D3699"/>
      <c r="E3699"/>
      <c r="F3699"/>
      <c r="G3699"/>
      <c r="H3699"/>
      <c r="I3699"/>
      <c r="J3699"/>
      <c r="K3699"/>
      <c r="L3699"/>
      <c r="M3699"/>
      <c r="N3699"/>
      <c r="O3699"/>
      <c r="P3699"/>
      <c r="Q3699"/>
      <c r="R3699"/>
      <c r="S3699"/>
      <c r="T3699"/>
      <c r="U3699"/>
      <c r="V3699"/>
      <c r="W3699"/>
      <c r="X3699"/>
      <c r="Y3699"/>
      <c r="Z3699"/>
    </row>
    <row r="3700" spans="1:26" x14ac:dyDescent="0.25">
      <c r="A3700"/>
      <c r="B3700"/>
      <c r="C3700"/>
      <c r="D3700"/>
      <c r="E3700"/>
      <c r="F3700"/>
      <c r="G3700"/>
      <c r="H3700"/>
      <c r="I3700"/>
      <c r="J3700"/>
      <c r="K3700"/>
      <c r="L3700"/>
      <c r="M3700"/>
      <c r="N3700"/>
      <c r="O3700"/>
      <c r="P3700"/>
      <c r="Q3700"/>
      <c r="R3700"/>
      <c r="S3700"/>
      <c r="T3700"/>
      <c r="U3700"/>
      <c r="V3700"/>
      <c r="W3700"/>
      <c r="X3700"/>
      <c r="Y3700"/>
      <c r="Z3700"/>
    </row>
    <row r="3701" spans="1:26" x14ac:dyDescent="0.25">
      <c r="A3701"/>
      <c r="B3701"/>
      <c r="C3701"/>
      <c r="D3701"/>
      <c r="E3701"/>
      <c r="F3701"/>
      <c r="G3701"/>
      <c r="H3701"/>
      <c r="I3701"/>
      <c r="J3701"/>
      <c r="K3701"/>
      <c r="L3701"/>
      <c r="M3701"/>
      <c r="N3701"/>
      <c r="O3701"/>
      <c r="P3701"/>
      <c r="Q3701"/>
      <c r="R3701"/>
      <c r="S3701"/>
      <c r="T3701"/>
      <c r="U3701"/>
      <c r="V3701"/>
      <c r="W3701"/>
      <c r="X3701"/>
      <c r="Y3701"/>
      <c r="Z3701"/>
    </row>
    <row r="3702" spans="1:26" x14ac:dyDescent="0.25">
      <c r="A3702"/>
      <c r="B3702"/>
      <c r="C3702"/>
      <c r="D3702"/>
      <c r="E3702"/>
      <c r="F3702"/>
      <c r="G3702"/>
      <c r="H3702"/>
      <c r="I3702"/>
      <c r="J3702"/>
      <c r="K3702"/>
      <c r="L3702"/>
      <c r="M3702"/>
      <c r="N3702"/>
      <c r="O3702"/>
      <c r="P3702"/>
      <c r="Q3702"/>
      <c r="R3702"/>
      <c r="S3702"/>
      <c r="T3702"/>
      <c r="U3702"/>
      <c r="V3702"/>
      <c r="W3702"/>
      <c r="X3702"/>
      <c r="Y3702"/>
      <c r="Z3702"/>
    </row>
    <row r="3703" spans="1:26" x14ac:dyDescent="0.25">
      <c r="A3703"/>
      <c r="B3703"/>
      <c r="C3703"/>
      <c r="D3703"/>
      <c r="E3703"/>
      <c r="F3703"/>
      <c r="G3703"/>
      <c r="H3703"/>
      <c r="I3703"/>
      <c r="J3703"/>
      <c r="K3703"/>
      <c r="L3703"/>
      <c r="M3703"/>
      <c r="N3703"/>
      <c r="O3703"/>
      <c r="P3703"/>
      <c r="Q3703"/>
      <c r="R3703"/>
      <c r="S3703"/>
      <c r="T3703"/>
      <c r="U3703"/>
      <c r="V3703"/>
      <c r="W3703"/>
      <c r="X3703"/>
      <c r="Y3703"/>
      <c r="Z3703"/>
    </row>
    <row r="3704" spans="1:26" x14ac:dyDescent="0.25">
      <c r="A3704"/>
      <c r="B3704"/>
      <c r="C3704"/>
      <c r="D3704"/>
      <c r="E3704"/>
      <c r="F3704"/>
      <c r="G3704"/>
      <c r="H3704"/>
      <c r="I3704"/>
      <c r="J3704"/>
      <c r="K3704"/>
      <c r="L3704"/>
      <c r="M3704"/>
      <c r="N3704"/>
      <c r="O3704"/>
      <c r="P3704"/>
      <c r="Q3704"/>
      <c r="R3704"/>
      <c r="S3704"/>
      <c r="T3704"/>
      <c r="U3704"/>
      <c r="V3704"/>
      <c r="W3704"/>
      <c r="X3704"/>
      <c r="Y3704"/>
      <c r="Z3704"/>
    </row>
    <row r="3705" spans="1:26" x14ac:dyDescent="0.25">
      <c r="A3705"/>
      <c r="B3705"/>
      <c r="C3705"/>
      <c r="D3705"/>
      <c r="E3705"/>
      <c r="F3705"/>
      <c r="G3705"/>
      <c r="H3705"/>
      <c r="I3705"/>
      <c r="J3705"/>
      <c r="K3705"/>
      <c r="L3705"/>
      <c r="M3705"/>
      <c r="N3705"/>
      <c r="O3705"/>
      <c r="P3705"/>
      <c r="Q3705"/>
      <c r="R3705"/>
      <c r="S3705"/>
      <c r="T3705"/>
      <c r="U3705"/>
      <c r="V3705"/>
      <c r="W3705"/>
      <c r="X3705"/>
      <c r="Y3705"/>
      <c r="Z3705"/>
    </row>
    <row r="3706" spans="1:26" x14ac:dyDescent="0.25">
      <c r="A3706"/>
      <c r="B3706"/>
      <c r="C3706"/>
      <c r="D3706"/>
      <c r="E3706"/>
      <c r="F3706"/>
      <c r="G3706"/>
      <c r="H3706"/>
      <c r="I3706"/>
      <c r="J3706"/>
      <c r="K3706"/>
      <c r="L3706"/>
      <c r="M3706"/>
      <c r="N3706"/>
      <c r="O3706"/>
      <c r="P3706"/>
      <c r="Q3706"/>
      <c r="R3706"/>
      <c r="S3706"/>
      <c r="T3706"/>
      <c r="U3706"/>
      <c r="V3706"/>
      <c r="W3706"/>
      <c r="X3706"/>
      <c r="Y3706"/>
      <c r="Z3706"/>
    </row>
    <row r="3707" spans="1:26" x14ac:dyDescent="0.25">
      <c r="A3707"/>
      <c r="B3707"/>
      <c r="C3707"/>
      <c r="D3707"/>
      <c r="E3707"/>
      <c r="F3707"/>
      <c r="G3707"/>
      <c r="H3707"/>
      <c r="I3707"/>
      <c r="J3707"/>
      <c r="K3707"/>
      <c r="L3707"/>
      <c r="M3707"/>
      <c r="N3707"/>
      <c r="O3707"/>
      <c r="P3707"/>
      <c r="Q3707"/>
      <c r="R3707"/>
      <c r="S3707"/>
      <c r="T3707"/>
      <c r="U3707"/>
      <c r="V3707"/>
      <c r="W3707"/>
      <c r="X3707"/>
      <c r="Y3707"/>
      <c r="Z3707"/>
    </row>
    <row r="3708" spans="1:26" x14ac:dyDescent="0.25">
      <c r="A3708"/>
      <c r="B3708"/>
      <c r="C3708"/>
      <c r="D3708"/>
      <c r="E3708"/>
      <c r="F3708"/>
      <c r="G3708"/>
      <c r="H3708"/>
      <c r="I3708"/>
      <c r="J3708"/>
      <c r="K3708"/>
      <c r="L3708"/>
      <c r="M3708"/>
      <c r="N3708"/>
      <c r="O3708"/>
      <c r="P3708"/>
      <c r="Q3708"/>
      <c r="R3708"/>
      <c r="S3708"/>
      <c r="T3708"/>
      <c r="U3708"/>
      <c r="V3708"/>
      <c r="W3708"/>
      <c r="X3708"/>
      <c r="Y3708"/>
      <c r="Z3708"/>
    </row>
    <row r="3709" spans="1:26" x14ac:dyDescent="0.25">
      <c r="A3709"/>
      <c r="B3709"/>
      <c r="C3709"/>
      <c r="D3709"/>
      <c r="E3709"/>
      <c r="F3709"/>
      <c r="G3709"/>
      <c r="H3709"/>
      <c r="I3709"/>
      <c r="J3709"/>
      <c r="K3709"/>
      <c r="L3709"/>
      <c r="M3709"/>
      <c r="N3709"/>
      <c r="O3709"/>
      <c r="P3709"/>
      <c r="Q3709"/>
      <c r="R3709"/>
      <c r="S3709"/>
      <c r="T3709"/>
      <c r="U3709"/>
      <c r="V3709"/>
      <c r="W3709"/>
      <c r="X3709"/>
      <c r="Y3709"/>
      <c r="Z3709"/>
    </row>
    <row r="3710" spans="1:26" x14ac:dyDescent="0.25">
      <c r="A3710"/>
      <c r="B3710"/>
      <c r="C3710"/>
      <c r="D3710"/>
      <c r="E3710"/>
      <c r="F3710"/>
      <c r="G3710"/>
      <c r="H3710"/>
      <c r="I3710"/>
      <c r="J3710"/>
      <c r="K3710"/>
      <c r="L3710"/>
      <c r="M3710"/>
      <c r="N3710"/>
      <c r="O3710"/>
      <c r="P3710"/>
      <c r="Q3710"/>
      <c r="R3710"/>
      <c r="S3710"/>
      <c r="T3710"/>
      <c r="U3710"/>
      <c r="V3710"/>
      <c r="W3710"/>
      <c r="X3710"/>
      <c r="Y3710"/>
      <c r="Z3710"/>
    </row>
    <row r="3711" spans="1:26" x14ac:dyDescent="0.25">
      <c r="A3711"/>
      <c r="B3711"/>
      <c r="C3711"/>
      <c r="D3711"/>
      <c r="E3711"/>
      <c r="F3711"/>
      <c r="G3711"/>
      <c r="H3711"/>
      <c r="I3711"/>
      <c r="J3711"/>
      <c r="K3711"/>
      <c r="L3711"/>
      <c r="M3711"/>
      <c r="N3711"/>
      <c r="O3711"/>
      <c r="P3711"/>
      <c r="Q3711"/>
      <c r="R3711"/>
      <c r="S3711"/>
      <c r="T3711"/>
      <c r="U3711"/>
      <c r="V3711"/>
      <c r="W3711"/>
      <c r="X3711"/>
      <c r="Y3711"/>
      <c r="Z3711"/>
    </row>
    <row r="3712" spans="1:26" x14ac:dyDescent="0.25">
      <c r="A3712"/>
      <c r="B3712"/>
      <c r="C3712"/>
      <c r="D3712"/>
      <c r="E3712"/>
      <c r="F3712"/>
      <c r="G3712"/>
      <c r="H3712"/>
      <c r="I3712"/>
      <c r="J3712"/>
      <c r="K3712"/>
      <c r="L3712"/>
      <c r="M3712"/>
      <c r="N3712"/>
      <c r="O3712"/>
      <c r="P3712"/>
      <c r="Q3712"/>
      <c r="R3712"/>
      <c r="S3712"/>
      <c r="T3712"/>
      <c r="U3712"/>
      <c r="V3712"/>
      <c r="W3712"/>
      <c r="X3712"/>
      <c r="Y3712"/>
      <c r="Z3712"/>
    </row>
    <row r="3713" spans="1:26" x14ac:dyDescent="0.25">
      <c r="A3713"/>
      <c r="B3713"/>
      <c r="C3713"/>
      <c r="D3713"/>
      <c r="E3713"/>
      <c r="F3713"/>
      <c r="G3713"/>
      <c r="H3713"/>
      <c r="I3713"/>
      <c r="J3713"/>
      <c r="K3713"/>
      <c r="L3713"/>
      <c r="M3713"/>
      <c r="N3713"/>
      <c r="O3713"/>
      <c r="P3713"/>
      <c r="Q3713"/>
      <c r="R3713"/>
      <c r="S3713"/>
      <c r="T3713"/>
      <c r="U3713"/>
      <c r="V3713"/>
      <c r="W3713"/>
      <c r="X3713"/>
      <c r="Y3713"/>
      <c r="Z3713"/>
    </row>
    <row r="3714" spans="1:26" x14ac:dyDescent="0.25">
      <c r="A3714"/>
      <c r="B3714"/>
      <c r="C3714"/>
      <c r="D3714"/>
      <c r="E3714"/>
      <c r="F3714"/>
      <c r="G3714"/>
      <c r="H3714"/>
      <c r="I3714"/>
      <c r="J3714"/>
      <c r="K3714"/>
      <c r="L3714"/>
      <c r="M3714"/>
      <c r="N3714"/>
      <c r="O3714"/>
      <c r="P3714"/>
      <c r="Q3714"/>
      <c r="R3714"/>
      <c r="S3714"/>
      <c r="T3714"/>
      <c r="U3714"/>
      <c r="V3714"/>
      <c r="W3714"/>
      <c r="X3714"/>
      <c r="Y3714"/>
      <c r="Z3714"/>
    </row>
    <row r="3715" spans="1:26" x14ac:dyDescent="0.25">
      <c r="A3715"/>
      <c r="B3715"/>
      <c r="C3715"/>
      <c r="D3715"/>
      <c r="E3715"/>
      <c r="F3715"/>
      <c r="G3715"/>
      <c r="H3715"/>
      <c r="I3715"/>
      <c r="J3715"/>
      <c r="K3715"/>
      <c r="L3715"/>
      <c r="M3715"/>
      <c r="N3715"/>
      <c r="O3715"/>
      <c r="P3715"/>
      <c r="Q3715"/>
      <c r="R3715"/>
      <c r="S3715"/>
      <c r="T3715"/>
      <c r="U3715"/>
      <c r="V3715"/>
      <c r="W3715"/>
      <c r="X3715"/>
      <c r="Y3715"/>
      <c r="Z3715"/>
    </row>
    <row r="3716" spans="1:26" x14ac:dyDescent="0.25">
      <c r="A3716"/>
      <c r="B3716"/>
      <c r="C3716"/>
      <c r="D3716"/>
      <c r="E3716"/>
      <c r="F3716"/>
      <c r="G3716"/>
      <c r="H3716"/>
      <c r="I3716"/>
      <c r="J3716"/>
      <c r="K3716"/>
      <c r="L3716"/>
      <c r="M3716"/>
      <c r="N3716"/>
      <c r="O3716"/>
      <c r="P3716"/>
      <c r="Q3716"/>
      <c r="R3716"/>
      <c r="S3716"/>
      <c r="T3716"/>
      <c r="U3716"/>
      <c r="V3716"/>
      <c r="W3716"/>
      <c r="X3716"/>
      <c r="Y3716"/>
      <c r="Z3716"/>
    </row>
    <row r="3717" spans="1:26" x14ac:dyDescent="0.25">
      <c r="A3717"/>
      <c r="B3717"/>
      <c r="C3717"/>
      <c r="D3717"/>
      <c r="E3717"/>
      <c r="F3717"/>
      <c r="G3717"/>
      <c r="H3717"/>
      <c r="I3717"/>
      <c r="J3717"/>
      <c r="K3717"/>
      <c r="L3717"/>
      <c r="M3717"/>
      <c r="N3717"/>
      <c r="O3717"/>
      <c r="P3717"/>
      <c r="Q3717"/>
      <c r="R3717"/>
      <c r="S3717"/>
      <c r="T3717"/>
      <c r="U3717"/>
      <c r="V3717"/>
      <c r="W3717"/>
      <c r="X3717"/>
      <c r="Y3717"/>
      <c r="Z3717"/>
    </row>
    <row r="3718" spans="1:26" x14ac:dyDescent="0.25">
      <c r="A3718"/>
      <c r="B3718"/>
      <c r="C3718"/>
      <c r="D3718"/>
      <c r="E3718"/>
      <c r="F3718"/>
      <c r="G3718"/>
      <c r="H3718"/>
      <c r="I3718"/>
      <c r="J3718"/>
      <c r="K3718"/>
      <c r="L3718"/>
      <c r="M3718"/>
      <c r="N3718"/>
      <c r="O3718"/>
      <c r="P3718"/>
      <c r="Q3718"/>
      <c r="R3718"/>
      <c r="S3718"/>
      <c r="T3718"/>
      <c r="U3718"/>
      <c r="V3718"/>
      <c r="W3718"/>
      <c r="X3718"/>
      <c r="Y3718"/>
      <c r="Z3718"/>
    </row>
    <row r="3719" spans="1:26" x14ac:dyDescent="0.25">
      <c r="A3719"/>
      <c r="B3719"/>
      <c r="C3719"/>
      <c r="D3719"/>
      <c r="E3719"/>
      <c r="F3719"/>
      <c r="G3719"/>
      <c r="H3719"/>
      <c r="I3719"/>
      <c r="J3719"/>
      <c r="K3719"/>
      <c r="L3719"/>
      <c r="M3719"/>
      <c r="N3719"/>
      <c r="O3719"/>
      <c r="P3719"/>
      <c r="Q3719"/>
      <c r="R3719"/>
      <c r="S3719"/>
      <c r="T3719"/>
      <c r="U3719"/>
      <c r="V3719"/>
      <c r="W3719"/>
      <c r="X3719"/>
      <c r="Y3719"/>
      <c r="Z3719"/>
    </row>
    <row r="3720" spans="1:26" x14ac:dyDescent="0.25">
      <c r="A3720"/>
      <c r="B3720"/>
      <c r="C3720"/>
      <c r="D3720"/>
      <c r="E3720"/>
      <c r="F3720"/>
      <c r="G3720"/>
      <c r="H3720"/>
      <c r="I3720"/>
      <c r="J3720"/>
      <c r="K3720"/>
      <c r="L3720"/>
      <c r="M3720"/>
      <c r="N3720"/>
      <c r="O3720"/>
      <c r="P3720"/>
      <c r="Q3720"/>
      <c r="R3720"/>
      <c r="S3720"/>
      <c r="T3720"/>
      <c r="U3720"/>
      <c r="V3720"/>
      <c r="W3720"/>
      <c r="X3720"/>
      <c r="Y3720"/>
      <c r="Z3720"/>
    </row>
    <row r="3721" spans="1:26" x14ac:dyDescent="0.25">
      <c r="A3721"/>
      <c r="B3721"/>
      <c r="C3721"/>
      <c r="D3721"/>
      <c r="E3721"/>
      <c r="F3721"/>
      <c r="G3721"/>
      <c r="H3721"/>
      <c r="I3721"/>
      <c r="J3721"/>
      <c r="K3721"/>
      <c r="L3721"/>
      <c r="M3721"/>
      <c r="N3721"/>
      <c r="O3721"/>
      <c r="P3721"/>
      <c r="Q3721"/>
      <c r="R3721"/>
      <c r="S3721"/>
      <c r="T3721"/>
      <c r="U3721"/>
      <c r="V3721"/>
      <c r="W3721"/>
      <c r="X3721"/>
      <c r="Y3721"/>
      <c r="Z3721"/>
    </row>
    <row r="3722" spans="1:26" x14ac:dyDescent="0.25">
      <c r="A3722"/>
      <c r="B3722"/>
      <c r="C3722"/>
      <c r="D3722"/>
      <c r="E3722"/>
      <c r="F3722"/>
      <c r="G3722"/>
      <c r="H3722"/>
      <c r="I3722"/>
      <c r="J3722"/>
      <c r="K3722"/>
      <c r="L3722"/>
      <c r="M3722"/>
      <c r="N3722"/>
      <c r="O3722"/>
      <c r="P3722"/>
      <c r="Q3722"/>
      <c r="R3722"/>
      <c r="S3722"/>
      <c r="T3722"/>
      <c r="U3722"/>
      <c r="V3722"/>
      <c r="W3722"/>
      <c r="X3722"/>
      <c r="Y3722"/>
      <c r="Z3722"/>
    </row>
    <row r="3723" spans="1:26" x14ac:dyDescent="0.25">
      <c r="A3723"/>
      <c r="B3723"/>
      <c r="C3723"/>
      <c r="D3723"/>
      <c r="E3723"/>
      <c r="F3723"/>
      <c r="G3723"/>
      <c r="H3723"/>
      <c r="I3723"/>
      <c r="J3723"/>
      <c r="K3723"/>
      <c r="L3723"/>
      <c r="M3723"/>
      <c r="N3723"/>
      <c r="O3723"/>
      <c r="P3723"/>
      <c r="Q3723"/>
      <c r="R3723"/>
      <c r="S3723"/>
      <c r="T3723"/>
      <c r="U3723"/>
      <c r="V3723"/>
      <c r="W3723"/>
      <c r="X3723"/>
      <c r="Y3723"/>
      <c r="Z3723"/>
    </row>
    <row r="3724" spans="1:26" x14ac:dyDescent="0.25">
      <c r="A3724"/>
      <c r="B3724"/>
      <c r="C3724"/>
      <c r="D3724"/>
      <c r="E3724"/>
      <c r="F3724"/>
      <c r="G3724"/>
      <c r="H3724"/>
      <c r="I3724"/>
      <c r="J3724"/>
      <c r="K3724"/>
      <c r="L3724"/>
      <c r="M3724"/>
      <c r="N3724"/>
      <c r="O3724"/>
      <c r="P3724"/>
      <c r="Q3724"/>
      <c r="R3724"/>
      <c r="S3724"/>
      <c r="T3724"/>
      <c r="U3724"/>
      <c r="V3724"/>
      <c r="W3724"/>
      <c r="X3724"/>
      <c r="Y3724"/>
      <c r="Z3724"/>
    </row>
    <row r="3725" spans="1:26" x14ac:dyDescent="0.25">
      <c r="A3725"/>
      <c r="B3725"/>
      <c r="C3725"/>
      <c r="D3725"/>
      <c r="E3725"/>
      <c r="F3725"/>
      <c r="G3725"/>
      <c r="H3725"/>
      <c r="I3725"/>
      <c r="J3725"/>
      <c r="K3725"/>
      <c r="L3725"/>
      <c r="M3725"/>
      <c r="N3725"/>
      <c r="O3725"/>
      <c r="P3725"/>
      <c r="Q3725"/>
      <c r="R3725"/>
      <c r="S3725"/>
      <c r="T3725"/>
      <c r="U3725"/>
      <c r="V3725"/>
      <c r="W3725"/>
      <c r="X3725"/>
      <c r="Y3725"/>
      <c r="Z3725"/>
    </row>
    <row r="3726" spans="1:26" x14ac:dyDescent="0.25">
      <c r="A3726"/>
      <c r="B3726"/>
      <c r="C3726"/>
      <c r="D3726"/>
      <c r="E3726"/>
      <c r="F3726"/>
      <c r="G3726"/>
      <c r="H3726"/>
      <c r="I3726"/>
      <c r="J3726"/>
      <c r="K3726"/>
      <c r="L3726"/>
      <c r="M3726"/>
      <c r="N3726"/>
      <c r="O3726"/>
      <c r="P3726"/>
      <c r="Q3726"/>
      <c r="R3726"/>
      <c r="S3726"/>
      <c r="T3726"/>
      <c r="U3726"/>
      <c r="V3726"/>
      <c r="W3726"/>
      <c r="X3726"/>
      <c r="Y3726"/>
      <c r="Z3726"/>
    </row>
    <row r="3727" spans="1:26" x14ac:dyDescent="0.25">
      <c r="A3727"/>
      <c r="B3727"/>
      <c r="C3727"/>
      <c r="D3727"/>
      <c r="E3727"/>
      <c r="F3727"/>
      <c r="G3727"/>
      <c r="H3727"/>
      <c r="I3727"/>
      <c r="J3727"/>
      <c r="K3727"/>
      <c r="L3727"/>
      <c r="M3727"/>
      <c r="N3727"/>
      <c r="O3727"/>
      <c r="P3727"/>
      <c r="Q3727"/>
      <c r="R3727"/>
      <c r="S3727"/>
      <c r="T3727"/>
      <c r="U3727"/>
      <c r="V3727"/>
      <c r="W3727"/>
      <c r="X3727"/>
      <c r="Y3727"/>
      <c r="Z3727"/>
    </row>
    <row r="3728" spans="1:26" x14ac:dyDescent="0.25">
      <c r="A3728"/>
      <c r="B3728"/>
      <c r="C3728"/>
      <c r="D3728"/>
      <c r="E3728"/>
      <c r="F3728"/>
      <c r="G3728"/>
      <c r="H3728"/>
      <c r="I3728"/>
      <c r="J3728"/>
      <c r="K3728"/>
      <c r="L3728"/>
      <c r="M3728"/>
      <c r="N3728"/>
      <c r="O3728"/>
      <c r="P3728"/>
      <c r="Q3728"/>
      <c r="R3728"/>
      <c r="S3728"/>
      <c r="T3728"/>
      <c r="U3728"/>
      <c r="V3728"/>
      <c r="W3728"/>
      <c r="X3728"/>
      <c r="Y3728"/>
      <c r="Z3728"/>
    </row>
    <row r="3729" spans="1:26" x14ac:dyDescent="0.25">
      <c r="A3729"/>
      <c r="B3729"/>
      <c r="C3729"/>
      <c r="D3729"/>
      <c r="E3729"/>
      <c r="F3729"/>
      <c r="G3729"/>
      <c r="H3729"/>
      <c r="I3729"/>
      <c r="J3729"/>
      <c r="K3729"/>
      <c r="L3729"/>
      <c r="M3729"/>
      <c r="N3729"/>
      <c r="O3729"/>
      <c r="P3729"/>
      <c r="Q3729"/>
      <c r="R3729"/>
      <c r="S3729"/>
      <c r="T3729"/>
      <c r="U3729"/>
      <c r="V3729"/>
      <c r="W3729"/>
      <c r="X3729"/>
      <c r="Y3729"/>
      <c r="Z3729"/>
    </row>
    <row r="3730" spans="1:26" x14ac:dyDescent="0.25">
      <c r="A3730"/>
      <c r="B3730"/>
      <c r="C3730"/>
      <c r="D3730"/>
      <c r="E3730"/>
      <c r="F3730"/>
      <c r="G3730"/>
      <c r="H3730"/>
      <c r="I3730"/>
      <c r="J3730"/>
      <c r="K3730"/>
      <c r="L3730"/>
      <c r="M3730"/>
      <c r="N3730"/>
      <c r="O3730"/>
      <c r="P3730"/>
      <c r="Q3730"/>
      <c r="R3730"/>
      <c r="S3730"/>
      <c r="T3730"/>
      <c r="U3730"/>
      <c r="V3730"/>
      <c r="W3730"/>
      <c r="X3730"/>
      <c r="Y3730"/>
      <c r="Z3730"/>
    </row>
    <row r="3731" spans="1:26" x14ac:dyDescent="0.25">
      <c r="A3731"/>
      <c r="B3731"/>
      <c r="C3731"/>
      <c r="D3731"/>
      <c r="E3731"/>
      <c r="F3731"/>
      <c r="G3731"/>
      <c r="H3731"/>
      <c r="I3731"/>
      <c r="J3731"/>
      <c r="K3731"/>
      <c r="L3731"/>
      <c r="M3731"/>
      <c r="N3731"/>
      <c r="O3731"/>
      <c r="P3731"/>
      <c r="Q3731"/>
      <c r="R3731"/>
      <c r="S3731"/>
      <c r="T3731"/>
      <c r="U3731"/>
      <c r="V3731"/>
      <c r="W3731"/>
      <c r="X3731"/>
      <c r="Y3731"/>
      <c r="Z3731"/>
    </row>
    <row r="3732" spans="1:26" x14ac:dyDescent="0.25">
      <c r="A3732"/>
      <c r="B3732"/>
      <c r="C3732"/>
      <c r="D3732"/>
      <c r="E3732"/>
      <c r="F3732"/>
      <c r="G3732"/>
      <c r="H3732"/>
      <c r="I3732"/>
      <c r="J3732"/>
      <c r="K3732"/>
      <c r="L3732"/>
      <c r="M3732"/>
      <c r="N3732"/>
      <c r="O3732"/>
      <c r="P3732"/>
      <c r="Q3732"/>
      <c r="R3732"/>
      <c r="S3732"/>
      <c r="T3732"/>
      <c r="U3732"/>
      <c r="V3732"/>
      <c r="W3732"/>
      <c r="X3732"/>
      <c r="Y3732"/>
      <c r="Z3732"/>
    </row>
    <row r="3733" spans="1:26" x14ac:dyDescent="0.25">
      <c r="A3733"/>
      <c r="B3733"/>
      <c r="C3733"/>
      <c r="D3733"/>
      <c r="E3733"/>
      <c r="F3733"/>
      <c r="G3733"/>
      <c r="H3733"/>
      <c r="I3733"/>
      <c r="J3733"/>
      <c r="K3733"/>
      <c r="L3733"/>
      <c r="M3733"/>
      <c r="N3733"/>
      <c r="O3733"/>
      <c r="P3733"/>
      <c r="Q3733"/>
      <c r="R3733"/>
      <c r="S3733"/>
      <c r="T3733"/>
      <c r="U3733"/>
      <c r="V3733"/>
      <c r="W3733"/>
      <c r="X3733"/>
      <c r="Y3733"/>
      <c r="Z3733"/>
    </row>
    <row r="3734" spans="1:26" x14ac:dyDescent="0.25">
      <c r="A3734"/>
      <c r="B3734"/>
      <c r="C3734"/>
      <c r="D3734"/>
      <c r="E3734"/>
      <c r="F3734"/>
      <c r="G3734"/>
      <c r="H3734"/>
      <c r="I3734"/>
      <c r="J3734"/>
      <c r="K3734"/>
      <c r="L3734"/>
      <c r="M3734"/>
      <c r="N3734"/>
      <c r="O3734"/>
      <c r="P3734"/>
      <c r="Q3734"/>
      <c r="R3734"/>
      <c r="S3734"/>
      <c r="T3734"/>
      <c r="U3734"/>
      <c r="V3734"/>
      <c r="W3734"/>
      <c r="X3734"/>
      <c r="Y3734"/>
      <c r="Z3734"/>
    </row>
    <row r="3735" spans="1:26" x14ac:dyDescent="0.25">
      <c r="A3735"/>
      <c r="B3735"/>
      <c r="C3735"/>
      <c r="D3735"/>
      <c r="E3735"/>
      <c r="F3735"/>
      <c r="G3735"/>
      <c r="H3735"/>
      <c r="I3735"/>
      <c r="J3735"/>
      <c r="K3735"/>
      <c r="L3735"/>
      <c r="M3735"/>
      <c r="N3735"/>
      <c r="O3735"/>
      <c r="P3735"/>
      <c r="Q3735"/>
      <c r="R3735"/>
      <c r="S3735"/>
      <c r="T3735"/>
      <c r="U3735"/>
      <c r="V3735"/>
      <c r="W3735"/>
      <c r="X3735"/>
      <c r="Y3735"/>
      <c r="Z3735"/>
    </row>
    <row r="3736" spans="1:26" x14ac:dyDescent="0.25">
      <c r="A3736"/>
      <c r="B3736"/>
      <c r="C3736"/>
      <c r="D3736"/>
      <c r="E3736"/>
      <c r="F3736"/>
      <c r="G3736"/>
      <c r="H3736"/>
      <c r="I3736"/>
      <c r="J3736"/>
      <c r="K3736"/>
      <c r="L3736"/>
      <c r="M3736"/>
      <c r="N3736"/>
      <c r="O3736"/>
      <c r="P3736"/>
      <c r="Q3736"/>
      <c r="R3736"/>
      <c r="S3736"/>
      <c r="T3736"/>
      <c r="U3736"/>
      <c r="V3736"/>
      <c r="W3736"/>
      <c r="X3736"/>
      <c r="Y3736"/>
      <c r="Z3736"/>
    </row>
    <row r="3737" spans="1:26" x14ac:dyDescent="0.25">
      <c r="A3737"/>
      <c r="B3737"/>
      <c r="C3737"/>
      <c r="D3737"/>
      <c r="E3737"/>
      <c r="F3737"/>
      <c r="G3737"/>
      <c r="H3737"/>
      <c r="I3737"/>
      <c r="J3737"/>
      <c r="K3737"/>
      <c r="L3737"/>
      <c r="M3737"/>
      <c r="N3737"/>
      <c r="O3737"/>
      <c r="P3737"/>
      <c r="Q3737"/>
      <c r="R3737"/>
      <c r="S3737"/>
      <c r="T3737"/>
      <c r="U3737"/>
      <c r="V3737"/>
      <c r="W3737"/>
      <c r="X3737"/>
      <c r="Y3737"/>
      <c r="Z3737"/>
    </row>
    <row r="3738" spans="1:26" x14ac:dyDescent="0.25">
      <c r="A3738"/>
      <c r="B3738"/>
      <c r="C3738"/>
      <c r="D3738"/>
      <c r="E3738"/>
      <c r="F3738"/>
      <c r="G3738"/>
      <c r="H3738"/>
      <c r="I3738"/>
      <c r="J3738"/>
      <c r="K3738"/>
      <c r="L3738"/>
      <c r="M3738"/>
      <c r="N3738"/>
      <c r="O3738"/>
      <c r="P3738"/>
      <c r="Q3738"/>
      <c r="R3738"/>
      <c r="S3738"/>
      <c r="T3738"/>
      <c r="U3738"/>
      <c r="V3738"/>
      <c r="W3738"/>
      <c r="X3738"/>
      <c r="Y3738"/>
      <c r="Z3738"/>
    </row>
    <row r="3739" spans="1:26" x14ac:dyDescent="0.25">
      <c r="A3739"/>
      <c r="B3739"/>
      <c r="C3739"/>
      <c r="D3739"/>
      <c r="E3739"/>
      <c r="F3739"/>
      <c r="G3739"/>
      <c r="H3739"/>
      <c r="I3739"/>
      <c r="J3739"/>
      <c r="K3739"/>
      <c r="L3739"/>
      <c r="M3739"/>
      <c r="N3739"/>
      <c r="O3739"/>
      <c r="P3739"/>
      <c r="Q3739"/>
      <c r="R3739"/>
      <c r="S3739"/>
      <c r="T3739"/>
      <c r="U3739"/>
      <c r="V3739"/>
      <c r="W3739"/>
      <c r="X3739"/>
      <c r="Y3739"/>
      <c r="Z3739"/>
    </row>
    <row r="3740" spans="1:26" x14ac:dyDescent="0.25">
      <c r="A3740"/>
      <c r="B3740"/>
      <c r="C3740"/>
      <c r="D3740"/>
      <c r="E3740"/>
      <c r="F3740"/>
      <c r="G3740"/>
      <c r="H3740"/>
      <c r="I3740"/>
      <c r="J3740"/>
      <c r="K3740"/>
      <c r="L3740"/>
      <c r="M3740"/>
      <c r="N3740"/>
      <c r="O3740"/>
      <c r="P3740"/>
      <c r="Q3740"/>
      <c r="R3740"/>
      <c r="S3740"/>
      <c r="T3740"/>
      <c r="U3740"/>
      <c r="V3740"/>
      <c r="W3740"/>
      <c r="X3740"/>
      <c r="Y3740"/>
      <c r="Z3740"/>
    </row>
    <row r="3741" spans="1:26" x14ac:dyDescent="0.25">
      <c r="A3741"/>
      <c r="B3741"/>
      <c r="C3741"/>
      <c r="D3741"/>
      <c r="E3741"/>
      <c r="F3741"/>
      <c r="G3741"/>
      <c r="H3741"/>
      <c r="I3741"/>
      <c r="J3741"/>
      <c r="K3741"/>
      <c r="L3741"/>
      <c r="M3741"/>
      <c r="N3741"/>
      <c r="O3741"/>
      <c r="P3741"/>
      <c r="Q3741"/>
      <c r="R3741"/>
      <c r="S3741"/>
      <c r="T3741"/>
      <c r="U3741"/>
      <c r="V3741"/>
      <c r="W3741"/>
      <c r="X3741"/>
      <c r="Y3741"/>
      <c r="Z3741"/>
    </row>
    <row r="3742" spans="1:26" x14ac:dyDescent="0.25">
      <c r="A3742"/>
      <c r="B3742"/>
      <c r="C3742"/>
      <c r="D3742"/>
      <c r="E3742"/>
      <c r="F3742"/>
      <c r="G3742"/>
      <c r="H3742"/>
      <c r="I3742"/>
      <c r="J3742"/>
      <c r="K3742"/>
      <c r="L3742"/>
      <c r="M3742"/>
      <c r="N3742"/>
      <c r="O3742"/>
      <c r="P3742"/>
      <c r="Q3742"/>
      <c r="R3742"/>
      <c r="S3742"/>
      <c r="T3742"/>
      <c r="U3742"/>
      <c r="V3742"/>
      <c r="W3742"/>
      <c r="X3742"/>
      <c r="Y3742"/>
      <c r="Z3742"/>
    </row>
    <row r="3743" spans="1:26" x14ac:dyDescent="0.25">
      <c r="A3743"/>
      <c r="B3743"/>
      <c r="C3743"/>
      <c r="D3743"/>
      <c r="E3743"/>
      <c r="F3743"/>
      <c r="G3743"/>
      <c r="H3743"/>
      <c r="I3743"/>
      <c r="J3743"/>
      <c r="K3743"/>
      <c r="L3743"/>
      <c r="M3743"/>
      <c r="N3743"/>
      <c r="O3743"/>
      <c r="P3743"/>
      <c r="Q3743"/>
      <c r="R3743"/>
      <c r="S3743"/>
      <c r="T3743"/>
      <c r="U3743"/>
      <c r="V3743"/>
      <c r="W3743"/>
      <c r="X3743"/>
      <c r="Y3743"/>
      <c r="Z3743"/>
    </row>
    <row r="3744" spans="1:26" x14ac:dyDescent="0.25">
      <c r="A3744"/>
      <c r="B3744"/>
      <c r="C3744"/>
      <c r="D3744"/>
      <c r="E3744"/>
      <c r="F3744"/>
      <c r="G3744"/>
      <c r="H3744"/>
      <c r="I3744"/>
      <c r="J3744"/>
      <c r="K3744"/>
      <c r="L3744"/>
      <c r="M3744"/>
      <c r="N3744"/>
      <c r="O3744"/>
      <c r="P3744"/>
      <c r="Q3744"/>
      <c r="R3744"/>
      <c r="S3744"/>
      <c r="T3744"/>
      <c r="U3744"/>
      <c r="V3744"/>
      <c r="W3744"/>
      <c r="X3744"/>
      <c r="Y3744"/>
      <c r="Z3744"/>
    </row>
    <row r="3745" spans="1:26" x14ac:dyDescent="0.25">
      <c r="A3745"/>
      <c r="B3745"/>
      <c r="C3745"/>
      <c r="D3745"/>
      <c r="E3745"/>
      <c r="F3745"/>
      <c r="G3745"/>
      <c r="H3745"/>
      <c r="I3745"/>
      <c r="J3745"/>
      <c r="K3745"/>
      <c r="L3745"/>
      <c r="M3745"/>
      <c r="N3745"/>
      <c r="O3745"/>
      <c r="P3745"/>
      <c r="Q3745"/>
      <c r="R3745"/>
      <c r="S3745"/>
      <c r="T3745"/>
      <c r="U3745"/>
      <c r="V3745"/>
      <c r="W3745"/>
      <c r="X3745"/>
      <c r="Y3745"/>
      <c r="Z3745"/>
    </row>
    <row r="3746" spans="1:26" x14ac:dyDescent="0.25">
      <c r="A3746"/>
      <c r="B3746"/>
      <c r="C3746"/>
      <c r="D3746"/>
      <c r="E3746"/>
      <c r="F3746"/>
      <c r="G3746"/>
      <c r="H3746"/>
      <c r="I3746"/>
      <c r="J3746"/>
      <c r="K3746"/>
      <c r="L3746"/>
      <c r="M3746"/>
      <c r="N3746"/>
      <c r="O3746"/>
      <c r="P3746"/>
      <c r="Q3746"/>
      <c r="R3746"/>
      <c r="S3746"/>
      <c r="T3746"/>
      <c r="U3746"/>
      <c r="V3746"/>
      <c r="W3746"/>
      <c r="X3746"/>
      <c r="Y3746"/>
      <c r="Z3746"/>
    </row>
    <row r="3747" spans="1:26" x14ac:dyDescent="0.25">
      <c r="A3747"/>
      <c r="B3747"/>
      <c r="C3747"/>
      <c r="D3747"/>
      <c r="E3747"/>
      <c r="F3747"/>
      <c r="G3747"/>
      <c r="H3747"/>
      <c r="I3747"/>
      <c r="J3747"/>
      <c r="K3747"/>
      <c r="L3747"/>
      <c r="M3747"/>
      <c r="N3747"/>
      <c r="O3747"/>
      <c r="P3747"/>
      <c r="Q3747"/>
      <c r="R3747"/>
      <c r="S3747"/>
      <c r="T3747"/>
      <c r="U3747"/>
      <c r="V3747"/>
      <c r="W3747"/>
      <c r="X3747"/>
      <c r="Y3747"/>
      <c r="Z3747"/>
    </row>
    <row r="3748" spans="1:26" x14ac:dyDescent="0.25">
      <c r="A3748"/>
      <c r="B3748"/>
      <c r="C3748"/>
      <c r="D3748"/>
      <c r="E3748"/>
      <c r="F3748"/>
      <c r="G3748"/>
      <c r="H3748"/>
      <c r="I3748"/>
      <c r="J3748"/>
      <c r="K3748"/>
      <c r="L3748"/>
      <c r="M3748"/>
      <c r="N3748"/>
      <c r="O3748"/>
      <c r="P3748"/>
      <c r="Q3748"/>
      <c r="R3748"/>
      <c r="S3748"/>
      <c r="T3748"/>
      <c r="U3748"/>
      <c r="V3748"/>
      <c r="W3748"/>
      <c r="X3748"/>
      <c r="Y3748"/>
      <c r="Z3748"/>
    </row>
    <row r="3749" spans="1:26" x14ac:dyDescent="0.25">
      <c r="A3749"/>
      <c r="B3749"/>
      <c r="C3749"/>
      <c r="D3749"/>
      <c r="E3749"/>
      <c r="F3749"/>
      <c r="G3749"/>
      <c r="H3749"/>
      <c r="I3749"/>
      <c r="J3749"/>
      <c r="K3749"/>
      <c r="L3749"/>
      <c r="M3749"/>
      <c r="N3749"/>
      <c r="O3749"/>
      <c r="P3749"/>
      <c r="Q3749"/>
      <c r="R3749"/>
      <c r="S3749"/>
      <c r="T3749"/>
      <c r="U3749"/>
      <c r="V3749"/>
      <c r="W3749"/>
      <c r="X3749"/>
      <c r="Y3749"/>
      <c r="Z3749"/>
    </row>
    <row r="3750" spans="1:26" x14ac:dyDescent="0.25">
      <c r="A3750"/>
      <c r="B3750"/>
      <c r="C3750"/>
      <c r="D3750"/>
      <c r="E3750"/>
      <c r="F3750"/>
      <c r="G3750"/>
      <c r="H3750"/>
      <c r="I3750"/>
      <c r="J3750"/>
      <c r="K3750"/>
      <c r="L3750"/>
      <c r="M3750"/>
      <c r="N3750"/>
      <c r="O3750"/>
      <c r="P3750"/>
      <c r="Q3750"/>
      <c r="R3750"/>
      <c r="S3750"/>
      <c r="T3750"/>
      <c r="U3750"/>
      <c r="V3750"/>
      <c r="W3750"/>
      <c r="X3750"/>
      <c r="Y3750"/>
      <c r="Z3750"/>
    </row>
    <row r="3751" spans="1:26" x14ac:dyDescent="0.25">
      <c r="A3751"/>
      <c r="B3751"/>
      <c r="C3751"/>
      <c r="D3751"/>
      <c r="E3751"/>
      <c r="F3751"/>
      <c r="G3751"/>
      <c r="H3751"/>
      <c r="I3751"/>
      <c r="J3751"/>
      <c r="K3751"/>
      <c r="L3751"/>
      <c r="M3751"/>
      <c r="N3751"/>
      <c r="O3751"/>
      <c r="P3751"/>
      <c r="Q3751"/>
      <c r="R3751"/>
      <c r="S3751"/>
      <c r="T3751"/>
      <c r="U3751"/>
      <c r="V3751"/>
      <c r="W3751"/>
      <c r="X3751"/>
      <c r="Y3751"/>
      <c r="Z3751"/>
    </row>
    <row r="3752" spans="1:26" x14ac:dyDescent="0.25">
      <c r="A3752"/>
      <c r="B3752"/>
      <c r="C3752"/>
      <c r="D3752"/>
      <c r="E3752"/>
      <c r="F3752"/>
      <c r="G3752"/>
      <c r="H3752"/>
      <c r="I3752"/>
      <c r="J3752"/>
      <c r="K3752"/>
      <c r="L3752"/>
      <c r="M3752"/>
      <c r="N3752"/>
      <c r="O3752"/>
      <c r="P3752"/>
      <c r="Q3752"/>
      <c r="R3752"/>
      <c r="S3752"/>
      <c r="T3752"/>
      <c r="U3752"/>
      <c r="V3752"/>
      <c r="W3752"/>
      <c r="X3752"/>
      <c r="Y3752"/>
      <c r="Z3752"/>
    </row>
    <row r="3753" spans="1:26" x14ac:dyDescent="0.25">
      <c r="A3753"/>
      <c r="B3753"/>
      <c r="C3753"/>
      <c r="D3753"/>
      <c r="E3753"/>
      <c r="F3753"/>
      <c r="G3753"/>
      <c r="H3753"/>
      <c r="I3753"/>
      <c r="J3753"/>
      <c r="K3753"/>
      <c r="L3753"/>
      <c r="M3753"/>
      <c r="N3753"/>
      <c r="O3753"/>
      <c r="P3753"/>
      <c r="Q3753"/>
      <c r="R3753"/>
      <c r="S3753"/>
      <c r="T3753"/>
      <c r="U3753"/>
      <c r="V3753"/>
      <c r="W3753"/>
      <c r="X3753"/>
      <c r="Y3753"/>
      <c r="Z3753"/>
    </row>
    <row r="3754" spans="1:26" x14ac:dyDescent="0.25">
      <c r="A3754"/>
      <c r="B3754"/>
      <c r="C3754"/>
      <c r="D3754"/>
      <c r="E3754"/>
      <c r="F3754"/>
      <c r="G3754"/>
      <c r="H3754"/>
      <c r="I3754"/>
      <c r="J3754"/>
      <c r="K3754"/>
      <c r="L3754"/>
      <c r="M3754"/>
      <c r="N3754"/>
      <c r="O3754"/>
      <c r="P3754"/>
      <c r="Q3754"/>
      <c r="R3754"/>
      <c r="S3754"/>
      <c r="T3754"/>
      <c r="U3754"/>
      <c r="V3754"/>
      <c r="W3754"/>
      <c r="X3754"/>
      <c r="Y3754"/>
      <c r="Z3754"/>
    </row>
    <row r="3755" spans="1:26" x14ac:dyDescent="0.25">
      <c r="A3755"/>
      <c r="B3755"/>
      <c r="C3755"/>
      <c r="D3755"/>
      <c r="E3755"/>
      <c r="F3755"/>
      <c r="G3755"/>
      <c r="H3755"/>
      <c r="I3755"/>
      <c r="J3755"/>
      <c r="K3755"/>
      <c r="L3755"/>
      <c r="M3755"/>
      <c r="N3755"/>
      <c r="O3755"/>
      <c r="P3755"/>
      <c r="Q3755"/>
      <c r="R3755"/>
      <c r="S3755"/>
      <c r="T3755"/>
      <c r="U3755"/>
      <c r="V3755"/>
      <c r="W3755"/>
      <c r="X3755"/>
      <c r="Y3755"/>
      <c r="Z3755"/>
    </row>
    <row r="3756" spans="1:26" x14ac:dyDescent="0.25">
      <c r="A3756"/>
      <c r="B3756"/>
      <c r="C3756"/>
      <c r="D3756"/>
      <c r="E3756"/>
      <c r="F3756"/>
      <c r="G3756"/>
      <c r="H3756"/>
      <c r="I3756"/>
      <c r="J3756"/>
      <c r="K3756"/>
      <c r="L3756"/>
      <c r="M3756"/>
      <c r="N3756"/>
      <c r="O3756"/>
      <c r="P3756"/>
      <c r="Q3756"/>
      <c r="R3756"/>
      <c r="S3756"/>
      <c r="T3756"/>
      <c r="U3756"/>
      <c r="V3756"/>
      <c r="W3756"/>
      <c r="X3756"/>
      <c r="Y3756"/>
      <c r="Z3756"/>
    </row>
    <row r="3757" spans="1:26" x14ac:dyDescent="0.25">
      <c r="A3757"/>
      <c r="B3757"/>
      <c r="C3757"/>
      <c r="D3757"/>
      <c r="E3757"/>
      <c r="F3757"/>
      <c r="G3757"/>
      <c r="H3757"/>
      <c r="I3757"/>
      <c r="J3757"/>
      <c r="K3757"/>
      <c r="L3757"/>
      <c r="M3757"/>
      <c r="N3757"/>
      <c r="O3757"/>
      <c r="P3757"/>
      <c r="Q3757"/>
      <c r="R3757"/>
      <c r="S3757"/>
      <c r="T3757"/>
      <c r="U3757"/>
      <c r="V3757"/>
      <c r="W3757"/>
      <c r="X3757"/>
      <c r="Y3757"/>
      <c r="Z3757"/>
    </row>
    <row r="3758" spans="1:26" x14ac:dyDescent="0.25">
      <c r="A3758"/>
      <c r="B3758"/>
      <c r="C3758"/>
      <c r="D3758"/>
      <c r="E3758"/>
      <c r="F3758"/>
      <c r="G3758"/>
      <c r="H3758"/>
      <c r="I3758"/>
      <c r="J3758"/>
      <c r="K3758"/>
      <c r="L3758"/>
      <c r="M3758"/>
      <c r="N3758"/>
      <c r="O3758"/>
      <c r="P3758"/>
      <c r="Q3758"/>
      <c r="R3758"/>
      <c r="S3758"/>
      <c r="T3758"/>
      <c r="U3758"/>
      <c r="V3758"/>
      <c r="W3758"/>
      <c r="X3758"/>
      <c r="Y3758"/>
      <c r="Z3758"/>
    </row>
    <row r="3759" spans="1:26" x14ac:dyDescent="0.25">
      <c r="A3759"/>
      <c r="B3759"/>
      <c r="C3759"/>
      <c r="D3759"/>
      <c r="E3759"/>
      <c r="F3759"/>
      <c r="G3759"/>
      <c r="H3759"/>
      <c r="I3759"/>
      <c r="J3759"/>
      <c r="K3759"/>
      <c r="L3759"/>
      <c r="M3759"/>
      <c r="N3759"/>
      <c r="O3759"/>
      <c r="P3759"/>
      <c r="Q3759"/>
      <c r="R3759"/>
      <c r="S3759"/>
      <c r="T3759"/>
      <c r="U3759"/>
      <c r="V3759"/>
      <c r="W3759"/>
      <c r="X3759"/>
      <c r="Y3759"/>
      <c r="Z3759"/>
    </row>
    <row r="3760" spans="1:26" x14ac:dyDescent="0.25">
      <c r="A3760"/>
      <c r="B3760"/>
      <c r="C3760"/>
      <c r="D3760"/>
      <c r="E3760"/>
      <c r="F3760"/>
      <c r="G3760"/>
      <c r="H3760"/>
      <c r="I3760"/>
      <c r="J3760"/>
      <c r="K3760"/>
      <c r="L3760"/>
      <c r="M3760"/>
      <c r="N3760"/>
      <c r="O3760"/>
      <c r="P3760"/>
      <c r="Q3760"/>
      <c r="R3760"/>
      <c r="S3760"/>
      <c r="T3760"/>
      <c r="U3760"/>
      <c r="V3760"/>
      <c r="W3760"/>
      <c r="X3760"/>
      <c r="Y3760"/>
      <c r="Z3760"/>
    </row>
    <row r="3761" spans="1:26" x14ac:dyDescent="0.25">
      <c r="A3761"/>
      <c r="B3761"/>
      <c r="C3761"/>
      <c r="D3761"/>
      <c r="E3761"/>
      <c r="F3761"/>
      <c r="G3761"/>
      <c r="H3761"/>
      <c r="I3761"/>
      <c r="J3761"/>
      <c r="K3761"/>
      <c r="L3761"/>
      <c r="M3761"/>
      <c r="N3761"/>
      <c r="O3761"/>
      <c r="P3761"/>
      <c r="Q3761"/>
      <c r="R3761"/>
      <c r="S3761"/>
      <c r="T3761"/>
      <c r="U3761"/>
      <c r="V3761"/>
      <c r="W3761"/>
      <c r="X3761"/>
      <c r="Y3761"/>
      <c r="Z3761"/>
    </row>
    <row r="3762" spans="1:26" x14ac:dyDescent="0.25">
      <c r="A3762"/>
      <c r="B3762"/>
      <c r="C3762"/>
      <c r="D3762"/>
      <c r="E3762"/>
      <c r="F3762"/>
      <c r="G3762"/>
      <c r="H3762"/>
      <c r="I3762"/>
      <c r="J3762"/>
      <c r="K3762"/>
      <c r="L3762"/>
      <c r="M3762"/>
      <c r="N3762"/>
      <c r="O3762"/>
      <c r="P3762"/>
      <c r="Q3762"/>
      <c r="R3762"/>
      <c r="S3762"/>
      <c r="T3762"/>
      <c r="U3762"/>
      <c r="V3762"/>
      <c r="W3762"/>
      <c r="X3762"/>
      <c r="Y3762"/>
      <c r="Z3762"/>
    </row>
    <row r="3763" spans="1:26" x14ac:dyDescent="0.25">
      <c r="A3763"/>
      <c r="B3763"/>
      <c r="C3763"/>
      <c r="D3763"/>
      <c r="E3763"/>
      <c r="F3763"/>
      <c r="G3763"/>
      <c r="H3763"/>
      <c r="I3763"/>
      <c r="J3763"/>
      <c r="K3763"/>
      <c r="L3763"/>
      <c r="M3763"/>
      <c r="N3763"/>
      <c r="O3763"/>
      <c r="P3763"/>
      <c r="Q3763"/>
      <c r="R3763"/>
      <c r="S3763"/>
      <c r="T3763"/>
      <c r="U3763"/>
      <c r="V3763"/>
      <c r="W3763"/>
      <c r="X3763"/>
      <c r="Y3763"/>
      <c r="Z3763"/>
    </row>
    <row r="3764" spans="1:26" x14ac:dyDescent="0.25">
      <c r="A3764"/>
      <c r="B3764"/>
      <c r="C3764"/>
      <c r="D3764"/>
      <c r="E3764"/>
      <c r="F3764"/>
      <c r="G3764"/>
      <c r="H3764"/>
      <c r="I3764"/>
      <c r="J3764"/>
      <c r="K3764"/>
      <c r="L3764"/>
      <c r="M3764"/>
      <c r="N3764"/>
      <c r="O3764"/>
      <c r="P3764"/>
      <c r="Q3764"/>
      <c r="R3764"/>
      <c r="S3764"/>
      <c r="T3764"/>
      <c r="U3764"/>
      <c r="V3764"/>
      <c r="W3764"/>
      <c r="X3764"/>
      <c r="Y3764"/>
      <c r="Z3764"/>
    </row>
    <row r="3765" spans="1:26" x14ac:dyDescent="0.25">
      <c r="A3765"/>
      <c r="B3765"/>
      <c r="C3765"/>
      <c r="D3765"/>
      <c r="E3765"/>
      <c r="F3765"/>
      <c r="G3765"/>
      <c r="H3765"/>
      <c r="I3765"/>
      <c r="J3765"/>
      <c r="K3765"/>
      <c r="L3765"/>
      <c r="M3765"/>
      <c r="N3765"/>
      <c r="O3765"/>
      <c r="P3765"/>
      <c r="Q3765"/>
      <c r="R3765"/>
      <c r="S3765"/>
      <c r="T3765"/>
      <c r="U3765"/>
      <c r="V3765"/>
      <c r="W3765"/>
      <c r="X3765"/>
      <c r="Y3765"/>
      <c r="Z3765"/>
    </row>
    <row r="3766" spans="1:26" x14ac:dyDescent="0.25">
      <c r="A3766"/>
      <c r="B3766"/>
      <c r="C3766"/>
      <c r="D3766"/>
      <c r="E3766"/>
      <c r="F3766"/>
      <c r="G3766"/>
      <c r="H3766"/>
      <c r="I3766"/>
      <c r="J3766"/>
      <c r="K3766"/>
      <c r="L3766"/>
      <c r="M3766"/>
      <c r="N3766"/>
      <c r="O3766"/>
      <c r="P3766"/>
      <c r="Q3766"/>
      <c r="R3766"/>
      <c r="S3766"/>
      <c r="T3766"/>
      <c r="U3766"/>
      <c r="V3766"/>
      <c r="W3766"/>
      <c r="X3766"/>
      <c r="Y3766"/>
      <c r="Z3766"/>
    </row>
    <row r="3767" spans="1:26" x14ac:dyDescent="0.25">
      <c r="A3767"/>
      <c r="B3767"/>
      <c r="C3767"/>
      <c r="D3767"/>
      <c r="E3767"/>
      <c r="F3767"/>
      <c r="G3767"/>
      <c r="H3767"/>
      <c r="I3767"/>
      <c r="J3767"/>
      <c r="K3767"/>
      <c r="L3767"/>
      <c r="M3767"/>
      <c r="N3767"/>
      <c r="O3767"/>
      <c r="P3767"/>
      <c r="Q3767"/>
      <c r="R3767"/>
      <c r="S3767"/>
      <c r="T3767"/>
      <c r="U3767"/>
      <c r="V3767"/>
      <c r="W3767"/>
      <c r="X3767"/>
      <c r="Y3767"/>
      <c r="Z3767"/>
    </row>
    <row r="3768" spans="1:26" x14ac:dyDescent="0.25">
      <c r="A3768"/>
      <c r="B3768"/>
      <c r="C3768"/>
      <c r="D3768"/>
      <c r="E3768"/>
      <c r="F3768"/>
      <c r="G3768"/>
      <c r="H3768"/>
      <c r="I3768"/>
      <c r="J3768"/>
      <c r="K3768"/>
      <c r="L3768"/>
      <c r="M3768"/>
      <c r="N3768"/>
      <c r="O3768"/>
      <c r="P3768"/>
      <c r="Q3768"/>
      <c r="R3768"/>
      <c r="S3768"/>
      <c r="T3768"/>
      <c r="U3768"/>
      <c r="V3768"/>
      <c r="W3768"/>
      <c r="X3768"/>
      <c r="Y3768"/>
      <c r="Z3768"/>
    </row>
    <row r="3769" spans="1:26" x14ac:dyDescent="0.25">
      <c r="A3769"/>
      <c r="B3769"/>
      <c r="C3769"/>
      <c r="D3769"/>
      <c r="E3769"/>
      <c r="F3769"/>
      <c r="G3769"/>
      <c r="H3769"/>
      <c r="I3769"/>
      <c r="J3769"/>
      <c r="K3769"/>
      <c r="L3769"/>
      <c r="M3769"/>
      <c r="N3769"/>
      <c r="O3769"/>
      <c r="P3769"/>
      <c r="Q3769"/>
      <c r="R3769"/>
      <c r="S3769"/>
      <c r="T3769"/>
      <c r="U3769"/>
      <c r="V3769"/>
      <c r="W3769"/>
      <c r="X3769"/>
      <c r="Y3769"/>
      <c r="Z3769"/>
    </row>
    <row r="3770" spans="1:26" x14ac:dyDescent="0.25">
      <c r="A3770"/>
      <c r="B3770"/>
      <c r="C3770"/>
      <c r="D3770"/>
      <c r="E3770"/>
      <c r="F3770"/>
      <c r="G3770"/>
      <c r="H3770"/>
      <c r="I3770"/>
      <c r="J3770"/>
      <c r="K3770"/>
      <c r="L3770"/>
      <c r="M3770"/>
      <c r="N3770"/>
      <c r="O3770"/>
      <c r="P3770"/>
      <c r="Q3770"/>
      <c r="R3770"/>
      <c r="S3770"/>
      <c r="T3770"/>
      <c r="U3770"/>
      <c r="V3770"/>
      <c r="W3770"/>
      <c r="X3770"/>
      <c r="Y3770"/>
      <c r="Z3770"/>
    </row>
    <row r="3771" spans="1:26" x14ac:dyDescent="0.25">
      <c r="A3771"/>
      <c r="B3771"/>
      <c r="C3771"/>
      <c r="D3771"/>
      <c r="E3771"/>
      <c r="F3771"/>
      <c r="G3771"/>
      <c r="H3771"/>
      <c r="I3771"/>
      <c r="J3771"/>
      <c r="K3771"/>
      <c r="L3771"/>
      <c r="M3771"/>
      <c r="N3771"/>
      <c r="O3771"/>
      <c r="P3771"/>
      <c r="Q3771"/>
      <c r="R3771"/>
      <c r="S3771"/>
      <c r="T3771"/>
      <c r="U3771"/>
      <c r="V3771"/>
      <c r="W3771"/>
      <c r="X3771"/>
      <c r="Y3771"/>
      <c r="Z3771"/>
    </row>
    <row r="3772" spans="1:26" x14ac:dyDescent="0.25">
      <c r="A3772"/>
      <c r="B3772"/>
      <c r="C3772"/>
      <c r="D3772"/>
      <c r="E3772"/>
      <c r="F3772"/>
      <c r="G3772"/>
      <c r="H3772"/>
      <c r="I3772"/>
      <c r="J3772"/>
      <c r="K3772"/>
      <c r="L3772"/>
      <c r="M3772"/>
      <c r="N3772"/>
      <c r="O3772"/>
      <c r="P3772"/>
      <c r="Q3772"/>
      <c r="R3772"/>
      <c r="S3772"/>
      <c r="T3772"/>
      <c r="U3772"/>
      <c r="V3772"/>
      <c r="W3772"/>
      <c r="X3772"/>
      <c r="Y3772"/>
      <c r="Z3772"/>
    </row>
    <row r="3773" spans="1:26" x14ac:dyDescent="0.25">
      <c r="A3773"/>
      <c r="B3773"/>
      <c r="C3773"/>
      <c r="D3773"/>
      <c r="E3773"/>
      <c r="F3773"/>
      <c r="G3773"/>
      <c r="H3773"/>
      <c r="I3773"/>
      <c r="J3773"/>
      <c r="K3773"/>
      <c r="L3773"/>
      <c r="M3773"/>
      <c r="N3773"/>
      <c r="O3773"/>
      <c r="P3773"/>
      <c r="Q3773"/>
      <c r="R3773"/>
      <c r="S3773"/>
      <c r="T3773"/>
      <c r="U3773"/>
      <c r="V3773"/>
      <c r="W3773"/>
      <c r="X3773"/>
      <c r="Y3773"/>
      <c r="Z3773"/>
    </row>
    <row r="3774" spans="1:26" x14ac:dyDescent="0.25">
      <c r="A3774"/>
      <c r="B3774"/>
      <c r="C3774"/>
      <c r="D3774"/>
      <c r="E3774"/>
      <c r="F3774"/>
      <c r="G3774"/>
      <c r="H3774"/>
      <c r="I3774"/>
      <c r="J3774"/>
      <c r="K3774"/>
      <c r="L3774"/>
      <c r="M3774"/>
      <c r="N3774"/>
      <c r="O3774"/>
      <c r="P3774"/>
      <c r="Q3774"/>
      <c r="R3774"/>
      <c r="S3774"/>
      <c r="T3774"/>
      <c r="U3774"/>
      <c r="V3774"/>
      <c r="W3774"/>
      <c r="X3774"/>
      <c r="Y3774"/>
      <c r="Z3774"/>
    </row>
    <row r="3775" spans="1:26" x14ac:dyDescent="0.25">
      <c r="A3775"/>
      <c r="B3775"/>
      <c r="C3775"/>
      <c r="D3775"/>
      <c r="E3775"/>
      <c r="F3775"/>
      <c r="G3775"/>
      <c r="H3775"/>
      <c r="I3775"/>
      <c r="J3775"/>
      <c r="K3775"/>
      <c r="L3775"/>
      <c r="M3775"/>
      <c r="N3775"/>
      <c r="O3775"/>
      <c r="P3775"/>
      <c r="Q3775"/>
      <c r="R3775"/>
      <c r="S3775"/>
      <c r="T3775"/>
      <c r="U3775"/>
      <c r="V3775"/>
      <c r="W3775"/>
      <c r="X3775"/>
      <c r="Y3775"/>
      <c r="Z3775"/>
    </row>
    <row r="3776" spans="1:26" x14ac:dyDescent="0.25">
      <c r="A3776"/>
      <c r="B3776"/>
      <c r="C3776"/>
      <c r="D3776"/>
      <c r="E3776"/>
      <c r="F3776"/>
      <c r="G3776"/>
      <c r="H3776"/>
      <c r="I3776"/>
      <c r="J3776"/>
      <c r="K3776"/>
      <c r="L3776"/>
      <c r="M3776"/>
      <c r="N3776"/>
      <c r="O3776"/>
      <c r="P3776"/>
      <c r="Q3776"/>
      <c r="R3776"/>
      <c r="S3776"/>
      <c r="T3776"/>
      <c r="U3776"/>
      <c r="V3776"/>
      <c r="W3776"/>
      <c r="X3776"/>
      <c r="Y3776"/>
      <c r="Z3776"/>
    </row>
    <row r="3777" spans="1:26" x14ac:dyDescent="0.25">
      <c r="A3777"/>
      <c r="B3777"/>
      <c r="C3777"/>
      <c r="D3777"/>
      <c r="E3777"/>
      <c r="F3777"/>
      <c r="G3777"/>
      <c r="H3777"/>
      <c r="I3777"/>
      <c r="J3777"/>
      <c r="K3777"/>
      <c r="L3777"/>
      <c r="M3777"/>
      <c r="N3777"/>
      <c r="O3777"/>
      <c r="P3777"/>
      <c r="Q3777"/>
      <c r="R3777"/>
      <c r="S3777"/>
      <c r="T3777"/>
      <c r="U3777"/>
      <c r="V3777"/>
      <c r="W3777"/>
      <c r="X3777"/>
      <c r="Y3777"/>
      <c r="Z3777"/>
    </row>
    <row r="3778" spans="1:26" x14ac:dyDescent="0.25">
      <c r="A3778"/>
      <c r="B3778"/>
      <c r="C3778"/>
      <c r="D3778"/>
      <c r="E3778"/>
      <c r="F3778"/>
      <c r="G3778"/>
      <c r="H3778"/>
      <c r="I3778"/>
      <c r="J3778"/>
      <c r="K3778"/>
      <c r="L3778"/>
      <c r="M3778"/>
      <c r="N3778"/>
      <c r="O3778"/>
      <c r="P3778"/>
      <c r="Q3778"/>
      <c r="R3778"/>
      <c r="S3778"/>
      <c r="T3778"/>
      <c r="U3778"/>
      <c r="V3778"/>
      <c r="W3778"/>
      <c r="X3778"/>
      <c r="Y3778"/>
      <c r="Z3778"/>
    </row>
    <row r="3779" spans="1:26" x14ac:dyDescent="0.25">
      <c r="A3779"/>
      <c r="B3779"/>
      <c r="C3779"/>
      <c r="D3779"/>
      <c r="E3779"/>
      <c r="F3779"/>
      <c r="G3779"/>
      <c r="H3779"/>
      <c r="I3779"/>
      <c r="J3779"/>
      <c r="K3779"/>
      <c r="L3779"/>
      <c r="M3779"/>
      <c r="N3779"/>
      <c r="O3779"/>
      <c r="P3779"/>
      <c r="Q3779"/>
      <c r="R3779"/>
      <c r="S3779"/>
      <c r="T3779"/>
      <c r="U3779"/>
      <c r="V3779"/>
      <c r="W3779"/>
      <c r="X3779"/>
      <c r="Y3779"/>
      <c r="Z3779"/>
    </row>
    <row r="3780" spans="1:26" x14ac:dyDescent="0.25">
      <c r="A3780"/>
      <c r="B3780"/>
      <c r="C3780"/>
      <c r="D3780"/>
      <c r="E3780"/>
      <c r="F3780"/>
      <c r="G3780"/>
      <c r="H3780"/>
      <c r="I3780"/>
      <c r="J3780"/>
      <c r="K3780"/>
      <c r="L3780"/>
      <c r="M3780"/>
      <c r="N3780"/>
      <c r="O3780"/>
      <c r="P3780"/>
      <c r="Q3780"/>
      <c r="R3780"/>
      <c r="S3780"/>
      <c r="T3780"/>
      <c r="U3780"/>
      <c r="V3780"/>
      <c r="W3780"/>
      <c r="X3780"/>
      <c r="Y3780"/>
      <c r="Z3780"/>
    </row>
    <row r="3781" spans="1:26" x14ac:dyDescent="0.25">
      <c r="A3781"/>
      <c r="B3781"/>
      <c r="C3781"/>
      <c r="D3781"/>
      <c r="E3781"/>
      <c r="F3781"/>
      <c r="G3781"/>
      <c r="H3781"/>
      <c r="I3781"/>
      <c r="J3781"/>
      <c r="K3781"/>
      <c r="L3781"/>
      <c r="M3781"/>
      <c r="N3781"/>
      <c r="O3781"/>
      <c r="P3781"/>
      <c r="Q3781"/>
      <c r="R3781"/>
      <c r="S3781"/>
      <c r="T3781"/>
      <c r="U3781"/>
      <c r="V3781"/>
      <c r="W3781"/>
      <c r="X3781"/>
      <c r="Y3781"/>
      <c r="Z3781"/>
    </row>
    <row r="3782" spans="1:26" x14ac:dyDescent="0.25">
      <c r="A3782"/>
      <c r="B3782"/>
      <c r="C3782"/>
      <c r="D3782"/>
      <c r="E3782"/>
      <c r="F3782"/>
      <c r="G3782"/>
      <c r="H3782"/>
      <c r="I3782"/>
      <c r="J3782"/>
      <c r="K3782"/>
      <c r="L3782"/>
      <c r="M3782"/>
      <c r="N3782"/>
      <c r="O3782"/>
      <c r="P3782"/>
      <c r="Q3782"/>
      <c r="R3782"/>
      <c r="S3782"/>
      <c r="T3782"/>
      <c r="U3782"/>
      <c r="V3782"/>
      <c r="W3782"/>
      <c r="X3782"/>
      <c r="Y3782"/>
      <c r="Z3782"/>
    </row>
    <row r="3783" spans="1:26" x14ac:dyDescent="0.25">
      <c r="A3783"/>
      <c r="B3783"/>
      <c r="C3783"/>
      <c r="D3783"/>
      <c r="E3783"/>
      <c r="F3783"/>
      <c r="G3783"/>
      <c r="H3783"/>
      <c r="I3783"/>
      <c r="J3783"/>
      <c r="K3783"/>
      <c r="L3783"/>
      <c r="M3783"/>
      <c r="N3783"/>
      <c r="O3783"/>
      <c r="P3783"/>
      <c r="Q3783"/>
      <c r="R3783"/>
      <c r="S3783"/>
      <c r="T3783"/>
      <c r="U3783"/>
      <c r="V3783"/>
      <c r="W3783"/>
      <c r="X3783"/>
      <c r="Y3783"/>
      <c r="Z3783"/>
    </row>
    <row r="3784" spans="1:26" x14ac:dyDescent="0.25">
      <c r="A3784"/>
      <c r="B3784"/>
      <c r="C3784"/>
      <c r="D3784"/>
      <c r="E3784"/>
      <c r="F3784"/>
      <c r="G3784"/>
      <c r="H3784"/>
      <c r="I3784"/>
      <c r="J3784"/>
      <c r="K3784"/>
      <c r="L3784"/>
      <c r="M3784"/>
      <c r="N3784"/>
      <c r="O3784"/>
      <c r="P3784"/>
      <c r="Q3784"/>
      <c r="R3784"/>
      <c r="S3784"/>
      <c r="T3784"/>
      <c r="U3784"/>
      <c r="V3784"/>
      <c r="W3784"/>
      <c r="X3784"/>
      <c r="Y3784"/>
      <c r="Z3784"/>
    </row>
    <row r="3785" spans="1:26" x14ac:dyDescent="0.25">
      <c r="A3785"/>
      <c r="B3785"/>
      <c r="C3785"/>
      <c r="D3785"/>
      <c r="E3785"/>
      <c r="F3785"/>
      <c r="G3785"/>
      <c r="H3785"/>
      <c r="I3785"/>
      <c r="J3785"/>
      <c r="K3785"/>
      <c r="L3785"/>
      <c r="M3785"/>
      <c r="N3785"/>
      <c r="O3785"/>
      <c r="P3785"/>
      <c r="Q3785"/>
      <c r="R3785"/>
      <c r="S3785"/>
      <c r="T3785"/>
      <c r="U3785"/>
      <c r="V3785"/>
      <c r="W3785"/>
      <c r="X3785"/>
      <c r="Y3785"/>
      <c r="Z3785"/>
    </row>
    <row r="3786" spans="1:26" x14ac:dyDescent="0.25">
      <c r="A3786"/>
      <c r="B3786"/>
      <c r="C3786"/>
      <c r="D3786"/>
      <c r="E3786"/>
      <c r="F3786"/>
      <c r="G3786"/>
      <c r="H3786"/>
      <c r="I3786"/>
      <c r="J3786"/>
      <c r="K3786"/>
      <c r="L3786"/>
      <c r="M3786"/>
      <c r="N3786"/>
      <c r="O3786"/>
      <c r="P3786"/>
      <c r="Q3786"/>
      <c r="R3786"/>
      <c r="S3786"/>
      <c r="T3786"/>
      <c r="U3786"/>
      <c r="V3786"/>
      <c r="W3786"/>
      <c r="X3786"/>
      <c r="Y3786"/>
      <c r="Z3786"/>
    </row>
    <row r="3787" spans="1:26" x14ac:dyDescent="0.25">
      <c r="A3787"/>
      <c r="B3787"/>
      <c r="C3787"/>
      <c r="D3787"/>
      <c r="E3787"/>
      <c r="F3787"/>
      <c r="G3787"/>
      <c r="H3787"/>
      <c r="I3787"/>
      <c r="J3787"/>
      <c r="K3787"/>
      <c r="L3787"/>
      <c r="M3787"/>
      <c r="N3787"/>
      <c r="O3787"/>
      <c r="P3787"/>
      <c r="Q3787"/>
      <c r="R3787"/>
      <c r="S3787"/>
      <c r="T3787"/>
      <c r="U3787"/>
      <c r="V3787"/>
      <c r="W3787"/>
      <c r="X3787"/>
      <c r="Y3787"/>
      <c r="Z3787"/>
    </row>
    <row r="3788" spans="1:26" x14ac:dyDescent="0.25">
      <c r="A3788"/>
      <c r="B3788"/>
      <c r="C3788"/>
      <c r="D3788"/>
      <c r="E3788"/>
      <c r="F3788"/>
      <c r="G3788"/>
      <c r="H3788"/>
      <c r="I3788"/>
      <c r="J3788"/>
      <c r="K3788"/>
      <c r="L3788"/>
      <c r="M3788"/>
      <c r="N3788"/>
      <c r="O3788"/>
      <c r="P3788"/>
      <c r="Q3788"/>
      <c r="R3788"/>
      <c r="S3788"/>
      <c r="T3788"/>
      <c r="U3788"/>
      <c r="V3788"/>
      <c r="W3788"/>
      <c r="X3788"/>
      <c r="Y3788"/>
      <c r="Z3788"/>
    </row>
    <row r="3789" spans="1:26" x14ac:dyDescent="0.25">
      <c r="A3789"/>
      <c r="B3789"/>
      <c r="C3789"/>
      <c r="D3789"/>
      <c r="E3789"/>
      <c r="F3789"/>
      <c r="G3789"/>
      <c r="H3789"/>
      <c r="I3789"/>
      <c r="J3789"/>
      <c r="K3789"/>
      <c r="L3789"/>
      <c r="M3789"/>
      <c r="N3789"/>
      <c r="O3789"/>
      <c r="P3789"/>
      <c r="Q3789"/>
      <c r="R3789"/>
      <c r="S3789"/>
      <c r="T3789"/>
      <c r="U3789"/>
      <c r="V3789"/>
      <c r="W3789"/>
      <c r="X3789"/>
      <c r="Y3789"/>
      <c r="Z3789"/>
    </row>
    <row r="3790" spans="1:26" x14ac:dyDescent="0.25">
      <c r="A3790"/>
      <c r="B3790"/>
      <c r="C3790"/>
      <c r="D3790"/>
      <c r="E3790"/>
      <c r="F3790"/>
      <c r="G3790"/>
      <c r="H3790"/>
      <c r="I3790"/>
      <c r="J3790"/>
      <c r="K3790"/>
      <c r="L3790"/>
      <c r="M3790"/>
      <c r="N3790"/>
      <c r="O3790"/>
      <c r="P3790"/>
      <c r="Q3790"/>
      <c r="R3790"/>
      <c r="S3790"/>
      <c r="T3790"/>
      <c r="U3790"/>
      <c r="V3790"/>
      <c r="W3790"/>
      <c r="X3790"/>
      <c r="Y3790"/>
      <c r="Z3790"/>
    </row>
    <row r="3791" spans="1:26" x14ac:dyDescent="0.25">
      <c r="A3791"/>
      <c r="B3791"/>
      <c r="C3791"/>
      <c r="D3791"/>
      <c r="E3791"/>
      <c r="F3791"/>
      <c r="G3791"/>
      <c r="H3791"/>
      <c r="I3791"/>
      <c r="J3791"/>
      <c r="K3791"/>
      <c r="L3791"/>
      <c r="M3791"/>
      <c r="N3791"/>
      <c r="O3791"/>
      <c r="P3791"/>
      <c r="Q3791"/>
      <c r="R3791"/>
      <c r="S3791"/>
      <c r="T3791"/>
      <c r="U3791"/>
      <c r="V3791"/>
      <c r="W3791"/>
      <c r="X3791"/>
      <c r="Y3791"/>
      <c r="Z3791"/>
    </row>
    <row r="3792" spans="1:26" x14ac:dyDescent="0.25">
      <c r="A3792"/>
      <c r="B3792"/>
      <c r="C3792"/>
      <c r="D3792"/>
      <c r="E3792"/>
      <c r="F3792"/>
      <c r="G3792"/>
      <c r="H3792"/>
      <c r="I3792"/>
      <c r="J3792"/>
      <c r="K3792"/>
      <c r="L3792"/>
      <c r="M3792"/>
      <c r="N3792"/>
      <c r="O3792"/>
      <c r="P3792"/>
      <c r="Q3792"/>
      <c r="R3792"/>
      <c r="S3792"/>
      <c r="T3792"/>
      <c r="U3792"/>
      <c r="V3792"/>
      <c r="W3792"/>
      <c r="X3792"/>
      <c r="Y3792"/>
      <c r="Z3792"/>
    </row>
    <row r="3793" spans="1:26" x14ac:dyDescent="0.25">
      <c r="A3793"/>
      <c r="B3793"/>
      <c r="C3793"/>
      <c r="D3793"/>
      <c r="E3793"/>
      <c r="F3793"/>
      <c r="G3793"/>
      <c r="H3793"/>
      <c r="I3793"/>
      <c r="J3793"/>
      <c r="K3793"/>
      <c r="L3793"/>
      <c r="M3793"/>
      <c r="N3793"/>
      <c r="O3793"/>
      <c r="P3793"/>
      <c r="Q3793"/>
      <c r="R3793"/>
      <c r="S3793"/>
      <c r="T3793"/>
      <c r="U3793"/>
      <c r="V3793"/>
      <c r="W3793"/>
      <c r="X3793"/>
      <c r="Y3793"/>
      <c r="Z3793"/>
    </row>
    <row r="3794" spans="1:26" x14ac:dyDescent="0.25">
      <c r="A3794"/>
      <c r="B3794"/>
      <c r="C3794"/>
      <c r="D3794"/>
      <c r="E3794"/>
      <c r="F3794"/>
      <c r="G3794"/>
      <c r="H3794"/>
      <c r="I3794"/>
      <c r="J3794"/>
      <c r="K3794"/>
      <c r="L3794"/>
      <c r="M3794"/>
      <c r="N3794"/>
      <c r="O3794"/>
      <c r="P3794"/>
      <c r="Q3794"/>
      <c r="R3794"/>
      <c r="S3794"/>
      <c r="T3794"/>
      <c r="U3794"/>
      <c r="V3794"/>
      <c r="W3794"/>
      <c r="X3794"/>
      <c r="Y3794"/>
      <c r="Z3794"/>
    </row>
    <row r="3795" spans="1:26" x14ac:dyDescent="0.25">
      <c r="A3795"/>
      <c r="B3795"/>
      <c r="C3795"/>
      <c r="D3795"/>
      <c r="E3795"/>
      <c r="F3795"/>
      <c r="G3795"/>
      <c r="H3795"/>
      <c r="I3795"/>
      <c r="J3795"/>
      <c r="K3795"/>
      <c r="L3795"/>
      <c r="M3795"/>
      <c r="N3795"/>
      <c r="O3795"/>
      <c r="P3795"/>
      <c r="Q3795"/>
      <c r="R3795"/>
      <c r="S3795"/>
      <c r="T3795"/>
      <c r="U3795"/>
      <c r="V3795"/>
      <c r="W3795"/>
      <c r="X3795"/>
      <c r="Y3795"/>
      <c r="Z3795"/>
    </row>
    <row r="3796" spans="1:26" x14ac:dyDescent="0.25">
      <c r="A3796"/>
      <c r="B3796"/>
      <c r="C3796"/>
      <c r="D3796"/>
      <c r="E3796"/>
      <c r="F3796"/>
      <c r="G3796"/>
      <c r="H3796"/>
      <c r="I3796"/>
      <c r="J3796"/>
      <c r="K3796"/>
      <c r="L3796"/>
      <c r="M3796"/>
      <c r="N3796"/>
      <c r="O3796"/>
      <c r="P3796"/>
      <c r="Q3796"/>
      <c r="R3796"/>
      <c r="S3796"/>
      <c r="T3796"/>
      <c r="U3796"/>
      <c r="V3796"/>
      <c r="W3796"/>
      <c r="X3796"/>
      <c r="Y3796"/>
      <c r="Z3796"/>
    </row>
    <row r="3797" spans="1:26" x14ac:dyDescent="0.25">
      <c r="A3797"/>
      <c r="B3797"/>
      <c r="C3797"/>
      <c r="D3797"/>
      <c r="E3797"/>
      <c r="F3797"/>
      <c r="G3797"/>
      <c r="H3797"/>
      <c r="I3797"/>
      <c r="J3797"/>
      <c r="K3797"/>
      <c r="L3797"/>
      <c r="M3797"/>
      <c r="N3797"/>
      <c r="O3797"/>
      <c r="P3797"/>
      <c r="Q3797"/>
      <c r="R3797"/>
      <c r="S3797"/>
      <c r="T3797"/>
      <c r="U3797"/>
      <c r="V3797"/>
      <c r="W3797"/>
      <c r="X3797"/>
      <c r="Y3797"/>
      <c r="Z3797"/>
    </row>
    <row r="3798" spans="1:26" x14ac:dyDescent="0.25">
      <c r="A3798"/>
      <c r="B3798"/>
      <c r="C3798"/>
      <c r="D3798"/>
      <c r="E3798"/>
      <c r="F3798"/>
      <c r="G3798"/>
      <c r="H3798"/>
      <c r="I3798"/>
      <c r="J3798"/>
      <c r="K3798"/>
      <c r="L3798"/>
      <c r="M3798"/>
      <c r="N3798"/>
      <c r="O3798"/>
      <c r="P3798"/>
      <c r="Q3798"/>
      <c r="R3798"/>
      <c r="S3798"/>
      <c r="T3798"/>
      <c r="U3798"/>
      <c r="V3798"/>
      <c r="W3798"/>
      <c r="X3798"/>
      <c r="Y3798"/>
      <c r="Z3798"/>
    </row>
    <row r="3799" spans="1:26" x14ac:dyDescent="0.25">
      <c r="A3799"/>
      <c r="B3799"/>
      <c r="C3799"/>
      <c r="D3799"/>
      <c r="E3799"/>
      <c r="F3799"/>
      <c r="G3799"/>
      <c r="H3799"/>
      <c r="I3799"/>
      <c r="J3799"/>
      <c r="K3799"/>
      <c r="L3799"/>
      <c r="M3799"/>
      <c r="N3799"/>
      <c r="O3799"/>
      <c r="P3799"/>
      <c r="Q3799"/>
      <c r="R3799"/>
      <c r="S3799"/>
      <c r="T3799"/>
      <c r="U3799"/>
      <c r="V3799"/>
      <c r="W3799"/>
      <c r="X3799"/>
      <c r="Y3799"/>
      <c r="Z3799"/>
    </row>
    <row r="3800" spans="1:26" x14ac:dyDescent="0.25">
      <c r="A3800"/>
      <c r="B3800"/>
      <c r="C3800"/>
      <c r="D3800"/>
      <c r="E3800"/>
      <c r="F3800"/>
      <c r="G3800"/>
      <c r="H3800"/>
      <c r="I3800"/>
      <c r="J3800"/>
      <c r="K3800"/>
      <c r="L3800"/>
      <c r="M3800"/>
      <c r="N3800"/>
      <c r="O3800"/>
      <c r="P3800"/>
      <c r="Q3800"/>
      <c r="R3800"/>
      <c r="S3800"/>
      <c r="T3800"/>
      <c r="U3800"/>
      <c r="V3800"/>
      <c r="W3800"/>
      <c r="X3800"/>
      <c r="Y3800"/>
      <c r="Z3800"/>
    </row>
    <row r="3801" spans="1:26" x14ac:dyDescent="0.25">
      <c r="A3801"/>
      <c r="B3801"/>
      <c r="C3801"/>
      <c r="D3801"/>
      <c r="E3801"/>
      <c r="F3801"/>
      <c r="G3801"/>
      <c r="H3801"/>
      <c r="I3801"/>
      <c r="J3801"/>
      <c r="K3801"/>
      <c r="L3801"/>
      <c r="M3801"/>
      <c r="N3801"/>
      <c r="O3801"/>
      <c r="P3801"/>
      <c r="Q3801"/>
      <c r="R3801"/>
      <c r="S3801"/>
      <c r="T3801"/>
      <c r="U3801"/>
      <c r="V3801"/>
      <c r="W3801"/>
      <c r="X3801"/>
      <c r="Y3801"/>
      <c r="Z3801"/>
    </row>
    <row r="3802" spans="1:26" x14ac:dyDescent="0.25">
      <c r="A3802"/>
      <c r="B3802"/>
      <c r="C3802"/>
      <c r="D3802"/>
      <c r="E3802"/>
      <c r="F3802"/>
      <c r="G3802"/>
      <c r="H3802"/>
      <c r="I3802"/>
      <c r="J3802"/>
      <c r="K3802"/>
      <c r="L3802"/>
      <c r="M3802"/>
      <c r="N3802"/>
      <c r="O3802"/>
      <c r="P3802"/>
      <c r="Q3802"/>
      <c r="R3802"/>
      <c r="S3802"/>
      <c r="T3802"/>
      <c r="U3802"/>
      <c r="V3802"/>
      <c r="W3802"/>
      <c r="X3802"/>
      <c r="Y3802"/>
      <c r="Z3802"/>
    </row>
    <row r="3803" spans="1:26" x14ac:dyDescent="0.25">
      <c r="A3803"/>
      <c r="B3803"/>
      <c r="C3803"/>
      <c r="D3803"/>
      <c r="E3803"/>
      <c r="F3803"/>
      <c r="G3803"/>
      <c r="H3803"/>
      <c r="I3803"/>
      <c r="J3803"/>
      <c r="K3803"/>
      <c r="L3803"/>
      <c r="M3803"/>
      <c r="N3803"/>
      <c r="O3803"/>
      <c r="P3803"/>
      <c r="Q3803"/>
      <c r="R3803"/>
      <c r="S3803"/>
      <c r="T3803"/>
      <c r="U3803"/>
      <c r="V3803"/>
      <c r="W3803"/>
      <c r="X3803"/>
      <c r="Y3803"/>
      <c r="Z3803"/>
    </row>
    <row r="3804" spans="1:26" x14ac:dyDescent="0.25">
      <c r="A3804"/>
      <c r="B3804"/>
      <c r="C3804"/>
      <c r="D3804"/>
      <c r="E3804"/>
      <c r="F3804"/>
      <c r="G3804"/>
      <c r="H3804"/>
      <c r="I3804"/>
      <c r="J3804"/>
      <c r="K3804"/>
      <c r="L3804"/>
      <c r="M3804"/>
      <c r="N3804"/>
      <c r="O3804"/>
      <c r="P3804"/>
      <c r="Q3804"/>
      <c r="R3804"/>
      <c r="S3804"/>
      <c r="T3804"/>
      <c r="U3804"/>
      <c r="V3804"/>
      <c r="W3804"/>
      <c r="X3804"/>
      <c r="Y3804"/>
      <c r="Z3804"/>
    </row>
    <row r="3805" spans="1:26" x14ac:dyDescent="0.25">
      <c r="A3805"/>
      <c r="B3805"/>
      <c r="C3805"/>
      <c r="D3805"/>
      <c r="E3805"/>
      <c r="F3805"/>
      <c r="G3805"/>
      <c r="H3805"/>
      <c r="I3805"/>
      <c r="J3805"/>
      <c r="K3805"/>
      <c r="L3805"/>
      <c r="M3805"/>
      <c r="N3805"/>
      <c r="O3805"/>
      <c r="P3805"/>
      <c r="Q3805"/>
      <c r="R3805"/>
      <c r="S3805"/>
      <c r="T3805"/>
      <c r="U3805"/>
      <c r="V3805"/>
      <c r="W3805"/>
      <c r="X3805"/>
      <c r="Y3805"/>
      <c r="Z3805"/>
    </row>
    <row r="3806" spans="1:26" x14ac:dyDescent="0.25">
      <c r="A3806"/>
      <c r="B3806"/>
      <c r="C3806"/>
      <c r="D3806"/>
      <c r="E3806"/>
      <c r="F3806"/>
      <c r="G3806"/>
      <c r="H3806"/>
      <c r="I3806"/>
      <c r="J3806"/>
      <c r="K3806"/>
      <c r="L3806"/>
      <c r="M3806"/>
      <c r="N3806"/>
      <c r="O3806"/>
      <c r="P3806"/>
      <c r="Q3806"/>
      <c r="R3806"/>
      <c r="S3806"/>
      <c r="T3806"/>
      <c r="U3806"/>
      <c r="V3806"/>
      <c r="W3806"/>
      <c r="X3806"/>
      <c r="Y3806"/>
      <c r="Z3806"/>
    </row>
    <row r="3807" spans="1:26" x14ac:dyDescent="0.25">
      <c r="A3807"/>
      <c r="B3807"/>
      <c r="C3807"/>
      <c r="D3807"/>
      <c r="E3807"/>
      <c r="F3807"/>
      <c r="G3807"/>
      <c r="H3807"/>
      <c r="I3807"/>
      <c r="J3807"/>
      <c r="K3807"/>
      <c r="L3807"/>
      <c r="M3807"/>
      <c r="N3807"/>
      <c r="O3807"/>
      <c r="P3807"/>
      <c r="Q3807"/>
      <c r="R3807"/>
      <c r="S3807"/>
      <c r="T3807"/>
      <c r="U3807"/>
      <c r="V3807"/>
      <c r="W3807"/>
      <c r="X3807"/>
      <c r="Y3807"/>
      <c r="Z3807"/>
    </row>
    <row r="3808" spans="1:26" x14ac:dyDescent="0.25">
      <c r="A3808"/>
      <c r="B3808"/>
      <c r="C3808"/>
      <c r="D3808"/>
      <c r="E3808"/>
      <c r="F3808"/>
      <c r="G3808"/>
      <c r="H3808"/>
      <c r="I3808"/>
      <c r="J3808"/>
      <c r="K3808"/>
      <c r="L3808"/>
      <c r="M3808"/>
      <c r="N3808"/>
      <c r="O3808"/>
      <c r="P3808"/>
      <c r="Q3808"/>
      <c r="R3808"/>
      <c r="S3808"/>
      <c r="T3808"/>
      <c r="U3808"/>
      <c r="V3808"/>
      <c r="W3808"/>
      <c r="X3808"/>
      <c r="Y3808"/>
      <c r="Z3808"/>
    </row>
    <row r="3809" spans="1:26" x14ac:dyDescent="0.25">
      <c r="A3809"/>
      <c r="B3809"/>
      <c r="C3809"/>
      <c r="D3809"/>
      <c r="E3809"/>
      <c r="F3809"/>
      <c r="G3809"/>
      <c r="H3809"/>
      <c r="I3809"/>
      <c r="J3809"/>
      <c r="K3809"/>
      <c r="L3809"/>
      <c r="M3809"/>
      <c r="N3809"/>
      <c r="O3809"/>
      <c r="P3809"/>
      <c r="Q3809"/>
      <c r="R3809"/>
      <c r="S3809"/>
      <c r="T3809"/>
      <c r="U3809"/>
      <c r="V3809"/>
      <c r="W3809"/>
      <c r="X3809"/>
      <c r="Y3809"/>
      <c r="Z3809"/>
    </row>
    <row r="3810" spans="1:26" x14ac:dyDescent="0.25">
      <c r="A3810"/>
      <c r="B3810"/>
      <c r="C3810"/>
      <c r="D3810"/>
      <c r="E3810"/>
      <c r="F3810"/>
      <c r="G3810"/>
      <c r="H3810"/>
      <c r="I3810"/>
      <c r="J3810"/>
      <c r="K3810"/>
      <c r="L3810"/>
      <c r="M3810"/>
      <c r="N3810"/>
      <c r="O3810"/>
      <c r="P3810"/>
      <c r="Q3810"/>
      <c r="R3810"/>
      <c r="S3810"/>
      <c r="T3810"/>
      <c r="U3810"/>
      <c r="V3810"/>
      <c r="W3810"/>
      <c r="X3810"/>
      <c r="Y3810"/>
      <c r="Z3810"/>
    </row>
    <row r="3811" spans="1:26" x14ac:dyDescent="0.25">
      <c r="A3811"/>
      <c r="B3811"/>
      <c r="C3811"/>
      <c r="D3811"/>
      <c r="E3811"/>
      <c r="F3811"/>
      <c r="G3811"/>
      <c r="H3811"/>
      <c r="I3811"/>
      <c r="J3811"/>
      <c r="K3811"/>
      <c r="L3811"/>
      <c r="M3811"/>
      <c r="N3811"/>
      <c r="O3811"/>
      <c r="P3811"/>
      <c r="Q3811"/>
      <c r="R3811"/>
      <c r="S3811"/>
      <c r="T3811"/>
      <c r="U3811"/>
      <c r="V3811"/>
      <c r="W3811"/>
      <c r="X3811"/>
      <c r="Y3811"/>
      <c r="Z3811"/>
    </row>
    <row r="3812" spans="1:26" x14ac:dyDescent="0.25">
      <c r="A3812"/>
      <c r="B3812"/>
      <c r="C3812"/>
      <c r="D3812"/>
      <c r="E3812"/>
      <c r="F3812"/>
      <c r="G3812"/>
      <c r="H3812"/>
      <c r="I3812"/>
      <c r="J3812"/>
      <c r="K3812"/>
      <c r="L3812"/>
      <c r="M3812"/>
      <c r="N3812"/>
      <c r="O3812"/>
      <c r="P3812"/>
      <c r="Q3812"/>
      <c r="R3812"/>
      <c r="S3812"/>
      <c r="T3812"/>
      <c r="U3812"/>
      <c r="V3812"/>
      <c r="W3812"/>
      <c r="X3812"/>
      <c r="Y3812"/>
      <c r="Z3812"/>
    </row>
    <row r="3813" spans="1:26" x14ac:dyDescent="0.25">
      <c r="A3813"/>
      <c r="B3813"/>
      <c r="C3813"/>
      <c r="D3813"/>
      <c r="E3813"/>
      <c r="F3813"/>
      <c r="G3813"/>
      <c r="H3813"/>
      <c r="I3813"/>
      <c r="J3813"/>
      <c r="K3813"/>
      <c r="L3813"/>
      <c r="M3813"/>
      <c r="N3813"/>
      <c r="O3813"/>
      <c r="P3813"/>
      <c r="Q3813"/>
      <c r="R3813"/>
      <c r="S3813"/>
      <c r="T3813"/>
      <c r="U3813"/>
      <c r="V3813"/>
      <c r="W3813"/>
      <c r="X3813"/>
      <c r="Y3813"/>
      <c r="Z3813"/>
    </row>
    <row r="3814" spans="1:26" x14ac:dyDescent="0.25">
      <c r="A3814"/>
      <c r="B3814"/>
      <c r="C3814"/>
      <c r="D3814"/>
      <c r="E3814"/>
      <c r="F3814"/>
      <c r="G3814"/>
      <c r="H3814"/>
      <c r="I3814"/>
      <c r="J3814"/>
      <c r="K3814"/>
      <c r="L3814"/>
      <c r="M3814"/>
      <c r="N3814"/>
      <c r="O3814"/>
      <c r="P3814"/>
      <c r="Q3814"/>
      <c r="R3814"/>
      <c r="S3814"/>
      <c r="T3814"/>
      <c r="U3814"/>
      <c r="V3814"/>
      <c r="W3814"/>
      <c r="X3814"/>
      <c r="Y3814"/>
      <c r="Z3814"/>
    </row>
    <row r="3815" spans="1:26" x14ac:dyDescent="0.25">
      <c r="A3815"/>
      <c r="B3815"/>
      <c r="C3815"/>
      <c r="D3815"/>
      <c r="E3815"/>
      <c r="F3815"/>
      <c r="G3815"/>
      <c r="H3815"/>
      <c r="I3815"/>
      <c r="J3815"/>
      <c r="K3815"/>
      <c r="L3815"/>
      <c r="M3815"/>
      <c r="N3815"/>
      <c r="O3815"/>
      <c r="P3815"/>
      <c r="Q3815"/>
      <c r="R3815"/>
      <c r="S3815"/>
      <c r="T3815"/>
      <c r="U3815"/>
      <c r="V3815"/>
      <c r="W3815"/>
      <c r="X3815"/>
      <c r="Y3815"/>
      <c r="Z3815"/>
    </row>
    <row r="3816" spans="1:26" x14ac:dyDescent="0.25">
      <c r="A3816"/>
      <c r="B3816"/>
      <c r="C3816"/>
      <c r="D3816"/>
      <c r="E3816"/>
      <c r="F3816"/>
      <c r="G3816"/>
      <c r="H3816"/>
      <c r="I3816"/>
      <c r="J3816"/>
      <c r="K3816"/>
      <c r="L3816"/>
      <c r="M3816"/>
      <c r="N3816"/>
      <c r="O3816"/>
      <c r="P3816"/>
      <c r="Q3816"/>
      <c r="R3816"/>
      <c r="S3816"/>
      <c r="T3816"/>
      <c r="U3816"/>
      <c r="V3816"/>
      <c r="W3816"/>
      <c r="X3816"/>
      <c r="Y3816"/>
      <c r="Z3816"/>
    </row>
    <row r="3817" spans="1:26" x14ac:dyDescent="0.25">
      <c r="A3817"/>
      <c r="B3817"/>
      <c r="C3817"/>
      <c r="D3817"/>
      <c r="E3817"/>
      <c r="F3817"/>
      <c r="G3817"/>
      <c r="H3817"/>
      <c r="I3817"/>
      <c r="J3817"/>
      <c r="K3817"/>
      <c r="L3817"/>
      <c r="M3817"/>
      <c r="N3817"/>
      <c r="O3817"/>
      <c r="P3817"/>
      <c r="Q3817"/>
      <c r="R3817"/>
      <c r="S3817"/>
      <c r="T3817"/>
      <c r="U3817"/>
      <c r="V3817"/>
      <c r="W3817"/>
      <c r="X3817"/>
      <c r="Y3817"/>
      <c r="Z3817"/>
    </row>
    <row r="3818" spans="1:26" x14ac:dyDescent="0.25">
      <c r="A3818"/>
      <c r="B3818"/>
      <c r="C3818"/>
      <c r="D3818"/>
      <c r="E3818"/>
      <c r="F3818"/>
      <c r="G3818"/>
      <c r="H3818"/>
      <c r="I3818"/>
      <c r="J3818"/>
      <c r="K3818"/>
      <c r="L3818"/>
      <c r="M3818"/>
      <c r="N3818"/>
      <c r="O3818"/>
      <c r="P3818"/>
      <c r="Q3818"/>
      <c r="R3818"/>
      <c r="S3818"/>
      <c r="T3818"/>
      <c r="U3818"/>
      <c r="V3818"/>
      <c r="W3818"/>
      <c r="X3818"/>
      <c r="Y3818"/>
      <c r="Z3818"/>
    </row>
    <row r="3819" spans="1:26" x14ac:dyDescent="0.25">
      <c r="A3819"/>
      <c r="B3819"/>
      <c r="C3819"/>
      <c r="D3819"/>
      <c r="E3819"/>
      <c r="F3819"/>
      <c r="G3819"/>
      <c r="H3819"/>
      <c r="I3819"/>
      <c r="J3819"/>
      <c r="K3819"/>
      <c r="L3819"/>
      <c r="M3819"/>
      <c r="N3819"/>
      <c r="O3819"/>
      <c r="P3819"/>
      <c r="Q3819"/>
      <c r="R3819"/>
      <c r="S3819"/>
      <c r="T3819"/>
      <c r="U3819"/>
      <c r="V3819"/>
      <c r="W3819"/>
      <c r="X3819"/>
      <c r="Y3819"/>
      <c r="Z3819"/>
    </row>
    <row r="3820" spans="1:26" x14ac:dyDescent="0.25">
      <c r="A3820"/>
      <c r="B3820"/>
      <c r="C3820"/>
      <c r="D3820"/>
      <c r="E3820"/>
      <c r="F3820"/>
      <c r="G3820"/>
      <c r="H3820"/>
      <c r="I3820"/>
      <c r="J3820"/>
      <c r="K3820"/>
      <c r="L3820"/>
      <c r="M3820"/>
      <c r="N3820"/>
      <c r="O3820"/>
      <c r="P3820"/>
      <c r="Q3820"/>
      <c r="R3820"/>
      <c r="S3820"/>
      <c r="T3820"/>
      <c r="U3820"/>
      <c r="V3820"/>
      <c r="W3820"/>
      <c r="X3820"/>
      <c r="Y3820"/>
      <c r="Z3820"/>
    </row>
    <row r="3821" spans="1:26" x14ac:dyDescent="0.25">
      <c r="A3821"/>
      <c r="B3821"/>
      <c r="C3821"/>
      <c r="D3821"/>
      <c r="E3821"/>
      <c r="F3821"/>
      <c r="G3821"/>
      <c r="H3821"/>
      <c r="I3821"/>
      <c r="J3821"/>
      <c r="K3821"/>
      <c r="L3821"/>
      <c r="M3821"/>
      <c r="N3821"/>
      <c r="O3821"/>
      <c r="P3821"/>
      <c r="Q3821"/>
      <c r="R3821"/>
      <c r="S3821"/>
      <c r="T3821"/>
      <c r="U3821"/>
      <c r="V3821"/>
      <c r="W3821"/>
      <c r="X3821"/>
      <c r="Y3821"/>
      <c r="Z3821"/>
    </row>
    <row r="3822" spans="1:26" x14ac:dyDescent="0.25">
      <c r="A3822"/>
      <c r="B3822"/>
      <c r="C3822"/>
      <c r="D3822"/>
      <c r="E3822"/>
      <c r="F3822"/>
      <c r="G3822"/>
      <c r="H3822"/>
      <c r="I3822"/>
      <c r="J3822"/>
      <c r="K3822"/>
      <c r="L3822"/>
      <c r="M3822"/>
      <c r="N3822"/>
      <c r="O3822"/>
      <c r="P3822"/>
      <c r="Q3822"/>
      <c r="R3822"/>
      <c r="S3822"/>
      <c r="T3822"/>
      <c r="U3822"/>
      <c r="V3822"/>
      <c r="W3822"/>
      <c r="X3822"/>
      <c r="Y3822"/>
      <c r="Z3822"/>
    </row>
    <row r="3823" spans="1:26" x14ac:dyDescent="0.25">
      <c r="A3823"/>
      <c r="B3823"/>
      <c r="C3823"/>
      <c r="D3823"/>
      <c r="E3823"/>
      <c r="F3823"/>
      <c r="G3823"/>
      <c r="H3823"/>
      <c r="I3823"/>
      <c r="J3823"/>
      <c r="K3823"/>
      <c r="L3823"/>
      <c r="M3823"/>
      <c r="N3823"/>
      <c r="O3823"/>
      <c r="P3823"/>
      <c r="Q3823"/>
      <c r="R3823"/>
      <c r="S3823"/>
      <c r="T3823"/>
      <c r="U3823"/>
      <c r="V3823"/>
      <c r="W3823"/>
      <c r="X3823"/>
      <c r="Y3823"/>
      <c r="Z3823"/>
    </row>
    <row r="3824" spans="1:26" x14ac:dyDescent="0.25">
      <c r="A3824"/>
      <c r="B3824"/>
      <c r="C3824"/>
      <c r="D3824"/>
      <c r="E3824"/>
      <c r="F3824"/>
      <c r="G3824"/>
      <c r="H3824"/>
      <c r="I3824"/>
      <c r="J3824"/>
      <c r="K3824"/>
      <c r="L3824"/>
      <c r="M3824"/>
      <c r="N3824"/>
      <c r="O3824"/>
      <c r="P3824"/>
      <c r="Q3824"/>
      <c r="R3824"/>
      <c r="S3824"/>
      <c r="T3824"/>
      <c r="U3824"/>
      <c r="V3824"/>
      <c r="W3824"/>
      <c r="X3824"/>
      <c r="Y3824"/>
      <c r="Z3824"/>
    </row>
    <row r="3825" spans="1:26" x14ac:dyDescent="0.25">
      <c r="A3825"/>
      <c r="B3825"/>
      <c r="C3825"/>
      <c r="D3825"/>
      <c r="E3825"/>
      <c r="F3825"/>
      <c r="G3825"/>
      <c r="H3825"/>
      <c r="I3825"/>
      <c r="J3825"/>
      <c r="K3825"/>
      <c r="L3825"/>
      <c r="M3825"/>
      <c r="N3825"/>
      <c r="O3825"/>
      <c r="P3825"/>
      <c r="Q3825"/>
      <c r="R3825"/>
      <c r="S3825"/>
      <c r="T3825"/>
      <c r="U3825"/>
      <c r="V3825"/>
      <c r="W3825"/>
      <c r="X3825"/>
      <c r="Y3825"/>
      <c r="Z3825"/>
    </row>
    <row r="3826" spans="1:26" x14ac:dyDescent="0.25">
      <c r="A3826"/>
      <c r="B3826"/>
      <c r="C3826"/>
      <c r="D3826"/>
      <c r="E3826"/>
      <c r="F3826"/>
      <c r="G3826"/>
      <c r="H3826"/>
      <c r="I3826"/>
      <c r="J3826"/>
      <c r="K3826"/>
      <c r="L3826"/>
      <c r="M3826"/>
      <c r="N3826"/>
      <c r="O3826"/>
      <c r="P3826"/>
      <c r="Q3826"/>
      <c r="R3826"/>
      <c r="S3826"/>
      <c r="T3826"/>
      <c r="U3826"/>
      <c r="V3826"/>
      <c r="W3826"/>
      <c r="X3826"/>
      <c r="Y3826"/>
      <c r="Z3826"/>
    </row>
    <row r="3827" spans="1:26" x14ac:dyDescent="0.25">
      <c r="A3827"/>
      <c r="B3827"/>
      <c r="C3827"/>
      <c r="D3827"/>
      <c r="E3827"/>
      <c r="F3827"/>
      <c r="G3827"/>
      <c r="H3827"/>
      <c r="I3827"/>
      <c r="J3827"/>
      <c r="K3827"/>
      <c r="L3827"/>
      <c r="M3827"/>
      <c r="N3827"/>
      <c r="O3827"/>
      <c r="P3827"/>
      <c r="Q3827"/>
      <c r="R3827"/>
      <c r="S3827"/>
      <c r="T3827"/>
      <c r="U3827"/>
      <c r="V3827"/>
      <c r="W3827"/>
      <c r="X3827"/>
      <c r="Y3827"/>
      <c r="Z3827"/>
    </row>
    <row r="3828" spans="1:26" x14ac:dyDescent="0.25">
      <c r="A3828"/>
      <c r="B3828"/>
      <c r="C3828"/>
      <c r="D3828"/>
      <c r="E3828"/>
      <c r="F3828"/>
      <c r="G3828"/>
      <c r="H3828"/>
      <c r="I3828"/>
      <c r="J3828"/>
      <c r="K3828"/>
      <c r="L3828"/>
      <c r="M3828"/>
      <c r="N3828"/>
      <c r="O3828"/>
      <c r="P3828"/>
      <c r="Q3828"/>
      <c r="R3828"/>
      <c r="S3828"/>
      <c r="T3828"/>
      <c r="U3828"/>
      <c r="V3828"/>
      <c r="W3828"/>
      <c r="X3828"/>
      <c r="Y3828"/>
      <c r="Z3828"/>
    </row>
    <row r="3829" spans="1:26" x14ac:dyDescent="0.25">
      <c r="A3829"/>
      <c r="B3829"/>
      <c r="C3829"/>
      <c r="D3829"/>
      <c r="E3829"/>
      <c r="F3829"/>
      <c r="G3829"/>
      <c r="H3829"/>
      <c r="I3829"/>
      <c r="J3829"/>
      <c r="K3829"/>
      <c r="L3829"/>
      <c r="M3829"/>
      <c r="N3829"/>
      <c r="O3829"/>
      <c r="P3829"/>
      <c r="Q3829"/>
      <c r="R3829"/>
      <c r="S3829"/>
      <c r="T3829"/>
      <c r="U3829"/>
      <c r="V3829"/>
      <c r="W3829"/>
      <c r="X3829"/>
      <c r="Y3829"/>
      <c r="Z3829"/>
    </row>
    <row r="3830" spans="1:26" x14ac:dyDescent="0.25">
      <c r="A3830"/>
      <c r="B3830"/>
      <c r="C3830"/>
      <c r="D3830"/>
      <c r="E3830"/>
      <c r="F3830"/>
      <c r="G3830"/>
      <c r="H3830"/>
      <c r="I3830"/>
      <c r="J3830"/>
      <c r="K3830"/>
      <c r="L3830"/>
      <c r="M3830"/>
      <c r="N3830"/>
      <c r="O3830"/>
      <c r="P3830"/>
      <c r="Q3830"/>
      <c r="R3830"/>
      <c r="S3830"/>
      <c r="T3830"/>
      <c r="U3830"/>
      <c r="V3830"/>
      <c r="W3830"/>
      <c r="X3830"/>
      <c r="Y3830"/>
      <c r="Z3830"/>
    </row>
    <row r="3831" spans="1:26" x14ac:dyDescent="0.25">
      <c r="A3831"/>
      <c r="B3831"/>
      <c r="C3831"/>
      <c r="D3831"/>
      <c r="E3831"/>
      <c r="F3831"/>
      <c r="G3831"/>
      <c r="H3831"/>
      <c r="I3831"/>
      <c r="J3831"/>
      <c r="K3831"/>
      <c r="L3831"/>
      <c r="M3831"/>
      <c r="N3831"/>
      <c r="O3831"/>
      <c r="P3831"/>
      <c r="Q3831"/>
      <c r="R3831"/>
      <c r="S3831"/>
      <c r="T3831"/>
      <c r="U3831"/>
      <c r="V3831"/>
      <c r="W3831"/>
      <c r="X3831"/>
      <c r="Y3831"/>
      <c r="Z3831"/>
    </row>
    <row r="3832" spans="1:26" x14ac:dyDescent="0.25">
      <c r="A3832"/>
      <c r="B3832"/>
      <c r="C3832"/>
      <c r="D3832"/>
      <c r="E3832"/>
      <c r="F3832"/>
      <c r="G3832"/>
      <c r="H3832"/>
      <c r="I3832"/>
      <c r="J3832"/>
      <c r="K3832"/>
      <c r="L3832"/>
      <c r="M3832"/>
      <c r="N3832"/>
      <c r="O3832"/>
      <c r="P3832"/>
      <c r="Q3832"/>
      <c r="R3832"/>
      <c r="S3832"/>
      <c r="T3832"/>
      <c r="U3832"/>
      <c r="V3832"/>
      <c r="W3832"/>
      <c r="X3832"/>
      <c r="Y3832"/>
      <c r="Z3832"/>
    </row>
    <row r="3833" spans="1:26" x14ac:dyDescent="0.25">
      <c r="A3833"/>
      <c r="B3833"/>
      <c r="C3833"/>
      <c r="D3833"/>
      <c r="E3833"/>
      <c r="F3833"/>
      <c r="G3833"/>
      <c r="H3833"/>
      <c r="I3833"/>
      <c r="J3833"/>
      <c r="K3833"/>
      <c r="L3833"/>
      <c r="M3833"/>
      <c r="N3833"/>
      <c r="O3833"/>
      <c r="P3833"/>
      <c r="Q3833"/>
      <c r="R3833"/>
      <c r="S3833"/>
      <c r="T3833"/>
      <c r="U3833"/>
      <c r="V3833"/>
      <c r="W3833"/>
      <c r="X3833"/>
      <c r="Y3833"/>
      <c r="Z3833"/>
    </row>
    <row r="3834" spans="1:26" x14ac:dyDescent="0.25">
      <c r="A3834"/>
      <c r="B3834"/>
      <c r="C3834"/>
      <c r="D3834"/>
      <c r="E3834"/>
      <c r="F3834"/>
      <c r="G3834"/>
      <c r="H3834"/>
      <c r="I3834"/>
      <c r="J3834"/>
      <c r="K3834"/>
      <c r="L3834"/>
      <c r="M3834"/>
      <c r="N3834"/>
      <c r="O3834"/>
      <c r="P3834"/>
      <c r="Q3834"/>
      <c r="R3834"/>
      <c r="S3834"/>
      <c r="T3834"/>
      <c r="U3834"/>
      <c r="V3834"/>
      <c r="W3834"/>
      <c r="X3834"/>
      <c r="Y3834"/>
      <c r="Z3834"/>
    </row>
    <row r="3835" spans="1:26" x14ac:dyDescent="0.25">
      <c r="A3835"/>
      <c r="B3835"/>
      <c r="C3835"/>
      <c r="D3835"/>
      <c r="E3835"/>
      <c r="F3835"/>
      <c r="G3835"/>
      <c r="H3835"/>
      <c r="I3835"/>
      <c r="J3835"/>
      <c r="K3835"/>
      <c r="L3835"/>
      <c r="M3835"/>
      <c r="N3835"/>
      <c r="O3835"/>
      <c r="P3835"/>
      <c r="Q3835"/>
      <c r="R3835"/>
      <c r="S3835"/>
      <c r="T3835"/>
      <c r="U3835"/>
      <c r="V3835"/>
      <c r="W3835"/>
      <c r="X3835"/>
      <c r="Y3835"/>
      <c r="Z3835"/>
    </row>
    <row r="3836" spans="1:26" x14ac:dyDescent="0.25">
      <c r="A3836"/>
      <c r="B3836"/>
      <c r="C3836"/>
      <c r="D3836"/>
      <c r="E3836"/>
      <c r="F3836"/>
      <c r="G3836"/>
      <c r="H3836"/>
      <c r="I3836"/>
      <c r="J3836"/>
      <c r="K3836"/>
      <c r="L3836"/>
      <c r="M3836"/>
      <c r="N3836"/>
      <c r="O3836"/>
      <c r="P3836"/>
      <c r="Q3836"/>
      <c r="R3836"/>
      <c r="S3836"/>
      <c r="T3836"/>
      <c r="U3836"/>
      <c r="V3836"/>
      <c r="W3836"/>
      <c r="X3836"/>
      <c r="Y3836"/>
      <c r="Z3836"/>
    </row>
    <row r="3837" spans="1:26" x14ac:dyDescent="0.25">
      <c r="A3837"/>
      <c r="B3837"/>
      <c r="C3837"/>
      <c r="D3837"/>
      <c r="E3837"/>
      <c r="F3837"/>
      <c r="G3837"/>
      <c r="H3837"/>
      <c r="I3837"/>
      <c r="J3837"/>
      <c r="K3837"/>
      <c r="L3837"/>
      <c r="M3837"/>
      <c r="N3837"/>
      <c r="O3837"/>
      <c r="P3837"/>
      <c r="Q3837"/>
      <c r="R3837"/>
      <c r="S3837"/>
      <c r="T3837"/>
      <c r="U3837"/>
      <c r="V3837"/>
      <c r="W3837"/>
      <c r="X3837"/>
      <c r="Y3837"/>
      <c r="Z3837"/>
    </row>
    <row r="3838" spans="1:26" x14ac:dyDescent="0.25">
      <c r="A3838"/>
      <c r="B3838"/>
      <c r="C3838"/>
      <c r="D3838"/>
      <c r="E3838"/>
      <c r="F3838"/>
      <c r="G3838"/>
      <c r="H3838"/>
      <c r="I3838"/>
      <c r="J3838"/>
      <c r="K3838"/>
      <c r="L3838"/>
      <c r="M3838"/>
      <c r="N3838"/>
      <c r="O3838"/>
      <c r="P3838"/>
      <c r="Q3838"/>
      <c r="R3838"/>
      <c r="S3838"/>
      <c r="T3838"/>
      <c r="U3838"/>
      <c r="V3838"/>
      <c r="W3838"/>
      <c r="X3838"/>
      <c r="Y3838"/>
      <c r="Z3838"/>
    </row>
    <row r="3839" spans="1:26" x14ac:dyDescent="0.25">
      <c r="A3839"/>
      <c r="B3839"/>
      <c r="C3839"/>
      <c r="D3839"/>
      <c r="E3839"/>
      <c r="F3839"/>
      <c r="G3839"/>
      <c r="H3839"/>
      <c r="I3839"/>
      <c r="J3839"/>
      <c r="K3839"/>
      <c r="L3839"/>
      <c r="M3839"/>
      <c r="N3839"/>
      <c r="O3839"/>
      <c r="P3839"/>
      <c r="Q3839"/>
      <c r="R3839"/>
      <c r="S3839"/>
      <c r="T3839"/>
      <c r="U3839"/>
      <c r="V3839"/>
      <c r="W3839"/>
      <c r="X3839"/>
      <c r="Y3839"/>
      <c r="Z3839"/>
    </row>
    <row r="3840" spans="1:26" x14ac:dyDescent="0.25">
      <c r="A3840"/>
      <c r="B3840"/>
      <c r="C3840"/>
      <c r="D3840"/>
      <c r="E3840"/>
      <c r="F3840"/>
      <c r="G3840"/>
      <c r="H3840"/>
      <c r="I3840"/>
      <c r="J3840"/>
      <c r="K3840"/>
      <c r="L3840"/>
      <c r="M3840"/>
      <c r="N3840"/>
      <c r="O3840"/>
      <c r="P3840"/>
      <c r="Q3840"/>
      <c r="R3840"/>
      <c r="S3840"/>
      <c r="T3840"/>
      <c r="U3840"/>
      <c r="V3840"/>
      <c r="W3840"/>
      <c r="X3840"/>
      <c r="Y3840"/>
      <c r="Z3840"/>
    </row>
    <row r="3841" spans="1:26" x14ac:dyDescent="0.25">
      <c r="A3841"/>
      <c r="B3841"/>
      <c r="C3841"/>
      <c r="D3841"/>
      <c r="E3841"/>
      <c r="F3841"/>
      <c r="G3841"/>
      <c r="H3841"/>
      <c r="I3841"/>
      <c r="J3841"/>
      <c r="K3841"/>
      <c r="L3841"/>
      <c r="M3841"/>
      <c r="N3841"/>
      <c r="O3841"/>
      <c r="P3841"/>
      <c r="Q3841"/>
      <c r="R3841"/>
      <c r="S3841"/>
      <c r="T3841"/>
      <c r="U3841"/>
      <c r="V3841"/>
      <c r="W3841"/>
      <c r="X3841"/>
      <c r="Y3841"/>
      <c r="Z3841"/>
    </row>
    <row r="3842" spans="1:26" x14ac:dyDescent="0.25">
      <c r="A3842"/>
      <c r="B3842"/>
      <c r="C3842"/>
      <c r="D3842"/>
      <c r="E3842"/>
      <c r="F3842"/>
      <c r="G3842"/>
      <c r="H3842"/>
      <c r="I3842"/>
      <c r="J3842"/>
      <c r="K3842"/>
      <c r="L3842"/>
      <c r="M3842"/>
      <c r="N3842"/>
      <c r="O3842"/>
      <c r="P3842"/>
      <c r="Q3842"/>
      <c r="R3842"/>
      <c r="S3842"/>
      <c r="T3842"/>
      <c r="U3842"/>
      <c r="V3842"/>
      <c r="W3842"/>
      <c r="X3842"/>
      <c r="Y3842"/>
      <c r="Z3842"/>
    </row>
    <row r="3843" spans="1:26" x14ac:dyDescent="0.25">
      <c r="A3843"/>
      <c r="B3843"/>
      <c r="C3843"/>
      <c r="D3843"/>
      <c r="E3843"/>
      <c r="F3843"/>
      <c r="G3843"/>
      <c r="H3843"/>
      <c r="I3843"/>
      <c r="J3843"/>
      <c r="K3843"/>
      <c r="L3843"/>
      <c r="M3843"/>
      <c r="N3843"/>
      <c r="O3843"/>
      <c r="P3843"/>
      <c r="Q3843"/>
      <c r="R3843"/>
      <c r="S3843"/>
      <c r="T3843"/>
      <c r="U3843"/>
      <c r="V3843"/>
      <c r="W3843"/>
      <c r="X3843"/>
      <c r="Y3843"/>
      <c r="Z3843"/>
    </row>
    <row r="3844" spans="1:26" x14ac:dyDescent="0.25">
      <c r="A3844"/>
      <c r="B3844"/>
      <c r="C3844"/>
      <c r="D3844"/>
      <c r="E3844"/>
      <c r="F3844"/>
      <c r="G3844"/>
      <c r="H3844"/>
      <c r="I3844"/>
      <c r="J3844"/>
      <c r="K3844"/>
      <c r="L3844"/>
      <c r="M3844"/>
      <c r="N3844"/>
      <c r="O3844"/>
      <c r="P3844"/>
      <c r="Q3844"/>
      <c r="R3844"/>
      <c r="S3844"/>
      <c r="T3844"/>
      <c r="U3844"/>
      <c r="V3844"/>
      <c r="W3844"/>
      <c r="X3844"/>
      <c r="Y3844"/>
      <c r="Z3844"/>
    </row>
    <row r="3845" spans="1:26" x14ac:dyDescent="0.25">
      <c r="A3845"/>
      <c r="B3845"/>
      <c r="C3845"/>
      <c r="D3845"/>
      <c r="E3845"/>
      <c r="F3845"/>
      <c r="G3845"/>
      <c r="H3845"/>
      <c r="I3845"/>
      <c r="J3845"/>
      <c r="K3845"/>
      <c r="L3845"/>
      <c r="M3845"/>
      <c r="N3845"/>
      <c r="O3845"/>
      <c r="P3845"/>
      <c r="Q3845"/>
      <c r="R3845"/>
      <c r="S3845"/>
      <c r="T3845"/>
      <c r="U3845"/>
      <c r="V3845"/>
      <c r="W3845"/>
      <c r="X3845"/>
      <c r="Y3845"/>
      <c r="Z3845"/>
    </row>
    <row r="3846" spans="1:26" x14ac:dyDescent="0.25">
      <c r="A3846"/>
      <c r="B3846"/>
      <c r="C3846"/>
      <c r="D3846"/>
      <c r="E3846"/>
      <c r="F3846"/>
      <c r="G3846"/>
      <c r="H3846"/>
      <c r="I3846"/>
      <c r="J3846"/>
      <c r="K3846"/>
      <c r="L3846"/>
      <c r="M3846"/>
      <c r="N3846"/>
      <c r="O3846"/>
      <c r="P3846"/>
      <c r="Q3846"/>
      <c r="R3846"/>
      <c r="S3846"/>
      <c r="T3846"/>
      <c r="U3846"/>
      <c r="V3846"/>
      <c r="W3846"/>
      <c r="X3846"/>
      <c r="Y3846"/>
      <c r="Z3846"/>
    </row>
    <row r="3847" spans="1:26" x14ac:dyDescent="0.25">
      <c r="A3847"/>
      <c r="B3847"/>
      <c r="C3847"/>
      <c r="D3847"/>
      <c r="E3847"/>
      <c r="F3847"/>
      <c r="G3847"/>
      <c r="H3847"/>
      <c r="I3847"/>
      <c r="J3847"/>
      <c r="K3847"/>
      <c r="L3847"/>
      <c r="M3847"/>
      <c r="N3847"/>
      <c r="O3847"/>
      <c r="P3847"/>
      <c r="Q3847"/>
      <c r="R3847"/>
      <c r="S3847"/>
      <c r="T3847"/>
      <c r="U3847"/>
      <c r="V3847"/>
      <c r="W3847"/>
      <c r="X3847"/>
      <c r="Y3847"/>
      <c r="Z3847"/>
    </row>
    <row r="3848" spans="1:26" x14ac:dyDescent="0.25">
      <c r="A3848"/>
      <c r="B3848"/>
      <c r="C3848"/>
      <c r="D3848"/>
      <c r="E3848"/>
      <c r="F3848"/>
      <c r="G3848"/>
      <c r="H3848"/>
      <c r="I3848"/>
      <c r="J3848"/>
      <c r="K3848"/>
      <c r="L3848"/>
      <c r="M3848"/>
      <c r="N3848"/>
      <c r="O3848"/>
      <c r="P3848"/>
      <c r="Q3848"/>
      <c r="R3848"/>
      <c r="S3848"/>
      <c r="T3848"/>
      <c r="U3848"/>
      <c r="V3848"/>
      <c r="W3848"/>
      <c r="X3848"/>
      <c r="Y3848"/>
      <c r="Z3848"/>
    </row>
    <row r="3849" spans="1:26" x14ac:dyDescent="0.25">
      <c r="A3849"/>
      <c r="B3849"/>
      <c r="C3849"/>
      <c r="D3849"/>
      <c r="E3849"/>
      <c r="F3849"/>
      <c r="G3849"/>
      <c r="H3849"/>
      <c r="I3849"/>
      <c r="J3849"/>
      <c r="K3849"/>
      <c r="L3849"/>
      <c r="M3849"/>
      <c r="N3849"/>
      <c r="O3849"/>
      <c r="P3849"/>
      <c r="Q3849"/>
      <c r="R3849"/>
      <c r="S3849"/>
      <c r="T3849"/>
      <c r="U3849"/>
      <c r="V3849"/>
      <c r="W3849"/>
      <c r="X3849"/>
      <c r="Y3849"/>
      <c r="Z3849"/>
    </row>
    <row r="3850" spans="1:26" x14ac:dyDescent="0.25">
      <c r="A3850"/>
      <c r="B3850"/>
      <c r="C3850"/>
      <c r="D3850"/>
      <c r="E3850"/>
      <c r="F3850"/>
      <c r="G3850"/>
      <c r="H3850"/>
      <c r="I3850"/>
      <c r="J3850"/>
      <c r="K3850"/>
      <c r="L3850"/>
      <c r="M3850"/>
      <c r="N3850"/>
      <c r="O3850"/>
      <c r="P3850"/>
      <c r="Q3850"/>
      <c r="R3850"/>
      <c r="S3850"/>
      <c r="T3850"/>
      <c r="U3850"/>
      <c r="V3850"/>
      <c r="W3850"/>
      <c r="X3850"/>
      <c r="Y3850"/>
      <c r="Z3850"/>
    </row>
    <row r="3851" spans="1:26" x14ac:dyDescent="0.25">
      <c r="A3851"/>
      <c r="B3851"/>
      <c r="C3851"/>
      <c r="D3851"/>
      <c r="E3851"/>
      <c r="F3851"/>
      <c r="G3851"/>
      <c r="H3851"/>
      <c r="I3851"/>
      <c r="J3851"/>
      <c r="K3851"/>
      <c r="L3851"/>
      <c r="M3851"/>
      <c r="N3851"/>
      <c r="O3851"/>
      <c r="P3851"/>
      <c r="Q3851"/>
      <c r="R3851"/>
      <c r="S3851"/>
      <c r="T3851"/>
      <c r="U3851"/>
      <c r="V3851"/>
      <c r="W3851"/>
      <c r="X3851"/>
      <c r="Y3851"/>
      <c r="Z3851"/>
    </row>
    <row r="3852" spans="1:26" x14ac:dyDescent="0.25">
      <c r="A3852"/>
      <c r="B3852"/>
      <c r="C3852"/>
      <c r="D3852"/>
      <c r="E3852"/>
      <c r="F3852"/>
      <c r="G3852"/>
      <c r="H3852"/>
      <c r="I3852"/>
      <c r="J3852"/>
      <c r="K3852"/>
      <c r="L3852"/>
      <c r="M3852"/>
      <c r="N3852"/>
      <c r="O3852"/>
      <c r="P3852"/>
      <c r="Q3852"/>
      <c r="R3852"/>
      <c r="S3852"/>
      <c r="T3852"/>
      <c r="U3852"/>
      <c r="V3852"/>
      <c r="W3852"/>
      <c r="X3852"/>
      <c r="Y3852"/>
      <c r="Z3852"/>
    </row>
    <row r="3853" spans="1:26" x14ac:dyDescent="0.25">
      <c r="A3853"/>
      <c r="B3853"/>
      <c r="C3853"/>
      <c r="D3853"/>
      <c r="E3853"/>
      <c r="F3853"/>
      <c r="G3853"/>
      <c r="H3853"/>
      <c r="I3853"/>
      <c r="J3853"/>
      <c r="K3853"/>
      <c r="L3853"/>
      <c r="M3853"/>
      <c r="N3853"/>
      <c r="O3853"/>
      <c r="P3853"/>
      <c r="Q3853"/>
      <c r="R3853"/>
      <c r="S3853"/>
      <c r="T3853"/>
      <c r="U3853"/>
      <c r="V3853"/>
      <c r="W3853"/>
      <c r="X3853"/>
      <c r="Y3853"/>
      <c r="Z3853"/>
    </row>
    <row r="3854" spans="1:26" x14ac:dyDescent="0.25">
      <c r="A3854"/>
      <c r="B3854"/>
      <c r="C3854"/>
      <c r="D3854"/>
      <c r="E3854"/>
      <c r="F3854"/>
      <c r="G3854"/>
      <c r="H3854"/>
      <c r="I3854"/>
      <c r="J3854"/>
      <c r="K3854"/>
      <c r="L3854"/>
      <c r="M3854"/>
      <c r="N3854"/>
      <c r="O3854"/>
      <c r="P3854"/>
      <c r="Q3854"/>
      <c r="R3854"/>
      <c r="S3854"/>
      <c r="T3854"/>
      <c r="U3854"/>
      <c r="V3854"/>
      <c r="W3854"/>
      <c r="X3854"/>
      <c r="Y3854"/>
      <c r="Z3854"/>
    </row>
    <row r="3855" spans="1:26" x14ac:dyDescent="0.25">
      <c r="A3855"/>
      <c r="B3855"/>
      <c r="C3855"/>
      <c r="D3855"/>
      <c r="E3855"/>
      <c r="F3855"/>
      <c r="G3855"/>
      <c r="H3855"/>
      <c r="I3855"/>
      <c r="J3855"/>
      <c r="K3855"/>
      <c r="L3855"/>
      <c r="M3855"/>
      <c r="N3855"/>
      <c r="O3855"/>
      <c r="P3855"/>
      <c r="Q3855"/>
      <c r="R3855"/>
      <c r="S3855"/>
      <c r="T3855"/>
      <c r="U3855"/>
      <c r="V3855"/>
      <c r="W3855"/>
      <c r="X3855"/>
      <c r="Y3855"/>
      <c r="Z3855"/>
    </row>
    <row r="3856" spans="1:26" x14ac:dyDescent="0.25">
      <c r="A3856"/>
      <c r="B3856"/>
      <c r="C3856"/>
      <c r="D3856"/>
      <c r="E3856"/>
      <c r="F3856"/>
      <c r="G3856"/>
      <c r="H3856"/>
      <c r="I3856"/>
      <c r="J3856"/>
      <c r="K3856"/>
      <c r="L3856"/>
      <c r="M3856"/>
      <c r="N3856"/>
      <c r="O3856"/>
      <c r="P3856"/>
      <c r="Q3856"/>
      <c r="R3856"/>
      <c r="S3856"/>
      <c r="T3856"/>
      <c r="U3856"/>
      <c r="V3856"/>
      <c r="W3856"/>
      <c r="X3856"/>
      <c r="Y3856"/>
      <c r="Z3856"/>
    </row>
    <row r="3857" spans="1:26" x14ac:dyDescent="0.25">
      <c r="A3857"/>
      <c r="B3857"/>
      <c r="C3857"/>
      <c r="D3857"/>
      <c r="E3857"/>
      <c r="F3857"/>
      <c r="G3857"/>
      <c r="H3857"/>
      <c r="I3857"/>
      <c r="J3857"/>
      <c r="K3857"/>
      <c r="L3857"/>
      <c r="M3857"/>
      <c r="N3857"/>
      <c r="O3857"/>
      <c r="P3857"/>
      <c r="Q3857"/>
      <c r="R3857"/>
      <c r="S3857"/>
      <c r="T3857"/>
      <c r="U3857"/>
      <c r="V3857"/>
      <c r="W3857"/>
      <c r="X3857"/>
      <c r="Y3857"/>
      <c r="Z3857"/>
    </row>
    <row r="3858" spans="1:26" x14ac:dyDescent="0.25">
      <c r="A3858"/>
      <c r="B3858"/>
      <c r="C3858"/>
      <c r="D3858"/>
      <c r="E3858"/>
      <c r="F3858"/>
      <c r="G3858"/>
      <c r="H3858"/>
      <c r="I3858"/>
      <c r="J3858"/>
      <c r="K3858"/>
      <c r="L3858"/>
      <c r="M3858"/>
      <c r="N3858"/>
      <c r="O3858"/>
      <c r="P3858"/>
      <c r="Q3858"/>
      <c r="R3858"/>
      <c r="S3858"/>
      <c r="T3858"/>
      <c r="U3858"/>
      <c r="V3858"/>
      <c r="W3858"/>
      <c r="X3858"/>
      <c r="Y3858"/>
      <c r="Z3858"/>
    </row>
    <row r="3859" spans="1:26" x14ac:dyDescent="0.25">
      <c r="A3859"/>
      <c r="B3859"/>
      <c r="C3859"/>
      <c r="D3859"/>
      <c r="E3859"/>
      <c r="F3859"/>
      <c r="G3859"/>
      <c r="H3859"/>
      <c r="I3859"/>
      <c r="J3859"/>
      <c r="K3859"/>
      <c r="L3859"/>
      <c r="M3859"/>
      <c r="N3859"/>
      <c r="O3859"/>
      <c r="P3859"/>
      <c r="Q3859"/>
      <c r="R3859"/>
      <c r="S3859"/>
      <c r="T3859"/>
      <c r="U3859"/>
      <c r="V3859"/>
      <c r="W3859"/>
      <c r="X3859"/>
      <c r="Y3859"/>
      <c r="Z3859"/>
    </row>
    <row r="3860" spans="1:26" x14ac:dyDescent="0.25">
      <c r="A3860"/>
      <c r="B3860"/>
      <c r="C3860"/>
      <c r="D3860"/>
      <c r="E3860"/>
      <c r="F3860"/>
      <c r="G3860"/>
      <c r="H3860"/>
      <c r="I3860"/>
      <c r="J3860"/>
      <c r="K3860"/>
      <c r="L3860"/>
      <c r="M3860"/>
      <c r="N3860"/>
      <c r="O3860"/>
      <c r="P3860"/>
      <c r="Q3860"/>
      <c r="R3860"/>
      <c r="S3860"/>
      <c r="T3860"/>
      <c r="U3860"/>
      <c r="V3860"/>
      <c r="W3860"/>
      <c r="X3860"/>
      <c r="Y3860"/>
      <c r="Z3860"/>
    </row>
    <row r="3861" spans="1:26" x14ac:dyDescent="0.25">
      <c r="A3861"/>
      <c r="B3861"/>
      <c r="C3861"/>
      <c r="D3861"/>
      <c r="E3861"/>
      <c r="F3861"/>
      <c r="G3861"/>
      <c r="H3861"/>
      <c r="I3861"/>
      <c r="J3861"/>
      <c r="K3861"/>
      <c r="L3861"/>
      <c r="M3861"/>
      <c r="N3861"/>
      <c r="O3861"/>
      <c r="P3861"/>
      <c r="Q3861"/>
      <c r="R3861"/>
      <c r="S3861"/>
      <c r="T3861"/>
      <c r="U3861"/>
      <c r="V3861"/>
      <c r="W3861"/>
      <c r="X3861"/>
      <c r="Y3861"/>
      <c r="Z3861"/>
    </row>
    <row r="3862" spans="1:26" x14ac:dyDescent="0.25">
      <c r="A3862"/>
      <c r="B3862"/>
      <c r="C3862"/>
      <c r="D3862"/>
      <c r="E3862"/>
      <c r="F3862"/>
      <c r="G3862"/>
      <c r="H3862"/>
      <c r="I3862"/>
      <c r="J3862"/>
      <c r="K3862"/>
      <c r="L3862"/>
      <c r="M3862"/>
      <c r="N3862"/>
      <c r="O3862"/>
      <c r="P3862"/>
      <c r="Q3862"/>
      <c r="R3862"/>
      <c r="S3862"/>
      <c r="T3862"/>
      <c r="U3862"/>
      <c r="V3862"/>
      <c r="W3862"/>
      <c r="X3862"/>
      <c r="Y3862"/>
      <c r="Z3862"/>
    </row>
    <row r="3863" spans="1:26" x14ac:dyDescent="0.25">
      <c r="A3863"/>
      <c r="B3863"/>
      <c r="C3863"/>
      <c r="D3863"/>
      <c r="E3863"/>
      <c r="F3863"/>
      <c r="G3863"/>
      <c r="H3863"/>
      <c r="I3863"/>
      <c r="J3863"/>
      <c r="K3863"/>
      <c r="L3863"/>
      <c r="M3863"/>
      <c r="N3863"/>
      <c r="O3863"/>
      <c r="P3863"/>
      <c r="Q3863"/>
      <c r="R3863"/>
      <c r="S3863"/>
      <c r="T3863"/>
      <c r="U3863"/>
      <c r="V3863"/>
      <c r="W3863"/>
      <c r="X3863"/>
      <c r="Y3863"/>
      <c r="Z3863"/>
    </row>
    <row r="3864" spans="1:26" x14ac:dyDescent="0.25">
      <c r="A3864"/>
      <c r="B3864"/>
      <c r="C3864"/>
      <c r="D3864"/>
      <c r="E3864"/>
      <c r="F3864"/>
      <c r="G3864"/>
      <c r="H3864"/>
      <c r="I3864"/>
      <c r="J3864"/>
      <c r="K3864"/>
      <c r="L3864"/>
      <c r="M3864"/>
      <c r="N3864"/>
      <c r="O3864"/>
      <c r="P3864"/>
      <c r="Q3864"/>
      <c r="R3864"/>
      <c r="S3864"/>
      <c r="T3864"/>
      <c r="U3864"/>
      <c r="V3864"/>
      <c r="W3864"/>
      <c r="X3864"/>
      <c r="Y3864"/>
      <c r="Z3864"/>
    </row>
    <row r="3865" spans="1:26" x14ac:dyDescent="0.25">
      <c r="A3865"/>
      <c r="B3865"/>
      <c r="C3865"/>
      <c r="D3865"/>
      <c r="E3865"/>
      <c r="F3865"/>
      <c r="G3865"/>
      <c r="H3865"/>
      <c r="I3865"/>
      <c r="J3865"/>
      <c r="K3865"/>
      <c r="L3865"/>
      <c r="M3865"/>
      <c r="N3865"/>
      <c r="O3865"/>
      <c r="P3865"/>
      <c r="Q3865"/>
      <c r="R3865"/>
      <c r="S3865"/>
      <c r="T3865"/>
      <c r="U3865"/>
      <c r="V3865"/>
      <c r="W3865"/>
      <c r="X3865"/>
      <c r="Y3865"/>
      <c r="Z3865"/>
    </row>
    <row r="3866" spans="1:26" x14ac:dyDescent="0.25">
      <c r="A3866"/>
      <c r="B3866"/>
      <c r="C3866"/>
      <c r="D3866"/>
      <c r="E3866"/>
      <c r="F3866"/>
      <c r="G3866"/>
      <c r="H3866"/>
      <c r="I3866"/>
      <c r="J3866"/>
      <c r="K3866"/>
      <c r="L3866"/>
      <c r="M3866"/>
      <c r="N3866"/>
      <c r="O3866"/>
      <c r="P3866"/>
      <c r="Q3866"/>
      <c r="R3866"/>
      <c r="S3866"/>
      <c r="T3866"/>
      <c r="U3866"/>
      <c r="V3866"/>
      <c r="W3866"/>
      <c r="X3866"/>
      <c r="Y3866"/>
      <c r="Z3866"/>
    </row>
    <row r="3867" spans="1:26" x14ac:dyDescent="0.25">
      <c r="A3867"/>
      <c r="B3867"/>
      <c r="C3867"/>
      <c r="D3867"/>
      <c r="E3867"/>
      <c r="F3867"/>
      <c r="G3867"/>
      <c r="H3867"/>
      <c r="I3867"/>
      <c r="J3867"/>
      <c r="K3867"/>
      <c r="L3867"/>
      <c r="M3867"/>
      <c r="N3867"/>
      <c r="O3867"/>
      <c r="P3867"/>
      <c r="Q3867"/>
      <c r="R3867"/>
      <c r="S3867"/>
      <c r="T3867"/>
      <c r="U3867"/>
      <c r="V3867"/>
      <c r="W3867"/>
      <c r="X3867"/>
      <c r="Y3867"/>
      <c r="Z3867"/>
    </row>
    <row r="3868" spans="1:26" x14ac:dyDescent="0.25">
      <c r="A3868"/>
      <c r="B3868"/>
      <c r="C3868"/>
      <c r="D3868"/>
      <c r="E3868"/>
      <c r="F3868"/>
      <c r="G3868"/>
      <c r="H3868"/>
      <c r="I3868"/>
      <c r="J3868"/>
      <c r="K3868"/>
      <c r="L3868"/>
      <c r="M3868"/>
      <c r="N3868"/>
      <c r="O3868"/>
      <c r="P3868"/>
      <c r="Q3868"/>
      <c r="R3868"/>
      <c r="S3868"/>
      <c r="T3868"/>
      <c r="U3868"/>
      <c r="V3868"/>
      <c r="W3868"/>
      <c r="X3868"/>
      <c r="Y3868"/>
      <c r="Z3868"/>
    </row>
    <row r="3869" spans="1:26" x14ac:dyDescent="0.25">
      <c r="A3869"/>
      <c r="B3869"/>
      <c r="C3869"/>
      <c r="D3869"/>
      <c r="E3869"/>
      <c r="F3869"/>
      <c r="G3869"/>
      <c r="H3869"/>
      <c r="I3869"/>
      <c r="J3869"/>
      <c r="K3869"/>
      <c r="L3869"/>
      <c r="M3869"/>
      <c r="N3869"/>
      <c r="O3869"/>
      <c r="P3869"/>
      <c r="Q3869"/>
      <c r="R3869"/>
      <c r="S3869"/>
      <c r="T3869"/>
      <c r="U3869"/>
      <c r="V3869"/>
      <c r="W3869"/>
      <c r="X3869"/>
      <c r="Y3869"/>
      <c r="Z3869"/>
    </row>
    <row r="3870" spans="1:26" x14ac:dyDescent="0.25">
      <c r="A3870"/>
      <c r="B3870"/>
      <c r="C3870"/>
      <c r="D3870"/>
      <c r="E3870"/>
      <c r="F3870"/>
      <c r="G3870"/>
      <c r="H3870"/>
      <c r="I3870"/>
      <c r="J3870"/>
      <c r="K3870"/>
      <c r="L3870"/>
      <c r="M3870"/>
      <c r="N3870"/>
      <c r="O3870"/>
      <c r="P3870"/>
      <c r="Q3870"/>
      <c r="R3870"/>
      <c r="S3870"/>
      <c r="T3870"/>
      <c r="U3870"/>
      <c r="V3870"/>
      <c r="W3870"/>
      <c r="X3870"/>
      <c r="Y3870"/>
      <c r="Z3870"/>
    </row>
    <row r="3871" spans="1:26" x14ac:dyDescent="0.25">
      <c r="A3871"/>
      <c r="B3871"/>
      <c r="C3871"/>
      <c r="D3871"/>
      <c r="E3871"/>
      <c r="F3871"/>
      <c r="G3871"/>
      <c r="H3871"/>
      <c r="I3871"/>
      <c r="J3871"/>
      <c r="K3871"/>
      <c r="L3871"/>
      <c r="M3871"/>
      <c r="N3871"/>
      <c r="O3871"/>
      <c r="P3871"/>
      <c r="Q3871"/>
      <c r="R3871"/>
      <c r="S3871"/>
      <c r="T3871"/>
      <c r="U3871"/>
      <c r="V3871"/>
      <c r="W3871"/>
      <c r="X3871"/>
      <c r="Y3871"/>
      <c r="Z3871"/>
    </row>
    <row r="3872" spans="1:26" x14ac:dyDescent="0.25">
      <c r="A3872"/>
      <c r="B3872"/>
      <c r="C3872"/>
      <c r="D3872"/>
      <c r="E3872"/>
      <c r="F3872"/>
      <c r="G3872"/>
      <c r="H3872"/>
      <c r="I3872"/>
      <c r="J3872"/>
      <c r="K3872"/>
      <c r="L3872"/>
      <c r="M3872"/>
      <c r="N3872"/>
      <c r="O3872"/>
      <c r="P3872"/>
      <c r="Q3872"/>
      <c r="R3872"/>
      <c r="S3872"/>
      <c r="T3872"/>
      <c r="U3872"/>
      <c r="V3872"/>
      <c r="W3872"/>
      <c r="X3872"/>
      <c r="Y3872"/>
      <c r="Z3872"/>
    </row>
    <row r="3873" spans="1:26" x14ac:dyDescent="0.25">
      <c r="A3873"/>
      <c r="B3873"/>
      <c r="C3873"/>
      <c r="D3873"/>
      <c r="E3873"/>
      <c r="F3873"/>
      <c r="G3873"/>
      <c r="H3873"/>
      <c r="I3873"/>
      <c r="J3873"/>
      <c r="K3873"/>
      <c r="L3873"/>
      <c r="M3873"/>
      <c r="N3873"/>
      <c r="O3873"/>
      <c r="P3873"/>
      <c r="Q3873"/>
      <c r="R3873"/>
      <c r="S3873"/>
      <c r="T3873"/>
      <c r="U3873"/>
      <c r="V3873"/>
      <c r="W3873"/>
      <c r="X3873"/>
      <c r="Y3873"/>
      <c r="Z3873"/>
    </row>
    <row r="3874" spans="1:26" x14ac:dyDescent="0.25">
      <c r="A3874"/>
      <c r="B3874"/>
      <c r="C3874"/>
      <c r="D3874"/>
      <c r="E3874"/>
      <c r="F3874"/>
      <c r="G3874"/>
      <c r="H3874"/>
      <c r="I3874"/>
      <c r="J3874"/>
      <c r="K3874"/>
      <c r="L3874"/>
      <c r="M3874"/>
      <c r="N3874"/>
      <c r="O3874"/>
      <c r="P3874"/>
      <c r="Q3874"/>
      <c r="R3874"/>
      <c r="S3874"/>
      <c r="T3874"/>
      <c r="U3874"/>
      <c r="V3874"/>
      <c r="W3874"/>
      <c r="X3874"/>
      <c r="Y3874"/>
      <c r="Z3874"/>
    </row>
    <row r="3875" spans="1:26" x14ac:dyDescent="0.25">
      <c r="A3875"/>
      <c r="B3875"/>
      <c r="C3875"/>
      <c r="D3875"/>
      <c r="E3875"/>
      <c r="F3875"/>
      <c r="G3875"/>
      <c r="H3875"/>
      <c r="I3875"/>
      <c r="J3875"/>
      <c r="K3875"/>
      <c r="L3875"/>
      <c r="M3875"/>
      <c r="N3875"/>
      <c r="O3875"/>
      <c r="P3875"/>
      <c r="Q3875"/>
      <c r="R3875"/>
      <c r="S3875"/>
      <c r="T3875"/>
      <c r="U3875"/>
      <c r="V3875"/>
      <c r="W3875"/>
      <c r="X3875"/>
      <c r="Y3875"/>
      <c r="Z3875"/>
    </row>
    <row r="3876" spans="1:26" x14ac:dyDescent="0.25">
      <c r="A3876"/>
      <c r="B3876"/>
      <c r="C3876"/>
      <c r="D3876"/>
      <c r="E3876"/>
      <c r="F3876"/>
      <c r="G3876"/>
      <c r="H3876"/>
      <c r="I3876"/>
      <c r="J3876"/>
      <c r="K3876"/>
      <c r="L3876"/>
      <c r="M3876"/>
      <c r="N3876"/>
      <c r="O3876"/>
      <c r="P3876"/>
      <c r="Q3876"/>
      <c r="R3876"/>
      <c r="S3876"/>
      <c r="T3876"/>
      <c r="U3876"/>
      <c r="V3876"/>
      <c r="W3876"/>
      <c r="X3876"/>
      <c r="Y3876"/>
      <c r="Z3876"/>
    </row>
    <row r="3877" spans="1:26" x14ac:dyDescent="0.25">
      <c r="A3877"/>
      <c r="B3877"/>
      <c r="C3877"/>
      <c r="D3877"/>
      <c r="E3877"/>
      <c r="F3877"/>
      <c r="G3877"/>
      <c r="H3877"/>
      <c r="I3877"/>
      <c r="J3877"/>
      <c r="K3877"/>
      <c r="L3877"/>
      <c r="M3877"/>
      <c r="N3877"/>
      <c r="O3877"/>
      <c r="P3877"/>
      <c r="Q3877"/>
      <c r="R3877"/>
      <c r="S3877"/>
      <c r="T3877"/>
      <c r="U3877"/>
      <c r="V3877"/>
      <c r="W3877"/>
      <c r="X3877"/>
      <c r="Y3877"/>
      <c r="Z3877"/>
    </row>
    <row r="3878" spans="1:26" x14ac:dyDescent="0.25">
      <c r="A3878"/>
      <c r="B3878"/>
      <c r="C3878"/>
      <c r="D3878"/>
      <c r="E3878"/>
      <c r="F3878"/>
      <c r="G3878"/>
      <c r="H3878"/>
      <c r="I3878"/>
      <c r="J3878"/>
      <c r="K3878"/>
      <c r="L3878"/>
      <c r="M3878"/>
      <c r="N3878"/>
      <c r="O3878"/>
      <c r="P3878"/>
      <c r="Q3878"/>
      <c r="R3878"/>
      <c r="S3878"/>
      <c r="T3878"/>
      <c r="U3878"/>
      <c r="V3878"/>
      <c r="W3878"/>
      <c r="X3878"/>
      <c r="Y3878"/>
      <c r="Z3878"/>
    </row>
    <row r="3879" spans="1:26" x14ac:dyDescent="0.25">
      <c r="A3879"/>
      <c r="B3879"/>
      <c r="C3879"/>
      <c r="D3879"/>
      <c r="E3879"/>
      <c r="F3879"/>
      <c r="G3879"/>
      <c r="H3879"/>
      <c r="I3879"/>
      <c r="J3879"/>
      <c r="K3879"/>
      <c r="L3879"/>
      <c r="M3879"/>
      <c r="N3879"/>
      <c r="O3879"/>
      <c r="P3879"/>
      <c r="Q3879"/>
      <c r="R3879"/>
      <c r="S3879"/>
      <c r="T3879"/>
      <c r="U3879"/>
      <c r="V3879"/>
      <c r="W3879"/>
      <c r="X3879"/>
      <c r="Y3879"/>
      <c r="Z3879"/>
    </row>
    <row r="3880" spans="1:26" x14ac:dyDescent="0.25">
      <c r="A3880"/>
      <c r="B3880"/>
      <c r="C3880"/>
      <c r="D3880"/>
      <c r="E3880"/>
      <c r="F3880"/>
      <c r="G3880"/>
      <c r="H3880"/>
      <c r="I3880"/>
      <c r="J3880"/>
      <c r="K3880"/>
      <c r="L3880"/>
      <c r="M3880"/>
      <c r="N3880"/>
      <c r="O3880"/>
      <c r="P3880"/>
      <c r="Q3880"/>
      <c r="R3880"/>
      <c r="S3880"/>
      <c r="T3880"/>
      <c r="U3880"/>
      <c r="V3880"/>
      <c r="W3880"/>
      <c r="X3880"/>
      <c r="Y3880"/>
      <c r="Z3880"/>
    </row>
    <row r="3881" spans="1:26" x14ac:dyDescent="0.25">
      <c r="A3881"/>
      <c r="B3881"/>
      <c r="C3881"/>
      <c r="D3881"/>
      <c r="E3881"/>
      <c r="F3881"/>
      <c r="G3881"/>
      <c r="H3881"/>
      <c r="I3881"/>
      <c r="J3881"/>
      <c r="K3881"/>
      <c r="L3881"/>
      <c r="M3881"/>
      <c r="N3881"/>
      <c r="O3881"/>
      <c r="P3881"/>
      <c r="Q3881"/>
      <c r="R3881"/>
      <c r="S3881"/>
      <c r="T3881"/>
      <c r="U3881"/>
      <c r="V3881"/>
      <c r="W3881"/>
      <c r="X3881"/>
      <c r="Y3881"/>
      <c r="Z3881"/>
    </row>
    <row r="3882" spans="1:26" x14ac:dyDescent="0.25">
      <c r="A3882"/>
      <c r="B3882"/>
      <c r="C3882"/>
      <c r="D3882"/>
      <c r="E3882"/>
      <c r="F3882"/>
      <c r="G3882"/>
      <c r="H3882"/>
      <c r="I3882"/>
      <c r="J3882"/>
      <c r="K3882"/>
      <c r="L3882"/>
      <c r="M3882"/>
      <c r="N3882"/>
      <c r="O3882"/>
      <c r="P3882"/>
      <c r="Q3882"/>
      <c r="R3882"/>
      <c r="S3882"/>
      <c r="T3882"/>
      <c r="U3882"/>
      <c r="V3882"/>
      <c r="W3882"/>
      <c r="X3882"/>
      <c r="Y3882"/>
      <c r="Z3882"/>
    </row>
    <row r="3883" spans="1:26" x14ac:dyDescent="0.25">
      <c r="A3883"/>
      <c r="B3883"/>
      <c r="C3883"/>
      <c r="D3883"/>
      <c r="E3883"/>
      <c r="F3883"/>
      <c r="G3883"/>
      <c r="H3883"/>
      <c r="I3883"/>
      <c r="J3883"/>
      <c r="K3883"/>
      <c r="L3883"/>
      <c r="M3883"/>
      <c r="N3883"/>
      <c r="O3883"/>
      <c r="P3883"/>
      <c r="Q3883"/>
      <c r="R3883"/>
      <c r="S3883"/>
      <c r="T3883"/>
      <c r="U3883"/>
      <c r="V3883"/>
      <c r="W3883"/>
      <c r="X3883"/>
      <c r="Y3883"/>
      <c r="Z3883"/>
    </row>
    <row r="3884" spans="1:26" x14ac:dyDescent="0.25">
      <c r="A3884"/>
      <c r="B3884"/>
      <c r="C3884"/>
      <c r="D3884"/>
      <c r="E3884"/>
      <c r="F3884"/>
      <c r="G3884"/>
      <c r="H3884"/>
      <c r="I3884"/>
      <c r="J3884"/>
      <c r="K3884"/>
      <c r="L3884"/>
      <c r="M3884"/>
      <c r="N3884"/>
      <c r="O3884"/>
      <c r="P3884"/>
      <c r="Q3884"/>
      <c r="R3884"/>
      <c r="S3884"/>
      <c r="T3884"/>
      <c r="U3884"/>
      <c r="V3884"/>
      <c r="W3884"/>
      <c r="X3884"/>
      <c r="Y3884"/>
      <c r="Z3884"/>
    </row>
    <row r="3885" spans="1:26" x14ac:dyDescent="0.25">
      <c r="A3885"/>
      <c r="B3885"/>
      <c r="C3885"/>
      <c r="D3885"/>
      <c r="E3885"/>
      <c r="F3885"/>
      <c r="G3885"/>
      <c r="H3885"/>
      <c r="I3885"/>
      <c r="J3885"/>
      <c r="K3885"/>
      <c r="L3885"/>
      <c r="M3885"/>
      <c r="N3885"/>
      <c r="O3885"/>
      <c r="P3885"/>
      <c r="Q3885"/>
      <c r="R3885"/>
      <c r="S3885"/>
      <c r="T3885"/>
      <c r="U3885"/>
      <c r="V3885"/>
      <c r="W3885"/>
      <c r="X3885"/>
      <c r="Y3885"/>
      <c r="Z3885"/>
    </row>
    <row r="3886" spans="1:26" x14ac:dyDescent="0.25">
      <c r="A3886"/>
      <c r="B3886"/>
      <c r="C3886"/>
      <c r="D3886"/>
      <c r="E3886"/>
      <c r="F3886"/>
      <c r="G3886"/>
      <c r="H3886"/>
      <c r="I3886"/>
      <c r="J3886"/>
      <c r="K3886"/>
      <c r="L3886"/>
      <c r="M3886"/>
      <c r="N3886"/>
      <c r="O3886"/>
      <c r="P3886"/>
      <c r="Q3886"/>
      <c r="R3886"/>
      <c r="S3886"/>
      <c r="T3886"/>
      <c r="U3886"/>
      <c r="V3886"/>
      <c r="W3886"/>
      <c r="X3886"/>
      <c r="Y3886"/>
      <c r="Z3886"/>
    </row>
    <row r="3887" spans="1:26" x14ac:dyDescent="0.25">
      <c r="A3887"/>
      <c r="B3887"/>
      <c r="C3887"/>
      <c r="D3887"/>
      <c r="E3887"/>
      <c r="F3887"/>
      <c r="G3887"/>
      <c r="H3887"/>
      <c r="I3887"/>
      <c r="J3887"/>
      <c r="K3887"/>
      <c r="L3887"/>
      <c r="M3887"/>
      <c r="N3887"/>
      <c r="O3887"/>
      <c r="P3887"/>
      <c r="Q3887"/>
      <c r="R3887"/>
      <c r="S3887"/>
      <c r="T3887"/>
      <c r="U3887"/>
      <c r="V3887"/>
      <c r="W3887"/>
      <c r="X3887"/>
      <c r="Y3887"/>
      <c r="Z3887"/>
    </row>
    <row r="3888" spans="1:26" x14ac:dyDescent="0.25">
      <c r="A3888"/>
      <c r="B3888"/>
      <c r="C3888"/>
      <c r="D3888"/>
      <c r="E3888"/>
      <c r="F3888"/>
      <c r="G3888"/>
      <c r="H3888"/>
      <c r="I3888"/>
      <c r="J3888"/>
      <c r="K3888"/>
      <c r="L3888"/>
      <c r="M3888"/>
      <c r="N3888"/>
      <c r="O3888"/>
      <c r="P3888"/>
      <c r="Q3888"/>
      <c r="R3888"/>
      <c r="S3888"/>
      <c r="T3888"/>
      <c r="U3888"/>
      <c r="V3888"/>
      <c r="W3888"/>
      <c r="X3888"/>
      <c r="Y3888"/>
      <c r="Z3888"/>
    </row>
    <row r="3889" spans="1:26" x14ac:dyDescent="0.25">
      <c r="A3889"/>
      <c r="B3889"/>
      <c r="C3889"/>
      <c r="D3889"/>
      <c r="E3889"/>
      <c r="F3889"/>
      <c r="G3889"/>
      <c r="H3889"/>
      <c r="I3889"/>
      <c r="J3889"/>
      <c r="K3889"/>
      <c r="L3889"/>
      <c r="M3889"/>
      <c r="N3889"/>
      <c r="O3889"/>
      <c r="P3889"/>
      <c r="Q3889"/>
      <c r="R3889"/>
      <c r="S3889"/>
      <c r="T3889"/>
      <c r="U3889"/>
      <c r="V3889"/>
      <c r="W3889"/>
      <c r="X3889"/>
      <c r="Y3889"/>
      <c r="Z3889"/>
    </row>
    <row r="3890" spans="1:26" x14ac:dyDescent="0.25">
      <c r="A3890"/>
      <c r="B3890"/>
      <c r="C3890"/>
      <c r="D3890"/>
      <c r="E3890"/>
      <c r="F3890"/>
      <c r="G3890"/>
      <c r="H3890"/>
      <c r="I3890"/>
      <c r="J3890"/>
      <c r="K3890"/>
      <c r="L3890"/>
      <c r="M3890"/>
      <c r="N3890"/>
      <c r="O3890"/>
      <c r="P3890"/>
      <c r="Q3890"/>
      <c r="R3890"/>
      <c r="S3890"/>
      <c r="T3890"/>
      <c r="U3890"/>
      <c r="V3890"/>
      <c r="W3890"/>
      <c r="X3890"/>
      <c r="Y3890"/>
      <c r="Z3890"/>
    </row>
    <row r="3891" spans="1:26" x14ac:dyDescent="0.25">
      <c r="A3891"/>
      <c r="B3891"/>
      <c r="C3891"/>
      <c r="D3891"/>
      <c r="E3891"/>
      <c r="F3891"/>
      <c r="G3891"/>
      <c r="H3891"/>
      <c r="I3891"/>
      <c r="J3891"/>
      <c r="K3891"/>
      <c r="L3891"/>
      <c r="M3891"/>
      <c r="N3891"/>
      <c r="O3891"/>
      <c r="P3891"/>
      <c r="Q3891"/>
      <c r="R3891"/>
      <c r="S3891"/>
      <c r="T3891"/>
      <c r="U3891"/>
      <c r="V3891"/>
      <c r="W3891"/>
      <c r="X3891"/>
      <c r="Y3891"/>
      <c r="Z3891"/>
    </row>
    <row r="3892" spans="1:26" x14ac:dyDescent="0.25">
      <c r="A3892"/>
      <c r="B3892"/>
      <c r="C3892"/>
      <c r="D3892"/>
      <c r="E3892"/>
      <c r="F3892"/>
      <c r="G3892"/>
      <c r="H3892"/>
      <c r="I3892"/>
      <c r="J3892"/>
      <c r="K3892"/>
      <c r="L3892"/>
      <c r="M3892"/>
      <c r="N3892"/>
      <c r="O3892"/>
      <c r="P3892"/>
      <c r="Q3892"/>
      <c r="R3892"/>
      <c r="S3892"/>
      <c r="T3892"/>
      <c r="U3892"/>
      <c r="V3892"/>
      <c r="W3892"/>
      <c r="X3892"/>
      <c r="Y3892"/>
      <c r="Z3892"/>
    </row>
    <row r="3893" spans="1:26" x14ac:dyDescent="0.25">
      <c r="A3893"/>
      <c r="B3893"/>
      <c r="C3893"/>
      <c r="D3893"/>
      <c r="E3893"/>
      <c r="F3893"/>
      <c r="G3893"/>
      <c r="H3893"/>
      <c r="I3893"/>
      <c r="J3893"/>
      <c r="K3893"/>
      <c r="L3893"/>
      <c r="M3893"/>
      <c r="N3893"/>
      <c r="O3893"/>
      <c r="P3893"/>
      <c r="Q3893"/>
      <c r="R3893"/>
      <c r="S3893"/>
      <c r="T3893"/>
      <c r="U3893"/>
      <c r="V3893"/>
      <c r="W3893"/>
      <c r="X3893"/>
      <c r="Y3893"/>
      <c r="Z3893"/>
    </row>
    <row r="3894" spans="1:26" x14ac:dyDescent="0.25">
      <c r="A3894"/>
      <c r="B3894"/>
      <c r="C3894"/>
      <c r="D3894"/>
      <c r="E3894"/>
      <c r="F3894"/>
      <c r="G3894"/>
      <c r="H3894"/>
      <c r="I3894"/>
      <c r="J3894"/>
      <c r="K3894"/>
      <c r="L3894"/>
      <c r="M3894"/>
      <c r="N3894"/>
      <c r="O3894"/>
      <c r="P3894"/>
      <c r="Q3894"/>
      <c r="R3894"/>
      <c r="S3894"/>
      <c r="T3894"/>
      <c r="U3894"/>
      <c r="V3894"/>
      <c r="W3894"/>
      <c r="X3894"/>
      <c r="Y3894"/>
      <c r="Z3894"/>
    </row>
    <row r="3895" spans="1:26" x14ac:dyDescent="0.25">
      <c r="A3895"/>
      <c r="B3895"/>
      <c r="C3895"/>
      <c r="D3895"/>
      <c r="E3895"/>
      <c r="F3895"/>
      <c r="G3895"/>
      <c r="H3895"/>
      <c r="I3895"/>
      <c r="J3895"/>
      <c r="K3895"/>
      <c r="L3895"/>
      <c r="M3895"/>
      <c r="N3895"/>
      <c r="O3895"/>
      <c r="P3895"/>
      <c r="Q3895"/>
      <c r="R3895"/>
      <c r="S3895"/>
      <c r="T3895"/>
      <c r="U3895"/>
      <c r="V3895"/>
      <c r="W3895"/>
      <c r="X3895"/>
      <c r="Y3895"/>
      <c r="Z3895"/>
    </row>
    <row r="3896" spans="1:26" x14ac:dyDescent="0.25">
      <c r="A3896"/>
      <c r="B3896"/>
      <c r="C3896"/>
      <c r="D3896"/>
      <c r="E3896"/>
      <c r="F3896"/>
      <c r="G3896"/>
      <c r="H3896"/>
      <c r="I3896"/>
      <c r="J3896"/>
      <c r="K3896"/>
      <c r="L3896"/>
      <c r="M3896"/>
      <c r="N3896"/>
      <c r="O3896"/>
      <c r="P3896"/>
      <c r="Q3896"/>
      <c r="R3896"/>
      <c r="S3896"/>
      <c r="T3896"/>
      <c r="U3896"/>
      <c r="V3896"/>
      <c r="W3896"/>
      <c r="X3896"/>
      <c r="Y3896"/>
      <c r="Z3896"/>
    </row>
    <row r="3897" spans="1:26" x14ac:dyDescent="0.25">
      <c r="A3897"/>
      <c r="B3897"/>
      <c r="C3897"/>
      <c r="D3897"/>
      <c r="E3897"/>
      <c r="F3897"/>
      <c r="G3897"/>
      <c r="H3897"/>
      <c r="I3897"/>
      <c r="J3897"/>
      <c r="K3897"/>
      <c r="L3897"/>
      <c r="M3897"/>
      <c r="N3897"/>
      <c r="O3897"/>
      <c r="P3897"/>
      <c r="Q3897"/>
      <c r="R3897"/>
      <c r="S3897"/>
      <c r="T3897"/>
      <c r="U3897"/>
      <c r="V3897"/>
      <c r="W3897"/>
      <c r="X3897"/>
      <c r="Y3897"/>
      <c r="Z3897"/>
    </row>
    <row r="3898" spans="1:26" x14ac:dyDescent="0.25">
      <c r="A3898"/>
      <c r="B3898"/>
      <c r="C3898"/>
      <c r="D3898"/>
      <c r="E3898"/>
      <c r="F3898"/>
      <c r="G3898"/>
      <c r="H3898"/>
      <c r="I3898"/>
      <c r="J3898"/>
      <c r="K3898"/>
      <c r="L3898"/>
      <c r="M3898"/>
      <c r="N3898"/>
      <c r="O3898"/>
      <c r="P3898"/>
      <c r="Q3898"/>
      <c r="R3898"/>
      <c r="S3898"/>
      <c r="T3898"/>
      <c r="U3898"/>
      <c r="V3898"/>
      <c r="W3898"/>
      <c r="X3898"/>
      <c r="Y3898"/>
      <c r="Z3898"/>
    </row>
    <row r="3899" spans="1:26" x14ac:dyDescent="0.25">
      <c r="A3899"/>
      <c r="B3899"/>
      <c r="C3899"/>
      <c r="D3899"/>
      <c r="E3899"/>
      <c r="F3899"/>
      <c r="G3899"/>
      <c r="H3899"/>
      <c r="I3899"/>
      <c r="J3899"/>
      <c r="K3899"/>
      <c r="L3899"/>
      <c r="M3899"/>
      <c r="N3899"/>
      <c r="O3899"/>
      <c r="P3899"/>
      <c r="Q3899"/>
      <c r="R3899"/>
      <c r="S3899"/>
      <c r="T3899"/>
      <c r="U3899"/>
      <c r="V3899"/>
      <c r="W3899"/>
      <c r="X3899"/>
      <c r="Y3899"/>
      <c r="Z3899"/>
    </row>
    <row r="3900" spans="1:26" x14ac:dyDescent="0.25">
      <c r="A3900"/>
      <c r="B3900"/>
      <c r="C3900"/>
      <c r="D3900"/>
      <c r="E3900"/>
      <c r="F3900"/>
      <c r="G3900"/>
      <c r="H3900"/>
      <c r="I3900"/>
      <c r="J3900"/>
      <c r="K3900"/>
      <c r="L3900"/>
      <c r="M3900"/>
      <c r="N3900"/>
      <c r="O3900"/>
      <c r="P3900"/>
      <c r="Q3900"/>
      <c r="R3900"/>
      <c r="S3900"/>
      <c r="T3900"/>
      <c r="U3900"/>
      <c r="V3900"/>
      <c r="W3900"/>
      <c r="X3900"/>
      <c r="Y3900"/>
      <c r="Z3900"/>
    </row>
    <row r="3901" spans="1:26" x14ac:dyDescent="0.25">
      <c r="A3901"/>
      <c r="B3901"/>
      <c r="C3901"/>
      <c r="D3901"/>
      <c r="E3901"/>
      <c r="F3901"/>
      <c r="G3901"/>
      <c r="H3901"/>
      <c r="I3901"/>
      <c r="J3901"/>
      <c r="K3901"/>
      <c r="L3901"/>
      <c r="M3901"/>
      <c r="N3901"/>
      <c r="O3901"/>
      <c r="P3901"/>
      <c r="Q3901"/>
      <c r="R3901"/>
      <c r="S3901"/>
      <c r="T3901"/>
      <c r="U3901"/>
      <c r="V3901"/>
      <c r="W3901"/>
      <c r="X3901"/>
      <c r="Y3901"/>
      <c r="Z3901"/>
    </row>
    <row r="3902" spans="1:26" x14ac:dyDescent="0.25">
      <c r="A3902"/>
      <c r="B3902"/>
      <c r="C3902"/>
      <c r="D3902"/>
      <c r="E3902"/>
      <c r="F3902"/>
      <c r="G3902"/>
      <c r="H3902"/>
      <c r="I3902"/>
      <c r="J3902"/>
      <c r="K3902"/>
      <c r="L3902"/>
      <c r="M3902"/>
      <c r="N3902"/>
      <c r="O3902"/>
      <c r="P3902"/>
      <c r="Q3902"/>
      <c r="R3902"/>
      <c r="S3902"/>
      <c r="T3902"/>
      <c r="U3902"/>
      <c r="V3902"/>
      <c r="W3902"/>
      <c r="X3902"/>
      <c r="Y3902"/>
      <c r="Z3902"/>
    </row>
    <row r="3903" spans="1:26" x14ac:dyDescent="0.25">
      <c r="A3903"/>
      <c r="B3903"/>
      <c r="C3903"/>
      <c r="D3903"/>
      <c r="E3903"/>
      <c r="F3903"/>
      <c r="G3903"/>
      <c r="H3903"/>
      <c r="I3903"/>
      <c r="J3903"/>
      <c r="K3903"/>
      <c r="L3903"/>
      <c r="M3903"/>
      <c r="N3903"/>
      <c r="O3903"/>
      <c r="P3903"/>
      <c r="Q3903"/>
      <c r="R3903"/>
      <c r="S3903"/>
      <c r="T3903"/>
      <c r="U3903"/>
      <c r="V3903"/>
      <c r="W3903"/>
      <c r="X3903"/>
      <c r="Y3903"/>
      <c r="Z3903"/>
    </row>
    <row r="3904" spans="1:26" x14ac:dyDescent="0.25">
      <c r="A3904"/>
      <c r="B3904"/>
      <c r="C3904"/>
      <c r="D3904"/>
      <c r="E3904"/>
      <c r="F3904"/>
      <c r="G3904"/>
      <c r="H3904"/>
      <c r="I3904"/>
      <c r="J3904"/>
      <c r="K3904"/>
      <c r="L3904"/>
      <c r="M3904"/>
      <c r="N3904"/>
      <c r="O3904"/>
      <c r="P3904"/>
      <c r="Q3904"/>
      <c r="R3904"/>
      <c r="S3904"/>
      <c r="T3904"/>
      <c r="U3904"/>
      <c r="V3904"/>
      <c r="W3904"/>
      <c r="X3904"/>
      <c r="Y3904"/>
      <c r="Z3904"/>
    </row>
    <row r="3905" spans="1:26" x14ac:dyDescent="0.25">
      <c r="A3905"/>
      <c r="B3905"/>
      <c r="C3905"/>
      <c r="D3905"/>
      <c r="E3905"/>
      <c r="F3905"/>
      <c r="G3905"/>
      <c r="H3905"/>
      <c r="I3905"/>
      <c r="J3905"/>
      <c r="K3905"/>
      <c r="L3905"/>
      <c r="M3905"/>
      <c r="N3905"/>
      <c r="O3905"/>
      <c r="P3905"/>
      <c r="Q3905"/>
      <c r="R3905"/>
      <c r="S3905"/>
      <c r="T3905"/>
      <c r="U3905"/>
      <c r="V3905"/>
      <c r="W3905"/>
      <c r="X3905"/>
      <c r="Y3905"/>
      <c r="Z3905"/>
    </row>
    <row r="3906" spans="1:26" x14ac:dyDescent="0.25">
      <c r="A3906"/>
      <c r="B3906"/>
      <c r="C3906"/>
      <c r="D3906"/>
      <c r="E3906"/>
      <c r="F3906"/>
      <c r="G3906"/>
      <c r="H3906"/>
      <c r="I3906"/>
      <c r="J3906"/>
      <c r="K3906"/>
      <c r="L3906"/>
      <c r="M3906"/>
      <c r="N3906"/>
      <c r="O3906"/>
      <c r="P3906"/>
      <c r="Q3906"/>
      <c r="R3906"/>
      <c r="S3906"/>
      <c r="T3906"/>
      <c r="U3906"/>
      <c r="V3906"/>
      <c r="W3906"/>
      <c r="X3906"/>
      <c r="Y3906"/>
      <c r="Z3906"/>
    </row>
    <row r="3907" spans="1:26" x14ac:dyDescent="0.25">
      <c r="A3907"/>
      <c r="B3907"/>
      <c r="C3907"/>
      <c r="D3907"/>
      <c r="E3907"/>
      <c r="F3907"/>
      <c r="G3907"/>
      <c r="H3907"/>
      <c r="I3907"/>
      <c r="J3907"/>
      <c r="K3907"/>
      <c r="L3907"/>
      <c r="M3907"/>
      <c r="N3907"/>
      <c r="O3907"/>
      <c r="P3907"/>
      <c r="Q3907"/>
      <c r="R3907"/>
      <c r="S3907"/>
      <c r="T3907"/>
      <c r="U3907"/>
      <c r="V3907"/>
      <c r="W3907"/>
      <c r="X3907"/>
      <c r="Y3907"/>
      <c r="Z3907"/>
    </row>
    <row r="3908" spans="1:26" x14ac:dyDescent="0.25">
      <c r="A3908"/>
      <c r="B3908"/>
      <c r="C3908"/>
      <c r="D3908"/>
      <c r="E3908"/>
      <c r="F3908"/>
      <c r="G3908"/>
      <c r="H3908"/>
      <c r="I3908"/>
      <c r="J3908"/>
      <c r="K3908"/>
      <c r="L3908"/>
      <c r="M3908"/>
      <c r="N3908"/>
      <c r="O3908"/>
      <c r="P3908"/>
      <c r="Q3908"/>
      <c r="R3908"/>
      <c r="S3908"/>
      <c r="T3908"/>
      <c r="U3908"/>
      <c r="V3908"/>
      <c r="W3908"/>
      <c r="X3908"/>
      <c r="Y3908"/>
      <c r="Z3908"/>
    </row>
    <row r="3909" spans="1:26" x14ac:dyDescent="0.25">
      <c r="A3909"/>
      <c r="B3909"/>
      <c r="C3909"/>
      <c r="D3909"/>
      <c r="E3909"/>
      <c r="F3909"/>
      <c r="G3909"/>
      <c r="H3909"/>
      <c r="I3909"/>
      <c r="J3909"/>
      <c r="K3909"/>
      <c r="L3909"/>
      <c r="M3909"/>
      <c r="N3909"/>
      <c r="O3909"/>
      <c r="P3909"/>
      <c r="Q3909"/>
      <c r="R3909"/>
      <c r="S3909"/>
      <c r="T3909"/>
      <c r="U3909"/>
      <c r="V3909"/>
      <c r="W3909"/>
      <c r="X3909"/>
      <c r="Y3909"/>
      <c r="Z3909"/>
    </row>
    <row r="3910" spans="1:26" x14ac:dyDescent="0.25">
      <c r="A3910"/>
      <c r="B3910"/>
      <c r="C3910"/>
      <c r="D3910"/>
      <c r="E3910"/>
      <c r="F3910"/>
      <c r="G3910"/>
      <c r="H3910"/>
      <c r="I3910"/>
      <c r="J3910"/>
      <c r="K3910"/>
      <c r="L3910"/>
      <c r="M3910"/>
      <c r="N3910"/>
      <c r="O3910"/>
      <c r="P3910"/>
      <c r="Q3910"/>
      <c r="R3910"/>
      <c r="S3910"/>
      <c r="T3910"/>
      <c r="U3910"/>
      <c r="V3910"/>
      <c r="W3910"/>
      <c r="X3910"/>
      <c r="Y3910"/>
      <c r="Z3910"/>
    </row>
    <row r="3911" spans="1:26" x14ac:dyDescent="0.25">
      <c r="A3911"/>
      <c r="B3911"/>
      <c r="C3911"/>
      <c r="D3911"/>
      <c r="E3911"/>
      <c r="F3911"/>
      <c r="G3911"/>
      <c r="H3911"/>
      <c r="I3911"/>
      <c r="J3911"/>
      <c r="K3911"/>
      <c r="L3911"/>
      <c r="M3911"/>
      <c r="N3911"/>
      <c r="O3911"/>
      <c r="P3911"/>
      <c r="Q3911"/>
      <c r="R3911"/>
      <c r="S3911"/>
      <c r="T3911"/>
      <c r="U3911"/>
      <c r="V3911"/>
      <c r="W3911"/>
      <c r="X3911"/>
      <c r="Y3911"/>
      <c r="Z3911"/>
    </row>
    <row r="3912" spans="1:26" x14ac:dyDescent="0.25">
      <c r="A3912"/>
      <c r="B3912"/>
      <c r="C3912"/>
      <c r="D3912"/>
      <c r="E3912"/>
      <c r="F3912"/>
      <c r="G3912"/>
      <c r="H3912"/>
      <c r="I3912"/>
      <c r="J3912"/>
      <c r="K3912"/>
      <c r="L3912"/>
      <c r="M3912"/>
      <c r="N3912"/>
      <c r="O3912"/>
      <c r="P3912"/>
      <c r="Q3912"/>
      <c r="R3912"/>
      <c r="S3912"/>
      <c r="T3912"/>
      <c r="U3912"/>
      <c r="V3912"/>
      <c r="W3912"/>
      <c r="X3912"/>
      <c r="Y3912"/>
      <c r="Z3912"/>
    </row>
    <row r="3913" spans="1:26" x14ac:dyDescent="0.25">
      <c r="A3913"/>
      <c r="B3913"/>
      <c r="C3913"/>
      <c r="D3913"/>
      <c r="E3913"/>
      <c r="F3913"/>
      <c r="G3913"/>
      <c r="H3913"/>
      <c r="I3913"/>
      <c r="J3913"/>
      <c r="K3913"/>
      <c r="L3913"/>
      <c r="M3913"/>
      <c r="N3913"/>
      <c r="O3913"/>
      <c r="P3913"/>
      <c r="Q3913"/>
      <c r="R3913"/>
      <c r="S3913"/>
      <c r="T3913"/>
      <c r="U3913"/>
      <c r="V3913"/>
      <c r="W3913"/>
      <c r="X3913"/>
      <c r="Y3913"/>
      <c r="Z3913"/>
    </row>
    <row r="3914" spans="1:26" x14ac:dyDescent="0.25">
      <c r="A3914"/>
      <c r="B3914"/>
      <c r="C3914"/>
      <c r="D3914"/>
      <c r="E3914"/>
      <c r="F3914"/>
      <c r="G3914"/>
      <c r="H3914"/>
      <c r="I3914"/>
      <c r="J3914"/>
      <c r="K3914"/>
      <c r="L3914"/>
      <c r="M3914"/>
      <c r="N3914"/>
      <c r="O3914"/>
      <c r="P3914"/>
      <c r="Q3914"/>
      <c r="R3914"/>
      <c r="S3914"/>
      <c r="T3914"/>
      <c r="U3914"/>
      <c r="V3914"/>
      <c r="W3914"/>
      <c r="X3914"/>
      <c r="Y3914"/>
      <c r="Z3914"/>
    </row>
    <row r="3915" spans="1:26" x14ac:dyDescent="0.25">
      <c r="A3915"/>
      <c r="B3915"/>
      <c r="C3915"/>
      <c r="D3915"/>
      <c r="E3915"/>
      <c r="F3915"/>
      <c r="G3915"/>
      <c r="H3915"/>
      <c r="I3915"/>
      <c r="J3915"/>
      <c r="K3915"/>
      <c r="L3915"/>
      <c r="M3915"/>
      <c r="N3915"/>
      <c r="O3915"/>
      <c r="P3915"/>
      <c r="Q3915"/>
      <c r="R3915"/>
      <c r="S3915"/>
      <c r="T3915"/>
      <c r="U3915"/>
      <c r="V3915"/>
      <c r="W3915"/>
      <c r="X3915"/>
      <c r="Y3915"/>
      <c r="Z3915"/>
    </row>
    <row r="3916" spans="1:26" x14ac:dyDescent="0.25">
      <c r="A3916"/>
      <c r="B3916"/>
      <c r="C3916"/>
      <c r="D3916"/>
      <c r="E3916"/>
      <c r="F3916"/>
      <c r="G3916"/>
      <c r="H3916"/>
      <c r="I3916"/>
      <c r="J3916"/>
      <c r="K3916"/>
      <c r="L3916"/>
      <c r="M3916"/>
      <c r="N3916"/>
      <c r="O3916"/>
      <c r="P3916"/>
      <c r="Q3916"/>
      <c r="R3916"/>
      <c r="S3916"/>
      <c r="T3916"/>
      <c r="U3916"/>
      <c r="V3916"/>
      <c r="W3916"/>
      <c r="X3916"/>
      <c r="Y3916"/>
      <c r="Z3916"/>
    </row>
    <row r="3917" spans="1:26" x14ac:dyDescent="0.25">
      <c r="A3917"/>
      <c r="B3917"/>
      <c r="C3917"/>
      <c r="D3917"/>
      <c r="E3917"/>
      <c r="F3917"/>
      <c r="G3917"/>
      <c r="H3917"/>
      <c r="I3917"/>
      <c r="J3917"/>
      <c r="K3917"/>
      <c r="L3917"/>
      <c r="M3917"/>
      <c r="N3917"/>
      <c r="O3917"/>
      <c r="P3917"/>
      <c r="Q3917"/>
      <c r="R3917"/>
      <c r="S3917"/>
      <c r="T3917"/>
      <c r="U3917"/>
      <c r="V3917"/>
      <c r="W3917"/>
      <c r="X3917"/>
      <c r="Y3917"/>
      <c r="Z3917"/>
    </row>
    <row r="3918" spans="1:26" x14ac:dyDescent="0.25">
      <c r="A3918"/>
      <c r="B3918"/>
      <c r="C3918"/>
      <c r="D3918"/>
      <c r="E3918"/>
      <c r="F3918"/>
      <c r="G3918"/>
      <c r="H3918"/>
      <c r="I3918"/>
      <c r="J3918"/>
      <c r="K3918"/>
      <c r="L3918"/>
      <c r="M3918"/>
      <c r="N3918"/>
      <c r="O3918"/>
      <c r="P3918"/>
      <c r="Q3918"/>
      <c r="R3918"/>
      <c r="S3918"/>
      <c r="T3918"/>
      <c r="U3918"/>
      <c r="V3918"/>
      <c r="W3918"/>
      <c r="X3918"/>
      <c r="Y3918"/>
      <c r="Z3918"/>
    </row>
    <row r="3919" spans="1:26" x14ac:dyDescent="0.25">
      <c r="A3919"/>
      <c r="B3919"/>
      <c r="C3919"/>
      <c r="D3919"/>
      <c r="E3919"/>
      <c r="F3919"/>
      <c r="G3919"/>
      <c r="H3919"/>
      <c r="I3919"/>
      <c r="J3919"/>
      <c r="K3919"/>
      <c r="L3919"/>
      <c r="M3919"/>
      <c r="N3919"/>
      <c r="O3919"/>
      <c r="P3919"/>
      <c r="Q3919"/>
      <c r="R3919"/>
      <c r="S3919"/>
      <c r="T3919"/>
      <c r="U3919"/>
      <c r="V3919"/>
      <c r="W3919"/>
      <c r="X3919"/>
      <c r="Y3919"/>
      <c r="Z3919"/>
    </row>
    <row r="3920" spans="1:26" x14ac:dyDescent="0.25">
      <c r="A3920"/>
      <c r="B3920"/>
      <c r="C3920"/>
      <c r="D3920"/>
      <c r="E3920"/>
      <c r="F3920"/>
      <c r="G3920"/>
      <c r="H3920"/>
      <c r="I3920"/>
      <c r="J3920"/>
      <c r="K3920"/>
      <c r="L3920"/>
      <c r="M3920"/>
      <c r="N3920"/>
      <c r="O3920"/>
      <c r="P3920"/>
      <c r="Q3920"/>
      <c r="R3920"/>
      <c r="S3920"/>
      <c r="T3920"/>
      <c r="U3920"/>
      <c r="V3920"/>
      <c r="W3920"/>
      <c r="X3920"/>
      <c r="Y3920"/>
      <c r="Z3920"/>
    </row>
    <row r="3921" spans="1:26" x14ac:dyDescent="0.25">
      <c r="A3921"/>
      <c r="B3921"/>
      <c r="C3921"/>
      <c r="D3921"/>
      <c r="E3921"/>
      <c r="F3921"/>
      <c r="G3921"/>
      <c r="H3921"/>
      <c r="I3921"/>
      <c r="J3921"/>
      <c r="K3921"/>
      <c r="L3921"/>
      <c r="M3921"/>
      <c r="N3921"/>
      <c r="O3921"/>
      <c r="P3921"/>
      <c r="Q3921"/>
      <c r="R3921"/>
      <c r="S3921"/>
      <c r="T3921"/>
      <c r="U3921"/>
      <c r="V3921"/>
      <c r="W3921"/>
      <c r="X3921"/>
      <c r="Y3921"/>
      <c r="Z3921"/>
    </row>
    <row r="3922" spans="1:26" x14ac:dyDescent="0.25">
      <c r="A3922"/>
      <c r="B3922"/>
      <c r="C3922"/>
      <c r="D3922"/>
      <c r="E3922"/>
      <c r="F3922"/>
      <c r="G3922"/>
      <c r="H3922"/>
      <c r="I3922"/>
      <c r="J3922"/>
      <c r="K3922"/>
      <c r="L3922"/>
      <c r="M3922"/>
      <c r="N3922"/>
      <c r="O3922"/>
      <c r="P3922"/>
      <c r="Q3922"/>
      <c r="R3922"/>
      <c r="S3922"/>
      <c r="T3922"/>
      <c r="U3922"/>
      <c r="V3922"/>
      <c r="W3922"/>
      <c r="X3922"/>
      <c r="Y3922"/>
      <c r="Z3922"/>
    </row>
    <row r="3923" spans="1:26" x14ac:dyDescent="0.25">
      <c r="A3923"/>
      <c r="B3923"/>
      <c r="C3923"/>
      <c r="D3923"/>
      <c r="E3923"/>
      <c r="F3923"/>
      <c r="G3923"/>
      <c r="H3923"/>
      <c r="I3923"/>
      <c r="J3923"/>
      <c r="K3923"/>
      <c r="L3923"/>
      <c r="M3923"/>
      <c r="N3923"/>
      <c r="O3923"/>
      <c r="P3923"/>
      <c r="Q3923"/>
      <c r="R3923"/>
      <c r="S3923"/>
      <c r="T3923"/>
      <c r="U3923"/>
      <c r="V3923"/>
      <c r="W3923"/>
      <c r="X3923"/>
      <c r="Y3923"/>
      <c r="Z3923"/>
    </row>
    <row r="3924" spans="1:26" x14ac:dyDescent="0.25">
      <c r="A3924"/>
      <c r="B3924"/>
      <c r="C3924"/>
      <c r="D3924"/>
      <c r="E3924"/>
      <c r="F3924"/>
      <c r="G3924"/>
      <c r="H3924"/>
      <c r="I3924"/>
      <c r="J3924"/>
      <c r="K3924"/>
      <c r="L3924"/>
      <c r="M3924"/>
      <c r="N3924"/>
      <c r="O3924"/>
      <c r="P3924"/>
      <c r="Q3924"/>
      <c r="R3924"/>
      <c r="S3924"/>
      <c r="T3924"/>
      <c r="U3924"/>
      <c r="V3924"/>
      <c r="W3924"/>
      <c r="X3924"/>
      <c r="Y3924"/>
      <c r="Z3924"/>
    </row>
    <row r="3925" spans="1:26" x14ac:dyDescent="0.25">
      <c r="A3925"/>
      <c r="B3925"/>
      <c r="C3925"/>
      <c r="D3925"/>
      <c r="E3925"/>
      <c r="F3925"/>
      <c r="G3925"/>
      <c r="H3925"/>
      <c r="I3925"/>
      <c r="J3925"/>
      <c r="K3925"/>
      <c r="L3925"/>
      <c r="M3925"/>
      <c r="N3925"/>
      <c r="O3925"/>
      <c r="P3925"/>
      <c r="Q3925"/>
      <c r="R3925"/>
      <c r="S3925"/>
      <c r="T3925"/>
      <c r="U3925"/>
      <c r="V3925"/>
      <c r="W3925"/>
      <c r="X3925"/>
      <c r="Y3925"/>
      <c r="Z3925"/>
    </row>
    <row r="3926" spans="1:26" x14ac:dyDescent="0.25">
      <c r="A3926"/>
      <c r="B3926"/>
      <c r="C3926"/>
      <c r="D3926"/>
      <c r="E3926"/>
      <c r="F3926"/>
      <c r="G3926"/>
      <c r="H3926"/>
      <c r="I3926"/>
      <c r="J3926"/>
      <c r="K3926"/>
      <c r="L3926"/>
      <c r="M3926"/>
      <c r="N3926"/>
      <c r="O3926"/>
      <c r="P3926"/>
      <c r="Q3926"/>
      <c r="R3926"/>
      <c r="S3926"/>
      <c r="T3926"/>
      <c r="U3926"/>
      <c r="V3926"/>
      <c r="W3926"/>
      <c r="X3926"/>
      <c r="Y3926"/>
      <c r="Z3926"/>
    </row>
    <row r="3927" spans="1:26" x14ac:dyDescent="0.25">
      <c r="A3927"/>
      <c r="B3927"/>
      <c r="C3927"/>
      <c r="D3927"/>
      <c r="E3927"/>
      <c r="F3927"/>
      <c r="G3927"/>
      <c r="H3927"/>
      <c r="I3927"/>
      <c r="J3927"/>
      <c r="K3927"/>
      <c r="L3927"/>
      <c r="M3927"/>
      <c r="N3927"/>
      <c r="O3927"/>
      <c r="P3927"/>
      <c r="Q3927"/>
      <c r="R3927"/>
      <c r="S3927"/>
      <c r="T3927"/>
      <c r="U3927"/>
      <c r="V3927"/>
      <c r="W3927"/>
      <c r="X3927"/>
      <c r="Y3927"/>
      <c r="Z3927"/>
    </row>
    <row r="3928" spans="1:26" x14ac:dyDescent="0.25">
      <c r="A3928"/>
      <c r="B3928"/>
      <c r="C3928"/>
      <c r="D3928"/>
      <c r="E3928"/>
      <c r="F3928"/>
      <c r="G3928"/>
      <c r="H3928"/>
      <c r="I3928"/>
      <c r="J3928"/>
      <c r="K3928"/>
      <c r="L3928"/>
      <c r="M3928"/>
      <c r="N3928"/>
      <c r="O3928"/>
      <c r="P3928"/>
      <c r="Q3928"/>
      <c r="R3928"/>
      <c r="S3928"/>
      <c r="T3928"/>
      <c r="U3928"/>
      <c r="V3928"/>
      <c r="W3928"/>
      <c r="X3928"/>
      <c r="Y3928"/>
      <c r="Z3928"/>
    </row>
    <row r="3929" spans="1:26" x14ac:dyDescent="0.25">
      <c r="A3929"/>
      <c r="B3929"/>
      <c r="C3929"/>
      <c r="D3929"/>
      <c r="E3929"/>
      <c r="F3929"/>
      <c r="G3929"/>
      <c r="H3929"/>
      <c r="I3929"/>
      <c r="J3929"/>
      <c r="K3929"/>
      <c r="L3929"/>
      <c r="M3929"/>
      <c r="N3929"/>
      <c r="O3929"/>
      <c r="P3929"/>
      <c r="Q3929"/>
      <c r="R3929"/>
      <c r="S3929"/>
      <c r="T3929"/>
      <c r="U3929"/>
      <c r="V3929"/>
      <c r="W3929"/>
      <c r="X3929"/>
      <c r="Y3929"/>
      <c r="Z3929"/>
    </row>
    <row r="3930" spans="1:26" x14ac:dyDescent="0.25">
      <c r="A3930"/>
      <c r="B3930"/>
      <c r="C3930"/>
      <c r="D3930"/>
      <c r="E3930"/>
      <c r="F3930"/>
      <c r="G3930"/>
      <c r="H3930"/>
      <c r="I3930"/>
      <c r="J3930"/>
      <c r="K3930"/>
      <c r="L3930"/>
      <c r="M3930"/>
      <c r="N3930"/>
      <c r="O3930"/>
      <c r="P3930"/>
      <c r="Q3930"/>
      <c r="R3930"/>
      <c r="S3930"/>
      <c r="T3930"/>
      <c r="U3930"/>
      <c r="V3930"/>
      <c r="W3930"/>
      <c r="X3930"/>
      <c r="Y3930"/>
      <c r="Z3930"/>
    </row>
    <row r="3931" spans="1:26" x14ac:dyDescent="0.25">
      <c r="A3931"/>
      <c r="B3931"/>
      <c r="C3931"/>
      <c r="D3931"/>
      <c r="E3931"/>
      <c r="F3931"/>
      <c r="G3931"/>
      <c r="H3931"/>
      <c r="I3931"/>
      <c r="J3931"/>
      <c r="K3931"/>
      <c r="L3931"/>
      <c r="M3931"/>
      <c r="N3931"/>
      <c r="O3931"/>
      <c r="P3931"/>
      <c r="Q3931"/>
      <c r="R3931"/>
      <c r="S3931"/>
      <c r="T3931"/>
      <c r="U3931"/>
      <c r="V3931"/>
      <c r="W3931"/>
      <c r="X3931"/>
      <c r="Y3931"/>
      <c r="Z3931"/>
    </row>
    <row r="3932" spans="1:26" x14ac:dyDescent="0.25">
      <c r="A3932"/>
      <c r="B3932"/>
      <c r="C3932"/>
      <c r="D3932"/>
      <c r="E3932"/>
      <c r="F3932"/>
      <c r="G3932"/>
      <c r="H3932"/>
      <c r="I3932"/>
      <c r="J3932"/>
      <c r="K3932"/>
      <c r="L3932"/>
      <c r="M3932"/>
      <c r="N3932"/>
      <c r="O3932"/>
      <c r="P3932"/>
      <c r="Q3932"/>
      <c r="R3932"/>
      <c r="S3932"/>
      <c r="T3932"/>
      <c r="U3932"/>
      <c r="V3932"/>
      <c r="W3932"/>
      <c r="X3932"/>
      <c r="Y3932"/>
      <c r="Z3932"/>
    </row>
    <row r="3933" spans="1:26" x14ac:dyDescent="0.25">
      <c r="A3933"/>
      <c r="B3933"/>
      <c r="C3933"/>
      <c r="D3933"/>
      <c r="E3933"/>
      <c r="F3933"/>
      <c r="G3933"/>
      <c r="H3933"/>
      <c r="I3933"/>
      <c r="J3933"/>
      <c r="K3933"/>
      <c r="L3933"/>
      <c r="M3933"/>
      <c r="N3933"/>
      <c r="O3933"/>
      <c r="P3933"/>
      <c r="Q3933"/>
      <c r="R3933"/>
      <c r="S3933"/>
      <c r="T3933"/>
      <c r="U3933"/>
      <c r="V3933"/>
      <c r="W3933"/>
      <c r="X3933"/>
      <c r="Y3933"/>
      <c r="Z3933"/>
    </row>
    <row r="3934" spans="1:26" x14ac:dyDescent="0.25">
      <c r="A3934"/>
      <c r="B3934"/>
      <c r="C3934"/>
      <c r="D3934"/>
      <c r="E3934"/>
      <c r="F3934"/>
      <c r="G3934"/>
      <c r="H3934"/>
      <c r="I3934"/>
      <c r="J3934"/>
      <c r="K3934"/>
      <c r="L3934"/>
      <c r="M3934"/>
      <c r="N3934"/>
      <c r="O3934"/>
      <c r="P3934"/>
      <c r="Q3934"/>
      <c r="R3934"/>
      <c r="S3934"/>
      <c r="T3934"/>
      <c r="U3934"/>
      <c r="V3934"/>
      <c r="W3934"/>
      <c r="X3934"/>
      <c r="Y3934"/>
      <c r="Z3934"/>
    </row>
    <row r="3935" spans="1:26" x14ac:dyDescent="0.25">
      <c r="A3935"/>
      <c r="B3935"/>
      <c r="C3935"/>
      <c r="D3935"/>
      <c r="E3935"/>
      <c r="F3935"/>
      <c r="G3935"/>
      <c r="H3935"/>
      <c r="I3935"/>
      <c r="J3935"/>
      <c r="K3935"/>
      <c r="L3935"/>
      <c r="M3935"/>
      <c r="N3935"/>
      <c r="O3935"/>
      <c r="P3935"/>
      <c r="Q3935"/>
      <c r="R3935"/>
      <c r="S3935"/>
      <c r="T3935"/>
      <c r="U3935"/>
      <c r="V3935"/>
      <c r="W3935"/>
      <c r="X3935"/>
      <c r="Y3935"/>
      <c r="Z3935"/>
    </row>
    <row r="3936" spans="1:26" x14ac:dyDescent="0.25">
      <c r="A3936"/>
      <c r="B3936"/>
      <c r="C3936"/>
      <c r="D3936"/>
      <c r="E3936"/>
      <c r="F3936"/>
      <c r="G3936"/>
      <c r="H3936"/>
      <c r="I3936"/>
      <c r="J3936"/>
      <c r="K3936"/>
      <c r="L3936"/>
      <c r="M3936"/>
      <c r="N3936"/>
      <c r="O3936"/>
      <c r="P3936"/>
      <c r="Q3936"/>
      <c r="R3936"/>
      <c r="S3936"/>
      <c r="T3936"/>
      <c r="U3936"/>
      <c r="V3936"/>
      <c r="W3936"/>
      <c r="X3936"/>
      <c r="Y3936"/>
      <c r="Z3936"/>
    </row>
    <row r="3937" spans="1:26" x14ac:dyDescent="0.25">
      <c r="A3937"/>
      <c r="B3937"/>
      <c r="C3937"/>
      <c r="D3937"/>
      <c r="E3937"/>
      <c r="F3937"/>
      <c r="G3937"/>
      <c r="H3937"/>
      <c r="I3937"/>
      <c r="J3937"/>
      <c r="K3937"/>
      <c r="L3937"/>
      <c r="M3937"/>
      <c r="N3937"/>
      <c r="O3937"/>
      <c r="P3937"/>
      <c r="Q3937"/>
      <c r="R3937"/>
      <c r="S3937"/>
      <c r="T3937"/>
      <c r="U3937"/>
      <c r="V3937"/>
      <c r="W3937"/>
      <c r="X3937"/>
      <c r="Y3937"/>
      <c r="Z3937"/>
    </row>
    <row r="3938" spans="1:26" x14ac:dyDescent="0.25">
      <c r="A3938"/>
      <c r="B3938"/>
      <c r="C3938"/>
      <c r="D3938"/>
      <c r="E3938"/>
      <c r="F3938"/>
      <c r="G3938"/>
      <c r="H3938"/>
      <c r="I3938"/>
      <c r="J3938"/>
      <c r="K3938"/>
      <c r="L3938"/>
      <c r="M3938"/>
      <c r="N3938"/>
      <c r="O3938"/>
      <c r="P3938"/>
      <c r="Q3938"/>
      <c r="R3938"/>
      <c r="S3938"/>
      <c r="T3938"/>
      <c r="U3938"/>
      <c r="V3938"/>
      <c r="W3938"/>
      <c r="X3938"/>
      <c r="Y3938"/>
      <c r="Z3938"/>
    </row>
    <row r="3939" spans="1:26" x14ac:dyDescent="0.25">
      <c r="A3939"/>
      <c r="B3939"/>
      <c r="C3939"/>
      <c r="D3939"/>
      <c r="E3939"/>
      <c r="F3939"/>
      <c r="G3939"/>
      <c r="H3939"/>
      <c r="I3939"/>
      <c r="J3939"/>
      <c r="K3939"/>
      <c r="L3939"/>
      <c r="M3939"/>
      <c r="N3939"/>
      <c r="O3939"/>
      <c r="P3939"/>
      <c r="Q3939"/>
      <c r="R3939"/>
      <c r="S3939"/>
      <c r="T3939"/>
      <c r="U3939"/>
      <c r="V3939"/>
      <c r="W3939"/>
      <c r="X3939"/>
      <c r="Y3939"/>
      <c r="Z3939"/>
    </row>
    <row r="3940" spans="1:26" x14ac:dyDescent="0.25">
      <c r="A3940"/>
      <c r="B3940"/>
      <c r="C3940"/>
      <c r="D3940"/>
      <c r="E3940"/>
      <c r="F3940"/>
      <c r="G3940"/>
      <c r="H3940"/>
      <c r="I3940"/>
      <c r="J3940"/>
      <c r="K3940"/>
      <c r="L3940"/>
      <c r="M3940"/>
      <c r="N3940"/>
      <c r="O3940"/>
      <c r="P3940"/>
      <c r="Q3940"/>
      <c r="R3940"/>
      <c r="S3940"/>
      <c r="T3940"/>
      <c r="U3940"/>
      <c r="V3940"/>
      <c r="W3940"/>
      <c r="X3940"/>
      <c r="Y3940"/>
      <c r="Z3940"/>
    </row>
    <row r="3941" spans="1:26" x14ac:dyDescent="0.25">
      <c r="A3941"/>
      <c r="B3941"/>
      <c r="C3941"/>
      <c r="D3941"/>
      <c r="E3941"/>
      <c r="F3941"/>
      <c r="G3941"/>
      <c r="H3941"/>
      <c r="I3941"/>
      <c r="J3941"/>
      <c r="K3941"/>
      <c r="L3941"/>
      <c r="M3941"/>
      <c r="N3941"/>
      <c r="O3941"/>
      <c r="P3941"/>
      <c r="Q3941"/>
      <c r="R3941"/>
      <c r="S3941"/>
      <c r="T3941"/>
      <c r="U3941"/>
      <c r="V3941"/>
      <c r="W3941"/>
      <c r="X3941"/>
      <c r="Y3941"/>
      <c r="Z3941"/>
    </row>
    <row r="3942" spans="1:26" x14ac:dyDescent="0.25">
      <c r="A3942"/>
      <c r="B3942"/>
      <c r="C3942"/>
      <c r="D3942"/>
      <c r="E3942"/>
      <c r="F3942"/>
      <c r="G3942"/>
      <c r="H3942"/>
      <c r="I3942"/>
      <c r="J3942"/>
      <c r="K3942"/>
      <c r="L3942"/>
      <c r="M3942"/>
      <c r="N3942"/>
      <c r="O3942"/>
      <c r="P3942"/>
      <c r="Q3942"/>
      <c r="R3942"/>
      <c r="S3942"/>
      <c r="T3942"/>
      <c r="U3942"/>
      <c r="V3942"/>
      <c r="W3942"/>
      <c r="X3942"/>
      <c r="Y3942"/>
      <c r="Z3942"/>
    </row>
    <row r="3943" spans="1:26" x14ac:dyDescent="0.25">
      <c r="A3943"/>
      <c r="B3943"/>
      <c r="C3943"/>
      <c r="D3943"/>
      <c r="E3943"/>
      <c r="F3943"/>
      <c r="G3943"/>
      <c r="H3943"/>
      <c r="I3943"/>
      <c r="J3943"/>
      <c r="K3943"/>
      <c r="L3943"/>
      <c r="M3943"/>
      <c r="N3943"/>
      <c r="O3943"/>
      <c r="P3943"/>
      <c r="Q3943"/>
      <c r="R3943"/>
      <c r="S3943"/>
      <c r="T3943"/>
      <c r="U3943"/>
      <c r="V3943"/>
      <c r="W3943"/>
      <c r="X3943"/>
      <c r="Y3943"/>
      <c r="Z3943"/>
    </row>
    <row r="3944" spans="1:26" x14ac:dyDescent="0.25">
      <c r="A3944"/>
      <c r="B3944"/>
      <c r="C3944"/>
      <c r="D3944"/>
      <c r="E3944"/>
      <c r="F3944"/>
      <c r="G3944"/>
      <c r="H3944"/>
      <c r="I3944"/>
      <c r="J3944"/>
      <c r="K3944"/>
      <c r="L3944"/>
      <c r="M3944"/>
      <c r="N3944"/>
      <c r="O3944"/>
      <c r="P3944"/>
      <c r="Q3944"/>
      <c r="R3944"/>
      <c r="S3944"/>
      <c r="T3944"/>
      <c r="U3944"/>
      <c r="V3944"/>
      <c r="W3944"/>
      <c r="X3944"/>
      <c r="Y3944"/>
      <c r="Z3944"/>
    </row>
    <row r="3945" spans="1:26" x14ac:dyDescent="0.25">
      <c r="A3945"/>
      <c r="B3945"/>
      <c r="C3945"/>
      <c r="D3945"/>
      <c r="E3945"/>
      <c r="F3945"/>
      <c r="G3945"/>
      <c r="H3945"/>
      <c r="I3945"/>
      <c r="J3945"/>
      <c r="K3945"/>
      <c r="L3945"/>
      <c r="M3945"/>
      <c r="N3945"/>
      <c r="O3945"/>
      <c r="P3945"/>
      <c r="Q3945"/>
      <c r="R3945"/>
      <c r="S3945"/>
      <c r="T3945"/>
      <c r="U3945"/>
      <c r="V3945"/>
      <c r="W3945"/>
      <c r="X3945"/>
      <c r="Y3945"/>
      <c r="Z3945"/>
    </row>
    <row r="3946" spans="1:26" x14ac:dyDescent="0.25">
      <c r="A3946"/>
      <c r="B3946"/>
      <c r="C3946"/>
      <c r="D3946"/>
      <c r="E3946"/>
      <c r="F3946"/>
      <c r="G3946"/>
      <c r="H3946"/>
      <c r="I3946"/>
      <c r="J3946"/>
      <c r="K3946"/>
      <c r="L3946"/>
      <c r="M3946"/>
      <c r="N3946"/>
      <c r="O3946"/>
      <c r="P3946"/>
      <c r="Q3946"/>
      <c r="R3946"/>
      <c r="S3946"/>
      <c r="T3946"/>
      <c r="U3946"/>
      <c r="V3946"/>
      <c r="W3946"/>
      <c r="X3946"/>
      <c r="Y3946"/>
      <c r="Z3946"/>
    </row>
    <row r="3947" spans="1:26" x14ac:dyDescent="0.25">
      <c r="A3947"/>
      <c r="B3947"/>
      <c r="C3947"/>
      <c r="D3947"/>
      <c r="E3947"/>
      <c r="F3947"/>
      <c r="G3947"/>
      <c r="H3947"/>
      <c r="I3947"/>
      <c r="J3947"/>
      <c r="K3947"/>
      <c r="L3947"/>
      <c r="M3947"/>
      <c r="N3947"/>
      <c r="O3947"/>
      <c r="P3947"/>
      <c r="Q3947"/>
      <c r="R3947"/>
      <c r="S3947"/>
      <c r="T3947"/>
      <c r="U3947"/>
      <c r="V3947"/>
      <c r="W3947"/>
      <c r="X3947"/>
      <c r="Y3947"/>
      <c r="Z3947"/>
    </row>
    <row r="3948" spans="1:26" x14ac:dyDescent="0.25">
      <c r="A3948"/>
      <c r="B3948"/>
      <c r="C3948"/>
      <c r="D3948"/>
      <c r="E3948"/>
      <c r="F3948"/>
      <c r="G3948"/>
      <c r="H3948"/>
      <c r="I3948"/>
      <c r="J3948"/>
      <c r="K3948"/>
      <c r="L3948"/>
      <c r="M3948"/>
      <c r="N3948"/>
      <c r="O3948"/>
      <c r="P3948"/>
      <c r="Q3948"/>
      <c r="R3948"/>
      <c r="S3948"/>
      <c r="T3948"/>
      <c r="U3948"/>
      <c r="V3948"/>
      <c r="W3948"/>
      <c r="X3948"/>
      <c r="Y3948"/>
      <c r="Z3948"/>
    </row>
    <row r="3949" spans="1:26" x14ac:dyDescent="0.25">
      <c r="A3949"/>
      <c r="B3949"/>
      <c r="C3949"/>
      <c r="D3949"/>
      <c r="E3949"/>
      <c r="F3949"/>
      <c r="G3949"/>
      <c r="H3949"/>
      <c r="I3949"/>
      <c r="J3949"/>
      <c r="K3949"/>
      <c r="L3949"/>
      <c r="M3949"/>
      <c r="N3949"/>
      <c r="O3949"/>
      <c r="P3949"/>
      <c r="Q3949"/>
      <c r="R3949"/>
      <c r="S3949"/>
      <c r="T3949"/>
      <c r="U3949"/>
      <c r="V3949"/>
      <c r="W3949"/>
      <c r="X3949"/>
      <c r="Y3949"/>
      <c r="Z3949"/>
    </row>
    <row r="3950" spans="1:26" x14ac:dyDescent="0.25">
      <c r="A3950"/>
      <c r="B3950"/>
      <c r="C3950"/>
      <c r="D3950"/>
      <c r="E3950"/>
      <c r="F3950"/>
      <c r="G3950"/>
      <c r="H3950"/>
      <c r="I3950"/>
      <c r="J3950"/>
      <c r="K3950"/>
      <c r="L3950"/>
      <c r="M3950"/>
      <c r="N3950"/>
      <c r="O3950"/>
      <c r="P3950"/>
      <c r="Q3950"/>
      <c r="R3950"/>
      <c r="S3950"/>
      <c r="T3950"/>
      <c r="U3950"/>
      <c r="V3950"/>
      <c r="W3950"/>
      <c r="X3950"/>
      <c r="Y3950"/>
      <c r="Z3950"/>
    </row>
    <row r="3951" spans="1:26" x14ac:dyDescent="0.25">
      <c r="A3951"/>
      <c r="B3951"/>
      <c r="C3951"/>
      <c r="D3951"/>
      <c r="E3951"/>
      <c r="F3951"/>
      <c r="G3951"/>
      <c r="H3951"/>
      <c r="I3951"/>
      <c r="J3951"/>
      <c r="K3951"/>
      <c r="L3951"/>
      <c r="M3951"/>
      <c r="N3951"/>
      <c r="O3951"/>
      <c r="P3951"/>
      <c r="Q3951"/>
      <c r="R3951"/>
      <c r="S3951"/>
      <c r="T3951"/>
      <c r="U3951"/>
      <c r="V3951"/>
      <c r="W3951"/>
      <c r="X3951"/>
      <c r="Y3951"/>
      <c r="Z3951"/>
    </row>
    <row r="3952" spans="1:26" x14ac:dyDescent="0.25">
      <c r="A3952"/>
      <c r="B3952"/>
      <c r="C3952"/>
      <c r="D3952"/>
      <c r="E3952"/>
      <c r="F3952"/>
      <c r="G3952"/>
      <c r="H3952"/>
      <c r="I3952"/>
      <c r="J3952"/>
      <c r="K3952"/>
      <c r="L3952"/>
      <c r="M3952"/>
      <c r="N3952"/>
      <c r="O3952"/>
      <c r="P3952"/>
      <c r="Q3952"/>
      <c r="R3952"/>
      <c r="S3952"/>
      <c r="T3952"/>
      <c r="U3952"/>
      <c r="V3952"/>
      <c r="W3952"/>
      <c r="X3952"/>
      <c r="Y3952"/>
      <c r="Z3952"/>
    </row>
    <row r="3953" spans="1:26" x14ac:dyDescent="0.25">
      <c r="A3953"/>
      <c r="B3953"/>
      <c r="C3953"/>
      <c r="D3953"/>
      <c r="E3953"/>
      <c r="F3953"/>
      <c r="G3953"/>
      <c r="H3953"/>
      <c r="I3953"/>
      <c r="J3953"/>
      <c r="K3953"/>
      <c r="L3953"/>
      <c r="M3953"/>
      <c r="N3953"/>
      <c r="O3953"/>
      <c r="P3953"/>
      <c r="Q3953"/>
      <c r="R3953"/>
      <c r="S3953"/>
      <c r="T3953"/>
      <c r="U3953"/>
      <c r="V3953"/>
      <c r="W3953"/>
      <c r="X3953"/>
      <c r="Y3953"/>
      <c r="Z3953"/>
    </row>
    <row r="3954" spans="1:26" x14ac:dyDescent="0.25">
      <c r="A3954"/>
      <c r="B3954"/>
      <c r="C3954"/>
      <c r="D3954"/>
      <c r="E3954"/>
      <c r="F3954"/>
      <c r="G3954"/>
      <c r="H3954"/>
      <c r="I3954"/>
      <c r="J3954"/>
      <c r="K3954"/>
      <c r="L3954"/>
      <c r="M3954"/>
      <c r="N3954"/>
      <c r="O3954"/>
      <c r="P3954"/>
      <c r="Q3954"/>
      <c r="R3954"/>
      <c r="S3954"/>
      <c r="T3954"/>
      <c r="U3954"/>
      <c r="V3954"/>
      <c r="W3954"/>
      <c r="X3954"/>
      <c r="Y3954"/>
      <c r="Z3954"/>
    </row>
    <row r="3955" spans="1:26" x14ac:dyDescent="0.25">
      <c r="A3955"/>
      <c r="B3955"/>
      <c r="C3955"/>
      <c r="D3955"/>
      <c r="E3955"/>
      <c r="F3955"/>
      <c r="G3955"/>
      <c r="H3955"/>
      <c r="I3955"/>
      <c r="J3955"/>
      <c r="K3955"/>
      <c r="L3955"/>
      <c r="M3955"/>
      <c r="N3955"/>
      <c r="O3955"/>
      <c r="P3955"/>
      <c r="Q3955"/>
      <c r="R3955"/>
      <c r="S3955"/>
      <c r="T3955"/>
      <c r="U3955"/>
      <c r="V3955"/>
      <c r="W3955"/>
      <c r="X3955"/>
      <c r="Y3955"/>
      <c r="Z3955"/>
    </row>
    <row r="3956" spans="1:26" x14ac:dyDescent="0.25">
      <c r="A3956"/>
      <c r="B3956"/>
      <c r="C3956"/>
      <c r="D3956"/>
      <c r="E3956"/>
      <c r="F3956"/>
      <c r="G3956"/>
      <c r="H3956"/>
      <c r="I3956"/>
      <c r="J3956"/>
      <c r="K3956"/>
      <c r="L3956"/>
      <c r="M3956"/>
      <c r="N3956"/>
      <c r="O3956"/>
      <c r="P3956"/>
      <c r="Q3956"/>
      <c r="R3956"/>
      <c r="S3956"/>
      <c r="T3956"/>
      <c r="U3956"/>
      <c r="V3956"/>
      <c r="W3956"/>
      <c r="X3956"/>
      <c r="Y3956"/>
      <c r="Z3956"/>
    </row>
    <row r="3957" spans="1:26" x14ac:dyDescent="0.25">
      <c r="A3957"/>
      <c r="B3957"/>
      <c r="C3957"/>
      <c r="D3957"/>
      <c r="E3957"/>
      <c r="F3957"/>
      <c r="G3957"/>
      <c r="H3957"/>
      <c r="I3957"/>
      <c r="J3957"/>
      <c r="K3957"/>
      <c r="L3957"/>
      <c r="M3957"/>
      <c r="N3957"/>
      <c r="O3957"/>
      <c r="P3957"/>
      <c r="Q3957"/>
      <c r="R3957"/>
      <c r="S3957"/>
      <c r="T3957"/>
      <c r="U3957"/>
      <c r="V3957"/>
      <c r="W3957"/>
      <c r="X3957"/>
      <c r="Y3957"/>
      <c r="Z3957"/>
    </row>
    <row r="3958" spans="1:26" x14ac:dyDescent="0.25">
      <c r="A3958"/>
      <c r="B3958"/>
      <c r="C3958"/>
      <c r="D3958"/>
      <c r="E3958"/>
      <c r="F3958"/>
      <c r="G3958"/>
      <c r="H3958"/>
      <c r="I3958"/>
      <c r="J3958"/>
      <c r="K3958"/>
      <c r="L3958"/>
      <c r="M3958"/>
      <c r="N3958"/>
      <c r="O3958"/>
      <c r="P3958"/>
      <c r="Q3958"/>
      <c r="R3958"/>
      <c r="S3958"/>
      <c r="T3958"/>
      <c r="U3958"/>
      <c r="V3958"/>
      <c r="W3958"/>
      <c r="X3958"/>
      <c r="Y3958"/>
      <c r="Z3958"/>
    </row>
    <row r="3959" spans="1:26" x14ac:dyDescent="0.25">
      <c r="A3959"/>
      <c r="B3959"/>
      <c r="C3959"/>
      <c r="D3959"/>
      <c r="E3959"/>
      <c r="F3959"/>
      <c r="G3959"/>
      <c r="H3959"/>
      <c r="I3959"/>
      <c r="J3959"/>
      <c r="K3959"/>
      <c r="L3959"/>
      <c r="M3959"/>
      <c r="N3959"/>
      <c r="O3959"/>
      <c r="P3959"/>
      <c r="Q3959"/>
      <c r="R3959"/>
      <c r="S3959"/>
      <c r="T3959"/>
      <c r="U3959"/>
      <c r="V3959"/>
      <c r="W3959"/>
      <c r="X3959"/>
      <c r="Y3959"/>
      <c r="Z3959"/>
    </row>
    <row r="3960" spans="1:26" x14ac:dyDescent="0.25">
      <c r="A3960"/>
      <c r="B3960"/>
      <c r="C3960"/>
      <c r="D3960"/>
      <c r="E3960"/>
      <c r="F3960"/>
      <c r="G3960"/>
      <c r="H3960"/>
      <c r="I3960"/>
      <c r="J3960"/>
      <c r="K3960"/>
      <c r="L3960"/>
      <c r="M3960"/>
      <c r="N3960"/>
      <c r="O3960"/>
      <c r="P3960"/>
      <c r="Q3960"/>
      <c r="R3960"/>
      <c r="S3960"/>
      <c r="T3960"/>
      <c r="U3960"/>
      <c r="V3960"/>
      <c r="W3960"/>
      <c r="X3960"/>
      <c r="Y3960"/>
      <c r="Z3960"/>
    </row>
    <row r="3961" spans="1:26" x14ac:dyDescent="0.25">
      <c r="A3961"/>
      <c r="B3961"/>
      <c r="C3961"/>
      <c r="D3961"/>
      <c r="E3961"/>
      <c r="F3961"/>
      <c r="G3961"/>
      <c r="H3961"/>
      <c r="I3961"/>
      <c r="J3961"/>
      <c r="K3961"/>
      <c r="L3961"/>
      <c r="M3961"/>
      <c r="N3961"/>
      <c r="O3961"/>
      <c r="P3961"/>
      <c r="Q3961"/>
      <c r="R3961"/>
      <c r="S3961"/>
      <c r="T3961"/>
      <c r="U3961"/>
      <c r="V3961"/>
      <c r="W3961"/>
      <c r="X3961"/>
      <c r="Y3961"/>
      <c r="Z3961"/>
    </row>
    <row r="3962" spans="1:26" x14ac:dyDescent="0.25">
      <c r="A3962"/>
      <c r="B3962"/>
      <c r="C3962"/>
      <c r="D3962"/>
      <c r="E3962"/>
      <c r="F3962"/>
      <c r="G3962"/>
      <c r="H3962"/>
      <c r="I3962"/>
      <c r="J3962"/>
      <c r="K3962"/>
      <c r="L3962"/>
      <c r="M3962"/>
      <c r="N3962"/>
      <c r="O3962"/>
      <c r="P3962"/>
      <c r="Q3962"/>
      <c r="R3962"/>
      <c r="S3962"/>
      <c r="T3962"/>
      <c r="U3962"/>
      <c r="V3962"/>
      <c r="W3962"/>
      <c r="X3962"/>
      <c r="Y3962"/>
      <c r="Z3962"/>
    </row>
    <row r="3963" spans="1:26" x14ac:dyDescent="0.25">
      <c r="A3963"/>
      <c r="B3963"/>
      <c r="C3963"/>
      <c r="D3963"/>
      <c r="E3963"/>
      <c r="F3963"/>
      <c r="G3963"/>
      <c r="H3963"/>
      <c r="I3963"/>
      <c r="J3963"/>
      <c r="K3963"/>
      <c r="L3963"/>
      <c r="M3963"/>
      <c r="N3963"/>
      <c r="O3963"/>
      <c r="P3963"/>
      <c r="Q3963"/>
      <c r="R3963"/>
      <c r="S3963"/>
      <c r="T3963"/>
      <c r="U3963"/>
      <c r="V3963"/>
      <c r="W3963"/>
      <c r="X3963"/>
      <c r="Y3963"/>
      <c r="Z3963"/>
    </row>
    <row r="3964" spans="1:26" x14ac:dyDescent="0.25">
      <c r="A3964"/>
      <c r="B3964"/>
      <c r="C3964"/>
      <c r="D3964"/>
      <c r="E3964"/>
      <c r="F3964"/>
      <c r="G3964"/>
      <c r="H3964"/>
      <c r="I3964"/>
      <c r="J3964"/>
      <c r="K3964"/>
      <c r="L3964"/>
      <c r="M3964"/>
      <c r="N3964"/>
      <c r="O3964"/>
      <c r="P3964"/>
      <c r="Q3964"/>
      <c r="R3964"/>
      <c r="S3964"/>
      <c r="T3964"/>
      <c r="U3964"/>
      <c r="V3964"/>
      <c r="W3964"/>
      <c r="X3964"/>
      <c r="Y3964"/>
      <c r="Z3964"/>
    </row>
    <row r="3965" spans="1:26" x14ac:dyDescent="0.25">
      <c r="A3965"/>
      <c r="B3965"/>
      <c r="C3965"/>
      <c r="D3965"/>
      <c r="E3965"/>
      <c r="F3965"/>
      <c r="G3965"/>
      <c r="H3965"/>
      <c r="I3965"/>
      <c r="J3965"/>
      <c r="K3965"/>
      <c r="L3965"/>
      <c r="M3965"/>
      <c r="N3965"/>
      <c r="O3965"/>
      <c r="P3965"/>
      <c r="Q3965"/>
      <c r="R3965"/>
      <c r="S3965"/>
      <c r="T3965"/>
      <c r="U3965"/>
      <c r="V3965"/>
      <c r="W3965"/>
      <c r="X3965"/>
      <c r="Y3965"/>
      <c r="Z3965"/>
    </row>
    <row r="3966" spans="1:26" x14ac:dyDescent="0.25">
      <c r="A3966"/>
      <c r="B3966"/>
      <c r="C3966"/>
      <c r="D3966"/>
      <c r="E3966"/>
      <c r="F3966"/>
      <c r="G3966"/>
      <c r="H3966"/>
      <c r="I3966"/>
      <c r="J3966"/>
      <c r="K3966"/>
      <c r="L3966"/>
      <c r="M3966"/>
      <c r="N3966"/>
      <c r="O3966"/>
      <c r="P3966"/>
      <c r="Q3966"/>
      <c r="R3966"/>
      <c r="S3966"/>
      <c r="T3966"/>
      <c r="U3966"/>
      <c r="V3966"/>
      <c r="W3966"/>
      <c r="X3966"/>
      <c r="Y3966"/>
      <c r="Z3966"/>
    </row>
    <row r="3967" spans="1:26" x14ac:dyDescent="0.25">
      <c r="A3967"/>
      <c r="B3967"/>
      <c r="C3967"/>
      <c r="D3967"/>
      <c r="E3967"/>
      <c r="F3967"/>
      <c r="G3967"/>
      <c r="H3967"/>
      <c r="I3967"/>
      <c r="J3967"/>
      <c r="K3967"/>
      <c r="L3967"/>
      <c r="M3967"/>
      <c r="N3967"/>
      <c r="O3967"/>
      <c r="P3967"/>
      <c r="Q3967"/>
      <c r="R3967"/>
      <c r="S3967"/>
      <c r="T3967"/>
      <c r="U3967"/>
      <c r="V3967"/>
      <c r="W3967"/>
      <c r="X3967"/>
      <c r="Y3967"/>
      <c r="Z3967"/>
    </row>
    <row r="3968" spans="1:26" x14ac:dyDescent="0.25">
      <c r="A3968"/>
      <c r="B3968"/>
      <c r="C3968"/>
      <c r="D3968"/>
      <c r="E3968"/>
      <c r="F3968"/>
      <c r="G3968"/>
      <c r="H3968"/>
      <c r="I3968"/>
      <c r="J3968"/>
      <c r="K3968"/>
      <c r="L3968"/>
      <c r="M3968"/>
      <c r="N3968"/>
      <c r="O3968"/>
      <c r="P3968"/>
      <c r="Q3968"/>
      <c r="R3968"/>
      <c r="S3968"/>
      <c r="T3968"/>
      <c r="U3968"/>
      <c r="V3968"/>
      <c r="W3968"/>
      <c r="X3968"/>
      <c r="Y3968"/>
      <c r="Z3968"/>
    </row>
    <row r="3969" spans="1:26" x14ac:dyDescent="0.25">
      <c r="A3969"/>
      <c r="B3969"/>
      <c r="C3969"/>
      <c r="D3969"/>
      <c r="E3969"/>
      <c r="F3969"/>
      <c r="G3969"/>
      <c r="H3969"/>
      <c r="I3969"/>
      <c r="J3969"/>
      <c r="K3969"/>
      <c r="L3969"/>
      <c r="M3969"/>
      <c r="N3969"/>
      <c r="O3969"/>
      <c r="P3969"/>
      <c r="Q3969"/>
      <c r="R3969"/>
      <c r="S3969"/>
      <c r="T3969"/>
      <c r="U3969"/>
      <c r="V3969"/>
      <c r="W3969"/>
      <c r="X3969"/>
      <c r="Y3969"/>
      <c r="Z3969"/>
    </row>
    <row r="3970" spans="1:26" x14ac:dyDescent="0.25">
      <c r="A3970"/>
      <c r="B3970"/>
      <c r="C3970"/>
      <c r="D3970"/>
      <c r="E3970"/>
      <c r="F3970"/>
      <c r="G3970"/>
      <c r="H3970"/>
      <c r="I3970"/>
      <c r="J3970"/>
      <c r="K3970"/>
      <c r="L3970"/>
      <c r="M3970"/>
      <c r="N3970"/>
      <c r="O3970"/>
      <c r="P3970"/>
      <c r="Q3970"/>
      <c r="R3970"/>
      <c r="S3970"/>
      <c r="T3970"/>
      <c r="U3970"/>
      <c r="V3970"/>
      <c r="W3970"/>
      <c r="X3970"/>
      <c r="Y3970"/>
      <c r="Z3970"/>
    </row>
    <row r="3971" spans="1:26" x14ac:dyDescent="0.25">
      <c r="A3971"/>
      <c r="B3971"/>
      <c r="C3971"/>
      <c r="D3971"/>
      <c r="E3971"/>
      <c r="F3971"/>
      <c r="G3971"/>
      <c r="H3971"/>
      <c r="I3971"/>
      <c r="J3971"/>
      <c r="K3971"/>
      <c r="L3971"/>
      <c r="M3971"/>
      <c r="N3971"/>
      <c r="O3971"/>
      <c r="P3971"/>
      <c r="Q3971"/>
      <c r="R3971"/>
      <c r="S3971"/>
      <c r="T3971"/>
      <c r="U3971"/>
      <c r="V3971"/>
      <c r="W3971"/>
      <c r="X3971"/>
      <c r="Y3971"/>
      <c r="Z3971"/>
    </row>
    <row r="3972" spans="1:26" x14ac:dyDescent="0.25">
      <c r="A3972"/>
      <c r="B3972"/>
      <c r="C3972"/>
      <c r="D3972"/>
      <c r="E3972"/>
      <c r="F3972"/>
      <c r="G3972"/>
      <c r="H3972"/>
      <c r="I3972"/>
      <c r="J3972"/>
      <c r="K3972"/>
      <c r="L3972"/>
      <c r="M3972"/>
      <c r="N3972"/>
      <c r="O3972"/>
      <c r="P3972"/>
      <c r="Q3972"/>
      <c r="R3972"/>
      <c r="S3972"/>
      <c r="T3972"/>
      <c r="U3972"/>
      <c r="V3972"/>
      <c r="W3972"/>
      <c r="X3972"/>
      <c r="Y3972"/>
      <c r="Z3972"/>
    </row>
    <row r="3973" spans="1:26" x14ac:dyDescent="0.25">
      <c r="A3973"/>
      <c r="B3973"/>
      <c r="C3973"/>
      <c r="D3973"/>
      <c r="E3973"/>
      <c r="F3973"/>
      <c r="G3973"/>
      <c r="H3973"/>
      <c r="I3973"/>
      <c r="J3973"/>
      <c r="K3973"/>
      <c r="L3973"/>
      <c r="M3973"/>
      <c r="N3973"/>
      <c r="O3973"/>
      <c r="P3973"/>
      <c r="Q3973"/>
      <c r="R3973"/>
      <c r="S3973"/>
      <c r="T3973"/>
      <c r="U3973"/>
      <c r="V3973"/>
      <c r="W3973"/>
      <c r="X3973"/>
      <c r="Y3973"/>
      <c r="Z3973"/>
    </row>
    <row r="3974" spans="1:26" x14ac:dyDescent="0.25">
      <c r="A3974"/>
      <c r="B3974"/>
      <c r="C3974"/>
      <c r="D3974"/>
      <c r="E3974"/>
      <c r="F3974"/>
      <c r="G3974"/>
      <c r="H3974"/>
      <c r="I3974"/>
      <c r="J3974"/>
      <c r="K3974"/>
      <c r="L3974"/>
      <c r="M3974"/>
      <c r="N3974"/>
      <c r="O3974"/>
      <c r="P3974"/>
      <c r="Q3974"/>
      <c r="R3974"/>
      <c r="S3974"/>
      <c r="T3974"/>
      <c r="U3974"/>
      <c r="V3974"/>
      <c r="W3974"/>
      <c r="X3974"/>
      <c r="Y3974"/>
      <c r="Z3974"/>
    </row>
    <row r="3975" spans="1:26" x14ac:dyDescent="0.25">
      <c r="A3975"/>
      <c r="B3975"/>
      <c r="C3975"/>
      <c r="D3975"/>
      <c r="E3975"/>
      <c r="F3975"/>
      <c r="G3975"/>
      <c r="H3975"/>
      <c r="I3975"/>
      <c r="J3975"/>
      <c r="K3975"/>
      <c r="L3975"/>
      <c r="M3975"/>
      <c r="N3975"/>
      <c r="O3975"/>
      <c r="P3975"/>
      <c r="Q3975"/>
      <c r="R3975"/>
      <c r="S3975"/>
      <c r="T3975"/>
      <c r="U3975"/>
      <c r="V3975"/>
      <c r="W3975"/>
      <c r="X3975"/>
      <c r="Y3975"/>
      <c r="Z3975"/>
    </row>
    <row r="3976" spans="1:26" x14ac:dyDescent="0.25">
      <c r="A3976"/>
      <c r="B3976"/>
      <c r="C3976"/>
      <c r="D3976"/>
      <c r="E3976"/>
      <c r="F3976"/>
      <c r="G3976"/>
      <c r="H3976"/>
      <c r="I3976"/>
      <c r="J3976"/>
      <c r="K3976"/>
      <c r="L3976"/>
      <c r="M3976"/>
      <c r="N3976"/>
      <c r="O3976"/>
      <c r="P3976"/>
      <c r="Q3976"/>
      <c r="R3976"/>
      <c r="S3976"/>
      <c r="T3976"/>
      <c r="U3976"/>
      <c r="V3976"/>
      <c r="W3976"/>
      <c r="X3976"/>
      <c r="Y3976"/>
      <c r="Z3976"/>
    </row>
    <row r="3977" spans="1:26" x14ac:dyDescent="0.25">
      <c r="A3977"/>
      <c r="B3977"/>
      <c r="C3977"/>
      <c r="D3977"/>
      <c r="E3977"/>
      <c r="F3977"/>
      <c r="G3977"/>
      <c r="H3977"/>
      <c r="I3977"/>
      <c r="J3977"/>
      <c r="K3977"/>
      <c r="L3977"/>
      <c r="M3977"/>
      <c r="N3977"/>
      <c r="O3977"/>
      <c r="P3977"/>
      <c r="Q3977"/>
      <c r="R3977"/>
      <c r="S3977"/>
      <c r="T3977"/>
      <c r="U3977"/>
      <c r="V3977"/>
      <c r="W3977"/>
      <c r="X3977"/>
      <c r="Y3977"/>
      <c r="Z3977"/>
    </row>
    <row r="3978" spans="1:26" x14ac:dyDescent="0.25">
      <c r="A3978"/>
      <c r="B3978"/>
      <c r="C3978"/>
      <c r="D3978"/>
      <c r="E3978"/>
      <c r="F3978"/>
      <c r="G3978"/>
      <c r="H3978"/>
      <c r="I3978"/>
      <c r="J3978"/>
      <c r="K3978"/>
      <c r="L3978"/>
      <c r="M3978"/>
      <c r="N3978"/>
      <c r="O3978"/>
      <c r="P3978"/>
      <c r="Q3978"/>
      <c r="R3978"/>
      <c r="S3978"/>
      <c r="T3978"/>
      <c r="U3978"/>
      <c r="V3978"/>
      <c r="W3978"/>
      <c r="X3978"/>
      <c r="Y3978"/>
      <c r="Z3978"/>
    </row>
    <row r="3979" spans="1:26" x14ac:dyDescent="0.25">
      <c r="A3979"/>
      <c r="B3979"/>
      <c r="C3979"/>
      <c r="D3979"/>
      <c r="E3979"/>
      <c r="F3979"/>
      <c r="G3979"/>
      <c r="H3979"/>
      <c r="I3979"/>
      <c r="J3979"/>
      <c r="K3979"/>
      <c r="L3979"/>
      <c r="M3979"/>
      <c r="N3979"/>
      <c r="O3979"/>
      <c r="P3979"/>
      <c r="Q3979"/>
      <c r="R3979"/>
      <c r="S3979"/>
      <c r="T3979"/>
      <c r="U3979"/>
      <c r="V3979"/>
      <c r="W3979"/>
      <c r="X3979"/>
      <c r="Y3979"/>
      <c r="Z3979"/>
    </row>
    <row r="3980" spans="1:26" x14ac:dyDescent="0.25">
      <c r="A3980"/>
      <c r="B3980"/>
      <c r="C3980"/>
      <c r="D3980"/>
      <c r="E3980"/>
      <c r="F3980"/>
      <c r="G3980"/>
      <c r="H3980"/>
      <c r="I3980"/>
      <c r="J3980"/>
      <c r="K3980"/>
      <c r="L3980"/>
      <c r="M3980"/>
      <c r="N3980"/>
      <c r="O3980"/>
      <c r="P3980"/>
      <c r="Q3980"/>
      <c r="R3980"/>
      <c r="S3980"/>
      <c r="T3980"/>
      <c r="U3980"/>
      <c r="V3980"/>
      <c r="W3980"/>
      <c r="X3980"/>
      <c r="Y3980"/>
      <c r="Z3980"/>
    </row>
    <row r="3981" spans="1:26" x14ac:dyDescent="0.25">
      <c r="A3981"/>
      <c r="B3981"/>
      <c r="C3981"/>
      <c r="D3981"/>
      <c r="E3981"/>
      <c r="F3981"/>
      <c r="G3981"/>
      <c r="H3981"/>
      <c r="I3981"/>
      <c r="J3981"/>
      <c r="K3981"/>
      <c r="L3981"/>
      <c r="M3981"/>
      <c r="N3981"/>
      <c r="O3981"/>
      <c r="P3981"/>
      <c r="Q3981"/>
      <c r="R3981"/>
      <c r="S3981"/>
      <c r="T3981"/>
      <c r="U3981"/>
      <c r="V3981"/>
      <c r="W3981"/>
      <c r="X3981"/>
      <c r="Y3981"/>
      <c r="Z3981"/>
    </row>
    <row r="3982" spans="1:26" x14ac:dyDescent="0.25">
      <c r="A3982"/>
      <c r="B3982"/>
      <c r="C3982"/>
      <c r="D3982"/>
      <c r="E3982"/>
      <c r="F3982"/>
      <c r="G3982"/>
      <c r="H3982"/>
      <c r="I3982"/>
      <c r="J3982"/>
      <c r="K3982"/>
      <c r="L3982"/>
      <c r="M3982"/>
      <c r="N3982"/>
      <c r="O3982"/>
      <c r="P3982"/>
      <c r="Q3982"/>
      <c r="R3982"/>
      <c r="S3982"/>
      <c r="T3982"/>
      <c r="U3982"/>
      <c r="V3982"/>
      <c r="W3982"/>
      <c r="X3982"/>
      <c r="Y3982"/>
      <c r="Z3982"/>
    </row>
    <row r="3983" spans="1:26" x14ac:dyDescent="0.25">
      <c r="A3983"/>
      <c r="B3983"/>
      <c r="C3983"/>
      <c r="D3983"/>
      <c r="E3983"/>
      <c r="F3983"/>
      <c r="G3983"/>
      <c r="H3983"/>
      <c r="I3983"/>
      <c r="J3983"/>
      <c r="K3983"/>
      <c r="L3983"/>
      <c r="M3983"/>
      <c r="N3983"/>
      <c r="O3983"/>
      <c r="P3983"/>
      <c r="Q3983"/>
      <c r="R3983"/>
      <c r="S3983"/>
      <c r="T3983"/>
      <c r="U3983"/>
      <c r="V3983"/>
      <c r="W3983"/>
      <c r="X3983"/>
      <c r="Y3983"/>
      <c r="Z3983"/>
    </row>
    <row r="3984" spans="1:26" x14ac:dyDescent="0.25">
      <c r="A3984"/>
      <c r="B3984"/>
      <c r="C3984"/>
      <c r="D3984"/>
      <c r="E3984"/>
      <c r="F3984"/>
      <c r="G3984"/>
      <c r="H3984"/>
      <c r="I3984"/>
      <c r="J3984"/>
      <c r="K3984"/>
      <c r="L3984"/>
      <c r="M3984"/>
      <c r="N3984"/>
      <c r="O3984"/>
      <c r="P3984"/>
      <c r="Q3984"/>
      <c r="R3984"/>
      <c r="S3984"/>
      <c r="T3984"/>
      <c r="U3984"/>
      <c r="V3984"/>
      <c r="W3984"/>
      <c r="X3984"/>
      <c r="Y3984"/>
      <c r="Z3984"/>
    </row>
    <row r="3985" spans="1:26" x14ac:dyDescent="0.25">
      <c r="A3985"/>
      <c r="B3985"/>
      <c r="C3985"/>
      <c r="D3985"/>
      <c r="E3985"/>
      <c r="F3985"/>
      <c r="G3985"/>
      <c r="H3985"/>
      <c r="I3985"/>
      <c r="J3985"/>
      <c r="K3985"/>
      <c r="L3985"/>
      <c r="M3985"/>
      <c r="N3985"/>
      <c r="O3985"/>
      <c r="P3985"/>
      <c r="Q3985"/>
      <c r="R3985"/>
      <c r="S3985"/>
      <c r="T3985"/>
      <c r="U3985"/>
      <c r="V3985"/>
      <c r="W3985"/>
      <c r="X3985"/>
      <c r="Y3985"/>
      <c r="Z3985"/>
    </row>
    <row r="3986" spans="1:26" x14ac:dyDescent="0.25">
      <c r="A3986"/>
      <c r="B3986"/>
      <c r="C3986"/>
      <c r="D3986"/>
      <c r="E3986"/>
      <c r="F3986"/>
      <c r="G3986"/>
      <c r="H3986"/>
      <c r="I3986"/>
      <c r="J3986"/>
      <c r="K3986"/>
      <c r="L3986"/>
      <c r="M3986"/>
      <c r="N3986"/>
      <c r="O3986"/>
      <c r="P3986"/>
      <c r="Q3986"/>
      <c r="R3986"/>
      <c r="S3986"/>
      <c r="T3986"/>
      <c r="U3986"/>
      <c r="V3986"/>
      <c r="W3986"/>
      <c r="X3986"/>
      <c r="Y3986"/>
      <c r="Z3986"/>
    </row>
    <row r="3987" spans="1:26" x14ac:dyDescent="0.25">
      <c r="A3987"/>
      <c r="B3987"/>
      <c r="C3987"/>
      <c r="D3987"/>
      <c r="E3987"/>
      <c r="F3987"/>
      <c r="G3987"/>
      <c r="H3987"/>
      <c r="I3987"/>
      <c r="J3987"/>
      <c r="K3987"/>
      <c r="L3987"/>
      <c r="M3987"/>
      <c r="N3987"/>
      <c r="O3987"/>
      <c r="P3987"/>
      <c r="Q3987"/>
      <c r="R3987"/>
      <c r="S3987"/>
      <c r="T3987"/>
      <c r="U3987"/>
      <c r="V3987"/>
      <c r="W3987"/>
      <c r="X3987"/>
      <c r="Y3987"/>
      <c r="Z3987"/>
    </row>
    <row r="3988" spans="1:26" x14ac:dyDescent="0.25">
      <c r="A3988"/>
      <c r="B3988"/>
      <c r="C3988"/>
      <c r="D3988"/>
      <c r="E3988"/>
      <c r="F3988"/>
      <c r="G3988"/>
      <c r="H3988"/>
      <c r="I3988"/>
      <c r="J3988"/>
      <c r="K3988"/>
      <c r="L3988"/>
      <c r="M3988"/>
      <c r="N3988"/>
      <c r="O3988"/>
      <c r="P3988"/>
      <c r="Q3988"/>
      <c r="R3988"/>
      <c r="S3988"/>
      <c r="T3988"/>
      <c r="U3988"/>
      <c r="V3988"/>
      <c r="W3988"/>
      <c r="X3988"/>
      <c r="Y3988"/>
      <c r="Z3988"/>
    </row>
    <row r="3989" spans="1:26" x14ac:dyDescent="0.25">
      <c r="A3989"/>
      <c r="B3989"/>
      <c r="C3989"/>
      <c r="D3989"/>
      <c r="E3989"/>
      <c r="F3989"/>
      <c r="G3989"/>
      <c r="H3989"/>
      <c r="I3989"/>
      <c r="J3989"/>
      <c r="K3989"/>
      <c r="L3989"/>
      <c r="M3989"/>
      <c r="N3989"/>
      <c r="O3989"/>
      <c r="P3989"/>
      <c r="Q3989"/>
      <c r="R3989"/>
      <c r="S3989"/>
      <c r="T3989"/>
      <c r="U3989"/>
      <c r="V3989"/>
      <c r="W3989"/>
      <c r="X3989"/>
      <c r="Y3989"/>
      <c r="Z3989"/>
    </row>
    <row r="3990" spans="1:26" x14ac:dyDescent="0.25">
      <c r="A3990"/>
      <c r="B3990"/>
      <c r="C3990"/>
      <c r="D3990"/>
      <c r="E3990"/>
      <c r="F3990"/>
      <c r="G3990"/>
      <c r="H3990"/>
      <c r="I3990"/>
      <c r="J3990"/>
      <c r="K3990"/>
      <c r="L3990"/>
      <c r="M3990"/>
      <c r="N3990"/>
      <c r="O3990"/>
      <c r="P3990"/>
      <c r="Q3990"/>
      <c r="R3990"/>
      <c r="S3990"/>
      <c r="T3990"/>
      <c r="U3990"/>
      <c r="V3990"/>
      <c r="W3990"/>
      <c r="X3990"/>
      <c r="Y3990"/>
      <c r="Z3990"/>
    </row>
    <row r="3991" spans="1:26" x14ac:dyDescent="0.25">
      <c r="A3991"/>
      <c r="B3991"/>
      <c r="C3991"/>
      <c r="D3991"/>
      <c r="E3991"/>
      <c r="F3991"/>
      <c r="G3991"/>
      <c r="H3991"/>
      <c r="I3991"/>
      <c r="J3991"/>
      <c r="K3991"/>
      <c r="L3991"/>
      <c r="M3991"/>
      <c r="N3991"/>
      <c r="O3991"/>
      <c r="P3991"/>
      <c r="Q3991"/>
      <c r="R3991"/>
      <c r="S3991"/>
      <c r="T3991"/>
      <c r="U3991"/>
      <c r="V3991"/>
      <c r="W3991"/>
      <c r="X3991"/>
      <c r="Y3991"/>
      <c r="Z3991"/>
    </row>
    <row r="3992" spans="1:26" x14ac:dyDescent="0.25">
      <c r="A3992"/>
      <c r="B3992"/>
      <c r="C3992"/>
      <c r="D3992"/>
      <c r="E3992"/>
      <c r="F3992"/>
      <c r="G3992"/>
      <c r="H3992"/>
      <c r="I3992"/>
      <c r="J3992"/>
      <c r="K3992"/>
      <c r="L3992"/>
      <c r="M3992"/>
      <c r="N3992"/>
      <c r="O3992"/>
      <c r="P3992"/>
      <c r="Q3992"/>
      <c r="R3992"/>
      <c r="S3992"/>
      <c r="T3992"/>
      <c r="U3992"/>
      <c r="V3992"/>
      <c r="W3992"/>
      <c r="X3992"/>
      <c r="Y3992"/>
      <c r="Z3992"/>
    </row>
    <row r="3993" spans="1:26" x14ac:dyDescent="0.25">
      <c r="A3993"/>
      <c r="B3993"/>
      <c r="C3993"/>
      <c r="D3993"/>
      <c r="E3993"/>
      <c r="F3993"/>
      <c r="G3993"/>
      <c r="H3993"/>
      <c r="I3993"/>
      <c r="J3993"/>
      <c r="K3993"/>
      <c r="L3993"/>
      <c r="M3993"/>
      <c r="N3993"/>
      <c r="O3993"/>
      <c r="P3993"/>
      <c r="Q3993"/>
      <c r="R3993"/>
      <c r="S3993"/>
      <c r="T3993"/>
      <c r="U3993"/>
      <c r="V3993"/>
      <c r="W3993"/>
      <c r="X3993"/>
      <c r="Y3993"/>
      <c r="Z3993"/>
    </row>
    <row r="3994" spans="1:26" x14ac:dyDescent="0.25">
      <c r="A3994"/>
      <c r="B3994"/>
      <c r="C3994"/>
      <c r="D3994"/>
      <c r="E3994"/>
      <c r="F3994"/>
      <c r="G3994"/>
      <c r="H3994"/>
      <c r="I3994"/>
      <c r="J3994"/>
      <c r="K3994"/>
      <c r="L3994"/>
      <c r="M3994"/>
      <c r="N3994"/>
      <c r="O3994"/>
      <c r="P3994"/>
      <c r="Q3994"/>
      <c r="R3994"/>
      <c r="S3994"/>
      <c r="T3994"/>
      <c r="U3994"/>
      <c r="V3994"/>
      <c r="W3994"/>
      <c r="X3994"/>
      <c r="Y3994"/>
      <c r="Z3994"/>
    </row>
    <row r="3995" spans="1:26" x14ac:dyDescent="0.25">
      <c r="A3995"/>
      <c r="B3995"/>
      <c r="C3995"/>
      <c r="D3995"/>
      <c r="E3995"/>
      <c r="F3995"/>
      <c r="G3995"/>
      <c r="H3995"/>
      <c r="I3995"/>
      <c r="J3995"/>
      <c r="K3995"/>
      <c r="L3995"/>
      <c r="M3995"/>
      <c r="N3995"/>
      <c r="O3995"/>
      <c r="P3995"/>
      <c r="Q3995"/>
      <c r="R3995"/>
      <c r="S3995"/>
      <c r="T3995"/>
      <c r="U3995"/>
      <c r="V3995"/>
      <c r="W3995"/>
      <c r="X3995"/>
      <c r="Y3995"/>
      <c r="Z3995"/>
    </row>
    <row r="3996" spans="1:26" x14ac:dyDescent="0.25">
      <c r="A3996"/>
      <c r="B3996"/>
      <c r="C3996"/>
      <c r="D3996"/>
      <c r="E3996"/>
      <c r="F3996"/>
      <c r="G3996"/>
      <c r="H3996"/>
      <c r="I3996"/>
      <c r="J3996"/>
      <c r="K3996"/>
      <c r="L3996"/>
      <c r="M3996"/>
      <c r="N3996"/>
      <c r="O3996"/>
      <c r="P3996"/>
      <c r="Q3996"/>
      <c r="R3996"/>
      <c r="S3996"/>
      <c r="T3996"/>
      <c r="U3996"/>
      <c r="V3996"/>
      <c r="W3996"/>
      <c r="X3996"/>
      <c r="Y3996"/>
      <c r="Z3996"/>
    </row>
    <row r="3997" spans="1:26" x14ac:dyDescent="0.25">
      <c r="A3997"/>
      <c r="B3997"/>
      <c r="C3997"/>
      <c r="D3997"/>
      <c r="E3997"/>
      <c r="F3997"/>
      <c r="G3997"/>
      <c r="H3997"/>
      <c r="I3997"/>
      <c r="J3997"/>
      <c r="K3997"/>
      <c r="L3997"/>
      <c r="M3997"/>
      <c r="N3997"/>
      <c r="O3997"/>
      <c r="P3997"/>
      <c r="Q3997"/>
      <c r="R3997"/>
      <c r="S3997"/>
      <c r="T3997"/>
      <c r="U3997"/>
      <c r="V3997"/>
      <c r="W3997"/>
      <c r="X3997"/>
      <c r="Y3997"/>
      <c r="Z3997"/>
    </row>
    <row r="3998" spans="1:26" x14ac:dyDescent="0.25">
      <c r="A3998"/>
      <c r="B3998"/>
      <c r="C3998"/>
      <c r="D3998"/>
      <c r="E3998"/>
      <c r="F3998"/>
      <c r="G3998"/>
      <c r="H3998"/>
      <c r="I3998"/>
      <c r="J3998"/>
      <c r="K3998"/>
      <c r="L3998"/>
      <c r="M3998"/>
      <c r="N3998"/>
      <c r="O3998"/>
      <c r="P3998"/>
      <c r="Q3998"/>
      <c r="R3998"/>
      <c r="S3998"/>
      <c r="T3998"/>
      <c r="U3998"/>
      <c r="V3998"/>
      <c r="W3998"/>
      <c r="X3998"/>
      <c r="Y3998"/>
      <c r="Z3998"/>
    </row>
    <row r="3999" spans="1:26" x14ac:dyDescent="0.25">
      <c r="A3999"/>
      <c r="B3999"/>
      <c r="C3999"/>
      <c r="D3999"/>
      <c r="E3999"/>
      <c r="F3999"/>
      <c r="G3999"/>
      <c r="H3999"/>
      <c r="I3999"/>
      <c r="J3999"/>
      <c r="K3999"/>
      <c r="L3999"/>
      <c r="M3999"/>
      <c r="N3999"/>
      <c r="O3999"/>
      <c r="P3999"/>
      <c r="Q3999"/>
      <c r="R3999"/>
      <c r="S3999"/>
      <c r="T3999"/>
      <c r="U3999"/>
      <c r="V3999"/>
      <c r="W3999"/>
      <c r="X3999"/>
      <c r="Y3999"/>
      <c r="Z3999"/>
    </row>
    <row r="4000" spans="1:26" x14ac:dyDescent="0.25">
      <c r="A4000"/>
      <c r="B4000"/>
      <c r="C4000"/>
      <c r="D4000"/>
      <c r="E4000"/>
      <c r="F4000"/>
      <c r="G4000"/>
      <c r="H4000"/>
      <c r="I4000"/>
      <c r="J4000"/>
      <c r="K4000"/>
      <c r="L4000"/>
      <c r="M4000"/>
      <c r="N4000"/>
      <c r="O4000"/>
      <c r="P4000"/>
      <c r="Q4000"/>
      <c r="R4000"/>
      <c r="S4000"/>
      <c r="T4000"/>
      <c r="U4000"/>
      <c r="V4000"/>
      <c r="W4000"/>
      <c r="X4000"/>
      <c r="Y4000"/>
      <c r="Z4000"/>
    </row>
    <row r="4001" spans="1:26" x14ac:dyDescent="0.25">
      <c r="A4001"/>
      <c r="B4001"/>
      <c r="C4001"/>
      <c r="D4001"/>
      <c r="E4001"/>
      <c r="F4001"/>
      <c r="G4001"/>
      <c r="H4001"/>
      <c r="I4001"/>
      <c r="J4001"/>
      <c r="K4001"/>
      <c r="L4001"/>
      <c r="M4001"/>
      <c r="N4001"/>
      <c r="O4001"/>
      <c r="P4001"/>
      <c r="Q4001"/>
      <c r="R4001"/>
      <c r="S4001"/>
      <c r="T4001"/>
      <c r="U4001"/>
      <c r="V4001"/>
      <c r="W4001"/>
      <c r="X4001"/>
      <c r="Y4001"/>
      <c r="Z4001"/>
    </row>
    <row r="4002" spans="1:26" x14ac:dyDescent="0.25">
      <c r="A4002"/>
      <c r="B4002"/>
      <c r="C4002"/>
      <c r="D4002"/>
      <c r="E4002"/>
      <c r="F4002"/>
      <c r="G4002"/>
      <c r="H4002"/>
      <c r="I4002"/>
      <c r="J4002"/>
      <c r="K4002"/>
      <c r="L4002"/>
      <c r="M4002"/>
      <c r="N4002"/>
      <c r="O4002"/>
      <c r="P4002"/>
      <c r="Q4002"/>
      <c r="R4002"/>
      <c r="S4002"/>
      <c r="T4002"/>
      <c r="U4002"/>
      <c r="V4002"/>
      <c r="W4002"/>
      <c r="X4002"/>
      <c r="Y4002"/>
      <c r="Z4002"/>
    </row>
    <row r="4003" spans="1:26" x14ac:dyDescent="0.25">
      <c r="A4003"/>
      <c r="B4003"/>
      <c r="C4003"/>
      <c r="D4003"/>
      <c r="E4003"/>
      <c r="F4003"/>
      <c r="G4003"/>
      <c r="H4003"/>
      <c r="I4003"/>
      <c r="J4003"/>
      <c r="K4003"/>
      <c r="L4003"/>
      <c r="M4003"/>
      <c r="N4003"/>
      <c r="O4003"/>
      <c r="P4003"/>
      <c r="Q4003"/>
      <c r="R4003"/>
      <c r="S4003"/>
      <c r="T4003"/>
      <c r="U4003"/>
      <c r="V4003"/>
      <c r="W4003"/>
      <c r="X4003"/>
      <c r="Y4003"/>
      <c r="Z4003"/>
    </row>
    <row r="4004" spans="1:26" x14ac:dyDescent="0.25">
      <c r="A4004"/>
      <c r="B4004"/>
      <c r="C4004"/>
      <c r="D4004"/>
      <c r="E4004"/>
      <c r="F4004"/>
      <c r="G4004"/>
      <c r="H4004"/>
      <c r="I4004"/>
      <c r="J4004"/>
      <c r="K4004"/>
      <c r="L4004"/>
      <c r="M4004"/>
      <c r="N4004"/>
      <c r="O4004"/>
      <c r="P4004"/>
      <c r="Q4004"/>
      <c r="R4004"/>
      <c r="S4004"/>
      <c r="T4004"/>
      <c r="U4004"/>
      <c r="V4004"/>
      <c r="W4004"/>
      <c r="X4004"/>
      <c r="Y4004"/>
      <c r="Z4004"/>
    </row>
    <row r="4005" spans="1:26" x14ac:dyDescent="0.25">
      <c r="A4005"/>
      <c r="B4005"/>
      <c r="C4005"/>
      <c r="D4005"/>
      <c r="E4005"/>
      <c r="F4005"/>
      <c r="G4005"/>
      <c r="H4005"/>
      <c r="I4005"/>
      <c r="J4005"/>
      <c r="K4005"/>
      <c r="L4005"/>
      <c r="M4005"/>
      <c r="N4005"/>
      <c r="O4005"/>
      <c r="P4005"/>
      <c r="Q4005"/>
      <c r="R4005"/>
      <c r="S4005"/>
      <c r="T4005"/>
      <c r="U4005"/>
      <c r="V4005"/>
      <c r="W4005"/>
      <c r="X4005"/>
      <c r="Y4005"/>
      <c r="Z4005"/>
    </row>
    <row r="4006" spans="1:26" x14ac:dyDescent="0.25">
      <c r="A4006"/>
      <c r="B4006"/>
      <c r="C4006"/>
      <c r="D4006"/>
      <c r="E4006"/>
      <c r="F4006"/>
      <c r="G4006"/>
      <c r="H4006"/>
      <c r="I4006"/>
      <c r="J4006"/>
      <c r="K4006"/>
      <c r="L4006"/>
      <c r="M4006"/>
      <c r="N4006"/>
      <c r="O4006"/>
      <c r="P4006"/>
      <c r="Q4006"/>
      <c r="R4006"/>
      <c r="S4006"/>
      <c r="T4006"/>
      <c r="U4006"/>
      <c r="V4006"/>
      <c r="W4006"/>
      <c r="X4006"/>
      <c r="Y4006"/>
      <c r="Z4006"/>
    </row>
    <row r="4007" spans="1:26" x14ac:dyDescent="0.25">
      <c r="A4007"/>
      <c r="B4007"/>
      <c r="C4007"/>
      <c r="D4007"/>
      <c r="E4007"/>
      <c r="F4007"/>
      <c r="G4007"/>
      <c r="H4007"/>
      <c r="I4007"/>
      <c r="J4007"/>
      <c r="K4007"/>
      <c r="L4007"/>
      <c r="M4007"/>
      <c r="N4007"/>
      <c r="O4007"/>
      <c r="P4007"/>
      <c r="Q4007"/>
      <c r="R4007"/>
      <c r="S4007"/>
      <c r="T4007"/>
      <c r="U4007"/>
      <c r="V4007"/>
      <c r="W4007"/>
      <c r="X4007"/>
      <c r="Y4007"/>
      <c r="Z4007"/>
    </row>
    <row r="4008" spans="1:26" x14ac:dyDescent="0.25">
      <c r="A4008"/>
      <c r="B4008"/>
      <c r="C4008"/>
      <c r="D4008"/>
      <c r="E4008"/>
      <c r="F4008"/>
      <c r="G4008"/>
      <c r="H4008"/>
      <c r="I4008"/>
      <c r="J4008"/>
      <c r="K4008"/>
      <c r="L4008"/>
      <c r="M4008"/>
      <c r="N4008"/>
      <c r="O4008"/>
      <c r="P4008"/>
      <c r="Q4008"/>
      <c r="R4008"/>
      <c r="S4008"/>
      <c r="T4008"/>
      <c r="U4008"/>
      <c r="V4008"/>
      <c r="W4008"/>
      <c r="X4008"/>
      <c r="Y4008"/>
      <c r="Z4008"/>
    </row>
    <row r="4009" spans="1:26" x14ac:dyDescent="0.25">
      <c r="A4009"/>
      <c r="B4009"/>
      <c r="C4009"/>
      <c r="D4009"/>
      <c r="E4009"/>
      <c r="F4009"/>
      <c r="G4009"/>
      <c r="H4009"/>
      <c r="I4009"/>
      <c r="J4009"/>
      <c r="K4009"/>
      <c r="L4009"/>
      <c r="M4009"/>
      <c r="N4009"/>
      <c r="O4009"/>
      <c r="P4009"/>
      <c r="Q4009"/>
      <c r="R4009"/>
      <c r="S4009"/>
      <c r="T4009"/>
      <c r="U4009"/>
      <c r="V4009"/>
      <c r="W4009"/>
      <c r="X4009"/>
      <c r="Y4009"/>
      <c r="Z4009"/>
    </row>
    <row r="4010" spans="1:26" x14ac:dyDescent="0.25">
      <c r="A4010"/>
      <c r="B4010"/>
      <c r="C4010"/>
      <c r="D4010"/>
      <c r="E4010"/>
      <c r="F4010"/>
      <c r="G4010"/>
      <c r="H4010"/>
      <c r="I4010"/>
      <c r="J4010"/>
      <c r="K4010"/>
      <c r="L4010"/>
      <c r="M4010"/>
      <c r="N4010"/>
      <c r="O4010"/>
      <c r="P4010"/>
      <c r="Q4010"/>
      <c r="R4010"/>
      <c r="S4010"/>
      <c r="T4010"/>
      <c r="U4010"/>
      <c r="V4010"/>
      <c r="W4010"/>
      <c r="X4010"/>
      <c r="Y4010"/>
      <c r="Z4010"/>
    </row>
    <row r="4011" spans="1:26" x14ac:dyDescent="0.25">
      <c r="A4011"/>
      <c r="B4011"/>
      <c r="C4011"/>
      <c r="D4011"/>
      <c r="E4011"/>
      <c r="F4011"/>
      <c r="G4011"/>
      <c r="H4011"/>
      <c r="I4011"/>
      <c r="J4011"/>
      <c r="K4011"/>
      <c r="L4011"/>
      <c r="M4011"/>
      <c r="N4011"/>
      <c r="O4011"/>
      <c r="P4011"/>
      <c r="Q4011"/>
      <c r="R4011"/>
      <c r="S4011"/>
      <c r="T4011"/>
      <c r="U4011"/>
      <c r="V4011"/>
      <c r="W4011"/>
      <c r="X4011"/>
      <c r="Y4011"/>
      <c r="Z4011"/>
    </row>
    <row r="4012" spans="1:26" x14ac:dyDescent="0.25">
      <c r="A4012"/>
      <c r="B4012"/>
      <c r="C4012"/>
      <c r="D4012"/>
      <c r="E4012"/>
      <c r="F4012"/>
      <c r="G4012"/>
      <c r="H4012"/>
      <c r="I4012"/>
      <c r="J4012"/>
      <c r="K4012"/>
      <c r="L4012"/>
      <c r="M4012"/>
      <c r="N4012"/>
      <c r="O4012"/>
      <c r="P4012"/>
      <c r="Q4012"/>
      <c r="R4012"/>
      <c r="S4012"/>
      <c r="T4012"/>
      <c r="U4012"/>
      <c r="V4012"/>
      <c r="W4012"/>
      <c r="X4012"/>
      <c r="Y4012"/>
      <c r="Z4012"/>
    </row>
    <row r="4013" spans="1:26" x14ac:dyDescent="0.25">
      <c r="A4013"/>
      <c r="B4013"/>
      <c r="C4013"/>
      <c r="D4013"/>
      <c r="E4013"/>
      <c r="F4013"/>
      <c r="G4013"/>
      <c r="H4013"/>
      <c r="I4013"/>
      <c r="J4013"/>
      <c r="K4013"/>
      <c r="L4013"/>
      <c r="M4013"/>
      <c r="N4013"/>
      <c r="O4013"/>
      <c r="P4013"/>
      <c r="Q4013"/>
      <c r="R4013"/>
      <c r="S4013"/>
      <c r="T4013"/>
      <c r="U4013"/>
      <c r="V4013"/>
      <c r="W4013"/>
      <c r="X4013"/>
      <c r="Y4013"/>
      <c r="Z4013"/>
    </row>
    <row r="4014" spans="1:26" x14ac:dyDescent="0.25">
      <c r="A4014"/>
      <c r="B4014"/>
      <c r="C4014"/>
      <c r="D4014"/>
      <c r="E4014"/>
      <c r="F4014"/>
      <c r="G4014"/>
      <c r="H4014"/>
      <c r="I4014"/>
      <c r="J4014"/>
      <c r="K4014"/>
      <c r="L4014"/>
      <c r="M4014"/>
      <c r="N4014"/>
      <c r="O4014"/>
      <c r="P4014"/>
      <c r="Q4014"/>
      <c r="R4014"/>
      <c r="S4014"/>
      <c r="T4014"/>
      <c r="U4014"/>
      <c r="V4014"/>
      <c r="W4014"/>
      <c r="X4014"/>
      <c r="Y4014"/>
      <c r="Z4014"/>
    </row>
    <row r="4015" spans="1:26" x14ac:dyDescent="0.25">
      <c r="A4015"/>
      <c r="B4015"/>
      <c r="C4015"/>
      <c r="D4015"/>
      <c r="E4015"/>
      <c r="F4015"/>
      <c r="G4015"/>
      <c r="H4015"/>
      <c r="I4015"/>
      <c r="J4015"/>
      <c r="K4015"/>
      <c r="L4015"/>
      <c r="M4015"/>
      <c r="N4015"/>
      <c r="O4015"/>
      <c r="P4015"/>
      <c r="Q4015"/>
      <c r="R4015"/>
      <c r="S4015"/>
      <c r="T4015"/>
      <c r="U4015"/>
      <c r="V4015"/>
      <c r="W4015"/>
      <c r="X4015"/>
      <c r="Y4015"/>
      <c r="Z4015"/>
    </row>
    <row r="4016" spans="1:26" x14ac:dyDescent="0.25">
      <c r="A4016"/>
      <c r="B4016"/>
      <c r="C4016"/>
      <c r="D4016"/>
      <c r="E4016"/>
      <c r="F4016"/>
      <c r="G4016"/>
      <c r="H4016"/>
      <c r="I4016"/>
      <c r="J4016"/>
      <c r="K4016"/>
      <c r="L4016"/>
      <c r="M4016"/>
      <c r="N4016"/>
      <c r="O4016"/>
      <c r="P4016"/>
      <c r="Q4016"/>
      <c r="R4016"/>
      <c r="S4016"/>
      <c r="T4016"/>
      <c r="U4016"/>
      <c r="V4016"/>
      <c r="W4016"/>
      <c r="X4016"/>
      <c r="Y4016"/>
      <c r="Z4016"/>
    </row>
    <row r="4017" spans="1:26" x14ac:dyDescent="0.25">
      <c r="A4017"/>
      <c r="B4017"/>
      <c r="C4017"/>
      <c r="D4017"/>
      <c r="E4017"/>
      <c r="F4017"/>
      <c r="G4017"/>
      <c r="H4017"/>
      <c r="I4017"/>
      <c r="J4017"/>
      <c r="K4017"/>
      <c r="L4017"/>
      <c r="M4017"/>
      <c r="N4017"/>
      <c r="O4017"/>
      <c r="P4017"/>
      <c r="Q4017"/>
      <c r="R4017"/>
      <c r="S4017"/>
      <c r="T4017"/>
      <c r="U4017"/>
      <c r="V4017"/>
      <c r="W4017"/>
      <c r="X4017"/>
      <c r="Y4017"/>
      <c r="Z4017"/>
    </row>
    <row r="4018" spans="1:26" x14ac:dyDescent="0.25">
      <c r="A4018"/>
      <c r="B4018"/>
      <c r="C4018"/>
      <c r="D4018"/>
      <c r="E4018"/>
      <c r="F4018"/>
      <c r="G4018"/>
      <c r="H4018"/>
      <c r="I4018"/>
      <c r="J4018"/>
      <c r="K4018"/>
      <c r="L4018"/>
      <c r="M4018"/>
      <c r="N4018"/>
      <c r="O4018"/>
      <c r="P4018"/>
      <c r="Q4018"/>
      <c r="R4018"/>
      <c r="S4018"/>
      <c r="T4018"/>
      <c r="U4018"/>
      <c r="V4018"/>
      <c r="W4018"/>
      <c r="X4018"/>
      <c r="Y4018"/>
      <c r="Z4018"/>
    </row>
    <row r="4019" spans="1:26" x14ac:dyDescent="0.25">
      <c r="A4019"/>
      <c r="B4019"/>
      <c r="C4019"/>
      <c r="D4019"/>
      <c r="E4019"/>
      <c r="F4019"/>
      <c r="G4019"/>
      <c r="H4019"/>
      <c r="I4019"/>
      <c r="J4019"/>
      <c r="K4019"/>
      <c r="L4019"/>
      <c r="M4019"/>
      <c r="N4019"/>
      <c r="O4019"/>
      <c r="P4019"/>
      <c r="Q4019"/>
      <c r="R4019"/>
      <c r="S4019"/>
      <c r="T4019"/>
      <c r="U4019"/>
      <c r="V4019"/>
      <c r="W4019"/>
      <c r="X4019"/>
      <c r="Y4019"/>
      <c r="Z4019"/>
    </row>
    <row r="4020" spans="1:26" x14ac:dyDescent="0.25">
      <c r="A4020"/>
      <c r="B4020"/>
      <c r="C4020"/>
      <c r="D4020"/>
      <c r="E4020"/>
      <c r="F4020"/>
      <c r="G4020"/>
      <c r="H4020"/>
      <c r="I4020"/>
      <c r="J4020"/>
      <c r="K4020"/>
      <c r="L4020"/>
      <c r="M4020"/>
      <c r="N4020"/>
      <c r="O4020"/>
      <c r="P4020"/>
      <c r="Q4020"/>
      <c r="R4020"/>
      <c r="S4020"/>
      <c r="T4020"/>
      <c r="U4020"/>
      <c r="V4020"/>
      <c r="W4020"/>
      <c r="X4020"/>
      <c r="Y4020"/>
      <c r="Z4020"/>
    </row>
    <row r="4021" spans="1:26" x14ac:dyDescent="0.25">
      <c r="A4021"/>
      <c r="B4021"/>
      <c r="C4021"/>
      <c r="D4021"/>
      <c r="E4021"/>
      <c r="F4021"/>
      <c r="G4021"/>
      <c r="H4021"/>
      <c r="I4021"/>
      <c r="J4021"/>
      <c r="K4021"/>
      <c r="L4021"/>
      <c r="M4021"/>
      <c r="N4021"/>
      <c r="O4021"/>
      <c r="P4021"/>
      <c r="Q4021"/>
      <c r="R4021"/>
      <c r="S4021"/>
      <c r="T4021"/>
      <c r="U4021"/>
      <c r="V4021"/>
      <c r="W4021"/>
      <c r="X4021"/>
      <c r="Y4021"/>
      <c r="Z4021"/>
    </row>
    <row r="4022" spans="1:26" x14ac:dyDescent="0.25">
      <c r="A4022"/>
      <c r="B4022"/>
      <c r="C4022"/>
      <c r="D4022"/>
      <c r="E4022"/>
      <c r="F4022"/>
      <c r="G4022"/>
      <c r="H4022"/>
      <c r="I4022"/>
      <c r="J4022"/>
      <c r="K4022"/>
      <c r="L4022"/>
      <c r="M4022"/>
      <c r="N4022"/>
      <c r="O4022"/>
      <c r="P4022"/>
      <c r="Q4022"/>
      <c r="R4022"/>
      <c r="S4022"/>
      <c r="T4022"/>
      <c r="U4022"/>
      <c r="V4022"/>
      <c r="W4022"/>
      <c r="X4022"/>
      <c r="Y4022"/>
      <c r="Z4022"/>
    </row>
    <row r="4023" spans="1:26" x14ac:dyDescent="0.25">
      <c r="A4023"/>
      <c r="B4023"/>
      <c r="C4023"/>
      <c r="D4023"/>
      <c r="E4023"/>
      <c r="F4023"/>
      <c r="G4023"/>
      <c r="H4023"/>
      <c r="I4023"/>
      <c r="J4023"/>
      <c r="K4023"/>
      <c r="L4023"/>
      <c r="M4023"/>
      <c r="N4023"/>
      <c r="O4023"/>
      <c r="P4023"/>
      <c r="Q4023"/>
      <c r="R4023"/>
      <c r="S4023"/>
      <c r="T4023"/>
      <c r="U4023"/>
      <c r="V4023"/>
      <c r="W4023"/>
      <c r="X4023"/>
      <c r="Y4023"/>
      <c r="Z4023"/>
    </row>
    <row r="4024" spans="1:26" x14ac:dyDescent="0.25">
      <c r="A4024"/>
      <c r="B4024"/>
      <c r="C4024"/>
      <c r="D4024"/>
      <c r="E4024"/>
      <c r="F4024"/>
      <c r="G4024"/>
      <c r="H4024"/>
      <c r="I4024"/>
      <c r="J4024"/>
      <c r="K4024"/>
      <c r="L4024"/>
      <c r="M4024"/>
      <c r="N4024"/>
      <c r="O4024"/>
      <c r="P4024"/>
      <c r="Q4024"/>
      <c r="R4024"/>
      <c r="S4024"/>
      <c r="T4024"/>
      <c r="U4024"/>
      <c r="V4024"/>
      <c r="W4024"/>
      <c r="X4024"/>
      <c r="Y4024"/>
      <c r="Z4024"/>
    </row>
    <row r="4025" spans="1:26" x14ac:dyDescent="0.25">
      <c r="A4025"/>
      <c r="B4025"/>
      <c r="C4025"/>
      <c r="D4025"/>
      <c r="E4025"/>
      <c r="F4025"/>
      <c r="G4025"/>
      <c r="H4025"/>
      <c r="I4025"/>
      <c r="J4025"/>
      <c r="K4025"/>
      <c r="L4025"/>
      <c r="M4025"/>
      <c r="N4025"/>
      <c r="O4025"/>
      <c r="P4025"/>
      <c r="Q4025"/>
      <c r="R4025"/>
      <c r="S4025"/>
      <c r="T4025"/>
      <c r="U4025"/>
      <c r="V4025"/>
      <c r="W4025"/>
      <c r="X4025"/>
      <c r="Y4025"/>
      <c r="Z4025"/>
    </row>
    <row r="4026" spans="1:26" x14ac:dyDescent="0.25">
      <c r="A4026"/>
      <c r="B4026"/>
      <c r="C4026"/>
      <c r="D4026"/>
      <c r="E4026"/>
      <c r="F4026"/>
      <c r="G4026"/>
      <c r="H4026"/>
      <c r="I4026"/>
      <c r="J4026"/>
      <c r="K4026"/>
      <c r="L4026"/>
      <c r="M4026"/>
      <c r="N4026"/>
      <c r="O4026"/>
      <c r="P4026"/>
      <c r="Q4026"/>
      <c r="R4026"/>
      <c r="S4026"/>
      <c r="T4026"/>
      <c r="U4026"/>
      <c r="V4026"/>
      <c r="W4026"/>
      <c r="X4026"/>
      <c r="Y4026"/>
      <c r="Z4026"/>
    </row>
    <row r="4027" spans="1:26" x14ac:dyDescent="0.25">
      <c r="A4027"/>
      <c r="B4027"/>
      <c r="C4027"/>
      <c r="D4027"/>
      <c r="E4027"/>
      <c r="F4027"/>
      <c r="G4027"/>
      <c r="H4027"/>
      <c r="I4027"/>
      <c r="J4027"/>
      <c r="K4027"/>
      <c r="L4027"/>
      <c r="M4027"/>
      <c r="N4027"/>
      <c r="O4027"/>
      <c r="P4027"/>
      <c r="Q4027"/>
      <c r="R4027"/>
      <c r="S4027"/>
      <c r="T4027"/>
      <c r="U4027"/>
      <c r="V4027"/>
      <c r="W4027"/>
      <c r="X4027"/>
      <c r="Y4027"/>
      <c r="Z4027"/>
    </row>
    <row r="4028" spans="1:26" x14ac:dyDescent="0.25">
      <c r="A4028"/>
      <c r="B4028"/>
      <c r="C4028"/>
      <c r="D4028"/>
      <c r="E4028"/>
      <c r="F4028"/>
      <c r="G4028"/>
      <c r="H4028"/>
      <c r="I4028"/>
      <c r="J4028"/>
      <c r="K4028"/>
      <c r="L4028"/>
      <c r="M4028"/>
      <c r="N4028"/>
      <c r="O4028"/>
      <c r="P4028"/>
      <c r="Q4028"/>
      <c r="R4028"/>
      <c r="S4028"/>
      <c r="T4028"/>
      <c r="U4028"/>
      <c r="V4028"/>
      <c r="W4028"/>
      <c r="X4028"/>
      <c r="Y4028"/>
      <c r="Z4028"/>
    </row>
    <row r="4029" spans="1:26" x14ac:dyDescent="0.25">
      <c r="A4029"/>
      <c r="B4029"/>
      <c r="C4029"/>
      <c r="D4029"/>
      <c r="E4029"/>
      <c r="F4029"/>
      <c r="G4029"/>
      <c r="H4029"/>
      <c r="I4029"/>
      <c r="J4029"/>
      <c r="K4029"/>
      <c r="L4029"/>
      <c r="M4029"/>
      <c r="N4029"/>
      <c r="O4029"/>
      <c r="P4029"/>
      <c r="Q4029"/>
      <c r="R4029"/>
      <c r="S4029"/>
      <c r="T4029"/>
      <c r="U4029"/>
      <c r="V4029"/>
      <c r="W4029"/>
      <c r="X4029"/>
      <c r="Y4029"/>
      <c r="Z4029"/>
    </row>
    <row r="4030" spans="1:26" x14ac:dyDescent="0.25">
      <c r="A4030"/>
      <c r="B4030"/>
      <c r="C4030"/>
      <c r="D4030"/>
      <c r="E4030"/>
      <c r="F4030"/>
      <c r="G4030"/>
      <c r="H4030"/>
      <c r="I4030"/>
      <c r="J4030"/>
      <c r="K4030"/>
      <c r="L4030"/>
      <c r="M4030"/>
      <c r="N4030"/>
      <c r="O4030"/>
      <c r="P4030"/>
      <c r="Q4030"/>
      <c r="R4030"/>
      <c r="S4030"/>
      <c r="T4030"/>
      <c r="U4030"/>
      <c r="V4030"/>
      <c r="W4030"/>
      <c r="X4030"/>
      <c r="Y4030"/>
      <c r="Z4030"/>
    </row>
    <row r="4031" spans="1:26" x14ac:dyDescent="0.25">
      <c r="A4031"/>
      <c r="B4031"/>
      <c r="C4031"/>
      <c r="D4031"/>
      <c r="E4031"/>
      <c r="F4031"/>
      <c r="G4031"/>
      <c r="H4031"/>
      <c r="I4031"/>
      <c r="J4031"/>
      <c r="K4031"/>
      <c r="L4031"/>
      <c r="M4031"/>
      <c r="N4031"/>
      <c r="O4031"/>
      <c r="P4031"/>
      <c r="Q4031"/>
      <c r="R4031"/>
      <c r="S4031"/>
      <c r="T4031"/>
      <c r="U4031"/>
      <c r="V4031"/>
      <c r="W4031"/>
      <c r="X4031"/>
      <c r="Y4031"/>
      <c r="Z4031"/>
    </row>
    <row r="4032" spans="1:26" x14ac:dyDescent="0.25">
      <c r="A4032"/>
      <c r="B4032"/>
      <c r="C4032"/>
      <c r="D4032"/>
      <c r="E4032"/>
      <c r="F4032"/>
      <c r="G4032"/>
      <c r="H4032"/>
      <c r="I4032"/>
      <c r="J4032"/>
      <c r="K4032"/>
      <c r="L4032"/>
      <c r="M4032"/>
      <c r="N4032"/>
      <c r="O4032"/>
      <c r="P4032"/>
      <c r="Q4032"/>
      <c r="R4032"/>
      <c r="S4032"/>
      <c r="T4032"/>
      <c r="U4032"/>
      <c r="V4032"/>
      <c r="W4032"/>
      <c r="X4032"/>
      <c r="Y4032"/>
      <c r="Z4032"/>
    </row>
    <row r="4033" spans="1:26" x14ac:dyDescent="0.25">
      <c r="A4033"/>
      <c r="B4033"/>
      <c r="C4033"/>
      <c r="D4033"/>
      <c r="E4033"/>
      <c r="F4033"/>
      <c r="G4033"/>
      <c r="H4033"/>
      <c r="I4033"/>
      <c r="J4033"/>
      <c r="K4033"/>
      <c r="L4033"/>
      <c r="M4033"/>
      <c r="N4033"/>
      <c r="O4033"/>
      <c r="P4033"/>
      <c r="Q4033"/>
      <c r="R4033"/>
      <c r="S4033"/>
      <c r="T4033"/>
      <c r="U4033"/>
      <c r="V4033"/>
      <c r="W4033"/>
      <c r="X4033"/>
      <c r="Y4033"/>
      <c r="Z4033"/>
    </row>
    <row r="4034" spans="1:26" x14ac:dyDescent="0.25">
      <c r="A4034"/>
      <c r="B4034"/>
      <c r="C4034"/>
      <c r="D4034"/>
      <c r="E4034"/>
      <c r="F4034"/>
      <c r="G4034"/>
      <c r="H4034"/>
      <c r="I4034"/>
      <c r="J4034"/>
      <c r="K4034"/>
      <c r="L4034"/>
      <c r="M4034"/>
      <c r="N4034"/>
      <c r="O4034"/>
      <c r="P4034"/>
      <c r="Q4034"/>
      <c r="R4034"/>
      <c r="S4034"/>
      <c r="T4034"/>
      <c r="U4034"/>
      <c r="V4034"/>
      <c r="W4034"/>
      <c r="X4034"/>
      <c r="Y4034"/>
      <c r="Z4034"/>
    </row>
    <row r="4035" spans="1:26" x14ac:dyDescent="0.25">
      <c r="A4035"/>
      <c r="B4035"/>
      <c r="C4035"/>
      <c r="D4035"/>
      <c r="E4035"/>
      <c r="F4035"/>
      <c r="G4035"/>
      <c r="H4035"/>
      <c r="I4035"/>
      <c r="J4035"/>
      <c r="K4035"/>
      <c r="L4035"/>
      <c r="M4035"/>
      <c r="N4035"/>
      <c r="O4035"/>
      <c r="P4035"/>
      <c r="Q4035"/>
      <c r="R4035"/>
      <c r="S4035"/>
      <c r="T4035"/>
      <c r="U4035"/>
      <c r="V4035"/>
      <c r="W4035"/>
      <c r="X4035"/>
      <c r="Y4035"/>
      <c r="Z4035"/>
    </row>
    <row r="4036" spans="1:26" x14ac:dyDescent="0.25">
      <c r="A4036"/>
      <c r="B4036"/>
      <c r="C4036"/>
      <c r="D4036"/>
      <c r="E4036"/>
      <c r="F4036"/>
      <c r="G4036"/>
      <c r="H4036"/>
      <c r="I4036"/>
      <c r="J4036"/>
      <c r="K4036"/>
      <c r="L4036"/>
      <c r="M4036"/>
      <c r="N4036"/>
      <c r="O4036"/>
      <c r="P4036"/>
      <c r="Q4036"/>
      <c r="R4036"/>
      <c r="S4036"/>
      <c r="T4036"/>
      <c r="U4036"/>
      <c r="V4036"/>
      <c r="W4036"/>
      <c r="X4036"/>
      <c r="Y4036"/>
      <c r="Z4036"/>
    </row>
    <row r="4037" spans="1:26" x14ac:dyDescent="0.25">
      <c r="A4037"/>
      <c r="B4037"/>
      <c r="C4037"/>
      <c r="D4037"/>
      <c r="E4037"/>
      <c r="F4037"/>
      <c r="G4037"/>
      <c r="H4037"/>
      <c r="I4037"/>
      <c r="J4037"/>
      <c r="K4037"/>
      <c r="L4037"/>
      <c r="M4037"/>
      <c r="N4037"/>
      <c r="O4037"/>
      <c r="P4037"/>
      <c r="Q4037"/>
      <c r="R4037"/>
      <c r="S4037"/>
      <c r="T4037"/>
      <c r="U4037"/>
      <c r="V4037"/>
      <c r="W4037"/>
      <c r="X4037"/>
      <c r="Y4037"/>
      <c r="Z4037"/>
    </row>
    <row r="4038" spans="1:26" x14ac:dyDescent="0.25">
      <c r="A4038"/>
      <c r="B4038"/>
      <c r="C4038"/>
      <c r="D4038"/>
      <c r="E4038"/>
      <c r="F4038"/>
      <c r="G4038"/>
      <c r="H4038"/>
      <c r="I4038"/>
      <c r="J4038"/>
      <c r="K4038"/>
      <c r="L4038"/>
      <c r="M4038"/>
      <c r="N4038"/>
      <c r="O4038"/>
      <c r="P4038"/>
      <c r="Q4038"/>
      <c r="R4038"/>
      <c r="S4038"/>
      <c r="T4038"/>
      <c r="U4038"/>
      <c r="V4038"/>
      <c r="W4038"/>
      <c r="X4038"/>
      <c r="Y4038"/>
      <c r="Z4038"/>
    </row>
    <row r="4039" spans="1:26" x14ac:dyDescent="0.25">
      <c r="A4039"/>
      <c r="B4039"/>
      <c r="C4039"/>
      <c r="D4039"/>
      <c r="E4039"/>
      <c r="F4039"/>
      <c r="G4039"/>
      <c r="H4039"/>
      <c r="I4039"/>
      <c r="J4039"/>
      <c r="K4039"/>
      <c r="L4039"/>
      <c r="M4039"/>
      <c r="N4039"/>
      <c r="O4039"/>
      <c r="P4039"/>
      <c r="Q4039"/>
      <c r="R4039"/>
      <c r="S4039"/>
      <c r="T4039"/>
      <c r="U4039"/>
      <c r="V4039"/>
      <c r="W4039"/>
      <c r="X4039"/>
      <c r="Y4039"/>
      <c r="Z4039"/>
    </row>
    <row r="4040" spans="1:26" x14ac:dyDescent="0.25">
      <c r="A4040"/>
      <c r="B4040"/>
      <c r="C4040"/>
      <c r="D4040"/>
      <c r="E4040"/>
      <c r="F4040"/>
      <c r="G4040"/>
      <c r="H4040"/>
      <c r="I4040"/>
      <c r="J4040"/>
      <c r="K4040"/>
      <c r="L4040"/>
      <c r="M4040"/>
      <c r="N4040"/>
      <c r="O4040"/>
      <c r="P4040"/>
      <c r="Q4040"/>
      <c r="R4040"/>
      <c r="S4040"/>
      <c r="T4040"/>
      <c r="U4040"/>
      <c r="V4040"/>
      <c r="W4040"/>
      <c r="X4040"/>
      <c r="Y4040"/>
      <c r="Z4040"/>
    </row>
    <row r="4041" spans="1:26" x14ac:dyDescent="0.25">
      <c r="A4041"/>
      <c r="B4041"/>
      <c r="C4041"/>
      <c r="D4041"/>
      <c r="E4041"/>
      <c r="F4041"/>
      <c r="G4041"/>
      <c r="H4041"/>
      <c r="I4041"/>
      <c r="J4041"/>
      <c r="K4041"/>
      <c r="L4041"/>
      <c r="M4041"/>
      <c r="N4041"/>
      <c r="O4041"/>
      <c r="P4041"/>
      <c r="Q4041"/>
      <c r="R4041"/>
      <c r="S4041"/>
      <c r="T4041"/>
      <c r="U4041"/>
      <c r="V4041"/>
      <c r="W4041"/>
      <c r="X4041"/>
      <c r="Y4041"/>
      <c r="Z4041"/>
    </row>
    <row r="4042" spans="1:26" x14ac:dyDescent="0.25">
      <c r="A4042"/>
      <c r="B4042"/>
      <c r="C4042"/>
      <c r="D4042"/>
      <c r="E4042"/>
      <c r="F4042"/>
      <c r="G4042"/>
      <c r="H4042"/>
      <c r="I4042"/>
      <c r="J4042"/>
      <c r="K4042"/>
      <c r="L4042"/>
      <c r="M4042"/>
      <c r="N4042"/>
      <c r="O4042"/>
      <c r="P4042"/>
      <c r="Q4042"/>
      <c r="R4042"/>
      <c r="S4042"/>
      <c r="T4042"/>
      <c r="U4042"/>
      <c r="V4042"/>
      <c r="W4042"/>
      <c r="X4042"/>
      <c r="Y4042"/>
      <c r="Z4042"/>
    </row>
    <row r="4043" spans="1:26" x14ac:dyDescent="0.25">
      <c r="A4043"/>
      <c r="B4043"/>
      <c r="C4043"/>
      <c r="D4043"/>
      <c r="E4043"/>
      <c r="F4043"/>
      <c r="G4043"/>
      <c r="H4043"/>
      <c r="I4043"/>
      <c r="J4043"/>
      <c r="K4043"/>
      <c r="L4043"/>
      <c r="M4043"/>
      <c r="N4043"/>
      <c r="O4043"/>
      <c r="P4043"/>
      <c r="Q4043"/>
      <c r="R4043"/>
      <c r="S4043"/>
      <c r="T4043"/>
      <c r="U4043"/>
      <c r="V4043"/>
      <c r="W4043"/>
      <c r="X4043"/>
      <c r="Y4043"/>
      <c r="Z4043"/>
    </row>
    <row r="4044" spans="1:26" x14ac:dyDescent="0.25">
      <c r="A4044"/>
      <c r="B4044"/>
      <c r="C4044"/>
      <c r="D4044"/>
      <c r="E4044"/>
      <c r="F4044"/>
      <c r="G4044"/>
      <c r="H4044"/>
      <c r="I4044"/>
      <c r="J4044"/>
      <c r="K4044"/>
      <c r="L4044"/>
      <c r="M4044"/>
      <c r="N4044"/>
      <c r="O4044"/>
      <c r="P4044"/>
      <c r="Q4044"/>
      <c r="R4044"/>
      <c r="S4044"/>
      <c r="T4044"/>
      <c r="U4044"/>
      <c r="V4044"/>
      <c r="W4044"/>
      <c r="X4044"/>
      <c r="Y4044"/>
      <c r="Z4044"/>
    </row>
    <row r="4045" spans="1:26" x14ac:dyDescent="0.25">
      <c r="A4045"/>
      <c r="B4045"/>
      <c r="C4045"/>
      <c r="D4045"/>
      <c r="E4045"/>
      <c r="F4045"/>
      <c r="G4045"/>
      <c r="H4045"/>
      <c r="I4045"/>
      <c r="J4045"/>
      <c r="K4045"/>
      <c r="L4045"/>
      <c r="M4045"/>
      <c r="N4045"/>
      <c r="O4045"/>
      <c r="P4045"/>
      <c r="Q4045"/>
      <c r="R4045"/>
      <c r="S4045"/>
      <c r="T4045"/>
      <c r="U4045"/>
      <c r="V4045"/>
      <c r="W4045"/>
      <c r="X4045"/>
      <c r="Y4045"/>
      <c r="Z4045"/>
    </row>
    <row r="4046" spans="1:26" x14ac:dyDescent="0.25">
      <c r="A4046"/>
      <c r="B4046"/>
      <c r="C4046"/>
      <c r="D4046"/>
      <c r="E4046"/>
      <c r="F4046"/>
      <c r="G4046"/>
      <c r="H4046"/>
      <c r="I4046"/>
      <c r="J4046"/>
      <c r="K4046"/>
      <c r="L4046"/>
      <c r="M4046"/>
      <c r="N4046"/>
      <c r="O4046"/>
      <c r="P4046"/>
      <c r="Q4046"/>
      <c r="R4046"/>
      <c r="S4046"/>
      <c r="T4046"/>
      <c r="U4046"/>
      <c r="V4046"/>
      <c r="W4046"/>
      <c r="X4046"/>
      <c r="Y4046"/>
      <c r="Z4046"/>
    </row>
    <row r="4047" spans="1:26" x14ac:dyDescent="0.25">
      <c r="A4047"/>
      <c r="B4047"/>
      <c r="C4047"/>
      <c r="D4047"/>
      <c r="E4047"/>
      <c r="F4047"/>
      <c r="G4047"/>
      <c r="H4047"/>
      <c r="I4047"/>
      <c r="J4047"/>
      <c r="K4047"/>
      <c r="L4047"/>
      <c r="M4047"/>
      <c r="N4047"/>
      <c r="O4047"/>
      <c r="P4047"/>
      <c r="Q4047"/>
      <c r="R4047"/>
      <c r="S4047"/>
      <c r="T4047"/>
      <c r="U4047"/>
      <c r="V4047"/>
      <c r="W4047"/>
      <c r="X4047"/>
      <c r="Y4047"/>
      <c r="Z4047"/>
    </row>
    <row r="4048" spans="1:26" x14ac:dyDescent="0.25">
      <c r="A4048"/>
      <c r="B4048"/>
      <c r="C4048"/>
      <c r="D4048"/>
      <c r="E4048"/>
      <c r="F4048"/>
      <c r="G4048"/>
      <c r="H4048"/>
      <c r="I4048"/>
      <c r="J4048"/>
      <c r="K4048"/>
      <c r="L4048"/>
      <c r="M4048"/>
      <c r="N4048"/>
      <c r="O4048"/>
      <c r="P4048"/>
      <c r="Q4048"/>
      <c r="R4048"/>
      <c r="S4048"/>
      <c r="T4048"/>
      <c r="U4048"/>
      <c r="V4048"/>
      <c r="W4048"/>
      <c r="X4048"/>
      <c r="Y4048"/>
      <c r="Z4048"/>
    </row>
    <row r="4049" spans="1:26" x14ac:dyDescent="0.25">
      <c r="A4049"/>
      <c r="B4049"/>
      <c r="C4049"/>
      <c r="D4049"/>
      <c r="E4049"/>
      <c r="F4049"/>
      <c r="G4049"/>
      <c r="H4049"/>
      <c r="I4049"/>
      <c r="J4049"/>
      <c r="K4049"/>
      <c r="L4049"/>
      <c r="M4049"/>
      <c r="N4049"/>
      <c r="O4049"/>
      <c r="P4049"/>
      <c r="Q4049"/>
      <c r="R4049"/>
      <c r="S4049"/>
      <c r="T4049"/>
      <c r="U4049"/>
      <c r="V4049"/>
      <c r="W4049"/>
      <c r="X4049"/>
      <c r="Y4049"/>
      <c r="Z4049"/>
    </row>
    <row r="4050" spans="1:26" x14ac:dyDescent="0.25">
      <c r="A4050"/>
      <c r="B4050"/>
      <c r="C4050"/>
      <c r="D4050"/>
      <c r="E4050"/>
      <c r="F4050"/>
      <c r="G4050"/>
      <c r="H4050"/>
      <c r="I4050"/>
      <c r="J4050"/>
      <c r="K4050"/>
      <c r="L4050"/>
      <c r="M4050"/>
      <c r="N4050"/>
      <c r="O4050"/>
      <c r="P4050"/>
      <c r="Q4050"/>
      <c r="R4050"/>
      <c r="S4050"/>
      <c r="T4050"/>
      <c r="U4050"/>
      <c r="V4050"/>
      <c r="W4050"/>
      <c r="X4050"/>
      <c r="Y4050"/>
      <c r="Z4050"/>
    </row>
    <row r="4051" spans="1:26" x14ac:dyDescent="0.25">
      <c r="A4051"/>
      <c r="B4051"/>
      <c r="C4051"/>
      <c r="D4051"/>
      <c r="E4051"/>
      <c r="F4051"/>
      <c r="G4051"/>
      <c r="H4051"/>
      <c r="I4051"/>
      <c r="J4051"/>
      <c r="K4051"/>
      <c r="L4051"/>
      <c r="M4051"/>
      <c r="N4051"/>
      <c r="O4051"/>
      <c r="P4051"/>
      <c r="Q4051"/>
      <c r="R4051"/>
      <c r="S4051"/>
      <c r="T4051"/>
      <c r="U4051"/>
      <c r="V4051"/>
      <c r="W4051"/>
      <c r="X4051"/>
      <c r="Y4051"/>
      <c r="Z4051"/>
    </row>
    <row r="4052" spans="1:26" x14ac:dyDescent="0.25">
      <c r="A4052"/>
      <c r="B4052"/>
      <c r="C4052"/>
      <c r="D4052"/>
      <c r="E4052"/>
      <c r="F4052"/>
      <c r="G4052"/>
      <c r="H4052"/>
      <c r="I4052"/>
      <c r="J4052"/>
      <c r="K4052"/>
      <c r="L4052"/>
      <c r="M4052"/>
      <c r="N4052"/>
      <c r="O4052"/>
      <c r="P4052"/>
      <c r="Q4052"/>
      <c r="R4052"/>
      <c r="S4052"/>
      <c r="T4052"/>
      <c r="U4052"/>
      <c r="V4052"/>
      <c r="W4052"/>
      <c r="X4052"/>
      <c r="Y4052"/>
      <c r="Z4052"/>
    </row>
    <row r="4053" spans="1:26" x14ac:dyDescent="0.25">
      <c r="A4053"/>
      <c r="B4053"/>
      <c r="C4053"/>
      <c r="D4053"/>
      <c r="E4053"/>
      <c r="F4053"/>
      <c r="G4053"/>
      <c r="H4053"/>
      <c r="I4053"/>
      <c r="J4053"/>
      <c r="K4053"/>
      <c r="L4053"/>
      <c r="M4053"/>
      <c r="N4053"/>
      <c r="O4053"/>
      <c r="P4053"/>
      <c r="Q4053"/>
      <c r="R4053"/>
      <c r="S4053"/>
      <c r="T4053"/>
      <c r="U4053"/>
      <c r="V4053"/>
      <c r="W4053"/>
      <c r="X4053"/>
      <c r="Y4053"/>
      <c r="Z4053"/>
    </row>
    <row r="4054" spans="1:26" x14ac:dyDescent="0.25">
      <c r="A4054"/>
      <c r="B4054"/>
      <c r="C4054"/>
      <c r="D4054"/>
      <c r="E4054"/>
      <c r="F4054"/>
      <c r="G4054"/>
      <c r="H4054"/>
      <c r="I4054"/>
      <c r="J4054"/>
      <c r="K4054"/>
      <c r="L4054"/>
      <c r="M4054"/>
      <c r="N4054"/>
      <c r="O4054"/>
      <c r="P4054"/>
      <c r="Q4054"/>
      <c r="R4054"/>
      <c r="S4054"/>
      <c r="T4054"/>
      <c r="U4054"/>
      <c r="V4054"/>
      <c r="W4054"/>
      <c r="X4054"/>
      <c r="Y4054"/>
      <c r="Z4054"/>
    </row>
    <row r="4055" spans="1:26" x14ac:dyDescent="0.25">
      <c r="A4055"/>
      <c r="B4055"/>
      <c r="C4055"/>
      <c r="D4055"/>
      <c r="E4055"/>
      <c r="F4055"/>
      <c r="G4055"/>
      <c r="H4055"/>
      <c r="I4055"/>
      <c r="J4055"/>
      <c r="K4055"/>
      <c r="L4055"/>
      <c r="M4055"/>
      <c r="N4055"/>
      <c r="O4055"/>
      <c r="P4055"/>
      <c r="Q4055"/>
      <c r="R4055"/>
      <c r="S4055"/>
      <c r="T4055"/>
      <c r="U4055"/>
      <c r="V4055"/>
      <c r="W4055"/>
      <c r="X4055"/>
      <c r="Y4055"/>
      <c r="Z4055"/>
    </row>
    <row r="4056" spans="1:26" x14ac:dyDescent="0.25">
      <c r="A4056"/>
      <c r="B4056"/>
      <c r="C4056"/>
      <c r="D4056"/>
      <c r="E4056"/>
      <c r="F4056"/>
      <c r="G4056"/>
      <c r="H4056"/>
      <c r="I4056"/>
      <c r="J4056"/>
      <c r="K4056"/>
      <c r="L4056"/>
      <c r="M4056"/>
      <c r="N4056"/>
      <c r="O4056"/>
      <c r="P4056"/>
      <c r="Q4056"/>
      <c r="R4056"/>
      <c r="S4056"/>
      <c r="T4056"/>
      <c r="U4056"/>
      <c r="V4056"/>
      <c r="W4056"/>
      <c r="X4056"/>
      <c r="Y4056"/>
      <c r="Z4056"/>
    </row>
    <row r="4057" spans="1:26" x14ac:dyDescent="0.25">
      <c r="A4057"/>
      <c r="B4057"/>
      <c r="C4057"/>
      <c r="D4057"/>
      <c r="E4057"/>
      <c r="F4057"/>
      <c r="G4057"/>
      <c r="H4057"/>
      <c r="I4057"/>
      <c r="J4057"/>
      <c r="K4057"/>
      <c r="L4057"/>
      <c r="M4057"/>
      <c r="N4057"/>
      <c r="O4057"/>
      <c r="P4057"/>
      <c r="Q4057"/>
      <c r="R4057"/>
      <c r="S4057"/>
      <c r="T4057"/>
      <c r="U4057"/>
      <c r="V4057"/>
      <c r="W4057"/>
      <c r="X4057"/>
      <c r="Y4057"/>
      <c r="Z4057"/>
    </row>
    <row r="4058" spans="1:26" x14ac:dyDescent="0.25">
      <c r="A4058"/>
      <c r="B4058"/>
      <c r="C4058"/>
      <c r="D4058"/>
      <c r="E4058"/>
      <c r="F4058"/>
      <c r="G4058"/>
      <c r="H4058"/>
      <c r="I4058"/>
      <c r="J4058"/>
      <c r="K4058"/>
      <c r="L4058"/>
      <c r="M4058"/>
      <c r="N4058"/>
      <c r="O4058"/>
      <c r="P4058"/>
      <c r="Q4058"/>
      <c r="R4058"/>
      <c r="S4058"/>
      <c r="T4058"/>
      <c r="U4058"/>
      <c r="V4058"/>
      <c r="W4058"/>
      <c r="X4058"/>
      <c r="Y4058"/>
      <c r="Z4058"/>
    </row>
    <row r="4059" spans="1:26" x14ac:dyDescent="0.25">
      <c r="A4059"/>
      <c r="B4059"/>
      <c r="C4059"/>
      <c r="D4059"/>
      <c r="E4059"/>
      <c r="F4059"/>
      <c r="G4059"/>
      <c r="H4059"/>
      <c r="I4059"/>
      <c r="J4059"/>
      <c r="K4059"/>
      <c r="L4059"/>
      <c r="M4059"/>
      <c r="N4059"/>
      <c r="O4059"/>
      <c r="P4059"/>
      <c r="Q4059"/>
      <c r="R4059"/>
      <c r="S4059"/>
      <c r="T4059"/>
      <c r="U4059"/>
      <c r="V4059"/>
      <c r="W4059"/>
      <c r="X4059"/>
      <c r="Y4059"/>
      <c r="Z4059"/>
    </row>
    <row r="4060" spans="1:26" x14ac:dyDescent="0.25">
      <c r="A4060"/>
      <c r="B4060"/>
      <c r="C4060"/>
      <c r="D4060"/>
      <c r="E4060"/>
      <c r="F4060"/>
      <c r="G4060"/>
      <c r="H4060"/>
      <c r="I4060"/>
      <c r="J4060"/>
      <c r="K4060"/>
      <c r="L4060"/>
      <c r="M4060"/>
      <c r="N4060"/>
      <c r="O4060"/>
      <c r="P4060"/>
      <c r="Q4060"/>
      <c r="R4060"/>
      <c r="S4060"/>
      <c r="T4060"/>
      <c r="U4060"/>
      <c r="V4060"/>
      <c r="W4060"/>
      <c r="X4060"/>
      <c r="Y4060"/>
      <c r="Z4060"/>
    </row>
    <row r="4061" spans="1:26" x14ac:dyDescent="0.25">
      <c r="A4061"/>
      <c r="B4061"/>
      <c r="C4061"/>
      <c r="D4061"/>
      <c r="E4061"/>
      <c r="F4061"/>
      <c r="G4061"/>
      <c r="H4061"/>
      <c r="I4061"/>
      <c r="J4061"/>
      <c r="K4061"/>
      <c r="L4061"/>
      <c r="M4061"/>
      <c r="N4061"/>
      <c r="O4061"/>
      <c r="P4061"/>
      <c r="Q4061"/>
      <c r="R4061"/>
      <c r="S4061"/>
      <c r="T4061"/>
      <c r="U4061"/>
      <c r="V4061"/>
      <c r="W4061"/>
      <c r="X4061"/>
      <c r="Y4061"/>
      <c r="Z4061"/>
    </row>
    <row r="4062" spans="1:26" x14ac:dyDescent="0.25">
      <c r="A4062"/>
      <c r="B4062"/>
      <c r="C4062"/>
      <c r="D4062"/>
      <c r="E4062"/>
      <c r="F4062"/>
      <c r="G4062"/>
      <c r="H4062"/>
      <c r="I4062"/>
      <c r="J4062"/>
      <c r="K4062"/>
      <c r="L4062"/>
      <c r="M4062"/>
      <c r="N4062"/>
      <c r="O4062"/>
      <c r="P4062"/>
      <c r="Q4062"/>
      <c r="R4062"/>
      <c r="S4062"/>
      <c r="T4062"/>
      <c r="U4062"/>
      <c r="V4062"/>
      <c r="W4062"/>
      <c r="X4062"/>
      <c r="Y4062"/>
      <c r="Z4062"/>
    </row>
    <row r="4063" spans="1:26" x14ac:dyDescent="0.25">
      <c r="A4063"/>
      <c r="B4063"/>
      <c r="C4063"/>
      <c r="D4063"/>
      <c r="E4063"/>
      <c r="F4063"/>
      <c r="G4063"/>
      <c r="H4063"/>
      <c r="I4063"/>
      <c r="J4063"/>
      <c r="K4063"/>
      <c r="L4063"/>
      <c r="M4063"/>
      <c r="N4063"/>
      <c r="O4063"/>
      <c r="P4063"/>
      <c r="Q4063"/>
      <c r="R4063"/>
      <c r="S4063"/>
      <c r="T4063"/>
      <c r="U4063"/>
      <c r="V4063"/>
      <c r="W4063"/>
      <c r="X4063"/>
      <c r="Y4063"/>
      <c r="Z4063"/>
    </row>
    <row r="4064" spans="1:26" x14ac:dyDescent="0.25">
      <c r="A4064"/>
      <c r="B4064"/>
      <c r="C4064"/>
      <c r="D4064"/>
      <c r="E4064"/>
      <c r="F4064"/>
      <c r="G4064"/>
      <c r="H4064"/>
      <c r="I4064"/>
      <c r="J4064"/>
      <c r="K4064"/>
      <c r="L4064"/>
      <c r="M4064"/>
      <c r="N4064"/>
      <c r="O4064"/>
      <c r="P4064"/>
      <c r="Q4064"/>
      <c r="R4064"/>
      <c r="S4064"/>
      <c r="T4064"/>
      <c r="U4064"/>
      <c r="V4064"/>
      <c r="W4064"/>
      <c r="X4064"/>
      <c r="Y4064"/>
      <c r="Z4064"/>
    </row>
    <row r="4065" spans="1:26" x14ac:dyDescent="0.25">
      <c r="A4065"/>
      <c r="B4065"/>
      <c r="C4065"/>
      <c r="D4065"/>
      <c r="E4065"/>
      <c r="F4065"/>
      <c r="G4065"/>
      <c r="H4065"/>
      <c r="I4065"/>
      <c r="J4065"/>
      <c r="K4065"/>
      <c r="L4065"/>
      <c r="M4065"/>
      <c r="N4065"/>
      <c r="O4065"/>
      <c r="P4065"/>
      <c r="Q4065"/>
      <c r="R4065"/>
      <c r="S4065"/>
      <c r="T4065"/>
      <c r="U4065"/>
      <c r="V4065"/>
      <c r="W4065"/>
      <c r="X4065"/>
      <c r="Y4065"/>
      <c r="Z4065"/>
    </row>
    <row r="4066" spans="1:26" x14ac:dyDescent="0.25">
      <c r="A4066"/>
      <c r="B4066"/>
      <c r="C4066"/>
      <c r="D4066"/>
      <c r="E4066"/>
      <c r="F4066"/>
      <c r="G4066"/>
      <c r="H4066"/>
      <c r="I4066"/>
      <c r="J4066"/>
      <c r="K4066"/>
      <c r="L4066"/>
      <c r="M4066"/>
      <c r="N4066"/>
      <c r="O4066"/>
      <c r="P4066"/>
      <c r="Q4066"/>
      <c r="R4066"/>
      <c r="S4066"/>
      <c r="T4066"/>
      <c r="U4066"/>
      <c r="V4066"/>
      <c r="W4066"/>
      <c r="X4066"/>
      <c r="Y4066"/>
      <c r="Z4066"/>
    </row>
    <row r="4067" spans="1:26" x14ac:dyDescent="0.25">
      <c r="A4067"/>
      <c r="B4067"/>
      <c r="C4067"/>
      <c r="D4067"/>
      <c r="E4067"/>
      <c r="F4067"/>
      <c r="G4067"/>
      <c r="H4067"/>
      <c r="I4067"/>
      <c r="J4067"/>
      <c r="K4067"/>
      <c r="L4067"/>
      <c r="M4067"/>
      <c r="N4067"/>
      <c r="O4067"/>
      <c r="P4067"/>
      <c r="Q4067"/>
      <c r="R4067"/>
      <c r="S4067"/>
      <c r="T4067"/>
      <c r="U4067"/>
      <c r="V4067"/>
      <c r="W4067"/>
      <c r="X4067"/>
      <c r="Y4067"/>
      <c r="Z4067"/>
    </row>
    <row r="4068" spans="1:26" x14ac:dyDescent="0.25">
      <c r="A4068"/>
      <c r="B4068"/>
      <c r="C4068"/>
      <c r="D4068"/>
      <c r="E4068"/>
      <c r="F4068"/>
      <c r="G4068"/>
      <c r="H4068"/>
      <c r="I4068"/>
      <c r="J4068"/>
      <c r="K4068"/>
      <c r="L4068"/>
      <c r="M4068"/>
      <c r="N4068"/>
      <c r="O4068"/>
      <c r="P4068"/>
      <c r="Q4068"/>
      <c r="R4068"/>
      <c r="S4068"/>
      <c r="T4068"/>
      <c r="U4068"/>
      <c r="V4068"/>
      <c r="W4068"/>
      <c r="X4068"/>
      <c r="Y4068"/>
      <c r="Z4068"/>
    </row>
    <row r="4069" spans="1:26" x14ac:dyDescent="0.25">
      <c r="A4069"/>
      <c r="B4069"/>
      <c r="C4069"/>
      <c r="D4069"/>
      <c r="E4069"/>
      <c r="F4069"/>
      <c r="G4069"/>
      <c r="H4069"/>
      <c r="I4069"/>
      <c r="J4069"/>
      <c r="K4069"/>
      <c r="L4069"/>
      <c r="M4069"/>
      <c r="N4069"/>
      <c r="O4069"/>
      <c r="P4069"/>
      <c r="Q4069"/>
      <c r="R4069"/>
      <c r="S4069"/>
      <c r="T4069"/>
      <c r="U4069"/>
      <c r="V4069"/>
      <c r="W4069"/>
      <c r="X4069"/>
      <c r="Y4069"/>
      <c r="Z4069"/>
    </row>
    <row r="4070" spans="1:26" x14ac:dyDescent="0.25">
      <c r="A4070"/>
      <c r="B4070"/>
      <c r="C4070"/>
      <c r="D4070"/>
      <c r="E4070"/>
      <c r="F4070"/>
      <c r="G4070"/>
      <c r="H4070"/>
      <c r="I4070"/>
      <c r="J4070"/>
      <c r="K4070"/>
      <c r="L4070"/>
      <c r="M4070"/>
      <c r="N4070"/>
      <c r="O4070"/>
      <c r="P4070"/>
      <c r="Q4070"/>
      <c r="R4070"/>
      <c r="S4070"/>
      <c r="T4070"/>
      <c r="U4070"/>
      <c r="V4070"/>
      <c r="W4070"/>
      <c r="X4070"/>
      <c r="Y4070"/>
      <c r="Z4070"/>
    </row>
    <row r="4071" spans="1:26" x14ac:dyDescent="0.25">
      <c r="A4071"/>
      <c r="B4071"/>
      <c r="C4071"/>
      <c r="D4071"/>
      <c r="E4071"/>
      <c r="F4071"/>
      <c r="G4071"/>
      <c r="H4071"/>
      <c r="I4071"/>
      <c r="J4071"/>
      <c r="K4071"/>
      <c r="L4071"/>
      <c r="M4071"/>
      <c r="N4071"/>
      <c r="O4071"/>
      <c r="P4071"/>
      <c r="Q4071"/>
      <c r="R4071"/>
      <c r="S4071"/>
      <c r="T4071"/>
      <c r="U4071"/>
      <c r="V4071"/>
      <c r="W4071"/>
      <c r="X4071"/>
      <c r="Y4071"/>
      <c r="Z4071"/>
    </row>
    <row r="4072" spans="1:26" x14ac:dyDescent="0.25">
      <c r="A4072"/>
      <c r="B4072"/>
      <c r="C4072"/>
      <c r="D4072"/>
      <c r="E4072"/>
      <c r="F4072"/>
      <c r="G4072"/>
      <c r="H4072"/>
      <c r="I4072"/>
      <c r="J4072"/>
      <c r="K4072"/>
      <c r="L4072"/>
      <c r="M4072"/>
      <c r="N4072"/>
      <c r="O4072"/>
      <c r="P4072"/>
      <c r="Q4072"/>
      <c r="R4072"/>
      <c r="S4072"/>
      <c r="T4072"/>
      <c r="U4072"/>
      <c r="V4072"/>
      <c r="W4072"/>
      <c r="X4072"/>
      <c r="Y4072"/>
      <c r="Z4072"/>
    </row>
    <row r="4073" spans="1:26" x14ac:dyDescent="0.25">
      <c r="A4073"/>
      <c r="B4073"/>
      <c r="C4073"/>
      <c r="D4073"/>
      <c r="E4073"/>
      <c r="F4073"/>
      <c r="G4073"/>
      <c r="H4073"/>
      <c r="I4073"/>
      <c r="J4073"/>
      <c r="K4073"/>
      <c r="L4073"/>
      <c r="M4073"/>
      <c r="N4073"/>
      <c r="O4073"/>
      <c r="P4073"/>
      <c r="Q4073"/>
      <c r="R4073"/>
      <c r="S4073"/>
      <c r="T4073"/>
      <c r="U4073"/>
      <c r="V4073"/>
      <c r="W4073"/>
      <c r="X4073"/>
      <c r="Y4073"/>
      <c r="Z4073"/>
    </row>
    <row r="4074" spans="1:26" x14ac:dyDescent="0.25">
      <c r="A4074"/>
      <c r="B4074"/>
      <c r="C4074"/>
      <c r="D4074"/>
      <c r="E4074"/>
      <c r="F4074"/>
      <c r="G4074"/>
      <c r="H4074"/>
      <c r="I4074"/>
      <c r="J4074"/>
      <c r="K4074"/>
      <c r="L4074"/>
      <c r="M4074"/>
      <c r="N4074"/>
      <c r="O4074"/>
      <c r="P4074"/>
      <c r="Q4074"/>
      <c r="R4074"/>
      <c r="S4074"/>
      <c r="T4074"/>
      <c r="U4074"/>
      <c r="V4074"/>
      <c r="W4074"/>
      <c r="X4074"/>
      <c r="Y4074"/>
      <c r="Z4074"/>
    </row>
    <row r="4075" spans="1:26" x14ac:dyDescent="0.25">
      <c r="A4075"/>
      <c r="B4075"/>
      <c r="C4075"/>
      <c r="D4075"/>
      <c r="E4075"/>
      <c r="F4075"/>
      <c r="G4075"/>
      <c r="H4075"/>
      <c r="I4075"/>
      <c r="J4075"/>
      <c r="K4075"/>
      <c r="L4075"/>
      <c r="M4075"/>
      <c r="N4075"/>
      <c r="O4075"/>
      <c r="P4075"/>
      <c r="Q4075"/>
      <c r="R4075"/>
      <c r="S4075"/>
      <c r="T4075"/>
      <c r="U4075"/>
      <c r="V4075"/>
      <c r="W4075"/>
      <c r="X4075"/>
      <c r="Y4075"/>
      <c r="Z4075"/>
    </row>
    <row r="4076" spans="1:26" x14ac:dyDescent="0.25">
      <c r="A4076"/>
      <c r="B4076"/>
      <c r="C4076"/>
      <c r="D4076"/>
      <c r="E4076"/>
      <c r="F4076"/>
      <c r="G4076"/>
      <c r="H4076"/>
      <c r="I4076"/>
      <c r="J4076"/>
      <c r="K4076"/>
      <c r="L4076"/>
      <c r="M4076"/>
      <c r="N4076"/>
      <c r="O4076"/>
      <c r="P4076"/>
      <c r="Q4076"/>
      <c r="R4076"/>
      <c r="S4076"/>
      <c r="T4076"/>
      <c r="U4076"/>
      <c r="V4076"/>
      <c r="W4076"/>
      <c r="X4076"/>
      <c r="Y4076"/>
      <c r="Z4076"/>
    </row>
    <row r="4077" spans="1:26" x14ac:dyDescent="0.25">
      <c r="A4077"/>
      <c r="B4077"/>
      <c r="C4077"/>
      <c r="D4077"/>
      <c r="E4077"/>
      <c r="F4077"/>
      <c r="G4077"/>
      <c r="H4077"/>
      <c r="I4077"/>
      <c r="J4077"/>
      <c r="K4077"/>
      <c r="L4077"/>
      <c r="M4077"/>
      <c r="N4077"/>
      <c r="O4077"/>
      <c r="P4077"/>
      <c r="Q4077"/>
      <c r="R4077"/>
      <c r="S4077"/>
      <c r="T4077"/>
      <c r="U4077"/>
      <c r="V4077"/>
      <c r="W4077"/>
      <c r="X4077"/>
      <c r="Y4077"/>
      <c r="Z4077"/>
    </row>
    <row r="4078" spans="1:26" x14ac:dyDescent="0.25">
      <c r="A4078"/>
      <c r="B4078"/>
      <c r="C4078"/>
      <c r="D4078"/>
      <c r="E4078"/>
      <c r="F4078"/>
      <c r="G4078"/>
      <c r="H4078"/>
      <c r="I4078"/>
      <c r="J4078"/>
      <c r="K4078"/>
      <c r="L4078"/>
      <c r="M4078"/>
      <c r="N4078"/>
      <c r="O4078"/>
      <c r="P4078"/>
      <c r="Q4078"/>
      <c r="R4078"/>
      <c r="S4078"/>
      <c r="T4078"/>
      <c r="U4078"/>
      <c r="V4078"/>
      <c r="W4078"/>
      <c r="X4078"/>
      <c r="Y4078"/>
      <c r="Z4078"/>
    </row>
    <row r="4079" spans="1:26" x14ac:dyDescent="0.25">
      <c r="A4079"/>
      <c r="B4079"/>
      <c r="C4079"/>
      <c r="D4079"/>
      <c r="E4079"/>
      <c r="F4079"/>
      <c r="G4079"/>
      <c r="H4079"/>
      <c r="I4079"/>
      <c r="J4079"/>
      <c r="K4079"/>
      <c r="L4079"/>
      <c r="M4079"/>
      <c r="N4079"/>
      <c r="O4079"/>
      <c r="P4079"/>
      <c r="Q4079"/>
      <c r="R4079"/>
      <c r="S4079"/>
      <c r="T4079"/>
      <c r="U4079"/>
      <c r="V4079"/>
      <c r="W4079"/>
      <c r="X4079"/>
      <c r="Y4079"/>
      <c r="Z4079"/>
    </row>
    <row r="4080" spans="1:26" x14ac:dyDescent="0.25">
      <c r="A4080"/>
      <c r="B4080"/>
      <c r="C4080"/>
      <c r="D4080"/>
      <c r="E4080"/>
      <c r="F4080"/>
      <c r="G4080"/>
      <c r="H4080"/>
      <c r="I4080"/>
      <c r="J4080"/>
      <c r="K4080"/>
      <c r="L4080"/>
      <c r="M4080"/>
      <c r="N4080"/>
      <c r="O4080"/>
      <c r="P4080"/>
      <c r="Q4080"/>
      <c r="R4080"/>
      <c r="S4080"/>
      <c r="T4080"/>
      <c r="U4080"/>
      <c r="V4080"/>
      <c r="W4080"/>
      <c r="X4080"/>
      <c r="Y4080"/>
      <c r="Z4080"/>
    </row>
    <row r="4081" spans="1:26" x14ac:dyDescent="0.25">
      <c r="A4081"/>
      <c r="B4081"/>
      <c r="C4081"/>
      <c r="D4081"/>
      <c r="E4081"/>
      <c r="F4081"/>
      <c r="G4081"/>
      <c r="H4081"/>
      <c r="I4081"/>
      <c r="J4081"/>
      <c r="K4081"/>
      <c r="L4081"/>
      <c r="M4081"/>
      <c r="N4081"/>
      <c r="O4081"/>
      <c r="P4081"/>
      <c r="Q4081"/>
      <c r="R4081"/>
      <c r="S4081"/>
      <c r="T4081"/>
      <c r="U4081"/>
      <c r="V4081"/>
      <c r="W4081"/>
      <c r="X4081"/>
      <c r="Y4081"/>
      <c r="Z4081"/>
    </row>
    <row r="4082" spans="1:26" x14ac:dyDescent="0.25">
      <c r="A4082"/>
      <c r="B4082"/>
      <c r="C4082"/>
      <c r="D4082"/>
      <c r="E4082"/>
      <c r="F4082"/>
      <c r="G4082"/>
      <c r="H4082"/>
      <c r="I4082"/>
      <c r="J4082"/>
      <c r="K4082"/>
      <c r="L4082"/>
      <c r="M4082"/>
      <c r="N4082"/>
      <c r="O4082"/>
      <c r="P4082"/>
      <c r="Q4082"/>
      <c r="R4082"/>
      <c r="S4082"/>
      <c r="T4082"/>
      <c r="U4082"/>
      <c r="V4082"/>
      <c r="W4082"/>
      <c r="X4082"/>
      <c r="Y4082"/>
      <c r="Z4082"/>
    </row>
    <row r="4083" spans="1:26" x14ac:dyDescent="0.25">
      <c r="A4083"/>
      <c r="B4083"/>
      <c r="C4083"/>
      <c r="D4083"/>
      <c r="E4083"/>
      <c r="F4083"/>
      <c r="G4083"/>
      <c r="H4083"/>
      <c r="I4083"/>
      <c r="J4083"/>
      <c r="K4083"/>
      <c r="L4083"/>
      <c r="M4083"/>
      <c r="N4083"/>
      <c r="O4083"/>
      <c r="P4083"/>
      <c r="Q4083"/>
      <c r="R4083"/>
      <c r="S4083"/>
      <c r="T4083"/>
      <c r="U4083"/>
      <c r="V4083"/>
      <c r="W4083"/>
      <c r="X4083"/>
      <c r="Y4083"/>
      <c r="Z4083"/>
    </row>
    <row r="4084" spans="1:26" x14ac:dyDescent="0.25">
      <c r="A4084"/>
      <c r="B4084"/>
      <c r="C4084"/>
      <c r="D4084"/>
      <c r="E4084"/>
      <c r="F4084"/>
      <c r="G4084"/>
      <c r="H4084"/>
      <c r="I4084"/>
      <c r="J4084"/>
      <c r="K4084"/>
      <c r="L4084"/>
      <c r="M4084"/>
      <c r="N4084"/>
      <c r="O4084"/>
      <c r="P4084"/>
      <c r="Q4084"/>
      <c r="R4084"/>
      <c r="S4084"/>
      <c r="T4084"/>
      <c r="U4084"/>
      <c r="V4084"/>
      <c r="W4084"/>
      <c r="X4084"/>
      <c r="Y4084"/>
      <c r="Z4084"/>
    </row>
    <row r="4085" spans="1:26" x14ac:dyDescent="0.25">
      <c r="A4085"/>
      <c r="B4085"/>
      <c r="C4085"/>
      <c r="D4085"/>
      <c r="E4085"/>
      <c r="F4085"/>
      <c r="G4085"/>
      <c r="H4085"/>
      <c r="I4085"/>
      <c r="J4085"/>
      <c r="K4085"/>
      <c r="L4085"/>
      <c r="M4085"/>
      <c r="N4085"/>
      <c r="O4085"/>
      <c r="P4085"/>
      <c r="Q4085"/>
      <c r="R4085"/>
      <c r="S4085"/>
      <c r="T4085"/>
      <c r="U4085"/>
      <c r="V4085"/>
      <c r="W4085"/>
      <c r="X4085"/>
      <c r="Y4085"/>
      <c r="Z4085"/>
    </row>
    <row r="4086" spans="1:26" x14ac:dyDescent="0.25">
      <c r="A4086"/>
      <c r="B4086"/>
      <c r="C4086"/>
      <c r="D4086"/>
      <c r="E4086"/>
      <c r="F4086"/>
      <c r="G4086"/>
      <c r="H4086"/>
      <c r="I4086"/>
      <c r="J4086"/>
      <c r="K4086"/>
      <c r="L4086"/>
      <c r="M4086"/>
      <c r="N4086"/>
      <c r="O4086"/>
      <c r="P4086"/>
      <c r="Q4086"/>
      <c r="R4086"/>
      <c r="S4086"/>
      <c r="T4086"/>
      <c r="U4086"/>
      <c r="V4086"/>
      <c r="W4086"/>
      <c r="X4086"/>
      <c r="Y4086"/>
      <c r="Z4086"/>
    </row>
    <row r="4087" spans="1:26" x14ac:dyDescent="0.25">
      <c r="A4087"/>
      <c r="B4087"/>
      <c r="C4087"/>
      <c r="D4087"/>
      <c r="E4087"/>
      <c r="F4087"/>
      <c r="G4087"/>
      <c r="H4087"/>
      <c r="I4087"/>
      <c r="J4087"/>
      <c r="K4087"/>
      <c r="L4087"/>
      <c r="M4087"/>
      <c r="N4087"/>
      <c r="O4087"/>
      <c r="P4087"/>
      <c r="Q4087"/>
      <c r="R4087"/>
      <c r="S4087"/>
      <c r="T4087"/>
      <c r="U4087"/>
      <c r="V4087"/>
      <c r="W4087"/>
      <c r="X4087"/>
      <c r="Y4087"/>
      <c r="Z4087"/>
    </row>
    <row r="4088" spans="1:26" x14ac:dyDescent="0.25">
      <c r="A4088"/>
      <c r="B4088"/>
      <c r="C4088"/>
      <c r="D4088"/>
      <c r="E4088"/>
      <c r="F4088"/>
      <c r="G4088"/>
      <c r="H4088"/>
      <c r="I4088"/>
      <c r="J4088"/>
      <c r="K4088"/>
      <c r="L4088"/>
      <c r="M4088"/>
      <c r="N4088"/>
      <c r="O4088"/>
      <c r="P4088"/>
      <c r="Q4088"/>
      <c r="R4088"/>
      <c r="S4088"/>
      <c r="T4088"/>
      <c r="U4088"/>
      <c r="V4088"/>
      <c r="W4088"/>
      <c r="X4088"/>
      <c r="Y4088"/>
      <c r="Z4088"/>
    </row>
    <row r="4089" spans="1:26" x14ac:dyDescent="0.25">
      <c r="A4089"/>
      <c r="B4089"/>
      <c r="C4089"/>
      <c r="D4089"/>
      <c r="E4089"/>
      <c r="F4089"/>
      <c r="G4089"/>
      <c r="H4089"/>
      <c r="I4089"/>
      <c r="J4089"/>
      <c r="K4089"/>
      <c r="L4089"/>
      <c r="M4089"/>
      <c r="N4089"/>
      <c r="O4089"/>
      <c r="P4089"/>
      <c r="Q4089"/>
      <c r="R4089"/>
      <c r="S4089"/>
      <c r="T4089"/>
      <c r="U4089"/>
      <c r="V4089"/>
      <c r="W4089"/>
      <c r="X4089"/>
      <c r="Y4089"/>
      <c r="Z4089"/>
    </row>
    <row r="4090" spans="1:26" x14ac:dyDescent="0.25">
      <c r="A4090"/>
      <c r="B4090"/>
      <c r="C4090"/>
      <c r="D4090"/>
      <c r="E4090"/>
      <c r="F4090"/>
      <c r="G4090"/>
      <c r="H4090"/>
      <c r="I4090"/>
      <c r="J4090"/>
      <c r="K4090"/>
      <c r="L4090"/>
      <c r="M4090"/>
      <c r="N4090"/>
      <c r="O4090"/>
      <c r="P4090"/>
      <c r="Q4090"/>
      <c r="R4090"/>
      <c r="S4090"/>
      <c r="T4090"/>
      <c r="U4090"/>
      <c r="V4090"/>
      <c r="W4090"/>
      <c r="X4090"/>
      <c r="Y4090"/>
      <c r="Z4090"/>
    </row>
    <row r="4091" spans="1:26" x14ac:dyDescent="0.25">
      <c r="A4091"/>
      <c r="B4091"/>
      <c r="C4091"/>
      <c r="D4091"/>
      <c r="E4091"/>
      <c r="F4091"/>
      <c r="G4091"/>
      <c r="H4091"/>
      <c r="I4091"/>
      <c r="J4091"/>
      <c r="K4091"/>
      <c r="L4091"/>
      <c r="M4091"/>
      <c r="N4091"/>
      <c r="O4091"/>
      <c r="P4091"/>
      <c r="Q4091"/>
      <c r="R4091"/>
      <c r="S4091"/>
      <c r="T4091"/>
      <c r="U4091"/>
      <c r="V4091"/>
      <c r="W4091"/>
      <c r="X4091"/>
      <c r="Y4091"/>
      <c r="Z4091"/>
    </row>
    <row r="4092" spans="1:26" x14ac:dyDescent="0.25">
      <c r="A4092"/>
      <c r="B4092"/>
      <c r="C4092"/>
      <c r="D4092"/>
      <c r="E4092"/>
      <c r="F4092"/>
      <c r="G4092"/>
      <c r="H4092"/>
      <c r="I4092"/>
      <c r="J4092"/>
      <c r="K4092"/>
      <c r="L4092"/>
      <c r="M4092"/>
      <c r="N4092"/>
      <c r="O4092"/>
      <c r="P4092"/>
      <c r="Q4092"/>
      <c r="R4092"/>
      <c r="S4092"/>
      <c r="T4092"/>
      <c r="U4092"/>
      <c r="V4092"/>
      <c r="W4092"/>
      <c r="X4092"/>
      <c r="Y4092"/>
      <c r="Z4092"/>
    </row>
    <row r="4093" spans="1:26" x14ac:dyDescent="0.25">
      <c r="A4093"/>
      <c r="B4093"/>
      <c r="C4093"/>
      <c r="D4093"/>
      <c r="E4093"/>
      <c r="F4093"/>
      <c r="G4093"/>
      <c r="H4093"/>
      <c r="I4093"/>
      <c r="J4093"/>
      <c r="K4093"/>
      <c r="L4093"/>
      <c r="M4093"/>
      <c r="N4093"/>
      <c r="O4093"/>
      <c r="P4093"/>
      <c r="Q4093"/>
      <c r="R4093"/>
      <c r="S4093"/>
      <c r="T4093"/>
      <c r="U4093"/>
      <c r="V4093"/>
      <c r="W4093"/>
      <c r="X4093"/>
      <c r="Y4093"/>
      <c r="Z4093"/>
    </row>
    <row r="4094" spans="1:26" x14ac:dyDescent="0.25">
      <c r="A4094"/>
      <c r="B4094"/>
      <c r="C4094"/>
      <c r="D4094"/>
      <c r="E4094"/>
      <c r="F4094"/>
      <c r="G4094"/>
      <c r="H4094"/>
      <c r="I4094"/>
      <c r="J4094"/>
      <c r="K4094"/>
      <c r="L4094"/>
      <c r="M4094"/>
      <c r="N4094"/>
      <c r="O4094"/>
      <c r="P4094"/>
      <c r="Q4094"/>
      <c r="R4094"/>
      <c r="S4094"/>
      <c r="T4094"/>
      <c r="U4094"/>
      <c r="V4094"/>
      <c r="W4094"/>
      <c r="X4094"/>
      <c r="Y4094"/>
      <c r="Z4094"/>
    </row>
    <row r="4095" spans="1:26" x14ac:dyDescent="0.25">
      <c r="A4095"/>
      <c r="B4095"/>
      <c r="C4095"/>
      <c r="D4095"/>
      <c r="E4095"/>
      <c r="F4095"/>
      <c r="G4095"/>
      <c r="H4095"/>
      <c r="I4095"/>
      <c r="J4095"/>
      <c r="K4095"/>
      <c r="L4095"/>
      <c r="M4095"/>
      <c r="N4095"/>
      <c r="O4095"/>
      <c r="P4095"/>
      <c r="Q4095"/>
      <c r="R4095"/>
      <c r="S4095"/>
      <c r="T4095"/>
      <c r="U4095"/>
      <c r="V4095"/>
      <c r="W4095"/>
      <c r="X4095"/>
      <c r="Y4095"/>
      <c r="Z4095"/>
    </row>
    <row r="4096" spans="1:26" x14ac:dyDescent="0.25">
      <c r="A4096"/>
      <c r="B4096"/>
      <c r="C4096"/>
      <c r="D4096"/>
      <c r="E4096"/>
      <c r="F4096"/>
      <c r="G4096"/>
      <c r="H4096"/>
      <c r="I4096"/>
      <c r="J4096"/>
      <c r="K4096"/>
      <c r="L4096"/>
      <c r="M4096"/>
      <c r="N4096"/>
      <c r="O4096"/>
      <c r="P4096"/>
      <c r="Q4096"/>
      <c r="R4096"/>
      <c r="S4096"/>
      <c r="T4096"/>
      <c r="U4096"/>
      <c r="V4096"/>
      <c r="W4096"/>
      <c r="X4096"/>
      <c r="Y4096"/>
      <c r="Z4096"/>
    </row>
    <row r="4097" spans="1:26" x14ac:dyDescent="0.25">
      <c r="A4097"/>
      <c r="B4097"/>
      <c r="C4097"/>
      <c r="D4097"/>
      <c r="E4097"/>
      <c r="F4097"/>
      <c r="G4097"/>
      <c r="H4097"/>
      <c r="I4097"/>
      <c r="J4097"/>
      <c r="K4097"/>
      <c r="L4097"/>
      <c r="M4097"/>
      <c r="N4097"/>
      <c r="O4097"/>
      <c r="P4097"/>
      <c r="Q4097"/>
      <c r="R4097"/>
      <c r="S4097"/>
      <c r="T4097"/>
      <c r="U4097"/>
      <c r="V4097"/>
      <c r="W4097"/>
      <c r="X4097"/>
      <c r="Y4097"/>
      <c r="Z4097"/>
    </row>
    <row r="4098" spans="1:26" x14ac:dyDescent="0.25">
      <c r="A4098"/>
      <c r="B4098"/>
      <c r="C4098"/>
      <c r="D4098"/>
      <c r="E4098"/>
      <c r="F4098"/>
      <c r="G4098"/>
      <c r="H4098"/>
      <c r="I4098"/>
      <c r="J4098"/>
      <c r="K4098"/>
      <c r="L4098"/>
      <c r="M4098"/>
      <c r="N4098"/>
      <c r="O4098"/>
      <c r="P4098"/>
      <c r="Q4098"/>
      <c r="R4098"/>
      <c r="S4098"/>
      <c r="T4098"/>
      <c r="U4098"/>
      <c r="V4098"/>
      <c r="W4098"/>
      <c r="X4098"/>
      <c r="Y4098"/>
      <c r="Z4098"/>
    </row>
    <row r="4099" spans="1:26" x14ac:dyDescent="0.25">
      <c r="A4099"/>
      <c r="B4099"/>
      <c r="C4099"/>
      <c r="D4099"/>
      <c r="E4099"/>
      <c r="F4099"/>
      <c r="G4099"/>
      <c r="H4099"/>
      <c r="I4099"/>
      <c r="J4099"/>
      <c r="K4099"/>
      <c r="L4099"/>
      <c r="M4099"/>
      <c r="N4099"/>
      <c r="O4099"/>
      <c r="P4099"/>
      <c r="Q4099"/>
      <c r="R4099"/>
      <c r="S4099"/>
      <c r="T4099"/>
      <c r="U4099"/>
      <c r="V4099"/>
      <c r="W4099"/>
      <c r="X4099"/>
      <c r="Y4099"/>
      <c r="Z4099"/>
    </row>
    <row r="4100" spans="1:26" x14ac:dyDescent="0.25">
      <c r="A4100"/>
      <c r="B4100"/>
      <c r="C4100"/>
      <c r="D4100"/>
      <c r="E4100"/>
      <c r="F4100"/>
      <c r="G4100"/>
      <c r="H4100"/>
      <c r="I4100"/>
      <c r="J4100"/>
      <c r="K4100"/>
      <c r="L4100"/>
      <c r="M4100"/>
      <c r="N4100"/>
      <c r="O4100"/>
      <c r="P4100"/>
      <c r="Q4100"/>
      <c r="R4100"/>
      <c r="S4100"/>
      <c r="T4100"/>
      <c r="U4100"/>
      <c r="V4100"/>
      <c r="W4100"/>
      <c r="X4100"/>
      <c r="Y4100"/>
      <c r="Z4100"/>
    </row>
    <row r="4101" spans="1:26" x14ac:dyDescent="0.25">
      <c r="A4101"/>
      <c r="B4101"/>
      <c r="C4101"/>
      <c r="D4101"/>
      <c r="E4101"/>
      <c r="F4101"/>
      <c r="G4101"/>
      <c r="H4101"/>
      <c r="I4101"/>
      <c r="J4101"/>
      <c r="K4101"/>
      <c r="L4101"/>
      <c r="M4101"/>
      <c r="N4101"/>
      <c r="O4101"/>
      <c r="P4101"/>
      <c r="Q4101"/>
      <c r="R4101"/>
      <c r="S4101"/>
      <c r="T4101"/>
      <c r="U4101"/>
      <c r="V4101"/>
      <c r="W4101"/>
      <c r="X4101"/>
      <c r="Y4101"/>
      <c r="Z4101"/>
    </row>
    <row r="4102" spans="1:26" x14ac:dyDescent="0.25">
      <c r="A4102"/>
      <c r="B4102"/>
      <c r="C4102"/>
      <c r="D4102"/>
      <c r="E4102"/>
      <c r="F4102"/>
      <c r="G4102"/>
      <c r="H4102"/>
      <c r="I4102"/>
      <c r="J4102"/>
      <c r="K4102"/>
      <c r="L4102"/>
      <c r="M4102"/>
      <c r="N4102"/>
      <c r="O4102"/>
      <c r="P4102"/>
      <c r="Q4102"/>
      <c r="R4102"/>
      <c r="S4102"/>
      <c r="T4102"/>
      <c r="U4102"/>
      <c r="V4102"/>
      <c r="W4102"/>
      <c r="X4102"/>
      <c r="Y4102"/>
      <c r="Z4102"/>
    </row>
    <row r="4103" spans="1:26" x14ac:dyDescent="0.25">
      <c r="A4103"/>
      <c r="B4103"/>
      <c r="C4103"/>
      <c r="D4103"/>
      <c r="E4103"/>
      <c r="F4103"/>
      <c r="G4103"/>
      <c r="H4103"/>
      <c r="I4103"/>
      <c r="J4103"/>
      <c r="K4103"/>
      <c r="L4103"/>
      <c r="M4103"/>
      <c r="N4103"/>
      <c r="O4103"/>
      <c r="P4103"/>
      <c r="Q4103"/>
      <c r="R4103"/>
      <c r="S4103"/>
      <c r="T4103"/>
      <c r="U4103"/>
      <c r="V4103"/>
      <c r="W4103"/>
      <c r="X4103"/>
      <c r="Y4103"/>
      <c r="Z4103"/>
    </row>
    <row r="4104" spans="1:26" x14ac:dyDescent="0.25">
      <c r="A4104"/>
      <c r="B4104"/>
      <c r="C4104"/>
      <c r="D4104"/>
      <c r="E4104"/>
      <c r="F4104"/>
      <c r="G4104"/>
      <c r="H4104"/>
      <c r="I4104"/>
      <c r="J4104"/>
      <c r="K4104"/>
      <c r="L4104"/>
      <c r="M4104"/>
      <c r="N4104"/>
      <c r="O4104"/>
      <c r="P4104"/>
      <c r="Q4104"/>
      <c r="R4104"/>
      <c r="S4104"/>
      <c r="T4104"/>
      <c r="U4104"/>
      <c r="V4104"/>
      <c r="W4104"/>
      <c r="X4104"/>
      <c r="Y4104"/>
      <c r="Z4104"/>
    </row>
    <row r="4105" spans="1:26" x14ac:dyDescent="0.25">
      <c r="A4105"/>
      <c r="B4105"/>
      <c r="C4105"/>
      <c r="D4105"/>
      <c r="E4105"/>
      <c r="F4105"/>
      <c r="G4105"/>
      <c r="H4105"/>
      <c r="I4105"/>
      <c r="J4105"/>
      <c r="K4105"/>
      <c r="L4105"/>
      <c r="M4105"/>
      <c r="N4105"/>
      <c r="O4105"/>
      <c r="P4105"/>
      <c r="Q4105"/>
      <c r="R4105"/>
      <c r="S4105"/>
      <c r="T4105"/>
      <c r="U4105"/>
      <c r="V4105"/>
      <c r="W4105"/>
      <c r="X4105"/>
      <c r="Y4105"/>
      <c r="Z4105"/>
    </row>
    <row r="4106" spans="1:26" x14ac:dyDescent="0.25">
      <c r="A4106"/>
      <c r="B4106"/>
      <c r="C4106"/>
      <c r="D4106"/>
      <c r="E4106"/>
      <c r="F4106"/>
      <c r="G4106"/>
      <c r="H4106"/>
      <c r="I4106"/>
      <c r="J4106"/>
      <c r="K4106"/>
      <c r="L4106"/>
      <c r="M4106"/>
      <c r="N4106"/>
      <c r="O4106"/>
      <c r="P4106"/>
      <c r="Q4106"/>
      <c r="R4106"/>
      <c r="S4106"/>
      <c r="T4106"/>
      <c r="U4106"/>
      <c r="V4106"/>
      <c r="W4106"/>
      <c r="X4106"/>
      <c r="Y4106"/>
      <c r="Z4106"/>
    </row>
    <row r="4107" spans="1:26" x14ac:dyDescent="0.25">
      <c r="A4107"/>
      <c r="B4107"/>
      <c r="C4107"/>
      <c r="D4107"/>
      <c r="E4107"/>
      <c r="F4107"/>
      <c r="G4107"/>
      <c r="H4107"/>
      <c r="I4107"/>
      <c r="J4107"/>
      <c r="K4107"/>
      <c r="L4107"/>
      <c r="M4107"/>
      <c r="N4107"/>
      <c r="O4107"/>
      <c r="P4107"/>
      <c r="Q4107"/>
      <c r="R4107"/>
      <c r="S4107"/>
      <c r="T4107"/>
      <c r="U4107"/>
      <c r="V4107"/>
      <c r="W4107"/>
      <c r="X4107"/>
      <c r="Y4107"/>
      <c r="Z4107"/>
    </row>
    <row r="4108" spans="1:26" x14ac:dyDescent="0.25">
      <c r="A4108"/>
      <c r="B4108"/>
      <c r="C4108"/>
      <c r="D4108"/>
      <c r="E4108"/>
      <c r="F4108"/>
      <c r="G4108"/>
      <c r="H4108"/>
      <c r="I4108"/>
      <c r="J4108"/>
      <c r="K4108"/>
      <c r="L4108"/>
      <c r="M4108"/>
      <c r="N4108"/>
      <c r="O4108"/>
      <c r="P4108"/>
      <c r="Q4108"/>
      <c r="R4108"/>
      <c r="S4108"/>
      <c r="T4108"/>
      <c r="U4108"/>
      <c r="V4108"/>
      <c r="W4108"/>
      <c r="X4108"/>
      <c r="Y4108"/>
      <c r="Z4108"/>
    </row>
    <row r="4109" spans="1:26" x14ac:dyDescent="0.25">
      <c r="A4109"/>
      <c r="B4109"/>
      <c r="C4109"/>
      <c r="D4109"/>
      <c r="E4109"/>
      <c r="F4109"/>
      <c r="G4109"/>
      <c r="H4109"/>
      <c r="I4109"/>
      <c r="J4109"/>
      <c r="K4109"/>
      <c r="L4109"/>
      <c r="M4109"/>
      <c r="N4109"/>
      <c r="O4109"/>
      <c r="P4109"/>
      <c r="Q4109"/>
      <c r="R4109"/>
      <c r="S4109"/>
      <c r="T4109"/>
      <c r="U4109"/>
      <c r="V4109"/>
      <c r="W4109"/>
      <c r="X4109"/>
      <c r="Y4109"/>
      <c r="Z4109"/>
    </row>
    <row r="4110" spans="1:26" x14ac:dyDescent="0.25">
      <c r="A4110"/>
      <c r="B4110"/>
      <c r="C4110"/>
      <c r="D4110"/>
      <c r="E4110"/>
      <c r="F4110"/>
      <c r="G4110"/>
      <c r="H4110"/>
      <c r="I4110"/>
      <c r="J4110"/>
      <c r="K4110"/>
      <c r="L4110"/>
      <c r="M4110"/>
      <c r="N4110"/>
      <c r="O4110"/>
      <c r="P4110"/>
      <c r="Q4110"/>
      <c r="R4110"/>
      <c r="S4110"/>
      <c r="T4110"/>
      <c r="U4110"/>
      <c r="V4110"/>
      <c r="W4110"/>
      <c r="X4110"/>
      <c r="Y4110"/>
      <c r="Z4110"/>
    </row>
    <row r="4111" spans="1:26" x14ac:dyDescent="0.25">
      <c r="A4111"/>
      <c r="B4111"/>
      <c r="C4111"/>
      <c r="D4111"/>
      <c r="E4111"/>
      <c r="F4111"/>
      <c r="G4111"/>
      <c r="H4111"/>
      <c r="I4111"/>
      <c r="J4111"/>
      <c r="K4111"/>
      <c r="L4111"/>
      <c r="M4111"/>
      <c r="N4111"/>
      <c r="O4111"/>
      <c r="P4111"/>
      <c r="Q4111"/>
      <c r="R4111"/>
      <c r="S4111"/>
      <c r="T4111"/>
      <c r="U4111"/>
      <c r="V4111"/>
      <c r="W4111"/>
      <c r="X4111"/>
      <c r="Y4111"/>
      <c r="Z4111"/>
    </row>
    <row r="4112" spans="1:26" x14ac:dyDescent="0.25">
      <c r="A4112"/>
      <c r="B4112"/>
      <c r="C4112"/>
      <c r="D4112"/>
      <c r="E4112"/>
      <c r="F4112"/>
      <c r="G4112"/>
      <c r="H4112"/>
      <c r="I4112"/>
      <c r="J4112"/>
      <c r="K4112"/>
      <c r="L4112"/>
      <c r="M4112"/>
      <c r="N4112"/>
      <c r="O4112"/>
      <c r="P4112"/>
      <c r="Q4112"/>
      <c r="R4112"/>
      <c r="S4112"/>
      <c r="T4112"/>
      <c r="U4112"/>
      <c r="V4112"/>
      <c r="W4112"/>
      <c r="X4112"/>
      <c r="Y4112"/>
      <c r="Z4112"/>
    </row>
    <row r="4113" spans="1:26" x14ac:dyDescent="0.25">
      <c r="A4113"/>
      <c r="B4113"/>
      <c r="C4113"/>
      <c r="D4113"/>
      <c r="E4113"/>
      <c r="F4113"/>
      <c r="G4113"/>
      <c r="H4113"/>
      <c r="I4113"/>
      <c r="J4113"/>
      <c r="K4113"/>
      <c r="L4113"/>
      <c r="M4113"/>
      <c r="N4113"/>
      <c r="O4113"/>
      <c r="P4113"/>
      <c r="Q4113"/>
      <c r="R4113"/>
      <c r="S4113"/>
      <c r="T4113"/>
      <c r="U4113"/>
      <c r="V4113"/>
      <c r="W4113"/>
      <c r="X4113"/>
      <c r="Y4113"/>
      <c r="Z4113"/>
    </row>
    <row r="4114" spans="1:26" x14ac:dyDescent="0.25">
      <c r="A4114"/>
      <c r="B4114"/>
      <c r="C4114"/>
      <c r="D4114"/>
      <c r="E4114"/>
      <c r="F4114"/>
      <c r="G4114"/>
      <c r="H4114"/>
      <c r="I4114"/>
      <c r="J4114"/>
      <c r="K4114"/>
      <c r="L4114"/>
      <c r="M4114"/>
      <c r="N4114"/>
      <c r="O4114"/>
      <c r="P4114"/>
      <c r="Q4114"/>
      <c r="R4114"/>
      <c r="S4114"/>
      <c r="T4114"/>
      <c r="U4114"/>
      <c r="V4114"/>
      <c r="W4114"/>
      <c r="X4114"/>
      <c r="Y4114"/>
      <c r="Z4114"/>
    </row>
    <row r="4115" spans="1:26" x14ac:dyDescent="0.25">
      <c r="A4115"/>
      <c r="B4115"/>
      <c r="C4115"/>
      <c r="D4115"/>
      <c r="E4115"/>
      <c r="F4115"/>
      <c r="G4115"/>
      <c r="H4115"/>
      <c r="I4115"/>
      <c r="J4115"/>
      <c r="K4115"/>
      <c r="L4115"/>
      <c r="M4115"/>
      <c r="N4115"/>
      <c r="O4115"/>
      <c r="P4115"/>
      <c r="Q4115"/>
      <c r="R4115"/>
      <c r="S4115"/>
      <c r="T4115"/>
      <c r="U4115"/>
      <c r="V4115"/>
      <c r="W4115"/>
      <c r="X4115"/>
      <c r="Y4115"/>
      <c r="Z4115"/>
    </row>
    <row r="4116" spans="1:26" x14ac:dyDescent="0.25">
      <c r="A4116"/>
      <c r="B4116"/>
      <c r="C4116"/>
      <c r="D4116"/>
      <c r="E4116"/>
      <c r="F4116"/>
      <c r="G4116"/>
      <c r="H4116"/>
      <c r="I4116"/>
      <c r="J4116"/>
      <c r="K4116"/>
      <c r="L4116"/>
      <c r="M4116"/>
      <c r="N4116"/>
      <c r="O4116"/>
      <c r="P4116"/>
      <c r="Q4116"/>
      <c r="R4116"/>
      <c r="S4116"/>
      <c r="T4116"/>
      <c r="U4116"/>
      <c r="V4116"/>
      <c r="W4116"/>
      <c r="X4116"/>
      <c r="Y4116"/>
      <c r="Z4116"/>
    </row>
    <row r="4117" spans="1:26" x14ac:dyDescent="0.25">
      <c r="A4117"/>
      <c r="B4117"/>
      <c r="C4117"/>
      <c r="D4117"/>
      <c r="E4117"/>
      <c r="F4117"/>
      <c r="G4117"/>
      <c r="H4117"/>
      <c r="I4117"/>
      <c r="J4117"/>
      <c r="K4117"/>
      <c r="L4117"/>
      <c r="M4117"/>
      <c r="N4117"/>
      <c r="O4117"/>
      <c r="P4117"/>
      <c r="Q4117"/>
      <c r="R4117"/>
      <c r="S4117"/>
      <c r="T4117"/>
      <c r="U4117"/>
      <c r="V4117"/>
      <c r="W4117"/>
      <c r="X4117"/>
      <c r="Y4117"/>
      <c r="Z4117"/>
    </row>
    <row r="4118" spans="1:26" x14ac:dyDescent="0.25">
      <c r="A4118"/>
      <c r="B4118"/>
      <c r="C4118"/>
      <c r="D4118"/>
      <c r="E4118"/>
      <c r="F4118"/>
      <c r="G4118"/>
      <c r="H4118"/>
      <c r="I4118"/>
      <c r="J4118"/>
      <c r="K4118"/>
      <c r="L4118"/>
      <c r="M4118"/>
      <c r="N4118"/>
      <c r="O4118"/>
      <c r="P4118"/>
      <c r="Q4118"/>
      <c r="R4118"/>
      <c r="S4118"/>
      <c r="T4118"/>
      <c r="U4118"/>
      <c r="V4118"/>
      <c r="W4118"/>
      <c r="X4118"/>
      <c r="Y4118"/>
      <c r="Z4118"/>
    </row>
    <row r="4119" spans="1:26" x14ac:dyDescent="0.25">
      <c r="A4119"/>
      <c r="B4119"/>
      <c r="C4119"/>
      <c r="D4119"/>
      <c r="E4119"/>
      <c r="F4119"/>
      <c r="G4119"/>
      <c r="H4119"/>
      <c r="I4119"/>
      <c r="J4119"/>
      <c r="K4119"/>
      <c r="L4119"/>
      <c r="M4119"/>
      <c r="N4119"/>
      <c r="O4119"/>
      <c r="P4119"/>
      <c r="Q4119"/>
      <c r="R4119"/>
      <c r="S4119"/>
      <c r="T4119"/>
      <c r="U4119"/>
      <c r="V4119"/>
      <c r="W4119"/>
      <c r="X4119"/>
      <c r="Y4119"/>
      <c r="Z4119"/>
    </row>
    <row r="4120" spans="1:26" x14ac:dyDescent="0.25">
      <c r="A4120"/>
      <c r="B4120"/>
      <c r="C4120"/>
      <c r="D4120"/>
      <c r="E4120"/>
      <c r="F4120"/>
      <c r="G4120"/>
      <c r="H4120"/>
      <c r="I4120"/>
      <c r="J4120"/>
      <c r="K4120"/>
      <c r="L4120"/>
      <c r="M4120"/>
      <c r="N4120"/>
      <c r="O4120"/>
      <c r="P4120"/>
      <c r="Q4120"/>
      <c r="R4120"/>
      <c r="S4120"/>
      <c r="T4120"/>
      <c r="U4120"/>
      <c r="V4120"/>
      <c r="W4120"/>
      <c r="X4120"/>
      <c r="Y4120"/>
      <c r="Z4120"/>
    </row>
    <row r="4121" spans="1:26" x14ac:dyDescent="0.25">
      <c r="A4121"/>
      <c r="B4121"/>
      <c r="C4121"/>
      <c r="D4121"/>
      <c r="E4121"/>
      <c r="F4121"/>
      <c r="G4121"/>
      <c r="H4121"/>
      <c r="I4121"/>
      <c r="J4121"/>
      <c r="K4121"/>
      <c r="L4121"/>
      <c r="M4121"/>
      <c r="N4121"/>
      <c r="O4121"/>
      <c r="P4121"/>
      <c r="Q4121"/>
      <c r="R4121"/>
      <c r="S4121"/>
      <c r="T4121"/>
      <c r="U4121"/>
      <c r="V4121"/>
      <c r="W4121"/>
      <c r="X4121"/>
      <c r="Y4121"/>
      <c r="Z4121"/>
    </row>
    <row r="4122" spans="1:26" x14ac:dyDescent="0.25">
      <c r="A4122"/>
      <c r="B4122"/>
      <c r="C4122"/>
      <c r="D4122"/>
      <c r="E4122"/>
      <c r="F4122"/>
      <c r="G4122"/>
      <c r="H4122"/>
      <c r="I4122"/>
      <c r="J4122"/>
      <c r="K4122"/>
      <c r="L4122"/>
      <c r="M4122"/>
      <c r="N4122"/>
      <c r="O4122"/>
      <c r="P4122"/>
      <c r="Q4122"/>
      <c r="R4122"/>
      <c r="S4122"/>
      <c r="T4122"/>
      <c r="U4122"/>
      <c r="V4122"/>
      <c r="W4122"/>
      <c r="X4122"/>
      <c r="Y4122"/>
      <c r="Z4122"/>
    </row>
    <row r="4123" spans="1:26" x14ac:dyDescent="0.25">
      <c r="A4123"/>
      <c r="B4123"/>
      <c r="C4123"/>
      <c r="D4123"/>
      <c r="E4123"/>
      <c r="F4123"/>
      <c r="G4123"/>
      <c r="H4123"/>
      <c r="I4123"/>
      <c r="J4123"/>
      <c r="K4123"/>
      <c r="L4123"/>
      <c r="M4123"/>
      <c r="N4123"/>
      <c r="O4123"/>
      <c r="P4123"/>
      <c r="Q4123"/>
      <c r="R4123"/>
      <c r="S4123"/>
      <c r="T4123"/>
      <c r="U4123"/>
      <c r="V4123"/>
      <c r="W4123"/>
      <c r="X4123"/>
      <c r="Y4123"/>
      <c r="Z4123"/>
    </row>
    <row r="4124" spans="1:26" x14ac:dyDescent="0.25">
      <c r="A4124"/>
      <c r="B4124"/>
      <c r="C4124"/>
      <c r="D4124"/>
      <c r="E4124"/>
      <c r="F4124"/>
      <c r="G4124"/>
      <c r="H4124"/>
      <c r="I4124"/>
      <c r="J4124"/>
      <c r="K4124"/>
      <c r="L4124"/>
      <c r="M4124"/>
      <c r="N4124"/>
      <c r="O4124"/>
      <c r="P4124"/>
      <c r="Q4124"/>
      <c r="R4124"/>
      <c r="S4124"/>
      <c r="T4124"/>
      <c r="U4124"/>
      <c r="V4124"/>
      <c r="W4124"/>
      <c r="X4124"/>
      <c r="Y4124"/>
      <c r="Z4124"/>
    </row>
    <row r="4125" spans="1:26" x14ac:dyDescent="0.25">
      <c r="A4125"/>
      <c r="B4125"/>
      <c r="C4125"/>
      <c r="D4125"/>
      <c r="E4125"/>
      <c r="F4125"/>
      <c r="G4125"/>
      <c r="H4125"/>
      <c r="I4125"/>
      <c r="J4125"/>
      <c r="K4125"/>
      <c r="L4125"/>
      <c r="M4125"/>
      <c r="N4125"/>
      <c r="O4125"/>
      <c r="P4125"/>
      <c r="Q4125"/>
      <c r="R4125"/>
      <c r="S4125"/>
      <c r="T4125"/>
      <c r="U4125"/>
      <c r="V4125"/>
      <c r="W4125"/>
      <c r="X4125"/>
      <c r="Y4125"/>
      <c r="Z4125"/>
    </row>
    <row r="4126" spans="1:26" x14ac:dyDescent="0.25">
      <c r="A4126"/>
      <c r="B4126"/>
      <c r="C4126"/>
      <c r="D4126"/>
      <c r="E4126"/>
      <c r="F4126"/>
      <c r="G4126"/>
      <c r="H4126"/>
      <c r="I4126"/>
      <c r="J4126"/>
      <c r="K4126"/>
      <c r="L4126"/>
      <c r="M4126"/>
      <c r="N4126"/>
      <c r="O4126"/>
      <c r="P4126"/>
      <c r="Q4126"/>
      <c r="R4126"/>
      <c r="S4126"/>
      <c r="T4126"/>
      <c r="U4126"/>
      <c r="V4126"/>
      <c r="W4126"/>
      <c r="X4126"/>
      <c r="Y4126"/>
      <c r="Z4126"/>
    </row>
    <row r="4127" spans="1:26" x14ac:dyDescent="0.25">
      <c r="A4127"/>
      <c r="B4127"/>
      <c r="C4127"/>
      <c r="D4127"/>
      <c r="E4127"/>
      <c r="F4127"/>
      <c r="G4127"/>
      <c r="H4127"/>
      <c r="I4127"/>
      <c r="J4127"/>
      <c r="K4127"/>
      <c r="L4127"/>
      <c r="M4127"/>
      <c r="N4127"/>
      <c r="O4127"/>
      <c r="P4127"/>
      <c r="Q4127"/>
      <c r="R4127"/>
      <c r="S4127"/>
      <c r="T4127"/>
      <c r="U4127"/>
      <c r="V4127"/>
      <c r="W4127"/>
      <c r="X4127"/>
      <c r="Y4127"/>
      <c r="Z4127"/>
    </row>
    <row r="4128" spans="1:26" x14ac:dyDescent="0.25">
      <c r="A4128"/>
      <c r="B4128"/>
      <c r="C4128"/>
      <c r="D4128"/>
      <c r="E4128"/>
      <c r="F4128"/>
      <c r="G4128"/>
      <c r="H4128"/>
      <c r="I4128"/>
      <c r="J4128"/>
      <c r="K4128"/>
      <c r="L4128"/>
      <c r="M4128"/>
      <c r="N4128"/>
      <c r="O4128"/>
      <c r="P4128"/>
      <c r="Q4128"/>
      <c r="R4128"/>
      <c r="S4128"/>
      <c r="T4128"/>
      <c r="U4128"/>
      <c r="V4128"/>
      <c r="W4128"/>
      <c r="X4128"/>
      <c r="Y4128"/>
      <c r="Z4128"/>
    </row>
    <row r="4129" spans="1:26" x14ac:dyDescent="0.25">
      <c r="A4129"/>
      <c r="B4129"/>
      <c r="C4129"/>
      <c r="D4129"/>
      <c r="E4129"/>
      <c r="F4129"/>
      <c r="G4129"/>
      <c r="H4129"/>
      <c r="I4129"/>
      <c r="J4129"/>
      <c r="K4129"/>
      <c r="L4129"/>
      <c r="M4129"/>
      <c r="N4129"/>
      <c r="O4129"/>
      <c r="P4129"/>
      <c r="Q4129"/>
      <c r="R4129"/>
      <c r="S4129"/>
      <c r="T4129"/>
      <c r="U4129"/>
      <c r="V4129"/>
      <c r="W4129"/>
      <c r="X4129"/>
      <c r="Y4129"/>
      <c r="Z4129"/>
    </row>
    <row r="4130" spans="1:26" x14ac:dyDescent="0.25">
      <c r="A4130"/>
      <c r="B4130"/>
      <c r="C4130"/>
      <c r="D4130"/>
      <c r="E4130"/>
      <c r="F4130"/>
      <c r="G4130"/>
      <c r="H4130"/>
      <c r="I4130"/>
      <c r="J4130"/>
      <c r="K4130"/>
      <c r="L4130"/>
      <c r="M4130"/>
      <c r="N4130"/>
      <c r="O4130"/>
      <c r="P4130"/>
      <c r="Q4130"/>
      <c r="R4130"/>
      <c r="S4130"/>
      <c r="T4130"/>
      <c r="U4130"/>
      <c r="V4130"/>
      <c r="W4130"/>
      <c r="X4130"/>
      <c r="Y4130"/>
      <c r="Z4130"/>
    </row>
    <row r="4131" spans="1:26" x14ac:dyDescent="0.25">
      <c r="A4131"/>
      <c r="B4131"/>
      <c r="C4131"/>
      <c r="D4131"/>
      <c r="E4131"/>
      <c r="F4131"/>
      <c r="G4131"/>
      <c r="H4131"/>
      <c r="I4131"/>
      <c r="J4131"/>
      <c r="K4131"/>
      <c r="L4131"/>
      <c r="M4131"/>
      <c r="N4131"/>
      <c r="O4131"/>
      <c r="P4131"/>
      <c r="Q4131"/>
      <c r="R4131"/>
      <c r="S4131"/>
      <c r="T4131"/>
      <c r="U4131"/>
      <c r="V4131"/>
      <c r="W4131"/>
      <c r="X4131"/>
      <c r="Y4131"/>
      <c r="Z4131"/>
    </row>
    <row r="4132" spans="1:26" x14ac:dyDescent="0.25">
      <c r="A4132"/>
      <c r="B4132"/>
      <c r="C4132"/>
      <c r="D4132"/>
      <c r="E4132"/>
      <c r="F4132"/>
      <c r="G4132"/>
      <c r="H4132"/>
      <c r="I4132"/>
      <c r="J4132"/>
      <c r="K4132"/>
      <c r="L4132"/>
      <c r="M4132"/>
      <c r="N4132"/>
      <c r="O4132"/>
      <c r="P4132"/>
      <c r="Q4132"/>
      <c r="R4132"/>
      <c r="S4132"/>
      <c r="T4132"/>
      <c r="U4132"/>
      <c r="V4132"/>
      <c r="W4132"/>
      <c r="X4132"/>
      <c r="Y4132"/>
      <c r="Z4132"/>
    </row>
    <row r="4133" spans="1:26" x14ac:dyDescent="0.25">
      <c r="A4133"/>
      <c r="B4133"/>
      <c r="C4133"/>
      <c r="D4133"/>
      <c r="E4133"/>
      <c r="F4133"/>
      <c r="G4133"/>
      <c r="H4133"/>
      <c r="I4133"/>
      <c r="J4133"/>
      <c r="K4133"/>
      <c r="L4133"/>
      <c r="M4133"/>
      <c r="N4133"/>
      <c r="O4133"/>
      <c r="P4133"/>
      <c r="Q4133"/>
      <c r="R4133"/>
      <c r="S4133"/>
      <c r="T4133"/>
      <c r="U4133"/>
      <c r="V4133"/>
      <c r="W4133"/>
      <c r="X4133"/>
      <c r="Y4133"/>
      <c r="Z4133"/>
    </row>
    <row r="4134" spans="1:26" x14ac:dyDescent="0.25">
      <c r="A4134"/>
      <c r="B4134"/>
      <c r="C4134"/>
      <c r="D4134"/>
      <c r="E4134"/>
      <c r="F4134"/>
      <c r="G4134"/>
      <c r="H4134"/>
      <c r="I4134"/>
      <c r="J4134"/>
      <c r="K4134"/>
      <c r="L4134"/>
      <c r="M4134"/>
      <c r="N4134"/>
      <c r="O4134"/>
      <c r="P4134"/>
      <c r="Q4134"/>
      <c r="R4134"/>
      <c r="S4134"/>
      <c r="T4134"/>
      <c r="U4134"/>
      <c r="V4134"/>
      <c r="W4134"/>
      <c r="X4134"/>
      <c r="Y4134"/>
      <c r="Z4134"/>
    </row>
    <row r="4135" spans="1:26" x14ac:dyDescent="0.25">
      <c r="A4135"/>
      <c r="B4135"/>
      <c r="C4135"/>
      <c r="D4135"/>
      <c r="E4135"/>
      <c r="F4135"/>
      <c r="G4135"/>
      <c r="H4135"/>
      <c r="I4135"/>
      <c r="J4135"/>
      <c r="K4135"/>
      <c r="L4135"/>
      <c r="M4135"/>
      <c r="N4135"/>
      <c r="O4135"/>
      <c r="P4135"/>
      <c r="Q4135"/>
      <c r="R4135"/>
      <c r="S4135"/>
      <c r="T4135"/>
      <c r="U4135"/>
      <c r="V4135"/>
      <c r="W4135"/>
      <c r="X4135"/>
      <c r="Y4135"/>
      <c r="Z4135"/>
    </row>
    <row r="4136" spans="1:26" x14ac:dyDescent="0.25">
      <c r="A4136"/>
      <c r="B4136"/>
      <c r="C4136"/>
      <c r="D4136"/>
      <c r="E4136"/>
      <c r="F4136"/>
      <c r="G4136"/>
      <c r="H4136"/>
      <c r="I4136"/>
      <c r="J4136"/>
      <c r="K4136"/>
      <c r="L4136"/>
      <c r="M4136"/>
      <c r="N4136"/>
      <c r="O4136"/>
      <c r="P4136"/>
      <c r="Q4136"/>
      <c r="R4136"/>
      <c r="S4136"/>
      <c r="T4136"/>
      <c r="U4136"/>
      <c r="V4136"/>
      <c r="W4136"/>
      <c r="X4136"/>
      <c r="Y4136"/>
      <c r="Z4136"/>
    </row>
    <row r="4137" spans="1:26" x14ac:dyDescent="0.25">
      <c r="A4137"/>
      <c r="B4137"/>
      <c r="C4137"/>
      <c r="D4137"/>
      <c r="E4137"/>
      <c r="F4137"/>
      <c r="G4137"/>
      <c r="H4137"/>
      <c r="I4137"/>
      <c r="J4137"/>
      <c r="K4137"/>
      <c r="L4137"/>
      <c r="M4137"/>
      <c r="N4137"/>
      <c r="O4137"/>
      <c r="P4137"/>
      <c r="Q4137"/>
      <c r="R4137"/>
      <c r="S4137"/>
      <c r="T4137"/>
      <c r="U4137"/>
      <c r="V4137"/>
      <c r="W4137"/>
      <c r="X4137"/>
      <c r="Y4137"/>
      <c r="Z4137"/>
    </row>
    <row r="4138" spans="1:26" x14ac:dyDescent="0.25">
      <c r="A4138"/>
      <c r="B4138"/>
      <c r="C4138"/>
      <c r="D4138"/>
      <c r="E4138"/>
      <c r="F4138"/>
      <c r="G4138"/>
      <c r="H4138"/>
      <c r="I4138"/>
      <c r="J4138"/>
      <c r="K4138"/>
      <c r="L4138"/>
      <c r="M4138"/>
      <c r="N4138"/>
      <c r="O4138"/>
      <c r="P4138"/>
      <c r="Q4138"/>
      <c r="R4138"/>
      <c r="S4138"/>
      <c r="T4138"/>
      <c r="U4138"/>
      <c r="V4138"/>
      <c r="W4138"/>
      <c r="X4138"/>
      <c r="Y4138"/>
      <c r="Z4138"/>
    </row>
    <row r="4139" spans="1:26" x14ac:dyDescent="0.25">
      <c r="A4139"/>
      <c r="B4139"/>
      <c r="C4139"/>
      <c r="D4139"/>
      <c r="E4139"/>
      <c r="F4139"/>
      <c r="G4139"/>
      <c r="H4139"/>
      <c r="I4139"/>
      <c r="J4139"/>
      <c r="K4139"/>
      <c r="L4139"/>
      <c r="M4139"/>
      <c r="N4139"/>
      <c r="O4139"/>
      <c r="P4139"/>
      <c r="Q4139"/>
      <c r="R4139"/>
      <c r="S4139"/>
      <c r="T4139"/>
      <c r="U4139"/>
      <c r="V4139"/>
      <c r="W4139"/>
      <c r="X4139"/>
      <c r="Y4139"/>
      <c r="Z4139"/>
    </row>
    <row r="4140" spans="1:26" x14ac:dyDescent="0.25">
      <c r="A4140"/>
      <c r="B4140"/>
      <c r="C4140"/>
      <c r="D4140"/>
      <c r="E4140"/>
      <c r="F4140"/>
      <c r="G4140"/>
      <c r="H4140"/>
      <c r="I4140"/>
      <c r="J4140"/>
      <c r="K4140"/>
      <c r="L4140"/>
      <c r="M4140"/>
      <c r="N4140"/>
      <c r="O4140"/>
      <c r="P4140"/>
      <c r="Q4140"/>
      <c r="R4140"/>
      <c r="S4140"/>
      <c r="T4140"/>
      <c r="U4140"/>
      <c r="V4140"/>
      <c r="W4140"/>
      <c r="X4140"/>
      <c r="Y4140"/>
      <c r="Z4140"/>
    </row>
    <row r="4141" spans="1:26" x14ac:dyDescent="0.25">
      <c r="A4141"/>
      <c r="B4141"/>
      <c r="C4141"/>
      <c r="D4141"/>
      <c r="E4141"/>
      <c r="F4141"/>
      <c r="G4141"/>
      <c r="H4141"/>
      <c r="I4141"/>
      <c r="J4141"/>
      <c r="K4141"/>
      <c r="L4141"/>
      <c r="M4141"/>
      <c r="N4141"/>
      <c r="O4141"/>
      <c r="P4141"/>
      <c r="Q4141"/>
      <c r="R4141"/>
      <c r="S4141"/>
      <c r="T4141"/>
      <c r="U4141"/>
      <c r="V4141"/>
      <c r="W4141"/>
      <c r="X4141"/>
      <c r="Y4141"/>
      <c r="Z4141"/>
    </row>
    <row r="4142" spans="1:26" x14ac:dyDescent="0.25">
      <c r="A4142"/>
      <c r="B4142"/>
      <c r="C4142"/>
      <c r="D4142"/>
      <c r="E4142"/>
      <c r="F4142"/>
      <c r="G4142"/>
      <c r="H4142"/>
      <c r="I4142"/>
      <c r="J4142"/>
      <c r="K4142"/>
      <c r="L4142"/>
      <c r="M4142"/>
      <c r="N4142"/>
      <c r="O4142"/>
      <c r="P4142"/>
      <c r="Q4142"/>
      <c r="R4142"/>
      <c r="S4142"/>
      <c r="T4142"/>
      <c r="U4142"/>
      <c r="V4142"/>
      <c r="W4142"/>
      <c r="X4142"/>
      <c r="Y4142"/>
      <c r="Z4142"/>
    </row>
    <row r="4143" spans="1:26" x14ac:dyDescent="0.25">
      <c r="A4143"/>
      <c r="B4143"/>
      <c r="C4143"/>
      <c r="D4143"/>
      <c r="E4143"/>
      <c r="F4143"/>
      <c r="G4143"/>
      <c r="H4143"/>
      <c r="I4143"/>
      <c r="J4143"/>
      <c r="K4143"/>
      <c r="L4143"/>
      <c r="M4143"/>
      <c r="N4143"/>
      <c r="O4143"/>
      <c r="P4143"/>
      <c r="Q4143"/>
      <c r="R4143"/>
      <c r="S4143"/>
      <c r="T4143"/>
      <c r="U4143"/>
      <c r="V4143"/>
      <c r="W4143"/>
      <c r="X4143"/>
      <c r="Y4143"/>
      <c r="Z4143"/>
    </row>
    <row r="4144" spans="1:26" x14ac:dyDescent="0.25">
      <c r="A4144"/>
      <c r="B4144"/>
      <c r="C4144"/>
      <c r="D4144"/>
      <c r="E4144"/>
      <c r="F4144"/>
      <c r="G4144"/>
      <c r="H4144"/>
      <c r="I4144"/>
      <c r="J4144"/>
      <c r="K4144"/>
      <c r="L4144"/>
      <c r="M4144"/>
      <c r="N4144"/>
      <c r="O4144"/>
      <c r="P4144"/>
      <c r="Q4144"/>
      <c r="R4144"/>
      <c r="S4144"/>
      <c r="T4144"/>
      <c r="U4144"/>
      <c r="V4144"/>
      <c r="W4144"/>
      <c r="X4144"/>
      <c r="Y4144"/>
      <c r="Z4144"/>
    </row>
    <row r="4145" spans="1:26" x14ac:dyDescent="0.25">
      <c r="A4145"/>
      <c r="B4145"/>
      <c r="C4145"/>
      <c r="D4145"/>
      <c r="E4145"/>
      <c r="F4145"/>
      <c r="G4145"/>
      <c r="H4145"/>
      <c r="I4145"/>
      <c r="J4145"/>
      <c r="K4145"/>
      <c r="L4145"/>
      <c r="M4145"/>
      <c r="N4145"/>
      <c r="O4145"/>
      <c r="P4145"/>
      <c r="Q4145"/>
      <c r="R4145"/>
      <c r="S4145"/>
      <c r="T4145"/>
      <c r="U4145"/>
      <c r="V4145"/>
      <c r="W4145"/>
      <c r="X4145"/>
      <c r="Y4145"/>
      <c r="Z4145"/>
    </row>
    <row r="4146" spans="1:26" x14ac:dyDescent="0.25">
      <c r="A4146"/>
      <c r="B4146"/>
      <c r="C4146"/>
      <c r="D4146"/>
      <c r="E4146"/>
      <c r="F4146"/>
      <c r="G4146"/>
      <c r="H4146"/>
      <c r="I4146"/>
      <c r="J4146"/>
      <c r="K4146"/>
      <c r="L4146"/>
      <c r="M4146"/>
      <c r="N4146"/>
      <c r="O4146"/>
      <c r="P4146"/>
      <c r="Q4146"/>
      <c r="R4146"/>
      <c r="S4146"/>
      <c r="T4146"/>
      <c r="U4146"/>
      <c r="V4146"/>
      <c r="W4146"/>
      <c r="X4146"/>
      <c r="Y4146"/>
      <c r="Z4146"/>
    </row>
    <row r="4147" spans="1:26" x14ac:dyDescent="0.25">
      <c r="A4147"/>
      <c r="B4147"/>
      <c r="C4147"/>
      <c r="D4147"/>
      <c r="E4147"/>
      <c r="F4147"/>
      <c r="G4147"/>
      <c r="H4147"/>
      <c r="I4147"/>
      <c r="J4147"/>
      <c r="K4147"/>
      <c r="L4147"/>
      <c r="M4147"/>
      <c r="N4147"/>
      <c r="O4147"/>
      <c r="P4147"/>
      <c r="Q4147"/>
      <c r="R4147"/>
      <c r="S4147"/>
      <c r="T4147"/>
      <c r="U4147"/>
      <c r="V4147"/>
      <c r="W4147"/>
      <c r="X4147"/>
      <c r="Y4147"/>
      <c r="Z4147"/>
    </row>
    <row r="4148" spans="1:26" x14ac:dyDescent="0.25">
      <c r="A4148"/>
      <c r="B4148"/>
      <c r="C4148"/>
      <c r="D4148"/>
      <c r="E4148"/>
      <c r="F4148"/>
      <c r="G4148"/>
      <c r="H4148"/>
      <c r="I4148"/>
      <c r="J4148"/>
      <c r="K4148"/>
      <c r="L4148"/>
      <c r="M4148"/>
      <c r="N4148"/>
      <c r="O4148"/>
      <c r="P4148"/>
      <c r="Q4148"/>
      <c r="R4148"/>
      <c r="S4148"/>
      <c r="T4148"/>
      <c r="U4148"/>
      <c r="V4148"/>
      <c r="W4148"/>
      <c r="X4148"/>
      <c r="Y4148"/>
      <c r="Z4148"/>
    </row>
    <row r="4149" spans="1:26" x14ac:dyDescent="0.25">
      <c r="A4149"/>
      <c r="B4149"/>
      <c r="C4149"/>
      <c r="D4149"/>
      <c r="E4149"/>
      <c r="F4149"/>
      <c r="G4149"/>
      <c r="H4149"/>
      <c r="I4149"/>
      <c r="J4149"/>
      <c r="K4149"/>
      <c r="L4149"/>
      <c r="M4149"/>
      <c r="N4149"/>
      <c r="O4149"/>
      <c r="P4149"/>
      <c r="Q4149"/>
      <c r="R4149"/>
      <c r="S4149"/>
      <c r="T4149"/>
      <c r="U4149"/>
      <c r="V4149"/>
      <c r="W4149"/>
      <c r="X4149"/>
      <c r="Y4149"/>
      <c r="Z4149"/>
    </row>
    <row r="4150" spans="1:26" x14ac:dyDescent="0.25">
      <c r="A4150"/>
      <c r="B4150"/>
      <c r="C4150"/>
      <c r="D4150"/>
      <c r="E4150"/>
      <c r="F4150"/>
      <c r="G4150"/>
      <c r="H4150"/>
      <c r="I4150"/>
      <c r="J4150"/>
      <c r="K4150"/>
      <c r="L4150"/>
      <c r="M4150"/>
      <c r="N4150"/>
      <c r="O4150"/>
      <c r="P4150"/>
      <c r="Q4150"/>
      <c r="R4150"/>
      <c r="S4150"/>
      <c r="T4150"/>
      <c r="U4150"/>
      <c r="V4150"/>
      <c r="W4150"/>
      <c r="X4150"/>
      <c r="Y4150"/>
      <c r="Z4150"/>
    </row>
    <row r="4151" spans="1:26" x14ac:dyDescent="0.25">
      <c r="A4151"/>
      <c r="B4151"/>
      <c r="C4151"/>
      <c r="D4151"/>
      <c r="E4151"/>
      <c r="F4151"/>
      <c r="G4151"/>
      <c r="H4151"/>
      <c r="I4151"/>
      <c r="J4151"/>
      <c r="K4151"/>
      <c r="L4151"/>
      <c r="M4151"/>
      <c r="N4151"/>
      <c r="O4151"/>
      <c r="P4151"/>
      <c r="Q4151"/>
      <c r="R4151"/>
      <c r="S4151"/>
      <c r="T4151"/>
      <c r="U4151"/>
      <c r="V4151"/>
      <c r="W4151"/>
      <c r="X4151"/>
      <c r="Y4151"/>
      <c r="Z4151"/>
    </row>
    <row r="4152" spans="1:26" x14ac:dyDescent="0.25">
      <c r="A4152"/>
      <c r="B4152"/>
      <c r="C4152"/>
      <c r="D4152"/>
      <c r="E4152"/>
      <c r="F4152"/>
      <c r="G4152"/>
      <c r="H4152"/>
      <c r="I4152"/>
      <c r="J4152"/>
      <c r="K4152"/>
      <c r="L4152"/>
      <c r="M4152"/>
      <c r="N4152"/>
      <c r="O4152"/>
      <c r="P4152"/>
      <c r="Q4152"/>
      <c r="R4152"/>
      <c r="S4152"/>
      <c r="T4152"/>
      <c r="U4152"/>
      <c r="V4152"/>
      <c r="W4152"/>
      <c r="X4152"/>
      <c r="Y4152"/>
      <c r="Z4152"/>
    </row>
    <row r="4153" spans="1:26" x14ac:dyDescent="0.25">
      <c r="A4153"/>
      <c r="B4153"/>
      <c r="C4153"/>
      <c r="D4153"/>
      <c r="E4153"/>
      <c r="F4153"/>
      <c r="G4153"/>
      <c r="H4153"/>
      <c r="I4153"/>
      <c r="J4153"/>
      <c r="K4153"/>
      <c r="L4153"/>
      <c r="M4153"/>
      <c r="N4153"/>
      <c r="O4153"/>
      <c r="P4153"/>
      <c r="Q4153"/>
      <c r="R4153"/>
      <c r="S4153"/>
      <c r="T4153"/>
      <c r="U4153"/>
      <c r="V4153"/>
      <c r="W4153"/>
      <c r="X4153"/>
      <c r="Y4153"/>
      <c r="Z4153"/>
    </row>
    <row r="4154" spans="1:26" x14ac:dyDescent="0.25">
      <c r="A4154"/>
      <c r="B4154"/>
      <c r="C4154"/>
      <c r="D4154"/>
      <c r="E4154"/>
      <c r="F4154"/>
      <c r="G4154"/>
      <c r="H4154"/>
      <c r="I4154"/>
      <c r="J4154"/>
      <c r="K4154"/>
      <c r="L4154"/>
      <c r="M4154"/>
      <c r="N4154"/>
      <c r="O4154"/>
      <c r="P4154"/>
      <c r="Q4154"/>
      <c r="R4154"/>
      <c r="S4154"/>
      <c r="T4154"/>
      <c r="U4154"/>
      <c r="V4154"/>
      <c r="W4154"/>
      <c r="X4154"/>
      <c r="Y4154"/>
      <c r="Z4154"/>
    </row>
    <row r="4155" spans="1:26" x14ac:dyDescent="0.25">
      <c r="A4155"/>
      <c r="B4155"/>
      <c r="C4155"/>
      <c r="D4155"/>
      <c r="E4155"/>
      <c r="F4155"/>
      <c r="G4155"/>
      <c r="H4155"/>
      <c r="I4155"/>
      <c r="J4155"/>
      <c r="K4155"/>
      <c r="L4155"/>
      <c r="M4155"/>
      <c r="N4155"/>
      <c r="O4155"/>
      <c r="P4155"/>
      <c r="Q4155"/>
      <c r="R4155"/>
      <c r="S4155"/>
      <c r="T4155"/>
      <c r="U4155"/>
      <c r="V4155"/>
      <c r="W4155"/>
      <c r="X4155"/>
      <c r="Y4155"/>
      <c r="Z4155"/>
    </row>
    <row r="4156" spans="1:26" x14ac:dyDescent="0.25">
      <c r="A4156"/>
      <c r="B4156"/>
      <c r="C4156"/>
      <c r="D4156"/>
      <c r="E4156"/>
      <c r="F4156"/>
      <c r="G4156"/>
      <c r="H4156"/>
      <c r="I4156"/>
      <c r="J4156"/>
      <c r="K4156"/>
      <c r="L4156"/>
      <c r="M4156"/>
      <c r="N4156"/>
      <c r="O4156"/>
      <c r="P4156"/>
      <c r="Q4156"/>
      <c r="R4156"/>
      <c r="S4156"/>
      <c r="T4156"/>
      <c r="U4156"/>
      <c r="V4156"/>
      <c r="W4156"/>
      <c r="X4156"/>
      <c r="Y4156"/>
      <c r="Z4156"/>
    </row>
    <row r="4157" spans="1:26" x14ac:dyDescent="0.25">
      <c r="A4157"/>
      <c r="B4157"/>
      <c r="C4157"/>
      <c r="D4157"/>
      <c r="E4157"/>
      <c r="F4157"/>
      <c r="G4157"/>
      <c r="H4157"/>
      <c r="I4157"/>
      <c r="J4157"/>
      <c r="K4157"/>
      <c r="L4157"/>
      <c r="M4157"/>
      <c r="N4157"/>
      <c r="O4157"/>
      <c r="P4157"/>
      <c r="Q4157"/>
      <c r="R4157"/>
      <c r="S4157"/>
      <c r="T4157"/>
      <c r="U4157"/>
      <c r="V4157"/>
      <c r="W4157"/>
      <c r="X4157"/>
      <c r="Y4157"/>
      <c r="Z4157"/>
    </row>
    <row r="4158" spans="1:26" x14ac:dyDescent="0.25">
      <c r="A4158"/>
      <c r="B4158"/>
      <c r="C4158"/>
      <c r="D4158"/>
      <c r="E4158"/>
      <c r="F4158"/>
      <c r="G4158"/>
      <c r="H4158"/>
      <c r="I4158"/>
      <c r="J4158"/>
      <c r="K4158"/>
      <c r="L4158"/>
      <c r="M4158"/>
      <c r="N4158"/>
      <c r="O4158"/>
      <c r="P4158"/>
      <c r="Q4158"/>
      <c r="R4158"/>
      <c r="S4158"/>
      <c r="T4158"/>
      <c r="U4158"/>
      <c r="V4158"/>
      <c r="W4158"/>
      <c r="X4158"/>
      <c r="Y4158"/>
      <c r="Z4158"/>
    </row>
    <row r="4159" spans="1:26" x14ac:dyDescent="0.25">
      <c r="A4159"/>
      <c r="B4159"/>
      <c r="C4159"/>
      <c r="D4159"/>
      <c r="E4159"/>
      <c r="F4159"/>
      <c r="G4159"/>
      <c r="H4159"/>
      <c r="I4159"/>
      <c r="J4159"/>
      <c r="K4159"/>
      <c r="L4159"/>
      <c r="M4159"/>
      <c r="N4159"/>
      <c r="O4159"/>
      <c r="P4159"/>
      <c r="Q4159"/>
      <c r="R4159"/>
      <c r="S4159"/>
      <c r="T4159"/>
      <c r="U4159"/>
      <c r="V4159"/>
      <c r="W4159"/>
      <c r="X4159"/>
      <c r="Y4159"/>
      <c r="Z4159"/>
    </row>
    <row r="4160" spans="1:26" x14ac:dyDescent="0.25">
      <c r="A4160"/>
      <c r="B4160"/>
      <c r="C4160"/>
      <c r="D4160"/>
      <c r="E4160"/>
      <c r="F4160"/>
      <c r="G4160"/>
      <c r="H4160"/>
      <c r="I4160"/>
      <c r="J4160"/>
      <c r="K4160"/>
      <c r="L4160"/>
      <c r="M4160"/>
      <c r="N4160"/>
      <c r="O4160"/>
      <c r="P4160"/>
      <c r="Q4160"/>
      <c r="R4160"/>
      <c r="S4160"/>
      <c r="T4160"/>
      <c r="U4160"/>
      <c r="V4160"/>
      <c r="W4160"/>
      <c r="X4160"/>
      <c r="Y4160"/>
      <c r="Z4160"/>
    </row>
    <row r="4161" spans="1:26" x14ac:dyDescent="0.25">
      <c r="A4161"/>
      <c r="B4161"/>
      <c r="C4161"/>
      <c r="D4161"/>
      <c r="E4161"/>
      <c r="F4161"/>
      <c r="G4161"/>
      <c r="H4161"/>
      <c r="I4161"/>
      <c r="J4161"/>
      <c r="K4161"/>
      <c r="L4161"/>
      <c r="M4161"/>
      <c r="N4161"/>
      <c r="O4161"/>
      <c r="P4161"/>
      <c r="Q4161"/>
      <c r="R4161"/>
      <c r="S4161"/>
      <c r="T4161"/>
      <c r="U4161"/>
      <c r="V4161"/>
      <c r="W4161"/>
      <c r="X4161"/>
      <c r="Y4161"/>
      <c r="Z4161"/>
    </row>
    <row r="4162" spans="1:26" x14ac:dyDescent="0.25">
      <c r="A4162"/>
      <c r="B4162"/>
      <c r="C4162"/>
      <c r="D4162"/>
      <c r="E4162"/>
      <c r="F4162"/>
      <c r="G4162"/>
      <c r="H4162"/>
      <c r="I4162"/>
      <c r="J4162"/>
      <c r="K4162"/>
      <c r="L4162"/>
      <c r="M4162"/>
      <c r="N4162"/>
      <c r="O4162"/>
      <c r="P4162"/>
      <c r="Q4162"/>
      <c r="R4162"/>
      <c r="S4162"/>
      <c r="T4162"/>
      <c r="U4162"/>
      <c r="V4162"/>
      <c r="W4162"/>
      <c r="X4162"/>
      <c r="Y4162"/>
      <c r="Z4162"/>
    </row>
    <row r="4163" spans="1:26" x14ac:dyDescent="0.25">
      <c r="A4163"/>
      <c r="B4163"/>
      <c r="C4163"/>
      <c r="D4163"/>
      <c r="E4163"/>
      <c r="F4163"/>
      <c r="G4163"/>
      <c r="H4163"/>
      <c r="I4163"/>
      <c r="J4163"/>
      <c r="K4163"/>
      <c r="L4163"/>
      <c r="M4163"/>
      <c r="N4163"/>
      <c r="O4163"/>
      <c r="P4163"/>
      <c r="Q4163"/>
      <c r="R4163"/>
      <c r="S4163"/>
      <c r="T4163"/>
      <c r="U4163"/>
      <c r="V4163"/>
      <c r="W4163"/>
      <c r="X4163"/>
      <c r="Y4163"/>
      <c r="Z4163"/>
    </row>
    <row r="4164" spans="1:26" x14ac:dyDescent="0.25">
      <c r="A4164"/>
      <c r="B4164"/>
      <c r="C4164"/>
      <c r="D4164"/>
      <c r="E4164"/>
      <c r="F4164"/>
      <c r="G4164"/>
      <c r="H4164"/>
      <c r="I4164"/>
      <c r="J4164"/>
      <c r="K4164"/>
      <c r="L4164"/>
      <c r="M4164"/>
      <c r="N4164"/>
      <c r="O4164"/>
      <c r="P4164"/>
      <c r="Q4164"/>
      <c r="R4164"/>
      <c r="S4164"/>
      <c r="T4164"/>
      <c r="U4164"/>
      <c r="V4164"/>
      <c r="W4164"/>
      <c r="X4164"/>
      <c r="Y4164"/>
      <c r="Z4164"/>
    </row>
    <row r="4165" spans="1:26" x14ac:dyDescent="0.25">
      <c r="A4165"/>
      <c r="B4165"/>
      <c r="C4165"/>
      <c r="D4165"/>
      <c r="E4165"/>
      <c r="F4165"/>
      <c r="G4165"/>
      <c r="H4165"/>
      <c r="I4165"/>
      <c r="J4165"/>
      <c r="K4165"/>
      <c r="L4165"/>
      <c r="M4165"/>
      <c r="N4165"/>
      <c r="O4165"/>
      <c r="P4165"/>
      <c r="Q4165"/>
      <c r="R4165"/>
      <c r="S4165"/>
      <c r="T4165"/>
      <c r="U4165"/>
      <c r="V4165"/>
      <c r="W4165"/>
      <c r="X4165"/>
      <c r="Y4165"/>
      <c r="Z4165"/>
    </row>
    <row r="4166" spans="1:26" x14ac:dyDescent="0.25">
      <c r="A4166"/>
      <c r="B4166"/>
      <c r="C4166"/>
      <c r="D4166"/>
      <c r="E4166"/>
      <c r="F4166"/>
      <c r="G4166"/>
      <c r="H4166"/>
      <c r="I4166"/>
      <c r="J4166"/>
      <c r="K4166"/>
      <c r="L4166"/>
      <c r="M4166"/>
      <c r="N4166"/>
      <c r="O4166"/>
      <c r="P4166"/>
      <c r="Q4166"/>
      <c r="R4166"/>
      <c r="S4166"/>
      <c r="T4166"/>
      <c r="U4166"/>
      <c r="V4166"/>
      <c r="W4166"/>
      <c r="X4166"/>
      <c r="Y4166"/>
      <c r="Z4166"/>
    </row>
    <row r="4167" spans="1:26" x14ac:dyDescent="0.25">
      <c r="A4167"/>
      <c r="B4167"/>
      <c r="C4167"/>
      <c r="D4167"/>
      <c r="E4167"/>
      <c r="F4167"/>
      <c r="G4167"/>
      <c r="H4167"/>
      <c r="I4167"/>
      <c r="J4167"/>
      <c r="K4167"/>
      <c r="L4167"/>
      <c r="M4167"/>
      <c r="N4167"/>
      <c r="O4167"/>
      <c r="P4167"/>
      <c r="Q4167"/>
      <c r="R4167"/>
      <c r="S4167"/>
      <c r="T4167"/>
      <c r="U4167"/>
      <c r="V4167"/>
      <c r="W4167"/>
      <c r="X4167"/>
      <c r="Y4167"/>
      <c r="Z4167"/>
    </row>
    <row r="4168" spans="1:26" x14ac:dyDescent="0.25">
      <c r="A4168"/>
      <c r="B4168"/>
      <c r="C4168"/>
      <c r="D4168"/>
      <c r="E4168"/>
      <c r="F4168"/>
      <c r="G4168"/>
      <c r="H4168"/>
      <c r="I4168"/>
      <c r="J4168"/>
      <c r="K4168"/>
      <c r="L4168"/>
      <c r="M4168"/>
      <c r="N4168"/>
      <c r="O4168"/>
      <c r="P4168"/>
      <c r="Q4168"/>
      <c r="R4168"/>
      <c r="S4168"/>
      <c r="T4168"/>
      <c r="U4168"/>
      <c r="V4168"/>
      <c r="W4168"/>
      <c r="X4168"/>
      <c r="Y4168"/>
      <c r="Z4168"/>
    </row>
    <row r="4169" spans="1:26" x14ac:dyDescent="0.25">
      <c r="A4169"/>
      <c r="B4169"/>
      <c r="C4169"/>
      <c r="D4169"/>
      <c r="E4169"/>
      <c r="F4169"/>
      <c r="G4169"/>
      <c r="H4169"/>
      <c r="I4169"/>
      <c r="J4169"/>
      <c r="K4169"/>
      <c r="L4169"/>
      <c r="M4169"/>
      <c r="N4169"/>
      <c r="O4169"/>
      <c r="P4169"/>
      <c r="Q4169"/>
      <c r="R4169"/>
      <c r="S4169"/>
      <c r="T4169"/>
      <c r="U4169"/>
      <c r="V4169"/>
      <c r="W4169"/>
      <c r="X4169"/>
      <c r="Y4169"/>
      <c r="Z4169"/>
    </row>
    <row r="4170" spans="1:26" x14ac:dyDescent="0.25">
      <c r="A4170"/>
      <c r="B4170"/>
      <c r="C4170"/>
      <c r="D4170"/>
      <c r="E4170"/>
      <c r="F4170"/>
      <c r="G4170"/>
      <c r="H4170"/>
      <c r="I4170"/>
      <c r="J4170"/>
      <c r="K4170"/>
      <c r="L4170"/>
      <c r="M4170"/>
      <c r="N4170"/>
      <c r="O4170"/>
      <c r="P4170"/>
      <c r="Q4170"/>
      <c r="R4170"/>
      <c r="S4170"/>
      <c r="T4170"/>
      <c r="U4170"/>
      <c r="V4170"/>
      <c r="W4170"/>
      <c r="X4170"/>
      <c r="Y4170"/>
      <c r="Z4170"/>
    </row>
    <row r="4171" spans="1:26" x14ac:dyDescent="0.25">
      <c r="A4171"/>
      <c r="B4171"/>
      <c r="C4171"/>
      <c r="D4171"/>
      <c r="E4171"/>
      <c r="F4171"/>
      <c r="G4171"/>
      <c r="H4171"/>
      <c r="I4171"/>
      <c r="J4171"/>
      <c r="K4171"/>
      <c r="L4171"/>
      <c r="M4171"/>
      <c r="N4171"/>
      <c r="O4171"/>
      <c r="P4171"/>
      <c r="Q4171"/>
      <c r="R4171"/>
      <c r="S4171"/>
      <c r="T4171"/>
      <c r="U4171"/>
      <c r="V4171"/>
      <c r="W4171"/>
      <c r="X4171"/>
      <c r="Y4171"/>
      <c r="Z4171"/>
    </row>
    <row r="4172" spans="1:26" x14ac:dyDescent="0.25">
      <c r="A4172"/>
      <c r="B4172"/>
      <c r="C4172"/>
      <c r="D4172"/>
      <c r="E4172"/>
      <c r="F4172"/>
      <c r="G4172"/>
      <c r="H4172"/>
      <c r="I4172"/>
      <c r="J4172"/>
      <c r="K4172"/>
      <c r="L4172"/>
      <c r="M4172"/>
      <c r="N4172"/>
      <c r="O4172"/>
      <c r="P4172"/>
      <c r="Q4172"/>
      <c r="R4172"/>
      <c r="S4172"/>
      <c r="T4172"/>
      <c r="U4172"/>
      <c r="V4172"/>
      <c r="W4172"/>
      <c r="X4172"/>
      <c r="Y4172"/>
      <c r="Z4172"/>
    </row>
    <row r="4173" spans="1:26" x14ac:dyDescent="0.25">
      <c r="A4173"/>
      <c r="B4173"/>
      <c r="C4173"/>
      <c r="D4173"/>
      <c r="E4173"/>
      <c r="F4173"/>
      <c r="G4173"/>
      <c r="H4173"/>
      <c r="I4173"/>
      <c r="J4173"/>
      <c r="K4173"/>
      <c r="L4173"/>
      <c r="M4173"/>
      <c r="N4173"/>
      <c r="O4173"/>
      <c r="P4173"/>
      <c r="Q4173"/>
      <c r="R4173"/>
      <c r="S4173"/>
      <c r="T4173"/>
      <c r="U4173"/>
      <c r="V4173"/>
      <c r="W4173"/>
      <c r="X4173"/>
      <c r="Y4173"/>
      <c r="Z4173"/>
    </row>
    <row r="4174" spans="1:26" x14ac:dyDescent="0.25">
      <c r="A4174"/>
      <c r="B4174"/>
      <c r="C4174"/>
      <c r="D4174"/>
      <c r="E4174"/>
      <c r="F4174"/>
      <c r="G4174"/>
      <c r="H4174"/>
      <c r="I4174"/>
      <c r="J4174"/>
      <c r="K4174"/>
      <c r="L4174"/>
      <c r="M4174"/>
      <c r="N4174"/>
      <c r="O4174"/>
      <c r="P4174"/>
      <c r="Q4174"/>
      <c r="R4174"/>
      <c r="S4174"/>
      <c r="T4174"/>
      <c r="U4174"/>
      <c r="V4174"/>
      <c r="W4174"/>
      <c r="X4174"/>
      <c r="Y4174"/>
      <c r="Z4174"/>
    </row>
    <row r="4175" spans="1:26" x14ac:dyDescent="0.25">
      <c r="A4175"/>
      <c r="B4175"/>
      <c r="C4175"/>
      <c r="D4175"/>
      <c r="E4175"/>
      <c r="F4175"/>
      <c r="G4175"/>
      <c r="H4175"/>
      <c r="I4175"/>
      <c r="J4175"/>
      <c r="K4175"/>
      <c r="L4175"/>
      <c r="M4175"/>
      <c r="N4175"/>
      <c r="O4175"/>
      <c r="P4175"/>
      <c r="Q4175"/>
      <c r="R4175"/>
      <c r="S4175"/>
      <c r="T4175"/>
      <c r="U4175"/>
      <c r="V4175"/>
      <c r="W4175"/>
      <c r="X4175"/>
      <c r="Y4175"/>
      <c r="Z4175"/>
    </row>
    <row r="4176" spans="1:26" x14ac:dyDescent="0.25">
      <c r="A4176"/>
      <c r="B4176"/>
      <c r="C4176"/>
      <c r="D4176"/>
      <c r="E4176"/>
      <c r="F4176"/>
      <c r="G4176"/>
      <c r="H4176"/>
      <c r="I4176"/>
      <c r="J4176"/>
      <c r="K4176"/>
      <c r="L4176"/>
      <c r="M4176"/>
      <c r="N4176"/>
      <c r="O4176"/>
      <c r="P4176"/>
      <c r="Q4176"/>
      <c r="R4176"/>
      <c r="S4176"/>
      <c r="T4176"/>
      <c r="U4176"/>
      <c r="V4176"/>
      <c r="W4176"/>
      <c r="X4176"/>
      <c r="Y4176"/>
      <c r="Z4176"/>
    </row>
    <row r="4177" spans="1:26" x14ac:dyDescent="0.25">
      <c r="A4177"/>
      <c r="B4177"/>
      <c r="C4177"/>
      <c r="D4177"/>
      <c r="E4177"/>
      <c r="F4177"/>
      <c r="G4177"/>
      <c r="H4177"/>
      <c r="I4177"/>
      <c r="J4177"/>
      <c r="K4177"/>
      <c r="L4177"/>
      <c r="M4177"/>
      <c r="N4177"/>
      <c r="O4177"/>
      <c r="P4177"/>
      <c r="Q4177"/>
      <c r="R4177"/>
      <c r="S4177"/>
      <c r="T4177"/>
      <c r="U4177"/>
      <c r="V4177"/>
      <c r="W4177"/>
      <c r="X4177"/>
      <c r="Y4177"/>
      <c r="Z4177"/>
    </row>
    <row r="4178" spans="1:26" x14ac:dyDescent="0.25">
      <c r="A4178"/>
      <c r="B4178"/>
      <c r="C4178"/>
      <c r="D4178"/>
      <c r="E4178"/>
      <c r="F4178"/>
      <c r="G4178"/>
      <c r="H4178"/>
      <c r="I4178"/>
      <c r="J4178"/>
      <c r="K4178"/>
      <c r="L4178"/>
      <c r="M4178"/>
      <c r="N4178"/>
      <c r="O4178"/>
      <c r="P4178"/>
      <c r="Q4178"/>
      <c r="R4178"/>
      <c r="S4178"/>
      <c r="T4178"/>
      <c r="U4178"/>
      <c r="V4178"/>
      <c r="W4178"/>
      <c r="X4178"/>
      <c r="Y4178"/>
      <c r="Z4178"/>
    </row>
    <row r="4179" spans="1:26" x14ac:dyDescent="0.25">
      <c r="A4179"/>
      <c r="B4179"/>
      <c r="C4179"/>
      <c r="D4179"/>
      <c r="E4179"/>
      <c r="F4179"/>
      <c r="G4179"/>
      <c r="H4179"/>
      <c r="I4179"/>
      <c r="J4179"/>
      <c r="K4179"/>
      <c r="L4179"/>
      <c r="M4179"/>
      <c r="N4179"/>
      <c r="O4179"/>
      <c r="P4179"/>
      <c r="Q4179"/>
      <c r="R4179"/>
      <c r="S4179"/>
      <c r="T4179"/>
      <c r="U4179"/>
      <c r="V4179"/>
      <c r="W4179"/>
      <c r="X4179"/>
      <c r="Y4179"/>
      <c r="Z4179"/>
    </row>
    <row r="4180" spans="1:26" x14ac:dyDescent="0.25">
      <c r="A4180"/>
      <c r="B4180"/>
      <c r="C4180"/>
      <c r="D4180"/>
      <c r="E4180"/>
      <c r="F4180"/>
      <c r="G4180"/>
      <c r="H4180"/>
      <c r="I4180"/>
      <c r="J4180"/>
      <c r="K4180"/>
      <c r="L4180"/>
      <c r="M4180"/>
      <c r="N4180"/>
      <c r="O4180"/>
      <c r="P4180"/>
      <c r="Q4180"/>
      <c r="R4180"/>
      <c r="S4180"/>
      <c r="T4180"/>
      <c r="U4180"/>
      <c r="V4180"/>
      <c r="W4180"/>
      <c r="X4180"/>
      <c r="Y4180"/>
      <c r="Z4180"/>
    </row>
    <row r="4181" spans="1:26" x14ac:dyDescent="0.25">
      <c r="A4181"/>
      <c r="B4181"/>
      <c r="C4181"/>
      <c r="D4181"/>
      <c r="E4181"/>
      <c r="F4181"/>
      <c r="G4181"/>
      <c r="H4181"/>
      <c r="I4181"/>
      <c r="J4181"/>
      <c r="K4181"/>
      <c r="L4181"/>
      <c r="M4181"/>
      <c r="N4181"/>
      <c r="O4181"/>
      <c r="P4181"/>
      <c r="Q4181"/>
      <c r="R4181"/>
      <c r="S4181"/>
      <c r="T4181"/>
      <c r="U4181"/>
      <c r="V4181"/>
      <c r="W4181"/>
      <c r="X4181"/>
      <c r="Y4181"/>
      <c r="Z4181"/>
    </row>
    <row r="4182" spans="1:26" x14ac:dyDescent="0.25">
      <c r="A4182"/>
      <c r="B4182"/>
      <c r="C4182"/>
      <c r="D4182"/>
      <c r="E4182"/>
      <c r="F4182"/>
      <c r="G4182"/>
      <c r="H4182"/>
      <c r="I4182"/>
      <c r="J4182"/>
      <c r="K4182"/>
      <c r="L4182"/>
      <c r="M4182"/>
      <c r="N4182"/>
      <c r="O4182"/>
      <c r="P4182"/>
      <c r="Q4182"/>
      <c r="R4182"/>
      <c r="S4182"/>
      <c r="T4182"/>
      <c r="U4182"/>
      <c r="V4182"/>
      <c r="W4182"/>
      <c r="X4182"/>
      <c r="Y4182"/>
      <c r="Z4182"/>
    </row>
    <row r="4183" spans="1:26" x14ac:dyDescent="0.25">
      <c r="A4183"/>
      <c r="B4183"/>
      <c r="C4183"/>
      <c r="D4183"/>
      <c r="E4183"/>
      <c r="F4183"/>
      <c r="G4183"/>
      <c r="H4183"/>
      <c r="I4183"/>
      <c r="J4183"/>
      <c r="K4183"/>
      <c r="L4183"/>
      <c r="M4183"/>
      <c r="N4183"/>
      <c r="O4183"/>
      <c r="P4183"/>
      <c r="Q4183"/>
      <c r="R4183"/>
      <c r="S4183"/>
      <c r="T4183"/>
      <c r="U4183"/>
      <c r="V4183"/>
      <c r="W4183"/>
      <c r="X4183"/>
      <c r="Y4183"/>
      <c r="Z4183"/>
    </row>
    <row r="4184" spans="1:26" x14ac:dyDescent="0.25">
      <c r="A4184"/>
      <c r="B4184"/>
      <c r="C4184"/>
      <c r="D4184"/>
      <c r="E4184"/>
      <c r="F4184"/>
      <c r="G4184"/>
      <c r="H4184"/>
      <c r="I4184"/>
      <c r="J4184"/>
      <c r="K4184"/>
      <c r="L4184"/>
      <c r="M4184"/>
      <c r="N4184"/>
      <c r="O4184"/>
      <c r="P4184"/>
      <c r="Q4184"/>
      <c r="R4184"/>
      <c r="S4184"/>
      <c r="T4184"/>
      <c r="U4184"/>
      <c r="V4184"/>
      <c r="W4184"/>
      <c r="X4184"/>
      <c r="Y4184"/>
      <c r="Z4184"/>
    </row>
    <row r="4185" spans="1:26" x14ac:dyDescent="0.25">
      <c r="A4185"/>
      <c r="B4185"/>
      <c r="C4185"/>
      <c r="D4185"/>
      <c r="E4185"/>
      <c r="F4185"/>
      <c r="G4185"/>
      <c r="H4185"/>
      <c r="I4185"/>
      <c r="J4185"/>
      <c r="K4185"/>
      <c r="L4185"/>
      <c r="M4185"/>
      <c r="N4185"/>
      <c r="O4185"/>
      <c r="P4185"/>
      <c r="Q4185"/>
      <c r="R4185"/>
      <c r="S4185"/>
      <c r="T4185"/>
      <c r="U4185"/>
      <c r="V4185"/>
      <c r="W4185"/>
      <c r="X4185"/>
      <c r="Y4185"/>
      <c r="Z4185"/>
    </row>
    <row r="4186" spans="1:26" x14ac:dyDescent="0.25">
      <c r="A4186"/>
      <c r="B4186"/>
      <c r="C4186"/>
      <c r="D4186"/>
      <c r="E4186"/>
      <c r="F4186"/>
      <c r="G4186"/>
      <c r="H4186"/>
      <c r="I4186"/>
      <c r="J4186"/>
      <c r="K4186"/>
      <c r="L4186"/>
      <c r="M4186"/>
      <c r="N4186"/>
      <c r="O4186"/>
      <c r="P4186"/>
      <c r="Q4186"/>
      <c r="R4186"/>
      <c r="S4186"/>
      <c r="T4186"/>
      <c r="U4186"/>
      <c r="V4186"/>
      <c r="W4186"/>
      <c r="X4186"/>
      <c r="Y4186"/>
      <c r="Z4186"/>
    </row>
    <row r="4187" spans="1:26" x14ac:dyDescent="0.25">
      <c r="A4187"/>
      <c r="B4187"/>
      <c r="C4187"/>
      <c r="D4187"/>
      <c r="E4187"/>
      <c r="F4187"/>
      <c r="G4187"/>
      <c r="H4187"/>
      <c r="I4187"/>
      <c r="J4187"/>
      <c r="K4187"/>
      <c r="L4187"/>
      <c r="M4187"/>
      <c r="N4187"/>
      <c r="O4187"/>
      <c r="P4187"/>
      <c r="Q4187"/>
      <c r="R4187"/>
      <c r="S4187"/>
      <c r="T4187"/>
      <c r="U4187"/>
      <c r="V4187"/>
      <c r="W4187"/>
      <c r="X4187"/>
      <c r="Y4187"/>
      <c r="Z4187"/>
    </row>
    <row r="4188" spans="1:26" x14ac:dyDescent="0.25">
      <c r="A4188"/>
      <c r="B4188"/>
      <c r="C4188"/>
      <c r="D4188"/>
      <c r="E4188"/>
      <c r="F4188"/>
      <c r="G4188"/>
      <c r="H4188"/>
      <c r="I4188"/>
      <c r="J4188"/>
      <c r="K4188"/>
      <c r="L4188"/>
      <c r="M4188"/>
      <c r="N4188"/>
      <c r="O4188"/>
      <c r="P4188"/>
      <c r="Q4188"/>
      <c r="R4188"/>
      <c r="S4188"/>
      <c r="T4188"/>
      <c r="U4188"/>
      <c r="V4188"/>
      <c r="W4188"/>
      <c r="X4188"/>
      <c r="Y4188"/>
      <c r="Z4188"/>
    </row>
    <row r="4189" spans="1:26" x14ac:dyDescent="0.25">
      <c r="A4189"/>
      <c r="B4189"/>
      <c r="C4189"/>
      <c r="D4189"/>
      <c r="E4189"/>
      <c r="F4189"/>
      <c r="G4189"/>
      <c r="H4189"/>
      <c r="I4189"/>
      <c r="J4189"/>
      <c r="K4189"/>
      <c r="L4189"/>
      <c r="M4189"/>
      <c r="N4189"/>
      <c r="O4189"/>
      <c r="P4189"/>
      <c r="Q4189"/>
      <c r="R4189"/>
      <c r="S4189"/>
      <c r="T4189"/>
      <c r="U4189"/>
      <c r="V4189"/>
      <c r="W4189"/>
      <c r="X4189"/>
      <c r="Y4189"/>
      <c r="Z4189"/>
    </row>
    <row r="4190" spans="1:26" x14ac:dyDescent="0.25">
      <c r="A4190"/>
      <c r="B4190"/>
      <c r="C4190"/>
      <c r="D4190"/>
      <c r="E4190"/>
      <c r="F4190"/>
      <c r="G4190"/>
      <c r="H4190"/>
      <c r="I4190"/>
      <c r="J4190"/>
      <c r="K4190"/>
      <c r="L4190"/>
      <c r="M4190"/>
      <c r="N4190"/>
      <c r="O4190"/>
      <c r="P4190"/>
      <c r="Q4190"/>
      <c r="R4190"/>
      <c r="S4190"/>
      <c r="T4190"/>
      <c r="U4190"/>
      <c r="V4190"/>
      <c r="W4190"/>
      <c r="X4190"/>
      <c r="Y4190"/>
      <c r="Z4190"/>
    </row>
    <row r="4191" spans="1:26" x14ac:dyDescent="0.25">
      <c r="A4191"/>
      <c r="B4191"/>
      <c r="C4191"/>
      <c r="D4191"/>
      <c r="E4191"/>
      <c r="F4191"/>
      <c r="G4191"/>
      <c r="H4191"/>
      <c r="I4191"/>
      <c r="J4191"/>
      <c r="K4191"/>
      <c r="L4191"/>
      <c r="M4191"/>
      <c r="N4191"/>
      <c r="O4191"/>
      <c r="P4191"/>
      <c r="Q4191"/>
      <c r="R4191"/>
      <c r="S4191"/>
      <c r="T4191"/>
      <c r="U4191"/>
      <c r="V4191"/>
      <c r="W4191"/>
      <c r="X4191"/>
      <c r="Y4191"/>
      <c r="Z4191"/>
    </row>
    <row r="4192" spans="1:26" x14ac:dyDescent="0.25">
      <c r="A4192"/>
      <c r="B4192"/>
      <c r="C4192"/>
      <c r="D4192"/>
      <c r="E4192"/>
      <c r="F4192"/>
      <c r="G4192"/>
      <c r="H4192"/>
      <c r="I4192"/>
      <c r="J4192"/>
      <c r="K4192"/>
      <c r="L4192"/>
      <c r="M4192"/>
      <c r="N4192"/>
      <c r="O4192"/>
      <c r="P4192"/>
      <c r="Q4192"/>
      <c r="R4192"/>
      <c r="S4192"/>
      <c r="T4192"/>
      <c r="U4192"/>
      <c r="V4192"/>
      <c r="W4192"/>
      <c r="X4192"/>
      <c r="Y4192"/>
      <c r="Z4192"/>
    </row>
    <row r="4193" spans="1:26" x14ac:dyDescent="0.25">
      <c r="A4193"/>
      <c r="B4193"/>
      <c r="C4193"/>
      <c r="D4193"/>
      <c r="E4193"/>
      <c r="F4193"/>
      <c r="G4193"/>
      <c r="H4193"/>
      <c r="I4193"/>
      <c r="J4193"/>
      <c r="K4193"/>
      <c r="L4193"/>
      <c r="M4193"/>
      <c r="N4193"/>
      <c r="O4193"/>
      <c r="P4193"/>
      <c r="Q4193"/>
      <c r="R4193"/>
      <c r="S4193"/>
      <c r="T4193"/>
      <c r="U4193"/>
      <c r="V4193"/>
      <c r="W4193"/>
      <c r="X4193"/>
      <c r="Y4193"/>
      <c r="Z4193"/>
    </row>
    <row r="4194" spans="1:26" x14ac:dyDescent="0.25">
      <c r="A4194"/>
      <c r="B4194"/>
      <c r="C4194"/>
      <c r="D4194"/>
      <c r="E4194"/>
      <c r="F4194"/>
      <c r="G4194"/>
      <c r="H4194"/>
      <c r="I4194"/>
      <c r="J4194"/>
      <c r="K4194"/>
      <c r="L4194"/>
      <c r="M4194"/>
      <c r="N4194"/>
      <c r="O4194"/>
      <c r="P4194"/>
      <c r="Q4194"/>
      <c r="R4194"/>
      <c r="S4194"/>
      <c r="T4194"/>
      <c r="U4194"/>
      <c r="V4194"/>
      <c r="W4194"/>
      <c r="X4194"/>
      <c r="Y4194"/>
      <c r="Z4194"/>
    </row>
    <row r="4195" spans="1:26" x14ac:dyDescent="0.25">
      <c r="A4195"/>
      <c r="B4195"/>
      <c r="C4195"/>
      <c r="D4195"/>
      <c r="E4195"/>
      <c r="F4195"/>
      <c r="G4195"/>
      <c r="H4195"/>
      <c r="I4195"/>
      <c r="J4195"/>
      <c r="K4195"/>
      <c r="L4195"/>
      <c r="M4195"/>
      <c r="N4195"/>
      <c r="O4195"/>
      <c r="P4195"/>
      <c r="Q4195"/>
      <c r="R4195"/>
      <c r="S4195"/>
      <c r="T4195"/>
      <c r="U4195"/>
      <c r="V4195"/>
      <c r="W4195"/>
      <c r="X4195"/>
      <c r="Y4195"/>
      <c r="Z4195"/>
    </row>
    <row r="4196" spans="1:26" x14ac:dyDescent="0.25">
      <c r="A4196"/>
      <c r="B4196"/>
      <c r="C4196"/>
      <c r="D4196"/>
      <c r="E4196"/>
      <c r="F4196"/>
      <c r="G4196"/>
      <c r="H4196"/>
      <c r="I4196"/>
      <c r="J4196"/>
      <c r="K4196"/>
      <c r="L4196"/>
      <c r="M4196"/>
      <c r="N4196"/>
      <c r="O4196"/>
      <c r="P4196"/>
      <c r="Q4196"/>
      <c r="R4196"/>
      <c r="S4196"/>
      <c r="T4196"/>
      <c r="U4196"/>
      <c r="V4196"/>
      <c r="W4196"/>
      <c r="X4196"/>
      <c r="Y4196"/>
      <c r="Z4196"/>
    </row>
    <row r="4197" spans="1:26" x14ac:dyDescent="0.25">
      <c r="A4197"/>
      <c r="B4197"/>
      <c r="C4197"/>
      <c r="D4197"/>
      <c r="E4197"/>
      <c r="F4197"/>
      <c r="G4197"/>
      <c r="H4197"/>
      <c r="I4197"/>
      <c r="J4197"/>
      <c r="K4197"/>
      <c r="L4197"/>
      <c r="M4197"/>
      <c r="N4197"/>
      <c r="O4197"/>
      <c r="P4197"/>
      <c r="Q4197"/>
      <c r="R4197"/>
      <c r="S4197"/>
      <c r="T4197"/>
      <c r="U4197"/>
      <c r="V4197"/>
      <c r="W4197"/>
      <c r="X4197"/>
      <c r="Y4197"/>
      <c r="Z4197"/>
    </row>
    <row r="4198" spans="1:26" x14ac:dyDescent="0.25">
      <c r="A4198"/>
      <c r="B4198"/>
      <c r="C4198"/>
      <c r="D4198"/>
      <c r="E4198"/>
      <c r="F4198"/>
      <c r="G4198"/>
      <c r="H4198"/>
      <c r="I4198"/>
      <c r="J4198"/>
      <c r="K4198"/>
      <c r="L4198"/>
      <c r="M4198"/>
      <c r="N4198"/>
      <c r="O4198"/>
      <c r="P4198"/>
      <c r="Q4198"/>
      <c r="R4198"/>
      <c r="S4198"/>
      <c r="T4198"/>
      <c r="U4198"/>
      <c r="V4198"/>
      <c r="W4198"/>
      <c r="X4198"/>
      <c r="Y4198"/>
      <c r="Z4198"/>
    </row>
    <row r="4199" spans="1:26" x14ac:dyDescent="0.25">
      <c r="A4199"/>
      <c r="B4199"/>
      <c r="C4199"/>
      <c r="D4199"/>
      <c r="E4199"/>
      <c r="F4199"/>
      <c r="G4199"/>
      <c r="H4199"/>
      <c r="I4199"/>
      <c r="J4199"/>
      <c r="K4199"/>
      <c r="L4199"/>
      <c r="M4199"/>
      <c r="N4199"/>
      <c r="O4199"/>
      <c r="P4199"/>
      <c r="Q4199"/>
      <c r="R4199"/>
      <c r="S4199"/>
      <c r="T4199"/>
      <c r="U4199"/>
      <c r="V4199"/>
      <c r="W4199"/>
      <c r="X4199"/>
      <c r="Y4199"/>
      <c r="Z4199"/>
    </row>
    <row r="4200" spans="1:26" x14ac:dyDescent="0.25">
      <c r="A4200"/>
      <c r="B4200"/>
      <c r="C4200"/>
      <c r="D4200"/>
      <c r="E4200"/>
      <c r="F4200"/>
      <c r="G4200"/>
      <c r="H4200"/>
      <c r="I4200"/>
      <c r="J4200"/>
      <c r="K4200"/>
      <c r="L4200"/>
      <c r="M4200"/>
      <c r="N4200"/>
      <c r="O4200"/>
      <c r="P4200"/>
      <c r="Q4200"/>
      <c r="R4200"/>
      <c r="S4200"/>
      <c r="T4200"/>
      <c r="U4200"/>
      <c r="V4200"/>
      <c r="W4200"/>
      <c r="X4200"/>
      <c r="Y4200"/>
      <c r="Z4200"/>
    </row>
    <row r="4201" spans="1:26" x14ac:dyDescent="0.25">
      <c r="A4201"/>
      <c r="B4201"/>
      <c r="C4201"/>
      <c r="D4201"/>
      <c r="E4201"/>
      <c r="F4201"/>
      <c r="G4201"/>
      <c r="H4201"/>
      <c r="I4201"/>
      <c r="J4201"/>
      <c r="K4201"/>
      <c r="L4201"/>
      <c r="M4201"/>
      <c r="N4201"/>
      <c r="O4201"/>
      <c r="P4201"/>
      <c r="Q4201"/>
      <c r="R4201"/>
      <c r="S4201"/>
      <c r="T4201"/>
      <c r="U4201"/>
      <c r="V4201"/>
      <c r="W4201"/>
      <c r="X4201"/>
      <c r="Y4201"/>
      <c r="Z4201"/>
    </row>
    <row r="4202" spans="1:26" x14ac:dyDescent="0.25">
      <c r="A4202"/>
      <c r="B4202"/>
      <c r="C4202"/>
      <c r="D4202"/>
      <c r="E4202"/>
      <c r="F4202"/>
      <c r="G4202"/>
      <c r="H4202"/>
      <c r="I4202"/>
      <c r="J4202"/>
      <c r="K4202"/>
      <c r="L4202"/>
      <c r="M4202"/>
      <c r="N4202"/>
      <c r="O4202"/>
      <c r="P4202"/>
      <c r="Q4202"/>
      <c r="R4202"/>
      <c r="S4202"/>
      <c r="T4202"/>
      <c r="U4202"/>
      <c r="V4202"/>
      <c r="W4202"/>
      <c r="X4202"/>
      <c r="Y4202"/>
      <c r="Z4202"/>
    </row>
    <row r="4203" spans="1:26" x14ac:dyDescent="0.25">
      <c r="A4203"/>
      <c r="B4203"/>
      <c r="C4203"/>
      <c r="D4203"/>
      <c r="E4203"/>
      <c r="F4203"/>
      <c r="G4203"/>
      <c r="H4203"/>
      <c r="I4203"/>
      <c r="J4203"/>
      <c r="K4203"/>
      <c r="L4203"/>
      <c r="M4203"/>
      <c r="N4203"/>
      <c r="O4203"/>
      <c r="P4203"/>
      <c r="Q4203"/>
      <c r="R4203"/>
      <c r="S4203"/>
      <c r="T4203"/>
      <c r="U4203"/>
      <c r="V4203"/>
      <c r="W4203"/>
      <c r="X4203"/>
      <c r="Y4203"/>
      <c r="Z4203"/>
    </row>
    <row r="4204" spans="1:26" x14ac:dyDescent="0.25">
      <c r="A4204"/>
      <c r="B4204"/>
      <c r="C4204"/>
      <c r="D4204"/>
      <c r="E4204"/>
      <c r="F4204"/>
      <c r="G4204"/>
      <c r="H4204"/>
      <c r="I4204"/>
      <c r="J4204"/>
      <c r="K4204"/>
      <c r="L4204"/>
      <c r="M4204"/>
      <c r="N4204"/>
      <c r="O4204"/>
      <c r="P4204"/>
      <c r="Q4204"/>
      <c r="R4204"/>
      <c r="S4204"/>
      <c r="T4204"/>
      <c r="U4204"/>
      <c r="V4204"/>
      <c r="W4204"/>
      <c r="X4204"/>
      <c r="Y4204"/>
      <c r="Z4204"/>
    </row>
    <row r="4205" spans="1:26" x14ac:dyDescent="0.25">
      <c r="A4205"/>
      <c r="B4205"/>
      <c r="C4205"/>
      <c r="D4205"/>
      <c r="E4205"/>
      <c r="F4205"/>
      <c r="G4205"/>
      <c r="H4205"/>
      <c r="I4205"/>
      <c r="J4205"/>
      <c r="K4205"/>
      <c r="L4205"/>
      <c r="M4205"/>
      <c r="N4205"/>
      <c r="O4205"/>
      <c r="P4205"/>
      <c r="Q4205"/>
      <c r="R4205"/>
      <c r="S4205"/>
      <c r="T4205"/>
      <c r="U4205"/>
      <c r="V4205"/>
      <c r="W4205"/>
      <c r="X4205"/>
      <c r="Y4205"/>
      <c r="Z4205"/>
    </row>
    <row r="4206" spans="1:26" x14ac:dyDescent="0.25">
      <c r="A4206"/>
      <c r="B4206"/>
      <c r="C4206"/>
      <c r="D4206"/>
      <c r="E4206"/>
      <c r="F4206"/>
      <c r="G4206"/>
      <c r="H4206"/>
      <c r="I4206"/>
      <c r="J4206"/>
      <c r="K4206"/>
      <c r="L4206"/>
      <c r="M4206"/>
      <c r="N4206"/>
      <c r="O4206"/>
      <c r="P4206"/>
      <c r="Q4206"/>
      <c r="R4206"/>
      <c r="S4206"/>
      <c r="T4206"/>
      <c r="U4206"/>
      <c r="V4206"/>
      <c r="W4206"/>
      <c r="X4206"/>
      <c r="Y4206"/>
      <c r="Z4206"/>
    </row>
    <row r="4207" spans="1:26" x14ac:dyDescent="0.25">
      <c r="A4207"/>
      <c r="B4207"/>
      <c r="C4207"/>
      <c r="D4207"/>
      <c r="E4207"/>
      <c r="F4207"/>
      <c r="G4207"/>
      <c r="H4207"/>
      <c r="I4207"/>
      <c r="J4207"/>
      <c r="K4207"/>
      <c r="L4207"/>
      <c r="M4207"/>
      <c r="N4207"/>
      <c r="O4207"/>
      <c r="P4207"/>
      <c r="Q4207"/>
      <c r="R4207"/>
      <c r="S4207"/>
      <c r="T4207"/>
      <c r="U4207"/>
      <c r="V4207"/>
      <c r="W4207"/>
      <c r="X4207"/>
      <c r="Y4207"/>
      <c r="Z4207"/>
    </row>
    <row r="4208" spans="1:26" x14ac:dyDescent="0.25">
      <c r="A4208"/>
      <c r="B4208"/>
      <c r="C4208"/>
      <c r="D4208"/>
      <c r="E4208"/>
      <c r="F4208"/>
      <c r="G4208"/>
      <c r="H4208"/>
      <c r="I4208"/>
      <c r="J4208"/>
      <c r="K4208"/>
      <c r="L4208"/>
      <c r="M4208"/>
      <c r="N4208"/>
      <c r="O4208"/>
      <c r="P4208"/>
      <c r="Q4208"/>
      <c r="R4208"/>
      <c r="S4208"/>
      <c r="T4208"/>
      <c r="U4208"/>
      <c r="V4208"/>
      <c r="W4208"/>
      <c r="X4208"/>
      <c r="Y4208"/>
      <c r="Z4208"/>
    </row>
    <row r="4209" spans="1:26" x14ac:dyDescent="0.25">
      <c r="A4209"/>
      <c r="B4209"/>
      <c r="C4209"/>
      <c r="D4209"/>
      <c r="E4209"/>
      <c r="F4209"/>
      <c r="G4209"/>
      <c r="H4209"/>
      <c r="I4209"/>
      <c r="J4209"/>
      <c r="K4209"/>
      <c r="L4209"/>
      <c r="M4209"/>
      <c r="N4209"/>
      <c r="O4209"/>
      <c r="P4209"/>
      <c r="Q4209"/>
      <c r="R4209"/>
      <c r="S4209"/>
      <c r="T4209"/>
      <c r="U4209"/>
      <c r="V4209"/>
      <c r="W4209"/>
      <c r="X4209"/>
      <c r="Y4209"/>
      <c r="Z4209"/>
    </row>
    <row r="4210" spans="1:26" x14ac:dyDescent="0.25">
      <c r="A4210"/>
      <c r="B4210"/>
      <c r="C4210"/>
      <c r="D4210"/>
      <c r="E4210"/>
      <c r="F4210"/>
      <c r="G4210"/>
      <c r="H4210"/>
      <c r="I4210"/>
      <c r="J4210"/>
      <c r="K4210"/>
      <c r="L4210"/>
      <c r="M4210"/>
      <c r="N4210"/>
      <c r="O4210"/>
      <c r="P4210"/>
      <c r="Q4210"/>
      <c r="R4210"/>
      <c r="S4210"/>
      <c r="T4210"/>
      <c r="U4210"/>
      <c r="V4210"/>
      <c r="W4210"/>
      <c r="X4210"/>
      <c r="Y4210"/>
      <c r="Z4210"/>
    </row>
    <row r="4211" spans="1:26" x14ac:dyDescent="0.25">
      <c r="A4211"/>
      <c r="B4211"/>
      <c r="C4211"/>
      <c r="D4211"/>
      <c r="E4211"/>
      <c r="F4211"/>
      <c r="G4211"/>
      <c r="H4211"/>
      <c r="I4211"/>
      <c r="J4211"/>
      <c r="K4211"/>
      <c r="L4211"/>
      <c r="M4211"/>
      <c r="N4211"/>
      <c r="O4211"/>
      <c r="P4211"/>
      <c r="Q4211"/>
      <c r="R4211"/>
      <c r="S4211"/>
      <c r="T4211"/>
      <c r="U4211"/>
      <c r="V4211"/>
      <c r="W4211"/>
      <c r="X4211"/>
      <c r="Y4211"/>
      <c r="Z4211"/>
    </row>
    <row r="4212" spans="1:26" x14ac:dyDescent="0.25">
      <c r="A4212"/>
      <c r="B4212"/>
      <c r="C4212"/>
      <c r="D4212"/>
      <c r="E4212"/>
      <c r="F4212"/>
      <c r="G4212"/>
      <c r="H4212"/>
      <c r="I4212"/>
      <c r="J4212"/>
      <c r="K4212"/>
      <c r="L4212"/>
      <c r="M4212"/>
      <c r="N4212"/>
      <c r="O4212"/>
      <c r="P4212"/>
      <c r="Q4212"/>
      <c r="R4212"/>
      <c r="S4212"/>
      <c r="T4212"/>
      <c r="U4212"/>
      <c r="V4212"/>
      <c r="W4212"/>
      <c r="X4212"/>
      <c r="Y4212"/>
      <c r="Z4212"/>
    </row>
    <row r="4213" spans="1:26" x14ac:dyDescent="0.25">
      <c r="A4213"/>
      <c r="B4213"/>
      <c r="C4213"/>
      <c r="D4213"/>
      <c r="E4213"/>
      <c r="F4213"/>
      <c r="G4213"/>
      <c r="H4213"/>
      <c r="I4213"/>
      <c r="J4213"/>
      <c r="K4213"/>
      <c r="L4213"/>
      <c r="M4213"/>
      <c r="N4213"/>
      <c r="O4213"/>
      <c r="P4213"/>
      <c r="Q4213"/>
      <c r="R4213"/>
      <c r="S4213"/>
      <c r="T4213"/>
      <c r="U4213"/>
      <c r="V4213"/>
      <c r="W4213"/>
      <c r="X4213"/>
      <c r="Y4213"/>
      <c r="Z4213"/>
    </row>
    <row r="4214" spans="1:26" x14ac:dyDescent="0.25">
      <c r="A4214"/>
      <c r="B4214"/>
      <c r="C4214"/>
      <c r="D4214"/>
      <c r="E4214"/>
      <c r="F4214"/>
      <c r="G4214"/>
      <c r="H4214"/>
      <c r="I4214"/>
      <c r="J4214"/>
      <c r="K4214"/>
      <c r="L4214"/>
      <c r="M4214"/>
      <c r="N4214"/>
      <c r="O4214"/>
      <c r="P4214"/>
      <c r="Q4214"/>
      <c r="R4214"/>
      <c r="S4214"/>
      <c r="T4214"/>
      <c r="U4214"/>
      <c r="V4214"/>
      <c r="W4214"/>
      <c r="X4214"/>
      <c r="Y4214"/>
      <c r="Z4214"/>
    </row>
    <row r="4215" spans="1:26" x14ac:dyDescent="0.25">
      <c r="A4215"/>
      <c r="B4215"/>
      <c r="C4215"/>
      <c r="D4215"/>
      <c r="E4215"/>
      <c r="F4215"/>
      <c r="G4215"/>
      <c r="H4215"/>
      <c r="I4215"/>
      <c r="J4215"/>
      <c r="K4215"/>
      <c r="L4215"/>
      <c r="M4215"/>
      <c r="N4215"/>
      <c r="O4215"/>
      <c r="P4215"/>
      <c r="Q4215"/>
      <c r="R4215"/>
      <c r="S4215"/>
      <c r="T4215"/>
      <c r="U4215"/>
      <c r="V4215"/>
      <c r="W4215"/>
      <c r="X4215"/>
      <c r="Y4215"/>
      <c r="Z4215"/>
    </row>
    <row r="4216" spans="1:26" x14ac:dyDescent="0.25">
      <c r="A4216"/>
      <c r="B4216"/>
      <c r="C4216"/>
      <c r="D4216"/>
      <c r="E4216"/>
      <c r="F4216"/>
      <c r="G4216"/>
      <c r="H4216"/>
      <c r="I4216"/>
      <c r="J4216"/>
      <c r="K4216"/>
      <c r="L4216"/>
      <c r="M4216"/>
      <c r="N4216"/>
      <c r="O4216"/>
      <c r="P4216"/>
      <c r="Q4216"/>
      <c r="R4216"/>
      <c r="S4216"/>
      <c r="T4216"/>
      <c r="U4216"/>
      <c r="V4216"/>
      <c r="W4216"/>
      <c r="X4216"/>
      <c r="Y4216"/>
      <c r="Z4216"/>
    </row>
    <row r="4217" spans="1:26" x14ac:dyDescent="0.25">
      <c r="A4217"/>
      <c r="B4217"/>
      <c r="C4217"/>
      <c r="D4217"/>
      <c r="E4217"/>
      <c r="F4217"/>
      <c r="G4217"/>
      <c r="H4217"/>
      <c r="I4217"/>
      <c r="J4217"/>
      <c r="K4217"/>
      <c r="L4217"/>
      <c r="M4217"/>
      <c r="N4217"/>
      <c r="O4217"/>
      <c r="P4217"/>
      <c r="Q4217"/>
      <c r="R4217"/>
      <c r="S4217"/>
      <c r="T4217"/>
      <c r="U4217"/>
      <c r="V4217"/>
      <c r="W4217"/>
      <c r="X4217"/>
      <c r="Y4217"/>
      <c r="Z4217"/>
    </row>
    <row r="4218" spans="1:26" x14ac:dyDescent="0.25">
      <c r="A4218"/>
      <c r="B4218"/>
      <c r="C4218"/>
      <c r="D4218"/>
      <c r="E4218"/>
      <c r="F4218"/>
      <c r="G4218"/>
      <c r="H4218"/>
      <c r="I4218"/>
      <c r="J4218"/>
      <c r="K4218"/>
      <c r="L4218"/>
      <c r="M4218"/>
      <c r="N4218"/>
      <c r="O4218"/>
      <c r="P4218"/>
      <c r="Q4218"/>
      <c r="R4218"/>
      <c r="S4218"/>
      <c r="T4218"/>
      <c r="U4218"/>
      <c r="V4218"/>
      <c r="W4218"/>
      <c r="X4218"/>
      <c r="Y4218"/>
      <c r="Z4218"/>
    </row>
    <row r="4219" spans="1:26" x14ac:dyDescent="0.25">
      <c r="A4219"/>
      <c r="B4219"/>
      <c r="C4219"/>
      <c r="D4219"/>
      <c r="E4219"/>
      <c r="F4219"/>
      <c r="G4219"/>
      <c r="H4219"/>
      <c r="I4219"/>
      <c r="J4219"/>
      <c r="K4219"/>
      <c r="L4219"/>
      <c r="M4219"/>
      <c r="N4219"/>
      <c r="O4219"/>
      <c r="P4219"/>
      <c r="Q4219"/>
      <c r="R4219"/>
      <c r="S4219"/>
      <c r="T4219"/>
      <c r="U4219"/>
      <c r="V4219"/>
      <c r="W4219"/>
      <c r="X4219"/>
      <c r="Y4219"/>
      <c r="Z4219"/>
    </row>
    <row r="4220" spans="1:26" x14ac:dyDescent="0.25">
      <c r="A4220"/>
      <c r="B4220"/>
      <c r="C4220"/>
      <c r="D4220"/>
      <c r="E4220"/>
      <c r="F4220"/>
      <c r="G4220"/>
      <c r="H4220"/>
      <c r="I4220"/>
      <c r="J4220"/>
      <c r="K4220"/>
      <c r="L4220"/>
      <c r="M4220"/>
      <c r="N4220"/>
      <c r="O4220"/>
      <c r="P4220"/>
      <c r="Q4220"/>
      <c r="R4220"/>
      <c r="S4220"/>
      <c r="T4220"/>
      <c r="U4220"/>
      <c r="V4220"/>
      <c r="W4220"/>
      <c r="X4220"/>
      <c r="Y4220"/>
      <c r="Z4220"/>
    </row>
    <row r="4221" spans="1:26" x14ac:dyDescent="0.25">
      <c r="A4221"/>
      <c r="B4221"/>
      <c r="C4221"/>
      <c r="D4221"/>
      <c r="E4221"/>
      <c r="F4221"/>
      <c r="G4221"/>
      <c r="H4221"/>
      <c r="I4221"/>
      <c r="J4221"/>
      <c r="K4221"/>
      <c r="L4221"/>
      <c r="M4221"/>
      <c r="N4221"/>
      <c r="O4221"/>
      <c r="P4221"/>
      <c r="Q4221"/>
      <c r="R4221"/>
      <c r="S4221"/>
      <c r="T4221"/>
      <c r="U4221"/>
      <c r="V4221"/>
      <c r="W4221"/>
      <c r="X4221"/>
      <c r="Y4221"/>
      <c r="Z4221"/>
    </row>
    <row r="4222" spans="1:26" x14ac:dyDescent="0.25">
      <c r="A4222"/>
      <c r="B4222"/>
      <c r="C4222"/>
      <c r="D4222"/>
      <c r="E4222"/>
      <c r="F4222"/>
      <c r="G4222"/>
      <c r="H4222"/>
      <c r="I4222"/>
      <c r="J4222"/>
      <c r="K4222"/>
      <c r="L4222"/>
      <c r="M4222"/>
      <c r="N4222"/>
      <c r="O4222"/>
      <c r="P4222"/>
      <c r="Q4222"/>
      <c r="R4222"/>
      <c r="S4222"/>
      <c r="T4222"/>
      <c r="U4222"/>
      <c r="V4222"/>
      <c r="W4222"/>
      <c r="X4222"/>
      <c r="Y4222"/>
      <c r="Z4222"/>
    </row>
    <row r="4223" spans="1:26" x14ac:dyDescent="0.25">
      <c r="A4223"/>
      <c r="B4223"/>
      <c r="C4223"/>
      <c r="D4223"/>
      <c r="E4223"/>
      <c r="F4223"/>
      <c r="G4223"/>
      <c r="H4223"/>
      <c r="I4223"/>
      <c r="J4223"/>
      <c r="K4223"/>
      <c r="L4223"/>
      <c r="M4223"/>
      <c r="N4223"/>
      <c r="O4223"/>
      <c r="P4223"/>
      <c r="Q4223"/>
      <c r="R4223"/>
      <c r="S4223"/>
      <c r="T4223"/>
      <c r="U4223"/>
      <c r="V4223"/>
      <c r="W4223"/>
      <c r="X4223"/>
      <c r="Y4223"/>
      <c r="Z4223"/>
    </row>
    <row r="4224" spans="1:26" x14ac:dyDescent="0.25">
      <c r="A4224"/>
      <c r="B4224"/>
      <c r="C4224"/>
      <c r="D4224"/>
      <c r="E4224"/>
      <c r="F4224"/>
      <c r="G4224"/>
      <c r="H4224"/>
      <c r="I4224"/>
      <c r="J4224"/>
      <c r="K4224"/>
      <c r="L4224"/>
      <c r="M4224"/>
      <c r="N4224"/>
      <c r="O4224"/>
      <c r="P4224"/>
      <c r="Q4224"/>
      <c r="R4224"/>
      <c r="S4224"/>
      <c r="T4224"/>
      <c r="U4224"/>
      <c r="V4224"/>
      <c r="W4224"/>
      <c r="X4224"/>
      <c r="Y4224"/>
      <c r="Z4224"/>
    </row>
    <row r="4225" spans="1:26" x14ac:dyDescent="0.25">
      <c r="A4225"/>
      <c r="B4225"/>
      <c r="C4225"/>
      <c r="D4225"/>
      <c r="E4225"/>
      <c r="F4225"/>
      <c r="G4225"/>
      <c r="H4225"/>
      <c r="I4225"/>
      <c r="J4225"/>
      <c r="K4225"/>
      <c r="L4225"/>
      <c r="M4225"/>
      <c r="N4225"/>
      <c r="O4225"/>
      <c r="P4225"/>
      <c r="Q4225"/>
      <c r="R4225"/>
      <c r="S4225"/>
      <c r="T4225"/>
      <c r="U4225"/>
      <c r="V4225"/>
      <c r="W4225"/>
      <c r="X4225"/>
      <c r="Y4225"/>
      <c r="Z4225"/>
    </row>
    <row r="4226" spans="1:26" x14ac:dyDescent="0.25">
      <c r="A4226"/>
      <c r="B4226"/>
      <c r="C4226"/>
      <c r="D4226"/>
      <c r="E4226"/>
      <c r="F4226"/>
      <c r="G4226"/>
      <c r="H4226"/>
      <c r="I4226"/>
      <c r="J4226"/>
      <c r="K4226"/>
      <c r="L4226"/>
      <c r="M4226"/>
      <c r="N4226"/>
      <c r="O4226"/>
      <c r="P4226"/>
      <c r="Q4226"/>
      <c r="R4226"/>
      <c r="S4226"/>
      <c r="T4226"/>
      <c r="U4226"/>
      <c r="V4226"/>
      <c r="W4226"/>
      <c r="X4226"/>
      <c r="Y4226"/>
      <c r="Z4226"/>
    </row>
    <row r="4227" spans="1:26" x14ac:dyDescent="0.25">
      <c r="A4227"/>
      <c r="B4227"/>
      <c r="C4227"/>
      <c r="D4227"/>
      <c r="E4227"/>
      <c r="F4227"/>
      <c r="G4227"/>
      <c r="H4227"/>
      <c r="I4227"/>
      <c r="J4227"/>
      <c r="K4227"/>
      <c r="L4227"/>
      <c r="M4227"/>
      <c r="N4227"/>
      <c r="O4227"/>
      <c r="P4227"/>
      <c r="Q4227"/>
      <c r="R4227"/>
      <c r="S4227"/>
      <c r="T4227"/>
      <c r="U4227"/>
      <c r="V4227"/>
      <c r="W4227"/>
      <c r="X4227"/>
      <c r="Y4227"/>
      <c r="Z4227"/>
    </row>
    <row r="4228" spans="1:26" x14ac:dyDescent="0.25">
      <c r="A4228"/>
      <c r="B4228"/>
      <c r="C4228"/>
      <c r="D4228"/>
      <c r="E4228"/>
      <c r="F4228"/>
      <c r="G4228"/>
      <c r="H4228"/>
      <c r="I4228"/>
      <c r="J4228"/>
      <c r="K4228"/>
      <c r="L4228"/>
      <c r="M4228"/>
      <c r="N4228"/>
      <c r="O4228"/>
      <c r="P4228"/>
      <c r="Q4228"/>
      <c r="R4228"/>
      <c r="S4228"/>
      <c r="T4228"/>
      <c r="U4228"/>
      <c r="V4228"/>
      <c r="W4228"/>
      <c r="X4228"/>
      <c r="Y4228"/>
      <c r="Z4228"/>
    </row>
    <row r="4229" spans="1:26" x14ac:dyDescent="0.25">
      <c r="A4229"/>
      <c r="B4229"/>
      <c r="C4229"/>
      <c r="D4229"/>
      <c r="E4229"/>
      <c r="F4229"/>
      <c r="G4229"/>
      <c r="H4229"/>
      <c r="I4229"/>
      <c r="J4229"/>
      <c r="K4229"/>
      <c r="L4229"/>
      <c r="M4229"/>
      <c r="N4229"/>
      <c r="O4229"/>
      <c r="P4229"/>
      <c r="Q4229"/>
      <c r="R4229"/>
      <c r="S4229"/>
      <c r="T4229"/>
      <c r="U4229"/>
      <c r="V4229"/>
      <c r="W4229"/>
      <c r="X4229"/>
      <c r="Y4229"/>
      <c r="Z4229"/>
    </row>
    <row r="4230" spans="1:26" x14ac:dyDescent="0.25">
      <c r="A4230"/>
      <c r="B4230"/>
      <c r="C4230"/>
      <c r="D4230"/>
      <c r="E4230"/>
      <c r="F4230"/>
      <c r="G4230"/>
      <c r="H4230"/>
      <c r="I4230"/>
      <c r="J4230"/>
      <c r="K4230"/>
      <c r="L4230"/>
      <c r="M4230"/>
      <c r="N4230"/>
      <c r="O4230"/>
      <c r="P4230"/>
      <c r="Q4230"/>
      <c r="R4230"/>
      <c r="S4230"/>
      <c r="T4230"/>
      <c r="U4230"/>
      <c r="V4230"/>
      <c r="W4230"/>
      <c r="X4230"/>
      <c r="Y4230"/>
      <c r="Z4230"/>
    </row>
    <row r="4231" spans="1:26" x14ac:dyDescent="0.25">
      <c r="A4231"/>
      <c r="B4231"/>
      <c r="C4231"/>
      <c r="D4231"/>
      <c r="E4231"/>
      <c r="F4231"/>
      <c r="G4231"/>
      <c r="H4231"/>
      <c r="I4231"/>
      <c r="J4231"/>
      <c r="K4231"/>
      <c r="L4231"/>
      <c r="M4231"/>
      <c r="N4231"/>
      <c r="O4231"/>
      <c r="P4231"/>
      <c r="Q4231"/>
      <c r="R4231"/>
      <c r="S4231"/>
      <c r="T4231"/>
      <c r="U4231"/>
      <c r="V4231"/>
      <c r="W4231"/>
      <c r="X4231"/>
      <c r="Y4231"/>
      <c r="Z4231"/>
    </row>
    <row r="4232" spans="1:26" x14ac:dyDescent="0.25">
      <c r="A4232"/>
      <c r="B4232"/>
      <c r="C4232"/>
      <c r="D4232"/>
      <c r="E4232"/>
      <c r="F4232"/>
      <c r="G4232"/>
      <c r="H4232"/>
      <c r="I4232"/>
      <c r="J4232"/>
      <c r="K4232"/>
      <c r="L4232"/>
      <c r="M4232"/>
      <c r="N4232"/>
      <c r="O4232"/>
      <c r="P4232"/>
      <c r="Q4232"/>
      <c r="R4232"/>
      <c r="S4232"/>
      <c r="T4232"/>
      <c r="U4232"/>
      <c r="V4232"/>
      <c r="W4232"/>
      <c r="X4232"/>
      <c r="Y4232"/>
      <c r="Z4232"/>
    </row>
    <row r="4233" spans="1:26" x14ac:dyDescent="0.25">
      <c r="A4233"/>
      <c r="B4233"/>
      <c r="C4233"/>
      <c r="D4233"/>
      <c r="E4233"/>
      <c r="F4233"/>
      <c r="G4233"/>
      <c r="H4233"/>
      <c r="I4233"/>
      <c r="J4233"/>
      <c r="K4233"/>
      <c r="L4233"/>
      <c r="M4233"/>
      <c r="N4233"/>
      <c r="O4233"/>
      <c r="P4233"/>
      <c r="Q4233"/>
      <c r="R4233"/>
      <c r="S4233"/>
      <c r="T4233"/>
      <c r="U4233"/>
      <c r="V4233"/>
      <c r="W4233"/>
      <c r="X4233"/>
      <c r="Y4233"/>
      <c r="Z4233"/>
    </row>
    <row r="4234" spans="1:26" x14ac:dyDescent="0.25">
      <c r="A4234"/>
      <c r="B4234"/>
      <c r="C4234"/>
      <c r="D4234"/>
      <c r="E4234"/>
      <c r="F4234"/>
      <c r="G4234"/>
      <c r="H4234"/>
      <c r="I4234"/>
      <c r="J4234"/>
      <c r="K4234"/>
      <c r="L4234"/>
      <c r="M4234"/>
      <c r="N4234"/>
      <c r="O4234"/>
      <c r="P4234"/>
      <c r="Q4234"/>
      <c r="R4234"/>
      <c r="S4234"/>
      <c r="T4234"/>
      <c r="U4234"/>
      <c r="V4234"/>
      <c r="W4234"/>
      <c r="X4234"/>
      <c r="Y4234"/>
      <c r="Z4234"/>
    </row>
    <row r="4235" spans="1:26" x14ac:dyDescent="0.25">
      <c r="A4235"/>
      <c r="B4235"/>
      <c r="C4235"/>
      <c r="D4235"/>
      <c r="E4235"/>
      <c r="F4235"/>
      <c r="G4235"/>
      <c r="H4235"/>
      <c r="I4235"/>
      <c r="J4235"/>
      <c r="K4235"/>
      <c r="L4235"/>
      <c r="M4235"/>
      <c r="N4235"/>
      <c r="O4235"/>
      <c r="P4235"/>
      <c r="Q4235"/>
      <c r="R4235"/>
      <c r="S4235"/>
      <c r="T4235"/>
      <c r="U4235"/>
      <c r="V4235"/>
      <c r="W4235"/>
      <c r="X4235"/>
      <c r="Y4235"/>
      <c r="Z4235"/>
    </row>
    <row r="4236" spans="1:26" x14ac:dyDescent="0.25">
      <c r="A4236"/>
      <c r="B4236"/>
      <c r="C4236"/>
      <c r="D4236"/>
      <c r="E4236"/>
      <c r="F4236"/>
      <c r="G4236"/>
      <c r="H4236"/>
      <c r="I4236"/>
      <c r="J4236"/>
      <c r="K4236"/>
      <c r="L4236"/>
      <c r="M4236"/>
      <c r="N4236"/>
      <c r="O4236"/>
      <c r="P4236"/>
      <c r="Q4236"/>
      <c r="R4236"/>
      <c r="S4236"/>
      <c r="T4236"/>
      <c r="U4236"/>
      <c r="V4236"/>
      <c r="W4236"/>
      <c r="X4236"/>
      <c r="Y4236"/>
      <c r="Z4236"/>
    </row>
    <row r="4237" spans="1:26" x14ac:dyDescent="0.25">
      <c r="A4237"/>
      <c r="B4237"/>
      <c r="C4237"/>
      <c r="D4237"/>
      <c r="E4237"/>
      <c r="F4237"/>
      <c r="G4237"/>
      <c r="H4237"/>
      <c r="I4237"/>
      <c r="J4237"/>
      <c r="K4237"/>
      <c r="L4237"/>
      <c r="M4237"/>
      <c r="N4237"/>
      <c r="O4237"/>
      <c r="P4237"/>
      <c r="Q4237"/>
      <c r="R4237"/>
      <c r="S4237"/>
      <c r="T4237"/>
      <c r="U4237"/>
      <c r="V4237"/>
      <c r="W4237"/>
      <c r="X4237"/>
      <c r="Y4237"/>
      <c r="Z4237"/>
    </row>
    <row r="4238" spans="1:26" x14ac:dyDescent="0.25">
      <c r="A4238"/>
      <c r="B4238"/>
      <c r="C4238"/>
      <c r="D4238"/>
      <c r="E4238"/>
      <c r="F4238"/>
      <c r="G4238"/>
      <c r="H4238"/>
      <c r="I4238"/>
      <c r="J4238"/>
      <c r="K4238"/>
      <c r="L4238"/>
      <c r="M4238"/>
      <c r="N4238"/>
      <c r="O4238"/>
      <c r="P4238"/>
      <c r="Q4238"/>
      <c r="R4238"/>
      <c r="S4238"/>
      <c r="T4238"/>
      <c r="U4238"/>
      <c r="V4238"/>
      <c r="W4238"/>
      <c r="X4238"/>
      <c r="Y4238"/>
      <c r="Z4238"/>
    </row>
    <row r="4239" spans="1:26" x14ac:dyDescent="0.25">
      <c r="A4239"/>
      <c r="B4239"/>
      <c r="C4239"/>
      <c r="D4239"/>
      <c r="E4239"/>
      <c r="F4239"/>
      <c r="G4239"/>
      <c r="H4239"/>
      <c r="I4239"/>
      <c r="J4239"/>
      <c r="K4239"/>
      <c r="L4239"/>
      <c r="M4239"/>
      <c r="N4239"/>
      <c r="O4239"/>
      <c r="P4239"/>
      <c r="Q4239"/>
      <c r="R4239"/>
      <c r="S4239"/>
      <c r="T4239"/>
      <c r="U4239"/>
      <c r="V4239"/>
      <c r="W4239"/>
      <c r="X4239"/>
      <c r="Y4239"/>
      <c r="Z4239"/>
    </row>
    <row r="4240" spans="1:26" x14ac:dyDescent="0.25">
      <c r="A4240"/>
      <c r="B4240"/>
      <c r="C4240"/>
      <c r="D4240"/>
      <c r="E4240"/>
      <c r="F4240"/>
      <c r="G4240"/>
      <c r="H4240"/>
      <c r="I4240"/>
      <c r="J4240"/>
      <c r="K4240"/>
      <c r="L4240"/>
      <c r="M4240"/>
      <c r="N4240"/>
      <c r="O4240"/>
      <c r="P4240"/>
      <c r="Q4240"/>
      <c r="R4240"/>
      <c r="S4240"/>
      <c r="T4240"/>
      <c r="U4240"/>
      <c r="V4240"/>
      <c r="W4240"/>
      <c r="X4240"/>
      <c r="Y4240"/>
      <c r="Z4240"/>
    </row>
    <row r="4241" spans="1:26" x14ac:dyDescent="0.25">
      <c r="A4241"/>
      <c r="B4241"/>
      <c r="C4241"/>
      <c r="D4241"/>
      <c r="E4241"/>
      <c r="F4241"/>
      <c r="G4241"/>
      <c r="H4241"/>
      <c r="I4241"/>
      <c r="J4241"/>
      <c r="K4241"/>
      <c r="L4241"/>
      <c r="M4241"/>
      <c r="N4241"/>
      <c r="O4241"/>
      <c r="P4241"/>
      <c r="Q4241"/>
      <c r="R4241"/>
      <c r="S4241"/>
      <c r="T4241"/>
      <c r="U4241"/>
      <c r="V4241"/>
      <c r="W4241"/>
      <c r="X4241"/>
      <c r="Y4241"/>
      <c r="Z4241"/>
    </row>
    <row r="4242" spans="1:26" x14ac:dyDescent="0.25">
      <c r="A4242"/>
      <c r="B4242"/>
      <c r="C4242"/>
      <c r="D4242"/>
      <c r="E4242"/>
      <c r="F4242"/>
      <c r="G4242"/>
      <c r="H4242"/>
      <c r="I4242"/>
      <c r="J4242"/>
      <c r="K4242"/>
      <c r="L4242"/>
      <c r="M4242"/>
      <c r="N4242"/>
      <c r="O4242"/>
      <c r="P4242"/>
      <c r="Q4242"/>
      <c r="R4242"/>
      <c r="S4242"/>
      <c r="T4242"/>
      <c r="U4242"/>
      <c r="V4242"/>
      <c r="W4242"/>
      <c r="X4242"/>
      <c r="Y4242"/>
      <c r="Z4242"/>
    </row>
    <row r="4243" spans="1:26" x14ac:dyDescent="0.25">
      <c r="A4243"/>
      <c r="B4243"/>
      <c r="C4243"/>
      <c r="D4243"/>
      <c r="E4243"/>
      <c r="F4243"/>
      <c r="G4243"/>
      <c r="H4243"/>
      <c r="I4243"/>
      <c r="J4243"/>
      <c r="K4243"/>
      <c r="L4243"/>
      <c r="M4243"/>
      <c r="N4243"/>
      <c r="O4243"/>
      <c r="P4243"/>
      <c r="Q4243"/>
      <c r="R4243"/>
      <c r="S4243"/>
      <c r="T4243"/>
      <c r="U4243"/>
      <c r="V4243"/>
      <c r="W4243"/>
      <c r="X4243"/>
      <c r="Y4243"/>
      <c r="Z4243"/>
    </row>
    <row r="4244" spans="1:26" x14ac:dyDescent="0.25">
      <c r="A4244"/>
      <c r="B4244"/>
      <c r="C4244"/>
      <c r="D4244"/>
      <c r="E4244"/>
      <c r="F4244"/>
      <c r="G4244"/>
      <c r="H4244"/>
      <c r="I4244"/>
      <c r="J4244"/>
      <c r="K4244"/>
      <c r="L4244"/>
      <c r="M4244"/>
      <c r="N4244"/>
      <c r="O4244"/>
      <c r="P4244"/>
      <c r="Q4244"/>
      <c r="R4244"/>
      <c r="S4244"/>
      <c r="T4244"/>
      <c r="U4244"/>
      <c r="V4244"/>
      <c r="W4244"/>
      <c r="X4244"/>
      <c r="Y4244"/>
      <c r="Z4244"/>
    </row>
    <row r="4245" spans="1:26" x14ac:dyDescent="0.25">
      <c r="A4245"/>
      <c r="B4245"/>
      <c r="C4245"/>
      <c r="D4245"/>
      <c r="E4245"/>
      <c r="F4245"/>
      <c r="G4245"/>
      <c r="H4245"/>
      <c r="I4245"/>
      <c r="J4245"/>
      <c r="K4245"/>
      <c r="L4245"/>
      <c r="M4245"/>
      <c r="N4245"/>
      <c r="O4245"/>
      <c r="P4245"/>
      <c r="Q4245"/>
      <c r="R4245"/>
      <c r="S4245"/>
      <c r="T4245"/>
      <c r="U4245"/>
      <c r="V4245"/>
      <c r="W4245"/>
      <c r="X4245"/>
      <c r="Y4245"/>
      <c r="Z4245"/>
    </row>
    <row r="4246" spans="1:26" x14ac:dyDescent="0.25">
      <c r="A4246"/>
      <c r="B4246"/>
      <c r="C4246"/>
      <c r="D4246"/>
      <c r="E4246"/>
      <c r="F4246"/>
      <c r="G4246"/>
      <c r="H4246"/>
      <c r="I4246"/>
      <c r="J4246"/>
      <c r="K4246"/>
      <c r="L4246"/>
      <c r="M4246"/>
      <c r="N4246"/>
      <c r="O4246"/>
      <c r="P4246"/>
      <c r="Q4246"/>
      <c r="R4246"/>
      <c r="S4246"/>
      <c r="T4246"/>
      <c r="U4246"/>
      <c r="V4246"/>
      <c r="W4246"/>
      <c r="X4246"/>
      <c r="Y4246"/>
      <c r="Z4246"/>
    </row>
    <row r="4247" spans="1:26" x14ac:dyDescent="0.25">
      <c r="A4247"/>
      <c r="B4247"/>
      <c r="C4247"/>
      <c r="D4247"/>
      <c r="E4247"/>
      <c r="F4247"/>
      <c r="G4247"/>
      <c r="H4247"/>
      <c r="I4247"/>
      <c r="J4247"/>
      <c r="K4247"/>
      <c r="L4247"/>
      <c r="M4247"/>
      <c r="N4247"/>
      <c r="O4247"/>
      <c r="P4247"/>
      <c r="Q4247"/>
      <c r="R4247"/>
      <c r="S4247"/>
      <c r="T4247"/>
      <c r="U4247"/>
      <c r="V4247"/>
      <c r="W4247"/>
      <c r="X4247"/>
      <c r="Y4247"/>
      <c r="Z4247"/>
    </row>
    <row r="4248" spans="1:26" x14ac:dyDescent="0.25">
      <c r="A4248"/>
      <c r="B4248"/>
      <c r="C4248"/>
      <c r="D4248"/>
      <c r="E4248"/>
      <c r="F4248"/>
      <c r="G4248"/>
      <c r="H4248"/>
      <c r="I4248"/>
      <c r="J4248"/>
      <c r="K4248"/>
      <c r="L4248"/>
      <c r="M4248"/>
      <c r="N4248"/>
      <c r="O4248"/>
      <c r="P4248"/>
      <c r="Q4248"/>
      <c r="R4248"/>
      <c r="S4248"/>
      <c r="T4248"/>
      <c r="U4248"/>
      <c r="V4248"/>
      <c r="W4248"/>
      <c r="X4248"/>
      <c r="Y4248"/>
      <c r="Z4248"/>
    </row>
    <row r="4249" spans="1:26" x14ac:dyDescent="0.25">
      <c r="A4249"/>
      <c r="B4249"/>
      <c r="C4249"/>
      <c r="D4249"/>
      <c r="E4249"/>
      <c r="F4249"/>
      <c r="G4249"/>
      <c r="H4249"/>
      <c r="I4249"/>
      <c r="J4249"/>
      <c r="K4249"/>
      <c r="L4249"/>
      <c r="M4249"/>
      <c r="N4249"/>
      <c r="O4249"/>
      <c r="P4249"/>
      <c r="Q4249"/>
      <c r="R4249"/>
      <c r="S4249"/>
      <c r="T4249"/>
      <c r="U4249"/>
      <c r="V4249"/>
      <c r="W4249"/>
      <c r="X4249"/>
      <c r="Y4249"/>
      <c r="Z4249"/>
    </row>
    <row r="4250" spans="1:26" x14ac:dyDescent="0.25">
      <c r="A4250"/>
      <c r="B4250"/>
      <c r="C4250"/>
      <c r="D4250"/>
      <c r="E4250"/>
      <c r="F4250"/>
      <c r="G4250"/>
      <c r="H4250"/>
      <c r="I4250"/>
      <c r="J4250"/>
      <c r="K4250"/>
      <c r="L4250"/>
      <c r="M4250"/>
      <c r="N4250"/>
      <c r="O4250"/>
      <c r="P4250"/>
      <c r="Q4250"/>
      <c r="R4250"/>
      <c r="S4250"/>
      <c r="T4250"/>
      <c r="U4250"/>
      <c r="V4250"/>
      <c r="W4250"/>
      <c r="X4250"/>
      <c r="Y4250"/>
      <c r="Z4250"/>
    </row>
    <row r="4251" spans="1:26" x14ac:dyDescent="0.25">
      <c r="A4251"/>
      <c r="B4251"/>
      <c r="C4251"/>
      <c r="D4251"/>
      <c r="E4251"/>
      <c r="F4251"/>
      <c r="G4251"/>
      <c r="H4251"/>
      <c r="I4251"/>
      <c r="J4251"/>
      <c r="K4251"/>
      <c r="L4251"/>
      <c r="M4251"/>
      <c r="N4251"/>
      <c r="O4251"/>
      <c r="P4251"/>
      <c r="Q4251"/>
      <c r="R4251"/>
      <c r="S4251"/>
      <c r="T4251"/>
      <c r="U4251"/>
      <c r="V4251"/>
      <c r="W4251"/>
      <c r="X4251"/>
      <c r="Y4251"/>
      <c r="Z4251"/>
    </row>
    <row r="4252" spans="1:26" x14ac:dyDescent="0.25">
      <c r="A4252"/>
      <c r="B4252"/>
      <c r="C4252"/>
      <c r="D4252"/>
      <c r="E4252"/>
      <c r="F4252"/>
      <c r="G4252"/>
      <c r="H4252"/>
      <c r="I4252"/>
      <c r="J4252"/>
      <c r="K4252"/>
      <c r="L4252"/>
      <c r="M4252"/>
      <c r="N4252"/>
      <c r="O4252"/>
      <c r="P4252"/>
      <c r="Q4252"/>
      <c r="R4252"/>
      <c r="S4252"/>
      <c r="T4252"/>
      <c r="U4252"/>
      <c r="V4252"/>
      <c r="W4252"/>
      <c r="X4252"/>
      <c r="Y4252"/>
      <c r="Z4252"/>
    </row>
    <row r="4253" spans="1:26" x14ac:dyDescent="0.25">
      <c r="A4253"/>
      <c r="B4253"/>
      <c r="C4253"/>
      <c r="D4253"/>
      <c r="E4253"/>
      <c r="F4253"/>
      <c r="G4253"/>
      <c r="H4253"/>
      <c r="I4253"/>
      <c r="J4253"/>
      <c r="K4253"/>
      <c r="L4253"/>
      <c r="M4253"/>
      <c r="N4253"/>
      <c r="O4253"/>
      <c r="P4253"/>
      <c r="Q4253"/>
      <c r="R4253"/>
      <c r="S4253"/>
      <c r="T4253"/>
      <c r="U4253"/>
      <c r="V4253"/>
      <c r="W4253"/>
      <c r="X4253"/>
      <c r="Y4253"/>
      <c r="Z4253"/>
    </row>
    <row r="4254" spans="1:26" x14ac:dyDescent="0.25">
      <c r="A4254"/>
      <c r="B4254"/>
      <c r="C4254"/>
      <c r="D4254"/>
      <c r="E4254"/>
      <c r="F4254"/>
      <c r="G4254"/>
      <c r="H4254"/>
      <c r="I4254"/>
      <c r="J4254"/>
      <c r="K4254"/>
      <c r="L4254"/>
      <c r="M4254"/>
      <c r="N4254"/>
      <c r="O4254"/>
      <c r="P4254"/>
      <c r="Q4254"/>
      <c r="R4254"/>
      <c r="S4254"/>
      <c r="T4254"/>
      <c r="U4254"/>
      <c r="V4254"/>
      <c r="W4254"/>
      <c r="X4254"/>
      <c r="Y4254"/>
      <c r="Z4254"/>
    </row>
    <row r="4255" spans="1:26" x14ac:dyDescent="0.25">
      <c r="A4255"/>
      <c r="B4255"/>
      <c r="C4255"/>
      <c r="D4255"/>
      <c r="E4255"/>
      <c r="F4255"/>
      <c r="G4255"/>
      <c r="H4255"/>
      <c r="I4255"/>
      <c r="J4255"/>
      <c r="K4255"/>
      <c r="L4255"/>
      <c r="M4255"/>
      <c r="N4255"/>
      <c r="O4255"/>
      <c r="P4255"/>
      <c r="Q4255"/>
      <c r="R4255"/>
      <c r="S4255"/>
      <c r="T4255"/>
      <c r="U4255"/>
      <c r="V4255"/>
      <c r="W4255"/>
      <c r="X4255"/>
      <c r="Y4255"/>
      <c r="Z4255"/>
    </row>
    <row r="4256" spans="1:26" x14ac:dyDescent="0.25">
      <c r="A4256"/>
      <c r="B4256"/>
      <c r="C4256"/>
      <c r="D4256"/>
      <c r="E4256"/>
      <c r="F4256"/>
      <c r="G4256"/>
      <c r="H4256"/>
      <c r="I4256"/>
      <c r="J4256"/>
      <c r="K4256"/>
      <c r="L4256"/>
      <c r="M4256"/>
      <c r="N4256"/>
      <c r="O4256"/>
      <c r="P4256"/>
      <c r="Q4256"/>
      <c r="R4256"/>
      <c r="S4256"/>
      <c r="T4256"/>
      <c r="U4256"/>
      <c r="V4256"/>
      <c r="W4256"/>
      <c r="X4256"/>
      <c r="Y4256"/>
      <c r="Z4256"/>
    </row>
    <row r="4257" spans="1:26" x14ac:dyDescent="0.25">
      <c r="A4257"/>
      <c r="B4257"/>
      <c r="C4257"/>
      <c r="D4257"/>
      <c r="E4257"/>
      <c r="F4257"/>
      <c r="G4257"/>
      <c r="H4257"/>
      <c r="I4257"/>
      <c r="J4257"/>
      <c r="K4257"/>
      <c r="L4257"/>
      <c r="M4257"/>
      <c r="N4257"/>
      <c r="O4257"/>
      <c r="P4257"/>
      <c r="Q4257"/>
      <c r="R4257"/>
      <c r="S4257"/>
      <c r="T4257"/>
      <c r="U4257"/>
      <c r="V4257"/>
      <c r="W4257"/>
      <c r="X4257"/>
      <c r="Y4257"/>
      <c r="Z4257"/>
    </row>
    <row r="4258" spans="1:26" x14ac:dyDescent="0.25">
      <c r="A4258"/>
      <c r="B4258"/>
      <c r="C4258"/>
      <c r="D4258"/>
      <c r="E4258"/>
      <c r="F4258"/>
      <c r="G4258"/>
      <c r="H4258"/>
      <c r="I4258"/>
      <c r="J4258"/>
      <c r="K4258"/>
      <c r="L4258"/>
      <c r="M4258"/>
      <c r="N4258"/>
      <c r="O4258"/>
      <c r="P4258"/>
      <c r="Q4258"/>
      <c r="R4258"/>
      <c r="S4258"/>
      <c r="T4258"/>
      <c r="U4258"/>
      <c r="V4258"/>
      <c r="W4258"/>
      <c r="X4258"/>
      <c r="Y4258"/>
      <c r="Z4258"/>
    </row>
    <row r="4259" spans="1:26" x14ac:dyDescent="0.25">
      <c r="A4259"/>
      <c r="B4259"/>
      <c r="C4259"/>
      <c r="D4259"/>
      <c r="E4259"/>
      <c r="F4259"/>
      <c r="G4259"/>
      <c r="H4259"/>
      <c r="I4259"/>
      <c r="J4259"/>
      <c r="K4259"/>
      <c r="L4259"/>
      <c r="M4259"/>
      <c r="N4259"/>
      <c r="O4259"/>
      <c r="P4259"/>
      <c r="Q4259"/>
      <c r="R4259"/>
      <c r="S4259"/>
      <c r="T4259"/>
      <c r="U4259"/>
      <c r="V4259"/>
      <c r="W4259"/>
      <c r="X4259"/>
      <c r="Y4259"/>
      <c r="Z4259"/>
    </row>
    <row r="4260" spans="1:26" x14ac:dyDescent="0.25">
      <c r="A4260"/>
      <c r="B4260"/>
      <c r="C4260"/>
      <c r="D4260"/>
      <c r="E4260"/>
      <c r="F4260"/>
      <c r="G4260"/>
      <c r="H4260"/>
      <c r="I4260"/>
      <c r="J4260"/>
      <c r="K4260"/>
      <c r="L4260"/>
      <c r="M4260"/>
      <c r="N4260"/>
      <c r="O4260"/>
      <c r="P4260"/>
      <c r="Q4260"/>
      <c r="R4260"/>
      <c r="S4260"/>
      <c r="T4260"/>
      <c r="U4260"/>
      <c r="V4260"/>
      <c r="W4260"/>
      <c r="X4260"/>
      <c r="Y4260"/>
      <c r="Z4260"/>
    </row>
    <row r="4261" spans="1:26" x14ac:dyDescent="0.25">
      <c r="A4261"/>
      <c r="B4261"/>
      <c r="C4261"/>
      <c r="D4261"/>
      <c r="E4261"/>
      <c r="F4261"/>
      <c r="G4261"/>
      <c r="H4261"/>
      <c r="I4261"/>
      <c r="J4261"/>
      <c r="K4261"/>
      <c r="L4261"/>
      <c r="M4261"/>
      <c r="N4261"/>
      <c r="O4261"/>
      <c r="P4261"/>
      <c r="Q4261"/>
      <c r="R4261"/>
      <c r="S4261"/>
      <c r="T4261"/>
      <c r="U4261"/>
      <c r="V4261"/>
      <c r="W4261"/>
      <c r="X4261"/>
      <c r="Y4261"/>
      <c r="Z4261"/>
    </row>
    <row r="4262" spans="1:26" x14ac:dyDescent="0.25">
      <c r="A4262"/>
      <c r="B4262"/>
      <c r="C4262"/>
      <c r="D4262"/>
      <c r="E4262"/>
      <c r="F4262"/>
      <c r="G4262"/>
      <c r="H4262"/>
      <c r="I4262"/>
      <c r="J4262"/>
      <c r="K4262"/>
      <c r="L4262"/>
      <c r="M4262"/>
      <c r="N4262"/>
      <c r="O4262"/>
      <c r="P4262"/>
      <c r="Q4262"/>
      <c r="R4262"/>
      <c r="S4262"/>
      <c r="T4262"/>
      <c r="U4262"/>
      <c r="V4262"/>
      <c r="W4262"/>
      <c r="X4262"/>
      <c r="Y4262"/>
      <c r="Z4262"/>
    </row>
    <row r="4263" spans="1:26" x14ac:dyDescent="0.25">
      <c r="A4263"/>
      <c r="B4263"/>
      <c r="C4263"/>
      <c r="D4263"/>
      <c r="E4263"/>
      <c r="F4263"/>
      <c r="G4263"/>
      <c r="H4263"/>
      <c r="I4263"/>
      <c r="J4263"/>
      <c r="K4263"/>
      <c r="L4263"/>
      <c r="M4263"/>
      <c r="N4263"/>
      <c r="O4263"/>
      <c r="P4263"/>
      <c r="Q4263"/>
      <c r="R4263"/>
      <c r="S4263"/>
      <c r="T4263"/>
      <c r="U4263"/>
      <c r="V4263"/>
      <c r="W4263"/>
      <c r="X4263"/>
      <c r="Y4263"/>
      <c r="Z4263"/>
    </row>
    <row r="4264" spans="1:26" x14ac:dyDescent="0.25">
      <c r="A4264"/>
      <c r="B4264"/>
      <c r="C4264"/>
      <c r="D4264"/>
      <c r="E4264"/>
      <c r="F4264"/>
      <c r="G4264"/>
      <c r="H4264"/>
      <c r="I4264"/>
      <c r="J4264"/>
      <c r="K4264"/>
      <c r="L4264"/>
      <c r="M4264"/>
      <c r="N4264"/>
      <c r="O4264"/>
      <c r="P4264"/>
      <c r="Q4264"/>
      <c r="R4264"/>
      <c r="S4264"/>
      <c r="T4264"/>
      <c r="U4264"/>
      <c r="V4264"/>
      <c r="W4264"/>
      <c r="X4264"/>
      <c r="Y4264"/>
      <c r="Z4264"/>
    </row>
    <row r="4265" spans="1:26" x14ac:dyDescent="0.25">
      <c r="A4265"/>
      <c r="B4265"/>
      <c r="C4265"/>
      <c r="D4265"/>
      <c r="E4265"/>
      <c r="F4265"/>
      <c r="G4265"/>
      <c r="H4265"/>
      <c r="I4265"/>
      <c r="J4265"/>
      <c r="K4265"/>
      <c r="L4265"/>
      <c r="M4265"/>
      <c r="N4265"/>
      <c r="O4265"/>
      <c r="P4265"/>
      <c r="Q4265"/>
      <c r="R4265"/>
      <c r="S4265"/>
      <c r="T4265"/>
      <c r="U4265"/>
      <c r="V4265"/>
      <c r="W4265"/>
      <c r="X4265"/>
      <c r="Y4265"/>
      <c r="Z4265"/>
    </row>
    <row r="4266" spans="1:26" x14ac:dyDescent="0.25">
      <c r="A4266"/>
      <c r="B4266"/>
      <c r="C4266"/>
      <c r="D4266"/>
      <c r="E4266"/>
      <c r="F4266"/>
      <c r="G4266"/>
      <c r="H4266"/>
      <c r="I4266"/>
      <c r="J4266"/>
      <c r="K4266"/>
      <c r="L4266"/>
      <c r="M4266"/>
      <c r="N4266"/>
      <c r="O4266"/>
      <c r="P4266"/>
      <c r="Q4266"/>
      <c r="R4266"/>
      <c r="S4266"/>
      <c r="T4266"/>
      <c r="U4266"/>
      <c r="V4266"/>
      <c r="W4266"/>
      <c r="X4266"/>
      <c r="Y4266"/>
      <c r="Z4266"/>
    </row>
    <row r="4267" spans="1:26" x14ac:dyDescent="0.25">
      <c r="A4267"/>
      <c r="B4267"/>
      <c r="C4267"/>
      <c r="D4267"/>
      <c r="E4267"/>
      <c r="F4267"/>
      <c r="G4267"/>
      <c r="H4267"/>
      <c r="I4267"/>
      <c r="J4267"/>
      <c r="K4267"/>
      <c r="L4267"/>
      <c r="M4267"/>
      <c r="N4267"/>
      <c r="O4267"/>
      <c r="P4267"/>
      <c r="Q4267"/>
      <c r="R4267"/>
      <c r="S4267"/>
      <c r="T4267"/>
      <c r="U4267"/>
      <c r="V4267"/>
      <c r="W4267"/>
      <c r="X4267"/>
      <c r="Y4267"/>
      <c r="Z4267"/>
    </row>
    <row r="4268" spans="1:26" x14ac:dyDescent="0.25">
      <c r="A4268"/>
      <c r="B4268"/>
      <c r="C4268"/>
      <c r="D4268"/>
      <c r="E4268"/>
      <c r="F4268"/>
      <c r="G4268"/>
      <c r="H4268"/>
      <c r="I4268"/>
      <c r="J4268"/>
      <c r="K4268"/>
      <c r="L4268"/>
      <c r="M4268"/>
      <c r="N4268"/>
      <c r="O4268"/>
      <c r="P4268"/>
      <c r="Q4268"/>
      <c r="R4268"/>
      <c r="S4268"/>
      <c r="T4268"/>
      <c r="U4268"/>
      <c r="V4268"/>
      <c r="W4268"/>
      <c r="X4268"/>
      <c r="Y4268"/>
      <c r="Z4268"/>
    </row>
    <row r="4269" spans="1:26" x14ac:dyDescent="0.25">
      <c r="A4269"/>
      <c r="B4269"/>
      <c r="C4269"/>
      <c r="D4269"/>
      <c r="E4269"/>
      <c r="F4269"/>
      <c r="G4269"/>
      <c r="H4269"/>
      <c r="I4269"/>
      <c r="J4269"/>
      <c r="K4269"/>
      <c r="L4269"/>
      <c r="M4269"/>
      <c r="N4269"/>
      <c r="O4269"/>
      <c r="P4269"/>
      <c r="Q4269"/>
      <c r="R4269"/>
      <c r="S4269"/>
      <c r="T4269"/>
      <c r="U4269"/>
      <c r="V4269"/>
      <c r="W4269"/>
      <c r="X4269"/>
      <c r="Y4269"/>
      <c r="Z4269"/>
    </row>
    <row r="4270" spans="1:26" x14ac:dyDescent="0.25">
      <c r="A4270"/>
      <c r="B4270"/>
      <c r="C4270"/>
      <c r="D4270"/>
      <c r="E4270"/>
      <c r="F4270"/>
      <c r="G4270"/>
      <c r="H4270"/>
      <c r="I4270"/>
      <c r="J4270"/>
      <c r="K4270"/>
      <c r="L4270"/>
      <c r="M4270"/>
      <c r="N4270"/>
      <c r="O4270"/>
      <c r="P4270"/>
      <c r="Q4270"/>
      <c r="R4270"/>
      <c r="S4270"/>
      <c r="T4270"/>
      <c r="U4270"/>
      <c r="V4270"/>
      <c r="W4270"/>
      <c r="X4270"/>
      <c r="Y4270"/>
      <c r="Z4270"/>
    </row>
    <row r="4271" spans="1:26" x14ac:dyDescent="0.25">
      <c r="A4271"/>
      <c r="B4271"/>
      <c r="C4271"/>
      <c r="D4271"/>
      <c r="E4271"/>
      <c r="F4271"/>
      <c r="G4271"/>
      <c r="H4271"/>
      <c r="I4271"/>
      <c r="J4271"/>
      <c r="K4271"/>
      <c r="L4271"/>
      <c r="M4271"/>
      <c r="N4271"/>
      <c r="O4271"/>
      <c r="P4271"/>
      <c r="Q4271"/>
      <c r="R4271"/>
      <c r="S4271"/>
      <c r="T4271"/>
      <c r="U4271"/>
      <c r="V4271"/>
      <c r="W4271"/>
      <c r="X4271"/>
      <c r="Y4271"/>
      <c r="Z4271"/>
    </row>
    <row r="4272" spans="1:26" x14ac:dyDescent="0.25">
      <c r="A4272"/>
      <c r="B4272"/>
      <c r="C4272"/>
      <c r="D4272"/>
      <c r="E4272"/>
      <c r="F4272"/>
      <c r="G4272"/>
      <c r="H4272"/>
      <c r="I4272"/>
      <c r="J4272"/>
      <c r="K4272"/>
      <c r="L4272"/>
      <c r="M4272"/>
      <c r="N4272"/>
      <c r="O4272"/>
      <c r="P4272"/>
      <c r="Q4272"/>
      <c r="R4272"/>
      <c r="S4272"/>
      <c r="T4272"/>
      <c r="U4272"/>
      <c r="V4272"/>
      <c r="W4272"/>
      <c r="X4272"/>
      <c r="Y4272"/>
      <c r="Z4272"/>
    </row>
    <row r="4273" spans="1:26" x14ac:dyDescent="0.25">
      <c r="A4273"/>
      <c r="B4273"/>
      <c r="C4273"/>
      <c r="D4273"/>
      <c r="E4273"/>
      <c r="F4273"/>
      <c r="G4273"/>
      <c r="H4273"/>
      <c r="I4273"/>
      <c r="J4273"/>
      <c r="K4273"/>
      <c r="L4273"/>
      <c r="M4273"/>
      <c r="N4273"/>
      <c r="O4273"/>
      <c r="P4273"/>
      <c r="Q4273"/>
      <c r="R4273"/>
      <c r="S4273"/>
      <c r="T4273"/>
      <c r="U4273"/>
      <c r="V4273"/>
      <c r="W4273"/>
      <c r="X4273"/>
      <c r="Y4273"/>
      <c r="Z4273"/>
    </row>
    <row r="4274" spans="1:26" x14ac:dyDescent="0.25">
      <c r="A4274"/>
      <c r="B4274"/>
      <c r="C4274"/>
      <c r="D4274"/>
      <c r="E4274"/>
      <c r="F4274"/>
      <c r="G4274"/>
      <c r="H4274"/>
      <c r="I4274"/>
      <c r="J4274"/>
      <c r="K4274"/>
      <c r="L4274"/>
      <c r="M4274"/>
      <c r="N4274"/>
      <c r="O4274"/>
      <c r="P4274"/>
      <c r="Q4274"/>
      <c r="R4274"/>
      <c r="S4274"/>
      <c r="T4274"/>
      <c r="U4274"/>
      <c r="V4274"/>
      <c r="W4274"/>
      <c r="X4274"/>
      <c r="Y4274"/>
      <c r="Z4274"/>
    </row>
    <row r="4275" spans="1:26" x14ac:dyDescent="0.25">
      <c r="A4275"/>
      <c r="B4275"/>
      <c r="C4275"/>
      <c r="D4275"/>
      <c r="E4275"/>
      <c r="F4275"/>
      <c r="G4275"/>
      <c r="H4275"/>
      <c r="I4275"/>
      <c r="J4275"/>
      <c r="K4275"/>
      <c r="L4275"/>
      <c r="M4275"/>
      <c r="N4275"/>
      <c r="O4275"/>
      <c r="P4275"/>
      <c r="Q4275"/>
      <c r="R4275"/>
      <c r="S4275"/>
      <c r="T4275"/>
      <c r="U4275"/>
      <c r="V4275"/>
      <c r="W4275"/>
      <c r="X4275"/>
      <c r="Y4275"/>
      <c r="Z4275"/>
    </row>
    <row r="4276" spans="1:26" x14ac:dyDescent="0.25">
      <c r="A4276"/>
      <c r="B4276"/>
      <c r="C4276"/>
      <c r="D4276"/>
      <c r="E4276"/>
      <c r="F4276"/>
      <c r="G4276"/>
      <c r="H4276"/>
      <c r="I4276"/>
      <c r="J4276"/>
      <c r="K4276"/>
      <c r="L4276"/>
      <c r="M4276"/>
      <c r="N4276"/>
      <c r="O4276"/>
      <c r="P4276"/>
      <c r="Q4276"/>
      <c r="R4276"/>
      <c r="S4276"/>
      <c r="T4276"/>
      <c r="U4276"/>
      <c r="V4276"/>
      <c r="W4276"/>
      <c r="X4276"/>
      <c r="Y4276"/>
      <c r="Z4276"/>
    </row>
    <row r="4277" spans="1:26" x14ac:dyDescent="0.25">
      <c r="A4277"/>
      <c r="B4277"/>
      <c r="C4277"/>
      <c r="D4277"/>
      <c r="E4277"/>
      <c r="F4277"/>
      <c r="G4277"/>
      <c r="H4277"/>
      <c r="I4277"/>
      <c r="J4277"/>
      <c r="K4277"/>
      <c r="L4277"/>
      <c r="M4277"/>
      <c r="N4277"/>
      <c r="O4277"/>
      <c r="P4277"/>
      <c r="Q4277"/>
      <c r="R4277"/>
      <c r="S4277"/>
      <c r="T4277"/>
      <c r="U4277"/>
      <c r="V4277"/>
      <c r="W4277"/>
      <c r="X4277"/>
      <c r="Y4277"/>
      <c r="Z4277"/>
    </row>
    <row r="4278" spans="1:26" x14ac:dyDescent="0.25">
      <c r="A4278"/>
      <c r="B4278"/>
      <c r="C4278"/>
      <c r="D4278"/>
      <c r="E4278"/>
      <c r="F4278"/>
      <c r="G4278"/>
      <c r="H4278"/>
      <c r="I4278"/>
      <c r="J4278"/>
      <c r="K4278"/>
      <c r="L4278"/>
      <c r="M4278"/>
      <c r="N4278"/>
      <c r="O4278"/>
      <c r="P4278"/>
      <c r="Q4278"/>
      <c r="R4278"/>
      <c r="S4278"/>
      <c r="T4278"/>
      <c r="U4278"/>
      <c r="V4278"/>
      <c r="W4278"/>
      <c r="X4278"/>
      <c r="Y4278"/>
      <c r="Z4278"/>
    </row>
    <row r="4279" spans="1:26" x14ac:dyDescent="0.25">
      <c r="A4279"/>
      <c r="B4279"/>
      <c r="C4279"/>
      <c r="D4279"/>
      <c r="E4279"/>
      <c r="F4279"/>
      <c r="G4279"/>
      <c r="H4279"/>
      <c r="I4279"/>
      <c r="J4279"/>
      <c r="K4279"/>
      <c r="L4279"/>
      <c r="M4279"/>
      <c r="N4279"/>
      <c r="O4279"/>
      <c r="P4279"/>
      <c r="Q4279"/>
      <c r="R4279"/>
      <c r="S4279"/>
      <c r="T4279"/>
      <c r="U4279"/>
      <c r="V4279"/>
      <c r="W4279"/>
      <c r="X4279"/>
      <c r="Y4279"/>
      <c r="Z4279"/>
    </row>
    <row r="4280" spans="1:26" x14ac:dyDescent="0.25">
      <c r="A4280"/>
      <c r="B4280"/>
      <c r="C4280"/>
      <c r="D4280"/>
      <c r="E4280"/>
      <c r="F4280"/>
      <c r="G4280"/>
      <c r="H4280"/>
      <c r="I4280"/>
      <c r="J4280"/>
      <c r="K4280"/>
      <c r="L4280"/>
      <c r="M4280"/>
      <c r="N4280"/>
      <c r="O4280"/>
      <c r="P4280"/>
      <c r="Q4280"/>
      <c r="R4280"/>
      <c r="S4280"/>
      <c r="T4280"/>
      <c r="U4280"/>
      <c r="V4280"/>
      <c r="W4280"/>
      <c r="X4280"/>
      <c r="Y4280"/>
      <c r="Z4280"/>
    </row>
    <row r="4281" spans="1:26" x14ac:dyDescent="0.25">
      <c r="A4281"/>
      <c r="B4281"/>
      <c r="C4281"/>
      <c r="D4281"/>
      <c r="E4281"/>
      <c r="F4281"/>
      <c r="G4281"/>
      <c r="H4281"/>
      <c r="I4281"/>
      <c r="J4281"/>
      <c r="K4281"/>
      <c r="L4281"/>
      <c r="M4281"/>
      <c r="N4281"/>
      <c r="O4281"/>
      <c r="P4281"/>
      <c r="Q4281"/>
      <c r="R4281"/>
      <c r="S4281"/>
      <c r="T4281"/>
      <c r="U4281"/>
      <c r="V4281"/>
      <c r="W4281"/>
      <c r="X4281"/>
      <c r="Y4281"/>
      <c r="Z4281"/>
    </row>
    <row r="4282" spans="1:26" x14ac:dyDescent="0.25">
      <c r="A4282"/>
      <c r="B4282"/>
      <c r="C4282"/>
      <c r="D4282"/>
      <c r="E4282"/>
      <c r="F4282"/>
      <c r="G4282"/>
      <c r="H4282"/>
      <c r="I4282"/>
      <c r="J4282"/>
      <c r="K4282"/>
      <c r="L4282"/>
      <c r="M4282"/>
      <c r="N4282"/>
      <c r="O4282"/>
      <c r="P4282"/>
      <c r="Q4282"/>
      <c r="R4282"/>
      <c r="S4282"/>
      <c r="T4282"/>
      <c r="U4282"/>
      <c r="V4282"/>
      <c r="W4282"/>
      <c r="X4282"/>
      <c r="Y4282"/>
      <c r="Z4282"/>
    </row>
    <row r="4283" spans="1:26" x14ac:dyDescent="0.25">
      <c r="A4283"/>
      <c r="B4283"/>
      <c r="C4283"/>
      <c r="D4283"/>
      <c r="E4283"/>
      <c r="F4283"/>
      <c r="G4283"/>
      <c r="H4283"/>
      <c r="I4283"/>
      <c r="J4283"/>
      <c r="K4283"/>
      <c r="L4283"/>
      <c r="M4283"/>
      <c r="N4283"/>
      <c r="O4283"/>
      <c r="P4283"/>
      <c r="Q4283"/>
      <c r="R4283"/>
      <c r="S4283"/>
      <c r="T4283"/>
      <c r="U4283"/>
      <c r="V4283"/>
      <c r="W4283"/>
      <c r="X4283"/>
      <c r="Y4283"/>
      <c r="Z4283"/>
    </row>
    <row r="4284" spans="1:26" x14ac:dyDescent="0.25">
      <c r="A4284"/>
      <c r="B4284"/>
      <c r="C4284"/>
      <c r="D4284"/>
      <c r="E4284"/>
      <c r="F4284"/>
      <c r="G4284"/>
      <c r="H4284"/>
      <c r="I4284"/>
      <c r="J4284"/>
      <c r="K4284"/>
      <c r="L4284"/>
      <c r="M4284"/>
      <c r="N4284"/>
      <c r="O4284"/>
      <c r="P4284"/>
      <c r="Q4284"/>
      <c r="R4284"/>
      <c r="S4284"/>
      <c r="T4284"/>
      <c r="U4284"/>
      <c r="V4284"/>
      <c r="W4284"/>
      <c r="X4284"/>
      <c r="Y4284"/>
      <c r="Z4284"/>
    </row>
    <row r="4285" spans="1:26" x14ac:dyDescent="0.25">
      <c r="A4285"/>
      <c r="B4285"/>
      <c r="C4285"/>
      <c r="D4285"/>
      <c r="E4285"/>
      <c r="F4285"/>
      <c r="G4285"/>
      <c r="H4285"/>
      <c r="I4285"/>
      <c r="J4285"/>
      <c r="K4285"/>
      <c r="L4285"/>
      <c r="M4285"/>
      <c r="N4285"/>
      <c r="O4285"/>
      <c r="P4285"/>
      <c r="Q4285"/>
      <c r="R4285"/>
      <c r="S4285"/>
      <c r="T4285"/>
      <c r="U4285"/>
      <c r="V4285"/>
      <c r="W4285"/>
      <c r="X4285"/>
      <c r="Y4285"/>
      <c r="Z4285"/>
    </row>
    <row r="4286" spans="1:26" x14ac:dyDescent="0.25">
      <c r="A4286"/>
      <c r="B4286"/>
      <c r="C4286"/>
      <c r="D4286"/>
      <c r="E4286"/>
      <c r="F4286"/>
      <c r="G4286"/>
      <c r="H4286"/>
      <c r="I4286"/>
      <c r="J4286"/>
      <c r="K4286"/>
      <c r="L4286"/>
      <c r="M4286"/>
      <c r="N4286"/>
      <c r="O4286"/>
      <c r="P4286"/>
      <c r="Q4286"/>
      <c r="R4286"/>
      <c r="S4286"/>
      <c r="T4286"/>
      <c r="U4286"/>
      <c r="V4286"/>
      <c r="W4286"/>
      <c r="X4286"/>
      <c r="Y4286"/>
      <c r="Z4286"/>
    </row>
    <row r="4287" spans="1:26" x14ac:dyDescent="0.25">
      <c r="A4287"/>
      <c r="B4287"/>
      <c r="C4287"/>
      <c r="D4287"/>
      <c r="E4287"/>
      <c r="F4287"/>
      <c r="G4287"/>
      <c r="H4287"/>
      <c r="I4287"/>
      <c r="J4287"/>
      <c r="K4287"/>
      <c r="L4287"/>
      <c r="M4287"/>
      <c r="N4287"/>
      <c r="O4287"/>
      <c r="P4287"/>
      <c r="Q4287"/>
      <c r="R4287"/>
      <c r="S4287"/>
      <c r="T4287"/>
      <c r="U4287"/>
      <c r="V4287"/>
      <c r="W4287"/>
      <c r="X4287"/>
      <c r="Y4287"/>
      <c r="Z4287"/>
    </row>
    <row r="4288" spans="1:26" x14ac:dyDescent="0.25">
      <c r="A4288"/>
      <c r="B4288"/>
      <c r="C4288"/>
      <c r="D4288"/>
      <c r="E4288"/>
      <c r="F4288"/>
      <c r="G4288"/>
      <c r="H4288"/>
      <c r="I4288"/>
      <c r="J4288"/>
      <c r="K4288"/>
      <c r="L4288"/>
      <c r="M4288"/>
      <c r="N4288"/>
      <c r="O4288"/>
      <c r="P4288"/>
      <c r="Q4288"/>
      <c r="R4288"/>
      <c r="S4288"/>
      <c r="T4288"/>
      <c r="U4288"/>
      <c r="V4288"/>
      <c r="W4288"/>
      <c r="X4288"/>
      <c r="Y4288"/>
      <c r="Z4288"/>
    </row>
    <row r="4289" spans="1:26" x14ac:dyDescent="0.25">
      <c r="A4289"/>
      <c r="B4289"/>
      <c r="C4289"/>
      <c r="D4289"/>
      <c r="E4289"/>
      <c r="F4289"/>
      <c r="G4289"/>
      <c r="H4289"/>
      <c r="I4289"/>
      <c r="J4289"/>
      <c r="K4289"/>
      <c r="L4289"/>
      <c r="M4289"/>
      <c r="N4289"/>
      <c r="O4289"/>
      <c r="P4289"/>
      <c r="Q4289"/>
      <c r="R4289"/>
      <c r="S4289"/>
      <c r="T4289"/>
      <c r="U4289"/>
      <c r="V4289"/>
      <c r="W4289"/>
      <c r="X4289"/>
      <c r="Y4289"/>
      <c r="Z4289"/>
    </row>
    <row r="4290" spans="1:26" x14ac:dyDescent="0.25">
      <c r="A4290"/>
      <c r="B4290"/>
      <c r="C4290"/>
      <c r="D4290"/>
      <c r="E4290"/>
      <c r="F4290"/>
      <c r="G4290"/>
      <c r="H4290"/>
      <c r="I4290"/>
      <c r="J4290"/>
      <c r="K4290"/>
      <c r="L4290"/>
      <c r="M4290"/>
      <c r="N4290"/>
      <c r="O4290"/>
      <c r="P4290"/>
      <c r="Q4290"/>
      <c r="R4290"/>
      <c r="S4290"/>
      <c r="T4290"/>
      <c r="U4290"/>
      <c r="V4290"/>
      <c r="W4290"/>
      <c r="X4290"/>
      <c r="Y4290"/>
      <c r="Z4290"/>
    </row>
    <row r="4291" spans="1:26" x14ac:dyDescent="0.25">
      <c r="A4291"/>
      <c r="B4291"/>
      <c r="C4291"/>
      <c r="D4291"/>
      <c r="E4291"/>
      <c r="F4291"/>
      <c r="G4291"/>
      <c r="H4291"/>
      <c r="I4291"/>
      <c r="J4291"/>
      <c r="K4291"/>
      <c r="L4291"/>
      <c r="M4291"/>
      <c r="N4291"/>
      <c r="O4291"/>
      <c r="P4291"/>
      <c r="Q4291"/>
      <c r="R4291"/>
      <c r="S4291"/>
      <c r="T4291"/>
      <c r="U4291"/>
      <c r="V4291"/>
      <c r="W4291"/>
      <c r="X4291"/>
      <c r="Y4291"/>
      <c r="Z4291"/>
    </row>
    <row r="4292" spans="1:26" x14ac:dyDescent="0.25">
      <c r="A4292"/>
      <c r="B4292"/>
      <c r="C4292"/>
      <c r="D4292"/>
      <c r="E4292"/>
      <c r="F4292"/>
      <c r="G4292"/>
      <c r="H4292"/>
      <c r="I4292"/>
      <c r="J4292"/>
      <c r="K4292"/>
      <c r="L4292"/>
      <c r="M4292"/>
      <c r="N4292"/>
      <c r="O4292"/>
      <c r="P4292"/>
      <c r="Q4292"/>
      <c r="R4292"/>
      <c r="S4292"/>
      <c r="T4292"/>
      <c r="U4292"/>
      <c r="V4292"/>
      <c r="W4292"/>
      <c r="X4292"/>
      <c r="Y4292"/>
      <c r="Z4292"/>
    </row>
    <row r="4293" spans="1:26" x14ac:dyDescent="0.25">
      <c r="A4293"/>
      <c r="B4293"/>
      <c r="C4293"/>
      <c r="D4293"/>
      <c r="E4293"/>
      <c r="F4293"/>
      <c r="G4293"/>
      <c r="H4293"/>
      <c r="I4293"/>
      <c r="J4293"/>
      <c r="K4293"/>
      <c r="L4293"/>
      <c r="M4293"/>
      <c r="N4293"/>
      <c r="O4293"/>
      <c r="P4293"/>
      <c r="Q4293"/>
      <c r="R4293"/>
      <c r="S4293"/>
      <c r="T4293"/>
      <c r="U4293"/>
      <c r="V4293"/>
      <c r="W4293"/>
      <c r="X4293"/>
      <c r="Y4293"/>
      <c r="Z4293"/>
    </row>
    <row r="4294" spans="1:26" x14ac:dyDescent="0.25">
      <c r="A4294"/>
      <c r="B4294"/>
      <c r="C4294"/>
      <c r="D4294"/>
      <c r="E4294"/>
      <c r="F4294"/>
      <c r="G4294"/>
      <c r="H4294"/>
      <c r="I4294"/>
      <c r="J4294"/>
      <c r="K4294"/>
      <c r="L4294"/>
      <c r="M4294"/>
      <c r="N4294"/>
      <c r="O4294"/>
      <c r="P4294"/>
      <c r="Q4294"/>
      <c r="R4294"/>
      <c r="S4294"/>
      <c r="T4294"/>
      <c r="U4294"/>
      <c r="V4294"/>
      <c r="W4294"/>
      <c r="X4294"/>
      <c r="Y4294"/>
      <c r="Z4294"/>
    </row>
    <row r="4295" spans="1:26" x14ac:dyDescent="0.25">
      <c r="A4295"/>
      <c r="B4295"/>
      <c r="C4295"/>
      <c r="D4295"/>
      <c r="E4295"/>
      <c r="F4295"/>
      <c r="G4295"/>
      <c r="H4295"/>
      <c r="I4295"/>
      <c r="J4295"/>
      <c r="K4295"/>
      <c r="L4295"/>
      <c r="M4295"/>
      <c r="N4295"/>
      <c r="O4295"/>
      <c r="P4295"/>
      <c r="Q4295"/>
      <c r="R4295"/>
      <c r="S4295"/>
      <c r="T4295"/>
      <c r="U4295"/>
      <c r="V4295"/>
      <c r="W4295"/>
      <c r="X4295"/>
      <c r="Y4295"/>
      <c r="Z4295"/>
    </row>
    <row r="4296" spans="1:26" x14ac:dyDescent="0.25">
      <c r="A4296"/>
      <c r="B4296"/>
      <c r="C4296"/>
      <c r="D4296"/>
      <c r="E4296"/>
      <c r="F4296"/>
      <c r="G4296"/>
      <c r="H4296"/>
      <c r="I4296"/>
      <c r="J4296"/>
      <c r="K4296"/>
      <c r="L4296"/>
      <c r="M4296"/>
      <c r="N4296"/>
      <c r="O4296"/>
      <c r="P4296"/>
      <c r="Q4296"/>
      <c r="R4296"/>
      <c r="S4296"/>
      <c r="T4296"/>
      <c r="U4296"/>
      <c r="V4296"/>
      <c r="W4296"/>
      <c r="X4296"/>
      <c r="Y4296"/>
      <c r="Z4296"/>
    </row>
    <row r="4297" spans="1:26" x14ac:dyDescent="0.25">
      <c r="A4297"/>
      <c r="B4297"/>
      <c r="C4297"/>
      <c r="D4297"/>
      <c r="E4297"/>
      <c r="F4297"/>
      <c r="G4297"/>
      <c r="H4297"/>
      <c r="I4297"/>
      <c r="J4297"/>
      <c r="K4297"/>
      <c r="L4297"/>
      <c r="M4297"/>
      <c r="N4297"/>
      <c r="O4297"/>
      <c r="P4297"/>
      <c r="Q4297"/>
      <c r="R4297"/>
      <c r="S4297"/>
      <c r="T4297"/>
      <c r="U4297"/>
      <c r="V4297"/>
      <c r="W4297"/>
      <c r="X4297"/>
      <c r="Y4297"/>
      <c r="Z4297"/>
    </row>
    <row r="4298" spans="1:26" x14ac:dyDescent="0.25">
      <c r="A4298"/>
      <c r="B4298"/>
      <c r="C4298"/>
      <c r="D4298"/>
      <c r="E4298"/>
      <c r="F4298"/>
      <c r="G4298"/>
      <c r="H4298"/>
      <c r="I4298"/>
      <c r="J4298"/>
      <c r="K4298"/>
      <c r="L4298"/>
      <c r="M4298"/>
      <c r="N4298"/>
      <c r="O4298"/>
      <c r="P4298"/>
      <c r="Q4298"/>
      <c r="R4298"/>
      <c r="S4298"/>
      <c r="T4298"/>
      <c r="U4298"/>
      <c r="V4298"/>
      <c r="W4298"/>
      <c r="X4298"/>
      <c r="Y4298"/>
      <c r="Z4298"/>
    </row>
    <row r="4299" spans="1:26" x14ac:dyDescent="0.25">
      <c r="A4299"/>
      <c r="B4299"/>
      <c r="C4299"/>
      <c r="D4299"/>
      <c r="E4299"/>
      <c r="F4299"/>
      <c r="G4299"/>
      <c r="H4299"/>
      <c r="I4299"/>
      <c r="J4299"/>
      <c r="K4299"/>
      <c r="L4299"/>
      <c r="M4299"/>
      <c r="N4299"/>
      <c r="O4299"/>
      <c r="P4299"/>
      <c r="Q4299"/>
      <c r="R4299"/>
      <c r="S4299"/>
      <c r="T4299"/>
      <c r="U4299"/>
      <c r="V4299"/>
      <c r="W4299"/>
      <c r="X4299"/>
      <c r="Y4299"/>
      <c r="Z4299"/>
    </row>
    <row r="4300" spans="1:26" x14ac:dyDescent="0.25">
      <c r="A4300"/>
      <c r="B4300"/>
      <c r="C4300"/>
      <c r="D4300"/>
      <c r="E4300"/>
      <c r="F4300"/>
      <c r="G4300"/>
      <c r="H4300"/>
      <c r="I4300"/>
      <c r="J4300"/>
      <c r="K4300"/>
      <c r="L4300"/>
      <c r="M4300"/>
      <c r="N4300"/>
      <c r="O4300"/>
      <c r="P4300"/>
      <c r="Q4300"/>
      <c r="R4300"/>
      <c r="S4300"/>
      <c r="T4300"/>
      <c r="U4300"/>
      <c r="V4300"/>
      <c r="W4300"/>
      <c r="X4300"/>
      <c r="Y4300"/>
      <c r="Z4300"/>
    </row>
    <row r="4301" spans="1:26" x14ac:dyDescent="0.25">
      <c r="A4301"/>
      <c r="B4301"/>
      <c r="C4301"/>
      <c r="D4301"/>
      <c r="E4301"/>
      <c r="F4301"/>
      <c r="G4301"/>
      <c r="H4301"/>
      <c r="I4301"/>
      <c r="J4301"/>
      <c r="K4301"/>
      <c r="L4301"/>
      <c r="M4301"/>
      <c r="N4301"/>
      <c r="O4301"/>
      <c r="P4301"/>
      <c r="Q4301"/>
      <c r="R4301"/>
      <c r="S4301"/>
      <c r="T4301"/>
      <c r="U4301"/>
      <c r="V4301"/>
      <c r="W4301"/>
      <c r="X4301"/>
      <c r="Y4301"/>
      <c r="Z4301"/>
    </row>
    <row r="4302" spans="1:26" x14ac:dyDescent="0.25">
      <c r="A4302"/>
      <c r="B4302"/>
      <c r="C4302"/>
      <c r="D4302"/>
      <c r="E4302"/>
      <c r="F4302"/>
      <c r="G4302"/>
      <c r="H4302"/>
      <c r="I4302"/>
      <c r="J4302"/>
      <c r="K4302"/>
      <c r="L4302"/>
      <c r="M4302"/>
      <c r="N4302"/>
      <c r="O4302"/>
      <c r="P4302"/>
      <c r="Q4302"/>
      <c r="R4302"/>
      <c r="S4302"/>
      <c r="T4302"/>
      <c r="U4302"/>
      <c r="V4302"/>
      <c r="W4302"/>
      <c r="X4302"/>
      <c r="Y4302"/>
      <c r="Z4302"/>
    </row>
    <row r="4303" spans="1:26" x14ac:dyDescent="0.25">
      <c r="A4303"/>
      <c r="B4303"/>
      <c r="C4303"/>
      <c r="D4303"/>
      <c r="E4303"/>
      <c r="F4303"/>
      <c r="G4303"/>
      <c r="H4303"/>
      <c r="I4303"/>
      <c r="J4303"/>
      <c r="K4303"/>
      <c r="L4303"/>
      <c r="M4303"/>
      <c r="N4303"/>
      <c r="O4303"/>
      <c r="P4303"/>
      <c r="Q4303"/>
      <c r="R4303"/>
      <c r="S4303"/>
      <c r="T4303"/>
      <c r="U4303"/>
      <c r="V4303"/>
      <c r="W4303"/>
      <c r="X4303"/>
      <c r="Y4303"/>
      <c r="Z4303"/>
    </row>
    <row r="4304" spans="1:26" x14ac:dyDescent="0.25">
      <c r="A4304"/>
      <c r="B4304"/>
      <c r="C4304"/>
      <c r="D4304"/>
      <c r="E4304"/>
      <c r="F4304"/>
      <c r="G4304"/>
      <c r="H4304"/>
      <c r="I4304"/>
      <c r="J4304"/>
      <c r="K4304"/>
      <c r="L4304"/>
      <c r="M4304"/>
      <c r="N4304"/>
      <c r="O4304"/>
      <c r="P4304"/>
      <c r="Q4304"/>
      <c r="R4304"/>
      <c r="S4304"/>
      <c r="T4304"/>
      <c r="U4304"/>
      <c r="V4304"/>
      <c r="W4304"/>
      <c r="X4304"/>
      <c r="Y4304"/>
      <c r="Z4304"/>
    </row>
    <row r="4305" spans="1:26" x14ac:dyDescent="0.25">
      <c r="A4305"/>
      <c r="B4305"/>
      <c r="C4305"/>
      <c r="D4305"/>
      <c r="E4305"/>
      <c r="F4305"/>
      <c r="G4305"/>
      <c r="H4305"/>
      <c r="I4305"/>
      <c r="J4305"/>
      <c r="K4305"/>
      <c r="L4305"/>
      <c r="M4305"/>
      <c r="N4305"/>
      <c r="O4305"/>
      <c r="P4305"/>
      <c r="Q4305"/>
      <c r="R4305"/>
      <c r="S4305"/>
      <c r="T4305"/>
      <c r="U4305"/>
      <c r="V4305"/>
      <c r="W4305"/>
      <c r="X4305"/>
      <c r="Y4305"/>
      <c r="Z4305"/>
    </row>
    <row r="4306" spans="1:26" x14ac:dyDescent="0.25">
      <c r="A4306"/>
      <c r="B4306"/>
      <c r="C4306"/>
      <c r="D4306"/>
      <c r="E4306"/>
      <c r="F4306"/>
      <c r="G4306"/>
      <c r="H4306"/>
      <c r="I4306"/>
      <c r="J4306"/>
      <c r="K4306"/>
      <c r="L4306"/>
      <c r="M4306"/>
      <c r="N4306"/>
      <c r="O4306"/>
      <c r="P4306"/>
      <c r="Q4306"/>
      <c r="R4306"/>
      <c r="S4306"/>
      <c r="T4306"/>
      <c r="U4306"/>
      <c r="V4306"/>
      <c r="W4306"/>
      <c r="X4306"/>
      <c r="Y4306"/>
      <c r="Z4306"/>
    </row>
    <row r="4307" spans="1:26" x14ac:dyDescent="0.25">
      <c r="A4307"/>
      <c r="B4307"/>
      <c r="C4307"/>
      <c r="D4307"/>
      <c r="E4307"/>
      <c r="F4307"/>
      <c r="G4307"/>
      <c r="H4307"/>
      <c r="I4307"/>
      <c r="J4307"/>
      <c r="K4307"/>
      <c r="L4307"/>
      <c r="M4307"/>
      <c r="N4307"/>
      <c r="O4307"/>
      <c r="P4307"/>
      <c r="Q4307"/>
      <c r="R4307"/>
      <c r="S4307"/>
      <c r="T4307"/>
      <c r="U4307"/>
      <c r="V4307"/>
      <c r="W4307"/>
      <c r="X4307"/>
      <c r="Y4307"/>
      <c r="Z4307"/>
    </row>
    <row r="4308" spans="1:26" x14ac:dyDescent="0.25">
      <c r="A4308"/>
      <c r="B4308"/>
      <c r="C4308"/>
      <c r="D4308"/>
      <c r="E4308"/>
      <c r="F4308"/>
      <c r="G4308"/>
      <c r="H4308"/>
      <c r="I4308"/>
      <c r="J4308"/>
      <c r="K4308"/>
      <c r="L4308"/>
      <c r="M4308"/>
      <c r="N4308"/>
      <c r="O4308"/>
      <c r="P4308"/>
      <c r="Q4308"/>
      <c r="R4308"/>
      <c r="S4308"/>
      <c r="T4308"/>
      <c r="U4308"/>
      <c r="V4308"/>
      <c r="W4308"/>
      <c r="X4308"/>
      <c r="Y4308"/>
      <c r="Z4308"/>
    </row>
    <row r="4309" spans="1:26" x14ac:dyDescent="0.25">
      <c r="A4309"/>
      <c r="B4309"/>
      <c r="C4309"/>
      <c r="D4309"/>
      <c r="E4309"/>
      <c r="F4309"/>
      <c r="G4309"/>
      <c r="H4309"/>
      <c r="I4309"/>
      <c r="J4309"/>
      <c r="K4309"/>
      <c r="L4309"/>
      <c r="M4309"/>
      <c r="N4309"/>
      <c r="O4309"/>
      <c r="P4309"/>
      <c r="Q4309"/>
      <c r="R4309"/>
      <c r="S4309"/>
      <c r="T4309"/>
      <c r="U4309"/>
      <c r="V4309"/>
      <c r="W4309"/>
      <c r="X4309"/>
      <c r="Y4309"/>
      <c r="Z4309"/>
    </row>
    <row r="4310" spans="1:26" x14ac:dyDescent="0.25">
      <c r="A4310"/>
      <c r="B4310"/>
      <c r="C4310"/>
      <c r="D4310"/>
      <c r="E4310"/>
      <c r="F4310"/>
      <c r="G4310"/>
      <c r="H4310"/>
      <c r="I4310"/>
      <c r="J4310"/>
      <c r="K4310"/>
      <c r="L4310"/>
      <c r="M4310"/>
      <c r="N4310"/>
      <c r="O4310"/>
      <c r="P4310"/>
      <c r="Q4310"/>
      <c r="R4310"/>
      <c r="S4310"/>
      <c r="T4310"/>
      <c r="U4310"/>
      <c r="V4310"/>
      <c r="W4310"/>
      <c r="X4310"/>
      <c r="Y4310"/>
      <c r="Z4310"/>
    </row>
    <row r="4311" spans="1:26" x14ac:dyDescent="0.25">
      <c r="A4311"/>
      <c r="B4311"/>
      <c r="C4311"/>
      <c r="D4311"/>
      <c r="E4311"/>
      <c r="F4311"/>
      <c r="G4311"/>
      <c r="H4311"/>
      <c r="I4311"/>
      <c r="J4311"/>
      <c r="K4311"/>
      <c r="L4311"/>
      <c r="M4311"/>
      <c r="N4311"/>
      <c r="O4311"/>
      <c r="P4311"/>
      <c r="Q4311"/>
      <c r="R4311"/>
      <c r="S4311"/>
      <c r="T4311"/>
      <c r="U4311"/>
      <c r="V4311"/>
      <c r="W4311"/>
      <c r="X4311"/>
      <c r="Y4311"/>
      <c r="Z4311"/>
    </row>
    <row r="4312" spans="1:26" x14ac:dyDescent="0.25">
      <c r="A4312"/>
      <c r="B4312"/>
      <c r="C4312"/>
      <c r="D4312"/>
      <c r="E4312"/>
      <c r="F4312"/>
      <c r="G4312"/>
      <c r="H4312"/>
      <c r="I4312"/>
      <c r="J4312"/>
      <c r="K4312"/>
      <c r="L4312"/>
      <c r="M4312"/>
      <c r="N4312"/>
      <c r="O4312"/>
      <c r="P4312"/>
      <c r="Q4312"/>
      <c r="R4312"/>
      <c r="S4312"/>
      <c r="T4312"/>
      <c r="U4312"/>
      <c r="V4312"/>
      <c r="W4312"/>
      <c r="X4312"/>
      <c r="Y4312"/>
      <c r="Z4312"/>
    </row>
    <row r="4313" spans="1:26" x14ac:dyDescent="0.25">
      <c r="A4313"/>
      <c r="B4313"/>
      <c r="C4313"/>
      <c r="D4313"/>
      <c r="E4313"/>
      <c r="F4313"/>
      <c r="G4313"/>
      <c r="H4313"/>
      <c r="I4313"/>
      <c r="J4313"/>
      <c r="K4313"/>
      <c r="L4313"/>
      <c r="M4313"/>
      <c r="N4313"/>
      <c r="O4313"/>
      <c r="P4313"/>
      <c r="Q4313"/>
      <c r="R4313"/>
      <c r="S4313"/>
      <c r="T4313"/>
      <c r="U4313"/>
      <c r="V4313"/>
      <c r="W4313"/>
      <c r="X4313"/>
      <c r="Y4313"/>
      <c r="Z4313"/>
    </row>
    <row r="4314" spans="1:26" x14ac:dyDescent="0.25">
      <c r="A4314"/>
      <c r="B4314"/>
      <c r="C4314"/>
      <c r="D4314"/>
      <c r="E4314"/>
      <c r="F4314"/>
      <c r="G4314"/>
      <c r="H4314"/>
      <c r="I4314"/>
      <c r="J4314"/>
      <c r="K4314"/>
      <c r="L4314"/>
      <c r="M4314"/>
      <c r="N4314"/>
      <c r="O4314"/>
      <c r="P4314"/>
      <c r="Q4314"/>
      <c r="R4314"/>
      <c r="S4314"/>
      <c r="T4314"/>
      <c r="U4314"/>
      <c r="V4314"/>
      <c r="W4314"/>
      <c r="X4314"/>
      <c r="Y4314"/>
      <c r="Z4314"/>
    </row>
    <row r="4315" spans="1:26" x14ac:dyDescent="0.25">
      <c r="A4315"/>
      <c r="B4315"/>
      <c r="C4315"/>
      <c r="D4315"/>
      <c r="E4315"/>
      <c r="F4315"/>
      <c r="G4315"/>
      <c r="H4315"/>
      <c r="I4315"/>
      <c r="J4315"/>
      <c r="K4315"/>
      <c r="L4315"/>
      <c r="M4315"/>
      <c r="N4315"/>
      <c r="O4315"/>
      <c r="P4315"/>
      <c r="Q4315"/>
      <c r="R4315"/>
      <c r="S4315"/>
      <c r="T4315"/>
      <c r="U4315"/>
      <c r="V4315"/>
      <c r="W4315"/>
      <c r="X4315"/>
      <c r="Y4315"/>
      <c r="Z4315"/>
    </row>
    <row r="4316" spans="1:26" x14ac:dyDescent="0.25">
      <c r="A4316"/>
      <c r="B4316"/>
      <c r="C4316"/>
      <c r="D4316"/>
      <c r="E4316"/>
      <c r="F4316"/>
      <c r="G4316"/>
      <c r="H4316"/>
      <c r="I4316"/>
      <c r="J4316"/>
      <c r="K4316"/>
      <c r="L4316"/>
      <c r="M4316"/>
      <c r="N4316"/>
      <c r="O4316"/>
      <c r="P4316"/>
      <c r="Q4316"/>
      <c r="R4316"/>
      <c r="S4316"/>
      <c r="T4316"/>
      <c r="U4316"/>
      <c r="V4316"/>
      <c r="W4316"/>
      <c r="X4316"/>
      <c r="Y4316"/>
      <c r="Z4316"/>
    </row>
    <row r="4317" spans="1:26" x14ac:dyDescent="0.25">
      <c r="A4317"/>
      <c r="B4317"/>
      <c r="C4317"/>
      <c r="D4317"/>
      <c r="E4317"/>
      <c r="F4317"/>
      <c r="G4317"/>
      <c r="H4317"/>
      <c r="I4317"/>
      <c r="J4317"/>
      <c r="K4317"/>
      <c r="L4317"/>
      <c r="M4317"/>
      <c r="N4317"/>
      <c r="O4317"/>
      <c r="P4317"/>
      <c r="Q4317"/>
      <c r="R4317"/>
      <c r="S4317"/>
      <c r="T4317"/>
      <c r="U4317"/>
      <c r="V4317"/>
      <c r="W4317"/>
      <c r="X4317"/>
      <c r="Y4317"/>
      <c r="Z4317"/>
    </row>
    <row r="4318" spans="1:26" x14ac:dyDescent="0.25">
      <c r="A4318"/>
      <c r="B4318"/>
      <c r="C4318"/>
      <c r="D4318"/>
      <c r="E4318"/>
      <c r="F4318"/>
      <c r="G4318"/>
      <c r="H4318"/>
      <c r="I4318"/>
      <c r="J4318"/>
      <c r="K4318"/>
      <c r="L4318"/>
      <c r="M4318"/>
      <c r="N4318"/>
      <c r="O4318"/>
      <c r="P4318"/>
      <c r="Q4318"/>
      <c r="R4318"/>
      <c r="S4318"/>
      <c r="T4318"/>
      <c r="U4318"/>
      <c r="V4318"/>
      <c r="W4318"/>
      <c r="X4318"/>
      <c r="Y4318"/>
      <c r="Z4318"/>
    </row>
    <row r="4319" spans="1:26" x14ac:dyDescent="0.25">
      <c r="A4319"/>
      <c r="B4319"/>
      <c r="C4319"/>
      <c r="D4319"/>
      <c r="E4319"/>
      <c r="F4319"/>
      <c r="G4319"/>
      <c r="H4319"/>
      <c r="I4319"/>
      <c r="J4319"/>
      <c r="K4319"/>
      <c r="L4319"/>
      <c r="M4319"/>
      <c r="N4319"/>
      <c r="O4319"/>
      <c r="P4319"/>
      <c r="Q4319"/>
      <c r="R4319"/>
      <c r="S4319"/>
      <c r="T4319"/>
      <c r="U4319"/>
      <c r="V4319"/>
      <c r="W4319"/>
      <c r="X4319"/>
      <c r="Y4319"/>
      <c r="Z4319"/>
    </row>
    <row r="4320" spans="1:26" x14ac:dyDescent="0.25">
      <c r="A4320"/>
      <c r="B4320"/>
      <c r="C4320"/>
      <c r="D4320"/>
      <c r="E4320"/>
      <c r="F4320"/>
      <c r="G4320"/>
      <c r="H4320"/>
      <c r="I4320"/>
      <c r="J4320"/>
      <c r="K4320"/>
      <c r="L4320"/>
      <c r="M4320"/>
      <c r="N4320"/>
      <c r="O4320"/>
      <c r="P4320"/>
      <c r="Q4320"/>
      <c r="R4320"/>
      <c r="S4320"/>
      <c r="T4320"/>
      <c r="U4320"/>
      <c r="V4320"/>
      <c r="W4320"/>
      <c r="X4320"/>
      <c r="Y4320"/>
      <c r="Z4320"/>
    </row>
    <row r="4321" spans="1:26" x14ac:dyDescent="0.25">
      <c r="A4321"/>
      <c r="B4321"/>
      <c r="C4321"/>
      <c r="D4321"/>
      <c r="E4321"/>
      <c r="F4321"/>
      <c r="G4321"/>
      <c r="H4321"/>
      <c r="I4321"/>
      <c r="J4321"/>
      <c r="K4321"/>
      <c r="L4321"/>
      <c r="M4321"/>
      <c r="N4321"/>
      <c r="O4321"/>
      <c r="P4321"/>
      <c r="Q4321"/>
      <c r="R4321"/>
      <c r="S4321"/>
      <c r="T4321"/>
      <c r="U4321"/>
      <c r="V4321"/>
      <c r="W4321"/>
      <c r="X4321"/>
      <c r="Y4321"/>
      <c r="Z4321"/>
    </row>
    <row r="4322" spans="1:26" x14ac:dyDescent="0.25">
      <c r="A4322"/>
      <c r="B4322"/>
      <c r="C4322"/>
      <c r="D4322"/>
      <c r="E4322"/>
      <c r="F4322"/>
      <c r="G4322"/>
      <c r="H4322"/>
      <c r="I4322"/>
      <c r="J4322"/>
      <c r="K4322"/>
      <c r="L4322"/>
      <c r="M4322"/>
      <c r="N4322"/>
      <c r="O4322"/>
      <c r="P4322"/>
      <c r="Q4322"/>
      <c r="R4322"/>
      <c r="S4322"/>
      <c r="T4322"/>
      <c r="U4322"/>
      <c r="V4322"/>
      <c r="W4322"/>
      <c r="X4322"/>
      <c r="Y4322"/>
      <c r="Z4322"/>
    </row>
    <row r="4323" spans="1:26" x14ac:dyDescent="0.25">
      <c r="A4323"/>
      <c r="B4323"/>
      <c r="C4323"/>
      <c r="D4323"/>
      <c r="E4323"/>
      <c r="F4323"/>
      <c r="G4323"/>
      <c r="H4323"/>
      <c r="I4323"/>
      <c r="J4323"/>
      <c r="K4323"/>
      <c r="L4323"/>
      <c r="M4323"/>
      <c r="N4323"/>
      <c r="O4323"/>
      <c r="P4323"/>
      <c r="Q4323"/>
      <c r="R4323"/>
      <c r="S4323"/>
      <c r="T4323"/>
      <c r="U4323"/>
      <c r="V4323"/>
      <c r="W4323"/>
      <c r="X4323"/>
      <c r="Y4323"/>
      <c r="Z4323"/>
    </row>
    <row r="4324" spans="1:26" x14ac:dyDescent="0.25">
      <c r="A4324"/>
      <c r="B4324"/>
      <c r="C4324"/>
      <c r="D4324"/>
      <c r="E4324"/>
      <c r="F4324"/>
      <c r="G4324"/>
      <c r="H4324"/>
      <c r="I4324"/>
      <c r="J4324"/>
      <c r="K4324"/>
      <c r="L4324"/>
      <c r="M4324"/>
      <c r="N4324"/>
      <c r="O4324"/>
      <c r="P4324"/>
      <c r="Q4324"/>
      <c r="R4324"/>
      <c r="S4324"/>
      <c r="T4324"/>
      <c r="U4324"/>
      <c r="V4324"/>
      <c r="W4324"/>
      <c r="X4324"/>
      <c r="Y4324"/>
      <c r="Z4324"/>
    </row>
    <row r="4325" spans="1:26" x14ac:dyDescent="0.25">
      <c r="A4325"/>
      <c r="B4325"/>
      <c r="C4325"/>
      <c r="D4325"/>
      <c r="E4325"/>
      <c r="F4325"/>
      <c r="G4325"/>
      <c r="H4325"/>
      <c r="I4325"/>
      <c r="J4325"/>
      <c r="K4325"/>
      <c r="L4325"/>
      <c r="M4325"/>
      <c r="N4325"/>
      <c r="O4325"/>
      <c r="P4325"/>
      <c r="Q4325"/>
      <c r="R4325"/>
      <c r="S4325"/>
      <c r="T4325"/>
      <c r="U4325"/>
      <c r="V4325"/>
      <c r="W4325"/>
      <c r="X4325"/>
      <c r="Y4325"/>
      <c r="Z4325"/>
    </row>
    <row r="4326" spans="1:26" x14ac:dyDescent="0.25">
      <c r="A4326"/>
      <c r="B4326"/>
      <c r="C4326"/>
      <c r="D4326"/>
      <c r="E4326"/>
      <c r="F4326"/>
      <c r="G4326"/>
      <c r="H4326"/>
      <c r="I4326"/>
      <c r="J4326"/>
      <c r="K4326"/>
      <c r="L4326"/>
      <c r="M4326"/>
      <c r="N4326"/>
      <c r="O4326"/>
      <c r="P4326"/>
      <c r="Q4326"/>
      <c r="R4326"/>
      <c r="S4326"/>
      <c r="T4326"/>
      <c r="U4326"/>
      <c r="V4326"/>
      <c r="W4326"/>
      <c r="X4326"/>
      <c r="Y4326"/>
      <c r="Z4326"/>
    </row>
    <row r="4327" spans="1:26" x14ac:dyDescent="0.25">
      <c r="A4327"/>
      <c r="B4327"/>
      <c r="C4327"/>
      <c r="D4327"/>
      <c r="E4327"/>
      <c r="F4327"/>
      <c r="G4327"/>
      <c r="H4327"/>
      <c r="I4327"/>
      <c r="J4327"/>
      <c r="K4327"/>
      <c r="L4327"/>
      <c r="M4327"/>
      <c r="N4327"/>
      <c r="O4327"/>
      <c r="P4327"/>
      <c r="Q4327"/>
      <c r="R4327"/>
      <c r="S4327"/>
      <c r="T4327"/>
      <c r="U4327"/>
      <c r="V4327"/>
      <c r="W4327"/>
      <c r="X4327"/>
      <c r="Y4327"/>
      <c r="Z4327"/>
    </row>
    <row r="4328" spans="1:26" x14ac:dyDescent="0.25">
      <c r="A4328"/>
      <c r="B4328"/>
      <c r="C4328"/>
      <c r="D4328"/>
      <c r="E4328"/>
      <c r="F4328"/>
      <c r="G4328"/>
      <c r="H4328"/>
      <c r="I4328"/>
      <c r="J4328"/>
      <c r="K4328"/>
      <c r="L4328"/>
      <c r="M4328"/>
      <c r="N4328"/>
      <c r="O4328"/>
      <c r="P4328"/>
      <c r="Q4328"/>
      <c r="R4328"/>
      <c r="S4328"/>
      <c r="T4328"/>
      <c r="U4328"/>
      <c r="V4328"/>
      <c r="W4328"/>
      <c r="X4328"/>
      <c r="Y4328"/>
      <c r="Z4328"/>
    </row>
    <row r="4329" spans="1:26" x14ac:dyDescent="0.25">
      <c r="A4329"/>
      <c r="B4329"/>
      <c r="C4329"/>
      <c r="D4329"/>
      <c r="E4329"/>
      <c r="F4329"/>
      <c r="G4329"/>
      <c r="H4329"/>
      <c r="I4329"/>
      <c r="J4329"/>
      <c r="K4329"/>
      <c r="L4329"/>
      <c r="M4329"/>
      <c r="N4329"/>
      <c r="O4329"/>
      <c r="P4329"/>
      <c r="Q4329"/>
      <c r="R4329"/>
      <c r="S4329"/>
      <c r="T4329"/>
      <c r="U4329"/>
      <c r="V4329"/>
      <c r="W4329"/>
      <c r="X4329"/>
      <c r="Y4329"/>
      <c r="Z4329"/>
    </row>
    <row r="4330" spans="1:26" x14ac:dyDescent="0.25">
      <c r="A4330"/>
      <c r="B4330"/>
      <c r="C4330"/>
      <c r="D4330"/>
      <c r="E4330"/>
      <c r="F4330"/>
      <c r="G4330"/>
      <c r="H4330"/>
      <c r="I4330"/>
      <c r="J4330"/>
      <c r="K4330"/>
      <c r="L4330"/>
      <c r="M4330"/>
      <c r="N4330"/>
      <c r="O4330"/>
      <c r="P4330"/>
      <c r="Q4330"/>
      <c r="R4330"/>
      <c r="S4330"/>
      <c r="T4330"/>
      <c r="U4330"/>
      <c r="V4330"/>
      <c r="W4330"/>
      <c r="X4330"/>
      <c r="Y4330"/>
      <c r="Z4330"/>
    </row>
    <row r="4331" spans="1:26" x14ac:dyDescent="0.25">
      <c r="A4331"/>
      <c r="B4331"/>
      <c r="C4331"/>
      <c r="D4331"/>
      <c r="E4331"/>
      <c r="F4331"/>
      <c r="G4331"/>
      <c r="H4331"/>
      <c r="I4331"/>
      <c r="J4331"/>
      <c r="K4331"/>
      <c r="L4331"/>
      <c r="M4331"/>
      <c r="N4331"/>
      <c r="O4331"/>
      <c r="P4331"/>
      <c r="Q4331"/>
      <c r="R4331"/>
      <c r="S4331"/>
      <c r="T4331"/>
      <c r="U4331"/>
      <c r="V4331"/>
      <c r="W4331"/>
      <c r="X4331"/>
      <c r="Y4331"/>
      <c r="Z4331"/>
    </row>
    <row r="4332" spans="1:26" x14ac:dyDescent="0.25">
      <c r="A4332"/>
      <c r="B4332"/>
      <c r="C4332"/>
      <c r="D4332"/>
      <c r="E4332"/>
      <c r="F4332"/>
      <c r="G4332"/>
      <c r="H4332"/>
      <c r="I4332"/>
      <c r="J4332"/>
      <c r="K4332"/>
      <c r="L4332"/>
      <c r="M4332"/>
      <c r="N4332"/>
      <c r="O4332"/>
      <c r="P4332"/>
      <c r="Q4332"/>
      <c r="R4332"/>
      <c r="S4332"/>
      <c r="T4332"/>
      <c r="U4332"/>
      <c r="V4332"/>
      <c r="W4332"/>
      <c r="X4332"/>
      <c r="Y4332"/>
      <c r="Z4332"/>
    </row>
    <row r="4333" spans="1:26" x14ac:dyDescent="0.25">
      <c r="A4333"/>
      <c r="B4333"/>
      <c r="C4333"/>
      <c r="D4333"/>
      <c r="E4333"/>
      <c r="F4333"/>
      <c r="G4333"/>
      <c r="H4333"/>
      <c r="I4333"/>
      <c r="J4333"/>
      <c r="K4333"/>
      <c r="L4333"/>
      <c r="M4333"/>
      <c r="N4333"/>
      <c r="O4333"/>
      <c r="P4333"/>
      <c r="Q4333"/>
      <c r="R4333"/>
      <c r="S4333"/>
      <c r="T4333"/>
      <c r="U4333"/>
      <c r="V4333"/>
      <c r="W4333"/>
      <c r="X4333"/>
      <c r="Y4333"/>
      <c r="Z4333"/>
    </row>
    <row r="4334" spans="1:26" x14ac:dyDescent="0.25">
      <c r="A4334"/>
      <c r="B4334"/>
      <c r="C4334"/>
      <c r="D4334"/>
      <c r="E4334"/>
      <c r="F4334"/>
      <c r="G4334"/>
      <c r="H4334"/>
      <c r="I4334"/>
      <c r="J4334"/>
      <c r="K4334"/>
      <c r="L4334"/>
      <c r="M4334"/>
      <c r="N4334"/>
      <c r="O4334"/>
      <c r="P4334"/>
      <c r="Q4334"/>
      <c r="R4334"/>
      <c r="S4334"/>
      <c r="T4334"/>
      <c r="U4334"/>
      <c r="V4334"/>
      <c r="W4334"/>
      <c r="X4334"/>
      <c r="Y4334"/>
      <c r="Z4334"/>
    </row>
    <row r="4335" spans="1:26" x14ac:dyDescent="0.25">
      <c r="A4335"/>
      <c r="B4335"/>
      <c r="C4335"/>
      <c r="D4335"/>
      <c r="E4335"/>
      <c r="F4335"/>
      <c r="G4335"/>
      <c r="H4335"/>
      <c r="I4335"/>
      <c r="J4335"/>
      <c r="K4335"/>
      <c r="L4335"/>
      <c r="M4335"/>
      <c r="N4335"/>
      <c r="O4335"/>
      <c r="P4335"/>
      <c r="Q4335"/>
      <c r="R4335"/>
      <c r="S4335"/>
      <c r="T4335"/>
      <c r="U4335"/>
      <c r="V4335"/>
      <c r="W4335"/>
      <c r="X4335"/>
      <c r="Y4335"/>
      <c r="Z4335"/>
    </row>
    <row r="4336" spans="1:26" x14ac:dyDescent="0.25">
      <c r="A4336"/>
      <c r="B4336"/>
      <c r="C4336"/>
      <c r="D4336"/>
      <c r="E4336"/>
      <c r="F4336"/>
      <c r="G4336"/>
      <c r="H4336"/>
      <c r="I4336"/>
      <c r="J4336"/>
      <c r="K4336"/>
      <c r="L4336"/>
      <c r="M4336"/>
      <c r="N4336"/>
      <c r="O4336"/>
      <c r="P4336"/>
      <c r="Q4336"/>
      <c r="R4336"/>
      <c r="S4336"/>
      <c r="T4336"/>
      <c r="U4336"/>
      <c r="V4336"/>
      <c r="W4336"/>
      <c r="X4336"/>
      <c r="Y4336"/>
      <c r="Z4336"/>
    </row>
    <row r="4337" spans="1:26" x14ac:dyDescent="0.25">
      <c r="A4337"/>
      <c r="B4337"/>
      <c r="C4337"/>
      <c r="D4337"/>
      <c r="E4337"/>
      <c r="F4337"/>
      <c r="G4337"/>
      <c r="H4337"/>
      <c r="I4337"/>
      <c r="J4337"/>
      <c r="K4337"/>
      <c r="L4337"/>
      <c r="M4337"/>
      <c r="N4337"/>
      <c r="O4337"/>
      <c r="P4337"/>
      <c r="Q4337"/>
      <c r="R4337"/>
      <c r="S4337"/>
      <c r="T4337"/>
      <c r="U4337"/>
      <c r="V4337"/>
      <c r="W4337"/>
      <c r="X4337"/>
      <c r="Y4337"/>
      <c r="Z4337"/>
    </row>
    <row r="4338" spans="1:26" x14ac:dyDescent="0.25">
      <c r="A4338"/>
      <c r="B4338"/>
      <c r="C4338"/>
      <c r="D4338"/>
      <c r="E4338"/>
      <c r="F4338"/>
      <c r="G4338"/>
      <c r="H4338"/>
      <c r="I4338"/>
      <c r="J4338"/>
      <c r="K4338"/>
      <c r="L4338"/>
      <c r="M4338"/>
      <c r="N4338"/>
      <c r="O4338"/>
      <c r="P4338"/>
      <c r="Q4338"/>
      <c r="R4338"/>
      <c r="S4338"/>
      <c r="T4338"/>
      <c r="U4338"/>
      <c r="V4338"/>
      <c r="W4338"/>
      <c r="X4338"/>
      <c r="Y4338"/>
      <c r="Z4338"/>
    </row>
    <row r="4339" spans="1:26" x14ac:dyDescent="0.25">
      <c r="A4339"/>
      <c r="B4339"/>
      <c r="C4339"/>
      <c r="D4339"/>
      <c r="E4339"/>
      <c r="F4339"/>
      <c r="G4339"/>
      <c r="H4339"/>
      <c r="I4339"/>
      <c r="J4339"/>
      <c r="K4339"/>
      <c r="L4339"/>
      <c r="M4339"/>
      <c r="N4339"/>
      <c r="O4339"/>
      <c r="P4339"/>
      <c r="Q4339"/>
      <c r="R4339"/>
      <c r="S4339"/>
      <c r="T4339"/>
      <c r="U4339"/>
      <c r="V4339"/>
      <c r="W4339"/>
      <c r="X4339"/>
      <c r="Y4339"/>
      <c r="Z4339"/>
    </row>
    <row r="4340" spans="1:26" x14ac:dyDescent="0.25">
      <c r="A4340"/>
      <c r="B4340"/>
      <c r="C4340"/>
      <c r="D4340"/>
      <c r="E4340"/>
      <c r="F4340"/>
      <c r="G4340"/>
      <c r="H4340"/>
      <c r="I4340"/>
      <c r="J4340"/>
      <c r="K4340"/>
      <c r="L4340"/>
      <c r="M4340"/>
      <c r="N4340"/>
      <c r="O4340"/>
      <c r="P4340"/>
      <c r="Q4340"/>
      <c r="R4340"/>
      <c r="S4340"/>
      <c r="T4340"/>
      <c r="U4340"/>
      <c r="V4340"/>
      <c r="W4340"/>
      <c r="X4340"/>
      <c r="Y4340"/>
      <c r="Z4340"/>
    </row>
    <row r="4341" spans="1:26" x14ac:dyDescent="0.25">
      <c r="A4341"/>
      <c r="B4341"/>
      <c r="C4341"/>
      <c r="D4341"/>
      <c r="E4341"/>
      <c r="F4341"/>
      <c r="G4341"/>
      <c r="H4341"/>
      <c r="I4341"/>
      <c r="J4341"/>
      <c r="K4341"/>
      <c r="L4341"/>
      <c r="M4341"/>
      <c r="N4341"/>
      <c r="O4341"/>
      <c r="P4341"/>
      <c r="Q4341"/>
      <c r="R4341"/>
      <c r="S4341"/>
      <c r="T4341"/>
      <c r="U4341"/>
      <c r="V4341"/>
      <c r="W4341"/>
      <c r="X4341"/>
      <c r="Y4341"/>
      <c r="Z4341"/>
    </row>
    <row r="4342" spans="1:26" x14ac:dyDescent="0.25">
      <c r="A4342"/>
      <c r="B4342"/>
      <c r="C4342"/>
      <c r="D4342"/>
      <c r="E4342"/>
      <c r="F4342"/>
      <c r="G4342"/>
      <c r="H4342"/>
      <c r="I4342"/>
      <c r="J4342"/>
      <c r="K4342"/>
      <c r="L4342"/>
      <c r="M4342"/>
      <c r="N4342"/>
      <c r="O4342"/>
      <c r="P4342"/>
      <c r="Q4342"/>
      <c r="R4342"/>
      <c r="S4342"/>
      <c r="T4342"/>
      <c r="U4342"/>
      <c r="V4342"/>
      <c r="W4342"/>
      <c r="X4342"/>
      <c r="Y4342"/>
      <c r="Z4342"/>
    </row>
    <row r="4343" spans="1:26" x14ac:dyDescent="0.25">
      <c r="A4343"/>
      <c r="B4343"/>
      <c r="C4343"/>
      <c r="D4343"/>
      <c r="E4343"/>
      <c r="F4343"/>
      <c r="G4343"/>
      <c r="H4343"/>
      <c r="I4343"/>
      <c r="J4343"/>
      <c r="K4343"/>
      <c r="L4343"/>
      <c r="M4343"/>
      <c r="N4343"/>
      <c r="O4343"/>
      <c r="P4343"/>
      <c r="Q4343"/>
      <c r="R4343"/>
      <c r="S4343"/>
      <c r="T4343"/>
      <c r="U4343"/>
      <c r="V4343"/>
      <c r="W4343"/>
      <c r="X4343"/>
      <c r="Y4343"/>
      <c r="Z4343"/>
    </row>
    <row r="4344" spans="1:26" x14ac:dyDescent="0.25">
      <c r="A4344"/>
      <c r="B4344"/>
      <c r="C4344"/>
      <c r="D4344"/>
      <c r="E4344"/>
      <c r="F4344"/>
      <c r="G4344"/>
      <c r="H4344"/>
      <c r="I4344"/>
      <c r="J4344"/>
      <c r="K4344"/>
      <c r="L4344"/>
      <c r="M4344"/>
      <c r="N4344"/>
      <c r="O4344"/>
      <c r="P4344"/>
      <c r="Q4344"/>
      <c r="R4344"/>
      <c r="S4344"/>
      <c r="T4344"/>
      <c r="U4344"/>
      <c r="V4344"/>
      <c r="W4344"/>
      <c r="X4344"/>
      <c r="Y4344"/>
      <c r="Z4344"/>
    </row>
    <row r="4345" spans="1:26" x14ac:dyDescent="0.25">
      <c r="A4345"/>
      <c r="B4345"/>
      <c r="C4345"/>
      <c r="D4345"/>
      <c r="E4345"/>
      <c r="F4345"/>
      <c r="G4345"/>
      <c r="H4345"/>
      <c r="I4345"/>
      <c r="J4345"/>
      <c r="K4345"/>
      <c r="L4345"/>
      <c r="M4345"/>
      <c r="N4345"/>
      <c r="O4345"/>
      <c r="P4345"/>
      <c r="Q4345"/>
      <c r="R4345"/>
      <c r="S4345"/>
      <c r="T4345"/>
      <c r="U4345"/>
      <c r="V4345"/>
      <c r="W4345"/>
      <c r="X4345"/>
      <c r="Y4345"/>
      <c r="Z4345"/>
    </row>
    <row r="4346" spans="1:26" x14ac:dyDescent="0.25">
      <c r="A4346"/>
      <c r="B4346"/>
      <c r="C4346"/>
      <c r="D4346"/>
      <c r="E4346"/>
      <c r="F4346"/>
      <c r="G4346"/>
      <c r="H4346"/>
      <c r="I4346"/>
      <c r="J4346"/>
      <c r="K4346"/>
      <c r="L4346"/>
      <c r="M4346"/>
      <c r="N4346"/>
      <c r="O4346"/>
      <c r="P4346"/>
      <c r="Q4346"/>
      <c r="R4346"/>
      <c r="S4346"/>
      <c r="T4346"/>
      <c r="U4346"/>
      <c r="V4346"/>
      <c r="W4346"/>
      <c r="X4346"/>
      <c r="Y4346"/>
      <c r="Z4346"/>
    </row>
    <row r="4347" spans="1:26" x14ac:dyDescent="0.25">
      <c r="A4347"/>
      <c r="B4347"/>
      <c r="C4347"/>
      <c r="D4347"/>
      <c r="E4347"/>
      <c r="F4347"/>
      <c r="G4347"/>
      <c r="H4347"/>
      <c r="I4347"/>
      <c r="J4347"/>
      <c r="K4347"/>
      <c r="L4347"/>
      <c r="M4347"/>
      <c r="N4347"/>
      <c r="O4347"/>
      <c r="P4347"/>
      <c r="Q4347"/>
      <c r="R4347"/>
      <c r="S4347"/>
      <c r="T4347"/>
      <c r="U4347"/>
      <c r="V4347"/>
      <c r="W4347"/>
      <c r="X4347"/>
      <c r="Y4347"/>
      <c r="Z4347"/>
    </row>
    <row r="4348" spans="1:26" x14ac:dyDescent="0.25">
      <c r="A4348"/>
      <c r="B4348"/>
      <c r="C4348"/>
      <c r="D4348"/>
      <c r="E4348"/>
      <c r="F4348"/>
      <c r="G4348"/>
      <c r="H4348"/>
      <c r="I4348"/>
      <c r="J4348"/>
      <c r="K4348"/>
      <c r="L4348"/>
      <c r="M4348"/>
      <c r="N4348"/>
      <c r="O4348"/>
      <c r="P4348"/>
      <c r="Q4348"/>
      <c r="R4348"/>
      <c r="S4348"/>
      <c r="T4348"/>
      <c r="U4348"/>
      <c r="V4348"/>
      <c r="W4348"/>
      <c r="X4348"/>
      <c r="Y4348"/>
      <c r="Z4348"/>
    </row>
    <row r="4349" spans="1:26" x14ac:dyDescent="0.25">
      <c r="A4349"/>
      <c r="B4349"/>
      <c r="C4349"/>
      <c r="D4349"/>
      <c r="E4349"/>
      <c r="F4349"/>
      <c r="G4349"/>
      <c r="H4349"/>
      <c r="I4349"/>
      <c r="J4349"/>
      <c r="K4349"/>
      <c r="L4349"/>
      <c r="M4349"/>
      <c r="N4349"/>
      <c r="O4349"/>
      <c r="P4349"/>
      <c r="Q4349"/>
      <c r="R4349"/>
      <c r="S4349"/>
      <c r="T4349"/>
      <c r="U4349"/>
      <c r="V4349"/>
      <c r="W4349"/>
      <c r="X4349"/>
      <c r="Y4349"/>
      <c r="Z4349"/>
    </row>
    <row r="4350" spans="1:26" x14ac:dyDescent="0.25">
      <c r="A4350"/>
      <c r="B4350"/>
      <c r="C4350"/>
      <c r="D4350"/>
      <c r="E4350"/>
      <c r="F4350"/>
      <c r="G4350"/>
      <c r="H4350"/>
      <c r="I4350"/>
      <c r="J4350"/>
      <c r="K4350"/>
      <c r="L4350"/>
      <c r="M4350"/>
      <c r="N4350"/>
      <c r="O4350"/>
      <c r="P4350"/>
      <c r="Q4350"/>
      <c r="R4350"/>
      <c r="S4350"/>
      <c r="T4350"/>
      <c r="U4350"/>
      <c r="V4350"/>
      <c r="W4350"/>
      <c r="X4350"/>
      <c r="Y4350"/>
      <c r="Z4350"/>
    </row>
    <row r="4351" spans="1:26" x14ac:dyDescent="0.25">
      <c r="A4351"/>
      <c r="B4351"/>
      <c r="C4351"/>
      <c r="D4351"/>
      <c r="E4351"/>
      <c r="F4351"/>
      <c r="G4351"/>
      <c r="H4351"/>
      <c r="I4351"/>
      <c r="J4351"/>
      <c r="K4351"/>
      <c r="L4351"/>
      <c r="M4351"/>
      <c r="N4351"/>
      <c r="O4351"/>
      <c r="P4351"/>
      <c r="Q4351"/>
      <c r="R4351"/>
      <c r="S4351"/>
      <c r="T4351"/>
      <c r="U4351"/>
      <c r="V4351"/>
      <c r="W4351"/>
      <c r="X4351"/>
      <c r="Y4351"/>
      <c r="Z4351"/>
    </row>
    <row r="4352" spans="1:26" x14ac:dyDescent="0.25">
      <c r="A4352"/>
      <c r="B4352"/>
      <c r="C4352"/>
      <c r="D4352"/>
      <c r="E4352"/>
      <c r="F4352"/>
      <c r="G4352"/>
      <c r="H4352"/>
      <c r="I4352"/>
      <c r="J4352"/>
      <c r="K4352"/>
      <c r="L4352"/>
      <c r="M4352"/>
      <c r="N4352"/>
      <c r="O4352"/>
      <c r="P4352"/>
      <c r="Q4352"/>
      <c r="R4352"/>
      <c r="S4352"/>
      <c r="T4352"/>
      <c r="U4352"/>
      <c r="V4352"/>
      <c r="W4352"/>
      <c r="X4352"/>
      <c r="Y4352"/>
      <c r="Z4352"/>
    </row>
    <row r="4353" spans="1:26" x14ac:dyDescent="0.25">
      <c r="A4353"/>
      <c r="B4353"/>
      <c r="C4353"/>
      <c r="D4353"/>
      <c r="E4353"/>
      <c r="F4353"/>
      <c r="G4353"/>
      <c r="H4353"/>
      <c r="I4353"/>
      <c r="J4353"/>
      <c r="K4353"/>
      <c r="L4353"/>
      <c r="M4353"/>
      <c r="N4353"/>
      <c r="O4353"/>
      <c r="P4353"/>
      <c r="Q4353"/>
      <c r="R4353"/>
      <c r="S4353"/>
      <c r="T4353"/>
      <c r="U4353"/>
      <c r="V4353"/>
      <c r="W4353"/>
      <c r="X4353"/>
      <c r="Y4353"/>
      <c r="Z4353"/>
    </row>
    <row r="4354" spans="1:26" x14ac:dyDescent="0.25">
      <c r="A4354"/>
      <c r="B4354"/>
      <c r="C4354"/>
      <c r="D4354"/>
      <c r="E4354"/>
      <c r="F4354"/>
      <c r="G4354"/>
      <c r="H4354"/>
      <c r="I4354"/>
      <c r="J4354"/>
      <c r="K4354"/>
      <c r="L4354"/>
      <c r="M4354"/>
      <c r="N4354"/>
      <c r="O4354"/>
      <c r="P4354"/>
      <c r="Q4354"/>
      <c r="R4354"/>
      <c r="S4354"/>
      <c r="T4354"/>
      <c r="U4354"/>
      <c r="V4354"/>
      <c r="W4354"/>
      <c r="X4354"/>
      <c r="Y4354"/>
      <c r="Z4354"/>
    </row>
    <row r="4355" spans="1:26" x14ac:dyDescent="0.25">
      <c r="A4355"/>
      <c r="B4355"/>
      <c r="C4355"/>
      <c r="D4355"/>
      <c r="E4355"/>
      <c r="F4355"/>
      <c r="G4355"/>
      <c r="H4355"/>
      <c r="I4355"/>
      <c r="J4355"/>
      <c r="K4355"/>
      <c r="L4355"/>
      <c r="M4355"/>
      <c r="N4355"/>
      <c r="O4355"/>
      <c r="P4355"/>
      <c r="Q4355"/>
      <c r="R4355"/>
      <c r="S4355"/>
      <c r="T4355"/>
      <c r="U4355"/>
      <c r="V4355"/>
      <c r="W4355"/>
      <c r="X4355"/>
      <c r="Y4355"/>
      <c r="Z4355"/>
    </row>
    <row r="4356" spans="1:26" x14ac:dyDescent="0.25">
      <c r="A4356"/>
      <c r="B4356"/>
      <c r="C4356"/>
      <c r="D4356"/>
      <c r="E4356"/>
      <c r="F4356"/>
      <c r="G4356"/>
      <c r="H4356"/>
      <c r="I4356"/>
      <c r="J4356"/>
      <c r="K4356"/>
      <c r="L4356"/>
      <c r="M4356"/>
      <c r="N4356"/>
      <c r="O4356"/>
      <c r="P4356"/>
      <c r="Q4356"/>
      <c r="R4356"/>
      <c r="S4356"/>
      <c r="T4356"/>
      <c r="U4356"/>
      <c r="V4356"/>
      <c r="W4356"/>
      <c r="X4356"/>
      <c r="Y4356"/>
      <c r="Z4356"/>
    </row>
    <row r="4357" spans="1:26" x14ac:dyDescent="0.25">
      <c r="A4357"/>
      <c r="B4357"/>
      <c r="C4357"/>
      <c r="D4357"/>
      <c r="E4357"/>
      <c r="F4357"/>
      <c r="G4357"/>
      <c r="H4357"/>
      <c r="I4357"/>
      <c r="J4357"/>
      <c r="K4357"/>
      <c r="L4357"/>
      <c r="M4357"/>
      <c r="N4357"/>
      <c r="O4357"/>
      <c r="P4357"/>
      <c r="Q4357"/>
      <c r="R4357"/>
      <c r="S4357"/>
      <c r="T4357"/>
      <c r="U4357"/>
      <c r="V4357"/>
      <c r="W4357"/>
      <c r="X4357"/>
      <c r="Y4357"/>
      <c r="Z4357"/>
    </row>
    <row r="4358" spans="1:26" x14ac:dyDescent="0.25">
      <c r="A4358"/>
      <c r="B4358"/>
      <c r="C4358"/>
      <c r="D4358"/>
      <c r="E4358"/>
      <c r="F4358"/>
      <c r="G4358"/>
      <c r="H4358"/>
      <c r="I4358"/>
      <c r="J4358"/>
      <c r="K4358"/>
      <c r="L4358"/>
      <c r="M4358"/>
      <c r="N4358"/>
      <c r="O4358"/>
      <c r="P4358"/>
      <c r="Q4358"/>
      <c r="R4358"/>
      <c r="S4358"/>
      <c r="T4358"/>
      <c r="U4358"/>
      <c r="V4358"/>
      <c r="W4358"/>
      <c r="X4358"/>
      <c r="Y4358"/>
      <c r="Z4358"/>
    </row>
    <row r="4359" spans="1:26" x14ac:dyDescent="0.25">
      <c r="A4359"/>
      <c r="B4359"/>
      <c r="C4359"/>
      <c r="D4359"/>
      <c r="E4359"/>
      <c r="F4359"/>
      <c r="G4359"/>
      <c r="H4359"/>
      <c r="I4359"/>
      <c r="J4359"/>
      <c r="K4359"/>
      <c r="L4359"/>
      <c r="M4359"/>
      <c r="N4359"/>
      <c r="O4359"/>
      <c r="P4359"/>
      <c r="Q4359"/>
      <c r="R4359"/>
      <c r="S4359"/>
      <c r="T4359"/>
      <c r="U4359"/>
      <c r="V4359"/>
      <c r="W4359"/>
      <c r="X4359"/>
      <c r="Y4359"/>
      <c r="Z4359"/>
    </row>
    <row r="4360" spans="1:26" x14ac:dyDescent="0.25">
      <c r="A4360"/>
      <c r="B4360"/>
      <c r="C4360"/>
      <c r="D4360"/>
      <c r="E4360"/>
      <c r="F4360"/>
      <c r="G4360"/>
      <c r="H4360"/>
      <c r="I4360"/>
      <c r="J4360"/>
      <c r="K4360"/>
      <c r="L4360"/>
      <c r="M4360"/>
      <c r="N4360"/>
      <c r="O4360"/>
      <c r="P4360"/>
      <c r="Q4360"/>
      <c r="R4360"/>
      <c r="S4360"/>
      <c r="T4360"/>
      <c r="U4360"/>
      <c r="V4360"/>
      <c r="W4360"/>
      <c r="X4360"/>
      <c r="Y4360"/>
      <c r="Z4360"/>
    </row>
    <row r="4361" spans="1:26" x14ac:dyDescent="0.25">
      <c r="A4361"/>
      <c r="B4361"/>
      <c r="C4361"/>
      <c r="D4361"/>
      <c r="E4361"/>
      <c r="F4361"/>
      <c r="G4361"/>
      <c r="H4361"/>
      <c r="I4361"/>
      <c r="J4361"/>
      <c r="K4361"/>
      <c r="L4361"/>
      <c r="M4361"/>
      <c r="N4361"/>
      <c r="O4361"/>
      <c r="P4361"/>
      <c r="Q4361"/>
      <c r="R4361"/>
      <c r="S4361"/>
      <c r="T4361"/>
      <c r="U4361"/>
      <c r="V4361"/>
      <c r="W4361"/>
      <c r="X4361"/>
      <c r="Y4361"/>
      <c r="Z4361"/>
    </row>
    <row r="4362" spans="1:26" x14ac:dyDescent="0.25">
      <c r="A4362"/>
      <c r="B4362"/>
      <c r="C4362"/>
      <c r="D4362"/>
      <c r="E4362"/>
      <c r="F4362"/>
      <c r="G4362"/>
      <c r="H4362"/>
      <c r="I4362"/>
      <c r="J4362"/>
      <c r="K4362"/>
      <c r="L4362"/>
      <c r="M4362"/>
      <c r="N4362"/>
      <c r="O4362"/>
      <c r="P4362"/>
      <c r="Q4362"/>
      <c r="R4362"/>
      <c r="S4362"/>
      <c r="T4362"/>
      <c r="U4362"/>
      <c r="V4362"/>
      <c r="W4362"/>
      <c r="X4362"/>
      <c r="Y4362"/>
      <c r="Z4362"/>
    </row>
    <row r="4363" spans="1:26" x14ac:dyDescent="0.25">
      <c r="A4363"/>
      <c r="B4363"/>
      <c r="C4363"/>
      <c r="D4363"/>
      <c r="E4363"/>
      <c r="F4363"/>
      <c r="G4363"/>
      <c r="H4363"/>
      <c r="I4363"/>
      <c r="J4363"/>
      <c r="K4363"/>
      <c r="L4363"/>
      <c r="M4363"/>
      <c r="N4363"/>
      <c r="O4363"/>
      <c r="P4363"/>
      <c r="Q4363"/>
      <c r="R4363"/>
      <c r="S4363"/>
      <c r="T4363"/>
      <c r="U4363"/>
      <c r="V4363"/>
      <c r="W4363"/>
      <c r="X4363"/>
      <c r="Y4363"/>
      <c r="Z4363"/>
    </row>
    <row r="4364" spans="1:26" x14ac:dyDescent="0.25">
      <c r="A4364"/>
      <c r="B4364"/>
      <c r="C4364"/>
      <c r="D4364"/>
      <c r="E4364"/>
      <c r="F4364"/>
      <c r="G4364"/>
      <c r="H4364"/>
      <c r="I4364"/>
      <c r="J4364"/>
      <c r="K4364"/>
      <c r="L4364"/>
      <c r="M4364"/>
      <c r="N4364"/>
      <c r="O4364"/>
      <c r="P4364"/>
      <c r="Q4364"/>
      <c r="R4364"/>
      <c r="S4364"/>
      <c r="T4364"/>
      <c r="U4364"/>
      <c r="V4364"/>
      <c r="W4364"/>
      <c r="X4364"/>
      <c r="Y4364"/>
      <c r="Z4364"/>
    </row>
    <row r="4365" spans="1:26" x14ac:dyDescent="0.25">
      <c r="A4365"/>
      <c r="B4365"/>
      <c r="C4365"/>
      <c r="D4365"/>
      <c r="E4365"/>
      <c r="F4365"/>
      <c r="G4365"/>
      <c r="H4365"/>
      <c r="I4365"/>
      <c r="J4365"/>
      <c r="K4365"/>
      <c r="L4365"/>
      <c r="M4365"/>
      <c r="N4365"/>
      <c r="O4365"/>
      <c r="P4365"/>
      <c r="Q4365"/>
      <c r="R4365"/>
      <c r="S4365"/>
      <c r="T4365"/>
      <c r="U4365"/>
      <c r="V4365"/>
      <c r="W4365"/>
      <c r="X4365"/>
      <c r="Y4365"/>
      <c r="Z4365"/>
    </row>
    <row r="4366" spans="1:26" x14ac:dyDescent="0.25">
      <c r="A4366"/>
      <c r="B4366"/>
      <c r="C4366"/>
      <c r="D4366"/>
      <c r="E4366"/>
      <c r="F4366"/>
      <c r="G4366"/>
      <c r="H4366"/>
      <c r="I4366"/>
      <c r="J4366"/>
      <c r="K4366"/>
      <c r="L4366"/>
      <c r="M4366"/>
      <c r="N4366"/>
      <c r="O4366"/>
      <c r="P4366"/>
      <c r="Q4366"/>
      <c r="R4366"/>
      <c r="S4366"/>
      <c r="T4366"/>
      <c r="U4366"/>
      <c r="V4366"/>
      <c r="W4366"/>
      <c r="X4366"/>
      <c r="Y4366"/>
      <c r="Z4366"/>
    </row>
    <row r="4367" spans="1:26" x14ac:dyDescent="0.25">
      <c r="A4367"/>
      <c r="B4367"/>
      <c r="C4367"/>
      <c r="D4367"/>
      <c r="E4367"/>
      <c r="F4367"/>
      <c r="G4367"/>
      <c r="H4367"/>
      <c r="I4367"/>
      <c r="J4367"/>
      <c r="K4367"/>
      <c r="L4367"/>
      <c r="M4367"/>
      <c r="N4367"/>
      <c r="O4367"/>
      <c r="P4367"/>
      <c r="Q4367"/>
      <c r="R4367"/>
      <c r="S4367"/>
      <c r="T4367"/>
      <c r="U4367"/>
      <c r="V4367"/>
      <c r="W4367"/>
      <c r="X4367"/>
      <c r="Y4367"/>
      <c r="Z4367"/>
    </row>
    <row r="4368" spans="1:26" x14ac:dyDescent="0.25">
      <c r="A4368"/>
      <c r="B4368"/>
      <c r="C4368"/>
      <c r="D4368"/>
      <c r="E4368"/>
      <c r="F4368"/>
      <c r="G4368"/>
      <c r="H4368"/>
      <c r="I4368"/>
      <c r="J4368"/>
      <c r="K4368"/>
      <c r="L4368"/>
      <c r="M4368"/>
      <c r="N4368"/>
      <c r="O4368"/>
      <c r="P4368"/>
      <c r="Q4368"/>
      <c r="R4368"/>
      <c r="S4368"/>
      <c r="T4368"/>
      <c r="U4368"/>
      <c r="V4368"/>
      <c r="W4368"/>
      <c r="X4368"/>
      <c r="Y4368"/>
      <c r="Z4368"/>
    </row>
    <row r="4369" spans="1:26" x14ac:dyDescent="0.25">
      <c r="A4369"/>
      <c r="B4369"/>
      <c r="C4369"/>
      <c r="D4369"/>
      <c r="E4369"/>
      <c r="F4369"/>
      <c r="G4369"/>
      <c r="H4369"/>
      <c r="I4369"/>
      <c r="J4369"/>
      <c r="K4369"/>
      <c r="L4369"/>
      <c r="M4369"/>
      <c r="N4369"/>
      <c r="O4369"/>
      <c r="P4369"/>
      <c r="Q4369"/>
      <c r="R4369"/>
      <c r="S4369"/>
      <c r="T4369"/>
      <c r="U4369"/>
      <c r="V4369"/>
      <c r="W4369"/>
      <c r="X4369"/>
      <c r="Y4369"/>
      <c r="Z4369"/>
    </row>
    <row r="4370" spans="1:26" x14ac:dyDescent="0.25">
      <c r="A4370"/>
      <c r="B4370"/>
      <c r="C4370"/>
      <c r="D4370"/>
      <c r="E4370"/>
      <c r="F4370"/>
      <c r="G4370"/>
      <c r="H4370"/>
      <c r="I4370"/>
      <c r="J4370"/>
      <c r="K4370"/>
      <c r="L4370"/>
      <c r="M4370"/>
      <c r="N4370"/>
      <c r="O4370"/>
      <c r="P4370"/>
      <c r="Q4370"/>
      <c r="R4370"/>
      <c r="S4370"/>
      <c r="T4370"/>
      <c r="U4370"/>
      <c r="V4370"/>
      <c r="W4370"/>
      <c r="X4370"/>
      <c r="Y4370"/>
      <c r="Z4370"/>
    </row>
    <row r="4371" spans="1:26" x14ac:dyDescent="0.25">
      <c r="A4371"/>
      <c r="B4371"/>
      <c r="C4371"/>
      <c r="D4371"/>
      <c r="E4371"/>
      <c r="F4371"/>
      <c r="G4371"/>
      <c r="H4371"/>
      <c r="I4371"/>
      <c r="J4371"/>
      <c r="K4371"/>
      <c r="L4371"/>
      <c r="M4371"/>
      <c r="N4371"/>
      <c r="O4371"/>
      <c r="P4371"/>
      <c r="Q4371"/>
      <c r="R4371"/>
      <c r="S4371"/>
      <c r="T4371"/>
      <c r="U4371"/>
      <c r="V4371"/>
      <c r="W4371"/>
      <c r="X4371"/>
      <c r="Y4371"/>
      <c r="Z4371"/>
    </row>
    <row r="4372" spans="1:26" x14ac:dyDescent="0.25">
      <c r="A4372"/>
      <c r="B4372"/>
      <c r="C4372"/>
      <c r="D4372"/>
      <c r="E4372"/>
      <c r="F4372"/>
      <c r="G4372"/>
      <c r="H4372"/>
      <c r="I4372"/>
      <c r="J4372"/>
      <c r="K4372"/>
      <c r="L4372"/>
      <c r="M4372"/>
      <c r="N4372"/>
      <c r="O4372"/>
      <c r="P4372"/>
      <c r="Q4372"/>
      <c r="R4372"/>
      <c r="S4372"/>
      <c r="T4372"/>
      <c r="U4372"/>
      <c r="V4372"/>
      <c r="W4372"/>
      <c r="X4372"/>
      <c r="Y4372"/>
      <c r="Z4372"/>
    </row>
    <row r="4373" spans="1:26" x14ac:dyDescent="0.25">
      <c r="A4373"/>
      <c r="B4373"/>
      <c r="C4373"/>
      <c r="D4373"/>
      <c r="E4373"/>
      <c r="F4373"/>
      <c r="G4373"/>
      <c r="H4373"/>
      <c r="I4373"/>
      <c r="J4373"/>
      <c r="K4373"/>
      <c r="L4373"/>
      <c r="M4373"/>
      <c r="N4373"/>
      <c r="O4373"/>
      <c r="P4373"/>
      <c r="Q4373"/>
      <c r="R4373"/>
      <c r="S4373"/>
      <c r="T4373"/>
      <c r="U4373"/>
      <c r="V4373"/>
      <c r="W4373"/>
      <c r="X4373"/>
      <c r="Y4373"/>
      <c r="Z4373"/>
    </row>
    <row r="4374" spans="1:26" x14ac:dyDescent="0.25">
      <c r="A4374"/>
      <c r="B4374"/>
      <c r="C4374"/>
      <c r="D4374"/>
      <c r="E4374"/>
      <c r="F4374"/>
      <c r="G4374"/>
      <c r="H4374"/>
      <c r="I4374"/>
      <c r="J4374"/>
      <c r="K4374"/>
      <c r="L4374"/>
      <c r="M4374"/>
      <c r="N4374"/>
      <c r="O4374"/>
      <c r="P4374"/>
      <c r="Q4374"/>
      <c r="R4374"/>
      <c r="S4374"/>
      <c r="T4374"/>
      <c r="U4374"/>
      <c r="V4374"/>
      <c r="W4374"/>
      <c r="X4374"/>
      <c r="Y4374"/>
      <c r="Z4374"/>
    </row>
    <row r="4375" spans="1:26" x14ac:dyDescent="0.25">
      <c r="A4375"/>
      <c r="B4375"/>
      <c r="C4375"/>
      <c r="D4375"/>
      <c r="E4375"/>
      <c r="F4375"/>
      <c r="G4375"/>
      <c r="H4375"/>
      <c r="I4375"/>
      <c r="J4375"/>
      <c r="K4375"/>
      <c r="L4375"/>
      <c r="M4375"/>
      <c r="N4375"/>
      <c r="O4375"/>
      <c r="P4375"/>
      <c r="Q4375"/>
      <c r="R4375"/>
      <c r="S4375"/>
      <c r="T4375"/>
      <c r="U4375"/>
      <c r="V4375"/>
      <c r="W4375"/>
      <c r="X4375"/>
      <c r="Y4375"/>
      <c r="Z4375"/>
    </row>
    <row r="4376" spans="1:26" x14ac:dyDescent="0.25">
      <c r="A4376"/>
      <c r="B4376"/>
      <c r="C4376"/>
      <c r="D4376"/>
      <c r="E4376"/>
      <c r="F4376"/>
      <c r="G4376"/>
      <c r="H4376"/>
      <c r="I4376"/>
      <c r="J4376"/>
      <c r="K4376"/>
      <c r="L4376"/>
      <c r="M4376"/>
      <c r="N4376"/>
      <c r="O4376"/>
      <c r="P4376"/>
      <c r="Q4376"/>
      <c r="R4376"/>
      <c r="S4376"/>
      <c r="T4376"/>
      <c r="U4376"/>
      <c r="V4376"/>
      <c r="W4376"/>
      <c r="X4376"/>
      <c r="Y4376"/>
      <c r="Z4376"/>
    </row>
    <row r="4377" spans="1:26" x14ac:dyDescent="0.25">
      <c r="A4377"/>
      <c r="B4377"/>
      <c r="C4377"/>
      <c r="D4377"/>
      <c r="E4377"/>
      <c r="F4377"/>
      <c r="G4377"/>
      <c r="H4377"/>
      <c r="I4377"/>
      <c r="J4377"/>
      <c r="K4377"/>
      <c r="L4377"/>
      <c r="M4377"/>
      <c r="N4377"/>
      <c r="O4377"/>
      <c r="P4377"/>
      <c r="Q4377"/>
      <c r="R4377"/>
      <c r="S4377"/>
      <c r="T4377"/>
      <c r="U4377"/>
      <c r="V4377"/>
      <c r="W4377"/>
      <c r="X4377"/>
      <c r="Y4377"/>
      <c r="Z4377"/>
    </row>
    <row r="4378" spans="1:26" x14ac:dyDescent="0.25">
      <c r="A4378"/>
      <c r="B4378"/>
      <c r="C4378"/>
      <c r="D4378"/>
      <c r="E4378"/>
      <c r="F4378"/>
      <c r="G4378"/>
      <c r="H4378"/>
      <c r="I4378"/>
      <c r="J4378"/>
      <c r="K4378"/>
      <c r="L4378"/>
      <c r="M4378"/>
      <c r="N4378"/>
      <c r="O4378"/>
      <c r="P4378"/>
      <c r="Q4378"/>
      <c r="R4378"/>
      <c r="S4378"/>
      <c r="T4378"/>
      <c r="U4378"/>
      <c r="V4378"/>
      <c r="W4378"/>
      <c r="X4378"/>
      <c r="Y4378"/>
      <c r="Z4378"/>
    </row>
    <row r="4379" spans="1:26" x14ac:dyDescent="0.25">
      <c r="A4379"/>
      <c r="B4379"/>
      <c r="C4379"/>
      <c r="D4379"/>
      <c r="E4379"/>
      <c r="F4379"/>
      <c r="G4379"/>
      <c r="H4379"/>
      <c r="I4379"/>
      <c r="J4379"/>
      <c r="K4379"/>
      <c r="L4379"/>
      <c r="M4379"/>
      <c r="N4379"/>
      <c r="O4379"/>
      <c r="P4379"/>
      <c r="Q4379"/>
      <c r="R4379"/>
      <c r="S4379"/>
      <c r="T4379"/>
      <c r="U4379"/>
      <c r="V4379"/>
      <c r="W4379"/>
      <c r="X4379"/>
      <c r="Y4379"/>
      <c r="Z4379"/>
    </row>
    <row r="4380" spans="1:26" x14ac:dyDescent="0.25">
      <c r="A4380"/>
      <c r="B4380"/>
      <c r="C4380"/>
      <c r="D4380"/>
      <c r="E4380"/>
      <c r="F4380"/>
      <c r="G4380"/>
      <c r="H4380"/>
      <c r="I4380"/>
      <c r="J4380"/>
      <c r="K4380"/>
      <c r="L4380"/>
      <c r="M4380"/>
      <c r="N4380"/>
      <c r="O4380"/>
      <c r="P4380"/>
      <c r="Q4380"/>
      <c r="R4380"/>
      <c r="S4380"/>
      <c r="T4380"/>
      <c r="U4380"/>
      <c r="V4380"/>
      <c r="W4380"/>
      <c r="X4380"/>
      <c r="Y4380"/>
      <c r="Z4380"/>
    </row>
    <row r="4381" spans="1:26" x14ac:dyDescent="0.25">
      <c r="A4381"/>
      <c r="B4381"/>
      <c r="C4381"/>
      <c r="D4381"/>
      <c r="E4381"/>
      <c r="F4381"/>
      <c r="G4381"/>
      <c r="H4381"/>
      <c r="I4381"/>
      <c r="J4381"/>
      <c r="K4381"/>
      <c r="L4381"/>
      <c r="M4381"/>
      <c r="N4381"/>
      <c r="O4381"/>
      <c r="P4381"/>
      <c r="Q4381"/>
      <c r="R4381"/>
      <c r="S4381"/>
      <c r="T4381"/>
      <c r="U4381"/>
      <c r="V4381"/>
      <c r="W4381"/>
      <c r="X4381"/>
      <c r="Y4381"/>
      <c r="Z4381"/>
    </row>
    <row r="4382" spans="1:26" x14ac:dyDescent="0.25">
      <c r="A4382"/>
      <c r="B4382"/>
      <c r="C4382"/>
      <c r="D4382"/>
      <c r="E4382"/>
      <c r="F4382"/>
      <c r="G4382"/>
      <c r="H4382"/>
      <c r="I4382"/>
      <c r="J4382"/>
      <c r="K4382"/>
      <c r="L4382"/>
      <c r="M4382"/>
      <c r="N4382"/>
      <c r="O4382"/>
      <c r="P4382"/>
      <c r="Q4382"/>
      <c r="R4382"/>
      <c r="S4382"/>
      <c r="T4382"/>
      <c r="U4382"/>
      <c r="V4382"/>
      <c r="W4382"/>
      <c r="X4382"/>
      <c r="Y4382"/>
      <c r="Z4382"/>
    </row>
    <row r="4383" spans="1:26" x14ac:dyDescent="0.25">
      <c r="A4383"/>
      <c r="B4383"/>
      <c r="C4383"/>
      <c r="D4383"/>
      <c r="E4383"/>
      <c r="F4383"/>
      <c r="G4383"/>
      <c r="H4383"/>
      <c r="I4383"/>
      <c r="J4383"/>
      <c r="K4383"/>
      <c r="L4383"/>
      <c r="M4383"/>
      <c r="N4383"/>
      <c r="O4383"/>
      <c r="P4383"/>
      <c r="Q4383"/>
      <c r="R4383"/>
      <c r="S4383"/>
      <c r="T4383"/>
      <c r="U4383"/>
      <c r="V4383"/>
      <c r="W4383"/>
      <c r="X4383"/>
      <c r="Y4383"/>
      <c r="Z4383"/>
    </row>
    <row r="4384" spans="1:26" x14ac:dyDescent="0.25">
      <c r="A4384"/>
      <c r="B4384"/>
      <c r="C4384"/>
      <c r="D4384"/>
      <c r="E4384"/>
      <c r="F4384"/>
      <c r="G4384"/>
      <c r="H4384"/>
      <c r="I4384"/>
      <c r="J4384"/>
      <c r="K4384"/>
      <c r="L4384"/>
      <c r="M4384"/>
      <c r="N4384"/>
      <c r="O4384"/>
      <c r="P4384"/>
      <c r="Q4384"/>
      <c r="R4384"/>
      <c r="S4384"/>
      <c r="T4384"/>
      <c r="U4384"/>
      <c r="V4384"/>
      <c r="W4384"/>
      <c r="X4384"/>
      <c r="Y4384"/>
      <c r="Z4384"/>
    </row>
    <row r="4385" spans="1:26" x14ac:dyDescent="0.25">
      <c r="A4385"/>
      <c r="B4385"/>
      <c r="C4385"/>
      <c r="D4385"/>
      <c r="E4385"/>
      <c r="F4385"/>
      <c r="G4385"/>
      <c r="H4385"/>
      <c r="I4385"/>
      <c r="J4385"/>
      <c r="K4385"/>
      <c r="L4385"/>
      <c r="M4385"/>
      <c r="N4385"/>
      <c r="O4385"/>
      <c r="P4385"/>
      <c r="Q4385"/>
      <c r="R4385"/>
      <c r="S4385"/>
      <c r="T4385"/>
      <c r="U4385"/>
      <c r="V4385"/>
      <c r="W4385"/>
      <c r="X4385"/>
      <c r="Y4385"/>
      <c r="Z4385"/>
    </row>
    <row r="4386" spans="1:26" x14ac:dyDescent="0.25">
      <c r="A4386"/>
      <c r="B4386"/>
      <c r="C4386"/>
      <c r="D4386"/>
      <c r="E4386"/>
      <c r="F4386"/>
      <c r="G4386"/>
      <c r="H4386"/>
      <c r="I4386"/>
      <c r="J4386"/>
      <c r="K4386"/>
      <c r="L4386"/>
      <c r="M4386"/>
      <c r="N4386"/>
      <c r="O4386"/>
      <c r="P4386"/>
      <c r="Q4386"/>
      <c r="R4386"/>
      <c r="S4386"/>
      <c r="T4386"/>
      <c r="U4386"/>
      <c r="V4386"/>
      <c r="W4386"/>
      <c r="X4386"/>
      <c r="Y4386"/>
      <c r="Z4386"/>
    </row>
    <row r="4387" spans="1:26" x14ac:dyDescent="0.25">
      <c r="A4387"/>
      <c r="B4387"/>
      <c r="C4387"/>
      <c r="D4387"/>
      <c r="E4387"/>
      <c r="F4387"/>
      <c r="G4387"/>
      <c r="H4387"/>
      <c r="I4387"/>
      <c r="J4387"/>
      <c r="K4387"/>
      <c r="L4387"/>
      <c r="M4387"/>
      <c r="N4387"/>
      <c r="O4387"/>
      <c r="P4387"/>
      <c r="Q4387"/>
      <c r="R4387"/>
      <c r="S4387"/>
      <c r="T4387"/>
      <c r="U4387"/>
      <c r="V4387"/>
      <c r="W4387"/>
      <c r="X4387"/>
      <c r="Y4387"/>
      <c r="Z4387"/>
    </row>
    <row r="4388" spans="1:26" x14ac:dyDescent="0.25">
      <c r="A4388"/>
      <c r="B4388"/>
      <c r="C4388"/>
      <c r="D4388"/>
      <c r="E4388"/>
      <c r="F4388"/>
      <c r="G4388"/>
      <c r="H4388"/>
      <c r="I4388"/>
      <c r="J4388"/>
      <c r="K4388"/>
      <c r="L4388"/>
      <c r="M4388"/>
      <c r="N4388"/>
      <c r="O4388"/>
      <c r="P4388"/>
      <c r="Q4388"/>
      <c r="R4388"/>
      <c r="S4388"/>
      <c r="T4388"/>
      <c r="U4388"/>
      <c r="V4388"/>
      <c r="W4388"/>
      <c r="X4388"/>
      <c r="Y4388"/>
      <c r="Z4388"/>
    </row>
    <row r="4389" spans="1:26" x14ac:dyDescent="0.25">
      <c r="A4389"/>
      <c r="B4389"/>
      <c r="C4389"/>
      <c r="D4389"/>
      <c r="E4389"/>
      <c r="F4389"/>
      <c r="G4389"/>
      <c r="H4389"/>
      <c r="I4389"/>
      <c r="J4389"/>
      <c r="K4389"/>
      <c r="L4389"/>
      <c r="M4389"/>
      <c r="N4389"/>
      <c r="O4389"/>
      <c r="P4389"/>
      <c r="Q4389"/>
      <c r="R4389"/>
      <c r="S4389"/>
      <c r="T4389"/>
      <c r="U4389"/>
      <c r="V4389"/>
      <c r="W4389"/>
      <c r="X4389"/>
      <c r="Y4389"/>
      <c r="Z4389"/>
    </row>
    <row r="4390" spans="1:26" x14ac:dyDescent="0.25">
      <c r="A4390"/>
      <c r="B4390"/>
      <c r="C4390"/>
      <c r="D4390"/>
      <c r="E4390"/>
      <c r="F4390"/>
      <c r="G4390"/>
      <c r="H4390"/>
      <c r="I4390"/>
      <c r="J4390"/>
      <c r="K4390"/>
      <c r="L4390"/>
      <c r="M4390"/>
      <c r="N4390"/>
      <c r="O4390"/>
      <c r="P4390"/>
      <c r="Q4390"/>
      <c r="R4390"/>
      <c r="S4390"/>
      <c r="T4390"/>
      <c r="U4390"/>
      <c r="V4390"/>
      <c r="W4390"/>
      <c r="X4390"/>
      <c r="Y4390"/>
      <c r="Z4390"/>
    </row>
    <row r="4391" spans="1:26" x14ac:dyDescent="0.25">
      <c r="A4391"/>
      <c r="B4391"/>
      <c r="C4391"/>
      <c r="D4391"/>
      <c r="E4391"/>
      <c r="F4391"/>
      <c r="G4391"/>
      <c r="H4391"/>
      <c r="I4391"/>
      <c r="J4391"/>
      <c r="K4391"/>
      <c r="L4391"/>
      <c r="M4391"/>
      <c r="N4391"/>
      <c r="O4391"/>
      <c r="P4391"/>
      <c r="Q4391"/>
      <c r="R4391"/>
      <c r="S4391"/>
      <c r="T4391"/>
      <c r="U4391"/>
      <c r="V4391"/>
      <c r="W4391"/>
      <c r="X4391"/>
      <c r="Y4391"/>
      <c r="Z4391"/>
    </row>
    <row r="4392" spans="1:26" x14ac:dyDescent="0.25">
      <c r="A4392"/>
      <c r="B4392"/>
      <c r="C4392"/>
      <c r="D4392"/>
      <c r="E4392"/>
      <c r="F4392"/>
      <c r="G4392"/>
      <c r="H4392"/>
      <c r="I4392"/>
      <c r="J4392"/>
      <c r="K4392"/>
      <c r="L4392"/>
      <c r="M4392"/>
      <c r="N4392"/>
      <c r="O4392"/>
      <c r="P4392"/>
      <c r="Q4392"/>
      <c r="R4392"/>
      <c r="S4392"/>
      <c r="T4392"/>
      <c r="U4392"/>
      <c r="V4392"/>
      <c r="W4392"/>
      <c r="X4392"/>
      <c r="Y4392"/>
      <c r="Z4392"/>
    </row>
    <row r="4393" spans="1:26" x14ac:dyDescent="0.25">
      <c r="A4393"/>
      <c r="B4393"/>
      <c r="C4393"/>
      <c r="D4393"/>
      <c r="E4393"/>
      <c r="F4393"/>
      <c r="G4393"/>
      <c r="H4393"/>
      <c r="I4393"/>
      <c r="J4393"/>
      <c r="K4393"/>
      <c r="L4393"/>
      <c r="M4393"/>
      <c r="N4393"/>
      <c r="O4393"/>
      <c r="P4393"/>
      <c r="Q4393"/>
      <c r="R4393"/>
      <c r="S4393"/>
      <c r="T4393"/>
      <c r="U4393"/>
      <c r="V4393"/>
      <c r="W4393"/>
      <c r="X4393"/>
      <c r="Y4393"/>
      <c r="Z4393"/>
    </row>
    <row r="4394" spans="1:26" x14ac:dyDescent="0.25">
      <c r="A4394"/>
      <c r="B4394"/>
      <c r="C4394"/>
      <c r="D4394"/>
      <c r="E4394"/>
      <c r="F4394"/>
      <c r="G4394"/>
      <c r="H4394"/>
      <c r="I4394"/>
      <c r="J4394"/>
      <c r="K4394"/>
      <c r="L4394"/>
      <c r="M4394"/>
      <c r="N4394"/>
      <c r="O4394"/>
      <c r="P4394"/>
      <c r="Q4394"/>
      <c r="R4394"/>
      <c r="S4394"/>
      <c r="T4394"/>
      <c r="U4394"/>
      <c r="V4394"/>
      <c r="W4394"/>
      <c r="X4394"/>
      <c r="Y4394"/>
      <c r="Z4394"/>
    </row>
    <row r="4395" spans="1:26" x14ac:dyDescent="0.25">
      <c r="A4395"/>
      <c r="B4395"/>
      <c r="C4395"/>
      <c r="D4395"/>
      <c r="E4395"/>
      <c r="F4395"/>
      <c r="G4395"/>
      <c r="H4395"/>
      <c r="I4395"/>
      <c r="J4395"/>
      <c r="K4395"/>
      <c r="L4395"/>
      <c r="M4395"/>
      <c r="N4395"/>
      <c r="O4395"/>
      <c r="P4395"/>
      <c r="Q4395"/>
      <c r="R4395"/>
      <c r="S4395"/>
      <c r="T4395"/>
      <c r="U4395"/>
      <c r="V4395"/>
      <c r="W4395"/>
      <c r="X4395"/>
      <c r="Y4395"/>
      <c r="Z4395"/>
    </row>
    <row r="4396" spans="1:26" x14ac:dyDescent="0.25">
      <c r="A4396"/>
      <c r="B4396"/>
      <c r="C4396"/>
      <c r="D4396"/>
      <c r="E4396"/>
      <c r="F4396"/>
      <c r="G4396"/>
      <c r="H4396"/>
      <c r="I4396"/>
      <c r="J4396"/>
      <c r="K4396"/>
      <c r="L4396"/>
      <c r="M4396"/>
      <c r="N4396"/>
      <c r="O4396"/>
      <c r="P4396"/>
      <c r="Q4396"/>
      <c r="R4396"/>
      <c r="S4396"/>
      <c r="T4396"/>
      <c r="U4396"/>
      <c r="V4396"/>
      <c r="W4396"/>
      <c r="X4396"/>
      <c r="Y4396"/>
      <c r="Z4396"/>
    </row>
    <row r="4397" spans="1:26" x14ac:dyDescent="0.25">
      <c r="A4397"/>
      <c r="B4397"/>
      <c r="C4397"/>
      <c r="D4397"/>
      <c r="E4397"/>
      <c r="F4397"/>
      <c r="G4397"/>
      <c r="H4397"/>
      <c r="I4397"/>
      <c r="J4397"/>
      <c r="K4397"/>
      <c r="L4397"/>
      <c r="M4397"/>
      <c r="N4397"/>
      <c r="O4397"/>
      <c r="P4397"/>
      <c r="Q4397"/>
      <c r="R4397"/>
      <c r="S4397"/>
      <c r="T4397"/>
      <c r="U4397"/>
      <c r="V4397"/>
      <c r="W4397"/>
      <c r="X4397"/>
      <c r="Y4397"/>
      <c r="Z4397"/>
    </row>
    <row r="4398" spans="1:26" x14ac:dyDescent="0.25">
      <c r="A4398"/>
      <c r="B4398"/>
      <c r="C4398"/>
      <c r="D4398"/>
      <c r="E4398"/>
      <c r="F4398"/>
      <c r="G4398"/>
      <c r="H4398"/>
      <c r="I4398"/>
      <c r="J4398"/>
      <c r="K4398"/>
      <c r="L4398"/>
      <c r="M4398"/>
      <c r="N4398"/>
      <c r="O4398"/>
      <c r="P4398"/>
      <c r="Q4398"/>
      <c r="R4398"/>
      <c r="S4398"/>
      <c r="T4398"/>
      <c r="U4398"/>
      <c r="V4398"/>
      <c r="W4398"/>
      <c r="X4398"/>
      <c r="Y4398"/>
      <c r="Z4398"/>
    </row>
    <row r="4399" spans="1:26" x14ac:dyDescent="0.25">
      <c r="A4399"/>
      <c r="B4399"/>
      <c r="C4399"/>
      <c r="D4399"/>
      <c r="E4399"/>
      <c r="F4399"/>
      <c r="G4399"/>
      <c r="H4399"/>
      <c r="I4399"/>
      <c r="J4399"/>
      <c r="K4399"/>
      <c r="L4399"/>
      <c r="M4399"/>
      <c r="N4399"/>
      <c r="O4399"/>
      <c r="P4399"/>
      <c r="Q4399"/>
      <c r="R4399"/>
      <c r="S4399"/>
      <c r="T4399"/>
      <c r="U4399"/>
      <c r="V4399"/>
      <c r="W4399"/>
      <c r="X4399"/>
      <c r="Y4399"/>
      <c r="Z4399"/>
    </row>
    <row r="4400" spans="1:26" x14ac:dyDescent="0.25">
      <c r="A4400"/>
      <c r="B4400"/>
      <c r="C4400"/>
      <c r="D4400"/>
      <c r="E4400"/>
      <c r="F4400"/>
      <c r="G4400"/>
      <c r="H4400"/>
      <c r="I4400"/>
      <c r="J4400"/>
      <c r="K4400"/>
      <c r="L4400"/>
      <c r="M4400"/>
      <c r="N4400"/>
      <c r="O4400"/>
      <c r="P4400"/>
      <c r="Q4400"/>
      <c r="R4400"/>
      <c r="S4400"/>
      <c r="T4400"/>
      <c r="U4400"/>
      <c r="V4400"/>
      <c r="W4400"/>
      <c r="X4400"/>
      <c r="Y4400"/>
      <c r="Z4400"/>
    </row>
    <row r="4401" spans="1:26" x14ac:dyDescent="0.25">
      <c r="A4401"/>
      <c r="B4401"/>
      <c r="C4401"/>
      <c r="D4401"/>
      <c r="E4401"/>
      <c r="F4401"/>
      <c r="G4401"/>
      <c r="H4401"/>
      <c r="I4401"/>
      <c r="J4401"/>
      <c r="K4401"/>
      <c r="L4401"/>
      <c r="M4401"/>
      <c r="N4401"/>
      <c r="O4401"/>
      <c r="P4401"/>
      <c r="Q4401"/>
      <c r="R4401"/>
      <c r="S4401"/>
      <c r="T4401"/>
      <c r="U4401"/>
      <c r="V4401"/>
      <c r="W4401"/>
      <c r="X4401"/>
      <c r="Y4401"/>
      <c r="Z4401"/>
    </row>
    <row r="4402" spans="1:26" x14ac:dyDescent="0.25">
      <c r="A4402"/>
      <c r="B4402"/>
      <c r="C4402"/>
      <c r="D4402"/>
      <c r="E4402"/>
      <c r="F4402"/>
      <c r="G4402"/>
      <c r="H4402"/>
      <c r="I4402"/>
      <c r="J4402"/>
      <c r="K4402"/>
      <c r="L4402"/>
      <c r="M4402"/>
      <c r="N4402"/>
      <c r="O4402"/>
      <c r="P4402"/>
      <c r="Q4402"/>
      <c r="R4402"/>
      <c r="S4402"/>
      <c r="T4402"/>
      <c r="U4402"/>
      <c r="V4402"/>
      <c r="W4402"/>
      <c r="X4402"/>
      <c r="Y4402"/>
      <c r="Z4402"/>
    </row>
    <row r="4403" spans="1:26" x14ac:dyDescent="0.25">
      <c r="A4403"/>
      <c r="B4403"/>
      <c r="C4403"/>
      <c r="D4403"/>
      <c r="E4403"/>
      <c r="F4403"/>
      <c r="G4403"/>
      <c r="H4403"/>
      <c r="I4403"/>
      <c r="J4403"/>
      <c r="K4403"/>
      <c r="L4403"/>
      <c r="M4403"/>
      <c r="N4403"/>
      <c r="O4403"/>
      <c r="P4403"/>
      <c r="Q4403"/>
      <c r="R4403"/>
      <c r="S4403"/>
      <c r="T4403"/>
      <c r="U4403"/>
      <c r="V4403"/>
      <c r="W4403"/>
      <c r="X4403"/>
      <c r="Y4403"/>
      <c r="Z4403"/>
    </row>
    <row r="4404" spans="1:26" x14ac:dyDescent="0.25">
      <c r="A4404"/>
      <c r="B4404"/>
      <c r="C4404"/>
      <c r="D4404"/>
      <c r="E4404"/>
      <c r="F4404"/>
      <c r="G4404"/>
      <c r="H4404"/>
      <c r="I4404"/>
      <c r="J4404"/>
      <c r="K4404"/>
      <c r="L4404"/>
      <c r="M4404"/>
      <c r="N4404"/>
      <c r="O4404"/>
      <c r="P4404"/>
      <c r="Q4404"/>
      <c r="R4404"/>
      <c r="S4404"/>
      <c r="T4404"/>
      <c r="U4404"/>
      <c r="V4404"/>
      <c r="W4404"/>
      <c r="X4404"/>
      <c r="Y4404"/>
      <c r="Z4404"/>
    </row>
    <row r="4405" spans="1:26" x14ac:dyDescent="0.25">
      <c r="A4405"/>
      <c r="B4405"/>
      <c r="C4405"/>
      <c r="D4405"/>
      <c r="E4405"/>
      <c r="F4405"/>
      <c r="G4405"/>
      <c r="H4405"/>
      <c r="I4405"/>
      <c r="J4405"/>
      <c r="K4405"/>
      <c r="L4405"/>
      <c r="M4405"/>
      <c r="N4405"/>
      <c r="O4405"/>
      <c r="P4405"/>
      <c r="Q4405"/>
      <c r="R4405"/>
      <c r="S4405"/>
      <c r="T4405"/>
      <c r="U4405"/>
      <c r="V4405"/>
      <c r="W4405"/>
      <c r="X4405"/>
      <c r="Y4405"/>
      <c r="Z4405"/>
    </row>
    <row r="4406" spans="1:26" x14ac:dyDescent="0.25">
      <c r="A4406"/>
      <c r="B4406"/>
      <c r="C4406"/>
      <c r="D4406"/>
      <c r="E4406"/>
      <c r="F4406"/>
      <c r="G4406"/>
      <c r="H4406"/>
      <c r="I4406"/>
      <c r="J4406"/>
      <c r="K4406"/>
      <c r="L4406"/>
      <c r="M4406"/>
      <c r="N4406"/>
      <c r="O4406"/>
      <c r="P4406"/>
      <c r="Q4406"/>
      <c r="R4406"/>
      <c r="S4406"/>
      <c r="T4406"/>
      <c r="U4406"/>
      <c r="V4406"/>
      <c r="W4406"/>
      <c r="X4406"/>
      <c r="Y4406"/>
      <c r="Z4406"/>
    </row>
    <row r="4407" spans="1:26" x14ac:dyDescent="0.25">
      <c r="A4407"/>
      <c r="B4407"/>
      <c r="C4407"/>
      <c r="D4407"/>
      <c r="E4407"/>
      <c r="F4407"/>
      <c r="G4407"/>
      <c r="H4407"/>
      <c r="I4407"/>
      <c r="J4407"/>
      <c r="K4407"/>
      <c r="L4407"/>
      <c r="M4407"/>
      <c r="N4407"/>
      <c r="O4407"/>
      <c r="P4407"/>
      <c r="Q4407"/>
      <c r="R4407"/>
      <c r="S4407"/>
      <c r="T4407"/>
      <c r="U4407"/>
      <c r="V4407"/>
      <c r="W4407"/>
      <c r="X4407"/>
      <c r="Y4407"/>
      <c r="Z4407"/>
    </row>
    <row r="4408" spans="1:26" x14ac:dyDescent="0.25">
      <c r="A4408"/>
      <c r="B4408"/>
      <c r="C4408"/>
      <c r="D4408"/>
      <c r="E4408"/>
      <c r="F4408"/>
      <c r="G4408"/>
      <c r="H4408"/>
      <c r="I4408"/>
      <c r="J4408"/>
      <c r="K4408"/>
      <c r="L4408"/>
      <c r="M4408"/>
      <c r="N4408"/>
      <c r="O4408"/>
      <c r="P4408"/>
      <c r="Q4408"/>
      <c r="R4408"/>
      <c r="S4408"/>
      <c r="T4408"/>
      <c r="U4408"/>
      <c r="V4408"/>
      <c r="W4408"/>
      <c r="X4408"/>
      <c r="Y4408"/>
      <c r="Z4408"/>
    </row>
    <row r="4409" spans="1:26" x14ac:dyDescent="0.25">
      <c r="A4409"/>
      <c r="B4409"/>
      <c r="C4409"/>
      <c r="D4409"/>
      <c r="E4409"/>
      <c r="F4409"/>
      <c r="G4409"/>
      <c r="H4409"/>
      <c r="I4409"/>
      <c r="J4409"/>
      <c r="K4409"/>
      <c r="L4409"/>
      <c r="M4409"/>
      <c r="N4409"/>
      <c r="O4409"/>
      <c r="P4409"/>
      <c r="Q4409"/>
      <c r="R4409"/>
      <c r="S4409"/>
      <c r="T4409"/>
      <c r="U4409"/>
      <c r="V4409"/>
      <c r="W4409"/>
      <c r="X4409"/>
      <c r="Y4409"/>
      <c r="Z4409"/>
    </row>
    <row r="4410" spans="1:26" x14ac:dyDescent="0.25">
      <c r="A4410"/>
      <c r="B4410"/>
      <c r="C4410"/>
      <c r="D4410"/>
      <c r="E4410"/>
      <c r="F4410"/>
      <c r="G4410"/>
      <c r="H4410"/>
      <c r="I4410"/>
      <c r="J4410"/>
      <c r="K4410"/>
      <c r="L4410"/>
      <c r="M4410"/>
      <c r="N4410"/>
      <c r="O4410"/>
      <c r="P4410"/>
      <c r="Q4410"/>
      <c r="R4410"/>
      <c r="S4410"/>
      <c r="T4410"/>
      <c r="U4410"/>
      <c r="V4410"/>
      <c r="W4410"/>
      <c r="X4410"/>
      <c r="Y4410"/>
      <c r="Z4410"/>
    </row>
    <row r="4411" spans="1:26" x14ac:dyDescent="0.25">
      <c r="A4411"/>
      <c r="B4411"/>
      <c r="C4411"/>
      <c r="D4411"/>
      <c r="E4411"/>
      <c r="F4411"/>
      <c r="G4411"/>
      <c r="H4411"/>
      <c r="I4411"/>
      <c r="J4411"/>
      <c r="K4411"/>
      <c r="L4411"/>
      <c r="M4411"/>
      <c r="N4411"/>
      <c r="O4411"/>
      <c r="P4411"/>
      <c r="Q4411"/>
      <c r="R4411"/>
      <c r="S4411"/>
      <c r="T4411"/>
      <c r="U4411"/>
      <c r="V4411"/>
      <c r="W4411"/>
      <c r="X4411"/>
      <c r="Y4411"/>
      <c r="Z4411"/>
    </row>
    <row r="4412" spans="1:26" x14ac:dyDescent="0.25">
      <c r="A4412"/>
      <c r="B4412"/>
      <c r="C4412"/>
      <c r="D4412"/>
      <c r="E4412"/>
      <c r="F4412"/>
      <c r="G4412"/>
      <c r="H4412"/>
      <c r="I4412"/>
      <c r="J4412"/>
      <c r="K4412"/>
      <c r="L4412"/>
      <c r="M4412"/>
      <c r="N4412"/>
      <c r="O4412"/>
      <c r="P4412"/>
      <c r="Q4412"/>
      <c r="R4412"/>
      <c r="S4412"/>
      <c r="T4412"/>
      <c r="U4412"/>
      <c r="V4412"/>
      <c r="W4412"/>
      <c r="X4412"/>
      <c r="Y4412"/>
      <c r="Z4412"/>
    </row>
    <row r="4413" spans="1:26" x14ac:dyDescent="0.25">
      <c r="A4413"/>
      <c r="B4413"/>
      <c r="C4413"/>
      <c r="D4413"/>
      <c r="E4413"/>
      <c r="F4413"/>
      <c r="G4413"/>
      <c r="H4413"/>
      <c r="I4413"/>
      <c r="J4413"/>
      <c r="K4413"/>
      <c r="L4413"/>
      <c r="M4413"/>
      <c r="N4413"/>
      <c r="O4413"/>
      <c r="P4413"/>
      <c r="Q4413"/>
      <c r="R4413"/>
      <c r="S4413"/>
      <c r="T4413"/>
      <c r="U4413"/>
      <c r="V4413"/>
      <c r="W4413"/>
      <c r="X4413"/>
      <c r="Y4413"/>
      <c r="Z4413"/>
    </row>
    <row r="4414" spans="1:26" x14ac:dyDescent="0.25">
      <c r="A4414"/>
      <c r="B4414"/>
      <c r="C4414"/>
      <c r="D4414"/>
      <c r="E4414"/>
      <c r="F4414"/>
      <c r="G4414"/>
      <c r="H4414"/>
      <c r="I4414"/>
      <c r="J4414"/>
      <c r="K4414"/>
      <c r="L4414"/>
      <c r="M4414"/>
      <c r="N4414"/>
      <c r="O4414"/>
      <c r="P4414"/>
      <c r="Q4414"/>
      <c r="R4414"/>
      <c r="S4414"/>
      <c r="T4414"/>
      <c r="U4414"/>
      <c r="V4414"/>
      <c r="W4414"/>
      <c r="X4414"/>
      <c r="Y4414"/>
      <c r="Z4414"/>
    </row>
    <row r="4415" spans="1:26" x14ac:dyDescent="0.25">
      <c r="A4415"/>
      <c r="B4415"/>
      <c r="C4415"/>
      <c r="D4415"/>
      <c r="E4415"/>
      <c r="F4415"/>
      <c r="G4415"/>
      <c r="H4415"/>
      <c r="I4415"/>
      <c r="J4415"/>
      <c r="K4415"/>
      <c r="L4415"/>
      <c r="M4415"/>
      <c r="N4415"/>
      <c r="O4415"/>
      <c r="P4415"/>
      <c r="Q4415"/>
      <c r="R4415"/>
      <c r="S4415"/>
      <c r="T4415"/>
      <c r="U4415"/>
      <c r="V4415"/>
      <c r="W4415"/>
      <c r="X4415"/>
      <c r="Y4415"/>
      <c r="Z4415"/>
    </row>
    <row r="4416" spans="1:26" x14ac:dyDescent="0.25">
      <c r="A4416"/>
      <c r="B4416"/>
      <c r="C4416"/>
      <c r="D4416"/>
      <c r="E4416"/>
      <c r="F4416"/>
      <c r="G4416"/>
      <c r="H4416"/>
      <c r="I4416"/>
      <c r="J4416"/>
      <c r="K4416"/>
      <c r="L4416"/>
      <c r="M4416"/>
      <c r="N4416"/>
      <c r="O4416"/>
      <c r="P4416"/>
      <c r="Q4416"/>
      <c r="R4416"/>
      <c r="S4416"/>
      <c r="T4416"/>
      <c r="U4416"/>
      <c r="V4416"/>
      <c r="W4416"/>
      <c r="X4416"/>
      <c r="Y4416"/>
      <c r="Z4416"/>
    </row>
    <row r="4417" spans="1:26" x14ac:dyDescent="0.25">
      <c r="A4417"/>
      <c r="B4417"/>
      <c r="C4417"/>
      <c r="D4417"/>
      <c r="E4417"/>
      <c r="F4417"/>
      <c r="G4417"/>
      <c r="H4417"/>
      <c r="I4417"/>
      <c r="J4417"/>
      <c r="K4417"/>
      <c r="L4417"/>
      <c r="M4417"/>
      <c r="N4417"/>
      <c r="O4417"/>
      <c r="P4417"/>
      <c r="Q4417"/>
      <c r="R4417"/>
      <c r="S4417"/>
      <c r="T4417"/>
      <c r="U4417"/>
      <c r="V4417"/>
      <c r="W4417"/>
      <c r="X4417"/>
      <c r="Y4417"/>
      <c r="Z4417"/>
    </row>
    <row r="4418" spans="1:26" x14ac:dyDescent="0.25">
      <c r="A4418"/>
      <c r="B4418"/>
      <c r="C4418"/>
      <c r="D4418"/>
      <c r="E4418"/>
      <c r="F4418"/>
      <c r="G4418"/>
      <c r="H4418"/>
      <c r="I4418"/>
      <c r="J4418"/>
      <c r="K4418"/>
      <c r="L4418"/>
      <c r="M4418"/>
      <c r="N4418"/>
      <c r="O4418"/>
      <c r="P4418"/>
      <c r="Q4418"/>
      <c r="R4418"/>
      <c r="S4418"/>
      <c r="T4418"/>
      <c r="U4418"/>
      <c r="V4418"/>
      <c r="W4418"/>
      <c r="X4418"/>
      <c r="Y4418"/>
      <c r="Z4418"/>
    </row>
    <row r="4419" spans="1:26" x14ac:dyDescent="0.25">
      <c r="A4419"/>
      <c r="B4419"/>
      <c r="C4419"/>
      <c r="D4419"/>
      <c r="E4419"/>
      <c r="F4419"/>
      <c r="G4419"/>
      <c r="H4419"/>
      <c r="I4419"/>
      <c r="J4419"/>
      <c r="K4419"/>
      <c r="L4419"/>
      <c r="M4419"/>
      <c r="N4419"/>
      <c r="O4419"/>
      <c r="P4419"/>
      <c r="Q4419"/>
      <c r="R4419"/>
      <c r="S4419"/>
      <c r="T4419"/>
      <c r="U4419"/>
      <c r="V4419"/>
      <c r="W4419"/>
      <c r="X4419"/>
      <c r="Y4419"/>
      <c r="Z4419"/>
    </row>
    <row r="4420" spans="1:26" x14ac:dyDescent="0.25">
      <c r="A4420"/>
      <c r="B4420"/>
      <c r="C4420"/>
      <c r="D4420"/>
      <c r="E4420"/>
      <c r="F4420"/>
      <c r="G4420"/>
      <c r="H4420"/>
      <c r="I4420"/>
      <c r="J4420"/>
      <c r="K4420"/>
      <c r="L4420"/>
      <c r="M4420"/>
      <c r="N4420"/>
      <c r="O4420"/>
      <c r="P4420"/>
      <c r="Q4420"/>
      <c r="R4420"/>
      <c r="S4420"/>
      <c r="T4420"/>
      <c r="U4420"/>
      <c r="V4420"/>
      <c r="W4420"/>
      <c r="X4420"/>
      <c r="Y4420"/>
      <c r="Z4420"/>
    </row>
    <row r="4421" spans="1:26" x14ac:dyDescent="0.25">
      <c r="A4421"/>
      <c r="B4421"/>
      <c r="C4421"/>
      <c r="D4421"/>
      <c r="E4421"/>
      <c r="F4421"/>
      <c r="G4421"/>
      <c r="H4421"/>
      <c r="I4421"/>
      <c r="J4421"/>
      <c r="K4421"/>
      <c r="L4421"/>
      <c r="M4421"/>
      <c r="N4421"/>
      <c r="O4421"/>
      <c r="P4421"/>
      <c r="Q4421"/>
      <c r="R4421"/>
      <c r="S4421"/>
      <c r="T4421"/>
      <c r="U4421"/>
      <c r="V4421"/>
      <c r="W4421"/>
      <c r="X4421"/>
      <c r="Y4421"/>
      <c r="Z4421"/>
    </row>
    <row r="4422" spans="1:26" x14ac:dyDescent="0.25">
      <c r="A4422"/>
      <c r="B4422"/>
      <c r="C4422"/>
      <c r="D4422"/>
      <c r="E4422"/>
      <c r="F4422"/>
      <c r="G4422"/>
      <c r="H4422"/>
      <c r="I4422"/>
      <c r="J4422"/>
      <c r="K4422"/>
      <c r="L4422"/>
      <c r="M4422"/>
      <c r="N4422"/>
      <c r="O4422"/>
      <c r="P4422"/>
      <c r="Q4422"/>
      <c r="R4422"/>
      <c r="S4422"/>
      <c r="T4422"/>
      <c r="U4422"/>
      <c r="V4422"/>
      <c r="W4422"/>
      <c r="X4422"/>
      <c r="Y4422"/>
      <c r="Z4422"/>
    </row>
    <row r="4423" spans="1:26" x14ac:dyDescent="0.25">
      <c r="A4423"/>
      <c r="B4423"/>
      <c r="C4423"/>
      <c r="D4423"/>
      <c r="E4423"/>
      <c r="F4423"/>
      <c r="G4423"/>
      <c r="H4423"/>
      <c r="I4423"/>
      <c r="J4423"/>
      <c r="K4423"/>
      <c r="L4423"/>
      <c r="M4423"/>
      <c r="N4423"/>
      <c r="O4423"/>
      <c r="P4423"/>
      <c r="Q4423"/>
      <c r="R4423"/>
      <c r="S4423"/>
      <c r="T4423"/>
      <c r="U4423"/>
      <c r="V4423"/>
      <c r="W4423"/>
      <c r="X4423"/>
      <c r="Y4423"/>
      <c r="Z4423"/>
    </row>
    <row r="4424" spans="1:26" x14ac:dyDescent="0.25">
      <c r="A4424"/>
      <c r="B4424"/>
      <c r="C4424"/>
      <c r="D4424"/>
      <c r="E4424"/>
      <c r="F4424"/>
      <c r="G4424"/>
      <c r="H4424"/>
      <c r="I4424"/>
      <c r="J4424"/>
      <c r="K4424"/>
      <c r="L4424"/>
      <c r="M4424"/>
      <c r="N4424"/>
      <c r="O4424"/>
      <c r="P4424"/>
      <c r="Q4424"/>
      <c r="R4424"/>
      <c r="S4424"/>
      <c r="T4424"/>
      <c r="U4424"/>
      <c r="V4424"/>
      <c r="W4424"/>
      <c r="X4424"/>
      <c r="Y4424"/>
      <c r="Z4424"/>
    </row>
    <row r="4425" spans="1:26" x14ac:dyDescent="0.25">
      <c r="A4425"/>
      <c r="B4425"/>
      <c r="C4425"/>
      <c r="D4425"/>
      <c r="E4425"/>
      <c r="F4425"/>
      <c r="G4425"/>
      <c r="H4425"/>
      <c r="I4425"/>
      <c r="J4425"/>
      <c r="K4425"/>
      <c r="L4425"/>
      <c r="M4425"/>
      <c r="N4425"/>
      <c r="O4425"/>
      <c r="P4425"/>
      <c r="Q4425"/>
      <c r="R4425"/>
      <c r="S4425"/>
      <c r="T4425"/>
      <c r="U4425"/>
      <c r="V4425"/>
      <c r="W4425"/>
      <c r="X4425"/>
      <c r="Y4425"/>
      <c r="Z4425"/>
    </row>
    <row r="4426" spans="1:26" x14ac:dyDescent="0.25">
      <c r="A4426"/>
      <c r="B4426"/>
      <c r="C4426"/>
      <c r="D4426"/>
      <c r="E4426"/>
      <c r="F4426"/>
      <c r="G4426"/>
      <c r="H4426"/>
      <c r="I4426"/>
      <c r="J4426"/>
      <c r="K4426"/>
      <c r="L4426"/>
      <c r="M4426"/>
      <c r="N4426"/>
      <c r="O4426"/>
      <c r="P4426"/>
      <c r="Q4426"/>
      <c r="R4426"/>
      <c r="S4426"/>
      <c r="T4426"/>
      <c r="U4426"/>
      <c r="V4426"/>
      <c r="W4426"/>
      <c r="X4426"/>
      <c r="Y4426"/>
      <c r="Z4426"/>
    </row>
    <row r="4427" spans="1:26" x14ac:dyDescent="0.25">
      <c r="A4427"/>
      <c r="B4427"/>
      <c r="C4427"/>
      <c r="D4427"/>
      <c r="E4427"/>
      <c r="F4427"/>
      <c r="G4427"/>
      <c r="H4427"/>
      <c r="I4427"/>
      <c r="J4427"/>
      <c r="K4427"/>
      <c r="L4427"/>
      <c r="M4427"/>
      <c r="N4427"/>
      <c r="O4427"/>
      <c r="P4427"/>
      <c r="Q4427"/>
      <c r="R4427"/>
      <c r="S4427"/>
      <c r="T4427"/>
      <c r="U4427"/>
      <c r="V4427"/>
      <c r="W4427"/>
      <c r="X4427"/>
      <c r="Y4427"/>
      <c r="Z4427"/>
    </row>
    <row r="4428" spans="1:26" x14ac:dyDescent="0.25">
      <c r="A4428"/>
      <c r="B4428"/>
      <c r="C4428"/>
      <c r="D4428"/>
      <c r="E4428"/>
      <c r="F4428"/>
      <c r="G4428"/>
      <c r="H4428"/>
      <c r="I4428"/>
      <c r="J4428"/>
      <c r="K4428"/>
      <c r="L4428"/>
      <c r="M4428"/>
      <c r="N4428"/>
      <c r="O4428"/>
      <c r="P4428"/>
      <c r="Q4428"/>
      <c r="R4428"/>
      <c r="S4428"/>
      <c r="T4428"/>
      <c r="U4428"/>
      <c r="V4428"/>
      <c r="W4428"/>
      <c r="X4428"/>
      <c r="Y4428"/>
      <c r="Z4428"/>
    </row>
    <row r="4429" spans="1:26" x14ac:dyDescent="0.25">
      <c r="A4429"/>
      <c r="B4429"/>
      <c r="C4429"/>
      <c r="D4429"/>
      <c r="E4429"/>
      <c r="F4429"/>
      <c r="G4429"/>
      <c r="H4429"/>
      <c r="I4429"/>
      <c r="J4429"/>
      <c r="K4429"/>
      <c r="L4429"/>
      <c r="M4429"/>
      <c r="N4429"/>
      <c r="O4429"/>
      <c r="P4429"/>
      <c r="Q4429"/>
      <c r="R4429"/>
      <c r="S4429"/>
      <c r="T4429"/>
      <c r="U4429"/>
      <c r="V4429"/>
      <c r="W4429"/>
      <c r="X4429"/>
      <c r="Y4429"/>
      <c r="Z4429"/>
    </row>
    <row r="4430" spans="1:26" x14ac:dyDescent="0.25">
      <c r="A4430"/>
      <c r="B4430"/>
      <c r="C4430"/>
      <c r="D4430"/>
      <c r="E4430"/>
      <c r="F4430"/>
      <c r="G4430"/>
      <c r="H4430"/>
      <c r="I4430"/>
      <c r="J4430"/>
      <c r="K4430"/>
      <c r="L4430"/>
      <c r="M4430"/>
      <c r="N4430"/>
      <c r="O4430"/>
      <c r="P4430"/>
      <c r="Q4430"/>
      <c r="R4430"/>
      <c r="S4430"/>
      <c r="T4430"/>
      <c r="U4430"/>
      <c r="V4430"/>
      <c r="W4430"/>
      <c r="X4430"/>
      <c r="Y4430"/>
      <c r="Z4430"/>
    </row>
    <row r="4431" spans="1:26" x14ac:dyDescent="0.25">
      <c r="A4431"/>
      <c r="B4431"/>
      <c r="C4431"/>
      <c r="D4431"/>
      <c r="E4431"/>
      <c r="F4431"/>
      <c r="G4431"/>
      <c r="H4431"/>
      <c r="I4431"/>
      <c r="J4431"/>
      <c r="K4431"/>
      <c r="L4431"/>
      <c r="M4431"/>
      <c r="N4431"/>
      <c r="O4431"/>
      <c r="P4431"/>
      <c r="Q4431"/>
      <c r="R4431"/>
      <c r="S4431"/>
      <c r="T4431"/>
      <c r="U4431"/>
      <c r="V4431"/>
      <c r="W4431"/>
      <c r="X4431"/>
      <c r="Y4431"/>
      <c r="Z4431"/>
    </row>
    <row r="4432" spans="1:26" x14ac:dyDescent="0.25">
      <c r="A4432"/>
      <c r="B4432"/>
      <c r="C4432"/>
      <c r="D4432"/>
      <c r="E4432"/>
      <c r="F4432"/>
      <c r="G4432"/>
      <c r="H4432"/>
      <c r="I4432"/>
      <c r="J4432"/>
      <c r="K4432"/>
      <c r="L4432"/>
      <c r="M4432"/>
      <c r="N4432"/>
      <c r="O4432"/>
      <c r="P4432"/>
      <c r="Q4432"/>
      <c r="R4432"/>
      <c r="S4432"/>
      <c r="T4432"/>
      <c r="U4432"/>
      <c r="V4432"/>
      <c r="W4432"/>
      <c r="X4432"/>
      <c r="Y4432"/>
      <c r="Z4432"/>
    </row>
    <row r="4433" spans="1:26" x14ac:dyDescent="0.25">
      <c r="A4433"/>
      <c r="B4433"/>
      <c r="C4433"/>
      <c r="D4433"/>
      <c r="E4433"/>
      <c r="F4433"/>
      <c r="G4433"/>
      <c r="H4433"/>
      <c r="I4433"/>
      <c r="J4433"/>
      <c r="K4433"/>
      <c r="L4433"/>
      <c r="M4433"/>
      <c r="N4433"/>
      <c r="O4433"/>
      <c r="P4433"/>
      <c r="Q4433"/>
      <c r="R4433"/>
      <c r="S4433"/>
      <c r="T4433"/>
      <c r="U4433"/>
      <c r="V4433"/>
      <c r="W4433"/>
      <c r="X4433"/>
      <c r="Y4433"/>
      <c r="Z4433"/>
    </row>
    <row r="4434" spans="1:26" x14ac:dyDescent="0.25">
      <c r="A4434"/>
      <c r="B4434"/>
      <c r="C4434"/>
      <c r="D4434"/>
      <c r="E4434"/>
      <c r="F4434"/>
      <c r="G4434"/>
      <c r="H4434"/>
      <c r="I4434"/>
      <c r="J4434"/>
      <c r="K4434"/>
      <c r="L4434"/>
      <c r="M4434"/>
      <c r="N4434"/>
      <c r="O4434"/>
      <c r="P4434"/>
      <c r="Q4434"/>
      <c r="R4434"/>
      <c r="S4434"/>
      <c r="T4434"/>
      <c r="U4434"/>
      <c r="V4434"/>
      <c r="W4434"/>
      <c r="X4434"/>
      <c r="Y4434"/>
      <c r="Z4434"/>
    </row>
    <row r="4435" spans="1:26" x14ac:dyDescent="0.25">
      <c r="A4435"/>
      <c r="B4435"/>
      <c r="C4435"/>
      <c r="D4435"/>
      <c r="E4435"/>
      <c r="F4435"/>
      <c r="G4435"/>
      <c r="H4435"/>
      <c r="I4435"/>
      <c r="J4435"/>
      <c r="K4435"/>
      <c r="L4435"/>
      <c r="M4435"/>
      <c r="N4435"/>
      <c r="O4435"/>
      <c r="P4435"/>
      <c r="Q4435"/>
      <c r="R4435"/>
      <c r="S4435"/>
      <c r="T4435"/>
      <c r="U4435"/>
      <c r="V4435"/>
      <c r="W4435"/>
      <c r="X4435"/>
      <c r="Y4435"/>
      <c r="Z4435"/>
    </row>
    <row r="4436" spans="1:26" x14ac:dyDescent="0.25">
      <c r="A4436"/>
      <c r="B4436"/>
      <c r="C4436"/>
      <c r="D4436"/>
      <c r="E4436"/>
      <c r="F4436"/>
      <c r="G4436"/>
      <c r="H4436"/>
      <c r="I4436"/>
      <c r="J4436"/>
      <c r="K4436"/>
      <c r="L4436"/>
      <c r="M4436"/>
      <c r="N4436"/>
      <c r="O4436"/>
      <c r="P4436"/>
      <c r="Q4436"/>
      <c r="R4436"/>
      <c r="S4436"/>
      <c r="T4436"/>
      <c r="U4436"/>
      <c r="V4436"/>
      <c r="W4436"/>
      <c r="X4436"/>
      <c r="Y4436"/>
      <c r="Z4436"/>
    </row>
    <row r="4437" spans="1:26" x14ac:dyDescent="0.25">
      <c r="A4437"/>
      <c r="B4437"/>
      <c r="C4437"/>
      <c r="D4437"/>
      <c r="E4437"/>
      <c r="F4437"/>
      <c r="G4437"/>
      <c r="H4437"/>
      <c r="I4437"/>
      <c r="J4437"/>
      <c r="K4437"/>
      <c r="L4437"/>
      <c r="M4437"/>
      <c r="N4437"/>
      <c r="O4437"/>
      <c r="P4437"/>
      <c r="Q4437"/>
      <c r="R4437"/>
      <c r="S4437"/>
      <c r="T4437"/>
      <c r="U4437"/>
      <c r="V4437"/>
      <c r="W4437"/>
      <c r="X4437"/>
      <c r="Y4437"/>
      <c r="Z4437"/>
    </row>
    <row r="4438" spans="1:26" x14ac:dyDescent="0.25">
      <c r="A4438"/>
      <c r="B4438"/>
      <c r="C4438"/>
      <c r="D4438"/>
      <c r="E4438"/>
      <c r="F4438"/>
      <c r="G4438"/>
      <c r="H4438"/>
      <c r="I4438"/>
      <c r="J4438"/>
      <c r="K4438"/>
      <c r="L4438"/>
      <c r="M4438"/>
      <c r="N4438"/>
      <c r="O4438"/>
      <c r="P4438"/>
      <c r="Q4438"/>
      <c r="R4438"/>
      <c r="S4438"/>
      <c r="T4438"/>
      <c r="U4438"/>
      <c r="V4438"/>
      <c r="W4438"/>
      <c r="X4438"/>
      <c r="Y4438"/>
      <c r="Z4438"/>
    </row>
    <row r="4439" spans="1:26" x14ac:dyDescent="0.25">
      <c r="A4439"/>
      <c r="B4439"/>
      <c r="C4439"/>
      <c r="D4439"/>
      <c r="E4439"/>
      <c r="F4439"/>
      <c r="G4439"/>
      <c r="H4439"/>
      <c r="I4439"/>
      <c r="J4439"/>
      <c r="K4439"/>
      <c r="L4439"/>
      <c r="M4439"/>
      <c r="N4439"/>
      <c r="O4439"/>
      <c r="P4439"/>
      <c r="Q4439"/>
      <c r="R4439"/>
      <c r="S4439"/>
      <c r="T4439"/>
      <c r="U4439"/>
      <c r="V4439"/>
      <c r="W4439"/>
      <c r="X4439"/>
      <c r="Y4439"/>
      <c r="Z4439"/>
    </row>
    <row r="4440" spans="1:26" x14ac:dyDescent="0.25">
      <c r="A4440"/>
      <c r="B4440"/>
      <c r="C4440"/>
      <c r="D4440"/>
      <c r="E4440"/>
      <c r="F4440"/>
      <c r="G4440"/>
      <c r="H4440"/>
      <c r="I4440"/>
      <c r="J4440"/>
      <c r="K4440"/>
      <c r="L4440"/>
      <c r="M4440"/>
      <c r="N4440"/>
      <c r="O4440"/>
      <c r="P4440"/>
      <c r="Q4440"/>
      <c r="R4440"/>
      <c r="S4440"/>
      <c r="T4440"/>
      <c r="U4440"/>
      <c r="V4440"/>
      <c r="W4440"/>
      <c r="X4440"/>
      <c r="Y4440"/>
      <c r="Z4440"/>
    </row>
    <row r="4441" spans="1:26" x14ac:dyDescent="0.25">
      <c r="A4441"/>
      <c r="B4441"/>
      <c r="C4441"/>
      <c r="D4441"/>
      <c r="E4441"/>
      <c r="F4441"/>
      <c r="G4441"/>
      <c r="H4441"/>
      <c r="I4441"/>
      <c r="J4441"/>
      <c r="K4441"/>
      <c r="L4441"/>
      <c r="M4441"/>
      <c r="N4441"/>
      <c r="O4441"/>
      <c r="P4441"/>
      <c r="Q4441"/>
      <c r="R4441"/>
      <c r="S4441"/>
      <c r="T4441"/>
      <c r="U4441"/>
      <c r="V4441"/>
      <c r="W4441"/>
      <c r="X4441"/>
      <c r="Y4441"/>
      <c r="Z4441"/>
    </row>
    <row r="4442" spans="1:26" x14ac:dyDescent="0.25">
      <c r="A4442"/>
      <c r="B4442"/>
      <c r="C4442"/>
      <c r="D4442"/>
      <c r="E4442"/>
      <c r="F4442"/>
      <c r="G4442"/>
      <c r="H4442"/>
      <c r="I4442"/>
      <c r="J4442"/>
      <c r="K4442"/>
      <c r="L4442"/>
      <c r="M4442"/>
      <c r="N4442"/>
      <c r="O4442"/>
      <c r="P4442"/>
      <c r="Q4442"/>
      <c r="R4442"/>
      <c r="S4442"/>
      <c r="T4442"/>
      <c r="U4442"/>
      <c r="V4442"/>
      <c r="W4442"/>
      <c r="X4442"/>
      <c r="Y4442"/>
      <c r="Z4442"/>
    </row>
    <row r="4443" spans="1:26" x14ac:dyDescent="0.25">
      <c r="A4443"/>
      <c r="B4443"/>
      <c r="C4443"/>
      <c r="D4443"/>
      <c r="E4443"/>
      <c r="F4443"/>
      <c r="G4443"/>
      <c r="H4443"/>
      <c r="I4443"/>
      <c r="J4443"/>
      <c r="K4443"/>
      <c r="L4443"/>
      <c r="M4443"/>
      <c r="N4443"/>
      <c r="O4443"/>
      <c r="P4443"/>
      <c r="Q4443"/>
      <c r="R4443"/>
      <c r="S4443"/>
      <c r="T4443"/>
      <c r="U4443"/>
      <c r="V4443"/>
      <c r="W4443"/>
      <c r="X4443"/>
      <c r="Y4443"/>
      <c r="Z4443"/>
    </row>
    <row r="4444" spans="1:26" x14ac:dyDescent="0.25">
      <c r="A4444"/>
      <c r="B4444"/>
      <c r="C4444"/>
      <c r="D4444"/>
      <c r="E4444"/>
      <c r="F4444"/>
      <c r="G4444"/>
      <c r="H4444"/>
      <c r="I4444"/>
      <c r="J4444"/>
      <c r="K4444"/>
      <c r="L4444"/>
      <c r="M4444"/>
      <c r="N4444"/>
      <c r="O4444"/>
      <c r="P4444"/>
      <c r="Q4444"/>
      <c r="R4444"/>
      <c r="S4444"/>
      <c r="T4444"/>
      <c r="U4444"/>
      <c r="V4444"/>
      <c r="W4444"/>
      <c r="X4444"/>
      <c r="Y4444"/>
      <c r="Z4444"/>
    </row>
    <row r="4445" spans="1:26" x14ac:dyDescent="0.25">
      <c r="A4445"/>
      <c r="B4445"/>
      <c r="C4445"/>
      <c r="D4445"/>
      <c r="E4445"/>
      <c r="F4445"/>
      <c r="G4445"/>
      <c r="H4445"/>
      <c r="I4445"/>
      <c r="J4445"/>
      <c r="K4445"/>
      <c r="L4445"/>
      <c r="M4445"/>
      <c r="N4445"/>
      <c r="O4445"/>
      <c r="P4445"/>
      <c r="Q4445"/>
      <c r="R4445"/>
      <c r="S4445"/>
      <c r="T4445"/>
      <c r="U4445"/>
      <c r="V4445"/>
      <c r="W4445"/>
      <c r="X4445"/>
      <c r="Y4445"/>
      <c r="Z4445"/>
    </row>
    <row r="4446" spans="1:26" x14ac:dyDescent="0.25">
      <c r="A4446"/>
      <c r="B4446"/>
      <c r="C4446"/>
      <c r="D4446"/>
      <c r="E4446"/>
      <c r="F4446"/>
      <c r="G4446"/>
      <c r="H4446"/>
      <c r="I4446"/>
      <c r="J4446"/>
      <c r="K4446"/>
      <c r="L4446"/>
      <c r="M4446"/>
      <c r="N4446"/>
      <c r="O4446"/>
      <c r="P4446"/>
      <c r="Q4446"/>
      <c r="R4446"/>
      <c r="S4446"/>
      <c r="T4446"/>
      <c r="U4446"/>
      <c r="V4446"/>
      <c r="W4446"/>
      <c r="X4446"/>
      <c r="Y4446"/>
      <c r="Z4446"/>
    </row>
    <row r="4447" spans="1:26" x14ac:dyDescent="0.25">
      <c r="A4447"/>
      <c r="B4447"/>
      <c r="C4447"/>
      <c r="D4447"/>
      <c r="E4447"/>
      <c r="F4447"/>
      <c r="G4447"/>
      <c r="H4447"/>
      <c r="I4447"/>
      <c r="J4447"/>
      <c r="K4447"/>
      <c r="L4447"/>
      <c r="M4447"/>
      <c r="N4447"/>
      <c r="O4447"/>
      <c r="P4447"/>
      <c r="Q4447"/>
      <c r="R4447"/>
      <c r="S4447"/>
      <c r="T4447"/>
      <c r="U4447"/>
      <c r="V4447"/>
      <c r="W4447"/>
      <c r="X4447"/>
      <c r="Y4447"/>
      <c r="Z4447"/>
    </row>
    <row r="4448" spans="1:26" x14ac:dyDescent="0.25">
      <c r="A4448"/>
      <c r="B4448"/>
      <c r="C4448"/>
      <c r="D4448"/>
      <c r="E4448"/>
      <c r="F4448"/>
      <c r="G4448"/>
      <c r="H4448"/>
      <c r="I4448"/>
      <c r="J4448"/>
      <c r="K4448"/>
      <c r="L4448"/>
      <c r="M4448"/>
      <c r="N4448"/>
      <c r="O4448"/>
      <c r="P4448"/>
      <c r="Q4448"/>
      <c r="R4448"/>
      <c r="S4448"/>
      <c r="T4448"/>
      <c r="U4448"/>
      <c r="V4448"/>
      <c r="W4448"/>
      <c r="X4448"/>
      <c r="Y4448"/>
      <c r="Z4448"/>
    </row>
    <row r="4449" spans="1:26" x14ac:dyDescent="0.25">
      <c r="A4449"/>
      <c r="B4449"/>
      <c r="C4449"/>
      <c r="D4449"/>
      <c r="E4449"/>
      <c r="F4449"/>
      <c r="G4449"/>
      <c r="H4449"/>
      <c r="I4449"/>
      <c r="J4449"/>
      <c r="K4449"/>
      <c r="L4449"/>
      <c r="M4449"/>
      <c r="N4449"/>
      <c r="O4449"/>
      <c r="P4449"/>
      <c r="Q4449"/>
      <c r="R4449"/>
      <c r="S4449"/>
      <c r="T4449"/>
      <c r="U4449"/>
      <c r="V4449"/>
      <c r="W4449"/>
      <c r="X4449"/>
      <c r="Y4449"/>
      <c r="Z4449"/>
    </row>
    <row r="4450" spans="1:26" x14ac:dyDescent="0.25">
      <c r="A4450"/>
      <c r="B4450"/>
      <c r="C4450"/>
      <c r="D4450"/>
      <c r="E4450"/>
      <c r="F4450"/>
      <c r="G4450"/>
      <c r="H4450"/>
      <c r="I4450"/>
      <c r="J4450"/>
      <c r="K4450"/>
      <c r="L4450"/>
      <c r="M4450"/>
      <c r="N4450"/>
      <c r="O4450"/>
      <c r="P4450"/>
      <c r="Q4450"/>
      <c r="R4450"/>
      <c r="S4450"/>
      <c r="T4450"/>
      <c r="U4450"/>
      <c r="V4450"/>
      <c r="W4450"/>
      <c r="X4450"/>
      <c r="Y4450"/>
      <c r="Z4450"/>
    </row>
    <row r="4451" spans="1:26" x14ac:dyDescent="0.25">
      <c r="A4451"/>
      <c r="B4451"/>
      <c r="C4451"/>
      <c r="D4451"/>
      <c r="E4451"/>
      <c r="F4451"/>
      <c r="G4451"/>
      <c r="H4451"/>
      <c r="I4451"/>
      <c r="J4451"/>
      <c r="K4451"/>
      <c r="L4451"/>
      <c r="M4451"/>
      <c r="N4451"/>
      <c r="O4451"/>
      <c r="P4451"/>
      <c r="Q4451"/>
      <c r="R4451"/>
      <c r="S4451"/>
      <c r="T4451"/>
      <c r="U4451"/>
      <c r="V4451"/>
      <c r="W4451"/>
      <c r="X4451"/>
      <c r="Y4451"/>
      <c r="Z4451"/>
    </row>
    <row r="4452" spans="1:26" x14ac:dyDescent="0.25">
      <c r="A4452"/>
      <c r="B4452"/>
      <c r="C4452"/>
      <c r="D4452"/>
      <c r="E4452"/>
      <c r="F4452"/>
      <c r="G4452"/>
      <c r="H4452"/>
      <c r="I4452"/>
      <c r="J4452"/>
      <c r="K4452"/>
      <c r="L4452"/>
      <c r="M4452"/>
      <c r="N4452"/>
      <c r="O4452"/>
      <c r="P4452"/>
      <c r="Q4452"/>
      <c r="R4452"/>
      <c r="S4452"/>
      <c r="T4452"/>
      <c r="U4452"/>
      <c r="V4452"/>
      <c r="W4452"/>
      <c r="X4452"/>
      <c r="Y4452"/>
      <c r="Z4452"/>
    </row>
    <row r="4453" spans="1:26" x14ac:dyDescent="0.25">
      <c r="A4453"/>
      <c r="B4453"/>
      <c r="C4453"/>
      <c r="D4453"/>
      <c r="E4453"/>
      <c r="F4453"/>
      <c r="G4453"/>
      <c r="H4453"/>
      <c r="I4453"/>
      <c r="J4453"/>
      <c r="K4453"/>
      <c r="L4453"/>
      <c r="M4453"/>
      <c r="N4453"/>
      <c r="O4453"/>
      <c r="P4453"/>
      <c r="Q4453"/>
      <c r="R4453"/>
      <c r="S4453"/>
      <c r="T4453"/>
      <c r="U4453"/>
      <c r="V4453"/>
      <c r="W4453"/>
      <c r="X4453"/>
      <c r="Y4453"/>
      <c r="Z4453"/>
    </row>
    <row r="4454" spans="1:26" x14ac:dyDescent="0.25">
      <c r="A4454"/>
      <c r="B4454"/>
      <c r="C4454"/>
      <c r="D4454"/>
      <c r="E4454"/>
      <c r="F4454"/>
      <c r="G4454"/>
      <c r="H4454"/>
      <c r="I4454"/>
      <c r="J4454"/>
      <c r="K4454"/>
      <c r="L4454"/>
      <c r="M4454"/>
      <c r="N4454"/>
      <c r="O4454"/>
      <c r="P4454"/>
      <c r="Q4454"/>
      <c r="R4454"/>
      <c r="S4454"/>
      <c r="T4454"/>
      <c r="U4454"/>
      <c r="V4454"/>
      <c r="W4454"/>
      <c r="X4454"/>
      <c r="Y4454"/>
      <c r="Z4454"/>
    </row>
    <row r="4455" spans="1:26" x14ac:dyDescent="0.25">
      <c r="A4455"/>
      <c r="B4455"/>
      <c r="C4455"/>
      <c r="D4455"/>
      <c r="E4455"/>
      <c r="F4455"/>
      <c r="G4455"/>
      <c r="H4455"/>
      <c r="I4455"/>
      <c r="J4455"/>
      <c r="K4455"/>
      <c r="L4455"/>
      <c r="M4455"/>
      <c r="N4455"/>
      <c r="O4455"/>
      <c r="P4455"/>
      <c r="Q4455"/>
      <c r="R4455"/>
      <c r="S4455"/>
      <c r="T4455"/>
      <c r="U4455"/>
      <c r="V4455"/>
      <c r="W4455"/>
      <c r="X4455"/>
      <c r="Y4455"/>
      <c r="Z4455"/>
    </row>
    <row r="4456" spans="1:26" x14ac:dyDescent="0.25">
      <c r="A4456"/>
      <c r="B4456"/>
      <c r="C4456"/>
      <c r="D4456"/>
      <c r="E4456"/>
      <c r="F4456"/>
      <c r="G4456"/>
      <c r="H4456"/>
      <c r="I4456"/>
      <c r="J4456"/>
      <c r="K4456"/>
      <c r="L4456"/>
      <c r="M4456"/>
      <c r="N4456"/>
      <c r="O4456"/>
      <c r="P4456"/>
      <c r="Q4456"/>
      <c r="R4456"/>
      <c r="S4456"/>
      <c r="T4456"/>
      <c r="U4456"/>
      <c r="V4456"/>
      <c r="W4456"/>
      <c r="X4456"/>
      <c r="Y4456"/>
      <c r="Z4456"/>
    </row>
    <row r="4457" spans="1:26" x14ac:dyDescent="0.25">
      <c r="A4457"/>
      <c r="B4457"/>
      <c r="C4457"/>
      <c r="D4457"/>
      <c r="E4457"/>
      <c r="F4457"/>
      <c r="G4457"/>
      <c r="H4457"/>
      <c r="I4457"/>
      <c r="J4457"/>
      <c r="K4457"/>
      <c r="L4457"/>
      <c r="M4457"/>
      <c r="N4457"/>
      <c r="O4457"/>
      <c r="P4457"/>
      <c r="Q4457"/>
      <c r="R4457"/>
      <c r="S4457"/>
      <c r="T4457"/>
      <c r="U4457"/>
      <c r="V4457"/>
      <c r="W4457"/>
      <c r="X4457"/>
      <c r="Y4457"/>
      <c r="Z4457"/>
    </row>
    <row r="4458" spans="1:26" x14ac:dyDescent="0.25">
      <c r="A4458"/>
      <c r="B4458"/>
      <c r="C4458"/>
      <c r="D4458"/>
      <c r="E4458"/>
      <c r="F4458"/>
      <c r="G4458"/>
      <c r="H4458"/>
      <c r="I4458"/>
      <c r="J4458"/>
      <c r="K4458"/>
      <c r="L4458"/>
      <c r="M4458"/>
      <c r="N4458"/>
      <c r="O4458"/>
      <c r="P4458"/>
      <c r="Q4458"/>
      <c r="R4458"/>
      <c r="S4458"/>
      <c r="T4458"/>
      <c r="U4458"/>
      <c r="V4458"/>
      <c r="W4458"/>
      <c r="X4458"/>
      <c r="Y4458"/>
      <c r="Z4458"/>
    </row>
    <row r="4459" spans="1:26" x14ac:dyDescent="0.25">
      <c r="A4459"/>
      <c r="B4459"/>
      <c r="C4459"/>
      <c r="D4459"/>
      <c r="E4459"/>
      <c r="F4459"/>
      <c r="G4459"/>
      <c r="H4459"/>
      <c r="I4459"/>
      <c r="J4459"/>
      <c r="K4459"/>
      <c r="L4459"/>
      <c r="M4459"/>
      <c r="N4459"/>
      <c r="O4459"/>
      <c r="P4459"/>
      <c r="Q4459"/>
      <c r="R4459"/>
      <c r="S4459"/>
      <c r="T4459"/>
      <c r="U4459"/>
      <c r="V4459"/>
      <c r="W4459"/>
      <c r="X4459"/>
      <c r="Y4459"/>
      <c r="Z4459"/>
    </row>
    <row r="4460" spans="1:26" x14ac:dyDescent="0.25">
      <c r="A4460"/>
      <c r="B4460"/>
      <c r="C4460"/>
      <c r="D4460"/>
      <c r="E4460"/>
      <c r="F4460"/>
      <c r="G4460"/>
      <c r="H4460"/>
      <c r="I4460"/>
      <c r="J4460"/>
      <c r="K4460"/>
      <c r="L4460"/>
      <c r="M4460"/>
      <c r="N4460"/>
      <c r="O4460"/>
      <c r="P4460"/>
      <c r="Q4460"/>
      <c r="R4460"/>
      <c r="S4460"/>
      <c r="T4460"/>
      <c r="U4460"/>
      <c r="V4460"/>
      <c r="W4460"/>
      <c r="X4460"/>
      <c r="Y4460"/>
      <c r="Z4460"/>
    </row>
    <row r="4461" spans="1:26" x14ac:dyDescent="0.25">
      <c r="A4461"/>
      <c r="B4461"/>
      <c r="C4461"/>
      <c r="D4461"/>
      <c r="E4461"/>
      <c r="F4461"/>
      <c r="G4461"/>
      <c r="H4461"/>
      <c r="I4461"/>
      <c r="J4461"/>
      <c r="K4461"/>
      <c r="L4461"/>
      <c r="M4461"/>
      <c r="N4461"/>
      <c r="O4461"/>
      <c r="P4461"/>
      <c r="Q4461"/>
      <c r="R4461"/>
      <c r="S4461"/>
      <c r="T4461"/>
      <c r="U4461"/>
      <c r="V4461"/>
      <c r="W4461"/>
      <c r="X4461"/>
      <c r="Y4461"/>
      <c r="Z4461"/>
    </row>
    <row r="4462" spans="1:26" x14ac:dyDescent="0.25">
      <c r="A4462"/>
      <c r="B4462"/>
      <c r="C4462"/>
      <c r="D4462"/>
      <c r="E4462"/>
      <c r="F4462"/>
      <c r="G4462"/>
      <c r="H4462"/>
      <c r="I4462"/>
      <c r="J4462"/>
      <c r="K4462"/>
      <c r="L4462"/>
      <c r="M4462"/>
      <c r="N4462"/>
      <c r="O4462"/>
      <c r="P4462"/>
      <c r="Q4462"/>
      <c r="R4462"/>
      <c r="S4462"/>
      <c r="T4462"/>
      <c r="U4462"/>
      <c r="V4462"/>
      <c r="W4462"/>
      <c r="X4462"/>
      <c r="Y4462"/>
      <c r="Z4462"/>
    </row>
    <row r="4463" spans="1:26" x14ac:dyDescent="0.25">
      <c r="A4463"/>
      <c r="B4463"/>
      <c r="C4463"/>
      <c r="D4463"/>
      <c r="E4463"/>
      <c r="F4463"/>
      <c r="G4463"/>
      <c r="H4463"/>
      <c r="I4463"/>
      <c r="J4463"/>
      <c r="K4463"/>
      <c r="L4463"/>
      <c r="M4463"/>
      <c r="N4463"/>
      <c r="O4463"/>
      <c r="P4463"/>
      <c r="Q4463"/>
      <c r="R4463"/>
      <c r="S4463"/>
      <c r="T4463"/>
      <c r="U4463"/>
      <c r="V4463"/>
      <c r="W4463"/>
      <c r="X4463"/>
      <c r="Y4463"/>
      <c r="Z4463"/>
    </row>
    <row r="4464" spans="1:26" x14ac:dyDescent="0.25">
      <c r="A4464"/>
      <c r="B4464"/>
      <c r="C4464"/>
      <c r="D4464"/>
      <c r="E4464"/>
      <c r="F4464"/>
      <c r="G4464"/>
      <c r="H4464"/>
      <c r="I4464"/>
      <c r="J4464"/>
      <c r="K4464"/>
      <c r="L4464"/>
      <c r="M4464"/>
      <c r="N4464"/>
      <c r="O4464"/>
      <c r="P4464"/>
      <c r="Q4464"/>
      <c r="R4464"/>
      <c r="S4464"/>
      <c r="T4464"/>
      <c r="U4464"/>
      <c r="V4464"/>
      <c r="W4464"/>
      <c r="X4464"/>
      <c r="Y4464"/>
      <c r="Z4464"/>
    </row>
    <row r="4465" spans="1:26" x14ac:dyDescent="0.25">
      <c r="A4465"/>
      <c r="B4465"/>
      <c r="C4465"/>
      <c r="D4465"/>
      <c r="E4465"/>
      <c r="F4465"/>
      <c r="G4465"/>
      <c r="H4465"/>
      <c r="I4465"/>
      <c r="J4465"/>
      <c r="K4465"/>
      <c r="L4465"/>
      <c r="M4465"/>
      <c r="N4465"/>
      <c r="O4465"/>
      <c r="P4465"/>
      <c r="Q4465"/>
      <c r="R4465"/>
      <c r="S4465"/>
      <c r="T4465"/>
      <c r="U4465"/>
      <c r="V4465"/>
      <c r="W4465"/>
      <c r="X4465"/>
      <c r="Y4465"/>
      <c r="Z4465"/>
    </row>
    <row r="4466" spans="1:26" x14ac:dyDescent="0.25">
      <c r="A4466"/>
      <c r="B4466"/>
      <c r="C4466"/>
      <c r="D4466"/>
      <c r="E4466"/>
      <c r="F4466"/>
      <c r="G4466"/>
      <c r="H4466"/>
      <c r="I4466"/>
      <c r="J4466"/>
      <c r="K4466"/>
      <c r="L4466"/>
      <c r="M4466"/>
      <c r="N4466"/>
      <c r="O4466"/>
      <c r="P4466"/>
      <c r="Q4466"/>
      <c r="R4466"/>
      <c r="S4466"/>
      <c r="T4466"/>
      <c r="U4466"/>
      <c r="V4466"/>
      <c r="W4466"/>
      <c r="X4466"/>
      <c r="Y4466"/>
      <c r="Z4466"/>
    </row>
    <row r="4467" spans="1:26" x14ac:dyDescent="0.25">
      <c r="A4467"/>
      <c r="B4467"/>
      <c r="C4467"/>
      <c r="D4467"/>
      <c r="E4467"/>
      <c r="F4467"/>
      <c r="G4467"/>
      <c r="H4467"/>
      <c r="I4467"/>
      <c r="J4467"/>
      <c r="K4467"/>
      <c r="L4467"/>
      <c r="M4467"/>
      <c r="N4467"/>
      <c r="O4467"/>
      <c r="P4467"/>
      <c r="Q4467"/>
      <c r="R4467"/>
      <c r="S4467"/>
      <c r="T4467"/>
      <c r="U4467"/>
      <c r="V4467"/>
      <c r="W4467"/>
      <c r="X4467"/>
      <c r="Y4467"/>
      <c r="Z4467"/>
    </row>
    <row r="4468" spans="1:26" x14ac:dyDescent="0.25">
      <c r="A4468"/>
      <c r="B4468"/>
      <c r="C4468"/>
      <c r="D4468"/>
      <c r="E4468"/>
      <c r="F4468"/>
      <c r="G4468"/>
      <c r="H4468"/>
      <c r="I4468"/>
      <c r="J4468"/>
      <c r="K4468"/>
      <c r="L4468"/>
      <c r="M4468"/>
      <c r="N4468"/>
      <c r="O4468"/>
      <c r="P4468"/>
      <c r="Q4468"/>
      <c r="R4468"/>
      <c r="S4468"/>
      <c r="T4468"/>
      <c r="U4468"/>
      <c r="V4468"/>
      <c r="W4468"/>
      <c r="X4468"/>
      <c r="Y4468"/>
      <c r="Z4468"/>
    </row>
    <row r="4469" spans="1:26" x14ac:dyDescent="0.25">
      <c r="A4469"/>
      <c r="B4469"/>
      <c r="C4469"/>
      <c r="D4469"/>
      <c r="E4469"/>
      <c r="F4469"/>
      <c r="G4469"/>
      <c r="H4469"/>
      <c r="I4469"/>
      <c r="J4469"/>
      <c r="K4469"/>
      <c r="L4469"/>
      <c r="M4469"/>
      <c r="N4469"/>
      <c r="O4469"/>
      <c r="P4469"/>
      <c r="Q4469"/>
      <c r="R4469"/>
      <c r="S4469"/>
      <c r="T4469"/>
      <c r="U4469"/>
      <c r="V4469"/>
      <c r="W4469"/>
      <c r="X4469"/>
      <c r="Y4469"/>
      <c r="Z4469"/>
    </row>
    <row r="4470" spans="1:26" x14ac:dyDescent="0.25">
      <c r="A4470"/>
      <c r="B4470"/>
      <c r="C4470"/>
      <c r="D4470"/>
      <c r="E4470"/>
      <c r="F4470"/>
      <c r="G4470"/>
      <c r="H4470"/>
      <c r="I4470"/>
      <c r="J4470"/>
      <c r="K4470"/>
      <c r="L4470"/>
      <c r="M4470"/>
      <c r="N4470"/>
      <c r="O4470"/>
      <c r="P4470"/>
      <c r="Q4470"/>
      <c r="R4470"/>
      <c r="S4470"/>
      <c r="T4470"/>
      <c r="U4470"/>
      <c r="V4470"/>
      <c r="W4470"/>
      <c r="X4470"/>
      <c r="Y4470"/>
      <c r="Z4470"/>
    </row>
    <row r="4471" spans="1:26" x14ac:dyDescent="0.25">
      <c r="A4471"/>
      <c r="B4471"/>
      <c r="C4471"/>
      <c r="D4471"/>
      <c r="E4471"/>
      <c r="F4471"/>
      <c r="G4471"/>
      <c r="H4471"/>
      <c r="I4471"/>
      <c r="J4471"/>
      <c r="K4471"/>
      <c r="L4471"/>
      <c r="M4471"/>
      <c r="N4471"/>
      <c r="O4471"/>
      <c r="P4471"/>
      <c r="Q4471"/>
      <c r="R4471"/>
      <c r="S4471"/>
      <c r="T4471"/>
      <c r="U4471"/>
      <c r="V4471"/>
      <c r="W4471"/>
      <c r="X4471"/>
      <c r="Y4471"/>
      <c r="Z4471"/>
    </row>
    <row r="4472" spans="1:26" x14ac:dyDescent="0.25">
      <c r="A4472"/>
      <c r="B4472"/>
      <c r="C4472"/>
      <c r="D4472"/>
      <c r="E4472"/>
      <c r="F4472"/>
      <c r="G4472"/>
      <c r="H4472"/>
      <c r="I4472"/>
      <c r="J4472"/>
      <c r="K4472"/>
      <c r="L4472"/>
      <c r="M4472"/>
      <c r="N4472"/>
      <c r="O4472"/>
      <c r="P4472"/>
      <c r="Q4472"/>
      <c r="R4472"/>
      <c r="S4472"/>
      <c r="T4472"/>
      <c r="U4472"/>
      <c r="V4472"/>
      <c r="W4472"/>
      <c r="X4472"/>
      <c r="Y4472"/>
      <c r="Z4472"/>
    </row>
    <row r="4473" spans="1:26" x14ac:dyDescent="0.25">
      <c r="A4473"/>
      <c r="B4473"/>
      <c r="C4473"/>
      <c r="D4473"/>
      <c r="E4473"/>
      <c r="F4473"/>
      <c r="G4473"/>
      <c r="H4473"/>
      <c r="I4473"/>
      <c r="J4473"/>
      <c r="K4473"/>
      <c r="L4473"/>
      <c r="M4473"/>
      <c r="N4473"/>
      <c r="O4473"/>
      <c r="P4473"/>
      <c r="Q4473"/>
      <c r="R4473"/>
      <c r="S4473"/>
      <c r="T4473"/>
      <c r="U4473"/>
      <c r="V4473"/>
      <c r="W4473"/>
      <c r="X4473"/>
      <c r="Y4473"/>
      <c r="Z4473"/>
    </row>
    <row r="4474" spans="1:26" x14ac:dyDescent="0.25">
      <c r="A4474"/>
      <c r="B4474"/>
      <c r="C4474"/>
      <c r="D4474"/>
      <c r="E4474"/>
      <c r="F4474"/>
      <c r="G4474"/>
      <c r="H4474"/>
      <c r="I4474"/>
      <c r="J4474"/>
      <c r="K4474"/>
      <c r="L4474"/>
      <c r="M4474"/>
      <c r="N4474"/>
      <c r="O4474"/>
      <c r="P4474"/>
      <c r="Q4474"/>
      <c r="R4474"/>
      <c r="S4474"/>
      <c r="T4474"/>
      <c r="U4474"/>
      <c r="V4474"/>
      <c r="W4474"/>
      <c r="X4474"/>
      <c r="Y4474"/>
      <c r="Z4474"/>
    </row>
    <row r="4475" spans="1:26" x14ac:dyDescent="0.25">
      <c r="A4475"/>
      <c r="B4475"/>
      <c r="C4475"/>
      <c r="D4475"/>
      <c r="E4475"/>
      <c r="F4475"/>
      <c r="G4475"/>
      <c r="H4475"/>
      <c r="I4475"/>
      <c r="J4475"/>
      <c r="K4475"/>
      <c r="L4475"/>
      <c r="M4475"/>
      <c r="N4475"/>
      <c r="O4475"/>
      <c r="P4475"/>
      <c r="Q4475"/>
      <c r="R4475"/>
      <c r="S4475"/>
      <c r="T4475"/>
      <c r="U4475"/>
      <c r="V4475"/>
      <c r="W4475"/>
      <c r="X4475"/>
      <c r="Y4475"/>
      <c r="Z4475"/>
    </row>
    <row r="4476" spans="1:26" x14ac:dyDescent="0.25">
      <c r="A4476"/>
      <c r="B4476"/>
      <c r="C4476"/>
      <c r="D4476"/>
      <c r="E4476"/>
      <c r="F4476"/>
      <c r="G4476"/>
      <c r="H4476"/>
      <c r="I4476"/>
      <c r="J4476"/>
      <c r="K4476"/>
      <c r="L4476"/>
      <c r="M4476"/>
      <c r="N4476"/>
      <c r="O4476"/>
      <c r="P4476"/>
      <c r="Q4476"/>
      <c r="R4476"/>
      <c r="S4476"/>
      <c r="T4476"/>
      <c r="U4476"/>
      <c r="V4476"/>
      <c r="W4476"/>
      <c r="X4476"/>
      <c r="Y4476"/>
      <c r="Z4476"/>
    </row>
    <row r="4477" spans="1:26" x14ac:dyDescent="0.25">
      <c r="A4477"/>
      <c r="B4477"/>
      <c r="C4477"/>
      <c r="D4477"/>
      <c r="E4477"/>
      <c r="F4477"/>
      <c r="G4477"/>
      <c r="H4477"/>
      <c r="I4477"/>
      <c r="J4477"/>
      <c r="K4477"/>
      <c r="L4477"/>
      <c r="M4477"/>
      <c r="N4477"/>
      <c r="O4477"/>
      <c r="P4477"/>
      <c r="Q4477"/>
      <c r="R4477"/>
      <c r="S4477"/>
      <c r="T4477"/>
      <c r="U4477"/>
      <c r="V4477"/>
      <c r="W4477"/>
      <c r="X4477"/>
      <c r="Y4477"/>
      <c r="Z4477"/>
    </row>
    <row r="4478" spans="1:26" x14ac:dyDescent="0.25">
      <c r="A4478"/>
      <c r="B4478"/>
      <c r="C4478"/>
      <c r="D4478"/>
      <c r="E4478"/>
      <c r="F4478"/>
      <c r="G4478"/>
      <c r="H4478"/>
      <c r="I4478"/>
      <c r="J4478"/>
      <c r="K4478"/>
      <c r="L4478"/>
      <c r="M4478"/>
      <c r="N4478"/>
      <c r="O4478"/>
      <c r="P4478"/>
      <c r="Q4478"/>
      <c r="R4478"/>
      <c r="S4478"/>
      <c r="T4478"/>
      <c r="U4478"/>
      <c r="V4478"/>
      <c r="W4478"/>
      <c r="X4478"/>
      <c r="Y4478"/>
      <c r="Z4478"/>
    </row>
    <row r="4479" spans="1:26" x14ac:dyDescent="0.25">
      <c r="A4479"/>
      <c r="B4479"/>
      <c r="C4479"/>
      <c r="D4479"/>
      <c r="E4479"/>
      <c r="F4479"/>
      <c r="G4479"/>
      <c r="H4479"/>
      <c r="I4479"/>
      <c r="J4479"/>
      <c r="K4479"/>
      <c r="L4479"/>
      <c r="M4479"/>
      <c r="N4479"/>
      <c r="O4479"/>
      <c r="P4479"/>
      <c r="Q4479"/>
      <c r="R4479"/>
      <c r="S4479"/>
      <c r="T4479"/>
      <c r="U4479"/>
      <c r="V4479"/>
      <c r="W4479"/>
      <c r="X4479"/>
      <c r="Y4479"/>
      <c r="Z4479"/>
    </row>
    <row r="4480" spans="1:26" x14ac:dyDescent="0.25">
      <c r="A4480"/>
      <c r="B4480"/>
      <c r="C4480"/>
      <c r="D4480"/>
      <c r="E4480"/>
      <c r="F4480"/>
      <c r="G4480"/>
      <c r="H4480"/>
      <c r="I4480"/>
      <c r="J4480"/>
      <c r="K4480"/>
      <c r="L4480"/>
      <c r="M4480"/>
      <c r="N4480"/>
      <c r="O4480"/>
      <c r="P4480"/>
      <c r="Q4480"/>
      <c r="R4480"/>
      <c r="S4480"/>
      <c r="T4480"/>
      <c r="U4480"/>
      <c r="V4480"/>
      <c r="W4480"/>
      <c r="X4480"/>
      <c r="Y4480"/>
      <c r="Z4480"/>
    </row>
    <row r="4481" spans="1:26" x14ac:dyDescent="0.25">
      <c r="A4481"/>
      <c r="B4481"/>
      <c r="C4481"/>
      <c r="D4481"/>
      <c r="E4481"/>
      <c r="F4481"/>
      <c r="G4481"/>
      <c r="H4481"/>
      <c r="I4481"/>
      <c r="J4481"/>
      <c r="K4481"/>
      <c r="L4481"/>
      <c r="M4481"/>
      <c r="N4481"/>
      <c r="O4481"/>
      <c r="P4481"/>
      <c r="Q4481"/>
      <c r="R4481"/>
      <c r="S4481"/>
      <c r="T4481"/>
      <c r="U4481"/>
      <c r="V4481"/>
      <c r="W4481"/>
      <c r="X4481"/>
      <c r="Y4481"/>
      <c r="Z4481"/>
    </row>
    <row r="4482" spans="1:26" x14ac:dyDescent="0.25">
      <c r="A4482"/>
      <c r="B4482"/>
      <c r="C4482"/>
      <c r="D4482"/>
      <c r="E4482"/>
      <c r="F4482"/>
      <c r="G4482"/>
      <c r="H4482"/>
      <c r="I4482"/>
      <c r="J4482"/>
      <c r="K4482"/>
      <c r="L4482"/>
      <c r="M4482"/>
      <c r="N4482"/>
      <c r="O4482"/>
      <c r="P4482"/>
      <c r="Q4482"/>
      <c r="R4482"/>
      <c r="S4482"/>
      <c r="T4482"/>
      <c r="U4482"/>
      <c r="V4482"/>
      <c r="W4482"/>
      <c r="X4482"/>
      <c r="Y4482"/>
      <c r="Z4482"/>
    </row>
    <row r="4483" spans="1:26" x14ac:dyDescent="0.25">
      <c r="A4483"/>
      <c r="B4483"/>
      <c r="C4483"/>
      <c r="D4483"/>
      <c r="E4483"/>
      <c r="F4483"/>
      <c r="G4483"/>
      <c r="H4483"/>
      <c r="I4483"/>
      <c r="J4483"/>
      <c r="K4483"/>
      <c r="L4483"/>
      <c r="M4483"/>
      <c r="N4483"/>
      <c r="O4483"/>
      <c r="P4483"/>
      <c r="Q4483"/>
      <c r="R4483"/>
      <c r="S4483"/>
      <c r="T4483"/>
      <c r="U4483"/>
      <c r="V4483"/>
      <c r="W4483"/>
      <c r="X4483"/>
      <c r="Y4483"/>
      <c r="Z4483"/>
    </row>
    <row r="4484" spans="1:26" x14ac:dyDescent="0.25">
      <c r="A4484"/>
      <c r="B4484"/>
      <c r="C4484"/>
      <c r="D4484"/>
      <c r="E4484"/>
      <c r="F4484"/>
      <c r="G4484"/>
      <c r="H4484"/>
      <c r="I4484"/>
      <c r="J4484"/>
      <c r="K4484"/>
      <c r="L4484"/>
      <c r="M4484"/>
      <c r="N4484"/>
      <c r="O4484"/>
      <c r="P4484"/>
      <c r="Q4484"/>
      <c r="R4484"/>
      <c r="S4484"/>
      <c r="T4484"/>
      <c r="U4484"/>
      <c r="V4484"/>
      <c r="W4484"/>
      <c r="X4484"/>
      <c r="Y4484"/>
      <c r="Z4484"/>
    </row>
    <row r="4485" spans="1:26" x14ac:dyDescent="0.25">
      <c r="A4485"/>
      <c r="B4485"/>
      <c r="C4485"/>
      <c r="D4485"/>
      <c r="E4485"/>
      <c r="F4485"/>
      <c r="G4485"/>
      <c r="H4485"/>
      <c r="I4485"/>
      <c r="J4485"/>
      <c r="K4485"/>
      <c r="L4485"/>
      <c r="M4485"/>
      <c r="N4485"/>
      <c r="O4485"/>
      <c r="P4485"/>
      <c r="Q4485"/>
      <c r="R4485"/>
      <c r="S4485"/>
      <c r="T4485"/>
      <c r="U4485"/>
      <c r="V4485"/>
      <c r="W4485"/>
      <c r="X4485"/>
      <c r="Y4485"/>
      <c r="Z4485"/>
    </row>
    <row r="4486" spans="1:26" x14ac:dyDescent="0.25">
      <c r="A4486"/>
      <c r="B4486"/>
      <c r="C4486"/>
      <c r="D4486"/>
      <c r="E4486"/>
      <c r="F4486"/>
      <c r="G4486"/>
      <c r="H4486"/>
      <c r="I4486"/>
      <c r="J4486"/>
      <c r="K4486"/>
      <c r="L4486"/>
      <c r="M4486"/>
      <c r="N4486"/>
      <c r="O4486"/>
      <c r="P4486"/>
      <c r="Q4486"/>
      <c r="R4486"/>
      <c r="S4486"/>
      <c r="T4486"/>
      <c r="U4486"/>
      <c r="V4486"/>
      <c r="W4486"/>
      <c r="X4486"/>
      <c r="Y4486"/>
      <c r="Z4486"/>
    </row>
    <row r="4487" spans="1:26" x14ac:dyDescent="0.25">
      <c r="A4487"/>
      <c r="B4487"/>
      <c r="C4487"/>
      <c r="D4487"/>
      <c r="E4487"/>
      <c r="F4487"/>
      <c r="G4487"/>
      <c r="H4487"/>
      <c r="I4487"/>
      <c r="J4487"/>
      <c r="K4487"/>
      <c r="L4487"/>
      <c r="M4487"/>
      <c r="N4487"/>
      <c r="O4487"/>
      <c r="P4487"/>
      <c r="Q4487"/>
      <c r="R4487"/>
      <c r="S4487"/>
      <c r="T4487"/>
      <c r="U4487"/>
      <c r="V4487"/>
      <c r="W4487"/>
      <c r="X4487"/>
      <c r="Y4487"/>
      <c r="Z4487"/>
    </row>
    <row r="4488" spans="1:26" x14ac:dyDescent="0.25">
      <c r="A4488"/>
      <c r="B4488"/>
      <c r="C4488"/>
      <c r="D4488"/>
      <c r="E4488"/>
      <c r="F4488"/>
      <c r="G4488"/>
      <c r="H4488"/>
      <c r="I4488"/>
      <c r="J4488"/>
      <c r="K4488"/>
      <c r="L4488"/>
      <c r="M4488"/>
      <c r="N4488"/>
      <c r="O4488"/>
      <c r="P4488"/>
      <c r="Q4488"/>
      <c r="R4488"/>
      <c r="S4488"/>
      <c r="T4488"/>
      <c r="U4488"/>
      <c r="V4488"/>
      <c r="W4488"/>
      <c r="X4488"/>
      <c r="Y4488"/>
      <c r="Z4488"/>
    </row>
    <row r="4489" spans="1:26" x14ac:dyDescent="0.25">
      <c r="A4489"/>
      <c r="B4489"/>
      <c r="C4489"/>
      <c r="D4489"/>
      <c r="E4489"/>
      <c r="F4489"/>
      <c r="G4489"/>
      <c r="H4489"/>
      <c r="I4489"/>
      <c r="J4489"/>
      <c r="K4489"/>
      <c r="L4489"/>
      <c r="M4489"/>
      <c r="N4489"/>
      <c r="O4489"/>
      <c r="P4489"/>
      <c r="Q4489"/>
      <c r="R4489"/>
      <c r="S4489"/>
      <c r="T4489"/>
      <c r="U4489"/>
      <c r="V4489"/>
      <c r="W4489"/>
      <c r="X4489"/>
      <c r="Y4489"/>
      <c r="Z4489"/>
    </row>
    <row r="4490" spans="1:26" x14ac:dyDescent="0.25">
      <c r="A4490"/>
      <c r="B4490"/>
      <c r="C4490"/>
      <c r="D4490"/>
      <c r="E4490"/>
      <c r="F4490"/>
      <c r="G4490"/>
      <c r="H4490"/>
      <c r="I4490"/>
      <c r="J4490"/>
      <c r="K4490"/>
      <c r="L4490"/>
      <c r="M4490"/>
      <c r="N4490"/>
      <c r="O4490"/>
      <c r="P4490"/>
      <c r="Q4490"/>
      <c r="R4490"/>
      <c r="S4490"/>
      <c r="T4490"/>
      <c r="U4490"/>
      <c r="V4490"/>
      <c r="W4490"/>
      <c r="X4490"/>
      <c r="Y4490"/>
      <c r="Z4490"/>
    </row>
    <row r="4491" spans="1:26" x14ac:dyDescent="0.25">
      <c r="A4491"/>
      <c r="B4491"/>
      <c r="C4491"/>
      <c r="D4491"/>
      <c r="E4491"/>
      <c r="F4491"/>
      <c r="G4491"/>
      <c r="H4491"/>
      <c r="I4491"/>
      <c r="J4491"/>
      <c r="K4491"/>
      <c r="L4491"/>
      <c r="M4491"/>
      <c r="N4491"/>
      <c r="O4491"/>
      <c r="P4491"/>
      <c r="Q4491"/>
      <c r="R4491"/>
      <c r="S4491"/>
      <c r="T4491"/>
      <c r="U4491"/>
      <c r="V4491"/>
      <c r="W4491"/>
      <c r="X4491"/>
      <c r="Y4491"/>
      <c r="Z4491"/>
    </row>
    <row r="4492" spans="1:26" x14ac:dyDescent="0.25">
      <c r="A4492"/>
      <c r="B4492"/>
      <c r="C4492"/>
      <c r="D4492"/>
      <c r="E4492"/>
      <c r="F4492"/>
      <c r="G4492"/>
      <c r="H4492"/>
      <c r="I4492"/>
      <c r="J4492"/>
      <c r="K4492"/>
      <c r="L4492"/>
      <c r="M4492"/>
      <c r="N4492"/>
      <c r="O4492"/>
      <c r="P4492"/>
      <c r="Q4492"/>
      <c r="R4492"/>
      <c r="S4492"/>
      <c r="T4492"/>
      <c r="U4492"/>
      <c r="V4492"/>
      <c r="W4492"/>
      <c r="X4492"/>
      <c r="Y4492"/>
      <c r="Z4492"/>
    </row>
    <row r="4493" spans="1:26" x14ac:dyDescent="0.25">
      <c r="A4493"/>
      <c r="B4493"/>
      <c r="C4493"/>
      <c r="D4493"/>
      <c r="E4493"/>
      <c r="F4493"/>
      <c r="G4493"/>
      <c r="H4493"/>
      <c r="I4493"/>
      <c r="J4493"/>
      <c r="K4493"/>
      <c r="L4493"/>
      <c r="M4493"/>
      <c r="N4493"/>
      <c r="O4493"/>
      <c r="P4493"/>
      <c r="Q4493"/>
      <c r="R4493"/>
      <c r="S4493"/>
      <c r="T4493"/>
      <c r="U4493"/>
      <c r="V4493"/>
      <c r="W4493"/>
      <c r="X4493"/>
      <c r="Y4493"/>
      <c r="Z4493"/>
    </row>
    <row r="4494" spans="1:26" x14ac:dyDescent="0.25">
      <c r="A4494"/>
      <c r="B4494"/>
      <c r="C4494"/>
      <c r="D4494"/>
      <c r="E4494"/>
      <c r="F4494"/>
      <c r="G4494"/>
      <c r="H4494"/>
      <c r="I4494"/>
      <c r="J4494"/>
      <c r="K4494"/>
      <c r="L4494"/>
      <c r="M4494"/>
      <c r="N4494"/>
      <c r="O4494"/>
      <c r="P4494"/>
      <c r="Q4494"/>
      <c r="R4494"/>
      <c r="S4494"/>
      <c r="T4494"/>
      <c r="U4494"/>
      <c r="V4494"/>
      <c r="W4494"/>
      <c r="X4494"/>
      <c r="Y4494"/>
      <c r="Z4494"/>
    </row>
    <row r="4495" spans="1:26" x14ac:dyDescent="0.25">
      <c r="A4495"/>
      <c r="B4495"/>
      <c r="C4495"/>
      <c r="D4495"/>
      <c r="E4495"/>
      <c r="F4495"/>
      <c r="G4495"/>
      <c r="H4495"/>
      <c r="I4495"/>
      <c r="J4495"/>
      <c r="K4495"/>
      <c r="L4495"/>
      <c r="M4495"/>
      <c r="N4495"/>
      <c r="O4495"/>
      <c r="P4495"/>
      <c r="Q4495"/>
      <c r="R4495"/>
      <c r="S4495"/>
      <c r="T4495"/>
      <c r="U4495"/>
      <c r="V4495"/>
      <c r="W4495"/>
      <c r="X4495"/>
      <c r="Y4495"/>
      <c r="Z4495"/>
    </row>
    <row r="4496" spans="1:26" x14ac:dyDescent="0.25">
      <c r="A4496"/>
      <c r="B4496"/>
      <c r="C4496"/>
      <c r="D4496"/>
      <c r="E4496"/>
      <c r="F4496"/>
      <c r="G4496"/>
      <c r="H4496"/>
      <c r="I4496"/>
      <c r="J4496"/>
      <c r="K4496"/>
      <c r="L4496"/>
      <c r="M4496"/>
      <c r="N4496"/>
      <c r="O4496"/>
      <c r="P4496"/>
      <c r="Q4496"/>
      <c r="R4496"/>
      <c r="S4496"/>
      <c r="T4496"/>
      <c r="U4496"/>
      <c r="V4496"/>
      <c r="W4496"/>
      <c r="X4496"/>
      <c r="Y4496"/>
      <c r="Z4496"/>
    </row>
    <row r="4497" spans="1:26" x14ac:dyDescent="0.25">
      <c r="A4497"/>
      <c r="B4497"/>
      <c r="C4497"/>
      <c r="D4497"/>
      <c r="E4497"/>
      <c r="F4497"/>
      <c r="G4497"/>
      <c r="H4497"/>
      <c r="I4497"/>
      <c r="J4497"/>
      <c r="K4497"/>
      <c r="L4497"/>
      <c r="M4497"/>
      <c r="N4497"/>
      <c r="O4497"/>
      <c r="P4497"/>
      <c r="Q4497"/>
      <c r="R4497"/>
      <c r="S4497"/>
      <c r="T4497"/>
      <c r="U4497"/>
      <c r="V4497"/>
      <c r="W4497"/>
      <c r="X4497"/>
      <c r="Y4497"/>
      <c r="Z4497"/>
    </row>
    <row r="4498" spans="1:26" x14ac:dyDescent="0.25">
      <c r="A4498"/>
      <c r="B4498"/>
      <c r="C4498"/>
      <c r="D4498"/>
      <c r="E4498"/>
      <c r="F4498"/>
      <c r="G4498"/>
      <c r="H4498"/>
      <c r="I4498"/>
      <c r="J4498"/>
      <c r="K4498"/>
      <c r="L4498"/>
      <c r="M4498"/>
      <c r="N4498"/>
      <c r="O4498"/>
      <c r="P4498"/>
      <c r="Q4498"/>
      <c r="R4498"/>
      <c r="S4498"/>
      <c r="T4498"/>
      <c r="U4498"/>
      <c r="V4498"/>
      <c r="W4498"/>
      <c r="X4498"/>
      <c r="Y4498"/>
      <c r="Z4498"/>
    </row>
    <row r="4499" spans="1:26" x14ac:dyDescent="0.25">
      <c r="A4499"/>
      <c r="B4499"/>
      <c r="C4499"/>
      <c r="D4499"/>
      <c r="E4499"/>
      <c r="F4499"/>
      <c r="G4499"/>
      <c r="H4499"/>
      <c r="I4499"/>
      <c r="J4499"/>
      <c r="K4499"/>
      <c r="L4499"/>
      <c r="M4499"/>
      <c r="N4499"/>
      <c r="O4499"/>
      <c r="P4499"/>
      <c r="Q4499"/>
      <c r="R4499"/>
      <c r="S4499"/>
      <c r="T4499"/>
      <c r="U4499"/>
      <c r="V4499"/>
      <c r="W4499"/>
      <c r="X4499"/>
      <c r="Y4499"/>
      <c r="Z4499"/>
    </row>
    <row r="4500" spans="1:26" x14ac:dyDescent="0.25">
      <c r="A4500"/>
      <c r="B4500"/>
      <c r="C4500"/>
      <c r="D4500"/>
      <c r="E4500"/>
      <c r="F4500"/>
      <c r="G4500"/>
      <c r="H4500"/>
      <c r="I4500"/>
      <c r="J4500"/>
      <c r="K4500"/>
      <c r="L4500"/>
      <c r="M4500"/>
      <c r="N4500"/>
      <c r="O4500"/>
      <c r="P4500"/>
      <c r="Q4500"/>
      <c r="R4500"/>
      <c r="S4500"/>
      <c r="T4500"/>
      <c r="U4500"/>
      <c r="V4500"/>
      <c r="W4500"/>
      <c r="X4500"/>
      <c r="Y4500"/>
      <c r="Z4500"/>
    </row>
    <row r="4501" spans="1:26" x14ac:dyDescent="0.25">
      <c r="A4501"/>
      <c r="B4501"/>
      <c r="C4501"/>
      <c r="D4501"/>
      <c r="E4501"/>
      <c r="F4501"/>
      <c r="G4501"/>
      <c r="H4501"/>
      <c r="I4501"/>
      <c r="J4501"/>
      <c r="K4501"/>
      <c r="L4501"/>
      <c r="M4501"/>
      <c r="N4501"/>
      <c r="O4501"/>
      <c r="P4501"/>
      <c r="Q4501"/>
      <c r="R4501"/>
      <c r="S4501"/>
      <c r="T4501"/>
      <c r="U4501"/>
      <c r="V4501"/>
      <c r="W4501"/>
      <c r="X4501"/>
      <c r="Y4501"/>
      <c r="Z4501"/>
    </row>
    <row r="4502" spans="1:26" x14ac:dyDescent="0.25">
      <c r="A4502"/>
      <c r="B4502"/>
      <c r="C4502"/>
      <c r="D4502"/>
      <c r="E4502"/>
      <c r="F4502"/>
      <c r="G4502"/>
      <c r="H4502"/>
      <c r="I4502"/>
      <c r="J4502"/>
      <c r="K4502"/>
      <c r="L4502"/>
      <c r="M4502"/>
      <c r="N4502"/>
      <c r="O4502"/>
      <c r="P4502"/>
      <c r="Q4502"/>
      <c r="R4502"/>
      <c r="S4502"/>
      <c r="T4502"/>
      <c r="U4502"/>
      <c r="V4502"/>
      <c r="W4502"/>
      <c r="X4502"/>
      <c r="Y4502"/>
      <c r="Z4502"/>
    </row>
    <row r="4503" spans="1:26" x14ac:dyDescent="0.25">
      <c r="A4503"/>
      <c r="B4503"/>
      <c r="C4503"/>
      <c r="D4503"/>
      <c r="E4503"/>
      <c r="F4503"/>
      <c r="G4503"/>
      <c r="H4503"/>
      <c r="I4503"/>
      <c r="J4503"/>
      <c r="K4503"/>
      <c r="L4503"/>
      <c r="M4503"/>
      <c r="N4503"/>
      <c r="O4503"/>
      <c r="P4503"/>
      <c r="Q4503"/>
      <c r="R4503"/>
      <c r="S4503"/>
      <c r="T4503"/>
      <c r="U4503"/>
      <c r="V4503"/>
      <c r="W4503"/>
      <c r="X4503"/>
      <c r="Y4503"/>
      <c r="Z4503"/>
    </row>
    <row r="4504" spans="1:26" x14ac:dyDescent="0.25">
      <c r="A4504"/>
      <c r="B4504"/>
      <c r="C4504"/>
      <c r="D4504"/>
      <c r="E4504"/>
      <c r="F4504"/>
      <c r="G4504"/>
      <c r="H4504"/>
      <c r="I4504"/>
      <c r="J4504"/>
      <c r="K4504"/>
      <c r="L4504"/>
      <c r="M4504"/>
      <c r="N4504"/>
      <c r="O4504"/>
      <c r="P4504"/>
      <c r="Q4504"/>
      <c r="R4504"/>
      <c r="S4504"/>
      <c r="T4504"/>
      <c r="U4504"/>
      <c r="V4504"/>
      <c r="W4504"/>
      <c r="X4504"/>
      <c r="Y4504"/>
      <c r="Z4504"/>
    </row>
    <row r="4505" spans="1:26" x14ac:dyDescent="0.25">
      <c r="A4505"/>
      <c r="B4505"/>
      <c r="C4505"/>
      <c r="D4505"/>
      <c r="E4505"/>
      <c r="F4505"/>
      <c r="G4505"/>
      <c r="H4505"/>
      <c r="I4505"/>
      <c r="J4505"/>
      <c r="K4505"/>
      <c r="L4505"/>
      <c r="M4505"/>
      <c r="N4505"/>
      <c r="O4505"/>
      <c r="P4505"/>
      <c r="Q4505"/>
      <c r="R4505"/>
      <c r="S4505"/>
      <c r="T4505"/>
      <c r="U4505"/>
      <c r="V4505"/>
      <c r="W4505"/>
      <c r="X4505"/>
      <c r="Y4505"/>
      <c r="Z4505"/>
    </row>
    <row r="4506" spans="1:26" x14ac:dyDescent="0.25">
      <c r="A4506"/>
      <c r="B4506"/>
      <c r="C4506"/>
      <c r="D4506"/>
      <c r="E4506"/>
      <c r="F4506"/>
      <c r="G4506"/>
      <c r="H4506"/>
      <c r="I4506"/>
      <c r="J4506"/>
      <c r="K4506"/>
      <c r="L4506"/>
      <c r="M4506"/>
      <c r="N4506"/>
      <c r="O4506"/>
      <c r="P4506"/>
      <c r="Q4506"/>
      <c r="R4506"/>
      <c r="S4506"/>
      <c r="T4506"/>
      <c r="U4506"/>
      <c r="V4506"/>
      <c r="W4506"/>
      <c r="X4506"/>
      <c r="Y4506"/>
      <c r="Z4506"/>
    </row>
    <row r="4507" spans="1:26" x14ac:dyDescent="0.25">
      <c r="A4507"/>
      <c r="B4507"/>
      <c r="C4507"/>
      <c r="D4507"/>
      <c r="E4507"/>
      <c r="F4507"/>
      <c r="G4507"/>
      <c r="H4507"/>
      <c r="I4507"/>
      <c r="J4507"/>
      <c r="K4507"/>
      <c r="L4507"/>
      <c r="M4507"/>
      <c r="N4507"/>
      <c r="O4507"/>
      <c r="P4507"/>
      <c r="Q4507"/>
      <c r="R4507"/>
      <c r="S4507"/>
      <c r="T4507"/>
      <c r="U4507"/>
      <c r="V4507"/>
      <c r="W4507"/>
      <c r="X4507"/>
      <c r="Y4507"/>
      <c r="Z4507"/>
    </row>
    <row r="4508" spans="1:26" x14ac:dyDescent="0.25">
      <c r="A4508"/>
      <c r="B4508"/>
      <c r="C4508"/>
      <c r="D4508"/>
      <c r="E4508"/>
      <c r="F4508"/>
      <c r="G4508"/>
      <c r="H4508"/>
      <c r="I4508"/>
      <c r="J4508"/>
      <c r="K4508"/>
      <c r="L4508"/>
      <c r="M4508"/>
      <c r="N4508"/>
      <c r="O4508"/>
      <c r="P4508"/>
      <c r="Q4508"/>
      <c r="R4508"/>
      <c r="S4508"/>
      <c r="T4508"/>
      <c r="U4508"/>
      <c r="V4508"/>
      <c r="W4508"/>
      <c r="X4508"/>
      <c r="Y4508"/>
      <c r="Z4508"/>
    </row>
    <row r="4509" spans="1:26" x14ac:dyDescent="0.25">
      <c r="A4509"/>
      <c r="B4509"/>
      <c r="C4509"/>
      <c r="D4509"/>
      <c r="E4509"/>
      <c r="F4509"/>
      <c r="G4509"/>
      <c r="H4509"/>
      <c r="I4509"/>
      <c r="J4509"/>
      <c r="K4509"/>
      <c r="L4509"/>
      <c r="M4509"/>
      <c r="N4509"/>
      <c r="O4509"/>
      <c r="P4509"/>
      <c r="Q4509"/>
      <c r="R4509"/>
      <c r="S4509"/>
      <c r="T4509"/>
      <c r="U4509"/>
      <c r="V4509"/>
      <c r="W4509"/>
      <c r="X4509"/>
      <c r="Y4509"/>
      <c r="Z4509"/>
    </row>
    <row r="4510" spans="1:26" x14ac:dyDescent="0.25">
      <c r="A4510"/>
      <c r="B4510"/>
      <c r="C4510"/>
      <c r="D4510"/>
      <c r="E4510"/>
      <c r="F4510"/>
      <c r="G4510"/>
      <c r="H4510"/>
      <c r="I4510"/>
      <c r="J4510"/>
      <c r="K4510"/>
      <c r="L4510"/>
      <c r="M4510"/>
      <c r="N4510"/>
      <c r="O4510"/>
      <c r="P4510"/>
      <c r="Q4510"/>
      <c r="R4510"/>
      <c r="S4510"/>
      <c r="T4510"/>
      <c r="U4510"/>
      <c r="V4510"/>
      <c r="W4510"/>
      <c r="X4510"/>
      <c r="Y4510"/>
      <c r="Z4510"/>
    </row>
    <row r="4511" spans="1:26" x14ac:dyDescent="0.25">
      <c r="A4511"/>
      <c r="B4511"/>
      <c r="C4511"/>
      <c r="D4511"/>
      <c r="E4511"/>
      <c r="F4511"/>
      <c r="G4511"/>
      <c r="H4511"/>
      <c r="I4511"/>
      <c r="J4511"/>
      <c r="K4511"/>
      <c r="L4511"/>
      <c r="M4511"/>
      <c r="N4511"/>
      <c r="O4511"/>
      <c r="P4511"/>
      <c r="Q4511"/>
      <c r="R4511"/>
      <c r="S4511"/>
      <c r="T4511"/>
      <c r="U4511"/>
      <c r="V4511"/>
      <c r="W4511"/>
      <c r="X4511"/>
      <c r="Y4511"/>
      <c r="Z4511"/>
    </row>
    <row r="4512" spans="1:26" x14ac:dyDescent="0.25">
      <c r="A4512"/>
      <c r="B4512"/>
      <c r="C4512"/>
      <c r="D4512"/>
      <c r="E4512"/>
      <c r="F4512"/>
      <c r="G4512"/>
      <c r="H4512"/>
      <c r="I4512"/>
      <c r="J4512"/>
      <c r="K4512"/>
      <c r="L4512"/>
      <c r="M4512"/>
      <c r="N4512"/>
      <c r="O4512"/>
      <c r="P4512"/>
      <c r="Q4512"/>
      <c r="R4512"/>
      <c r="S4512"/>
      <c r="T4512"/>
      <c r="U4512"/>
      <c r="V4512"/>
      <c r="W4512"/>
      <c r="X4512"/>
      <c r="Y4512"/>
      <c r="Z4512"/>
    </row>
    <row r="4513" spans="1:26" x14ac:dyDescent="0.25">
      <c r="A4513"/>
      <c r="B4513"/>
      <c r="C4513"/>
      <c r="D4513"/>
      <c r="E4513"/>
      <c r="F4513"/>
      <c r="G4513"/>
      <c r="H4513"/>
      <c r="I4513"/>
      <c r="J4513"/>
      <c r="K4513"/>
      <c r="L4513"/>
      <c r="M4513"/>
      <c r="N4513"/>
      <c r="O4513"/>
      <c r="P4513"/>
      <c r="Q4513"/>
      <c r="R4513"/>
      <c r="S4513"/>
      <c r="T4513"/>
      <c r="U4513"/>
      <c r="V4513"/>
      <c r="W4513"/>
      <c r="X4513"/>
      <c r="Y4513"/>
      <c r="Z4513"/>
    </row>
    <row r="4514" spans="1:26" x14ac:dyDescent="0.25">
      <c r="A4514"/>
      <c r="B4514"/>
      <c r="C4514"/>
      <c r="D4514"/>
      <c r="E4514"/>
      <c r="F4514"/>
      <c r="G4514"/>
      <c r="H4514"/>
      <c r="I4514"/>
      <c r="J4514"/>
      <c r="K4514"/>
      <c r="L4514"/>
      <c r="M4514"/>
      <c r="N4514"/>
      <c r="O4514"/>
      <c r="P4514"/>
      <c r="Q4514"/>
      <c r="R4514"/>
      <c r="S4514"/>
      <c r="T4514"/>
      <c r="U4514"/>
      <c r="V4514"/>
      <c r="W4514"/>
      <c r="X4514"/>
      <c r="Y4514"/>
      <c r="Z4514"/>
    </row>
    <row r="4515" spans="1:26" x14ac:dyDescent="0.25">
      <c r="A4515"/>
      <c r="B4515"/>
      <c r="C4515"/>
      <c r="D4515"/>
      <c r="E4515"/>
      <c r="F4515"/>
      <c r="G4515"/>
      <c r="H4515"/>
      <c r="I4515"/>
      <c r="J4515"/>
      <c r="K4515"/>
      <c r="L4515"/>
      <c r="M4515"/>
      <c r="N4515"/>
      <c r="O4515"/>
      <c r="P4515"/>
      <c r="Q4515"/>
      <c r="R4515"/>
      <c r="S4515"/>
      <c r="T4515"/>
      <c r="U4515"/>
      <c r="V4515"/>
      <c r="W4515"/>
      <c r="X4515"/>
      <c r="Y4515"/>
      <c r="Z4515"/>
    </row>
    <row r="4516" spans="1:26" x14ac:dyDescent="0.25">
      <c r="A4516"/>
      <c r="B4516"/>
      <c r="C4516"/>
      <c r="D4516"/>
      <c r="E4516"/>
      <c r="F4516"/>
      <c r="G4516"/>
      <c r="H4516"/>
      <c r="I4516"/>
      <c r="J4516"/>
      <c r="K4516"/>
      <c r="L4516"/>
      <c r="M4516"/>
      <c r="N4516"/>
      <c r="O4516"/>
      <c r="P4516"/>
      <c r="Q4516"/>
      <c r="R4516"/>
      <c r="S4516"/>
      <c r="T4516"/>
      <c r="U4516"/>
      <c r="V4516"/>
      <c r="W4516"/>
      <c r="X4516"/>
      <c r="Y4516"/>
      <c r="Z4516"/>
    </row>
    <row r="4517" spans="1:26" x14ac:dyDescent="0.25">
      <c r="A4517"/>
      <c r="B4517"/>
      <c r="C4517"/>
      <c r="D4517"/>
      <c r="E4517"/>
      <c r="F4517"/>
      <c r="G4517"/>
      <c r="H4517"/>
      <c r="I4517"/>
      <c r="J4517"/>
      <c r="K4517"/>
      <c r="L4517"/>
      <c r="M4517"/>
      <c r="N4517"/>
      <c r="O4517"/>
      <c r="P4517"/>
      <c r="Q4517"/>
      <c r="R4517"/>
      <c r="S4517"/>
      <c r="T4517"/>
      <c r="U4517"/>
      <c r="V4517"/>
      <c r="W4517"/>
      <c r="X4517"/>
      <c r="Y4517"/>
      <c r="Z4517"/>
    </row>
    <row r="4518" spans="1:26" x14ac:dyDescent="0.25">
      <c r="A4518"/>
      <c r="B4518"/>
      <c r="C4518"/>
      <c r="D4518"/>
      <c r="E4518"/>
      <c r="F4518"/>
      <c r="G4518"/>
      <c r="H4518"/>
      <c r="I4518"/>
      <c r="J4518"/>
      <c r="K4518"/>
      <c r="L4518"/>
      <c r="M4518"/>
      <c r="N4518"/>
      <c r="O4518"/>
      <c r="P4518"/>
      <c r="Q4518"/>
      <c r="R4518"/>
      <c r="S4518"/>
      <c r="T4518"/>
      <c r="U4518"/>
      <c r="V4518"/>
      <c r="W4518"/>
      <c r="X4518"/>
      <c r="Y4518"/>
      <c r="Z4518"/>
    </row>
    <row r="4519" spans="1:26" x14ac:dyDescent="0.25">
      <c r="A4519"/>
      <c r="B4519"/>
      <c r="C4519"/>
      <c r="D4519"/>
      <c r="E4519"/>
      <c r="F4519"/>
      <c r="G4519"/>
      <c r="H4519"/>
      <c r="I4519"/>
      <c r="J4519"/>
      <c r="K4519"/>
      <c r="L4519"/>
      <c r="M4519"/>
      <c r="N4519"/>
      <c r="O4519"/>
      <c r="P4519"/>
      <c r="Q4519"/>
      <c r="R4519"/>
      <c r="S4519"/>
      <c r="T4519"/>
      <c r="U4519"/>
      <c r="V4519"/>
      <c r="W4519"/>
      <c r="X4519"/>
      <c r="Y4519"/>
      <c r="Z4519"/>
    </row>
    <row r="4520" spans="1:26" x14ac:dyDescent="0.25">
      <c r="A4520"/>
      <c r="B4520"/>
      <c r="C4520"/>
      <c r="D4520"/>
      <c r="E4520"/>
      <c r="F4520"/>
      <c r="G4520"/>
      <c r="H4520"/>
      <c r="I4520"/>
      <c r="J4520"/>
      <c r="K4520"/>
      <c r="L4520"/>
      <c r="M4520"/>
      <c r="N4520"/>
      <c r="O4520"/>
      <c r="P4520"/>
      <c r="Q4520"/>
      <c r="R4520"/>
      <c r="S4520"/>
      <c r="T4520"/>
      <c r="U4520"/>
      <c r="V4520"/>
      <c r="W4520"/>
      <c r="X4520"/>
      <c r="Y4520"/>
      <c r="Z4520"/>
    </row>
    <row r="4521" spans="1:26" x14ac:dyDescent="0.25">
      <c r="A4521"/>
      <c r="B4521"/>
      <c r="C4521"/>
      <c r="D4521"/>
      <c r="E4521"/>
      <c r="F4521"/>
      <c r="G4521"/>
      <c r="H4521"/>
      <c r="I4521"/>
      <c r="J4521"/>
      <c r="K4521"/>
      <c r="L4521"/>
      <c r="M4521"/>
      <c r="N4521"/>
      <c r="O4521"/>
      <c r="P4521"/>
      <c r="Q4521"/>
      <c r="R4521"/>
      <c r="S4521"/>
      <c r="T4521"/>
      <c r="U4521"/>
      <c r="V4521"/>
      <c r="W4521"/>
      <c r="X4521"/>
      <c r="Y4521"/>
      <c r="Z4521"/>
    </row>
    <row r="4522" spans="1:26" x14ac:dyDescent="0.25">
      <c r="A4522"/>
      <c r="B4522"/>
      <c r="C4522"/>
      <c r="D4522"/>
      <c r="E4522"/>
      <c r="F4522"/>
      <c r="G4522"/>
      <c r="H4522"/>
      <c r="I4522"/>
      <c r="J4522"/>
      <c r="K4522"/>
      <c r="L4522"/>
      <c r="M4522"/>
      <c r="N4522"/>
      <c r="O4522"/>
      <c r="P4522"/>
      <c r="Q4522"/>
      <c r="R4522"/>
      <c r="S4522"/>
      <c r="T4522"/>
      <c r="U4522"/>
      <c r="V4522"/>
      <c r="W4522"/>
      <c r="X4522"/>
      <c r="Y4522"/>
      <c r="Z4522"/>
    </row>
    <row r="4523" spans="1:26" x14ac:dyDescent="0.25">
      <c r="A4523"/>
      <c r="B4523"/>
      <c r="C4523"/>
      <c r="D4523"/>
      <c r="E4523"/>
      <c r="F4523"/>
      <c r="G4523"/>
      <c r="H4523"/>
      <c r="I4523"/>
      <c r="J4523"/>
      <c r="K4523"/>
      <c r="L4523"/>
      <c r="M4523"/>
      <c r="N4523"/>
      <c r="O4523"/>
      <c r="P4523"/>
      <c r="Q4523"/>
      <c r="R4523"/>
      <c r="S4523"/>
      <c r="T4523"/>
      <c r="U4523"/>
      <c r="V4523"/>
      <c r="W4523"/>
      <c r="X4523"/>
      <c r="Y4523"/>
      <c r="Z4523"/>
    </row>
    <row r="4524" spans="1:26" x14ac:dyDescent="0.25">
      <c r="A4524"/>
      <c r="B4524"/>
      <c r="C4524"/>
      <c r="D4524"/>
      <c r="E4524"/>
      <c r="F4524"/>
      <c r="G4524"/>
      <c r="H4524"/>
      <c r="I4524"/>
      <c r="J4524"/>
      <c r="K4524"/>
      <c r="L4524"/>
      <c r="M4524"/>
      <c r="N4524"/>
      <c r="O4524"/>
      <c r="P4524"/>
      <c r="Q4524"/>
      <c r="R4524"/>
      <c r="S4524"/>
      <c r="T4524"/>
      <c r="U4524"/>
      <c r="V4524"/>
      <c r="W4524"/>
      <c r="X4524"/>
      <c r="Y4524"/>
      <c r="Z4524"/>
    </row>
    <row r="4525" spans="1:26" x14ac:dyDescent="0.25">
      <c r="A4525"/>
      <c r="B4525"/>
      <c r="C4525"/>
      <c r="D4525"/>
      <c r="E4525"/>
      <c r="F4525"/>
      <c r="G4525"/>
      <c r="H4525"/>
      <c r="I4525"/>
      <c r="J4525"/>
      <c r="K4525"/>
      <c r="L4525"/>
      <c r="M4525"/>
      <c r="N4525"/>
      <c r="O4525"/>
      <c r="P4525"/>
      <c r="Q4525"/>
      <c r="R4525"/>
      <c r="S4525"/>
      <c r="T4525"/>
      <c r="U4525"/>
      <c r="V4525"/>
      <c r="W4525"/>
      <c r="X4525"/>
      <c r="Y4525"/>
      <c r="Z4525"/>
    </row>
    <row r="4526" spans="1:26" x14ac:dyDescent="0.25">
      <c r="A4526"/>
      <c r="B4526"/>
      <c r="C4526"/>
      <c r="D4526"/>
      <c r="E4526"/>
      <c r="F4526"/>
      <c r="G4526"/>
      <c r="H4526"/>
      <c r="I4526"/>
      <c r="J4526"/>
      <c r="K4526"/>
      <c r="L4526"/>
      <c r="M4526"/>
      <c r="N4526"/>
      <c r="O4526"/>
      <c r="P4526"/>
      <c r="Q4526"/>
      <c r="R4526"/>
      <c r="S4526"/>
      <c r="T4526"/>
      <c r="U4526"/>
      <c r="V4526"/>
      <c r="W4526"/>
      <c r="X4526"/>
      <c r="Y4526"/>
      <c r="Z4526"/>
    </row>
    <row r="4527" spans="1:26" x14ac:dyDescent="0.25">
      <c r="A4527"/>
      <c r="B4527"/>
      <c r="C4527"/>
      <c r="D4527"/>
      <c r="E4527"/>
      <c r="F4527"/>
      <c r="G4527"/>
      <c r="H4527"/>
      <c r="I4527"/>
      <c r="J4527"/>
      <c r="K4527"/>
      <c r="L4527"/>
      <c r="M4527"/>
      <c r="N4527"/>
      <c r="O4527"/>
      <c r="P4527"/>
      <c r="Q4527"/>
      <c r="R4527"/>
      <c r="S4527"/>
      <c r="T4527"/>
      <c r="U4527"/>
      <c r="V4527"/>
      <c r="W4527"/>
      <c r="X4527"/>
      <c r="Y4527"/>
      <c r="Z4527"/>
    </row>
    <row r="4528" spans="1:26" x14ac:dyDescent="0.25">
      <c r="A4528"/>
      <c r="B4528"/>
      <c r="C4528"/>
      <c r="D4528"/>
      <c r="E4528"/>
      <c r="F4528"/>
      <c r="G4528"/>
      <c r="H4528"/>
      <c r="I4528"/>
      <c r="J4528"/>
      <c r="K4528"/>
      <c r="L4528"/>
      <c r="M4528"/>
      <c r="N4528"/>
      <c r="O4528"/>
      <c r="P4528"/>
      <c r="Q4528"/>
      <c r="R4528"/>
      <c r="S4528"/>
      <c r="T4528"/>
      <c r="U4528"/>
      <c r="V4528"/>
      <c r="W4528"/>
      <c r="X4528"/>
      <c r="Y4528"/>
      <c r="Z4528"/>
    </row>
    <row r="4529" spans="1:26" x14ac:dyDescent="0.25">
      <c r="A4529"/>
      <c r="B4529"/>
      <c r="C4529"/>
      <c r="D4529"/>
      <c r="E4529"/>
      <c r="F4529"/>
      <c r="G4529"/>
      <c r="H4529"/>
      <c r="I4529"/>
      <c r="J4529"/>
      <c r="K4529"/>
      <c r="L4529"/>
      <c r="M4529"/>
      <c r="N4529"/>
      <c r="O4529"/>
      <c r="P4529"/>
      <c r="Q4529"/>
      <c r="R4529"/>
      <c r="S4529"/>
      <c r="T4529"/>
      <c r="U4529"/>
      <c r="V4529"/>
      <c r="W4529"/>
      <c r="X4529"/>
      <c r="Y4529"/>
      <c r="Z4529"/>
    </row>
    <row r="4530" spans="1:26" x14ac:dyDescent="0.25">
      <c r="A4530"/>
      <c r="B4530"/>
      <c r="C4530"/>
      <c r="D4530"/>
      <c r="E4530"/>
      <c r="F4530"/>
      <c r="G4530"/>
      <c r="H4530"/>
      <c r="I4530"/>
      <c r="J4530"/>
      <c r="K4530"/>
      <c r="L4530"/>
      <c r="M4530"/>
      <c r="N4530"/>
      <c r="O4530"/>
      <c r="P4530"/>
      <c r="Q4530"/>
      <c r="R4530"/>
      <c r="S4530"/>
      <c r="T4530"/>
      <c r="U4530"/>
      <c r="V4530"/>
      <c r="W4530"/>
      <c r="X4530"/>
      <c r="Y4530"/>
      <c r="Z4530"/>
    </row>
    <row r="4531" spans="1:26" x14ac:dyDescent="0.25">
      <c r="A4531"/>
      <c r="B4531"/>
      <c r="C4531"/>
      <c r="D4531"/>
      <c r="E4531"/>
      <c r="F4531"/>
      <c r="G4531"/>
      <c r="H4531"/>
      <c r="I4531"/>
      <c r="J4531"/>
      <c r="K4531"/>
      <c r="L4531"/>
      <c r="M4531"/>
      <c r="N4531"/>
      <c r="O4531"/>
      <c r="P4531"/>
      <c r="Q4531"/>
      <c r="R4531"/>
      <c r="S4531"/>
      <c r="T4531"/>
      <c r="U4531"/>
      <c r="V4531"/>
      <c r="W4531"/>
      <c r="X4531"/>
      <c r="Y4531"/>
      <c r="Z4531"/>
    </row>
    <row r="4532" spans="1:26" x14ac:dyDescent="0.25">
      <c r="A4532"/>
      <c r="B4532"/>
      <c r="C4532"/>
      <c r="D4532"/>
      <c r="E4532"/>
      <c r="F4532"/>
      <c r="G4532"/>
      <c r="H4532"/>
      <c r="I4532"/>
      <c r="J4532"/>
      <c r="K4532"/>
      <c r="L4532"/>
      <c r="M4532"/>
      <c r="N4532"/>
      <c r="O4532"/>
      <c r="P4532"/>
      <c r="Q4532"/>
      <c r="R4532"/>
      <c r="S4532"/>
      <c r="T4532"/>
      <c r="U4532"/>
      <c r="V4532"/>
      <c r="W4532"/>
      <c r="X4532"/>
      <c r="Y4532"/>
      <c r="Z4532"/>
    </row>
    <row r="4533" spans="1:26" x14ac:dyDescent="0.25">
      <c r="A4533"/>
      <c r="B4533"/>
      <c r="C4533"/>
      <c r="D4533"/>
      <c r="E4533"/>
      <c r="F4533"/>
      <c r="G4533"/>
      <c r="H4533"/>
      <c r="I4533"/>
      <c r="J4533"/>
      <c r="K4533"/>
      <c r="L4533"/>
      <c r="M4533"/>
      <c r="N4533"/>
      <c r="O4533"/>
      <c r="P4533"/>
      <c r="Q4533"/>
      <c r="R4533"/>
      <c r="S4533"/>
      <c r="T4533"/>
      <c r="U4533"/>
      <c r="V4533"/>
      <c r="W4533"/>
      <c r="X4533"/>
      <c r="Y4533"/>
      <c r="Z4533"/>
    </row>
    <row r="4534" spans="1:26" x14ac:dyDescent="0.25">
      <c r="A4534"/>
      <c r="B4534"/>
      <c r="C4534"/>
      <c r="D4534"/>
      <c r="E4534"/>
      <c r="F4534"/>
      <c r="G4534"/>
      <c r="H4534"/>
      <c r="I4534"/>
      <c r="J4534"/>
      <c r="K4534"/>
      <c r="L4534"/>
      <c r="M4534"/>
      <c r="N4534"/>
      <c r="O4534"/>
      <c r="P4534"/>
      <c r="Q4534"/>
      <c r="R4534"/>
      <c r="S4534"/>
      <c r="T4534"/>
      <c r="U4534"/>
      <c r="V4534"/>
      <c r="W4534"/>
      <c r="X4534"/>
      <c r="Y4534"/>
      <c r="Z4534"/>
    </row>
    <row r="4535" spans="1:26" x14ac:dyDescent="0.25">
      <c r="A4535"/>
      <c r="B4535"/>
      <c r="C4535"/>
      <c r="D4535"/>
      <c r="E4535"/>
      <c r="F4535"/>
      <c r="G4535"/>
      <c r="H4535"/>
      <c r="I4535"/>
      <c r="J4535"/>
      <c r="K4535"/>
      <c r="L4535"/>
      <c r="M4535"/>
      <c r="N4535"/>
      <c r="O4535"/>
      <c r="P4535"/>
      <c r="Q4535"/>
      <c r="R4535"/>
      <c r="S4535"/>
      <c r="T4535"/>
      <c r="U4535"/>
      <c r="V4535"/>
      <c r="W4535"/>
      <c r="X4535"/>
      <c r="Y4535"/>
      <c r="Z4535"/>
    </row>
    <row r="4536" spans="1:26" x14ac:dyDescent="0.25">
      <c r="A4536"/>
      <c r="B4536"/>
      <c r="C4536"/>
      <c r="D4536"/>
      <c r="E4536"/>
      <c r="F4536"/>
      <c r="G4536"/>
      <c r="H4536"/>
      <c r="I4536"/>
      <c r="J4536"/>
      <c r="K4536"/>
      <c r="L4536"/>
      <c r="M4536"/>
      <c r="N4536"/>
      <c r="O4536"/>
      <c r="P4536"/>
      <c r="Q4536"/>
      <c r="R4536"/>
      <c r="S4536"/>
      <c r="T4536"/>
      <c r="U4536"/>
      <c r="V4536"/>
      <c r="W4536"/>
      <c r="X4536"/>
      <c r="Y4536"/>
      <c r="Z4536"/>
    </row>
    <row r="4537" spans="1:26" x14ac:dyDescent="0.25">
      <c r="A4537"/>
      <c r="B4537"/>
      <c r="C4537"/>
      <c r="D4537"/>
      <c r="E4537"/>
      <c r="F4537"/>
      <c r="G4537"/>
      <c r="H4537"/>
      <c r="I4537"/>
      <c r="J4537"/>
      <c r="K4537"/>
      <c r="L4537"/>
      <c r="M4537"/>
      <c r="N4537"/>
      <c r="O4537"/>
      <c r="P4537"/>
      <c r="Q4537"/>
      <c r="R4537"/>
      <c r="S4537"/>
      <c r="T4537"/>
      <c r="U4537"/>
      <c r="V4537"/>
      <c r="W4537"/>
      <c r="X4537"/>
      <c r="Y4537"/>
      <c r="Z4537"/>
    </row>
    <row r="4538" spans="1:26" x14ac:dyDescent="0.25">
      <c r="A4538"/>
      <c r="B4538"/>
      <c r="C4538"/>
      <c r="D4538"/>
      <c r="E4538"/>
      <c r="F4538"/>
      <c r="G4538"/>
      <c r="H4538"/>
      <c r="I4538"/>
      <c r="J4538"/>
      <c r="K4538"/>
      <c r="L4538"/>
      <c r="M4538"/>
      <c r="N4538"/>
      <c r="O4538"/>
      <c r="P4538"/>
      <c r="Q4538"/>
      <c r="R4538"/>
      <c r="S4538"/>
      <c r="T4538"/>
      <c r="U4538"/>
      <c r="V4538"/>
      <c r="W4538"/>
      <c r="X4538"/>
      <c r="Y4538"/>
      <c r="Z4538"/>
    </row>
    <row r="4539" spans="1:26" x14ac:dyDescent="0.25">
      <c r="A4539"/>
      <c r="B4539"/>
      <c r="C4539"/>
      <c r="D4539"/>
      <c r="E4539"/>
      <c r="F4539"/>
      <c r="G4539"/>
      <c r="H4539"/>
      <c r="I4539"/>
      <c r="J4539"/>
      <c r="K4539"/>
      <c r="L4539"/>
      <c r="M4539"/>
      <c r="N4539"/>
      <c r="O4539"/>
      <c r="P4539"/>
      <c r="Q4539"/>
      <c r="R4539"/>
      <c r="S4539"/>
      <c r="T4539"/>
      <c r="U4539"/>
      <c r="V4539"/>
      <c r="W4539"/>
      <c r="X4539"/>
      <c r="Y4539"/>
      <c r="Z4539"/>
    </row>
    <row r="4540" spans="1:26" x14ac:dyDescent="0.25">
      <c r="A4540"/>
      <c r="B4540"/>
      <c r="C4540"/>
      <c r="D4540"/>
      <c r="E4540"/>
      <c r="F4540"/>
      <c r="G4540"/>
      <c r="H4540"/>
      <c r="I4540"/>
      <c r="J4540"/>
      <c r="K4540"/>
      <c r="L4540"/>
      <c r="M4540"/>
      <c r="N4540"/>
      <c r="O4540"/>
      <c r="P4540"/>
      <c r="Q4540"/>
      <c r="R4540"/>
      <c r="S4540"/>
      <c r="T4540"/>
      <c r="U4540"/>
      <c r="V4540"/>
      <c r="W4540"/>
      <c r="X4540"/>
      <c r="Y4540"/>
      <c r="Z4540"/>
    </row>
    <row r="4541" spans="1:26" x14ac:dyDescent="0.25">
      <c r="A4541"/>
      <c r="B4541"/>
      <c r="C4541"/>
      <c r="D4541"/>
      <c r="E4541"/>
      <c r="F4541"/>
      <c r="G4541"/>
      <c r="H4541"/>
      <c r="I4541"/>
      <c r="J4541"/>
      <c r="K4541"/>
      <c r="L4541"/>
      <c r="M4541"/>
      <c r="N4541"/>
      <c r="O4541"/>
      <c r="P4541"/>
      <c r="Q4541"/>
      <c r="R4541"/>
      <c r="S4541"/>
      <c r="T4541"/>
      <c r="U4541"/>
      <c r="V4541"/>
      <c r="W4541"/>
      <c r="X4541"/>
      <c r="Y4541"/>
      <c r="Z4541"/>
    </row>
    <row r="4542" spans="1:26" x14ac:dyDescent="0.25">
      <c r="A4542"/>
      <c r="B4542"/>
      <c r="C4542"/>
      <c r="D4542"/>
      <c r="E4542"/>
      <c r="F4542"/>
      <c r="G4542"/>
      <c r="H4542"/>
      <c r="I4542"/>
      <c r="J4542"/>
      <c r="K4542"/>
      <c r="L4542"/>
      <c r="M4542"/>
      <c r="N4542"/>
      <c r="O4542"/>
      <c r="P4542"/>
      <c r="Q4542"/>
      <c r="R4542"/>
      <c r="S4542"/>
      <c r="T4542"/>
      <c r="U4542"/>
      <c r="V4542"/>
      <c r="W4542"/>
      <c r="X4542"/>
      <c r="Y4542"/>
      <c r="Z4542"/>
    </row>
    <row r="4543" spans="1:26" x14ac:dyDescent="0.25">
      <c r="A4543"/>
      <c r="B4543"/>
      <c r="C4543"/>
      <c r="D4543"/>
      <c r="E4543"/>
      <c r="F4543"/>
      <c r="G4543"/>
      <c r="H4543"/>
      <c r="I4543"/>
      <c r="J4543"/>
      <c r="K4543"/>
      <c r="L4543"/>
      <c r="M4543"/>
      <c r="N4543"/>
      <c r="O4543"/>
      <c r="P4543"/>
      <c r="Q4543"/>
      <c r="R4543"/>
      <c r="S4543"/>
      <c r="T4543"/>
      <c r="U4543"/>
      <c r="V4543"/>
      <c r="W4543"/>
      <c r="X4543"/>
      <c r="Y4543"/>
      <c r="Z4543"/>
    </row>
    <row r="4544" spans="1:26" x14ac:dyDescent="0.25">
      <c r="A4544"/>
      <c r="B4544"/>
      <c r="C4544"/>
      <c r="D4544"/>
      <c r="E4544"/>
      <c r="F4544"/>
      <c r="G4544"/>
      <c r="H4544"/>
      <c r="I4544"/>
      <c r="J4544"/>
      <c r="K4544"/>
      <c r="L4544"/>
      <c r="M4544"/>
      <c r="N4544"/>
      <c r="O4544"/>
      <c r="P4544"/>
      <c r="Q4544"/>
      <c r="R4544"/>
      <c r="S4544"/>
      <c r="T4544"/>
      <c r="U4544"/>
      <c r="V4544"/>
      <c r="W4544"/>
      <c r="X4544"/>
      <c r="Y4544"/>
      <c r="Z4544"/>
    </row>
    <row r="4545" spans="1:26" x14ac:dyDescent="0.25">
      <c r="A4545"/>
      <c r="B4545"/>
      <c r="C4545"/>
      <c r="D4545"/>
      <c r="E4545"/>
      <c r="F4545"/>
      <c r="G4545"/>
      <c r="H4545"/>
      <c r="I4545"/>
      <c r="J4545"/>
      <c r="K4545"/>
      <c r="L4545"/>
      <c r="M4545"/>
      <c r="N4545"/>
      <c r="O4545"/>
      <c r="P4545"/>
      <c r="Q4545"/>
      <c r="R4545"/>
      <c r="S4545"/>
      <c r="T4545"/>
      <c r="U4545"/>
      <c r="V4545"/>
      <c r="W4545"/>
      <c r="X4545"/>
      <c r="Y4545"/>
      <c r="Z4545"/>
    </row>
    <row r="4546" spans="1:26" x14ac:dyDescent="0.25">
      <c r="A4546"/>
      <c r="B4546"/>
      <c r="C4546"/>
      <c r="D4546"/>
      <c r="E4546"/>
      <c r="F4546"/>
      <c r="G4546"/>
      <c r="H4546"/>
      <c r="I4546"/>
      <c r="J4546"/>
      <c r="K4546"/>
      <c r="L4546"/>
      <c r="M4546"/>
      <c r="N4546"/>
      <c r="O4546"/>
      <c r="P4546"/>
      <c r="Q4546"/>
      <c r="R4546"/>
      <c r="S4546"/>
      <c r="T4546"/>
      <c r="U4546"/>
      <c r="V4546"/>
      <c r="W4546"/>
      <c r="X4546"/>
      <c r="Y4546"/>
      <c r="Z4546"/>
    </row>
    <row r="4547" spans="1:26" x14ac:dyDescent="0.25">
      <c r="A4547"/>
      <c r="B4547"/>
      <c r="C4547"/>
      <c r="D4547"/>
      <c r="E4547"/>
      <c r="F4547"/>
      <c r="G4547"/>
      <c r="H4547"/>
      <c r="I4547"/>
      <c r="J4547"/>
      <c r="K4547"/>
      <c r="L4547"/>
      <c r="M4547"/>
      <c r="N4547"/>
      <c r="O4547"/>
      <c r="P4547"/>
      <c r="Q4547"/>
      <c r="R4547"/>
      <c r="S4547"/>
      <c r="T4547"/>
      <c r="U4547"/>
      <c r="V4547"/>
      <c r="W4547"/>
      <c r="X4547"/>
      <c r="Y4547"/>
      <c r="Z4547"/>
    </row>
    <row r="4548" spans="1:26" x14ac:dyDescent="0.25">
      <c r="A4548"/>
      <c r="B4548"/>
      <c r="C4548"/>
      <c r="D4548"/>
      <c r="E4548"/>
      <c r="F4548"/>
      <c r="G4548"/>
      <c r="H4548"/>
      <c r="I4548"/>
      <c r="J4548"/>
      <c r="K4548"/>
      <c r="L4548"/>
      <c r="M4548"/>
      <c r="N4548"/>
      <c r="O4548"/>
      <c r="P4548"/>
      <c r="Q4548"/>
      <c r="R4548"/>
      <c r="S4548"/>
      <c r="T4548"/>
      <c r="U4548"/>
      <c r="V4548"/>
      <c r="W4548"/>
      <c r="X4548"/>
      <c r="Y4548"/>
      <c r="Z4548"/>
    </row>
    <row r="4549" spans="1:26" x14ac:dyDescent="0.25">
      <c r="A4549"/>
      <c r="B4549"/>
      <c r="C4549"/>
      <c r="D4549"/>
      <c r="E4549"/>
      <c r="F4549"/>
      <c r="G4549"/>
      <c r="H4549"/>
      <c r="I4549"/>
      <c r="J4549"/>
      <c r="K4549"/>
      <c r="L4549"/>
      <c r="M4549"/>
      <c r="N4549"/>
      <c r="O4549"/>
      <c r="P4549"/>
      <c r="Q4549"/>
      <c r="R4549"/>
      <c r="S4549"/>
      <c r="T4549"/>
      <c r="U4549"/>
      <c r="V4549"/>
      <c r="W4549"/>
      <c r="X4549"/>
      <c r="Y4549"/>
      <c r="Z4549"/>
    </row>
    <row r="4550" spans="1:26" x14ac:dyDescent="0.25">
      <c r="A4550"/>
      <c r="B4550"/>
      <c r="C4550"/>
      <c r="D4550"/>
      <c r="E4550"/>
      <c r="F4550"/>
      <c r="G4550"/>
      <c r="H4550"/>
      <c r="I4550"/>
      <c r="J4550"/>
      <c r="K4550"/>
      <c r="L4550"/>
      <c r="M4550"/>
      <c r="N4550"/>
      <c r="O4550"/>
      <c r="P4550"/>
      <c r="Q4550"/>
      <c r="R4550"/>
      <c r="S4550"/>
      <c r="T4550"/>
      <c r="U4550"/>
      <c r="V4550"/>
      <c r="W4550"/>
      <c r="X4550"/>
      <c r="Y4550"/>
      <c r="Z4550"/>
    </row>
    <row r="4551" spans="1:26" x14ac:dyDescent="0.25">
      <c r="A4551"/>
      <c r="B4551"/>
      <c r="C4551"/>
      <c r="D4551"/>
      <c r="E4551"/>
      <c r="F4551"/>
      <c r="G4551"/>
      <c r="H4551"/>
      <c r="I4551"/>
      <c r="J4551"/>
      <c r="K4551"/>
      <c r="L4551"/>
      <c r="M4551"/>
      <c r="N4551"/>
      <c r="O4551"/>
      <c r="P4551"/>
      <c r="Q4551"/>
      <c r="R4551"/>
      <c r="S4551"/>
      <c r="T4551"/>
      <c r="U4551"/>
      <c r="V4551"/>
      <c r="W4551"/>
      <c r="X4551"/>
      <c r="Y4551"/>
      <c r="Z4551"/>
    </row>
    <row r="4552" spans="1:26" x14ac:dyDescent="0.25">
      <c r="A4552"/>
      <c r="B4552"/>
      <c r="C4552"/>
      <c r="D4552"/>
      <c r="E4552"/>
      <c r="F4552"/>
      <c r="G4552"/>
      <c r="H4552"/>
      <c r="I4552"/>
      <c r="J4552"/>
      <c r="K4552"/>
      <c r="L4552"/>
      <c r="M4552"/>
      <c r="N4552"/>
      <c r="O4552"/>
      <c r="P4552"/>
      <c r="Q4552"/>
      <c r="R4552"/>
      <c r="S4552"/>
      <c r="T4552"/>
      <c r="U4552"/>
      <c r="V4552"/>
      <c r="W4552"/>
      <c r="X4552"/>
      <c r="Y4552"/>
      <c r="Z4552"/>
    </row>
    <row r="4553" spans="1:26" x14ac:dyDescent="0.25">
      <c r="A4553"/>
      <c r="B4553"/>
      <c r="C4553"/>
      <c r="D4553"/>
      <c r="E4553"/>
      <c r="F4553"/>
      <c r="G4553"/>
      <c r="H4553"/>
      <c r="I4553"/>
      <c r="J4553"/>
      <c r="K4553"/>
      <c r="L4553"/>
      <c r="M4553"/>
      <c r="N4553"/>
      <c r="O4553"/>
      <c r="P4553"/>
      <c r="Q4553"/>
      <c r="R4553"/>
      <c r="S4553"/>
      <c r="T4553"/>
      <c r="U4553"/>
      <c r="V4553"/>
      <c r="W4553"/>
      <c r="X4553"/>
      <c r="Y4553"/>
      <c r="Z4553"/>
    </row>
    <row r="4554" spans="1:26" x14ac:dyDescent="0.25">
      <c r="A4554"/>
      <c r="B4554"/>
      <c r="C4554"/>
      <c r="D4554"/>
      <c r="E4554"/>
      <c r="F4554"/>
      <c r="G4554"/>
      <c r="H4554"/>
      <c r="I4554"/>
      <c r="J4554"/>
      <c r="K4554"/>
      <c r="L4554"/>
      <c r="M4554"/>
      <c r="N4554"/>
      <c r="O4554"/>
      <c r="P4554"/>
      <c r="Q4554"/>
      <c r="R4554"/>
      <c r="S4554"/>
      <c r="T4554"/>
      <c r="U4554"/>
      <c r="V4554"/>
      <c r="W4554"/>
      <c r="X4554"/>
      <c r="Y4554"/>
      <c r="Z4554"/>
    </row>
    <row r="4555" spans="1:26" x14ac:dyDescent="0.25">
      <c r="A4555"/>
      <c r="B4555"/>
      <c r="C4555"/>
      <c r="D4555"/>
      <c r="E4555"/>
      <c r="F4555"/>
      <c r="G4555"/>
      <c r="H4555"/>
      <c r="I4555"/>
      <c r="J4555"/>
      <c r="K4555"/>
      <c r="L4555"/>
      <c r="M4555"/>
      <c r="N4555"/>
      <c r="O4555"/>
      <c r="P4555"/>
      <c r="Q4555"/>
      <c r="R4555"/>
      <c r="S4555"/>
      <c r="T4555"/>
      <c r="U4555"/>
      <c r="V4555"/>
      <c r="W4555"/>
      <c r="X4555"/>
      <c r="Y4555"/>
      <c r="Z4555"/>
    </row>
    <row r="4556" spans="1:26" x14ac:dyDescent="0.25">
      <c r="A4556"/>
      <c r="B4556"/>
      <c r="C4556"/>
      <c r="D4556"/>
      <c r="E4556"/>
      <c r="F4556"/>
      <c r="G4556"/>
      <c r="H4556"/>
      <c r="I4556"/>
      <c r="J4556"/>
      <c r="K4556"/>
      <c r="L4556"/>
      <c r="M4556"/>
      <c r="N4556"/>
      <c r="O4556"/>
      <c r="P4556"/>
      <c r="Q4556"/>
      <c r="R4556"/>
      <c r="S4556"/>
      <c r="T4556"/>
      <c r="U4556"/>
      <c r="V4556"/>
      <c r="W4556"/>
      <c r="X4556"/>
      <c r="Y4556"/>
      <c r="Z4556"/>
    </row>
    <row r="4557" spans="1:26" x14ac:dyDescent="0.25">
      <c r="A4557"/>
      <c r="B4557"/>
      <c r="C4557"/>
      <c r="D4557"/>
      <c r="E4557"/>
      <c r="F4557"/>
      <c r="G4557"/>
      <c r="H4557"/>
      <c r="I4557"/>
      <c r="J4557"/>
      <c r="K4557"/>
      <c r="L4557"/>
      <c r="M4557"/>
      <c r="N4557"/>
      <c r="O4557"/>
      <c r="P4557"/>
      <c r="Q4557"/>
      <c r="R4557"/>
      <c r="S4557"/>
      <c r="T4557"/>
      <c r="U4557"/>
      <c r="V4557"/>
      <c r="W4557"/>
      <c r="X4557"/>
      <c r="Y4557"/>
      <c r="Z4557"/>
    </row>
    <row r="4558" spans="1:26" x14ac:dyDescent="0.25">
      <c r="A4558"/>
      <c r="B4558"/>
      <c r="C4558"/>
      <c r="D4558"/>
      <c r="E4558"/>
      <c r="F4558"/>
      <c r="G4558"/>
      <c r="H4558"/>
      <c r="I4558"/>
      <c r="J4558"/>
      <c r="K4558"/>
      <c r="L4558"/>
      <c r="M4558"/>
      <c r="N4558"/>
      <c r="O4558"/>
      <c r="P4558"/>
      <c r="Q4558"/>
      <c r="R4558"/>
      <c r="S4558"/>
      <c r="T4558"/>
      <c r="U4558"/>
      <c r="V4558"/>
      <c r="W4558"/>
      <c r="X4558"/>
      <c r="Y4558"/>
      <c r="Z4558"/>
    </row>
    <row r="4559" spans="1:26" x14ac:dyDescent="0.25">
      <c r="A4559"/>
      <c r="B4559"/>
      <c r="C4559"/>
      <c r="D4559"/>
      <c r="E4559"/>
      <c r="F4559"/>
      <c r="G4559"/>
      <c r="H4559"/>
      <c r="I4559"/>
      <c r="J4559"/>
      <c r="K4559"/>
      <c r="L4559"/>
      <c r="M4559"/>
      <c r="N4559"/>
      <c r="O4559"/>
      <c r="P4559"/>
      <c r="Q4559"/>
      <c r="R4559"/>
      <c r="S4559"/>
      <c r="T4559"/>
      <c r="U4559"/>
      <c r="V4559"/>
      <c r="W4559"/>
      <c r="X4559"/>
      <c r="Y4559"/>
      <c r="Z4559"/>
    </row>
    <row r="4560" spans="1:26" x14ac:dyDescent="0.25">
      <c r="A4560"/>
      <c r="B4560"/>
      <c r="C4560"/>
      <c r="D4560"/>
      <c r="E4560"/>
      <c r="F4560"/>
      <c r="G4560"/>
      <c r="H4560"/>
      <c r="I4560"/>
      <c r="J4560"/>
      <c r="K4560"/>
      <c r="L4560"/>
      <c r="M4560"/>
      <c r="N4560"/>
      <c r="O4560"/>
      <c r="P4560"/>
      <c r="Q4560"/>
      <c r="R4560"/>
      <c r="S4560"/>
      <c r="T4560"/>
      <c r="U4560"/>
      <c r="V4560"/>
      <c r="W4560"/>
      <c r="X4560"/>
      <c r="Y4560"/>
      <c r="Z4560"/>
    </row>
    <row r="4561" spans="1:26" x14ac:dyDescent="0.25">
      <c r="A4561"/>
      <c r="B4561"/>
      <c r="C4561"/>
      <c r="D4561"/>
      <c r="E4561"/>
      <c r="F4561"/>
      <c r="G4561"/>
      <c r="H4561"/>
      <c r="I4561"/>
      <c r="J4561"/>
      <c r="K4561"/>
      <c r="L4561"/>
      <c r="M4561"/>
      <c r="N4561"/>
      <c r="O4561"/>
      <c r="P4561"/>
      <c r="Q4561"/>
      <c r="R4561"/>
      <c r="S4561"/>
      <c r="T4561"/>
      <c r="U4561"/>
      <c r="V4561"/>
      <c r="W4561"/>
      <c r="X4561"/>
      <c r="Y4561"/>
      <c r="Z4561"/>
    </row>
    <row r="4562" spans="1:26" x14ac:dyDescent="0.25">
      <c r="A4562"/>
      <c r="B4562"/>
      <c r="C4562"/>
      <c r="D4562"/>
      <c r="E4562"/>
      <c r="F4562"/>
      <c r="G4562"/>
      <c r="H4562"/>
      <c r="I4562"/>
      <c r="J4562"/>
      <c r="K4562"/>
      <c r="L4562"/>
      <c r="M4562"/>
      <c r="N4562"/>
      <c r="O4562"/>
      <c r="P4562"/>
      <c r="Q4562"/>
      <c r="R4562"/>
      <c r="S4562"/>
      <c r="T4562"/>
      <c r="U4562"/>
      <c r="V4562"/>
      <c r="W4562"/>
      <c r="X4562"/>
      <c r="Y4562"/>
      <c r="Z4562"/>
    </row>
    <row r="4563" spans="1:26" x14ac:dyDescent="0.25">
      <c r="A4563"/>
      <c r="B4563"/>
      <c r="C4563"/>
      <c r="D4563"/>
      <c r="E4563"/>
      <c r="F4563"/>
      <c r="G4563"/>
      <c r="H4563"/>
      <c r="I4563"/>
      <c r="J4563"/>
      <c r="K4563"/>
      <c r="L4563"/>
      <c r="M4563"/>
      <c r="N4563"/>
      <c r="O4563"/>
      <c r="P4563"/>
      <c r="Q4563"/>
      <c r="R4563"/>
      <c r="S4563"/>
      <c r="T4563"/>
      <c r="U4563"/>
      <c r="V4563"/>
      <c r="W4563"/>
      <c r="X4563"/>
      <c r="Y4563"/>
      <c r="Z4563"/>
    </row>
    <row r="4564" spans="1:26" x14ac:dyDescent="0.25">
      <c r="A4564"/>
      <c r="B4564"/>
      <c r="C4564"/>
      <c r="D4564"/>
      <c r="E4564"/>
      <c r="F4564"/>
      <c r="G4564"/>
      <c r="H4564"/>
      <c r="I4564"/>
      <c r="J4564"/>
      <c r="K4564"/>
      <c r="L4564"/>
      <c r="M4564"/>
      <c r="N4564"/>
      <c r="O4564"/>
      <c r="P4564"/>
      <c r="Q4564"/>
      <c r="R4564"/>
      <c r="S4564"/>
      <c r="T4564"/>
      <c r="U4564"/>
      <c r="V4564"/>
      <c r="W4564"/>
      <c r="X4564"/>
      <c r="Y4564"/>
      <c r="Z4564"/>
    </row>
    <row r="4565" spans="1:26" x14ac:dyDescent="0.25">
      <c r="A4565"/>
      <c r="B4565"/>
      <c r="C4565"/>
      <c r="D4565"/>
      <c r="E4565"/>
      <c r="F4565"/>
      <c r="G4565"/>
      <c r="H4565"/>
      <c r="I4565"/>
      <c r="J4565"/>
      <c r="K4565"/>
      <c r="L4565"/>
      <c r="M4565"/>
      <c r="N4565"/>
      <c r="O4565"/>
      <c r="P4565"/>
      <c r="Q4565"/>
      <c r="R4565"/>
      <c r="S4565"/>
      <c r="T4565"/>
      <c r="U4565"/>
      <c r="V4565"/>
      <c r="W4565"/>
      <c r="X4565"/>
      <c r="Y4565"/>
      <c r="Z4565"/>
    </row>
    <row r="4566" spans="1:26" x14ac:dyDescent="0.25">
      <c r="A4566"/>
      <c r="B4566"/>
      <c r="C4566"/>
      <c r="D4566"/>
      <c r="E4566"/>
      <c r="F4566"/>
      <c r="G4566"/>
      <c r="H4566"/>
      <c r="I4566"/>
      <c r="J4566"/>
      <c r="K4566"/>
      <c r="L4566"/>
      <c r="M4566"/>
      <c r="N4566"/>
      <c r="O4566"/>
      <c r="P4566"/>
      <c r="Q4566"/>
      <c r="R4566"/>
      <c r="S4566"/>
      <c r="T4566"/>
      <c r="U4566"/>
      <c r="V4566"/>
      <c r="W4566"/>
      <c r="X4566"/>
      <c r="Y4566"/>
      <c r="Z4566"/>
    </row>
    <row r="4567" spans="1:26" x14ac:dyDescent="0.25">
      <c r="A4567"/>
      <c r="B4567"/>
      <c r="C4567"/>
      <c r="D4567"/>
      <c r="E4567"/>
      <c r="F4567"/>
      <c r="G4567"/>
      <c r="H4567"/>
      <c r="I4567"/>
      <c r="J4567"/>
      <c r="K4567"/>
      <c r="L4567"/>
      <c r="M4567"/>
      <c r="N4567"/>
      <c r="O4567"/>
      <c r="P4567"/>
      <c r="Q4567"/>
      <c r="R4567"/>
      <c r="S4567"/>
      <c r="T4567"/>
      <c r="U4567"/>
      <c r="V4567"/>
      <c r="W4567"/>
      <c r="X4567"/>
      <c r="Y4567"/>
      <c r="Z4567"/>
    </row>
    <row r="4568" spans="1:26" x14ac:dyDescent="0.25">
      <c r="A4568"/>
      <c r="B4568"/>
      <c r="C4568"/>
      <c r="D4568"/>
      <c r="E4568"/>
      <c r="F4568"/>
      <c r="G4568"/>
      <c r="H4568"/>
      <c r="I4568"/>
      <c r="J4568"/>
      <c r="K4568"/>
      <c r="L4568"/>
      <c r="M4568"/>
      <c r="N4568"/>
      <c r="O4568"/>
      <c r="P4568"/>
      <c r="Q4568"/>
      <c r="R4568"/>
      <c r="S4568"/>
      <c r="T4568"/>
      <c r="U4568"/>
      <c r="V4568"/>
      <c r="W4568"/>
      <c r="X4568"/>
      <c r="Y4568"/>
      <c r="Z4568"/>
    </row>
    <row r="4569" spans="1:26" x14ac:dyDescent="0.25">
      <c r="A4569"/>
      <c r="B4569"/>
      <c r="C4569"/>
      <c r="D4569"/>
      <c r="E4569"/>
      <c r="F4569"/>
      <c r="G4569"/>
      <c r="H4569"/>
      <c r="I4569"/>
      <c r="J4569"/>
      <c r="K4569"/>
      <c r="L4569"/>
      <c r="M4569"/>
      <c r="N4569"/>
      <c r="O4569"/>
      <c r="P4569"/>
      <c r="Q4569"/>
      <c r="R4569"/>
      <c r="S4569"/>
      <c r="T4569"/>
      <c r="U4569"/>
      <c r="V4569"/>
      <c r="W4569"/>
      <c r="X4569"/>
      <c r="Y4569"/>
      <c r="Z4569"/>
    </row>
    <row r="4570" spans="1:26" x14ac:dyDescent="0.25">
      <c r="A4570"/>
      <c r="B4570"/>
      <c r="C4570"/>
      <c r="D4570"/>
      <c r="E4570"/>
      <c r="F4570"/>
      <c r="G4570"/>
      <c r="H4570"/>
      <c r="I4570"/>
      <c r="J4570"/>
      <c r="K4570"/>
      <c r="L4570"/>
      <c r="M4570"/>
      <c r="N4570"/>
      <c r="O4570"/>
      <c r="P4570"/>
      <c r="Q4570"/>
      <c r="R4570"/>
      <c r="S4570"/>
      <c r="T4570"/>
      <c r="U4570"/>
      <c r="V4570"/>
      <c r="W4570"/>
      <c r="X4570"/>
      <c r="Y4570"/>
      <c r="Z4570"/>
    </row>
    <row r="4571" spans="1:26" x14ac:dyDescent="0.25">
      <c r="A4571"/>
      <c r="B4571"/>
      <c r="C4571"/>
      <c r="D4571"/>
      <c r="E4571"/>
      <c r="F4571"/>
      <c r="G4571"/>
      <c r="H4571"/>
      <c r="I4571"/>
      <c r="J4571"/>
      <c r="K4571"/>
      <c r="L4571"/>
      <c r="M4571"/>
      <c r="N4571"/>
      <c r="O4571"/>
      <c r="P4571"/>
      <c r="Q4571"/>
      <c r="R4571"/>
      <c r="S4571"/>
      <c r="T4571"/>
      <c r="U4571"/>
      <c r="V4571"/>
      <c r="W4571"/>
      <c r="X4571"/>
      <c r="Y4571"/>
      <c r="Z4571"/>
    </row>
    <row r="4572" spans="1:26" x14ac:dyDescent="0.25">
      <c r="A4572"/>
      <c r="B4572"/>
      <c r="C4572"/>
      <c r="D4572"/>
      <c r="E4572"/>
      <c r="F4572"/>
      <c r="G4572"/>
      <c r="H4572"/>
      <c r="I4572"/>
      <c r="J4572"/>
      <c r="K4572"/>
      <c r="L4572"/>
      <c r="M4572"/>
      <c r="N4572"/>
      <c r="O4572"/>
      <c r="P4572"/>
      <c r="Q4572"/>
      <c r="R4572"/>
      <c r="S4572"/>
      <c r="T4572"/>
      <c r="U4572"/>
      <c r="V4572"/>
      <c r="W4572"/>
      <c r="X4572"/>
      <c r="Y4572"/>
      <c r="Z4572"/>
    </row>
    <row r="4573" spans="1:26" x14ac:dyDescent="0.25">
      <c r="A4573"/>
      <c r="B4573"/>
      <c r="C4573"/>
      <c r="D4573"/>
      <c r="E4573"/>
      <c r="F4573"/>
      <c r="G4573"/>
      <c r="H4573"/>
      <c r="I4573"/>
      <c r="J4573"/>
      <c r="K4573"/>
      <c r="L4573"/>
      <c r="M4573"/>
      <c r="N4573"/>
      <c r="O4573"/>
      <c r="P4573"/>
      <c r="Q4573"/>
      <c r="R4573"/>
      <c r="S4573"/>
      <c r="T4573"/>
      <c r="U4573"/>
      <c r="V4573"/>
      <c r="W4573"/>
      <c r="X4573"/>
      <c r="Y4573"/>
      <c r="Z4573"/>
    </row>
    <row r="4574" spans="1:26" x14ac:dyDescent="0.25">
      <c r="A4574"/>
      <c r="B4574"/>
      <c r="C4574"/>
      <c r="D4574"/>
      <c r="E4574"/>
      <c r="F4574"/>
      <c r="G4574"/>
      <c r="H4574"/>
      <c r="I4574"/>
      <c r="J4574"/>
      <c r="K4574"/>
      <c r="L4574"/>
      <c r="M4574"/>
      <c r="N4574"/>
      <c r="O4574"/>
      <c r="P4574"/>
      <c r="Q4574"/>
      <c r="R4574"/>
      <c r="S4574"/>
      <c r="T4574"/>
      <c r="U4574"/>
      <c r="V4574"/>
      <c r="W4574"/>
      <c r="X4574"/>
      <c r="Y4574"/>
      <c r="Z4574"/>
    </row>
    <row r="4575" spans="1:26" x14ac:dyDescent="0.25">
      <c r="A4575"/>
      <c r="B4575"/>
      <c r="C4575"/>
      <c r="D4575"/>
      <c r="E4575"/>
      <c r="F4575"/>
      <c r="G4575"/>
      <c r="H4575"/>
      <c r="I4575"/>
      <c r="J4575"/>
      <c r="K4575"/>
      <c r="L4575"/>
      <c r="M4575"/>
      <c r="N4575"/>
      <c r="O4575"/>
      <c r="P4575"/>
      <c r="Q4575"/>
      <c r="R4575"/>
      <c r="S4575"/>
      <c r="T4575"/>
      <c r="U4575"/>
      <c r="V4575"/>
      <c r="W4575"/>
      <c r="X4575"/>
      <c r="Y4575"/>
      <c r="Z4575"/>
    </row>
    <row r="4576" spans="1:26" x14ac:dyDescent="0.25">
      <c r="A4576"/>
      <c r="B4576"/>
      <c r="C4576"/>
      <c r="D4576"/>
      <c r="E4576"/>
      <c r="F4576"/>
      <c r="G4576"/>
      <c r="H4576"/>
      <c r="I4576"/>
      <c r="J4576"/>
      <c r="K4576"/>
      <c r="L4576"/>
      <c r="M4576"/>
      <c r="N4576"/>
      <c r="O4576"/>
      <c r="P4576"/>
      <c r="Q4576"/>
      <c r="R4576"/>
      <c r="S4576"/>
      <c r="T4576"/>
      <c r="U4576"/>
      <c r="V4576"/>
      <c r="W4576"/>
      <c r="X4576"/>
      <c r="Y4576"/>
      <c r="Z4576"/>
    </row>
    <row r="4577" spans="1:26" x14ac:dyDescent="0.25">
      <c r="A4577"/>
      <c r="B4577"/>
      <c r="C4577"/>
      <c r="D4577"/>
      <c r="E4577"/>
      <c r="F4577"/>
      <c r="G4577"/>
      <c r="H4577"/>
      <c r="I4577"/>
      <c r="J4577"/>
      <c r="K4577"/>
      <c r="L4577"/>
      <c r="M4577"/>
      <c r="N4577"/>
      <c r="O4577"/>
      <c r="P4577"/>
      <c r="Q4577"/>
      <c r="R4577"/>
      <c r="S4577"/>
      <c r="T4577"/>
      <c r="U4577"/>
      <c r="V4577"/>
      <c r="W4577"/>
      <c r="X4577"/>
      <c r="Y4577"/>
      <c r="Z4577"/>
    </row>
    <row r="4578" spans="1:26" x14ac:dyDescent="0.25">
      <c r="A4578"/>
      <c r="B4578"/>
      <c r="C4578"/>
      <c r="D4578"/>
      <c r="E4578"/>
      <c r="F4578"/>
      <c r="G4578"/>
      <c r="H4578"/>
      <c r="I4578"/>
      <c r="J4578"/>
      <c r="K4578"/>
      <c r="L4578"/>
      <c r="M4578"/>
      <c r="N4578"/>
      <c r="O4578"/>
      <c r="P4578"/>
      <c r="Q4578"/>
      <c r="R4578"/>
      <c r="S4578"/>
      <c r="T4578"/>
      <c r="U4578"/>
      <c r="V4578"/>
      <c r="W4578"/>
      <c r="X4578"/>
      <c r="Y4578"/>
      <c r="Z4578"/>
    </row>
    <row r="4579" spans="1:26" x14ac:dyDescent="0.25">
      <c r="A4579"/>
      <c r="B4579"/>
      <c r="C4579"/>
      <c r="D4579"/>
      <c r="E4579"/>
      <c r="F4579"/>
      <c r="G4579"/>
      <c r="H4579"/>
      <c r="I4579"/>
      <c r="J4579"/>
      <c r="K4579"/>
      <c r="L4579"/>
      <c r="M4579"/>
      <c r="N4579"/>
      <c r="O4579"/>
      <c r="P4579"/>
      <c r="Q4579"/>
      <c r="R4579"/>
      <c r="S4579"/>
      <c r="T4579"/>
      <c r="U4579"/>
      <c r="V4579"/>
      <c r="W4579"/>
      <c r="X4579"/>
      <c r="Y4579"/>
      <c r="Z4579"/>
    </row>
    <row r="4580" spans="1:26" x14ac:dyDescent="0.25">
      <c r="A4580"/>
      <c r="B4580"/>
      <c r="C4580"/>
      <c r="D4580"/>
      <c r="E4580"/>
      <c r="F4580"/>
      <c r="G4580"/>
      <c r="H4580"/>
      <c r="I4580"/>
      <c r="J4580"/>
      <c r="K4580"/>
      <c r="L4580"/>
      <c r="M4580"/>
      <c r="N4580"/>
      <c r="O4580"/>
      <c r="P4580"/>
      <c r="Q4580"/>
      <c r="R4580"/>
      <c r="S4580"/>
      <c r="T4580"/>
      <c r="U4580"/>
      <c r="V4580"/>
      <c r="W4580"/>
      <c r="X4580"/>
      <c r="Y4580"/>
      <c r="Z4580"/>
    </row>
    <row r="4581" spans="1:26" x14ac:dyDescent="0.25">
      <c r="A4581"/>
      <c r="B4581"/>
      <c r="C4581"/>
      <c r="D4581"/>
      <c r="E4581"/>
      <c r="F4581"/>
      <c r="G4581"/>
      <c r="H4581"/>
      <c r="I4581"/>
      <c r="J4581"/>
      <c r="K4581"/>
      <c r="L4581"/>
      <c r="M4581"/>
      <c r="N4581"/>
      <c r="O4581"/>
      <c r="P4581"/>
      <c r="Q4581"/>
      <c r="R4581"/>
      <c r="S4581"/>
      <c r="T4581"/>
      <c r="U4581"/>
      <c r="V4581"/>
      <c r="W4581"/>
      <c r="X4581"/>
      <c r="Y4581"/>
      <c r="Z4581"/>
    </row>
    <row r="4582" spans="1:26" x14ac:dyDescent="0.25">
      <c r="A4582"/>
      <c r="B4582"/>
      <c r="C4582"/>
      <c r="D4582"/>
      <c r="E4582"/>
      <c r="F4582"/>
      <c r="G4582"/>
      <c r="H4582"/>
      <c r="I4582"/>
      <c r="J4582"/>
      <c r="K4582"/>
      <c r="L4582"/>
      <c r="M4582"/>
      <c r="N4582"/>
      <c r="O4582"/>
      <c r="P4582"/>
      <c r="Q4582"/>
      <c r="R4582"/>
      <c r="S4582"/>
      <c r="T4582"/>
      <c r="U4582"/>
      <c r="V4582"/>
      <c r="W4582"/>
      <c r="X4582"/>
      <c r="Y4582"/>
      <c r="Z4582"/>
    </row>
    <row r="4583" spans="1:26" x14ac:dyDescent="0.25">
      <c r="A4583"/>
      <c r="B4583"/>
      <c r="C4583"/>
      <c r="D4583"/>
      <c r="E4583"/>
      <c r="F4583"/>
      <c r="G4583"/>
      <c r="H4583"/>
      <c r="I4583"/>
      <c r="J4583"/>
      <c r="K4583"/>
      <c r="L4583"/>
      <c r="M4583"/>
      <c r="N4583"/>
      <c r="O4583"/>
      <c r="P4583"/>
      <c r="Q4583"/>
      <c r="R4583"/>
      <c r="S4583"/>
      <c r="T4583"/>
      <c r="U4583"/>
      <c r="V4583"/>
      <c r="W4583"/>
      <c r="X4583"/>
      <c r="Y4583"/>
      <c r="Z4583"/>
    </row>
    <row r="4584" spans="1:26" x14ac:dyDescent="0.25">
      <c r="A4584"/>
      <c r="B4584"/>
      <c r="C4584"/>
      <c r="D4584"/>
      <c r="E4584"/>
      <c r="F4584"/>
      <c r="G4584"/>
      <c r="H4584"/>
      <c r="I4584"/>
      <c r="J4584"/>
      <c r="K4584"/>
      <c r="L4584"/>
      <c r="M4584"/>
      <c r="N4584"/>
      <c r="O4584"/>
      <c r="P4584"/>
      <c r="Q4584"/>
      <c r="R4584"/>
      <c r="S4584"/>
      <c r="T4584"/>
      <c r="U4584"/>
      <c r="V4584"/>
      <c r="W4584"/>
      <c r="X4584"/>
      <c r="Y4584"/>
      <c r="Z4584"/>
    </row>
    <row r="4585" spans="1:26" x14ac:dyDescent="0.25">
      <c r="A4585"/>
      <c r="B4585"/>
      <c r="C4585"/>
      <c r="D4585"/>
      <c r="E4585"/>
      <c r="F4585"/>
      <c r="G4585"/>
      <c r="H4585"/>
      <c r="I4585"/>
      <c r="J4585"/>
      <c r="K4585"/>
      <c r="L4585"/>
      <c r="M4585"/>
      <c r="N4585"/>
      <c r="O4585"/>
      <c r="P4585"/>
      <c r="Q4585"/>
      <c r="R4585"/>
      <c r="S4585"/>
      <c r="T4585"/>
      <c r="U4585"/>
      <c r="V4585"/>
      <c r="W4585"/>
      <c r="X4585"/>
      <c r="Y4585"/>
      <c r="Z4585"/>
    </row>
    <row r="4586" spans="1:26" x14ac:dyDescent="0.25">
      <c r="A4586"/>
      <c r="B4586"/>
      <c r="C4586"/>
      <c r="D4586"/>
      <c r="E4586"/>
      <c r="F4586"/>
      <c r="G4586"/>
      <c r="H4586"/>
      <c r="I4586"/>
      <c r="J4586"/>
      <c r="K4586"/>
      <c r="L4586"/>
      <c r="M4586"/>
      <c r="N4586"/>
      <c r="O4586"/>
      <c r="P4586"/>
      <c r="Q4586"/>
      <c r="R4586"/>
      <c r="S4586"/>
      <c r="T4586"/>
      <c r="U4586"/>
      <c r="V4586"/>
      <c r="W4586"/>
      <c r="X4586"/>
      <c r="Y4586"/>
      <c r="Z4586"/>
    </row>
    <row r="4587" spans="1:26" x14ac:dyDescent="0.25">
      <c r="A4587"/>
      <c r="B4587"/>
      <c r="C4587"/>
      <c r="D4587"/>
      <c r="E4587"/>
      <c r="F4587"/>
      <c r="G4587"/>
      <c r="H4587"/>
      <c r="I4587"/>
      <c r="J4587"/>
      <c r="K4587"/>
      <c r="L4587"/>
      <c r="M4587"/>
      <c r="N4587"/>
      <c r="O4587"/>
      <c r="P4587"/>
      <c r="Q4587"/>
      <c r="R4587"/>
      <c r="S4587"/>
      <c r="T4587"/>
      <c r="U4587"/>
      <c r="V4587"/>
      <c r="W4587"/>
      <c r="X4587"/>
      <c r="Y4587"/>
      <c r="Z4587"/>
    </row>
    <row r="4588" spans="1:26" x14ac:dyDescent="0.25">
      <c r="A4588"/>
      <c r="B4588"/>
      <c r="C4588"/>
      <c r="D4588"/>
      <c r="E4588"/>
      <c r="F4588"/>
      <c r="G4588"/>
      <c r="H4588"/>
      <c r="I4588"/>
      <c r="J4588"/>
      <c r="K4588"/>
      <c r="L4588"/>
      <c r="M4588"/>
      <c r="N4588"/>
      <c r="O4588"/>
      <c r="P4588"/>
      <c r="Q4588"/>
      <c r="R4588"/>
      <c r="S4588"/>
      <c r="T4588"/>
      <c r="U4588"/>
      <c r="V4588"/>
      <c r="W4588"/>
      <c r="X4588"/>
      <c r="Y4588"/>
      <c r="Z4588"/>
    </row>
    <row r="4589" spans="1:26" x14ac:dyDescent="0.25">
      <c r="A4589"/>
      <c r="B4589"/>
      <c r="C4589"/>
      <c r="D4589"/>
      <c r="E4589"/>
      <c r="F4589"/>
      <c r="G4589"/>
      <c r="H4589"/>
      <c r="I4589"/>
      <c r="J4589"/>
      <c r="K4589"/>
      <c r="L4589"/>
      <c r="M4589"/>
      <c r="N4589"/>
      <c r="O4589"/>
      <c r="P4589"/>
      <c r="Q4589"/>
      <c r="R4589"/>
      <c r="S4589"/>
      <c r="T4589"/>
      <c r="U4589"/>
      <c r="V4589"/>
      <c r="W4589"/>
      <c r="X4589"/>
      <c r="Y4589"/>
      <c r="Z4589"/>
    </row>
    <row r="4590" spans="1:26" x14ac:dyDescent="0.25">
      <c r="A4590"/>
      <c r="B4590"/>
      <c r="C4590"/>
      <c r="D4590"/>
      <c r="E4590"/>
      <c r="F4590"/>
      <c r="G4590"/>
      <c r="H4590"/>
      <c r="I4590"/>
      <c r="J4590"/>
      <c r="K4590"/>
      <c r="L4590"/>
      <c r="M4590"/>
      <c r="N4590"/>
      <c r="O4590"/>
      <c r="P4590"/>
      <c r="Q4590"/>
      <c r="R4590"/>
      <c r="S4590"/>
      <c r="T4590"/>
      <c r="U4590"/>
      <c r="V4590"/>
      <c r="W4590"/>
      <c r="X4590"/>
      <c r="Y4590"/>
      <c r="Z4590"/>
    </row>
    <row r="4591" spans="1:26" x14ac:dyDescent="0.25">
      <c r="A4591"/>
      <c r="B4591"/>
      <c r="C4591"/>
      <c r="D4591"/>
      <c r="E4591"/>
      <c r="F4591"/>
      <c r="G4591"/>
      <c r="H4591"/>
      <c r="I4591"/>
      <c r="J4591"/>
      <c r="K4591"/>
      <c r="L4591"/>
      <c r="M4591"/>
      <c r="N4591"/>
      <c r="O4591"/>
      <c r="P4591"/>
      <c r="Q4591"/>
      <c r="R4591"/>
      <c r="S4591"/>
      <c r="T4591"/>
      <c r="U4591"/>
      <c r="V4591"/>
      <c r="W4591"/>
      <c r="X4591"/>
      <c r="Y4591"/>
      <c r="Z4591"/>
    </row>
    <row r="4592" spans="1:26" x14ac:dyDescent="0.25">
      <c r="A4592"/>
      <c r="B4592"/>
      <c r="C4592"/>
      <c r="D4592"/>
      <c r="E4592"/>
      <c r="F4592"/>
      <c r="G4592"/>
      <c r="H4592"/>
      <c r="I4592"/>
      <c r="J4592"/>
      <c r="K4592"/>
      <c r="L4592"/>
      <c r="M4592"/>
      <c r="N4592"/>
      <c r="O4592"/>
      <c r="P4592"/>
      <c r="Q4592"/>
      <c r="R4592"/>
      <c r="S4592"/>
      <c r="T4592"/>
      <c r="U4592"/>
      <c r="V4592"/>
      <c r="W4592"/>
      <c r="X4592"/>
      <c r="Y4592"/>
      <c r="Z4592"/>
    </row>
    <row r="4593" spans="1:26" x14ac:dyDescent="0.25">
      <c r="A4593"/>
      <c r="B4593"/>
      <c r="C4593"/>
      <c r="D4593"/>
      <c r="E4593"/>
      <c r="F4593"/>
      <c r="G4593"/>
      <c r="H4593"/>
      <c r="I4593"/>
      <c r="J4593"/>
      <c r="K4593"/>
      <c r="L4593"/>
      <c r="M4593"/>
      <c r="N4593"/>
      <c r="O4593"/>
      <c r="P4593"/>
      <c r="Q4593"/>
      <c r="R4593"/>
      <c r="S4593"/>
      <c r="T4593"/>
      <c r="U4593"/>
      <c r="V4593"/>
      <c r="W4593"/>
      <c r="X4593"/>
      <c r="Y4593"/>
      <c r="Z4593"/>
    </row>
    <row r="4594" spans="1:26" x14ac:dyDescent="0.25">
      <c r="A4594"/>
      <c r="B4594"/>
      <c r="C4594"/>
      <c r="D4594"/>
      <c r="E4594"/>
      <c r="F4594"/>
      <c r="G4594"/>
      <c r="H4594"/>
      <c r="I4594"/>
      <c r="J4594"/>
      <c r="K4594"/>
      <c r="L4594"/>
      <c r="M4594"/>
      <c r="N4594"/>
      <c r="O4594"/>
      <c r="P4594"/>
      <c r="Q4594"/>
      <c r="R4594"/>
      <c r="S4594"/>
      <c r="T4594"/>
      <c r="U4594"/>
      <c r="V4594"/>
      <c r="W4594"/>
      <c r="X4594"/>
      <c r="Y4594"/>
      <c r="Z4594"/>
    </row>
    <row r="4595" spans="1:26" x14ac:dyDescent="0.25">
      <c r="A4595"/>
      <c r="B4595"/>
      <c r="C4595"/>
      <c r="D4595"/>
      <c r="E4595"/>
      <c r="F4595"/>
      <c r="G4595"/>
      <c r="H4595"/>
      <c r="I4595"/>
      <c r="J4595"/>
      <c r="K4595"/>
      <c r="L4595"/>
      <c r="M4595"/>
      <c r="N4595"/>
      <c r="O4595"/>
      <c r="P4595"/>
      <c r="Q4595"/>
      <c r="R4595"/>
      <c r="S4595"/>
      <c r="T4595"/>
      <c r="U4595"/>
      <c r="V4595"/>
      <c r="W4595"/>
      <c r="X4595"/>
      <c r="Y4595"/>
      <c r="Z4595"/>
    </row>
    <row r="4596" spans="1:26" x14ac:dyDescent="0.25">
      <c r="A4596"/>
      <c r="B4596"/>
      <c r="C4596"/>
      <c r="D4596"/>
      <c r="E4596"/>
      <c r="F4596"/>
      <c r="G4596"/>
      <c r="H4596"/>
      <c r="I4596"/>
      <c r="J4596"/>
      <c r="K4596"/>
      <c r="L4596"/>
      <c r="M4596"/>
      <c r="N4596"/>
      <c r="O4596"/>
      <c r="P4596"/>
      <c r="Q4596"/>
      <c r="R4596"/>
      <c r="S4596"/>
      <c r="T4596"/>
      <c r="U4596"/>
      <c r="V4596"/>
      <c r="W4596"/>
      <c r="X4596"/>
      <c r="Y4596"/>
      <c r="Z4596"/>
    </row>
    <row r="4597" spans="1:26" x14ac:dyDescent="0.25">
      <c r="A4597"/>
      <c r="B4597"/>
      <c r="C4597"/>
      <c r="D4597"/>
      <c r="E4597"/>
      <c r="F4597"/>
      <c r="G4597"/>
      <c r="H4597"/>
      <c r="I4597"/>
      <c r="J4597"/>
      <c r="K4597"/>
      <c r="L4597"/>
      <c r="M4597"/>
      <c r="N4597"/>
      <c r="O4597"/>
      <c r="P4597"/>
      <c r="Q4597"/>
      <c r="R4597"/>
      <c r="S4597"/>
      <c r="T4597"/>
      <c r="U4597"/>
      <c r="V4597"/>
      <c r="W4597"/>
      <c r="X4597"/>
      <c r="Y4597"/>
      <c r="Z4597"/>
    </row>
    <row r="4598" spans="1:26" x14ac:dyDescent="0.25">
      <c r="A4598"/>
      <c r="B4598"/>
      <c r="C4598"/>
      <c r="D4598"/>
      <c r="E4598"/>
      <c r="F4598"/>
      <c r="G4598"/>
      <c r="H4598"/>
      <c r="I4598"/>
      <c r="J4598"/>
      <c r="K4598"/>
      <c r="L4598"/>
      <c r="M4598"/>
      <c r="N4598"/>
      <c r="O4598"/>
      <c r="P4598"/>
      <c r="Q4598"/>
      <c r="R4598"/>
      <c r="S4598"/>
      <c r="T4598"/>
      <c r="U4598"/>
      <c r="V4598"/>
      <c r="W4598"/>
      <c r="X4598"/>
      <c r="Y4598"/>
      <c r="Z4598"/>
    </row>
    <row r="4599" spans="1:26" x14ac:dyDescent="0.25">
      <c r="A4599"/>
      <c r="B4599"/>
      <c r="C4599"/>
      <c r="D4599"/>
      <c r="E4599"/>
      <c r="F4599"/>
      <c r="G4599"/>
      <c r="H4599"/>
      <c r="I4599"/>
      <c r="J4599"/>
      <c r="K4599"/>
      <c r="L4599"/>
      <c r="M4599"/>
      <c r="N4599"/>
      <c r="O4599"/>
      <c r="P4599"/>
      <c r="Q4599"/>
      <c r="R4599"/>
      <c r="S4599"/>
      <c r="T4599"/>
      <c r="U4599"/>
      <c r="V4599"/>
      <c r="W4599"/>
      <c r="X4599"/>
      <c r="Y4599"/>
      <c r="Z4599"/>
    </row>
    <row r="4600" spans="1:26" x14ac:dyDescent="0.25">
      <c r="A4600"/>
      <c r="B4600"/>
      <c r="C4600"/>
      <c r="D4600"/>
      <c r="E4600"/>
      <c r="F4600"/>
      <c r="G4600"/>
      <c r="H4600"/>
      <c r="I4600"/>
      <c r="J4600"/>
      <c r="K4600"/>
      <c r="L4600"/>
      <c r="M4600"/>
      <c r="N4600"/>
      <c r="O4600"/>
      <c r="P4600"/>
      <c r="Q4600"/>
      <c r="R4600"/>
      <c r="S4600"/>
      <c r="T4600"/>
      <c r="U4600"/>
      <c r="V4600"/>
      <c r="W4600"/>
      <c r="X4600"/>
      <c r="Y4600"/>
      <c r="Z4600"/>
    </row>
    <row r="4601" spans="1:26" x14ac:dyDescent="0.25">
      <c r="A4601"/>
      <c r="B4601"/>
      <c r="C4601"/>
      <c r="D4601"/>
      <c r="E4601"/>
      <c r="F4601"/>
      <c r="G4601"/>
      <c r="H4601"/>
      <c r="I4601"/>
      <c r="J4601"/>
      <c r="K4601"/>
      <c r="L4601"/>
      <c r="M4601"/>
      <c r="N4601"/>
      <c r="O4601"/>
      <c r="P4601"/>
      <c r="Q4601"/>
      <c r="R4601"/>
      <c r="S4601"/>
      <c r="T4601"/>
      <c r="U4601"/>
      <c r="V4601"/>
      <c r="W4601"/>
      <c r="X4601"/>
      <c r="Y4601"/>
      <c r="Z4601"/>
    </row>
    <row r="4602" spans="1:26" x14ac:dyDescent="0.25">
      <c r="A4602"/>
      <c r="B4602"/>
      <c r="C4602"/>
      <c r="D4602"/>
      <c r="E4602"/>
      <c r="F4602"/>
      <c r="G4602"/>
      <c r="H4602"/>
      <c r="I4602"/>
      <c r="J4602"/>
      <c r="K4602"/>
      <c r="L4602"/>
      <c r="M4602"/>
      <c r="N4602"/>
      <c r="O4602"/>
      <c r="P4602"/>
      <c r="Q4602"/>
      <c r="R4602"/>
      <c r="S4602"/>
      <c r="T4602"/>
      <c r="U4602"/>
      <c r="V4602"/>
      <c r="W4602"/>
      <c r="X4602"/>
      <c r="Y4602"/>
      <c r="Z4602"/>
    </row>
    <row r="4603" spans="1:26" x14ac:dyDescent="0.25">
      <c r="A4603"/>
      <c r="B4603"/>
      <c r="C4603"/>
      <c r="D4603"/>
      <c r="E4603"/>
      <c r="F4603"/>
      <c r="G4603"/>
      <c r="H4603"/>
      <c r="I4603"/>
      <c r="J4603"/>
      <c r="K4603"/>
      <c r="L4603"/>
      <c r="M4603"/>
      <c r="N4603"/>
      <c r="O4603"/>
      <c r="P4603"/>
      <c r="Q4603"/>
      <c r="R4603"/>
      <c r="S4603"/>
      <c r="T4603"/>
      <c r="U4603"/>
      <c r="V4603"/>
      <c r="W4603"/>
      <c r="X4603"/>
      <c r="Y4603"/>
      <c r="Z4603"/>
    </row>
    <row r="4604" spans="1:26" x14ac:dyDescent="0.25">
      <c r="A4604"/>
      <c r="B4604"/>
      <c r="C4604"/>
      <c r="D4604"/>
      <c r="E4604"/>
      <c r="F4604"/>
      <c r="G4604"/>
      <c r="H4604"/>
      <c r="I4604"/>
      <c r="J4604"/>
      <c r="K4604"/>
      <c r="L4604"/>
      <c r="M4604"/>
      <c r="N4604"/>
      <c r="O4604"/>
      <c r="P4604"/>
      <c r="Q4604"/>
      <c r="R4604"/>
      <c r="S4604"/>
      <c r="T4604"/>
      <c r="U4604"/>
      <c r="V4604"/>
      <c r="W4604"/>
      <c r="X4604"/>
      <c r="Y4604"/>
      <c r="Z4604"/>
    </row>
    <row r="4605" spans="1:26" x14ac:dyDescent="0.25">
      <c r="A4605"/>
      <c r="B4605"/>
      <c r="C4605"/>
      <c r="D4605"/>
      <c r="E4605"/>
      <c r="F4605"/>
      <c r="G4605"/>
      <c r="H4605"/>
      <c r="I4605"/>
      <c r="J4605"/>
      <c r="K4605"/>
      <c r="L4605"/>
      <c r="M4605"/>
      <c r="N4605"/>
      <c r="O4605"/>
      <c r="P4605"/>
      <c r="Q4605"/>
      <c r="R4605"/>
      <c r="S4605"/>
      <c r="T4605"/>
      <c r="U4605"/>
      <c r="V4605"/>
      <c r="W4605"/>
      <c r="X4605"/>
      <c r="Y4605"/>
      <c r="Z4605"/>
    </row>
    <row r="4606" spans="1:26" x14ac:dyDescent="0.25">
      <c r="A4606"/>
      <c r="B4606"/>
      <c r="C4606"/>
      <c r="D4606"/>
      <c r="E4606"/>
      <c r="F4606"/>
      <c r="G4606"/>
      <c r="H4606"/>
      <c r="I4606"/>
      <c r="J4606"/>
      <c r="K4606"/>
      <c r="L4606"/>
      <c r="M4606"/>
      <c r="N4606"/>
      <c r="O4606"/>
      <c r="P4606"/>
      <c r="Q4606"/>
      <c r="R4606"/>
      <c r="S4606"/>
      <c r="T4606"/>
      <c r="U4606"/>
      <c r="V4606"/>
      <c r="W4606"/>
      <c r="X4606"/>
      <c r="Y4606"/>
      <c r="Z4606"/>
    </row>
    <row r="4607" spans="1:26" x14ac:dyDescent="0.25">
      <c r="A4607"/>
      <c r="B4607"/>
      <c r="C4607"/>
      <c r="D4607"/>
      <c r="E4607"/>
      <c r="F4607"/>
      <c r="G4607"/>
      <c r="H4607"/>
      <c r="I4607"/>
      <c r="J4607"/>
      <c r="K4607"/>
      <c r="L4607"/>
      <c r="M4607"/>
      <c r="N4607"/>
      <c r="O4607"/>
      <c r="P4607"/>
      <c r="Q4607"/>
      <c r="R4607"/>
      <c r="S4607"/>
      <c r="T4607"/>
      <c r="U4607"/>
      <c r="V4607"/>
      <c r="W4607"/>
      <c r="X4607"/>
      <c r="Y4607"/>
      <c r="Z4607"/>
    </row>
    <row r="4608" spans="1:26" x14ac:dyDescent="0.25">
      <c r="A4608"/>
      <c r="B4608"/>
      <c r="C4608"/>
      <c r="D4608"/>
      <c r="E4608"/>
      <c r="F4608"/>
      <c r="G4608"/>
      <c r="H4608"/>
      <c r="I4608"/>
      <c r="J4608"/>
      <c r="K4608"/>
      <c r="L4608"/>
      <c r="M4608"/>
      <c r="N4608"/>
      <c r="O4608"/>
      <c r="P4608"/>
      <c r="Q4608"/>
      <c r="R4608"/>
      <c r="S4608"/>
      <c r="T4608"/>
      <c r="U4608"/>
      <c r="V4608"/>
      <c r="W4608"/>
      <c r="X4608"/>
      <c r="Y4608"/>
      <c r="Z4608"/>
    </row>
    <row r="4609" spans="1:26" x14ac:dyDescent="0.25">
      <c r="A4609"/>
      <c r="B4609"/>
      <c r="C4609"/>
      <c r="D4609"/>
      <c r="E4609"/>
      <c r="F4609"/>
      <c r="G4609"/>
      <c r="H4609"/>
      <c r="I4609"/>
      <c r="J4609"/>
      <c r="K4609"/>
      <c r="L4609"/>
      <c r="M4609"/>
      <c r="N4609"/>
      <c r="O4609"/>
      <c r="P4609"/>
      <c r="Q4609"/>
      <c r="R4609"/>
      <c r="S4609"/>
      <c r="T4609"/>
      <c r="U4609"/>
      <c r="V4609"/>
      <c r="W4609"/>
      <c r="X4609"/>
      <c r="Y4609"/>
      <c r="Z4609"/>
    </row>
    <row r="4610" spans="1:26" x14ac:dyDescent="0.25">
      <c r="A4610"/>
      <c r="B4610"/>
      <c r="C4610"/>
      <c r="D4610"/>
      <c r="E4610"/>
      <c r="F4610"/>
      <c r="G4610"/>
      <c r="H4610"/>
      <c r="I4610"/>
      <c r="J4610"/>
      <c r="K4610"/>
      <c r="L4610"/>
      <c r="M4610"/>
      <c r="N4610"/>
      <c r="O4610"/>
      <c r="P4610"/>
      <c r="Q4610"/>
      <c r="R4610"/>
      <c r="S4610"/>
      <c r="T4610"/>
      <c r="U4610"/>
      <c r="V4610"/>
      <c r="W4610"/>
      <c r="X4610"/>
      <c r="Y4610"/>
      <c r="Z4610"/>
    </row>
    <row r="4611" spans="1:26" x14ac:dyDescent="0.25">
      <c r="A4611"/>
      <c r="B4611"/>
      <c r="C4611"/>
      <c r="D4611"/>
      <c r="E4611"/>
      <c r="F4611"/>
      <c r="G4611"/>
      <c r="H4611"/>
      <c r="I4611"/>
      <c r="J4611"/>
      <c r="K4611"/>
      <c r="L4611"/>
      <c r="M4611"/>
      <c r="N4611"/>
      <c r="O4611"/>
      <c r="P4611"/>
      <c r="Q4611"/>
      <c r="R4611"/>
      <c r="S4611"/>
      <c r="T4611"/>
      <c r="U4611"/>
      <c r="V4611"/>
      <c r="W4611"/>
      <c r="X4611"/>
      <c r="Y4611"/>
      <c r="Z4611"/>
    </row>
    <row r="4612" spans="1:26" x14ac:dyDescent="0.25">
      <c r="A4612"/>
      <c r="B4612"/>
      <c r="C4612"/>
      <c r="D4612"/>
      <c r="E4612"/>
      <c r="F4612"/>
      <c r="G4612"/>
      <c r="H4612"/>
      <c r="I4612"/>
      <c r="J4612"/>
      <c r="K4612"/>
      <c r="L4612"/>
      <c r="M4612"/>
      <c r="N4612"/>
      <c r="O4612"/>
      <c r="P4612"/>
      <c r="Q4612"/>
      <c r="R4612"/>
      <c r="S4612"/>
      <c r="T4612"/>
      <c r="U4612"/>
      <c r="V4612"/>
      <c r="W4612"/>
      <c r="X4612"/>
      <c r="Y4612"/>
      <c r="Z4612"/>
    </row>
    <row r="4613" spans="1:26" x14ac:dyDescent="0.25">
      <c r="A4613"/>
      <c r="B4613"/>
      <c r="C4613"/>
      <c r="D4613"/>
      <c r="E4613"/>
      <c r="F4613"/>
      <c r="G4613"/>
      <c r="H4613"/>
      <c r="I4613"/>
      <c r="J4613"/>
      <c r="K4613"/>
      <c r="L4613"/>
      <c r="M4613"/>
      <c r="N4613"/>
      <c r="O4613"/>
      <c r="P4613"/>
      <c r="Q4613"/>
      <c r="R4613"/>
      <c r="S4613"/>
      <c r="T4613"/>
      <c r="U4613"/>
      <c r="V4613"/>
      <c r="W4613"/>
      <c r="X4613"/>
      <c r="Y4613"/>
      <c r="Z4613"/>
    </row>
    <row r="4614" spans="1:26" x14ac:dyDescent="0.25">
      <c r="A4614"/>
      <c r="B4614"/>
      <c r="C4614"/>
      <c r="D4614"/>
      <c r="E4614"/>
      <c r="F4614"/>
      <c r="G4614"/>
      <c r="H4614"/>
      <c r="I4614"/>
      <c r="J4614"/>
      <c r="K4614"/>
      <c r="L4614"/>
      <c r="M4614"/>
      <c r="N4614"/>
      <c r="O4614"/>
      <c r="P4614"/>
      <c r="Q4614"/>
      <c r="R4614"/>
      <c r="S4614"/>
      <c r="T4614"/>
      <c r="U4614"/>
      <c r="V4614"/>
      <c r="W4614"/>
      <c r="X4614"/>
      <c r="Y4614"/>
      <c r="Z4614"/>
    </row>
    <row r="4615" spans="1:26" x14ac:dyDescent="0.25">
      <c r="A4615"/>
      <c r="B4615"/>
      <c r="C4615"/>
      <c r="D4615"/>
      <c r="E4615"/>
      <c r="F4615"/>
      <c r="G4615"/>
      <c r="H4615"/>
      <c r="I4615"/>
      <c r="J4615"/>
      <c r="K4615"/>
      <c r="L4615"/>
      <c r="M4615"/>
      <c r="N4615"/>
      <c r="O4615"/>
      <c r="P4615"/>
      <c r="Q4615"/>
      <c r="R4615"/>
      <c r="S4615"/>
      <c r="T4615"/>
      <c r="U4615"/>
      <c r="V4615"/>
      <c r="W4615"/>
      <c r="X4615"/>
      <c r="Y4615"/>
      <c r="Z4615"/>
    </row>
    <row r="4616" spans="1:26" x14ac:dyDescent="0.25">
      <c r="A4616"/>
      <c r="B4616"/>
      <c r="C4616"/>
      <c r="D4616"/>
      <c r="E4616"/>
      <c r="F4616"/>
      <c r="G4616"/>
      <c r="H4616"/>
      <c r="I4616"/>
      <c r="J4616"/>
      <c r="K4616"/>
      <c r="L4616"/>
      <c r="M4616"/>
      <c r="N4616"/>
      <c r="O4616"/>
      <c r="P4616"/>
      <c r="Q4616"/>
      <c r="R4616"/>
      <c r="S4616"/>
      <c r="T4616"/>
      <c r="U4616"/>
      <c r="V4616"/>
      <c r="W4616"/>
      <c r="X4616"/>
      <c r="Y4616"/>
      <c r="Z4616"/>
    </row>
    <row r="4617" spans="1:26" x14ac:dyDescent="0.25">
      <c r="A4617"/>
      <c r="B4617"/>
      <c r="C4617"/>
      <c r="D4617"/>
      <c r="E4617"/>
      <c r="F4617"/>
      <c r="G4617"/>
      <c r="H4617"/>
      <c r="I4617"/>
      <c r="J4617"/>
      <c r="K4617"/>
      <c r="L4617"/>
      <c r="M4617"/>
      <c r="N4617"/>
      <c r="O4617"/>
      <c r="P4617"/>
      <c r="Q4617"/>
      <c r="R4617"/>
      <c r="S4617"/>
      <c r="T4617"/>
      <c r="U4617"/>
      <c r="V4617"/>
      <c r="W4617"/>
      <c r="X4617"/>
      <c r="Y4617"/>
      <c r="Z4617"/>
    </row>
    <row r="4618" spans="1:26" x14ac:dyDescent="0.25">
      <c r="A4618"/>
      <c r="B4618"/>
      <c r="C4618"/>
      <c r="D4618"/>
      <c r="E4618"/>
      <c r="F4618"/>
      <c r="G4618"/>
      <c r="H4618"/>
      <c r="I4618"/>
      <c r="J4618"/>
      <c r="K4618"/>
      <c r="L4618"/>
      <c r="M4618"/>
      <c r="N4618"/>
      <c r="O4618"/>
      <c r="P4618"/>
      <c r="Q4618"/>
      <c r="R4618"/>
      <c r="S4618"/>
      <c r="T4618"/>
      <c r="U4618"/>
      <c r="V4618"/>
      <c r="W4618"/>
      <c r="X4618"/>
      <c r="Y4618"/>
      <c r="Z4618"/>
    </row>
    <row r="4619" spans="1:26" x14ac:dyDescent="0.25">
      <c r="A4619"/>
      <c r="B4619"/>
      <c r="C4619"/>
      <c r="D4619"/>
      <c r="E4619"/>
      <c r="F4619"/>
      <c r="G4619"/>
      <c r="H4619"/>
      <c r="I4619"/>
      <c r="J4619"/>
      <c r="K4619"/>
      <c r="L4619"/>
      <c r="M4619"/>
      <c r="N4619"/>
      <c r="O4619"/>
      <c r="P4619"/>
      <c r="Q4619"/>
      <c r="R4619"/>
      <c r="S4619"/>
      <c r="T4619"/>
      <c r="U4619"/>
      <c r="V4619"/>
      <c r="W4619"/>
      <c r="X4619"/>
      <c r="Y4619"/>
      <c r="Z4619"/>
    </row>
    <row r="4620" spans="1:26" x14ac:dyDescent="0.25">
      <c r="A4620"/>
      <c r="B4620"/>
      <c r="C4620"/>
      <c r="D4620"/>
      <c r="E4620"/>
      <c r="F4620"/>
      <c r="G4620"/>
      <c r="H4620"/>
      <c r="I4620"/>
      <c r="J4620"/>
      <c r="K4620"/>
      <c r="L4620"/>
      <c r="M4620"/>
      <c r="N4620"/>
      <c r="O4620"/>
      <c r="P4620"/>
      <c r="Q4620"/>
      <c r="R4620"/>
      <c r="S4620"/>
      <c r="T4620"/>
      <c r="U4620"/>
      <c r="V4620"/>
      <c r="W4620"/>
      <c r="X4620"/>
      <c r="Y4620"/>
      <c r="Z4620"/>
    </row>
    <row r="4621" spans="1:26" x14ac:dyDescent="0.25">
      <c r="A4621"/>
      <c r="B4621"/>
      <c r="C4621"/>
      <c r="D4621"/>
      <c r="E4621"/>
      <c r="F4621"/>
      <c r="G4621"/>
      <c r="H4621"/>
      <c r="I4621"/>
      <c r="J4621"/>
      <c r="K4621"/>
      <c r="L4621"/>
      <c r="M4621"/>
      <c r="N4621"/>
      <c r="O4621"/>
      <c r="P4621"/>
      <c r="Q4621"/>
      <c r="R4621"/>
      <c r="S4621"/>
      <c r="T4621"/>
      <c r="U4621"/>
      <c r="V4621"/>
      <c r="W4621"/>
      <c r="X4621"/>
      <c r="Y4621"/>
      <c r="Z4621"/>
    </row>
    <row r="4622" spans="1:26" x14ac:dyDescent="0.25">
      <c r="A4622"/>
      <c r="B4622"/>
      <c r="C4622"/>
      <c r="D4622"/>
      <c r="E4622"/>
      <c r="F4622"/>
      <c r="G4622"/>
      <c r="H4622"/>
      <c r="I4622"/>
      <c r="J4622"/>
      <c r="K4622"/>
      <c r="L4622"/>
      <c r="M4622"/>
      <c r="N4622"/>
      <c r="O4622"/>
      <c r="P4622"/>
      <c r="Q4622"/>
      <c r="R4622"/>
      <c r="S4622"/>
      <c r="T4622"/>
      <c r="U4622"/>
      <c r="V4622"/>
      <c r="W4622"/>
      <c r="X4622"/>
      <c r="Y4622"/>
      <c r="Z4622"/>
    </row>
    <row r="4623" spans="1:26" x14ac:dyDescent="0.25">
      <c r="A4623"/>
      <c r="B4623"/>
      <c r="C4623"/>
      <c r="D4623"/>
      <c r="E4623"/>
      <c r="F4623"/>
      <c r="G4623"/>
      <c r="H4623"/>
      <c r="I4623"/>
      <c r="J4623"/>
      <c r="K4623"/>
      <c r="L4623"/>
      <c r="M4623"/>
      <c r="N4623"/>
      <c r="O4623"/>
      <c r="P4623"/>
      <c r="Q4623"/>
      <c r="R4623"/>
      <c r="S4623"/>
      <c r="T4623"/>
      <c r="U4623"/>
      <c r="V4623"/>
      <c r="W4623"/>
      <c r="X4623"/>
      <c r="Y4623"/>
      <c r="Z4623"/>
    </row>
    <row r="4624" spans="1:26" x14ac:dyDescent="0.25">
      <c r="A4624"/>
      <c r="B4624"/>
      <c r="C4624"/>
      <c r="D4624"/>
      <c r="E4624"/>
      <c r="F4624"/>
      <c r="G4624"/>
      <c r="H4624"/>
      <c r="I4624"/>
      <c r="J4624"/>
      <c r="K4624"/>
      <c r="L4624"/>
      <c r="M4624"/>
      <c r="N4624"/>
      <c r="O4624"/>
      <c r="P4624"/>
      <c r="Q4624"/>
      <c r="R4624"/>
      <c r="S4624"/>
      <c r="T4624"/>
      <c r="U4624"/>
      <c r="V4624"/>
      <c r="W4624"/>
      <c r="X4624"/>
      <c r="Y4624"/>
      <c r="Z4624"/>
    </row>
    <row r="4625" spans="1:26" x14ac:dyDescent="0.25">
      <c r="A4625"/>
      <c r="B4625"/>
      <c r="C4625"/>
      <c r="D4625"/>
      <c r="E4625"/>
      <c r="F4625"/>
      <c r="G4625"/>
      <c r="H4625"/>
      <c r="I4625"/>
      <c r="J4625"/>
      <c r="K4625"/>
      <c r="L4625"/>
      <c r="M4625"/>
      <c r="N4625"/>
      <c r="O4625"/>
      <c r="P4625"/>
      <c r="Q4625"/>
      <c r="R4625"/>
      <c r="S4625"/>
      <c r="T4625"/>
      <c r="U4625"/>
      <c r="V4625"/>
      <c r="W4625"/>
      <c r="X4625"/>
      <c r="Y4625"/>
      <c r="Z4625"/>
    </row>
    <row r="4626" spans="1:26" x14ac:dyDescent="0.25">
      <c r="A4626"/>
      <c r="B4626"/>
      <c r="C4626"/>
      <c r="D4626"/>
      <c r="E4626"/>
      <c r="F4626"/>
      <c r="G4626"/>
      <c r="H4626"/>
      <c r="I4626"/>
      <c r="J4626"/>
      <c r="K4626"/>
      <c r="L4626"/>
      <c r="M4626"/>
      <c r="N4626"/>
      <c r="O4626"/>
      <c r="P4626"/>
      <c r="Q4626"/>
      <c r="R4626"/>
      <c r="S4626"/>
      <c r="T4626"/>
      <c r="U4626"/>
      <c r="V4626"/>
      <c r="W4626"/>
      <c r="X4626"/>
      <c r="Y4626"/>
      <c r="Z4626"/>
    </row>
    <row r="4627" spans="1:26" x14ac:dyDescent="0.25">
      <c r="A4627"/>
      <c r="B4627"/>
      <c r="C4627"/>
      <c r="D4627"/>
      <c r="E4627"/>
      <c r="F4627"/>
      <c r="G4627"/>
      <c r="H4627"/>
      <c r="I4627"/>
      <c r="J4627"/>
      <c r="K4627"/>
      <c r="L4627"/>
      <c r="M4627"/>
      <c r="N4627"/>
      <c r="O4627"/>
      <c r="P4627"/>
      <c r="Q4627"/>
      <c r="R4627"/>
      <c r="S4627"/>
      <c r="T4627"/>
      <c r="U4627"/>
      <c r="V4627"/>
      <c r="W4627"/>
      <c r="X4627"/>
      <c r="Y4627"/>
      <c r="Z4627"/>
    </row>
    <row r="4628" spans="1:26" x14ac:dyDescent="0.25">
      <c r="A4628"/>
      <c r="B4628"/>
      <c r="C4628"/>
      <c r="D4628"/>
      <c r="E4628"/>
      <c r="F4628"/>
      <c r="G4628"/>
      <c r="H4628"/>
      <c r="I4628"/>
      <c r="J4628"/>
      <c r="K4628"/>
      <c r="L4628"/>
      <c r="M4628"/>
      <c r="N4628"/>
      <c r="O4628"/>
      <c r="P4628"/>
      <c r="Q4628"/>
      <c r="R4628"/>
      <c r="S4628"/>
      <c r="T4628"/>
      <c r="U4628"/>
      <c r="V4628"/>
      <c r="W4628"/>
      <c r="X4628"/>
      <c r="Y4628"/>
      <c r="Z4628"/>
    </row>
    <row r="4629" spans="1:26" x14ac:dyDescent="0.25">
      <c r="A4629"/>
      <c r="B4629"/>
      <c r="C4629"/>
      <c r="D4629"/>
      <c r="E4629"/>
      <c r="F4629"/>
      <c r="G4629"/>
      <c r="H4629"/>
      <c r="I4629"/>
      <c r="J4629"/>
      <c r="K4629"/>
      <c r="L4629"/>
      <c r="M4629"/>
      <c r="N4629"/>
      <c r="O4629"/>
      <c r="P4629"/>
      <c r="Q4629"/>
      <c r="R4629"/>
      <c r="S4629"/>
      <c r="T4629"/>
      <c r="U4629"/>
      <c r="V4629"/>
      <c r="W4629"/>
      <c r="X4629"/>
      <c r="Y4629"/>
      <c r="Z4629"/>
    </row>
    <row r="4630" spans="1:26" x14ac:dyDescent="0.25">
      <c r="A4630"/>
      <c r="B4630"/>
      <c r="C4630"/>
      <c r="D4630"/>
      <c r="E4630"/>
      <c r="F4630"/>
      <c r="G4630"/>
      <c r="H4630"/>
      <c r="I4630"/>
      <c r="J4630"/>
      <c r="K4630"/>
      <c r="L4630"/>
      <c r="M4630"/>
      <c r="N4630"/>
      <c r="O4630"/>
      <c r="P4630"/>
      <c r="Q4630"/>
      <c r="R4630"/>
      <c r="S4630"/>
      <c r="T4630"/>
      <c r="U4630"/>
      <c r="V4630"/>
      <c r="W4630"/>
      <c r="X4630"/>
      <c r="Y4630"/>
      <c r="Z4630"/>
    </row>
    <row r="4631" spans="1:26" x14ac:dyDescent="0.25">
      <c r="A4631"/>
      <c r="B4631"/>
      <c r="C4631"/>
      <c r="D4631"/>
      <c r="E4631"/>
      <c r="F4631"/>
      <c r="G4631"/>
      <c r="H4631"/>
      <c r="I4631"/>
      <c r="J4631"/>
      <c r="K4631"/>
      <c r="L4631"/>
      <c r="M4631"/>
      <c r="N4631"/>
      <c r="O4631"/>
      <c r="P4631"/>
      <c r="Q4631"/>
      <c r="R4631"/>
      <c r="S4631"/>
      <c r="T4631"/>
      <c r="U4631"/>
      <c r="V4631"/>
      <c r="W4631"/>
      <c r="X4631"/>
      <c r="Y4631"/>
      <c r="Z4631"/>
    </row>
    <row r="4632" spans="1:26" x14ac:dyDescent="0.25">
      <c r="A4632"/>
      <c r="B4632"/>
      <c r="C4632"/>
      <c r="D4632"/>
      <c r="E4632"/>
      <c r="F4632"/>
      <c r="G4632"/>
      <c r="H4632"/>
      <c r="I4632"/>
      <c r="J4632"/>
      <c r="K4632"/>
      <c r="L4632"/>
      <c r="M4632"/>
      <c r="N4632"/>
      <c r="O4632"/>
      <c r="P4632"/>
      <c r="Q4632"/>
      <c r="R4632"/>
      <c r="S4632"/>
      <c r="T4632"/>
      <c r="U4632"/>
      <c r="V4632"/>
      <c r="W4632"/>
      <c r="X4632"/>
      <c r="Y4632"/>
      <c r="Z4632"/>
    </row>
    <row r="4633" spans="1:26" x14ac:dyDescent="0.25">
      <c r="A4633"/>
      <c r="B4633"/>
      <c r="C4633"/>
      <c r="D4633"/>
      <c r="E4633"/>
      <c r="F4633"/>
      <c r="G4633"/>
      <c r="H4633"/>
      <c r="I4633"/>
      <c r="J4633"/>
      <c r="K4633"/>
      <c r="L4633"/>
      <c r="M4633"/>
      <c r="N4633"/>
      <c r="O4633"/>
      <c r="P4633"/>
      <c r="Q4633"/>
      <c r="R4633"/>
      <c r="S4633"/>
      <c r="T4633"/>
      <c r="U4633"/>
      <c r="V4633"/>
      <c r="W4633"/>
      <c r="X4633"/>
      <c r="Y4633"/>
      <c r="Z4633"/>
    </row>
    <row r="4634" spans="1:26" x14ac:dyDescent="0.25">
      <c r="A4634"/>
      <c r="B4634"/>
      <c r="C4634"/>
      <c r="D4634"/>
      <c r="E4634"/>
      <c r="F4634"/>
      <c r="G4634"/>
      <c r="H4634"/>
      <c r="I4634"/>
      <c r="J4634"/>
      <c r="K4634"/>
      <c r="L4634"/>
      <c r="M4634"/>
      <c r="N4634"/>
      <c r="O4634"/>
      <c r="P4634"/>
      <c r="Q4634"/>
      <c r="R4634"/>
      <c r="S4634"/>
      <c r="T4634"/>
      <c r="U4634"/>
      <c r="V4634"/>
      <c r="W4634"/>
      <c r="X4634"/>
      <c r="Y4634"/>
      <c r="Z4634"/>
    </row>
    <row r="4635" spans="1:26" x14ac:dyDescent="0.25">
      <c r="A4635"/>
      <c r="B4635"/>
      <c r="C4635"/>
      <c r="D4635"/>
      <c r="E4635"/>
      <c r="F4635"/>
      <c r="G4635"/>
      <c r="H4635"/>
      <c r="I4635"/>
      <c r="J4635"/>
      <c r="K4635"/>
      <c r="L4635"/>
      <c r="M4635"/>
      <c r="N4635"/>
      <c r="O4635"/>
      <c r="P4635"/>
      <c r="Q4635"/>
      <c r="R4635"/>
      <c r="S4635"/>
      <c r="T4635"/>
      <c r="U4635"/>
      <c r="V4635"/>
      <c r="W4635"/>
      <c r="X4635"/>
      <c r="Y4635"/>
      <c r="Z4635"/>
    </row>
    <row r="4636" spans="1:26" x14ac:dyDescent="0.25">
      <c r="A4636"/>
      <c r="B4636"/>
      <c r="C4636"/>
      <c r="D4636"/>
      <c r="E4636"/>
      <c r="F4636"/>
      <c r="G4636"/>
      <c r="H4636"/>
      <c r="I4636"/>
      <c r="J4636"/>
      <c r="K4636"/>
      <c r="L4636"/>
      <c r="M4636"/>
      <c r="N4636"/>
      <c r="O4636"/>
      <c r="P4636"/>
      <c r="Q4636"/>
      <c r="R4636"/>
      <c r="S4636"/>
      <c r="T4636"/>
      <c r="U4636"/>
      <c r="V4636"/>
      <c r="W4636"/>
      <c r="X4636"/>
      <c r="Y4636"/>
      <c r="Z4636"/>
    </row>
    <row r="4637" spans="1:26" x14ac:dyDescent="0.25">
      <c r="A4637"/>
      <c r="B4637"/>
      <c r="C4637"/>
      <c r="D4637"/>
      <c r="E4637"/>
      <c r="F4637"/>
      <c r="G4637"/>
      <c r="H4637"/>
      <c r="I4637"/>
      <c r="J4637"/>
      <c r="K4637"/>
      <c r="L4637"/>
      <c r="M4637"/>
      <c r="N4637"/>
      <c r="O4637"/>
      <c r="P4637"/>
      <c r="Q4637"/>
      <c r="R4637"/>
      <c r="S4637"/>
      <c r="T4637"/>
      <c r="U4637"/>
      <c r="V4637"/>
      <c r="W4637"/>
      <c r="X4637"/>
      <c r="Y4637"/>
      <c r="Z4637"/>
    </row>
    <row r="4638" spans="1:26" x14ac:dyDescent="0.25">
      <c r="A4638"/>
      <c r="B4638"/>
      <c r="C4638"/>
      <c r="D4638"/>
      <c r="E4638"/>
      <c r="F4638"/>
      <c r="G4638"/>
      <c r="H4638"/>
      <c r="I4638"/>
      <c r="J4638"/>
      <c r="K4638"/>
      <c r="L4638"/>
      <c r="M4638"/>
      <c r="N4638"/>
      <c r="O4638"/>
      <c r="P4638"/>
      <c r="Q4638"/>
      <c r="R4638"/>
      <c r="S4638"/>
      <c r="T4638"/>
      <c r="U4638"/>
      <c r="V4638"/>
      <c r="W4638"/>
      <c r="X4638"/>
      <c r="Y4638"/>
      <c r="Z4638"/>
    </row>
    <row r="4639" spans="1:26" x14ac:dyDescent="0.25">
      <c r="A4639"/>
      <c r="B4639"/>
      <c r="C4639"/>
      <c r="D4639"/>
      <c r="E4639"/>
      <c r="F4639"/>
      <c r="G4639"/>
      <c r="H4639"/>
      <c r="I4639"/>
      <c r="J4639"/>
      <c r="K4639"/>
      <c r="L4639"/>
      <c r="M4639"/>
      <c r="N4639"/>
      <c r="O4639"/>
      <c r="P4639"/>
      <c r="Q4639"/>
      <c r="R4639"/>
      <c r="S4639"/>
      <c r="T4639"/>
      <c r="U4639"/>
      <c r="V4639"/>
      <c r="W4639"/>
      <c r="X4639"/>
      <c r="Y4639"/>
      <c r="Z4639"/>
    </row>
    <row r="4640" spans="1:26" x14ac:dyDescent="0.25">
      <c r="A4640"/>
      <c r="B4640"/>
      <c r="C4640"/>
      <c r="D4640"/>
      <c r="E4640"/>
      <c r="F4640"/>
      <c r="G4640"/>
      <c r="H4640"/>
      <c r="I4640"/>
      <c r="J4640"/>
      <c r="K4640"/>
      <c r="L4640"/>
      <c r="M4640"/>
      <c r="N4640"/>
      <c r="O4640"/>
      <c r="P4640"/>
      <c r="Q4640"/>
      <c r="R4640"/>
      <c r="S4640"/>
      <c r="T4640"/>
      <c r="U4640"/>
      <c r="V4640"/>
      <c r="W4640"/>
      <c r="X4640"/>
      <c r="Y4640"/>
      <c r="Z4640"/>
    </row>
    <row r="4641" spans="1:26" x14ac:dyDescent="0.25">
      <c r="A4641"/>
      <c r="B4641"/>
      <c r="C4641"/>
      <c r="D4641"/>
      <c r="E4641"/>
      <c r="F4641"/>
      <c r="G4641"/>
      <c r="H4641"/>
      <c r="I4641"/>
      <c r="J4641"/>
      <c r="K4641"/>
      <c r="L4641"/>
      <c r="M4641"/>
      <c r="N4641"/>
      <c r="O4641"/>
      <c r="P4641"/>
      <c r="Q4641"/>
      <c r="R4641"/>
      <c r="S4641"/>
      <c r="T4641"/>
      <c r="U4641"/>
      <c r="V4641"/>
      <c r="W4641"/>
      <c r="X4641"/>
      <c r="Y4641"/>
      <c r="Z4641"/>
    </row>
    <row r="4642" spans="1:26" x14ac:dyDescent="0.25">
      <c r="A4642"/>
      <c r="B4642"/>
      <c r="C4642"/>
      <c r="D4642"/>
      <c r="E4642"/>
      <c r="F4642"/>
      <c r="G4642"/>
      <c r="H4642"/>
      <c r="I4642"/>
      <c r="J4642"/>
      <c r="K4642"/>
      <c r="L4642"/>
      <c r="M4642"/>
      <c r="N4642"/>
      <c r="O4642"/>
      <c r="P4642"/>
      <c r="Q4642"/>
      <c r="R4642"/>
      <c r="S4642"/>
      <c r="T4642"/>
      <c r="U4642"/>
      <c r="V4642"/>
      <c r="W4642"/>
      <c r="X4642"/>
      <c r="Y4642"/>
      <c r="Z4642"/>
    </row>
    <row r="4643" spans="1:26" x14ac:dyDescent="0.25">
      <c r="A4643"/>
      <c r="B4643"/>
      <c r="C4643"/>
      <c r="D4643"/>
      <c r="E4643"/>
      <c r="F4643"/>
      <c r="G4643"/>
      <c r="H4643"/>
      <c r="I4643"/>
      <c r="J4643"/>
      <c r="K4643"/>
      <c r="L4643"/>
      <c r="M4643"/>
      <c r="N4643"/>
      <c r="O4643"/>
      <c r="P4643"/>
      <c r="Q4643"/>
      <c r="R4643"/>
      <c r="S4643"/>
      <c r="T4643"/>
      <c r="U4643"/>
      <c r="V4643"/>
      <c r="W4643"/>
      <c r="X4643"/>
      <c r="Y4643"/>
      <c r="Z4643"/>
    </row>
    <row r="4644" spans="1:26" x14ac:dyDescent="0.25">
      <c r="A4644"/>
      <c r="B4644"/>
      <c r="C4644"/>
      <c r="D4644"/>
      <c r="E4644"/>
      <c r="F4644"/>
      <c r="G4644"/>
      <c r="H4644"/>
      <c r="I4644"/>
      <c r="J4644"/>
      <c r="K4644"/>
      <c r="L4644"/>
      <c r="M4644"/>
      <c r="N4644"/>
      <c r="O4644"/>
      <c r="P4644"/>
      <c r="Q4644"/>
      <c r="R4644"/>
      <c r="S4644"/>
      <c r="T4644"/>
      <c r="U4644"/>
      <c r="V4644"/>
      <c r="W4644"/>
      <c r="X4644"/>
      <c r="Y4644"/>
      <c r="Z4644"/>
    </row>
    <row r="4645" spans="1:26" x14ac:dyDescent="0.25">
      <c r="A4645"/>
      <c r="B4645"/>
      <c r="C4645"/>
      <c r="D4645"/>
      <c r="E4645"/>
      <c r="F4645"/>
      <c r="G4645"/>
      <c r="H4645"/>
      <c r="I4645"/>
      <c r="J4645"/>
      <c r="K4645"/>
      <c r="L4645"/>
      <c r="M4645"/>
      <c r="N4645"/>
      <c r="O4645"/>
      <c r="P4645"/>
      <c r="Q4645"/>
      <c r="R4645"/>
      <c r="S4645"/>
      <c r="T4645"/>
      <c r="U4645"/>
      <c r="V4645"/>
      <c r="W4645"/>
      <c r="X4645"/>
      <c r="Y4645"/>
      <c r="Z4645"/>
    </row>
    <row r="4646" spans="1:26" x14ac:dyDescent="0.25">
      <c r="A4646"/>
      <c r="B4646"/>
      <c r="C4646"/>
      <c r="D4646"/>
      <c r="E4646"/>
      <c r="F4646"/>
      <c r="G4646"/>
      <c r="H4646"/>
      <c r="I4646"/>
      <c r="J4646"/>
      <c r="K4646"/>
      <c r="L4646"/>
      <c r="M4646"/>
      <c r="N4646"/>
      <c r="O4646"/>
      <c r="P4646"/>
      <c r="Q4646"/>
      <c r="R4646"/>
      <c r="S4646"/>
      <c r="T4646"/>
      <c r="U4646"/>
      <c r="V4646"/>
      <c r="W4646"/>
      <c r="X4646"/>
      <c r="Y4646"/>
      <c r="Z4646"/>
    </row>
    <row r="4647" spans="1:26" x14ac:dyDescent="0.25">
      <c r="A4647"/>
      <c r="B4647"/>
      <c r="C4647"/>
      <c r="D4647"/>
      <c r="E4647"/>
      <c r="F4647"/>
      <c r="G4647"/>
      <c r="H4647"/>
      <c r="I4647"/>
      <c r="J4647"/>
      <c r="K4647"/>
      <c r="L4647"/>
      <c r="M4647"/>
      <c r="N4647"/>
      <c r="O4647"/>
      <c r="P4647"/>
      <c r="Q4647"/>
      <c r="R4647"/>
      <c r="S4647"/>
      <c r="T4647"/>
      <c r="U4647"/>
      <c r="V4647"/>
      <c r="W4647"/>
      <c r="X4647"/>
      <c r="Y4647"/>
      <c r="Z4647"/>
    </row>
    <row r="4648" spans="1:26" x14ac:dyDescent="0.25">
      <c r="A4648"/>
      <c r="B4648"/>
      <c r="C4648"/>
      <c r="D4648"/>
      <c r="E4648"/>
      <c r="F4648"/>
      <c r="G4648"/>
      <c r="H4648"/>
      <c r="I4648"/>
      <c r="J4648"/>
      <c r="K4648"/>
      <c r="L4648"/>
      <c r="M4648"/>
      <c r="N4648"/>
      <c r="O4648"/>
      <c r="P4648"/>
      <c r="Q4648"/>
      <c r="R4648"/>
      <c r="S4648"/>
      <c r="T4648"/>
      <c r="U4648"/>
      <c r="V4648"/>
      <c r="W4648"/>
      <c r="X4648"/>
      <c r="Y4648"/>
      <c r="Z4648"/>
    </row>
    <row r="4649" spans="1:26" x14ac:dyDescent="0.25">
      <c r="A4649"/>
      <c r="B4649"/>
      <c r="C4649"/>
      <c r="D4649"/>
      <c r="E4649"/>
      <c r="F4649"/>
      <c r="G4649"/>
      <c r="H4649"/>
      <c r="I4649"/>
      <c r="J4649"/>
      <c r="K4649"/>
      <c r="L4649"/>
      <c r="M4649"/>
      <c r="N4649"/>
      <c r="O4649"/>
      <c r="P4649"/>
      <c r="Q4649"/>
      <c r="R4649"/>
      <c r="S4649"/>
      <c r="T4649"/>
      <c r="U4649"/>
      <c r="V4649"/>
      <c r="W4649"/>
      <c r="X4649"/>
      <c r="Y4649"/>
      <c r="Z4649"/>
    </row>
    <row r="4650" spans="1:26" x14ac:dyDescent="0.25">
      <c r="A4650"/>
      <c r="B4650"/>
      <c r="C4650"/>
      <c r="D4650"/>
      <c r="E4650"/>
      <c r="F4650"/>
      <c r="G4650"/>
      <c r="H4650"/>
      <c r="I4650"/>
      <c r="J4650"/>
      <c r="K4650"/>
      <c r="L4650"/>
      <c r="M4650"/>
      <c r="N4650"/>
      <c r="O4650"/>
      <c r="P4650"/>
      <c r="Q4650"/>
      <c r="R4650"/>
      <c r="S4650"/>
      <c r="T4650"/>
      <c r="U4650"/>
      <c r="V4650"/>
      <c r="W4650"/>
      <c r="X4650"/>
      <c r="Y4650"/>
      <c r="Z4650"/>
    </row>
    <row r="4651" spans="1:26" x14ac:dyDescent="0.25">
      <c r="A4651"/>
      <c r="B4651"/>
      <c r="C4651"/>
      <c r="D4651"/>
      <c r="E4651"/>
      <c r="F4651"/>
      <c r="G4651"/>
      <c r="H4651"/>
      <c r="I4651"/>
      <c r="J4651"/>
      <c r="K4651"/>
      <c r="L4651"/>
      <c r="M4651"/>
      <c r="N4651"/>
      <c r="O4651"/>
      <c r="P4651"/>
      <c r="Q4651"/>
      <c r="R4651"/>
      <c r="S4651"/>
      <c r="T4651"/>
      <c r="U4651"/>
      <c r="V4651"/>
      <c r="W4651"/>
      <c r="X4651"/>
      <c r="Y4651"/>
      <c r="Z4651"/>
    </row>
    <row r="4652" spans="1:26" x14ac:dyDescent="0.25">
      <c r="A4652"/>
      <c r="B4652"/>
      <c r="C4652"/>
      <c r="D4652"/>
      <c r="E4652"/>
      <c r="F4652"/>
      <c r="G4652"/>
      <c r="H4652"/>
      <c r="I4652"/>
      <c r="J4652"/>
      <c r="K4652"/>
      <c r="L4652"/>
      <c r="M4652"/>
      <c r="N4652"/>
      <c r="O4652"/>
      <c r="P4652"/>
      <c r="Q4652"/>
      <c r="R4652"/>
      <c r="S4652"/>
      <c r="T4652"/>
      <c r="U4652"/>
      <c r="V4652"/>
      <c r="W4652"/>
      <c r="X4652"/>
      <c r="Y4652"/>
      <c r="Z4652"/>
    </row>
    <row r="4653" spans="1:26" x14ac:dyDescent="0.25">
      <c r="A4653"/>
      <c r="B4653"/>
      <c r="C4653"/>
      <c r="D4653"/>
      <c r="E4653"/>
      <c r="F4653"/>
      <c r="G4653"/>
      <c r="H4653"/>
      <c r="I4653"/>
      <c r="J4653"/>
      <c r="K4653"/>
      <c r="L4653"/>
      <c r="M4653"/>
      <c r="N4653"/>
      <c r="O4653"/>
      <c r="P4653"/>
      <c r="Q4653"/>
      <c r="R4653"/>
      <c r="S4653"/>
      <c r="T4653"/>
      <c r="U4653"/>
      <c r="V4653"/>
      <c r="W4653"/>
      <c r="X4653"/>
      <c r="Y4653"/>
      <c r="Z4653"/>
    </row>
    <row r="4654" spans="1:26" x14ac:dyDescent="0.25">
      <c r="A4654"/>
      <c r="B4654"/>
      <c r="C4654"/>
      <c r="D4654"/>
      <c r="E4654"/>
      <c r="F4654"/>
      <c r="G4654"/>
      <c r="H4654"/>
      <c r="I4654"/>
      <c r="J4654"/>
      <c r="K4654"/>
      <c r="L4654"/>
      <c r="M4654"/>
      <c r="N4654"/>
      <c r="O4654"/>
      <c r="P4654"/>
      <c r="Q4654"/>
      <c r="R4654"/>
      <c r="S4654"/>
      <c r="T4654"/>
      <c r="U4654"/>
      <c r="V4654"/>
      <c r="W4654"/>
      <c r="X4654"/>
      <c r="Y4654"/>
      <c r="Z4654"/>
    </row>
    <row r="4655" spans="1:26" x14ac:dyDescent="0.25">
      <c r="A4655"/>
      <c r="B4655"/>
      <c r="C4655"/>
      <c r="D4655"/>
      <c r="E4655"/>
      <c r="F4655"/>
      <c r="G4655"/>
      <c r="H4655"/>
      <c r="I4655"/>
      <c r="J4655"/>
      <c r="K4655"/>
      <c r="L4655"/>
      <c r="M4655"/>
      <c r="N4655"/>
      <c r="O4655"/>
      <c r="P4655"/>
      <c r="Q4655"/>
      <c r="R4655"/>
      <c r="S4655"/>
      <c r="T4655"/>
      <c r="U4655"/>
      <c r="V4655"/>
      <c r="W4655"/>
      <c r="X4655"/>
      <c r="Y4655"/>
      <c r="Z4655"/>
    </row>
    <row r="4656" spans="1:26" x14ac:dyDescent="0.25">
      <c r="A4656"/>
      <c r="B4656"/>
      <c r="C4656"/>
      <c r="D4656"/>
      <c r="E4656"/>
      <c r="F4656"/>
      <c r="G4656"/>
      <c r="H4656"/>
      <c r="I4656"/>
      <c r="J4656"/>
      <c r="K4656"/>
      <c r="L4656"/>
      <c r="M4656"/>
      <c r="N4656"/>
      <c r="O4656"/>
      <c r="P4656"/>
      <c r="Q4656"/>
      <c r="R4656"/>
      <c r="S4656"/>
      <c r="T4656"/>
      <c r="U4656"/>
      <c r="V4656"/>
      <c r="W4656"/>
      <c r="X4656"/>
      <c r="Y4656"/>
      <c r="Z4656"/>
    </row>
    <row r="4657" spans="1:26" x14ac:dyDescent="0.25">
      <c r="A4657"/>
      <c r="B4657"/>
      <c r="C4657"/>
      <c r="D4657"/>
      <c r="E4657"/>
      <c r="F4657"/>
      <c r="G4657"/>
      <c r="H4657"/>
      <c r="I4657"/>
      <c r="J4657"/>
      <c r="K4657"/>
      <c r="L4657"/>
      <c r="M4657"/>
      <c r="N4657"/>
      <c r="O4657"/>
      <c r="P4657"/>
      <c r="Q4657"/>
      <c r="R4657"/>
      <c r="S4657"/>
      <c r="T4657"/>
      <c r="U4657"/>
      <c r="V4657"/>
      <c r="W4657"/>
      <c r="X4657"/>
      <c r="Y4657"/>
      <c r="Z4657"/>
    </row>
    <row r="4658" spans="1:26" x14ac:dyDescent="0.25">
      <c r="A4658"/>
      <c r="B4658"/>
      <c r="C4658"/>
      <c r="D4658"/>
      <c r="E4658"/>
      <c r="F4658"/>
      <c r="G4658"/>
      <c r="H4658"/>
      <c r="I4658"/>
      <c r="J4658"/>
      <c r="K4658"/>
      <c r="L4658"/>
      <c r="M4658"/>
      <c r="N4658"/>
      <c r="O4658"/>
      <c r="P4658"/>
      <c r="Q4658"/>
      <c r="R4658"/>
      <c r="S4658"/>
      <c r="T4658"/>
      <c r="U4658"/>
      <c r="V4658"/>
      <c r="W4658"/>
      <c r="X4658"/>
      <c r="Y4658"/>
      <c r="Z4658"/>
    </row>
    <row r="4659" spans="1:26" x14ac:dyDescent="0.25">
      <c r="A4659"/>
      <c r="B4659"/>
      <c r="C4659"/>
      <c r="D4659"/>
      <c r="E4659"/>
      <c r="F4659"/>
      <c r="G4659"/>
      <c r="H4659"/>
      <c r="I4659"/>
      <c r="J4659"/>
      <c r="K4659"/>
      <c r="L4659"/>
      <c r="M4659"/>
      <c r="N4659"/>
      <c r="O4659"/>
      <c r="P4659"/>
      <c r="Q4659"/>
      <c r="R4659"/>
      <c r="S4659"/>
      <c r="T4659"/>
      <c r="U4659"/>
      <c r="V4659"/>
      <c r="W4659"/>
      <c r="X4659"/>
      <c r="Y4659"/>
      <c r="Z4659"/>
    </row>
    <row r="4660" spans="1:26" x14ac:dyDescent="0.25">
      <c r="A4660"/>
      <c r="B4660"/>
      <c r="C4660"/>
      <c r="D4660"/>
      <c r="E4660"/>
      <c r="F4660"/>
      <c r="G4660"/>
      <c r="H4660"/>
      <c r="I4660"/>
      <c r="J4660"/>
      <c r="K4660"/>
      <c r="L4660"/>
      <c r="M4660"/>
      <c r="N4660"/>
      <c r="O4660"/>
      <c r="P4660"/>
      <c r="Q4660"/>
      <c r="R4660"/>
      <c r="S4660"/>
      <c r="T4660"/>
      <c r="U4660"/>
      <c r="V4660"/>
      <c r="W4660"/>
      <c r="X4660"/>
      <c r="Y4660"/>
      <c r="Z4660"/>
    </row>
    <row r="4661" spans="1:26" x14ac:dyDescent="0.25">
      <c r="A4661"/>
      <c r="B4661"/>
      <c r="C4661"/>
      <c r="D4661"/>
      <c r="E4661"/>
      <c r="F4661"/>
      <c r="G4661"/>
      <c r="H4661"/>
      <c r="I4661"/>
      <c r="J4661"/>
      <c r="K4661"/>
      <c r="L4661"/>
      <c r="M4661"/>
      <c r="N4661"/>
      <c r="O4661"/>
      <c r="P4661"/>
      <c r="Q4661"/>
      <c r="R4661"/>
      <c r="S4661"/>
      <c r="T4661"/>
      <c r="U4661"/>
      <c r="V4661"/>
      <c r="W4661"/>
      <c r="X4661"/>
      <c r="Y4661"/>
      <c r="Z4661"/>
    </row>
    <row r="4662" spans="1:26" x14ac:dyDescent="0.25">
      <c r="A4662"/>
      <c r="B4662"/>
      <c r="C4662"/>
      <c r="D4662"/>
      <c r="E4662"/>
      <c r="F4662"/>
      <c r="G4662"/>
      <c r="H4662"/>
      <c r="I4662"/>
      <c r="J4662"/>
      <c r="K4662"/>
      <c r="L4662"/>
      <c r="M4662"/>
      <c r="N4662"/>
      <c r="O4662"/>
      <c r="P4662"/>
      <c r="Q4662"/>
      <c r="R4662"/>
      <c r="S4662"/>
      <c r="T4662"/>
      <c r="U4662"/>
      <c r="V4662"/>
      <c r="W4662"/>
      <c r="X4662"/>
      <c r="Y4662"/>
      <c r="Z4662"/>
    </row>
    <row r="4663" spans="1:26" x14ac:dyDescent="0.25">
      <c r="A4663"/>
      <c r="B4663"/>
      <c r="C4663"/>
      <c r="D4663"/>
      <c r="E4663"/>
      <c r="F4663"/>
      <c r="G4663"/>
      <c r="H4663"/>
      <c r="I4663"/>
      <c r="J4663"/>
      <c r="K4663"/>
      <c r="L4663"/>
      <c r="M4663"/>
      <c r="N4663"/>
      <c r="O4663"/>
      <c r="P4663"/>
      <c r="Q4663"/>
      <c r="R4663"/>
      <c r="S4663"/>
      <c r="T4663"/>
      <c r="U4663"/>
      <c r="V4663"/>
      <c r="W4663"/>
      <c r="X4663"/>
      <c r="Y4663"/>
      <c r="Z4663"/>
    </row>
    <row r="4664" spans="1:26" x14ac:dyDescent="0.25">
      <c r="A4664"/>
      <c r="B4664"/>
      <c r="C4664"/>
      <c r="D4664"/>
      <c r="E4664"/>
      <c r="F4664"/>
      <c r="G4664"/>
      <c r="H4664"/>
      <c r="I4664"/>
      <c r="J4664"/>
      <c r="K4664"/>
      <c r="L4664"/>
      <c r="M4664"/>
      <c r="N4664"/>
      <c r="O4664"/>
      <c r="P4664"/>
      <c r="Q4664"/>
      <c r="R4664"/>
      <c r="S4664"/>
      <c r="T4664"/>
      <c r="U4664"/>
      <c r="V4664"/>
      <c r="W4664"/>
      <c r="X4664"/>
      <c r="Y4664"/>
      <c r="Z4664"/>
    </row>
    <row r="4665" spans="1:26" x14ac:dyDescent="0.25">
      <c r="A4665"/>
      <c r="B4665"/>
      <c r="C4665"/>
      <c r="D4665"/>
      <c r="E4665"/>
      <c r="F4665"/>
      <c r="G4665"/>
      <c r="H4665"/>
      <c r="I4665"/>
      <c r="J4665"/>
      <c r="K4665"/>
      <c r="L4665"/>
      <c r="M4665"/>
      <c r="N4665"/>
      <c r="O4665"/>
      <c r="P4665"/>
      <c r="Q4665"/>
      <c r="R4665"/>
      <c r="S4665"/>
      <c r="T4665"/>
      <c r="U4665"/>
      <c r="V4665"/>
      <c r="W4665"/>
      <c r="X4665"/>
      <c r="Y4665"/>
      <c r="Z4665"/>
    </row>
    <row r="4666" spans="1:26" x14ac:dyDescent="0.25">
      <c r="A4666"/>
      <c r="B4666"/>
      <c r="C4666"/>
      <c r="D4666"/>
      <c r="E4666"/>
      <c r="F4666"/>
      <c r="G4666"/>
      <c r="H4666"/>
      <c r="I4666"/>
      <c r="J4666"/>
      <c r="K4666"/>
      <c r="L4666"/>
      <c r="M4666"/>
      <c r="N4666"/>
      <c r="O4666"/>
      <c r="P4666"/>
      <c r="Q4666"/>
      <c r="R4666"/>
      <c r="S4666"/>
      <c r="T4666"/>
      <c r="U4666"/>
      <c r="V4666"/>
      <c r="W4666"/>
      <c r="X4666"/>
      <c r="Y4666"/>
      <c r="Z4666"/>
    </row>
    <row r="4667" spans="1:26" x14ac:dyDescent="0.25">
      <c r="A4667"/>
      <c r="B4667"/>
      <c r="C4667"/>
      <c r="D4667"/>
      <c r="E4667"/>
      <c r="F4667"/>
      <c r="G4667"/>
      <c r="H4667"/>
      <c r="I4667"/>
      <c r="J4667"/>
      <c r="K4667"/>
      <c r="L4667"/>
      <c r="M4667"/>
      <c r="N4667"/>
      <c r="O4667"/>
      <c r="P4667"/>
      <c r="Q4667"/>
      <c r="R4667"/>
      <c r="S4667"/>
      <c r="T4667"/>
      <c r="U4667"/>
      <c r="V4667"/>
      <c r="W4667"/>
      <c r="X4667"/>
      <c r="Y4667"/>
      <c r="Z4667"/>
    </row>
    <row r="4668" spans="1:26" x14ac:dyDescent="0.25">
      <c r="A4668"/>
      <c r="B4668"/>
      <c r="C4668"/>
      <c r="D4668"/>
      <c r="E4668"/>
      <c r="F4668"/>
      <c r="G4668"/>
      <c r="H4668"/>
      <c r="I4668"/>
      <c r="J4668"/>
      <c r="K4668"/>
      <c r="L4668"/>
      <c r="M4668"/>
      <c r="N4668"/>
      <c r="O4668"/>
      <c r="P4668"/>
      <c r="Q4668"/>
      <c r="R4668"/>
      <c r="S4668"/>
      <c r="T4668"/>
      <c r="U4668"/>
      <c r="V4668"/>
      <c r="W4668"/>
      <c r="X4668"/>
      <c r="Y4668"/>
      <c r="Z4668"/>
    </row>
    <row r="4669" spans="1:26" x14ac:dyDescent="0.25">
      <c r="A4669"/>
      <c r="B4669"/>
      <c r="C4669"/>
      <c r="D4669"/>
      <c r="E4669"/>
      <c r="F4669"/>
      <c r="G4669"/>
      <c r="H4669"/>
      <c r="I4669"/>
      <c r="J4669"/>
      <c r="K4669"/>
      <c r="L4669"/>
      <c r="M4669"/>
      <c r="N4669"/>
      <c r="O4669"/>
      <c r="P4669"/>
      <c r="Q4669"/>
      <c r="R4669"/>
      <c r="S4669"/>
      <c r="T4669"/>
      <c r="U4669"/>
      <c r="V4669"/>
      <c r="W4669"/>
      <c r="X4669"/>
      <c r="Y4669"/>
      <c r="Z4669"/>
    </row>
    <row r="4670" spans="1:26" x14ac:dyDescent="0.25">
      <c r="A4670"/>
      <c r="B4670"/>
      <c r="C4670"/>
      <c r="D4670"/>
      <c r="E4670"/>
      <c r="F4670"/>
      <c r="G4670"/>
      <c r="H4670"/>
      <c r="I4670"/>
      <c r="J4670"/>
      <c r="K4670"/>
      <c r="L4670"/>
      <c r="M4670"/>
      <c r="N4670"/>
      <c r="O4670"/>
      <c r="P4670"/>
      <c r="Q4670"/>
      <c r="R4670"/>
      <c r="S4670"/>
      <c r="T4670"/>
      <c r="U4670"/>
      <c r="V4670"/>
      <c r="W4670"/>
      <c r="X4670"/>
      <c r="Y4670"/>
      <c r="Z4670"/>
    </row>
    <row r="4671" spans="1:26" x14ac:dyDescent="0.25">
      <c r="A4671"/>
      <c r="B4671"/>
      <c r="C4671"/>
      <c r="D4671"/>
      <c r="E4671"/>
      <c r="F4671"/>
      <c r="G4671"/>
      <c r="H4671"/>
      <c r="I4671"/>
      <c r="J4671"/>
      <c r="K4671"/>
      <c r="L4671"/>
      <c r="M4671"/>
      <c r="N4671"/>
      <c r="O4671"/>
      <c r="P4671"/>
      <c r="Q4671"/>
      <c r="R4671"/>
      <c r="S4671"/>
      <c r="T4671"/>
      <c r="U4671"/>
      <c r="V4671"/>
      <c r="W4671"/>
      <c r="X4671"/>
      <c r="Y4671"/>
      <c r="Z4671"/>
    </row>
    <row r="4672" spans="1:26" x14ac:dyDescent="0.25">
      <c r="A4672"/>
      <c r="B4672"/>
      <c r="C4672"/>
      <c r="D4672"/>
      <c r="E4672"/>
      <c r="F4672"/>
      <c r="G4672"/>
      <c r="H4672"/>
      <c r="I4672"/>
      <c r="J4672"/>
      <c r="K4672"/>
      <c r="L4672"/>
      <c r="M4672"/>
      <c r="N4672"/>
      <c r="O4672"/>
      <c r="P4672"/>
      <c r="Q4672"/>
      <c r="R4672"/>
      <c r="S4672"/>
      <c r="T4672"/>
      <c r="U4672"/>
      <c r="V4672"/>
      <c r="W4672"/>
      <c r="X4672"/>
      <c r="Y4672"/>
      <c r="Z4672"/>
    </row>
    <row r="4673" spans="1:26" x14ac:dyDescent="0.25">
      <c r="A4673"/>
      <c r="B4673"/>
      <c r="C4673"/>
      <c r="D4673"/>
      <c r="E4673"/>
      <c r="F4673"/>
      <c r="G4673"/>
      <c r="H4673"/>
      <c r="I4673"/>
      <c r="J4673"/>
      <c r="K4673"/>
      <c r="L4673"/>
      <c r="M4673"/>
      <c r="N4673"/>
      <c r="O4673"/>
      <c r="P4673"/>
      <c r="Q4673"/>
      <c r="R4673"/>
      <c r="S4673"/>
      <c r="T4673"/>
      <c r="U4673"/>
      <c r="V4673"/>
      <c r="W4673"/>
      <c r="X4673"/>
      <c r="Y4673"/>
      <c r="Z4673"/>
    </row>
    <row r="4674" spans="1:26" x14ac:dyDescent="0.25">
      <c r="A4674"/>
      <c r="B4674"/>
      <c r="C4674"/>
      <c r="D4674"/>
      <c r="E4674"/>
      <c r="F4674"/>
      <c r="G4674"/>
      <c r="H4674"/>
      <c r="I4674"/>
      <c r="J4674"/>
      <c r="K4674"/>
      <c r="L4674"/>
      <c r="M4674"/>
      <c r="N4674"/>
      <c r="O4674"/>
      <c r="P4674"/>
      <c r="Q4674"/>
      <c r="R4674"/>
      <c r="S4674"/>
      <c r="T4674"/>
      <c r="U4674"/>
      <c r="V4674"/>
      <c r="W4674"/>
      <c r="X4674"/>
      <c r="Y4674"/>
      <c r="Z4674"/>
    </row>
    <row r="4675" spans="1:26" x14ac:dyDescent="0.25">
      <c r="A4675"/>
      <c r="B4675"/>
      <c r="C4675"/>
      <c r="D4675"/>
      <c r="E4675"/>
      <c r="F4675"/>
      <c r="G4675"/>
      <c r="H4675"/>
      <c r="I4675"/>
      <c r="J4675"/>
      <c r="K4675"/>
      <c r="L4675"/>
      <c r="M4675"/>
      <c r="N4675"/>
      <c r="O4675"/>
      <c r="P4675"/>
      <c r="Q4675"/>
      <c r="R4675"/>
      <c r="S4675"/>
      <c r="T4675"/>
      <c r="U4675"/>
      <c r="V4675"/>
      <c r="W4675"/>
      <c r="X4675"/>
      <c r="Y4675"/>
      <c r="Z4675"/>
    </row>
    <row r="4676" spans="1:26" x14ac:dyDescent="0.25">
      <c r="A4676"/>
      <c r="B4676"/>
      <c r="C4676"/>
      <c r="D4676"/>
      <c r="E4676"/>
      <c r="F4676"/>
      <c r="G4676"/>
      <c r="H4676"/>
      <c r="I4676"/>
      <c r="J4676"/>
      <c r="K4676"/>
      <c r="L4676"/>
      <c r="M4676"/>
      <c r="N4676"/>
      <c r="O4676"/>
      <c r="P4676"/>
      <c r="Q4676"/>
      <c r="R4676"/>
      <c r="S4676"/>
      <c r="T4676"/>
      <c r="U4676"/>
      <c r="V4676"/>
      <c r="W4676"/>
      <c r="X4676"/>
      <c r="Y4676"/>
      <c r="Z4676"/>
    </row>
    <row r="4677" spans="1:26" x14ac:dyDescent="0.25">
      <c r="A4677"/>
      <c r="B4677"/>
      <c r="C4677"/>
      <c r="D4677"/>
      <c r="E4677"/>
      <c r="F4677"/>
      <c r="G4677"/>
      <c r="H4677"/>
      <c r="I4677"/>
      <c r="J4677"/>
      <c r="K4677"/>
      <c r="L4677"/>
      <c r="M4677"/>
      <c r="N4677"/>
      <c r="O4677"/>
      <c r="P4677"/>
      <c r="Q4677"/>
      <c r="R4677"/>
      <c r="S4677"/>
      <c r="T4677"/>
      <c r="U4677"/>
      <c r="V4677"/>
      <c r="W4677"/>
      <c r="X4677"/>
      <c r="Y4677"/>
      <c r="Z4677"/>
    </row>
    <row r="4678" spans="1:26" x14ac:dyDescent="0.25">
      <c r="A4678"/>
      <c r="B4678"/>
      <c r="C4678"/>
      <c r="D4678"/>
      <c r="E4678"/>
      <c r="F4678"/>
      <c r="G4678"/>
      <c r="H4678"/>
      <c r="I4678"/>
      <c r="J4678"/>
      <c r="K4678"/>
      <c r="L4678"/>
      <c r="M4678"/>
      <c r="N4678"/>
      <c r="O4678"/>
      <c r="P4678"/>
      <c r="Q4678"/>
      <c r="R4678"/>
      <c r="S4678"/>
      <c r="T4678"/>
      <c r="U4678"/>
      <c r="V4678"/>
      <c r="W4678"/>
      <c r="X4678"/>
      <c r="Y4678"/>
      <c r="Z4678"/>
    </row>
    <row r="4679" spans="1:26" x14ac:dyDescent="0.25">
      <c r="A4679"/>
      <c r="B4679"/>
      <c r="C4679"/>
      <c r="D4679"/>
      <c r="E4679"/>
      <c r="F4679"/>
      <c r="G4679"/>
      <c r="H4679"/>
      <c r="I4679"/>
      <c r="J4679"/>
      <c r="K4679"/>
      <c r="L4679"/>
      <c r="M4679"/>
      <c r="N4679"/>
      <c r="O4679"/>
      <c r="P4679"/>
      <c r="Q4679"/>
      <c r="R4679"/>
      <c r="S4679"/>
      <c r="T4679"/>
      <c r="U4679"/>
      <c r="V4679"/>
      <c r="W4679"/>
      <c r="X4679"/>
      <c r="Y4679"/>
      <c r="Z4679"/>
    </row>
    <row r="4680" spans="1:26" x14ac:dyDescent="0.25">
      <c r="A4680"/>
      <c r="B4680"/>
      <c r="C4680"/>
      <c r="D4680"/>
      <c r="E4680"/>
      <c r="F4680"/>
      <c r="G4680"/>
      <c r="H4680"/>
      <c r="I4680"/>
      <c r="J4680"/>
      <c r="K4680"/>
      <c r="L4680"/>
      <c r="M4680"/>
      <c r="N4680"/>
      <c r="O4680"/>
      <c r="P4680"/>
      <c r="Q4680"/>
      <c r="R4680"/>
      <c r="S4680"/>
      <c r="T4680"/>
      <c r="U4680"/>
      <c r="V4680"/>
      <c r="W4680"/>
      <c r="X4680"/>
      <c r="Y4680"/>
      <c r="Z4680"/>
    </row>
    <row r="4681" spans="1:26" x14ac:dyDescent="0.25">
      <c r="A4681"/>
      <c r="B4681"/>
      <c r="C4681"/>
      <c r="D4681"/>
      <c r="E4681"/>
      <c r="F4681"/>
      <c r="G4681"/>
      <c r="H4681"/>
      <c r="I4681"/>
      <c r="J4681"/>
      <c r="K4681"/>
      <c r="L4681"/>
      <c r="M4681"/>
      <c r="N4681"/>
      <c r="O4681"/>
      <c r="P4681"/>
      <c r="Q4681"/>
      <c r="R4681"/>
      <c r="S4681"/>
      <c r="T4681"/>
      <c r="U4681"/>
      <c r="V4681"/>
      <c r="W4681"/>
      <c r="X4681"/>
      <c r="Y4681"/>
      <c r="Z4681"/>
    </row>
    <row r="4682" spans="1:26" x14ac:dyDescent="0.25">
      <c r="A4682"/>
      <c r="B4682"/>
      <c r="C4682"/>
      <c r="D4682"/>
      <c r="E4682"/>
      <c r="F4682"/>
      <c r="G4682"/>
      <c r="H4682"/>
      <c r="I4682"/>
      <c r="J4682"/>
      <c r="K4682"/>
      <c r="L4682"/>
      <c r="M4682"/>
      <c r="N4682"/>
      <c r="O4682"/>
      <c r="P4682"/>
      <c r="Q4682"/>
      <c r="R4682"/>
      <c r="S4682"/>
      <c r="T4682"/>
      <c r="U4682"/>
      <c r="V4682"/>
      <c r="W4682"/>
      <c r="X4682"/>
      <c r="Y4682"/>
      <c r="Z4682"/>
    </row>
    <row r="4683" spans="1:26" x14ac:dyDescent="0.25">
      <c r="A4683"/>
      <c r="B4683"/>
      <c r="C4683"/>
      <c r="D4683"/>
      <c r="E4683"/>
      <c r="F4683"/>
      <c r="G4683"/>
      <c r="H4683"/>
      <c r="I4683"/>
      <c r="J4683"/>
      <c r="K4683"/>
      <c r="L4683"/>
      <c r="M4683"/>
      <c r="N4683"/>
      <c r="O4683"/>
      <c r="P4683"/>
      <c r="Q4683"/>
      <c r="R4683"/>
      <c r="S4683"/>
      <c r="T4683"/>
      <c r="U4683"/>
      <c r="V4683"/>
      <c r="W4683"/>
      <c r="X4683"/>
      <c r="Y4683"/>
      <c r="Z4683"/>
    </row>
    <row r="4684" spans="1:26" x14ac:dyDescent="0.25">
      <c r="A4684"/>
      <c r="B4684"/>
      <c r="C4684"/>
      <c r="D4684"/>
      <c r="E4684"/>
      <c r="F4684"/>
      <c r="G4684"/>
      <c r="H4684"/>
      <c r="I4684"/>
      <c r="J4684"/>
      <c r="K4684"/>
      <c r="L4684"/>
      <c r="M4684"/>
      <c r="N4684"/>
      <c r="O4684"/>
      <c r="P4684"/>
      <c r="Q4684"/>
      <c r="R4684"/>
      <c r="S4684"/>
      <c r="T4684"/>
      <c r="U4684"/>
      <c r="V4684"/>
      <c r="W4684"/>
      <c r="X4684"/>
      <c r="Y4684"/>
      <c r="Z4684"/>
    </row>
    <row r="4685" spans="1:26" x14ac:dyDescent="0.25">
      <c r="A4685"/>
      <c r="B4685"/>
      <c r="C4685"/>
      <c r="D4685"/>
      <c r="E4685"/>
      <c r="F4685"/>
      <c r="G4685"/>
      <c r="H4685"/>
      <c r="I4685"/>
      <c r="J4685"/>
      <c r="K4685"/>
      <c r="L4685"/>
      <c r="M4685"/>
      <c r="N4685"/>
      <c r="O4685"/>
      <c r="P4685"/>
      <c r="Q4685"/>
      <c r="R4685"/>
      <c r="S4685"/>
      <c r="T4685"/>
      <c r="U4685"/>
      <c r="V4685"/>
      <c r="W4685"/>
      <c r="X4685"/>
      <c r="Y4685"/>
      <c r="Z4685"/>
    </row>
    <row r="4686" spans="1:26" x14ac:dyDescent="0.25">
      <c r="A4686"/>
      <c r="B4686"/>
      <c r="C4686"/>
      <c r="D4686"/>
      <c r="E4686"/>
      <c r="F4686"/>
      <c r="G4686"/>
      <c r="H4686"/>
      <c r="I4686"/>
      <c r="J4686"/>
      <c r="K4686"/>
      <c r="L4686"/>
      <c r="M4686"/>
      <c r="N4686"/>
      <c r="O4686"/>
      <c r="P4686"/>
      <c r="Q4686"/>
      <c r="R4686"/>
      <c r="S4686"/>
      <c r="T4686"/>
      <c r="U4686"/>
      <c r="V4686"/>
      <c r="W4686"/>
      <c r="X4686"/>
      <c r="Y4686"/>
      <c r="Z4686"/>
    </row>
    <row r="4687" spans="1:26" x14ac:dyDescent="0.25">
      <c r="A4687"/>
      <c r="B4687"/>
      <c r="C4687"/>
      <c r="D4687"/>
      <c r="E4687"/>
      <c r="F4687"/>
      <c r="G4687"/>
      <c r="H4687"/>
      <c r="I4687"/>
      <c r="J4687"/>
      <c r="K4687"/>
      <c r="L4687"/>
      <c r="M4687"/>
      <c r="N4687"/>
      <c r="O4687"/>
      <c r="P4687"/>
      <c r="Q4687"/>
      <c r="R4687"/>
      <c r="S4687"/>
      <c r="T4687"/>
      <c r="U4687"/>
      <c r="V4687"/>
      <c r="W4687"/>
      <c r="X4687"/>
      <c r="Y4687"/>
      <c r="Z4687"/>
    </row>
    <row r="4688" spans="1:26" x14ac:dyDescent="0.25">
      <c r="A4688"/>
      <c r="B4688"/>
      <c r="C4688"/>
      <c r="D4688"/>
      <c r="E4688"/>
      <c r="F4688"/>
      <c r="G4688"/>
      <c r="H4688"/>
      <c r="I4688"/>
      <c r="J4688"/>
      <c r="K4688"/>
      <c r="L4688"/>
      <c r="M4688"/>
      <c r="N4688"/>
      <c r="O4688"/>
      <c r="P4688"/>
      <c r="Q4688"/>
      <c r="R4688"/>
      <c r="S4688"/>
      <c r="T4688"/>
      <c r="U4688"/>
      <c r="V4688"/>
      <c r="W4688"/>
      <c r="X4688"/>
      <c r="Y4688"/>
      <c r="Z4688"/>
    </row>
    <row r="4689" spans="1:26" x14ac:dyDescent="0.25">
      <c r="A4689"/>
      <c r="B4689"/>
      <c r="C4689"/>
      <c r="D4689"/>
      <c r="E4689"/>
      <c r="F4689"/>
      <c r="G4689"/>
      <c r="H4689"/>
      <c r="I4689"/>
      <c r="J4689"/>
      <c r="K4689"/>
      <c r="L4689"/>
      <c r="M4689"/>
      <c r="N4689"/>
      <c r="O4689"/>
      <c r="P4689"/>
      <c r="Q4689"/>
      <c r="R4689"/>
      <c r="S4689"/>
      <c r="T4689"/>
      <c r="U4689"/>
      <c r="V4689"/>
      <c r="W4689"/>
      <c r="X4689"/>
      <c r="Y4689"/>
      <c r="Z4689"/>
    </row>
    <row r="4690" spans="1:26" x14ac:dyDescent="0.25">
      <c r="A4690"/>
      <c r="B4690"/>
      <c r="C4690"/>
      <c r="D4690"/>
      <c r="E4690"/>
      <c r="F4690"/>
      <c r="G4690"/>
      <c r="H4690"/>
      <c r="I4690"/>
      <c r="J4690"/>
      <c r="K4690"/>
      <c r="L4690"/>
      <c r="M4690"/>
      <c r="N4690"/>
      <c r="O4690"/>
      <c r="P4690"/>
      <c r="Q4690"/>
      <c r="R4690"/>
      <c r="S4690"/>
      <c r="T4690"/>
      <c r="U4690"/>
      <c r="V4690"/>
      <c r="W4690"/>
      <c r="X4690"/>
      <c r="Y4690"/>
      <c r="Z4690"/>
    </row>
    <row r="4691" spans="1:26" x14ac:dyDescent="0.25">
      <c r="A4691"/>
      <c r="B4691"/>
      <c r="C4691"/>
      <c r="D4691"/>
      <c r="E4691"/>
      <c r="F4691"/>
      <c r="G4691"/>
      <c r="H4691"/>
      <c r="I4691"/>
      <c r="J4691"/>
      <c r="K4691"/>
      <c r="L4691"/>
      <c r="M4691"/>
      <c r="N4691"/>
      <c r="O4691"/>
      <c r="P4691"/>
      <c r="Q4691"/>
      <c r="R4691"/>
      <c r="S4691"/>
      <c r="T4691"/>
      <c r="U4691"/>
      <c r="V4691"/>
      <c r="W4691"/>
      <c r="X4691"/>
      <c r="Y4691"/>
      <c r="Z4691"/>
    </row>
    <row r="4692" spans="1:26" x14ac:dyDescent="0.25">
      <c r="A4692"/>
      <c r="B4692"/>
      <c r="C4692"/>
      <c r="D4692"/>
      <c r="E4692"/>
      <c r="F4692"/>
      <c r="G4692"/>
      <c r="H4692"/>
      <c r="I4692"/>
      <c r="J4692"/>
      <c r="K4692"/>
      <c r="L4692"/>
      <c r="M4692"/>
      <c r="N4692"/>
      <c r="O4692"/>
      <c r="P4692"/>
      <c r="Q4692"/>
      <c r="R4692"/>
      <c r="S4692"/>
      <c r="T4692"/>
      <c r="U4692"/>
      <c r="V4692"/>
      <c r="W4692"/>
      <c r="X4692"/>
      <c r="Y4692"/>
      <c r="Z4692"/>
    </row>
    <row r="4693" spans="1:26" x14ac:dyDescent="0.25">
      <c r="A4693"/>
      <c r="B4693"/>
      <c r="C4693"/>
      <c r="D4693"/>
      <c r="E4693"/>
      <c r="F4693"/>
      <c r="G4693"/>
      <c r="H4693"/>
      <c r="I4693"/>
      <c r="J4693"/>
      <c r="K4693"/>
      <c r="L4693"/>
      <c r="M4693"/>
      <c r="N4693"/>
      <c r="O4693"/>
      <c r="P4693"/>
      <c r="Q4693"/>
      <c r="R4693"/>
      <c r="S4693"/>
      <c r="T4693"/>
      <c r="U4693"/>
      <c r="V4693"/>
      <c r="W4693"/>
      <c r="X4693"/>
      <c r="Y4693"/>
      <c r="Z4693"/>
    </row>
    <row r="4694" spans="1:26" x14ac:dyDescent="0.25">
      <c r="A4694"/>
      <c r="B4694"/>
      <c r="C4694"/>
      <c r="D4694"/>
      <c r="E4694"/>
      <c r="F4694"/>
      <c r="G4694"/>
      <c r="H4694"/>
      <c r="I4694"/>
      <c r="J4694"/>
      <c r="K4694"/>
      <c r="L4694"/>
      <c r="M4694"/>
      <c r="N4694"/>
      <c r="O4694"/>
      <c r="P4694"/>
      <c r="Q4694"/>
      <c r="R4694"/>
      <c r="S4694"/>
      <c r="T4694"/>
      <c r="U4694"/>
      <c r="V4694"/>
      <c r="W4694"/>
      <c r="X4694"/>
      <c r="Y4694"/>
      <c r="Z4694"/>
    </row>
    <row r="4695" spans="1:26" x14ac:dyDescent="0.25">
      <c r="A4695"/>
      <c r="B4695"/>
      <c r="C4695"/>
      <c r="D4695"/>
      <c r="E4695"/>
      <c r="F4695"/>
      <c r="G4695"/>
      <c r="H4695"/>
      <c r="I4695"/>
      <c r="J4695"/>
      <c r="K4695"/>
      <c r="L4695"/>
      <c r="M4695"/>
      <c r="N4695"/>
      <c r="O4695"/>
      <c r="P4695"/>
      <c r="Q4695"/>
      <c r="R4695"/>
      <c r="S4695"/>
      <c r="T4695"/>
      <c r="U4695"/>
      <c r="V4695"/>
      <c r="W4695"/>
      <c r="X4695"/>
      <c r="Y4695"/>
      <c r="Z4695"/>
    </row>
    <row r="4696" spans="1:26" x14ac:dyDescent="0.25">
      <c r="A4696"/>
      <c r="B4696"/>
      <c r="C4696"/>
      <c r="D4696"/>
      <c r="E4696"/>
      <c r="F4696"/>
      <c r="G4696"/>
      <c r="H4696"/>
      <c r="I4696"/>
      <c r="J4696"/>
      <c r="K4696"/>
      <c r="L4696"/>
      <c r="M4696"/>
      <c r="N4696"/>
      <c r="O4696"/>
      <c r="P4696"/>
      <c r="Q4696"/>
      <c r="R4696"/>
      <c r="S4696"/>
      <c r="T4696"/>
      <c r="U4696"/>
      <c r="V4696"/>
      <c r="W4696"/>
      <c r="X4696"/>
      <c r="Y4696"/>
      <c r="Z4696"/>
    </row>
    <row r="4697" spans="1:26" x14ac:dyDescent="0.25">
      <c r="A4697"/>
      <c r="B4697"/>
      <c r="C4697"/>
      <c r="D4697"/>
      <c r="E4697"/>
      <c r="F4697"/>
      <c r="G4697"/>
      <c r="H4697"/>
      <c r="I4697"/>
      <c r="J4697"/>
      <c r="K4697"/>
      <c r="L4697"/>
      <c r="M4697"/>
      <c r="N4697"/>
      <c r="O4697"/>
      <c r="P4697"/>
      <c r="Q4697"/>
      <c r="R4697"/>
      <c r="S4697"/>
      <c r="T4697"/>
      <c r="U4697"/>
      <c r="V4697"/>
      <c r="W4697"/>
      <c r="X4697"/>
      <c r="Y4697"/>
      <c r="Z4697"/>
    </row>
    <row r="4698" spans="1:26" x14ac:dyDescent="0.25">
      <c r="A4698"/>
      <c r="B4698"/>
      <c r="C4698"/>
      <c r="D4698"/>
      <c r="E4698"/>
      <c r="F4698"/>
      <c r="G4698"/>
      <c r="H4698"/>
      <c r="I4698"/>
      <c r="J4698"/>
      <c r="K4698"/>
      <c r="L4698"/>
      <c r="M4698"/>
      <c r="N4698"/>
      <c r="O4698"/>
      <c r="P4698"/>
      <c r="Q4698"/>
      <c r="R4698"/>
      <c r="S4698"/>
      <c r="T4698"/>
      <c r="U4698"/>
      <c r="V4698"/>
      <c r="W4698"/>
      <c r="X4698"/>
      <c r="Y4698"/>
      <c r="Z4698"/>
    </row>
    <row r="4699" spans="1:26" x14ac:dyDescent="0.25">
      <c r="A4699"/>
      <c r="B4699"/>
      <c r="C4699"/>
      <c r="D4699"/>
      <c r="E4699"/>
      <c r="F4699"/>
      <c r="G4699"/>
      <c r="H4699"/>
      <c r="I4699"/>
      <c r="J4699"/>
      <c r="K4699"/>
      <c r="L4699"/>
      <c r="M4699"/>
      <c r="N4699"/>
      <c r="O4699"/>
      <c r="P4699"/>
      <c r="Q4699"/>
      <c r="R4699"/>
      <c r="S4699"/>
      <c r="T4699"/>
      <c r="U4699"/>
      <c r="V4699"/>
      <c r="W4699"/>
      <c r="X4699"/>
      <c r="Y4699"/>
      <c r="Z4699"/>
    </row>
    <row r="4700" spans="1:26" x14ac:dyDescent="0.25">
      <c r="A4700"/>
      <c r="B4700"/>
      <c r="C4700"/>
      <c r="D4700"/>
      <c r="E4700"/>
      <c r="F4700"/>
      <c r="G4700"/>
      <c r="H4700"/>
      <c r="I4700"/>
      <c r="J4700"/>
      <c r="K4700"/>
      <c r="L4700"/>
      <c r="M4700"/>
      <c r="N4700"/>
      <c r="O4700"/>
      <c r="P4700"/>
      <c r="Q4700"/>
      <c r="R4700"/>
      <c r="S4700"/>
      <c r="T4700"/>
      <c r="U4700"/>
      <c r="V4700"/>
      <c r="W4700"/>
      <c r="X4700"/>
      <c r="Y4700"/>
      <c r="Z4700"/>
    </row>
    <row r="4701" spans="1:26" x14ac:dyDescent="0.25">
      <c r="A4701"/>
      <c r="B4701"/>
      <c r="C4701"/>
      <c r="D4701"/>
      <c r="E4701"/>
      <c r="F4701"/>
      <c r="G4701"/>
      <c r="H4701"/>
      <c r="I4701"/>
      <c r="J4701"/>
      <c r="K4701"/>
      <c r="L4701"/>
      <c r="M4701"/>
      <c r="N4701"/>
      <c r="O4701"/>
      <c r="P4701"/>
      <c r="Q4701"/>
      <c r="R4701"/>
      <c r="S4701"/>
      <c r="T4701"/>
      <c r="U4701"/>
      <c r="V4701"/>
      <c r="W4701"/>
      <c r="X4701"/>
      <c r="Y4701"/>
      <c r="Z4701"/>
    </row>
    <row r="4702" spans="1:26" x14ac:dyDescent="0.25">
      <c r="A4702"/>
      <c r="B4702"/>
      <c r="C4702"/>
      <c r="D4702"/>
      <c r="E4702"/>
      <c r="F4702"/>
      <c r="G4702"/>
      <c r="H4702"/>
      <c r="I4702"/>
      <c r="J4702"/>
      <c r="K4702"/>
      <c r="L4702"/>
      <c r="M4702"/>
      <c r="N4702"/>
      <c r="O4702"/>
      <c r="P4702"/>
      <c r="Q4702"/>
      <c r="R4702"/>
      <c r="S4702"/>
      <c r="T4702"/>
      <c r="U4702"/>
      <c r="V4702"/>
      <c r="W4702"/>
      <c r="X4702"/>
      <c r="Y4702"/>
      <c r="Z4702"/>
    </row>
    <row r="4703" spans="1:26" x14ac:dyDescent="0.25">
      <c r="A4703"/>
      <c r="B4703"/>
      <c r="C4703"/>
      <c r="D4703"/>
      <c r="E4703"/>
      <c r="F4703"/>
      <c r="G4703"/>
      <c r="H4703"/>
      <c r="I4703"/>
      <c r="J4703"/>
      <c r="K4703"/>
      <c r="L4703"/>
      <c r="M4703"/>
      <c r="N4703"/>
      <c r="O4703"/>
      <c r="P4703"/>
      <c r="Q4703"/>
      <c r="R4703"/>
      <c r="S4703"/>
      <c r="T4703"/>
      <c r="U4703"/>
      <c r="V4703"/>
      <c r="W4703"/>
      <c r="X4703"/>
      <c r="Y4703"/>
      <c r="Z4703"/>
    </row>
    <row r="4704" spans="1:26" x14ac:dyDescent="0.25">
      <c r="A4704"/>
      <c r="B4704"/>
      <c r="C4704"/>
      <c r="D4704"/>
      <c r="E4704"/>
      <c r="F4704"/>
      <c r="G4704"/>
      <c r="H4704"/>
      <c r="I4704"/>
      <c r="J4704"/>
      <c r="K4704"/>
      <c r="L4704"/>
      <c r="M4704"/>
      <c r="N4704"/>
      <c r="O4704"/>
      <c r="P4704"/>
      <c r="Q4704"/>
      <c r="R4704"/>
      <c r="S4704"/>
      <c r="T4704"/>
      <c r="U4704"/>
      <c r="V4704"/>
      <c r="W4704"/>
      <c r="X4704"/>
      <c r="Y4704"/>
      <c r="Z4704"/>
    </row>
    <row r="4705" spans="1:26" x14ac:dyDescent="0.25">
      <c r="A4705"/>
      <c r="B4705"/>
      <c r="C4705"/>
      <c r="D4705"/>
      <c r="E4705"/>
      <c r="F4705"/>
      <c r="G4705"/>
      <c r="H4705"/>
      <c r="I4705"/>
      <c r="J4705"/>
      <c r="K4705"/>
      <c r="L4705"/>
      <c r="M4705"/>
      <c r="N4705"/>
      <c r="O4705"/>
      <c r="P4705"/>
      <c r="Q4705"/>
      <c r="R4705"/>
      <c r="S4705"/>
      <c r="T4705"/>
      <c r="U4705"/>
      <c r="V4705"/>
      <c r="W4705"/>
      <c r="X4705"/>
      <c r="Y4705"/>
      <c r="Z4705"/>
    </row>
    <row r="4706" spans="1:26" x14ac:dyDescent="0.25">
      <c r="A4706"/>
      <c r="B4706"/>
      <c r="C4706"/>
      <c r="D4706"/>
      <c r="E4706"/>
      <c r="F4706"/>
      <c r="G4706"/>
      <c r="H4706"/>
      <c r="I4706"/>
      <c r="J4706"/>
      <c r="K4706"/>
      <c r="L4706"/>
      <c r="M4706"/>
      <c r="N4706"/>
      <c r="O4706"/>
      <c r="P4706"/>
      <c r="Q4706"/>
      <c r="R4706"/>
      <c r="S4706"/>
      <c r="T4706"/>
      <c r="U4706"/>
      <c r="V4706"/>
      <c r="W4706"/>
      <c r="X4706"/>
      <c r="Y4706"/>
      <c r="Z4706"/>
    </row>
    <row r="4707" spans="1:26" x14ac:dyDescent="0.25">
      <c r="A4707"/>
      <c r="B4707"/>
      <c r="C4707"/>
      <c r="D4707"/>
      <c r="E4707"/>
      <c r="F4707"/>
      <c r="G4707"/>
      <c r="H4707"/>
      <c r="I4707"/>
      <c r="J4707"/>
      <c r="K4707"/>
      <c r="L4707"/>
      <c r="M4707"/>
      <c r="N4707"/>
      <c r="O4707"/>
      <c r="P4707"/>
      <c r="Q4707"/>
      <c r="R4707"/>
      <c r="S4707"/>
      <c r="T4707"/>
      <c r="U4707"/>
      <c r="V4707"/>
      <c r="W4707"/>
      <c r="X4707"/>
      <c r="Y4707"/>
      <c r="Z4707"/>
    </row>
    <row r="4708" spans="1:26" x14ac:dyDescent="0.25">
      <c r="A4708"/>
      <c r="B4708"/>
      <c r="C4708"/>
      <c r="D4708"/>
      <c r="E4708"/>
      <c r="F4708"/>
      <c r="G4708"/>
      <c r="H4708"/>
      <c r="I4708"/>
      <c r="J4708"/>
      <c r="K4708"/>
      <c r="L4708"/>
      <c r="M4708"/>
      <c r="N4708"/>
      <c r="O4708"/>
      <c r="P4708"/>
      <c r="Q4708"/>
      <c r="R4708"/>
      <c r="S4708"/>
      <c r="T4708"/>
      <c r="U4708"/>
      <c r="V4708"/>
      <c r="W4708"/>
      <c r="X4708"/>
      <c r="Y4708"/>
      <c r="Z4708"/>
    </row>
    <row r="4709" spans="1:26" x14ac:dyDescent="0.25">
      <c r="A4709"/>
      <c r="B4709"/>
      <c r="C4709"/>
      <c r="D4709"/>
      <c r="E4709"/>
      <c r="F4709"/>
      <c r="G4709"/>
      <c r="H4709"/>
      <c r="I4709"/>
      <c r="J4709"/>
      <c r="K4709"/>
      <c r="L4709"/>
      <c r="M4709"/>
      <c r="N4709"/>
      <c r="O4709"/>
      <c r="P4709"/>
      <c r="Q4709"/>
      <c r="R4709"/>
      <c r="S4709"/>
      <c r="T4709"/>
      <c r="U4709"/>
      <c r="V4709"/>
      <c r="W4709"/>
      <c r="X4709"/>
      <c r="Y4709"/>
      <c r="Z4709"/>
    </row>
    <row r="4710" spans="1:26" x14ac:dyDescent="0.25">
      <c r="A4710"/>
      <c r="B4710"/>
      <c r="C4710"/>
      <c r="D4710"/>
      <c r="E4710"/>
      <c r="F4710"/>
      <c r="G4710"/>
      <c r="H4710"/>
      <c r="I4710"/>
      <c r="J4710"/>
      <c r="K4710"/>
      <c r="L4710"/>
      <c r="M4710"/>
      <c r="N4710"/>
      <c r="O4710"/>
      <c r="P4710"/>
      <c r="Q4710"/>
      <c r="R4710"/>
      <c r="S4710"/>
      <c r="T4710"/>
      <c r="U4710"/>
      <c r="V4710"/>
      <c r="W4710"/>
      <c r="X4710"/>
      <c r="Y4710"/>
      <c r="Z4710"/>
    </row>
    <row r="4711" spans="1:26" x14ac:dyDescent="0.25">
      <c r="A4711"/>
      <c r="B4711"/>
      <c r="C4711"/>
      <c r="D4711"/>
      <c r="E4711"/>
      <c r="F4711"/>
      <c r="G4711"/>
      <c r="H4711"/>
      <c r="I4711"/>
      <c r="J4711"/>
      <c r="K4711"/>
      <c r="L4711"/>
      <c r="M4711"/>
      <c r="N4711"/>
      <c r="O4711"/>
      <c r="P4711"/>
      <c r="Q4711"/>
      <c r="R4711"/>
      <c r="S4711"/>
      <c r="T4711"/>
      <c r="U4711"/>
      <c r="V4711"/>
      <c r="W4711"/>
      <c r="X4711"/>
      <c r="Y4711"/>
      <c r="Z4711"/>
    </row>
    <row r="4712" spans="1:26" x14ac:dyDescent="0.25">
      <c r="A4712"/>
      <c r="B4712"/>
      <c r="C4712"/>
      <c r="D4712"/>
      <c r="E4712"/>
      <c r="F4712"/>
      <c r="G4712"/>
      <c r="H4712"/>
      <c r="I4712"/>
      <c r="J4712"/>
      <c r="K4712"/>
      <c r="L4712"/>
      <c r="M4712"/>
      <c r="N4712"/>
      <c r="O4712"/>
      <c r="P4712"/>
      <c r="Q4712"/>
      <c r="R4712"/>
      <c r="S4712"/>
      <c r="T4712"/>
      <c r="U4712"/>
      <c r="V4712"/>
      <c r="W4712"/>
      <c r="X4712"/>
      <c r="Y4712"/>
      <c r="Z4712"/>
    </row>
    <row r="4713" spans="1:26" x14ac:dyDescent="0.25">
      <c r="A4713"/>
      <c r="B4713"/>
      <c r="C4713"/>
      <c r="D4713"/>
      <c r="E4713"/>
      <c r="F4713"/>
      <c r="G4713"/>
      <c r="H4713"/>
      <c r="I4713"/>
      <c r="J4713"/>
      <c r="K4713"/>
      <c r="L4713"/>
      <c r="M4713"/>
      <c r="N4713"/>
      <c r="O4713"/>
      <c r="P4713"/>
      <c r="Q4713"/>
      <c r="R4713"/>
      <c r="S4713"/>
      <c r="T4713"/>
      <c r="U4713"/>
      <c r="V4713"/>
      <c r="W4713"/>
      <c r="X4713"/>
      <c r="Y4713"/>
      <c r="Z4713"/>
    </row>
    <row r="4714" spans="1:26" x14ac:dyDescent="0.25">
      <c r="A4714"/>
      <c r="B4714"/>
      <c r="C4714"/>
      <c r="D4714"/>
      <c r="E4714"/>
      <c r="F4714"/>
      <c r="G4714"/>
      <c r="H4714"/>
      <c r="I4714"/>
      <c r="J4714"/>
      <c r="K4714"/>
      <c r="L4714"/>
      <c r="M4714"/>
      <c r="N4714"/>
      <c r="O4714"/>
      <c r="P4714"/>
      <c r="Q4714"/>
      <c r="R4714"/>
      <c r="S4714"/>
      <c r="T4714"/>
      <c r="U4714"/>
      <c r="V4714"/>
      <c r="W4714"/>
      <c r="X4714"/>
      <c r="Y4714"/>
      <c r="Z4714"/>
    </row>
    <row r="4715" spans="1:26" x14ac:dyDescent="0.25">
      <c r="A4715"/>
      <c r="B4715"/>
      <c r="C4715"/>
      <c r="D4715"/>
      <c r="E4715"/>
      <c r="F4715"/>
      <c r="G4715"/>
      <c r="H4715"/>
      <c r="I4715"/>
      <c r="J4715"/>
      <c r="K4715"/>
      <c r="L4715"/>
      <c r="M4715"/>
      <c r="N4715"/>
      <c r="O4715"/>
      <c r="P4715"/>
      <c r="Q4715"/>
      <c r="R4715"/>
      <c r="S4715"/>
      <c r="T4715"/>
      <c r="U4715"/>
      <c r="V4715"/>
      <c r="W4715"/>
      <c r="X4715"/>
      <c r="Y4715"/>
      <c r="Z4715"/>
    </row>
    <row r="4716" spans="1:26" x14ac:dyDescent="0.25">
      <c r="A4716"/>
      <c r="B4716"/>
      <c r="C4716"/>
      <c r="D4716"/>
      <c r="E4716"/>
      <c r="F4716"/>
      <c r="G4716"/>
      <c r="H4716"/>
      <c r="I4716"/>
      <c r="J4716"/>
      <c r="K4716"/>
      <c r="L4716"/>
      <c r="M4716"/>
      <c r="N4716"/>
      <c r="O4716"/>
      <c r="P4716"/>
      <c r="Q4716"/>
      <c r="R4716"/>
      <c r="S4716"/>
      <c r="T4716"/>
      <c r="U4716"/>
      <c r="V4716"/>
      <c r="W4716"/>
      <c r="X4716"/>
      <c r="Y4716"/>
      <c r="Z4716"/>
    </row>
    <row r="4717" spans="1:26" x14ac:dyDescent="0.25">
      <c r="A4717"/>
      <c r="B4717"/>
      <c r="C4717"/>
      <c r="D4717"/>
      <c r="E4717"/>
      <c r="F4717"/>
      <c r="G4717"/>
      <c r="H4717"/>
      <c r="I4717"/>
      <c r="J4717"/>
      <c r="K4717"/>
      <c r="L4717"/>
      <c r="M4717"/>
      <c r="N4717"/>
      <c r="O4717"/>
      <c r="P4717"/>
      <c r="Q4717"/>
      <c r="R4717"/>
      <c r="S4717"/>
      <c r="T4717"/>
      <c r="U4717"/>
      <c r="V4717"/>
      <c r="W4717"/>
      <c r="X4717"/>
      <c r="Y4717"/>
      <c r="Z4717"/>
    </row>
    <row r="4718" spans="1:26" x14ac:dyDescent="0.25">
      <c r="A4718"/>
      <c r="B4718"/>
      <c r="C4718"/>
      <c r="D4718"/>
      <c r="E4718"/>
      <c r="F4718"/>
      <c r="G4718"/>
      <c r="H4718"/>
      <c r="I4718"/>
      <c r="J4718"/>
      <c r="K4718"/>
      <c r="L4718"/>
      <c r="M4718"/>
      <c r="N4718"/>
      <c r="O4718"/>
      <c r="P4718"/>
      <c r="Q4718"/>
      <c r="R4718"/>
      <c r="S4718"/>
      <c r="T4718"/>
      <c r="U4718"/>
      <c r="V4718"/>
      <c r="W4718"/>
      <c r="X4718"/>
      <c r="Y4718"/>
      <c r="Z4718"/>
    </row>
    <row r="4719" spans="1:26" x14ac:dyDescent="0.25">
      <c r="A4719"/>
      <c r="B4719"/>
      <c r="C4719"/>
      <c r="D4719"/>
      <c r="E4719"/>
      <c r="F4719"/>
      <c r="G4719"/>
      <c r="H4719"/>
      <c r="I4719"/>
      <c r="J4719"/>
      <c r="K4719"/>
      <c r="L4719"/>
      <c r="M4719"/>
      <c r="N4719"/>
      <c r="O4719"/>
      <c r="P4719"/>
      <c r="Q4719"/>
      <c r="R4719"/>
      <c r="S4719"/>
      <c r="T4719"/>
      <c r="U4719"/>
      <c r="V4719"/>
      <c r="W4719"/>
      <c r="X4719"/>
      <c r="Y4719"/>
      <c r="Z4719"/>
    </row>
    <row r="4720" spans="1:26" x14ac:dyDescent="0.25">
      <c r="A4720"/>
      <c r="B4720"/>
      <c r="C4720"/>
      <c r="D4720"/>
      <c r="E4720"/>
      <c r="F4720"/>
      <c r="G4720"/>
      <c r="H4720"/>
      <c r="I4720"/>
      <c r="J4720"/>
      <c r="K4720"/>
      <c r="L4720"/>
      <c r="M4720"/>
      <c r="N4720"/>
      <c r="O4720"/>
      <c r="P4720"/>
      <c r="Q4720"/>
      <c r="R4720"/>
      <c r="S4720"/>
      <c r="T4720"/>
      <c r="U4720"/>
      <c r="V4720"/>
      <c r="W4720"/>
      <c r="X4720"/>
      <c r="Y4720"/>
      <c r="Z4720"/>
    </row>
    <row r="4721" spans="1:26" x14ac:dyDescent="0.25">
      <c r="A4721"/>
      <c r="B4721"/>
      <c r="C4721"/>
      <c r="D4721"/>
      <c r="E4721"/>
      <c r="F4721"/>
      <c r="G4721"/>
      <c r="H4721"/>
      <c r="I4721"/>
      <c r="J4721"/>
      <c r="K4721"/>
      <c r="L4721"/>
      <c r="M4721"/>
      <c r="N4721"/>
      <c r="O4721"/>
      <c r="P4721"/>
      <c r="Q4721"/>
      <c r="R4721"/>
      <c r="S4721"/>
      <c r="T4721"/>
      <c r="U4721"/>
      <c r="V4721"/>
      <c r="W4721"/>
      <c r="X4721"/>
      <c r="Y4721"/>
      <c r="Z4721"/>
    </row>
    <row r="4722" spans="1:26" x14ac:dyDescent="0.25">
      <c r="A4722"/>
      <c r="B4722"/>
      <c r="C4722"/>
      <c r="D4722"/>
      <c r="E4722"/>
      <c r="F4722"/>
      <c r="G4722"/>
      <c r="H4722"/>
      <c r="I4722"/>
      <c r="J4722"/>
      <c r="K4722"/>
      <c r="L4722"/>
      <c r="M4722"/>
      <c r="N4722"/>
      <c r="O4722"/>
      <c r="P4722"/>
      <c r="Q4722"/>
      <c r="R4722"/>
      <c r="S4722"/>
      <c r="T4722"/>
      <c r="U4722"/>
      <c r="V4722"/>
      <c r="W4722"/>
      <c r="X4722"/>
      <c r="Y4722"/>
      <c r="Z4722"/>
    </row>
    <row r="4723" spans="1:26" x14ac:dyDescent="0.25">
      <c r="A4723"/>
      <c r="B4723"/>
      <c r="C4723"/>
      <c r="D4723"/>
      <c r="E4723"/>
      <c r="F4723"/>
      <c r="G4723"/>
      <c r="H4723"/>
      <c r="I4723"/>
      <c r="J4723"/>
      <c r="K4723"/>
      <c r="L4723"/>
      <c r="M4723"/>
      <c r="N4723"/>
      <c r="O4723"/>
      <c r="P4723"/>
      <c r="Q4723"/>
      <c r="R4723"/>
      <c r="S4723"/>
      <c r="T4723"/>
      <c r="U4723"/>
      <c r="V4723"/>
      <c r="W4723"/>
      <c r="X4723"/>
      <c r="Y4723"/>
      <c r="Z4723"/>
    </row>
    <row r="4724" spans="1:26" x14ac:dyDescent="0.25">
      <c r="A4724"/>
      <c r="B4724"/>
      <c r="C4724"/>
      <c r="D4724"/>
      <c r="E4724"/>
      <c r="F4724"/>
      <c r="G4724"/>
      <c r="H4724"/>
      <c r="I4724"/>
      <c r="J4724"/>
      <c r="K4724"/>
      <c r="L4724"/>
      <c r="M4724"/>
      <c r="N4724"/>
      <c r="O4724"/>
      <c r="P4724"/>
      <c r="Q4724"/>
      <c r="R4724"/>
      <c r="S4724"/>
      <c r="T4724"/>
      <c r="U4724"/>
      <c r="V4724"/>
      <c r="W4724"/>
      <c r="X4724"/>
      <c r="Y4724"/>
      <c r="Z4724"/>
    </row>
    <row r="4725" spans="1:26" x14ac:dyDescent="0.25">
      <c r="A4725"/>
      <c r="B4725"/>
      <c r="C4725"/>
      <c r="D4725"/>
      <c r="E4725"/>
      <c r="F4725"/>
      <c r="G4725"/>
      <c r="H4725"/>
      <c r="I4725"/>
      <c r="J4725"/>
      <c r="K4725"/>
      <c r="L4725"/>
      <c r="M4725"/>
      <c r="N4725"/>
      <c r="O4725"/>
      <c r="P4725"/>
      <c r="Q4725"/>
      <c r="R4725"/>
      <c r="S4725"/>
      <c r="T4725"/>
      <c r="U4725"/>
      <c r="V4725"/>
      <c r="W4725"/>
      <c r="X4725"/>
      <c r="Y4725"/>
      <c r="Z4725"/>
    </row>
    <row r="4726" spans="1:26" x14ac:dyDescent="0.25">
      <c r="A4726"/>
      <c r="B4726"/>
      <c r="C4726"/>
      <c r="D4726"/>
      <c r="E4726"/>
      <c r="F4726"/>
      <c r="G4726"/>
      <c r="H4726"/>
      <c r="I4726"/>
      <c r="J4726"/>
      <c r="K4726"/>
      <c r="L4726"/>
      <c r="M4726"/>
      <c r="N4726"/>
      <c r="O4726"/>
      <c r="P4726"/>
      <c r="Q4726"/>
      <c r="R4726"/>
      <c r="S4726"/>
      <c r="T4726"/>
      <c r="U4726"/>
      <c r="V4726"/>
      <c r="W4726"/>
      <c r="X4726"/>
      <c r="Y4726"/>
      <c r="Z4726"/>
    </row>
    <row r="4727" spans="1:26" x14ac:dyDescent="0.25">
      <c r="A4727"/>
      <c r="B4727"/>
      <c r="C4727"/>
      <c r="D4727"/>
      <c r="E4727"/>
      <c r="F4727"/>
      <c r="G4727"/>
      <c r="H4727"/>
      <c r="I4727"/>
      <c r="J4727"/>
      <c r="K4727"/>
      <c r="L4727"/>
      <c r="M4727"/>
      <c r="N4727"/>
      <c r="O4727"/>
      <c r="P4727"/>
      <c r="Q4727"/>
      <c r="R4727"/>
      <c r="S4727"/>
      <c r="T4727"/>
      <c r="U4727"/>
      <c r="V4727"/>
      <c r="W4727"/>
      <c r="X4727"/>
      <c r="Y4727"/>
      <c r="Z4727"/>
    </row>
    <row r="4728" spans="1:26" x14ac:dyDescent="0.25">
      <c r="A4728"/>
      <c r="B4728"/>
      <c r="C4728"/>
      <c r="D4728"/>
      <c r="E4728"/>
      <c r="F4728"/>
      <c r="G4728"/>
      <c r="H4728"/>
      <c r="I4728"/>
      <c r="J4728"/>
      <c r="K4728"/>
      <c r="L4728"/>
      <c r="M4728"/>
      <c r="N4728"/>
      <c r="O4728"/>
      <c r="P4728"/>
      <c r="Q4728"/>
      <c r="R4728"/>
      <c r="S4728"/>
      <c r="T4728"/>
      <c r="U4728"/>
      <c r="V4728"/>
      <c r="W4728"/>
      <c r="X4728"/>
      <c r="Y4728"/>
      <c r="Z4728"/>
    </row>
    <row r="4729" spans="1:26" x14ac:dyDescent="0.25">
      <c r="A4729"/>
      <c r="B4729"/>
      <c r="C4729"/>
      <c r="D4729"/>
      <c r="E4729"/>
      <c r="F4729"/>
      <c r="G4729"/>
      <c r="H4729"/>
      <c r="I4729"/>
      <c r="J4729"/>
      <c r="K4729"/>
      <c r="L4729"/>
      <c r="M4729"/>
      <c r="N4729"/>
      <c r="O4729"/>
      <c r="P4729"/>
      <c r="Q4729"/>
      <c r="R4729"/>
      <c r="S4729"/>
      <c r="T4729"/>
      <c r="U4729"/>
      <c r="V4729"/>
      <c r="W4729"/>
      <c r="X4729"/>
      <c r="Y4729"/>
      <c r="Z4729"/>
    </row>
    <row r="4730" spans="1:26" x14ac:dyDescent="0.25">
      <c r="A4730"/>
      <c r="B4730"/>
      <c r="C4730"/>
      <c r="D4730"/>
      <c r="E4730"/>
      <c r="F4730"/>
      <c r="G4730"/>
      <c r="H4730"/>
      <c r="I4730"/>
      <c r="J4730"/>
      <c r="K4730"/>
      <c r="L4730"/>
      <c r="M4730"/>
      <c r="N4730"/>
      <c r="O4730"/>
      <c r="P4730"/>
      <c r="Q4730"/>
      <c r="R4730"/>
      <c r="S4730"/>
      <c r="T4730"/>
      <c r="U4730"/>
      <c r="V4730"/>
      <c r="W4730"/>
      <c r="X4730"/>
      <c r="Y4730"/>
      <c r="Z4730"/>
    </row>
    <row r="4731" spans="1:26" x14ac:dyDescent="0.25">
      <c r="A4731"/>
      <c r="B4731"/>
      <c r="C4731"/>
      <c r="D4731"/>
      <c r="E4731"/>
      <c r="F4731"/>
      <c r="G4731"/>
      <c r="H4731"/>
      <c r="I4731"/>
      <c r="J4731"/>
      <c r="K4731"/>
      <c r="L4731"/>
      <c r="M4731"/>
      <c r="N4731"/>
      <c r="O4731"/>
      <c r="P4731"/>
      <c r="Q4731"/>
      <c r="R4731"/>
      <c r="S4731"/>
      <c r="T4731"/>
      <c r="U4731"/>
      <c r="V4731"/>
      <c r="W4731"/>
      <c r="X4731"/>
      <c r="Y4731"/>
      <c r="Z4731"/>
    </row>
    <row r="4732" spans="1:26" x14ac:dyDescent="0.25">
      <c r="A4732"/>
      <c r="B4732"/>
      <c r="C4732"/>
      <c r="D4732"/>
      <c r="E4732"/>
      <c r="F4732"/>
      <c r="G4732"/>
      <c r="H4732"/>
      <c r="I4732"/>
      <c r="J4732"/>
      <c r="K4732"/>
      <c r="L4732"/>
      <c r="M4732"/>
      <c r="N4732"/>
      <c r="O4732"/>
      <c r="P4732"/>
      <c r="Q4732"/>
      <c r="R4732"/>
      <c r="S4732"/>
      <c r="T4732"/>
      <c r="U4732"/>
      <c r="V4732"/>
      <c r="W4732"/>
      <c r="X4732"/>
      <c r="Y4732"/>
      <c r="Z4732"/>
    </row>
    <row r="4733" spans="1:26" x14ac:dyDescent="0.25">
      <c r="A4733"/>
      <c r="B4733"/>
      <c r="C4733"/>
      <c r="D4733"/>
      <c r="E4733"/>
      <c r="F4733"/>
      <c r="G4733"/>
      <c r="H4733"/>
      <c r="I4733"/>
      <c r="J4733"/>
      <c r="K4733"/>
      <c r="L4733"/>
      <c r="M4733"/>
      <c r="N4733"/>
      <c r="O4733"/>
      <c r="P4733"/>
      <c r="Q4733"/>
      <c r="R4733"/>
      <c r="S4733"/>
      <c r="T4733"/>
      <c r="U4733"/>
      <c r="V4733"/>
      <c r="W4733"/>
      <c r="X4733"/>
      <c r="Y4733"/>
      <c r="Z4733"/>
    </row>
    <row r="4734" spans="1:26" x14ac:dyDescent="0.25">
      <c r="A4734"/>
      <c r="B4734"/>
      <c r="C4734"/>
      <c r="D4734"/>
      <c r="E4734"/>
      <c r="F4734"/>
      <c r="G4734"/>
      <c r="H4734"/>
      <c r="I4734"/>
      <c r="J4734"/>
      <c r="K4734"/>
      <c r="L4734"/>
      <c r="M4734"/>
      <c r="N4734"/>
      <c r="O4734"/>
      <c r="P4734"/>
      <c r="Q4734"/>
      <c r="R4734"/>
      <c r="S4734"/>
      <c r="T4734"/>
      <c r="U4734"/>
      <c r="V4734"/>
      <c r="W4734"/>
      <c r="X4734"/>
      <c r="Y4734"/>
      <c r="Z4734"/>
    </row>
    <row r="4735" spans="1:26" x14ac:dyDescent="0.25">
      <c r="A4735"/>
      <c r="B4735"/>
      <c r="C4735"/>
      <c r="D4735"/>
      <c r="E4735"/>
      <c r="F4735"/>
      <c r="G4735"/>
      <c r="H4735"/>
      <c r="I4735"/>
      <c r="J4735"/>
      <c r="K4735"/>
      <c r="L4735"/>
      <c r="M4735"/>
      <c r="N4735"/>
      <c r="O4735"/>
      <c r="P4735"/>
      <c r="Q4735"/>
      <c r="R4735"/>
      <c r="S4735"/>
      <c r="T4735"/>
      <c r="U4735"/>
      <c r="V4735"/>
      <c r="W4735"/>
      <c r="X4735"/>
      <c r="Y4735"/>
      <c r="Z4735"/>
    </row>
    <row r="4736" spans="1:26" x14ac:dyDescent="0.25">
      <c r="A4736"/>
      <c r="B4736"/>
      <c r="C4736"/>
      <c r="D4736"/>
      <c r="E4736"/>
      <c r="F4736"/>
      <c r="G4736"/>
      <c r="H4736"/>
      <c r="I4736"/>
      <c r="J4736"/>
      <c r="K4736"/>
      <c r="L4736"/>
      <c r="M4736"/>
      <c r="N4736"/>
      <c r="O4736"/>
      <c r="P4736"/>
      <c r="Q4736"/>
      <c r="R4736"/>
      <c r="S4736"/>
      <c r="T4736"/>
      <c r="U4736"/>
      <c r="V4736"/>
      <c r="W4736"/>
      <c r="X4736"/>
      <c r="Y4736"/>
      <c r="Z4736"/>
    </row>
    <row r="4737" spans="1:26" x14ac:dyDescent="0.25">
      <c r="A4737"/>
      <c r="B4737"/>
      <c r="C4737"/>
      <c r="D4737"/>
      <c r="E4737"/>
      <c r="F4737"/>
      <c r="G4737"/>
      <c r="H4737"/>
      <c r="I4737"/>
      <c r="J4737"/>
      <c r="K4737"/>
      <c r="L4737"/>
      <c r="M4737"/>
      <c r="N4737"/>
      <c r="O4737"/>
      <c r="P4737"/>
      <c r="Q4737"/>
      <c r="R4737"/>
      <c r="S4737"/>
      <c r="T4737"/>
      <c r="U4737"/>
      <c r="V4737"/>
      <c r="W4737"/>
      <c r="X4737"/>
      <c r="Y4737"/>
      <c r="Z4737"/>
    </row>
    <row r="4738" spans="1:26" x14ac:dyDescent="0.25">
      <c r="A4738"/>
      <c r="B4738"/>
      <c r="C4738"/>
      <c r="D4738"/>
      <c r="E4738"/>
      <c r="F4738"/>
      <c r="G4738"/>
      <c r="H4738"/>
      <c r="I4738"/>
      <c r="J4738"/>
      <c r="K4738"/>
      <c r="L4738"/>
      <c r="M4738"/>
      <c r="N4738"/>
      <c r="O4738"/>
      <c r="P4738"/>
      <c r="Q4738"/>
      <c r="R4738"/>
      <c r="S4738"/>
      <c r="T4738"/>
      <c r="U4738"/>
      <c r="V4738"/>
      <c r="W4738"/>
      <c r="X4738"/>
      <c r="Y4738"/>
      <c r="Z4738"/>
    </row>
    <row r="4739" spans="1:26" x14ac:dyDescent="0.25">
      <c r="A4739"/>
      <c r="B4739"/>
      <c r="C4739"/>
      <c r="D4739"/>
      <c r="E4739"/>
      <c r="F4739"/>
      <c r="G4739"/>
      <c r="H4739"/>
      <c r="I4739"/>
      <c r="J4739"/>
      <c r="K4739"/>
      <c r="L4739"/>
      <c r="M4739"/>
      <c r="N4739"/>
      <c r="O4739"/>
      <c r="P4739"/>
      <c r="Q4739"/>
      <c r="R4739"/>
      <c r="S4739"/>
      <c r="T4739"/>
      <c r="U4739"/>
      <c r="V4739"/>
      <c r="W4739"/>
      <c r="X4739"/>
      <c r="Y4739"/>
      <c r="Z4739"/>
    </row>
    <row r="4740" spans="1:26" x14ac:dyDescent="0.25">
      <c r="A4740"/>
      <c r="B4740"/>
      <c r="C4740"/>
      <c r="D4740"/>
      <c r="E4740"/>
      <c r="F4740"/>
      <c r="G4740"/>
      <c r="H4740"/>
      <c r="I4740"/>
      <c r="J4740"/>
      <c r="K4740"/>
      <c r="L4740"/>
      <c r="M4740"/>
      <c r="N4740"/>
      <c r="O4740"/>
      <c r="P4740"/>
      <c r="Q4740"/>
      <c r="R4740"/>
      <c r="S4740"/>
      <c r="T4740"/>
      <c r="U4740"/>
      <c r="V4740"/>
      <c r="W4740"/>
      <c r="X4740"/>
      <c r="Y4740"/>
      <c r="Z4740"/>
    </row>
    <row r="4741" spans="1:26" x14ac:dyDescent="0.25">
      <c r="A4741"/>
      <c r="B4741"/>
      <c r="C4741"/>
      <c r="D4741"/>
      <c r="E4741"/>
      <c r="F4741"/>
      <c r="G4741"/>
      <c r="H4741"/>
      <c r="I4741"/>
      <c r="J4741"/>
      <c r="K4741"/>
      <c r="L4741"/>
      <c r="M4741"/>
      <c r="N4741"/>
      <c r="O4741"/>
      <c r="P4741"/>
      <c r="Q4741"/>
      <c r="R4741"/>
      <c r="S4741"/>
      <c r="T4741"/>
      <c r="U4741"/>
      <c r="V4741"/>
      <c r="W4741"/>
      <c r="X4741"/>
      <c r="Y4741"/>
      <c r="Z4741"/>
    </row>
    <row r="4742" spans="1:26" x14ac:dyDescent="0.25">
      <c r="A4742"/>
      <c r="B4742"/>
      <c r="C4742"/>
      <c r="D4742"/>
      <c r="E4742"/>
      <c r="F4742"/>
      <c r="G4742"/>
      <c r="H4742"/>
      <c r="I4742"/>
      <c r="J4742"/>
      <c r="K4742"/>
      <c r="L4742"/>
      <c r="M4742"/>
      <c r="N4742"/>
      <c r="O4742"/>
      <c r="P4742"/>
      <c r="Q4742"/>
      <c r="R4742"/>
      <c r="S4742"/>
      <c r="T4742"/>
      <c r="U4742"/>
      <c r="V4742"/>
      <c r="W4742"/>
      <c r="X4742"/>
      <c r="Y4742"/>
      <c r="Z4742"/>
    </row>
    <row r="4743" spans="1:26" x14ac:dyDescent="0.25">
      <c r="A4743"/>
      <c r="B4743"/>
      <c r="C4743"/>
      <c r="D4743"/>
      <c r="E4743"/>
      <c r="F4743"/>
      <c r="G4743"/>
      <c r="H4743"/>
      <c r="I4743"/>
      <c r="J4743"/>
      <c r="K4743"/>
      <c r="L4743"/>
      <c r="M4743"/>
      <c r="N4743"/>
      <c r="O4743"/>
      <c r="P4743"/>
      <c r="Q4743"/>
      <c r="R4743"/>
      <c r="S4743"/>
      <c r="T4743"/>
      <c r="U4743"/>
      <c r="V4743"/>
      <c r="W4743"/>
      <c r="X4743"/>
      <c r="Y4743"/>
      <c r="Z4743"/>
    </row>
    <row r="4744" spans="1:26" x14ac:dyDescent="0.25">
      <c r="A4744"/>
      <c r="B4744"/>
      <c r="C4744"/>
      <c r="D4744"/>
      <c r="E4744"/>
      <c r="F4744"/>
      <c r="G4744"/>
      <c r="H4744"/>
      <c r="I4744"/>
      <c r="J4744"/>
      <c r="K4744"/>
      <c r="L4744"/>
      <c r="M4744"/>
      <c r="N4744"/>
      <c r="O4744"/>
      <c r="P4744"/>
      <c r="Q4744"/>
      <c r="R4744"/>
      <c r="S4744"/>
      <c r="T4744"/>
      <c r="U4744"/>
      <c r="V4744"/>
      <c r="W4744"/>
      <c r="X4744"/>
      <c r="Y4744"/>
      <c r="Z4744"/>
    </row>
    <row r="4745" spans="1:26" x14ac:dyDescent="0.25">
      <c r="A4745"/>
      <c r="B4745"/>
      <c r="C4745"/>
      <c r="D4745"/>
      <c r="E4745"/>
      <c r="F4745"/>
      <c r="G4745"/>
      <c r="H4745"/>
      <c r="I4745"/>
      <c r="J4745"/>
      <c r="K4745"/>
      <c r="L4745"/>
      <c r="M4745"/>
      <c r="N4745"/>
      <c r="O4745"/>
      <c r="P4745"/>
      <c r="Q4745"/>
      <c r="R4745"/>
      <c r="S4745"/>
      <c r="T4745"/>
      <c r="U4745"/>
      <c r="V4745"/>
      <c r="W4745"/>
      <c r="X4745"/>
      <c r="Y4745"/>
      <c r="Z4745"/>
    </row>
    <row r="4746" spans="1:26" x14ac:dyDescent="0.25">
      <c r="A4746"/>
      <c r="B4746"/>
      <c r="C4746"/>
      <c r="D4746"/>
      <c r="E4746"/>
      <c r="F4746"/>
      <c r="G4746"/>
      <c r="H4746"/>
      <c r="I4746"/>
      <c r="J4746"/>
      <c r="K4746"/>
      <c r="L4746"/>
      <c r="M4746"/>
      <c r="N4746"/>
      <c r="O4746"/>
      <c r="P4746"/>
      <c r="Q4746"/>
      <c r="R4746"/>
      <c r="S4746"/>
      <c r="T4746"/>
      <c r="U4746"/>
      <c r="V4746"/>
      <c r="W4746"/>
      <c r="X4746"/>
      <c r="Y4746"/>
      <c r="Z4746"/>
    </row>
    <row r="4747" spans="1:26" x14ac:dyDescent="0.25">
      <c r="A4747"/>
      <c r="B4747"/>
      <c r="C4747"/>
      <c r="D4747"/>
      <c r="E4747"/>
      <c r="F4747"/>
      <c r="G4747"/>
      <c r="H4747"/>
      <c r="I4747"/>
      <c r="J4747"/>
      <c r="K4747"/>
      <c r="L4747"/>
      <c r="M4747"/>
      <c r="N4747"/>
      <c r="O4747"/>
      <c r="P4747"/>
      <c r="Q4747"/>
      <c r="R4747"/>
      <c r="S4747"/>
      <c r="T4747"/>
      <c r="U4747"/>
      <c r="V4747"/>
      <c r="W4747"/>
      <c r="X4747"/>
      <c r="Y4747"/>
      <c r="Z4747"/>
    </row>
    <row r="4748" spans="1:26" x14ac:dyDescent="0.25">
      <c r="A4748"/>
      <c r="B4748"/>
      <c r="C4748"/>
      <c r="D4748"/>
      <c r="E4748"/>
      <c r="F4748"/>
      <c r="G4748"/>
      <c r="H4748"/>
      <c r="I4748"/>
      <c r="J4748"/>
      <c r="K4748"/>
      <c r="L4748"/>
      <c r="M4748"/>
      <c r="N4748"/>
      <c r="O4748"/>
      <c r="P4748"/>
      <c r="Q4748"/>
      <c r="R4748"/>
      <c r="S4748"/>
      <c r="T4748"/>
      <c r="U4748"/>
      <c r="V4748"/>
      <c r="W4748"/>
      <c r="X4748"/>
      <c r="Y4748"/>
      <c r="Z4748"/>
    </row>
    <row r="4749" spans="1:26" x14ac:dyDescent="0.25">
      <c r="A4749"/>
      <c r="B4749"/>
      <c r="C4749"/>
      <c r="D4749"/>
      <c r="E4749"/>
      <c r="F4749"/>
      <c r="G4749"/>
      <c r="H4749"/>
      <c r="I4749"/>
      <c r="J4749"/>
      <c r="K4749"/>
      <c r="L4749"/>
      <c r="M4749"/>
      <c r="N4749"/>
      <c r="O4749"/>
      <c r="P4749"/>
      <c r="Q4749"/>
      <c r="R4749"/>
      <c r="S4749"/>
      <c r="T4749"/>
      <c r="U4749"/>
      <c r="V4749"/>
      <c r="W4749"/>
      <c r="X4749"/>
      <c r="Y4749"/>
      <c r="Z4749"/>
    </row>
    <row r="4750" spans="1:26" x14ac:dyDescent="0.25">
      <c r="A4750"/>
      <c r="B4750"/>
      <c r="C4750"/>
      <c r="D4750"/>
      <c r="E4750"/>
      <c r="F4750"/>
      <c r="G4750"/>
      <c r="H4750"/>
      <c r="I4750"/>
      <c r="J4750"/>
      <c r="K4750"/>
      <c r="L4750"/>
      <c r="M4750"/>
      <c r="N4750"/>
      <c r="O4750"/>
      <c r="P4750"/>
      <c r="Q4750"/>
      <c r="R4750"/>
      <c r="S4750"/>
      <c r="T4750"/>
      <c r="U4750"/>
      <c r="V4750"/>
      <c r="W4750"/>
      <c r="X4750"/>
      <c r="Y4750"/>
      <c r="Z4750"/>
    </row>
    <row r="4751" spans="1:26" x14ac:dyDescent="0.25">
      <c r="A4751"/>
      <c r="B4751"/>
      <c r="C4751"/>
      <c r="D4751"/>
      <c r="E4751"/>
      <c r="F4751"/>
      <c r="G4751"/>
      <c r="H4751"/>
      <c r="I4751"/>
      <c r="J4751"/>
      <c r="K4751"/>
      <c r="L4751"/>
      <c r="M4751"/>
      <c r="N4751"/>
      <c r="O4751"/>
      <c r="P4751"/>
      <c r="Q4751"/>
      <c r="R4751"/>
      <c r="S4751"/>
      <c r="T4751"/>
      <c r="U4751"/>
      <c r="V4751"/>
      <c r="W4751"/>
      <c r="X4751"/>
      <c r="Y4751"/>
      <c r="Z4751"/>
    </row>
    <row r="4752" spans="1:26" x14ac:dyDescent="0.25">
      <c r="A4752"/>
      <c r="B4752"/>
      <c r="C4752"/>
      <c r="D4752"/>
      <c r="E4752"/>
      <c r="F4752"/>
      <c r="G4752"/>
      <c r="H4752"/>
      <c r="I4752"/>
      <c r="J4752"/>
      <c r="K4752"/>
      <c r="L4752"/>
      <c r="M4752"/>
      <c r="N4752"/>
      <c r="O4752"/>
      <c r="P4752"/>
      <c r="Q4752"/>
      <c r="R4752"/>
      <c r="S4752"/>
      <c r="T4752"/>
      <c r="U4752"/>
      <c r="V4752"/>
      <c r="W4752"/>
      <c r="X4752"/>
      <c r="Y4752"/>
      <c r="Z4752"/>
    </row>
    <row r="4753" spans="1:26" x14ac:dyDescent="0.25">
      <c r="A4753"/>
      <c r="B4753"/>
      <c r="C4753"/>
      <c r="D4753"/>
      <c r="E4753"/>
      <c r="F4753"/>
      <c r="G4753"/>
      <c r="H4753"/>
      <c r="I4753"/>
      <c r="J4753"/>
      <c r="K4753"/>
      <c r="L4753"/>
      <c r="M4753"/>
      <c r="N4753"/>
      <c r="O4753"/>
      <c r="P4753"/>
      <c r="Q4753"/>
      <c r="R4753"/>
      <c r="S4753"/>
      <c r="T4753"/>
      <c r="U4753"/>
      <c r="V4753"/>
      <c r="W4753"/>
      <c r="X4753"/>
      <c r="Y4753"/>
      <c r="Z4753"/>
    </row>
    <row r="4754" spans="1:26" x14ac:dyDescent="0.25">
      <c r="A4754"/>
      <c r="B4754"/>
      <c r="C4754"/>
      <c r="D4754"/>
      <c r="E4754"/>
      <c r="F4754"/>
      <c r="G4754"/>
      <c r="H4754"/>
      <c r="I4754"/>
      <c r="J4754"/>
      <c r="K4754"/>
      <c r="L4754"/>
      <c r="M4754"/>
      <c r="N4754"/>
      <c r="O4754"/>
      <c r="P4754"/>
      <c r="Q4754"/>
      <c r="R4754"/>
      <c r="S4754"/>
      <c r="T4754"/>
      <c r="U4754"/>
      <c r="V4754"/>
      <c r="W4754"/>
      <c r="X4754"/>
      <c r="Y4754"/>
      <c r="Z4754"/>
    </row>
    <row r="4755" spans="1:26" x14ac:dyDescent="0.25">
      <c r="A4755"/>
      <c r="B4755"/>
      <c r="C4755"/>
      <c r="D4755"/>
      <c r="E4755"/>
      <c r="F4755"/>
      <c r="G4755"/>
      <c r="H4755"/>
      <c r="I4755"/>
      <c r="J4755"/>
      <c r="K4755"/>
      <c r="L4755"/>
      <c r="M4755"/>
      <c r="N4755"/>
      <c r="O4755"/>
      <c r="P4755"/>
      <c r="Q4755"/>
      <c r="R4755"/>
      <c r="S4755"/>
      <c r="T4755"/>
      <c r="U4755"/>
      <c r="V4755"/>
      <c r="W4755"/>
      <c r="X4755"/>
      <c r="Y4755"/>
      <c r="Z4755"/>
    </row>
    <row r="4756" spans="1:26" x14ac:dyDescent="0.25">
      <c r="A4756"/>
      <c r="B4756"/>
      <c r="C4756"/>
      <c r="D4756"/>
      <c r="E4756"/>
      <c r="F4756"/>
      <c r="G4756"/>
      <c r="H4756"/>
      <c r="I4756"/>
      <c r="J4756"/>
      <c r="K4756"/>
      <c r="L4756"/>
      <c r="M4756"/>
      <c r="N4756"/>
      <c r="O4756"/>
      <c r="P4756"/>
      <c r="Q4756"/>
      <c r="R4756"/>
      <c r="S4756"/>
      <c r="T4756"/>
      <c r="U4756"/>
      <c r="V4756"/>
      <c r="W4756"/>
      <c r="X4756"/>
      <c r="Y4756"/>
      <c r="Z4756"/>
    </row>
    <row r="4757" spans="1:26" x14ac:dyDescent="0.25">
      <c r="A4757"/>
      <c r="B4757"/>
      <c r="C4757"/>
      <c r="D4757"/>
      <c r="E4757"/>
      <c r="F4757"/>
      <c r="G4757"/>
      <c r="H4757"/>
      <c r="I4757"/>
      <c r="J4757"/>
      <c r="K4757"/>
      <c r="L4757"/>
      <c r="M4757"/>
      <c r="N4757"/>
      <c r="O4757"/>
      <c r="P4757"/>
      <c r="Q4757"/>
      <c r="R4757"/>
      <c r="S4757"/>
      <c r="T4757"/>
      <c r="U4757"/>
      <c r="V4757"/>
      <c r="W4757"/>
      <c r="X4757"/>
      <c r="Y4757"/>
      <c r="Z4757"/>
    </row>
    <row r="4758" spans="1:26" x14ac:dyDescent="0.25">
      <c r="A4758"/>
      <c r="B4758"/>
      <c r="C4758"/>
      <c r="D4758"/>
      <c r="E4758"/>
      <c r="F4758"/>
      <c r="G4758"/>
      <c r="H4758"/>
      <c r="I4758"/>
      <c r="J4758"/>
      <c r="K4758"/>
      <c r="L4758"/>
      <c r="M4758"/>
      <c r="N4758"/>
      <c r="O4758"/>
      <c r="P4758"/>
      <c r="Q4758"/>
      <c r="R4758"/>
      <c r="S4758"/>
      <c r="T4758"/>
      <c r="U4758"/>
      <c r="V4758"/>
      <c r="W4758"/>
      <c r="X4758"/>
      <c r="Y4758"/>
      <c r="Z4758"/>
    </row>
    <row r="4759" spans="1:26" x14ac:dyDescent="0.25">
      <c r="A4759"/>
      <c r="B4759"/>
      <c r="C4759"/>
      <c r="D4759"/>
      <c r="E4759"/>
      <c r="F4759"/>
      <c r="G4759"/>
      <c r="H4759"/>
      <c r="I4759"/>
      <c r="J4759"/>
      <c r="K4759"/>
      <c r="L4759"/>
      <c r="M4759"/>
      <c r="N4759"/>
      <c r="O4759"/>
      <c r="P4759"/>
      <c r="Q4759"/>
      <c r="R4759"/>
      <c r="S4759"/>
      <c r="T4759"/>
      <c r="U4759"/>
      <c r="V4759"/>
      <c r="W4759"/>
      <c r="X4759"/>
      <c r="Y4759"/>
      <c r="Z4759"/>
    </row>
    <row r="4760" spans="1:26" x14ac:dyDescent="0.25">
      <c r="A4760"/>
      <c r="B4760"/>
      <c r="C4760"/>
      <c r="D4760"/>
      <c r="E4760"/>
      <c r="F4760"/>
      <c r="G4760"/>
      <c r="H4760"/>
      <c r="I4760"/>
      <c r="J4760"/>
      <c r="K4760"/>
      <c r="L4760"/>
      <c r="M4760"/>
      <c r="N4760"/>
      <c r="O4760"/>
      <c r="P4760"/>
      <c r="Q4760"/>
      <c r="R4760"/>
      <c r="S4760"/>
      <c r="T4760"/>
      <c r="U4760"/>
      <c r="V4760"/>
      <c r="W4760"/>
      <c r="X4760"/>
      <c r="Y4760"/>
      <c r="Z4760"/>
    </row>
    <row r="4761" spans="1:26" x14ac:dyDescent="0.25">
      <c r="A4761"/>
      <c r="B4761"/>
      <c r="C4761"/>
      <c r="D4761"/>
      <c r="E4761"/>
      <c r="F4761"/>
      <c r="G4761"/>
      <c r="H4761"/>
      <c r="I4761"/>
      <c r="J4761"/>
      <c r="K4761"/>
      <c r="L4761"/>
      <c r="M4761"/>
      <c r="N4761"/>
      <c r="O4761"/>
      <c r="P4761"/>
      <c r="Q4761"/>
      <c r="R4761"/>
      <c r="S4761"/>
      <c r="T4761"/>
      <c r="U4761"/>
      <c r="V4761"/>
      <c r="W4761"/>
      <c r="X4761"/>
      <c r="Y4761"/>
      <c r="Z4761"/>
    </row>
    <row r="4762" spans="1:26" x14ac:dyDescent="0.25">
      <c r="A4762"/>
      <c r="B4762"/>
      <c r="C4762"/>
      <c r="D4762"/>
      <c r="E4762"/>
      <c r="F4762"/>
      <c r="G4762"/>
      <c r="H4762"/>
      <c r="I4762"/>
      <c r="J4762"/>
      <c r="K4762"/>
      <c r="L4762"/>
      <c r="M4762"/>
      <c r="N4762"/>
      <c r="O4762"/>
      <c r="P4762"/>
      <c r="Q4762"/>
      <c r="R4762"/>
      <c r="S4762"/>
      <c r="T4762"/>
      <c r="U4762"/>
      <c r="V4762"/>
      <c r="W4762"/>
      <c r="X4762"/>
      <c r="Y4762"/>
      <c r="Z4762"/>
    </row>
    <row r="4763" spans="1:26" x14ac:dyDescent="0.25">
      <c r="A4763"/>
      <c r="B4763"/>
      <c r="C4763"/>
      <c r="D4763"/>
      <c r="E4763"/>
      <c r="F4763"/>
      <c r="G4763"/>
      <c r="H4763"/>
      <c r="I4763"/>
      <c r="J4763"/>
      <c r="K4763"/>
      <c r="L4763"/>
      <c r="M4763"/>
      <c r="N4763"/>
      <c r="O4763"/>
      <c r="P4763"/>
      <c r="Q4763"/>
      <c r="R4763"/>
      <c r="S4763"/>
      <c r="T4763"/>
      <c r="U4763"/>
      <c r="V4763"/>
      <c r="W4763"/>
      <c r="X4763"/>
      <c r="Y4763"/>
      <c r="Z4763"/>
    </row>
    <row r="4764" spans="1:26" x14ac:dyDescent="0.25">
      <c r="A4764"/>
      <c r="B4764"/>
      <c r="C4764"/>
      <c r="D4764"/>
      <c r="E4764"/>
      <c r="F4764"/>
      <c r="G4764"/>
      <c r="H4764"/>
      <c r="I4764"/>
      <c r="J4764"/>
      <c r="K4764"/>
      <c r="L4764"/>
      <c r="M4764"/>
      <c r="N4764"/>
      <c r="O4764"/>
      <c r="P4764"/>
      <c r="Q4764"/>
      <c r="R4764"/>
      <c r="S4764"/>
      <c r="T4764"/>
      <c r="U4764"/>
      <c r="V4764"/>
      <c r="W4764"/>
      <c r="X4764"/>
      <c r="Y4764"/>
      <c r="Z4764"/>
    </row>
    <row r="4765" spans="1:26" x14ac:dyDescent="0.25">
      <c r="A4765"/>
      <c r="B4765"/>
      <c r="C4765"/>
      <c r="D4765"/>
      <c r="E4765"/>
      <c r="F4765"/>
      <c r="G4765"/>
      <c r="H4765"/>
      <c r="I4765"/>
      <c r="J4765"/>
      <c r="K4765"/>
      <c r="L4765"/>
      <c r="M4765"/>
      <c r="N4765"/>
      <c r="O4765"/>
      <c r="P4765"/>
      <c r="Q4765"/>
      <c r="R4765"/>
      <c r="S4765"/>
      <c r="T4765"/>
      <c r="U4765"/>
      <c r="V4765"/>
      <c r="W4765"/>
      <c r="X4765"/>
      <c r="Y4765"/>
      <c r="Z4765"/>
    </row>
    <row r="4766" spans="1:26" x14ac:dyDescent="0.25">
      <c r="A4766"/>
      <c r="B4766"/>
      <c r="C4766"/>
      <c r="D4766"/>
      <c r="E4766"/>
      <c r="F4766"/>
      <c r="G4766"/>
      <c r="H4766"/>
      <c r="I4766"/>
      <c r="J4766"/>
      <c r="K4766"/>
      <c r="L4766"/>
      <c r="M4766"/>
      <c r="N4766"/>
      <c r="O4766"/>
      <c r="P4766"/>
      <c r="Q4766"/>
      <c r="R4766"/>
      <c r="S4766"/>
      <c r="T4766"/>
      <c r="U4766"/>
      <c r="V4766"/>
      <c r="W4766"/>
      <c r="X4766"/>
      <c r="Y4766"/>
      <c r="Z4766"/>
    </row>
    <row r="4767" spans="1:26" x14ac:dyDescent="0.25">
      <c r="A4767"/>
      <c r="B4767"/>
      <c r="C4767"/>
      <c r="D4767"/>
      <c r="E4767"/>
      <c r="F4767"/>
      <c r="G4767"/>
      <c r="H4767"/>
      <c r="I4767"/>
      <c r="J4767"/>
      <c r="K4767"/>
      <c r="L4767"/>
      <c r="M4767"/>
      <c r="N4767"/>
      <c r="O4767"/>
      <c r="P4767"/>
      <c r="Q4767"/>
      <c r="R4767"/>
      <c r="S4767"/>
      <c r="T4767"/>
      <c r="U4767"/>
      <c r="V4767"/>
      <c r="W4767"/>
      <c r="X4767"/>
      <c r="Y4767"/>
      <c r="Z4767"/>
    </row>
    <row r="4768" spans="1:26" x14ac:dyDescent="0.25">
      <c r="A4768"/>
      <c r="B4768"/>
      <c r="C4768"/>
      <c r="D4768"/>
      <c r="E4768"/>
      <c r="F4768"/>
      <c r="G4768"/>
      <c r="H4768"/>
      <c r="I4768"/>
      <c r="J4768"/>
      <c r="K4768"/>
      <c r="L4768"/>
      <c r="M4768"/>
      <c r="N4768"/>
      <c r="O4768"/>
      <c r="P4768"/>
      <c r="Q4768"/>
      <c r="R4768"/>
      <c r="S4768"/>
      <c r="T4768"/>
      <c r="U4768"/>
      <c r="V4768"/>
      <c r="W4768"/>
      <c r="X4768"/>
      <c r="Y4768"/>
      <c r="Z4768"/>
    </row>
    <row r="4769" spans="1:26" x14ac:dyDescent="0.25">
      <c r="A4769"/>
      <c r="B4769"/>
      <c r="C4769"/>
      <c r="D4769"/>
      <c r="E4769"/>
      <c r="F4769"/>
      <c r="G4769"/>
      <c r="H4769"/>
      <c r="I4769"/>
      <c r="J4769"/>
      <c r="K4769"/>
      <c r="L4769"/>
      <c r="M4769"/>
      <c r="N4769"/>
      <c r="O4769"/>
      <c r="P4769"/>
      <c r="Q4769"/>
      <c r="R4769"/>
      <c r="S4769"/>
      <c r="T4769"/>
      <c r="U4769"/>
      <c r="V4769"/>
      <c r="W4769"/>
      <c r="X4769"/>
      <c r="Y4769"/>
      <c r="Z4769"/>
    </row>
    <row r="4770" spans="1:26" x14ac:dyDescent="0.25">
      <c r="A4770"/>
      <c r="B4770"/>
      <c r="C4770"/>
      <c r="D4770"/>
      <c r="E4770"/>
      <c r="F4770"/>
      <c r="G4770"/>
      <c r="H4770"/>
      <c r="I4770"/>
      <c r="J4770"/>
      <c r="K4770"/>
      <c r="L4770"/>
      <c r="M4770"/>
      <c r="N4770"/>
      <c r="O4770"/>
      <c r="P4770"/>
      <c r="Q4770"/>
      <c r="R4770"/>
      <c r="S4770"/>
      <c r="T4770"/>
      <c r="U4770"/>
      <c r="V4770"/>
      <c r="W4770"/>
      <c r="X4770"/>
      <c r="Y4770"/>
      <c r="Z4770"/>
    </row>
    <row r="4771" spans="1:26" x14ac:dyDescent="0.25">
      <c r="A4771"/>
      <c r="B4771"/>
      <c r="C4771"/>
      <c r="D4771"/>
      <c r="E4771"/>
      <c r="F4771"/>
      <c r="G4771"/>
      <c r="H4771"/>
      <c r="I4771"/>
      <c r="J4771"/>
      <c r="K4771"/>
      <c r="L4771"/>
      <c r="M4771"/>
      <c r="N4771"/>
      <c r="O4771"/>
      <c r="P4771"/>
      <c r="Q4771"/>
      <c r="R4771"/>
      <c r="S4771"/>
      <c r="T4771"/>
      <c r="U4771"/>
      <c r="V4771"/>
      <c r="W4771"/>
      <c r="X4771"/>
      <c r="Y4771"/>
      <c r="Z4771"/>
    </row>
    <row r="4772" spans="1:26" x14ac:dyDescent="0.25">
      <c r="A4772"/>
      <c r="B4772"/>
      <c r="C4772"/>
      <c r="D4772"/>
      <c r="E4772"/>
      <c r="F4772"/>
      <c r="G4772"/>
      <c r="H4772"/>
      <c r="I4772"/>
      <c r="J4772"/>
      <c r="K4772"/>
      <c r="L4772"/>
      <c r="M4772"/>
      <c r="N4772"/>
      <c r="O4772"/>
      <c r="P4772"/>
      <c r="Q4772"/>
      <c r="R4772"/>
      <c r="S4772"/>
      <c r="T4772"/>
      <c r="U4772"/>
      <c r="V4772"/>
      <c r="W4772"/>
      <c r="X4772"/>
      <c r="Y4772"/>
      <c r="Z4772"/>
    </row>
    <row r="4773" spans="1:26" x14ac:dyDescent="0.25">
      <c r="A4773"/>
      <c r="B4773"/>
      <c r="C4773"/>
      <c r="D4773"/>
      <c r="E4773"/>
      <c r="F4773"/>
      <c r="G4773"/>
      <c r="H4773"/>
      <c r="I4773"/>
      <c r="J4773"/>
      <c r="K4773"/>
      <c r="L4773"/>
      <c r="M4773"/>
      <c r="N4773"/>
      <c r="O4773"/>
      <c r="P4773"/>
      <c r="Q4773"/>
      <c r="R4773"/>
      <c r="S4773"/>
      <c r="T4773"/>
      <c r="U4773"/>
      <c r="V4773"/>
      <c r="W4773"/>
      <c r="X4773"/>
      <c r="Y4773"/>
      <c r="Z4773"/>
    </row>
    <row r="4774" spans="1:26" x14ac:dyDescent="0.25">
      <c r="A4774"/>
      <c r="B4774"/>
      <c r="C4774"/>
      <c r="D4774"/>
      <c r="E4774"/>
      <c r="F4774"/>
      <c r="G4774"/>
      <c r="H4774"/>
      <c r="I4774"/>
      <c r="J4774"/>
      <c r="K4774"/>
      <c r="L4774"/>
      <c r="M4774"/>
      <c r="N4774"/>
      <c r="O4774"/>
      <c r="P4774"/>
      <c r="Q4774"/>
      <c r="R4774"/>
      <c r="S4774"/>
      <c r="T4774"/>
      <c r="U4774"/>
      <c r="V4774"/>
      <c r="W4774"/>
      <c r="X4774"/>
      <c r="Y4774"/>
      <c r="Z4774"/>
    </row>
    <row r="4775" spans="1:26" x14ac:dyDescent="0.25">
      <c r="A4775"/>
      <c r="B4775"/>
      <c r="C4775"/>
      <c r="D4775"/>
      <c r="E4775"/>
      <c r="F4775"/>
      <c r="G4775"/>
      <c r="H4775"/>
      <c r="I4775"/>
      <c r="J4775"/>
      <c r="K4775"/>
      <c r="L4775"/>
      <c r="M4775"/>
      <c r="N4775"/>
      <c r="O4775"/>
      <c r="P4775"/>
      <c r="Q4775"/>
      <c r="R4775"/>
      <c r="S4775"/>
      <c r="T4775"/>
      <c r="U4775"/>
      <c r="V4775"/>
      <c r="W4775"/>
      <c r="X4775"/>
      <c r="Y4775"/>
      <c r="Z4775"/>
    </row>
    <row r="4776" spans="1:26" x14ac:dyDescent="0.25">
      <c r="A4776"/>
      <c r="B4776"/>
      <c r="C4776"/>
      <c r="D4776"/>
      <c r="E4776"/>
      <c r="F4776"/>
      <c r="G4776"/>
      <c r="H4776"/>
      <c r="I4776"/>
      <c r="J4776"/>
      <c r="K4776"/>
      <c r="L4776"/>
      <c r="M4776"/>
      <c r="N4776"/>
      <c r="O4776"/>
      <c r="P4776"/>
      <c r="Q4776"/>
      <c r="R4776"/>
      <c r="S4776"/>
      <c r="T4776"/>
      <c r="U4776"/>
      <c r="V4776"/>
      <c r="W4776"/>
      <c r="X4776"/>
      <c r="Y4776"/>
      <c r="Z4776"/>
    </row>
    <row r="4777" spans="1:26" x14ac:dyDescent="0.25">
      <c r="A4777"/>
      <c r="B4777"/>
      <c r="C4777"/>
      <c r="D4777"/>
      <c r="E4777"/>
      <c r="F4777"/>
      <c r="G4777"/>
      <c r="H4777"/>
      <c r="I4777"/>
      <c r="J4777"/>
      <c r="K4777"/>
      <c r="L4777"/>
      <c r="M4777"/>
      <c r="N4777"/>
      <c r="O4777"/>
      <c r="P4777"/>
      <c r="Q4777"/>
      <c r="R4777"/>
      <c r="S4777"/>
      <c r="T4777"/>
      <c r="U4777"/>
      <c r="V4777"/>
      <c r="W4777"/>
      <c r="X4777"/>
      <c r="Y4777"/>
      <c r="Z4777"/>
    </row>
    <row r="4778" spans="1:26" x14ac:dyDescent="0.25">
      <c r="A4778"/>
      <c r="B4778"/>
      <c r="C4778"/>
      <c r="D4778"/>
      <c r="E4778"/>
      <c r="F4778"/>
      <c r="G4778"/>
      <c r="H4778"/>
      <c r="I4778"/>
      <c r="J4778"/>
      <c r="K4778"/>
      <c r="L4778"/>
      <c r="M4778"/>
      <c r="N4778"/>
      <c r="O4778"/>
      <c r="P4778"/>
      <c r="Q4778"/>
      <c r="R4778"/>
      <c r="S4778"/>
      <c r="T4778"/>
      <c r="U4778"/>
      <c r="V4778"/>
      <c r="W4778"/>
      <c r="X4778"/>
      <c r="Y4778"/>
      <c r="Z4778"/>
    </row>
    <row r="4779" spans="1:26" x14ac:dyDescent="0.25">
      <c r="A4779"/>
      <c r="B4779"/>
      <c r="C4779"/>
      <c r="D4779"/>
      <c r="E4779"/>
      <c r="F4779"/>
      <c r="G4779"/>
      <c r="H4779"/>
      <c r="I4779"/>
      <c r="J4779"/>
      <c r="K4779"/>
      <c r="L4779"/>
      <c r="M4779"/>
      <c r="N4779"/>
      <c r="O4779"/>
      <c r="P4779"/>
      <c r="Q4779"/>
      <c r="R4779"/>
      <c r="S4779"/>
      <c r="T4779"/>
      <c r="U4779"/>
      <c r="V4779"/>
      <c r="W4779"/>
      <c r="X4779"/>
      <c r="Y4779"/>
      <c r="Z4779"/>
    </row>
    <row r="4780" spans="1:26" x14ac:dyDescent="0.25">
      <c r="A4780"/>
      <c r="B4780"/>
      <c r="C4780"/>
      <c r="D4780"/>
      <c r="E4780"/>
      <c r="F4780"/>
      <c r="G4780"/>
      <c r="H4780"/>
      <c r="I4780"/>
      <c r="J4780"/>
      <c r="K4780"/>
      <c r="L4780"/>
      <c r="M4780"/>
      <c r="N4780"/>
      <c r="O4780"/>
      <c r="P4780"/>
      <c r="Q4780"/>
      <c r="R4780"/>
      <c r="S4780"/>
      <c r="T4780"/>
      <c r="U4780"/>
      <c r="V4780"/>
      <c r="W4780"/>
      <c r="X4780"/>
      <c r="Y4780"/>
      <c r="Z4780"/>
    </row>
    <row r="4781" spans="1:26" x14ac:dyDescent="0.25">
      <c r="A4781"/>
      <c r="B4781"/>
      <c r="C4781"/>
      <c r="D4781"/>
      <c r="E4781"/>
      <c r="F4781"/>
      <c r="G4781"/>
      <c r="H4781"/>
      <c r="I4781"/>
      <c r="J4781"/>
      <c r="K4781"/>
      <c r="L4781"/>
      <c r="M4781"/>
      <c r="N4781"/>
      <c r="O4781"/>
      <c r="P4781"/>
      <c r="Q4781"/>
      <c r="R4781"/>
      <c r="S4781"/>
      <c r="T4781"/>
      <c r="U4781"/>
      <c r="V4781"/>
      <c r="W4781"/>
      <c r="X4781"/>
      <c r="Y4781"/>
      <c r="Z4781"/>
    </row>
    <row r="4782" spans="1:26" x14ac:dyDescent="0.25">
      <c r="A4782"/>
      <c r="B4782"/>
      <c r="C4782"/>
      <c r="D4782"/>
      <c r="E4782"/>
      <c r="F4782"/>
      <c r="G4782"/>
      <c r="H4782"/>
      <c r="I4782"/>
      <c r="J4782"/>
      <c r="K4782"/>
      <c r="L4782"/>
      <c r="M4782"/>
      <c r="N4782"/>
      <c r="O4782"/>
      <c r="P4782"/>
      <c r="Q4782"/>
      <c r="R4782"/>
      <c r="S4782"/>
      <c r="T4782"/>
      <c r="U4782"/>
      <c r="V4782"/>
      <c r="W4782"/>
      <c r="X4782"/>
      <c r="Y4782"/>
      <c r="Z4782"/>
    </row>
    <row r="4783" spans="1:26" x14ac:dyDescent="0.25">
      <c r="A4783"/>
      <c r="B4783"/>
      <c r="C4783"/>
      <c r="D4783"/>
      <c r="E4783"/>
      <c r="F4783"/>
      <c r="G4783"/>
      <c r="H4783"/>
      <c r="I4783"/>
      <c r="J4783"/>
      <c r="K4783"/>
      <c r="L4783"/>
      <c r="M4783"/>
      <c r="N4783"/>
      <c r="O4783"/>
      <c r="P4783"/>
      <c r="Q4783"/>
      <c r="R4783"/>
      <c r="S4783"/>
      <c r="T4783"/>
      <c r="U4783"/>
      <c r="V4783"/>
      <c r="W4783"/>
      <c r="X4783"/>
      <c r="Y4783"/>
      <c r="Z4783"/>
    </row>
    <row r="4784" spans="1:26" x14ac:dyDescent="0.25">
      <c r="A4784"/>
      <c r="B4784"/>
      <c r="C4784"/>
      <c r="D4784"/>
      <c r="E4784"/>
      <c r="F4784"/>
      <c r="G4784"/>
      <c r="H4784"/>
      <c r="I4784"/>
      <c r="J4784"/>
      <c r="K4784"/>
      <c r="L4784"/>
      <c r="M4784"/>
      <c r="N4784"/>
      <c r="O4784"/>
      <c r="P4784"/>
      <c r="Q4784"/>
      <c r="R4784"/>
      <c r="S4784"/>
      <c r="T4784"/>
      <c r="U4784"/>
      <c r="V4784"/>
      <c r="W4784"/>
      <c r="X4784"/>
      <c r="Y4784"/>
      <c r="Z4784"/>
    </row>
    <row r="4785" spans="1:26" x14ac:dyDescent="0.25">
      <c r="A4785"/>
      <c r="B4785"/>
      <c r="C4785"/>
      <c r="D4785"/>
      <c r="E4785"/>
      <c r="F4785"/>
      <c r="G4785"/>
      <c r="H4785"/>
      <c r="I4785"/>
      <c r="J4785"/>
      <c r="K4785"/>
      <c r="L4785"/>
      <c r="M4785"/>
      <c r="N4785"/>
      <c r="O4785"/>
      <c r="P4785"/>
      <c r="Q4785"/>
      <c r="R4785"/>
      <c r="S4785"/>
      <c r="T4785"/>
      <c r="U4785"/>
      <c r="V4785"/>
      <c r="W4785"/>
      <c r="X4785"/>
      <c r="Y4785"/>
      <c r="Z4785"/>
    </row>
    <row r="4786" spans="1:26" x14ac:dyDescent="0.25">
      <c r="A4786"/>
      <c r="B4786"/>
      <c r="C4786"/>
      <c r="D4786"/>
      <c r="E4786"/>
      <c r="F4786"/>
      <c r="G4786"/>
      <c r="H4786"/>
      <c r="I4786"/>
      <c r="J4786"/>
      <c r="K4786"/>
      <c r="L4786"/>
      <c r="M4786"/>
      <c r="N4786"/>
      <c r="O4786"/>
      <c r="P4786"/>
      <c r="Q4786"/>
      <c r="R4786"/>
      <c r="S4786"/>
      <c r="T4786"/>
      <c r="U4786"/>
      <c r="V4786"/>
      <c r="W4786"/>
      <c r="X4786"/>
      <c r="Y4786"/>
      <c r="Z4786"/>
    </row>
    <row r="4787" spans="1:26" x14ac:dyDescent="0.25">
      <c r="A4787"/>
      <c r="B4787"/>
      <c r="C4787"/>
      <c r="D4787"/>
      <c r="E4787"/>
      <c r="F4787"/>
      <c r="G4787"/>
      <c r="H4787"/>
      <c r="I4787"/>
      <c r="J4787"/>
      <c r="K4787"/>
      <c r="L4787"/>
      <c r="M4787"/>
      <c r="N4787"/>
      <c r="O4787"/>
      <c r="P4787"/>
      <c r="Q4787"/>
      <c r="R4787"/>
      <c r="S4787"/>
      <c r="T4787"/>
      <c r="U4787"/>
      <c r="V4787"/>
      <c r="W4787"/>
      <c r="X4787"/>
      <c r="Y4787"/>
      <c r="Z4787"/>
    </row>
    <row r="4788" spans="1:26" x14ac:dyDescent="0.25">
      <c r="A4788"/>
      <c r="B4788"/>
      <c r="C4788"/>
      <c r="D4788"/>
      <c r="E4788"/>
      <c r="F4788"/>
      <c r="G4788"/>
      <c r="H4788"/>
      <c r="I4788"/>
      <c r="J4788"/>
      <c r="K4788"/>
      <c r="L4788"/>
      <c r="M4788"/>
      <c r="N4788"/>
      <c r="O4788"/>
      <c r="P4788"/>
      <c r="Q4788"/>
      <c r="R4788"/>
      <c r="S4788"/>
      <c r="T4788"/>
      <c r="U4788"/>
      <c r="V4788"/>
      <c r="W4788"/>
      <c r="X4788"/>
      <c r="Y4788"/>
      <c r="Z4788"/>
    </row>
    <row r="4789" spans="1:26" x14ac:dyDescent="0.25">
      <c r="A4789"/>
      <c r="B4789"/>
      <c r="C4789"/>
      <c r="D4789"/>
      <c r="E4789"/>
      <c r="F4789"/>
      <c r="G4789"/>
      <c r="H4789"/>
      <c r="I4789"/>
      <c r="J4789"/>
      <c r="K4789"/>
      <c r="L4789"/>
      <c r="M4789"/>
      <c r="N4789"/>
      <c r="O4789"/>
      <c r="P4789"/>
      <c r="Q4789"/>
      <c r="R4789"/>
      <c r="S4789"/>
      <c r="T4789"/>
      <c r="U4789"/>
      <c r="V4789"/>
      <c r="W4789"/>
      <c r="X4789"/>
      <c r="Y4789"/>
      <c r="Z4789"/>
    </row>
    <row r="4790" spans="1:26" x14ac:dyDescent="0.25">
      <c r="A4790"/>
      <c r="B4790"/>
      <c r="C4790"/>
      <c r="D4790"/>
      <c r="E4790"/>
      <c r="F4790"/>
      <c r="G4790"/>
      <c r="H4790"/>
      <c r="I4790"/>
      <c r="J4790"/>
      <c r="K4790"/>
      <c r="L4790"/>
      <c r="M4790"/>
      <c r="N4790"/>
      <c r="O4790"/>
      <c r="P4790"/>
      <c r="Q4790"/>
      <c r="R4790"/>
      <c r="S4790"/>
      <c r="T4790"/>
      <c r="U4790"/>
      <c r="V4790"/>
      <c r="W4790"/>
      <c r="X4790"/>
      <c r="Y4790"/>
      <c r="Z4790"/>
    </row>
    <row r="4791" spans="1:26" x14ac:dyDescent="0.25">
      <c r="A4791"/>
      <c r="B4791"/>
      <c r="C4791"/>
      <c r="D4791"/>
      <c r="E4791"/>
      <c r="F4791"/>
      <c r="G4791"/>
      <c r="H4791"/>
      <c r="I4791"/>
      <c r="J4791"/>
      <c r="K4791"/>
      <c r="L4791"/>
      <c r="M4791"/>
      <c r="N4791"/>
      <c r="O4791"/>
      <c r="P4791"/>
      <c r="Q4791"/>
      <c r="R4791"/>
      <c r="S4791"/>
      <c r="T4791"/>
      <c r="U4791"/>
      <c r="V4791"/>
      <c r="W4791"/>
      <c r="X4791"/>
      <c r="Y4791"/>
      <c r="Z4791"/>
    </row>
    <row r="4792" spans="1:26" x14ac:dyDescent="0.25">
      <c r="A4792"/>
      <c r="B4792"/>
      <c r="C4792"/>
      <c r="D4792"/>
      <c r="E4792"/>
      <c r="F4792"/>
      <c r="G4792"/>
      <c r="H4792"/>
      <c r="I4792"/>
      <c r="J4792"/>
      <c r="K4792"/>
      <c r="L4792"/>
      <c r="M4792"/>
      <c r="N4792"/>
      <c r="O4792"/>
      <c r="P4792"/>
      <c r="Q4792"/>
      <c r="R4792"/>
      <c r="S4792"/>
      <c r="T4792"/>
      <c r="U4792"/>
      <c r="V4792"/>
      <c r="W4792"/>
      <c r="X4792"/>
      <c r="Y4792"/>
      <c r="Z4792"/>
    </row>
    <row r="4793" spans="1:26" x14ac:dyDescent="0.25">
      <c r="A4793"/>
      <c r="B4793"/>
      <c r="C4793"/>
      <c r="D4793"/>
      <c r="E4793"/>
      <c r="F4793"/>
      <c r="G4793"/>
      <c r="H4793"/>
      <c r="I4793"/>
      <c r="J4793"/>
      <c r="K4793"/>
      <c r="L4793"/>
      <c r="M4793"/>
      <c r="N4793"/>
      <c r="O4793"/>
      <c r="P4793"/>
      <c r="Q4793"/>
      <c r="R4793"/>
      <c r="S4793"/>
      <c r="T4793"/>
      <c r="U4793"/>
      <c r="V4793"/>
      <c r="W4793"/>
      <c r="X4793"/>
      <c r="Y4793"/>
      <c r="Z4793"/>
    </row>
    <row r="4794" spans="1:26" x14ac:dyDescent="0.25">
      <c r="A4794"/>
      <c r="B4794"/>
      <c r="C4794"/>
      <c r="D4794"/>
      <c r="E4794"/>
      <c r="F4794"/>
      <c r="G4794"/>
      <c r="H4794"/>
      <c r="I4794"/>
      <c r="J4794"/>
      <c r="K4794"/>
      <c r="L4794"/>
      <c r="M4794"/>
      <c r="N4794"/>
      <c r="O4794"/>
      <c r="P4794"/>
      <c r="Q4794"/>
      <c r="R4794"/>
      <c r="S4794"/>
      <c r="T4794"/>
      <c r="U4794"/>
      <c r="V4794"/>
      <c r="W4794"/>
      <c r="X4794"/>
      <c r="Y4794"/>
      <c r="Z4794"/>
    </row>
    <row r="4795" spans="1:26" x14ac:dyDescent="0.25">
      <c r="A4795"/>
      <c r="B4795"/>
      <c r="C4795"/>
      <c r="D4795"/>
      <c r="E4795"/>
      <c r="F4795"/>
      <c r="G4795"/>
      <c r="H4795"/>
      <c r="I4795"/>
      <c r="J4795"/>
      <c r="K4795"/>
      <c r="L4795"/>
      <c r="M4795"/>
      <c r="N4795"/>
      <c r="O4795"/>
      <c r="P4795"/>
      <c r="Q4795"/>
      <c r="R4795"/>
      <c r="S4795"/>
      <c r="T4795"/>
      <c r="U4795"/>
      <c r="V4795"/>
      <c r="W4795"/>
      <c r="X4795"/>
      <c r="Y4795"/>
      <c r="Z4795"/>
    </row>
    <row r="4796" spans="1:26" x14ac:dyDescent="0.25">
      <c r="A4796"/>
      <c r="B4796"/>
      <c r="C4796"/>
      <c r="D4796"/>
      <c r="E4796"/>
      <c r="F4796"/>
      <c r="G4796"/>
      <c r="H4796"/>
      <c r="I4796"/>
      <c r="J4796"/>
      <c r="K4796"/>
      <c r="L4796"/>
      <c r="M4796"/>
      <c r="N4796"/>
      <c r="O4796"/>
      <c r="P4796"/>
      <c r="Q4796"/>
      <c r="R4796"/>
      <c r="S4796"/>
      <c r="T4796"/>
      <c r="U4796"/>
      <c r="V4796"/>
      <c r="W4796"/>
      <c r="X4796"/>
      <c r="Y4796"/>
      <c r="Z4796"/>
    </row>
    <row r="4797" spans="1:26" x14ac:dyDescent="0.25">
      <c r="A4797"/>
      <c r="B4797"/>
      <c r="C4797"/>
      <c r="D4797"/>
      <c r="E4797"/>
      <c r="F4797"/>
      <c r="G4797"/>
      <c r="H4797"/>
      <c r="I4797"/>
      <c r="J4797"/>
      <c r="K4797"/>
      <c r="L4797"/>
      <c r="M4797"/>
      <c r="N4797"/>
      <c r="O4797"/>
      <c r="P4797"/>
      <c r="Q4797"/>
      <c r="R4797"/>
      <c r="S4797"/>
      <c r="T4797"/>
      <c r="U4797"/>
      <c r="V4797"/>
      <c r="W4797"/>
      <c r="X4797"/>
      <c r="Y4797"/>
      <c r="Z4797"/>
    </row>
    <row r="4798" spans="1:26" x14ac:dyDescent="0.25">
      <c r="A4798"/>
      <c r="B4798"/>
      <c r="C4798"/>
      <c r="D4798"/>
      <c r="E4798"/>
      <c r="F4798"/>
      <c r="G4798"/>
      <c r="H4798"/>
      <c r="I4798"/>
      <c r="J4798"/>
      <c r="K4798"/>
      <c r="L4798"/>
      <c r="M4798"/>
      <c r="N4798"/>
      <c r="O4798"/>
      <c r="P4798"/>
      <c r="Q4798"/>
      <c r="R4798"/>
      <c r="S4798"/>
      <c r="T4798"/>
      <c r="U4798"/>
      <c r="V4798"/>
      <c r="W4798"/>
      <c r="X4798"/>
      <c r="Y4798"/>
      <c r="Z4798"/>
    </row>
    <row r="4799" spans="1:26" x14ac:dyDescent="0.25">
      <c r="A4799"/>
      <c r="B4799"/>
      <c r="C4799"/>
      <c r="D4799"/>
      <c r="E4799"/>
      <c r="F4799"/>
      <c r="G4799"/>
      <c r="H4799"/>
      <c r="I4799"/>
      <c r="J4799"/>
      <c r="K4799"/>
      <c r="L4799"/>
      <c r="M4799"/>
      <c r="N4799"/>
      <c r="O4799"/>
      <c r="P4799"/>
      <c r="Q4799"/>
      <c r="R4799"/>
      <c r="S4799"/>
      <c r="T4799"/>
      <c r="U4799"/>
      <c r="V4799"/>
      <c r="W4799"/>
      <c r="X4799"/>
      <c r="Y4799"/>
      <c r="Z4799"/>
    </row>
    <row r="4800" spans="1:26" x14ac:dyDescent="0.25">
      <c r="A4800"/>
      <c r="B4800"/>
      <c r="C4800"/>
      <c r="D4800"/>
      <c r="E4800"/>
      <c r="F4800"/>
      <c r="G4800"/>
      <c r="H4800"/>
      <c r="I4800"/>
      <c r="J4800"/>
      <c r="K4800"/>
      <c r="L4800"/>
      <c r="M4800"/>
      <c r="N4800"/>
      <c r="O4800"/>
      <c r="P4800"/>
      <c r="Q4800"/>
      <c r="R4800"/>
      <c r="S4800"/>
      <c r="T4800"/>
      <c r="U4800"/>
      <c r="V4800"/>
      <c r="W4800"/>
      <c r="X4800"/>
      <c r="Y4800"/>
      <c r="Z4800"/>
    </row>
    <row r="4801" spans="1:26" x14ac:dyDescent="0.25">
      <c r="A4801"/>
      <c r="B4801"/>
      <c r="C4801"/>
      <c r="D4801"/>
      <c r="E4801"/>
      <c r="F4801"/>
      <c r="G4801"/>
      <c r="H4801"/>
      <c r="I4801"/>
      <c r="J4801"/>
      <c r="K4801"/>
      <c r="L4801"/>
      <c r="M4801"/>
      <c r="N4801"/>
      <c r="O4801"/>
      <c r="P4801"/>
      <c r="Q4801"/>
      <c r="R4801"/>
      <c r="S4801"/>
      <c r="T4801"/>
      <c r="U4801"/>
      <c r="V4801"/>
      <c r="W4801"/>
      <c r="X4801"/>
      <c r="Y4801"/>
      <c r="Z4801"/>
    </row>
    <row r="4802" spans="1:26" x14ac:dyDescent="0.25">
      <c r="A4802"/>
      <c r="B4802"/>
      <c r="C4802"/>
      <c r="D4802"/>
      <c r="E4802"/>
      <c r="F4802"/>
      <c r="G4802"/>
      <c r="H4802"/>
      <c r="I4802"/>
      <c r="J4802"/>
      <c r="K4802"/>
      <c r="L4802"/>
      <c r="M4802"/>
      <c r="N4802"/>
      <c r="O4802"/>
      <c r="P4802"/>
      <c r="Q4802"/>
      <c r="R4802"/>
      <c r="S4802"/>
      <c r="T4802"/>
      <c r="U4802"/>
      <c r="V4802"/>
      <c r="W4802"/>
      <c r="X4802"/>
      <c r="Y4802"/>
      <c r="Z4802"/>
    </row>
    <row r="4803" spans="1:26" x14ac:dyDescent="0.25">
      <c r="A4803"/>
      <c r="B4803"/>
      <c r="C4803"/>
      <c r="D4803"/>
      <c r="E4803"/>
      <c r="F4803"/>
      <c r="G4803"/>
      <c r="H4803"/>
      <c r="I4803"/>
      <c r="J4803"/>
      <c r="K4803"/>
      <c r="L4803"/>
      <c r="M4803"/>
      <c r="N4803"/>
      <c r="O4803"/>
      <c r="P4803"/>
      <c r="Q4803"/>
      <c r="R4803"/>
      <c r="S4803"/>
      <c r="T4803"/>
      <c r="U4803"/>
      <c r="V4803"/>
      <c r="W4803"/>
      <c r="X4803"/>
      <c r="Y4803"/>
      <c r="Z4803"/>
    </row>
    <row r="4804" spans="1:26" x14ac:dyDescent="0.25">
      <c r="A4804"/>
      <c r="B4804"/>
      <c r="C4804"/>
      <c r="D4804"/>
      <c r="E4804"/>
      <c r="F4804"/>
      <c r="G4804"/>
      <c r="H4804"/>
      <c r="I4804"/>
      <c r="J4804"/>
      <c r="K4804"/>
      <c r="L4804"/>
      <c r="M4804"/>
      <c r="N4804"/>
      <c r="O4804"/>
      <c r="P4804"/>
      <c r="Q4804"/>
      <c r="R4804"/>
      <c r="S4804"/>
      <c r="T4804"/>
      <c r="U4804"/>
      <c r="V4804"/>
      <c r="W4804"/>
      <c r="X4804"/>
      <c r="Y4804"/>
      <c r="Z4804"/>
    </row>
    <row r="4805" spans="1:26" x14ac:dyDescent="0.25">
      <c r="A4805"/>
      <c r="B4805"/>
      <c r="C4805"/>
      <c r="D4805"/>
      <c r="E4805"/>
      <c r="F4805"/>
      <c r="G4805"/>
      <c r="H4805"/>
      <c r="I4805"/>
      <c r="J4805"/>
      <c r="K4805"/>
      <c r="L4805"/>
      <c r="M4805"/>
      <c r="N4805"/>
      <c r="O4805"/>
      <c r="P4805"/>
      <c r="Q4805"/>
      <c r="R4805"/>
      <c r="S4805"/>
      <c r="T4805"/>
      <c r="U4805"/>
      <c r="V4805"/>
      <c r="W4805"/>
      <c r="X4805"/>
      <c r="Y4805"/>
      <c r="Z4805"/>
    </row>
    <row r="4806" spans="1:26" x14ac:dyDescent="0.25">
      <c r="A4806"/>
      <c r="B4806"/>
      <c r="C4806"/>
      <c r="D4806"/>
      <c r="E4806"/>
      <c r="F4806"/>
      <c r="G4806"/>
      <c r="H4806"/>
      <c r="I4806"/>
      <c r="J4806"/>
      <c r="K4806"/>
      <c r="L4806"/>
      <c r="M4806"/>
      <c r="N4806"/>
      <c r="O4806"/>
      <c r="P4806"/>
      <c r="Q4806"/>
      <c r="R4806"/>
      <c r="S4806"/>
      <c r="T4806"/>
      <c r="U4806"/>
      <c r="V4806"/>
      <c r="W4806"/>
      <c r="X4806"/>
      <c r="Y4806"/>
      <c r="Z4806"/>
    </row>
    <row r="4807" spans="1:26" x14ac:dyDescent="0.25">
      <c r="A4807"/>
      <c r="B4807"/>
      <c r="C4807"/>
      <c r="D4807"/>
      <c r="E4807"/>
      <c r="F4807"/>
      <c r="G4807"/>
      <c r="H4807"/>
      <c r="I4807"/>
      <c r="J4807"/>
      <c r="K4807"/>
      <c r="L4807"/>
      <c r="M4807"/>
      <c r="N4807"/>
      <c r="O4807"/>
      <c r="P4807"/>
      <c r="Q4807"/>
      <c r="R4807"/>
      <c r="S4807"/>
      <c r="T4807"/>
      <c r="U4807"/>
      <c r="V4807"/>
      <c r="W4807"/>
      <c r="X4807"/>
      <c r="Y4807"/>
      <c r="Z4807"/>
    </row>
    <row r="4808" spans="1:26" x14ac:dyDescent="0.25">
      <c r="A4808"/>
      <c r="B4808"/>
      <c r="C4808"/>
      <c r="D4808"/>
      <c r="E4808"/>
      <c r="F4808"/>
      <c r="G4808"/>
      <c r="H4808"/>
      <c r="I4808"/>
      <c r="J4808"/>
      <c r="K4808"/>
      <c r="L4808"/>
      <c r="M4808"/>
      <c r="N4808"/>
      <c r="O4808"/>
      <c r="P4808"/>
      <c r="Q4808"/>
      <c r="R4808"/>
      <c r="S4808"/>
      <c r="T4808"/>
      <c r="U4808"/>
      <c r="V4808"/>
      <c r="W4808"/>
      <c r="X4808"/>
      <c r="Y4808"/>
      <c r="Z4808"/>
    </row>
    <row r="4809" spans="1:26" x14ac:dyDescent="0.25">
      <c r="A4809"/>
      <c r="B4809"/>
      <c r="C4809"/>
      <c r="D4809"/>
      <c r="E4809"/>
      <c r="F4809"/>
      <c r="G4809"/>
      <c r="H4809"/>
      <c r="I4809"/>
      <c r="J4809"/>
      <c r="K4809"/>
      <c r="L4809"/>
      <c r="M4809"/>
      <c r="N4809"/>
      <c r="O4809"/>
      <c r="P4809"/>
      <c r="Q4809"/>
      <c r="R4809"/>
      <c r="S4809"/>
      <c r="T4809"/>
      <c r="U4809"/>
      <c r="V4809"/>
      <c r="W4809"/>
      <c r="X4809"/>
      <c r="Y4809"/>
      <c r="Z4809"/>
    </row>
    <row r="4810" spans="1:26" x14ac:dyDescent="0.25">
      <c r="A4810"/>
      <c r="B4810"/>
      <c r="C4810"/>
      <c r="D4810"/>
      <c r="E4810"/>
      <c r="F4810"/>
      <c r="G4810"/>
      <c r="H4810"/>
      <c r="I4810"/>
      <c r="J4810"/>
      <c r="K4810"/>
      <c r="L4810"/>
      <c r="M4810"/>
      <c r="N4810"/>
      <c r="O4810"/>
      <c r="P4810"/>
      <c r="Q4810"/>
      <c r="R4810"/>
      <c r="S4810"/>
      <c r="T4810"/>
      <c r="U4810"/>
      <c r="V4810"/>
      <c r="W4810"/>
      <c r="X4810"/>
      <c r="Y4810"/>
      <c r="Z4810"/>
    </row>
    <row r="4811" spans="1:26" x14ac:dyDescent="0.25">
      <c r="A4811"/>
      <c r="B4811"/>
      <c r="C4811"/>
      <c r="D4811"/>
      <c r="E4811"/>
      <c r="F4811"/>
      <c r="G4811"/>
      <c r="H4811"/>
      <c r="I4811"/>
      <c r="J4811"/>
      <c r="K4811"/>
      <c r="L4811"/>
      <c r="M4811"/>
      <c r="N4811"/>
      <c r="O4811"/>
      <c r="P4811"/>
      <c r="Q4811"/>
      <c r="R4811"/>
      <c r="S4811"/>
      <c r="T4811"/>
      <c r="U4811"/>
      <c r="V4811"/>
      <c r="W4811"/>
      <c r="X4811"/>
      <c r="Y4811"/>
      <c r="Z4811"/>
    </row>
    <row r="4812" spans="1:26" x14ac:dyDescent="0.25">
      <c r="A4812"/>
      <c r="B4812"/>
      <c r="C4812"/>
      <c r="D4812"/>
      <c r="E4812"/>
      <c r="F4812"/>
      <c r="G4812"/>
      <c r="H4812"/>
      <c r="I4812"/>
      <c r="J4812"/>
      <c r="K4812"/>
      <c r="L4812"/>
      <c r="M4812"/>
      <c r="N4812"/>
      <c r="O4812"/>
      <c r="P4812"/>
      <c r="Q4812"/>
      <c r="R4812"/>
      <c r="S4812"/>
      <c r="T4812"/>
      <c r="U4812"/>
      <c r="V4812"/>
      <c r="W4812"/>
      <c r="X4812"/>
      <c r="Y4812"/>
      <c r="Z4812"/>
    </row>
    <row r="4813" spans="1:26" x14ac:dyDescent="0.25">
      <c r="A4813"/>
      <c r="B4813"/>
      <c r="C4813"/>
      <c r="D4813"/>
      <c r="E4813"/>
      <c r="F4813"/>
      <c r="G4813"/>
      <c r="H4813"/>
      <c r="I4813"/>
      <c r="J4813"/>
      <c r="K4813"/>
      <c r="L4813"/>
      <c r="M4813"/>
      <c r="N4813"/>
      <c r="O4813"/>
      <c r="P4813"/>
      <c r="Q4813"/>
      <c r="R4813"/>
      <c r="S4813"/>
      <c r="T4813"/>
      <c r="U4813"/>
      <c r="V4813"/>
      <c r="W4813"/>
      <c r="X4813"/>
      <c r="Y4813"/>
      <c r="Z4813"/>
    </row>
    <row r="4814" spans="1:26" x14ac:dyDescent="0.25">
      <c r="A4814"/>
      <c r="B4814"/>
      <c r="C4814"/>
      <c r="D4814"/>
      <c r="E4814"/>
      <c r="F4814"/>
      <c r="G4814"/>
      <c r="H4814"/>
      <c r="I4814"/>
      <c r="J4814"/>
      <c r="K4814"/>
      <c r="L4814"/>
      <c r="M4814"/>
      <c r="N4814"/>
      <c r="O4814"/>
      <c r="P4814"/>
      <c r="Q4814"/>
      <c r="R4814"/>
      <c r="S4814"/>
      <c r="T4814"/>
      <c r="U4814"/>
      <c r="V4814"/>
      <c r="W4814"/>
      <c r="X4814"/>
      <c r="Y4814"/>
      <c r="Z4814"/>
    </row>
    <row r="4815" spans="1:26" x14ac:dyDescent="0.25">
      <c r="A4815"/>
      <c r="B4815"/>
      <c r="C4815"/>
      <c r="D4815"/>
      <c r="E4815"/>
      <c r="F4815"/>
      <c r="G4815"/>
      <c r="H4815"/>
      <c r="I4815"/>
      <c r="J4815"/>
      <c r="K4815"/>
      <c r="L4815"/>
      <c r="M4815"/>
      <c r="N4815"/>
      <c r="O4815"/>
      <c r="P4815"/>
      <c r="Q4815"/>
      <c r="R4815"/>
      <c r="S4815"/>
      <c r="T4815"/>
      <c r="U4815"/>
      <c r="V4815"/>
      <c r="W4815"/>
      <c r="X4815"/>
      <c r="Y4815"/>
      <c r="Z4815"/>
    </row>
    <row r="4816" spans="1:26" x14ac:dyDescent="0.25">
      <c r="A4816"/>
      <c r="B4816"/>
      <c r="C4816"/>
      <c r="D4816"/>
      <c r="E4816"/>
      <c r="F4816"/>
      <c r="G4816"/>
      <c r="H4816"/>
      <c r="I4816"/>
      <c r="J4816"/>
      <c r="K4816"/>
      <c r="L4816"/>
      <c r="M4816"/>
      <c r="N4816"/>
      <c r="O4816"/>
      <c r="P4816"/>
      <c r="Q4816"/>
      <c r="R4816"/>
      <c r="S4816"/>
      <c r="T4816"/>
      <c r="U4816"/>
      <c r="V4816"/>
      <c r="W4816"/>
      <c r="X4816"/>
      <c r="Y4816"/>
      <c r="Z4816"/>
    </row>
    <row r="4817" spans="1:26" x14ac:dyDescent="0.25">
      <c r="A4817"/>
      <c r="B4817"/>
      <c r="C4817"/>
      <c r="D4817"/>
      <c r="E4817"/>
      <c r="F4817"/>
      <c r="G4817"/>
      <c r="H4817"/>
      <c r="I4817"/>
      <c r="J4817"/>
      <c r="K4817"/>
      <c r="L4817"/>
      <c r="M4817"/>
      <c r="N4817"/>
      <c r="O4817"/>
      <c r="P4817"/>
      <c r="Q4817"/>
      <c r="R4817"/>
      <c r="S4817"/>
      <c r="T4817"/>
      <c r="U4817"/>
      <c r="V4817"/>
      <c r="W4817"/>
      <c r="X4817"/>
      <c r="Y4817"/>
      <c r="Z4817"/>
    </row>
    <row r="4818" spans="1:26" x14ac:dyDescent="0.25">
      <c r="A4818"/>
      <c r="B4818"/>
      <c r="C4818"/>
      <c r="D4818"/>
      <c r="E4818"/>
      <c r="F4818"/>
      <c r="G4818"/>
      <c r="H4818"/>
      <c r="I4818"/>
      <c r="J4818"/>
      <c r="K4818"/>
      <c r="L4818"/>
      <c r="M4818"/>
      <c r="N4818"/>
      <c r="O4818"/>
      <c r="P4818"/>
      <c r="Q4818"/>
      <c r="R4818"/>
      <c r="S4818"/>
      <c r="T4818"/>
      <c r="U4818"/>
      <c r="V4818"/>
      <c r="W4818"/>
      <c r="X4818"/>
      <c r="Y4818"/>
      <c r="Z4818"/>
    </row>
    <row r="4819" spans="1:26" x14ac:dyDescent="0.25">
      <c r="A4819"/>
      <c r="B4819"/>
      <c r="C4819"/>
      <c r="D4819"/>
      <c r="E4819"/>
      <c r="F4819"/>
      <c r="G4819"/>
      <c r="H4819"/>
      <c r="I4819"/>
      <c r="J4819"/>
      <c r="K4819"/>
      <c r="L4819"/>
      <c r="M4819"/>
      <c r="N4819"/>
      <c r="O4819"/>
      <c r="P4819"/>
      <c r="Q4819"/>
      <c r="R4819"/>
      <c r="S4819"/>
      <c r="T4819"/>
      <c r="U4819"/>
      <c r="V4819"/>
      <c r="W4819"/>
      <c r="X4819"/>
      <c r="Y4819"/>
      <c r="Z4819"/>
    </row>
    <row r="4820" spans="1:26" x14ac:dyDescent="0.25">
      <c r="A4820"/>
      <c r="B4820"/>
      <c r="C4820"/>
      <c r="D4820"/>
      <c r="E4820"/>
      <c r="F4820"/>
      <c r="G4820"/>
      <c r="H4820"/>
      <c r="I4820"/>
      <c r="J4820"/>
      <c r="K4820"/>
      <c r="L4820"/>
      <c r="M4820"/>
      <c r="N4820"/>
      <c r="O4820"/>
      <c r="P4820"/>
      <c r="Q4820"/>
      <c r="R4820"/>
      <c r="S4820"/>
      <c r="T4820"/>
      <c r="U4820"/>
      <c r="V4820"/>
      <c r="W4820"/>
      <c r="X4820"/>
      <c r="Y4820"/>
      <c r="Z4820"/>
    </row>
    <row r="4821" spans="1:26" x14ac:dyDescent="0.25">
      <c r="A4821"/>
      <c r="B4821"/>
      <c r="C4821"/>
      <c r="D4821"/>
      <c r="E4821"/>
      <c r="F4821"/>
      <c r="G4821"/>
      <c r="H4821"/>
      <c r="I4821"/>
      <c r="J4821"/>
      <c r="K4821"/>
      <c r="L4821"/>
      <c r="M4821"/>
      <c r="N4821"/>
      <c r="O4821"/>
      <c r="P4821"/>
      <c r="Q4821"/>
      <c r="R4821"/>
      <c r="S4821"/>
      <c r="T4821"/>
      <c r="U4821"/>
      <c r="V4821"/>
      <c r="W4821"/>
      <c r="X4821"/>
      <c r="Y4821"/>
      <c r="Z4821"/>
    </row>
    <row r="4822" spans="1:26" x14ac:dyDescent="0.25">
      <c r="A4822"/>
      <c r="B4822"/>
      <c r="C4822"/>
      <c r="D4822"/>
      <c r="E4822"/>
      <c r="F4822"/>
      <c r="G4822"/>
      <c r="H4822"/>
      <c r="I4822"/>
      <c r="J4822"/>
      <c r="K4822"/>
      <c r="L4822"/>
      <c r="M4822"/>
      <c r="N4822"/>
      <c r="O4822"/>
      <c r="P4822"/>
      <c r="Q4822"/>
      <c r="R4822"/>
      <c r="S4822"/>
      <c r="T4822"/>
      <c r="U4822"/>
      <c r="V4822"/>
      <c r="W4822"/>
      <c r="X4822"/>
      <c r="Y4822"/>
      <c r="Z4822"/>
    </row>
    <row r="4823" spans="1:26" x14ac:dyDescent="0.25">
      <c r="A4823"/>
      <c r="B4823"/>
      <c r="C4823"/>
      <c r="D4823"/>
      <c r="E4823"/>
      <c r="F4823"/>
      <c r="G4823"/>
      <c r="H4823"/>
      <c r="I4823"/>
      <c r="J4823"/>
      <c r="K4823"/>
      <c r="L4823"/>
      <c r="M4823"/>
      <c r="N4823"/>
      <c r="O4823"/>
      <c r="P4823"/>
      <c r="Q4823"/>
      <c r="R4823"/>
      <c r="S4823"/>
      <c r="T4823"/>
      <c r="U4823"/>
      <c r="V4823"/>
      <c r="W4823"/>
      <c r="X4823"/>
      <c r="Y4823"/>
      <c r="Z4823"/>
    </row>
    <row r="4824" spans="1:26" x14ac:dyDescent="0.25">
      <c r="A4824"/>
      <c r="B4824"/>
      <c r="C4824"/>
      <c r="D4824"/>
      <c r="E4824"/>
      <c r="F4824"/>
      <c r="G4824"/>
      <c r="H4824"/>
      <c r="I4824"/>
      <c r="J4824"/>
      <c r="K4824"/>
      <c r="L4824"/>
      <c r="M4824"/>
      <c r="N4824"/>
      <c r="O4824"/>
      <c r="P4824"/>
      <c r="Q4824"/>
      <c r="R4824"/>
      <c r="S4824"/>
      <c r="T4824"/>
      <c r="U4824"/>
      <c r="V4824"/>
      <c r="W4824"/>
      <c r="X4824"/>
      <c r="Y4824"/>
      <c r="Z4824"/>
    </row>
    <row r="4825" spans="1:26" x14ac:dyDescent="0.25">
      <c r="A4825"/>
      <c r="B4825"/>
      <c r="C4825"/>
      <c r="D4825"/>
      <c r="E4825"/>
      <c r="F4825"/>
      <c r="G4825"/>
      <c r="H4825"/>
      <c r="I4825"/>
      <c r="J4825"/>
      <c r="K4825"/>
      <c r="L4825"/>
      <c r="M4825"/>
      <c r="N4825"/>
      <c r="O4825"/>
      <c r="P4825"/>
      <c r="Q4825"/>
      <c r="R4825"/>
      <c r="S4825"/>
      <c r="T4825"/>
      <c r="U4825"/>
      <c r="V4825"/>
      <c r="W4825"/>
      <c r="X4825"/>
      <c r="Y4825"/>
      <c r="Z4825"/>
    </row>
    <row r="4826" spans="1:26" x14ac:dyDescent="0.25">
      <c r="A4826"/>
      <c r="B4826"/>
      <c r="C4826"/>
      <c r="D4826"/>
      <c r="E4826"/>
      <c r="F4826"/>
      <c r="G4826"/>
      <c r="H4826"/>
      <c r="I4826"/>
      <c r="J4826"/>
      <c r="K4826"/>
      <c r="L4826"/>
      <c r="M4826"/>
      <c r="N4826"/>
      <c r="O4826"/>
      <c r="P4826"/>
      <c r="Q4826"/>
      <c r="R4826"/>
      <c r="S4826"/>
      <c r="T4826"/>
      <c r="U4826"/>
      <c r="V4826"/>
      <c r="W4826"/>
      <c r="X4826"/>
      <c r="Y4826"/>
      <c r="Z4826"/>
    </row>
    <row r="4827" spans="1:26" x14ac:dyDescent="0.25">
      <c r="A4827"/>
      <c r="B4827"/>
      <c r="C4827"/>
      <c r="D4827"/>
      <c r="E4827"/>
      <c r="F4827"/>
      <c r="G4827"/>
      <c r="H4827"/>
      <c r="I4827"/>
      <c r="J4827"/>
      <c r="K4827"/>
      <c r="L4827"/>
      <c r="M4827"/>
      <c r="N4827"/>
      <c r="O4827"/>
      <c r="P4827"/>
      <c r="Q4827"/>
      <c r="R4827"/>
      <c r="S4827"/>
      <c r="T4827"/>
      <c r="U4827"/>
      <c r="V4827"/>
      <c r="W4827"/>
      <c r="X4827"/>
      <c r="Y4827"/>
      <c r="Z4827"/>
    </row>
    <row r="4828" spans="1:26" x14ac:dyDescent="0.25">
      <c r="A4828"/>
      <c r="B4828"/>
      <c r="C4828"/>
      <c r="D4828"/>
      <c r="E4828"/>
      <c r="F4828"/>
      <c r="G4828"/>
      <c r="H4828"/>
      <c r="I4828"/>
      <c r="J4828"/>
      <c r="K4828"/>
      <c r="L4828"/>
      <c r="M4828"/>
      <c r="N4828"/>
      <c r="O4828"/>
      <c r="P4828"/>
      <c r="Q4828"/>
      <c r="R4828"/>
      <c r="S4828"/>
      <c r="T4828"/>
      <c r="U4828"/>
      <c r="V4828"/>
      <c r="W4828"/>
      <c r="X4828"/>
      <c r="Y4828"/>
      <c r="Z4828"/>
    </row>
    <row r="4829" spans="1:26" x14ac:dyDescent="0.25">
      <c r="A4829"/>
      <c r="B4829"/>
      <c r="C4829"/>
      <c r="D4829"/>
      <c r="E4829"/>
      <c r="F4829"/>
      <c r="G4829"/>
      <c r="H4829"/>
      <c r="I4829"/>
      <c r="J4829"/>
      <c r="K4829"/>
      <c r="L4829"/>
      <c r="M4829"/>
      <c r="N4829"/>
      <c r="O4829"/>
      <c r="P4829"/>
      <c r="Q4829"/>
      <c r="R4829"/>
      <c r="S4829"/>
      <c r="T4829"/>
      <c r="U4829"/>
      <c r="V4829"/>
      <c r="W4829"/>
      <c r="X4829"/>
      <c r="Y4829"/>
      <c r="Z4829"/>
    </row>
    <row r="4830" spans="1:26" x14ac:dyDescent="0.25">
      <c r="A4830"/>
      <c r="B4830"/>
      <c r="C4830"/>
      <c r="D4830"/>
      <c r="E4830"/>
      <c r="F4830"/>
      <c r="G4830"/>
      <c r="H4830"/>
      <c r="I4830"/>
      <c r="J4830"/>
      <c r="K4830"/>
      <c r="L4830"/>
      <c r="M4830"/>
      <c r="N4830"/>
      <c r="O4830"/>
      <c r="P4830"/>
      <c r="Q4830"/>
      <c r="R4830"/>
      <c r="S4830"/>
      <c r="T4830"/>
      <c r="U4830"/>
      <c r="V4830"/>
      <c r="W4830"/>
      <c r="X4830"/>
      <c r="Y4830"/>
      <c r="Z4830"/>
    </row>
    <row r="4831" spans="1:26" x14ac:dyDescent="0.25">
      <c r="A4831"/>
      <c r="B4831"/>
      <c r="C4831"/>
      <c r="D4831"/>
      <c r="E4831"/>
      <c r="F4831"/>
      <c r="G4831"/>
      <c r="H4831"/>
      <c r="I4831"/>
      <c r="J4831"/>
      <c r="K4831"/>
      <c r="L4831"/>
      <c r="M4831"/>
      <c r="N4831"/>
      <c r="O4831"/>
      <c r="P4831"/>
      <c r="Q4831"/>
      <c r="R4831"/>
      <c r="S4831"/>
      <c r="T4831"/>
      <c r="U4831"/>
      <c r="V4831"/>
      <c r="W4831"/>
      <c r="X4831"/>
      <c r="Y4831"/>
      <c r="Z4831"/>
    </row>
    <row r="4832" spans="1:26" x14ac:dyDescent="0.25">
      <c r="A4832"/>
      <c r="B4832"/>
      <c r="C4832"/>
      <c r="D4832"/>
      <c r="E4832"/>
      <c r="F4832"/>
      <c r="G4832"/>
      <c r="H4832"/>
      <c r="I4832"/>
      <c r="J4832"/>
      <c r="K4832"/>
      <c r="L4832"/>
      <c r="M4832"/>
      <c r="N4832"/>
      <c r="O4832"/>
      <c r="P4832"/>
      <c r="Q4832"/>
      <c r="R4832"/>
      <c r="S4832"/>
      <c r="T4832"/>
      <c r="U4832"/>
      <c r="V4832"/>
      <c r="W4832"/>
      <c r="X4832"/>
      <c r="Y4832"/>
      <c r="Z4832"/>
    </row>
    <row r="4833" spans="1:26" x14ac:dyDescent="0.25">
      <c r="A4833"/>
      <c r="B4833"/>
      <c r="C4833"/>
      <c r="D4833"/>
      <c r="E4833"/>
      <c r="F4833"/>
      <c r="G4833"/>
      <c r="H4833"/>
      <c r="I4833"/>
      <c r="J4833"/>
      <c r="K4833"/>
      <c r="L4833"/>
      <c r="M4833"/>
      <c r="N4833"/>
      <c r="O4833"/>
      <c r="P4833"/>
      <c r="Q4833"/>
      <c r="R4833"/>
      <c r="S4833"/>
      <c r="T4833"/>
      <c r="U4833"/>
      <c r="V4833"/>
      <c r="W4833"/>
      <c r="X4833"/>
      <c r="Y4833"/>
      <c r="Z4833"/>
    </row>
    <row r="4834" spans="1:26" x14ac:dyDescent="0.25">
      <c r="A4834"/>
      <c r="B4834"/>
      <c r="C4834"/>
      <c r="D4834"/>
      <c r="E4834"/>
      <c r="F4834"/>
      <c r="G4834"/>
      <c r="H4834"/>
      <c r="I4834"/>
      <c r="J4834"/>
      <c r="K4834"/>
      <c r="L4834"/>
      <c r="M4834"/>
      <c r="N4834"/>
      <c r="O4834"/>
      <c r="P4834"/>
      <c r="Q4834"/>
      <c r="R4834"/>
      <c r="S4834"/>
      <c r="T4834"/>
      <c r="U4834"/>
      <c r="V4834"/>
      <c r="W4834"/>
      <c r="X4834"/>
      <c r="Y4834"/>
      <c r="Z4834"/>
    </row>
    <row r="4835" spans="1:26" x14ac:dyDescent="0.25">
      <c r="A4835"/>
      <c r="B4835"/>
      <c r="C4835"/>
      <c r="D4835"/>
      <c r="E4835"/>
      <c r="F4835"/>
      <c r="G4835"/>
      <c r="H4835"/>
      <c r="I4835"/>
      <c r="J4835"/>
      <c r="K4835"/>
      <c r="L4835"/>
      <c r="M4835"/>
      <c r="N4835"/>
      <c r="O4835"/>
      <c r="P4835"/>
      <c r="Q4835"/>
      <c r="R4835"/>
      <c r="S4835"/>
      <c r="T4835"/>
      <c r="U4835"/>
      <c r="V4835"/>
      <c r="W4835"/>
      <c r="X4835"/>
      <c r="Y4835"/>
      <c r="Z4835"/>
    </row>
    <row r="4836" spans="1:26" x14ac:dyDescent="0.25">
      <c r="A4836"/>
      <c r="B4836"/>
      <c r="C4836"/>
      <c r="D4836"/>
      <c r="E4836"/>
      <c r="F4836"/>
      <c r="G4836"/>
      <c r="H4836"/>
      <c r="I4836"/>
      <c r="J4836"/>
      <c r="K4836"/>
      <c r="L4836"/>
      <c r="M4836"/>
      <c r="N4836"/>
      <c r="O4836"/>
      <c r="P4836"/>
      <c r="Q4836"/>
      <c r="R4836"/>
      <c r="S4836"/>
      <c r="T4836"/>
      <c r="U4836"/>
      <c r="V4836"/>
      <c r="W4836"/>
      <c r="X4836"/>
      <c r="Y4836"/>
      <c r="Z4836"/>
    </row>
    <row r="4837" spans="1:26" x14ac:dyDescent="0.25">
      <c r="A4837"/>
      <c r="B4837"/>
      <c r="C4837"/>
      <c r="D4837"/>
      <c r="E4837"/>
      <c r="F4837"/>
      <c r="G4837"/>
      <c r="H4837"/>
      <c r="I4837"/>
      <c r="J4837"/>
      <c r="K4837"/>
      <c r="L4837"/>
      <c r="M4837"/>
      <c r="N4837"/>
      <c r="O4837"/>
      <c r="P4837"/>
      <c r="Q4837"/>
      <c r="R4837"/>
      <c r="S4837"/>
      <c r="T4837"/>
      <c r="U4837"/>
      <c r="V4837"/>
      <c r="W4837"/>
      <c r="X4837"/>
      <c r="Y4837"/>
      <c r="Z4837"/>
    </row>
    <row r="4838" spans="1:26" x14ac:dyDescent="0.25">
      <c r="A4838"/>
      <c r="B4838"/>
      <c r="C4838"/>
      <c r="D4838"/>
      <c r="E4838"/>
      <c r="F4838"/>
      <c r="G4838"/>
      <c r="H4838"/>
      <c r="I4838"/>
      <c r="J4838"/>
      <c r="K4838"/>
      <c r="L4838"/>
      <c r="M4838"/>
      <c r="N4838"/>
      <c r="O4838"/>
      <c r="P4838"/>
      <c r="Q4838"/>
      <c r="R4838"/>
      <c r="S4838"/>
      <c r="T4838"/>
      <c r="U4838"/>
      <c r="V4838"/>
      <c r="W4838"/>
      <c r="X4838"/>
      <c r="Y4838"/>
      <c r="Z4838"/>
    </row>
    <row r="4839" spans="1:26" x14ac:dyDescent="0.25">
      <c r="A4839"/>
      <c r="B4839"/>
      <c r="C4839"/>
      <c r="D4839"/>
      <c r="E4839"/>
      <c r="F4839"/>
      <c r="G4839"/>
      <c r="H4839"/>
      <c r="I4839"/>
      <c r="J4839"/>
      <c r="K4839"/>
      <c r="L4839"/>
      <c r="M4839"/>
      <c r="N4839"/>
      <c r="O4839"/>
      <c r="P4839"/>
      <c r="Q4839"/>
      <c r="R4839"/>
      <c r="S4839"/>
      <c r="T4839"/>
      <c r="U4839"/>
      <c r="V4839"/>
      <c r="W4839"/>
      <c r="X4839"/>
      <c r="Y4839"/>
      <c r="Z4839"/>
    </row>
    <row r="4840" spans="1:26" x14ac:dyDescent="0.25">
      <c r="A4840"/>
      <c r="B4840"/>
      <c r="C4840"/>
      <c r="D4840"/>
      <c r="E4840"/>
      <c r="F4840"/>
      <c r="G4840"/>
      <c r="H4840"/>
      <c r="I4840"/>
      <c r="J4840"/>
      <c r="K4840"/>
      <c r="L4840"/>
      <c r="M4840"/>
      <c r="N4840"/>
      <c r="O4840"/>
      <c r="P4840"/>
      <c r="Q4840"/>
      <c r="R4840"/>
      <c r="S4840"/>
      <c r="T4840"/>
      <c r="U4840"/>
      <c r="V4840"/>
      <c r="W4840"/>
      <c r="X4840"/>
      <c r="Y4840"/>
      <c r="Z4840"/>
    </row>
    <row r="4841" spans="1:26" x14ac:dyDescent="0.25">
      <c r="A4841"/>
      <c r="B4841"/>
      <c r="C4841"/>
      <c r="D4841"/>
      <c r="E4841"/>
      <c r="F4841"/>
      <c r="G4841"/>
      <c r="H4841"/>
      <c r="I4841"/>
      <c r="J4841"/>
      <c r="K4841"/>
      <c r="L4841"/>
      <c r="M4841"/>
      <c r="N4841"/>
      <c r="O4841"/>
      <c r="P4841"/>
      <c r="Q4841"/>
      <c r="R4841"/>
      <c r="S4841"/>
      <c r="T4841"/>
      <c r="U4841"/>
      <c r="V4841"/>
      <c r="W4841"/>
      <c r="X4841"/>
      <c r="Y4841"/>
      <c r="Z4841"/>
    </row>
    <row r="4842" spans="1:26" x14ac:dyDescent="0.25">
      <c r="A4842"/>
      <c r="B4842"/>
      <c r="C4842"/>
      <c r="D4842"/>
      <c r="E4842"/>
      <c r="F4842"/>
      <c r="G4842"/>
      <c r="H4842"/>
      <c r="I4842"/>
      <c r="J4842"/>
      <c r="K4842"/>
      <c r="L4842"/>
      <c r="M4842"/>
      <c r="N4842"/>
      <c r="O4842"/>
      <c r="P4842"/>
      <c r="Q4842"/>
      <c r="R4842"/>
      <c r="S4842"/>
      <c r="T4842"/>
      <c r="U4842"/>
      <c r="V4842"/>
      <c r="W4842"/>
      <c r="X4842"/>
      <c r="Y4842"/>
      <c r="Z4842"/>
    </row>
    <row r="4843" spans="1:26" x14ac:dyDescent="0.25">
      <c r="A4843"/>
      <c r="B4843"/>
      <c r="C4843"/>
      <c r="D4843"/>
      <c r="E4843"/>
      <c r="F4843"/>
      <c r="G4843"/>
      <c r="H4843"/>
      <c r="I4843"/>
      <c r="J4843"/>
      <c r="K4843"/>
      <c r="L4843"/>
      <c r="M4843"/>
      <c r="N4843"/>
      <c r="O4843"/>
      <c r="P4843"/>
      <c r="Q4843"/>
      <c r="R4843"/>
      <c r="S4843"/>
      <c r="T4843"/>
      <c r="U4843"/>
      <c r="V4843"/>
      <c r="W4843"/>
      <c r="X4843"/>
      <c r="Y4843"/>
      <c r="Z4843"/>
    </row>
    <row r="4844" spans="1:26" x14ac:dyDescent="0.25">
      <c r="A4844"/>
      <c r="B4844"/>
      <c r="C4844"/>
      <c r="D4844"/>
      <c r="E4844"/>
      <c r="F4844"/>
      <c r="G4844"/>
      <c r="H4844"/>
      <c r="I4844"/>
      <c r="J4844"/>
      <c r="K4844"/>
      <c r="L4844"/>
      <c r="M4844"/>
      <c r="N4844"/>
      <c r="O4844"/>
      <c r="P4844"/>
      <c r="Q4844"/>
      <c r="R4844"/>
      <c r="S4844"/>
      <c r="T4844"/>
      <c r="U4844"/>
      <c r="V4844"/>
      <c r="W4844"/>
      <c r="X4844"/>
      <c r="Y4844"/>
      <c r="Z4844"/>
    </row>
    <row r="4845" spans="1:26" x14ac:dyDescent="0.25">
      <c r="A4845"/>
      <c r="B4845"/>
      <c r="C4845"/>
      <c r="D4845"/>
      <c r="E4845"/>
      <c r="F4845"/>
      <c r="G4845"/>
      <c r="H4845"/>
      <c r="I4845"/>
      <c r="J4845"/>
      <c r="K4845"/>
      <c r="L4845"/>
      <c r="M4845"/>
      <c r="N4845"/>
      <c r="O4845"/>
      <c r="P4845"/>
      <c r="Q4845"/>
      <c r="R4845"/>
      <c r="S4845"/>
      <c r="T4845"/>
      <c r="U4845"/>
      <c r="V4845"/>
      <c r="W4845"/>
      <c r="X4845"/>
      <c r="Y4845"/>
      <c r="Z4845"/>
    </row>
    <row r="4846" spans="1:26" x14ac:dyDescent="0.25">
      <c r="A4846"/>
      <c r="B4846"/>
      <c r="C4846"/>
      <c r="D4846"/>
      <c r="E4846"/>
      <c r="F4846"/>
      <c r="G4846"/>
      <c r="H4846"/>
      <c r="I4846"/>
      <c r="J4846"/>
      <c r="K4846"/>
      <c r="L4846"/>
      <c r="M4846"/>
      <c r="N4846"/>
      <c r="O4846"/>
      <c r="P4846"/>
      <c r="Q4846"/>
      <c r="R4846"/>
      <c r="S4846"/>
      <c r="T4846"/>
      <c r="U4846"/>
      <c r="V4846"/>
      <c r="W4846"/>
      <c r="X4846"/>
      <c r="Y4846"/>
      <c r="Z4846"/>
    </row>
    <row r="4847" spans="1:26" x14ac:dyDescent="0.25">
      <c r="A4847"/>
      <c r="B4847"/>
      <c r="C4847"/>
      <c r="D4847"/>
      <c r="E4847"/>
      <c r="F4847"/>
      <c r="G4847"/>
      <c r="H4847"/>
      <c r="I4847"/>
      <c r="J4847"/>
      <c r="K4847"/>
      <c r="L4847"/>
      <c r="M4847"/>
      <c r="N4847"/>
      <c r="O4847"/>
      <c r="P4847"/>
      <c r="Q4847"/>
      <c r="R4847"/>
      <c r="S4847"/>
      <c r="T4847"/>
      <c r="U4847"/>
      <c r="V4847"/>
      <c r="W4847"/>
      <c r="X4847"/>
      <c r="Y4847"/>
      <c r="Z4847"/>
    </row>
    <row r="4848" spans="1:26" x14ac:dyDescent="0.25">
      <c r="A4848"/>
      <c r="B4848"/>
      <c r="C4848"/>
      <c r="D4848"/>
      <c r="E4848"/>
      <c r="F4848"/>
      <c r="G4848"/>
      <c r="H4848"/>
      <c r="I4848"/>
      <c r="J4848"/>
      <c r="K4848"/>
      <c r="L4848"/>
      <c r="M4848"/>
      <c r="N4848"/>
      <c r="O4848"/>
      <c r="P4848"/>
      <c r="Q4848"/>
      <c r="R4848"/>
      <c r="S4848"/>
      <c r="T4848"/>
      <c r="U4848"/>
      <c r="V4848"/>
      <c r="W4848"/>
      <c r="X4848"/>
      <c r="Y4848"/>
      <c r="Z4848"/>
    </row>
    <row r="4849" spans="1:26" x14ac:dyDescent="0.25">
      <c r="A4849"/>
      <c r="B4849"/>
      <c r="C4849"/>
      <c r="D4849"/>
      <c r="E4849"/>
      <c r="F4849"/>
      <c r="G4849"/>
      <c r="H4849"/>
      <c r="I4849"/>
      <c r="J4849"/>
      <c r="K4849"/>
      <c r="L4849"/>
      <c r="M4849"/>
      <c r="N4849"/>
      <c r="O4849"/>
      <c r="P4849"/>
      <c r="Q4849"/>
      <c r="R4849"/>
      <c r="S4849"/>
      <c r="T4849"/>
      <c r="U4849"/>
      <c r="V4849"/>
      <c r="W4849"/>
      <c r="X4849"/>
      <c r="Y4849"/>
      <c r="Z4849"/>
    </row>
    <row r="4850" spans="1:26" x14ac:dyDescent="0.25">
      <c r="A4850"/>
      <c r="B4850"/>
      <c r="C4850"/>
      <c r="D4850"/>
      <c r="E4850"/>
      <c r="F4850"/>
      <c r="G4850"/>
      <c r="H4850"/>
      <c r="I4850"/>
      <c r="J4850"/>
      <c r="K4850"/>
      <c r="L4850"/>
      <c r="M4850"/>
      <c r="N4850"/>
      <c r="O4850"/>
      <c r="P4850"/>
      <c r="Q4850"/>
      <c r="R4850"/>
      <c r="S4850"/>
      <c r="T4850"/>
      <c r="U4850"/>
      <c r="V4850"/>
      <c r="W4850"/>
      <c r="X4850"/>
      <c r="Y4850"/>
      <c r="Z4850"/>
    </row>
    <row r="4851" spans="1:26" x14ac:dyDescent="0.25">
      <c r="A4851"/>
      <c r="B4851"/>
      <c r="C4851"/>
      <c r="D4851"/>
      <c r="E4851"/>
      <c r="F4851"/>
      <c r="G4851"/>
      <c r="H4851"/>
      <c r="I4851"/>
      <c r="J4851"/>
      <c r="K4851"/>
      <c r="L4851"/>
      <c r="M4851"/>
      <c r="N4851"/>
      <c r="O4851"/>
      <c r="P4851"/>
      <c r="Q4851"/>
      <c r="R4851"/>
      <c r="S4851"/>
      <c r="T4851"/>
      <c r="U4851"/>
      <c r="V4851"/>
      <c r="W4851"/>
      <c r="X4851"/>
      <c r="Y4851"/>
      <c r="Z4851"/>
    </row>
    <row r="4852" spans="1:26" x14ac:dyDescent="0.25">
      <c r="A4852"/>
      <c r="B4852"/>
      <c r="C4852"/>
      <c r="D4852"/>
      <c r="E4852"/>
      <c r="F4852"/>
      <c r="G4852"/>
      <c r="H4852"/>
      <c r="I4852"/>
      <c r="J4852"/>
      <c r="K4852"/>
      <c r="L4852"/>
      <c r="M4852"/>
      <c r="N4852"/>
      <c r="O4852"/>
      <c r="P4852"/>
      <c r="Q4852"/>
      <c r="R4852"/>
      <c r="S4852"/>
      <c r="T4852"/>
      <c r="U4852"/>
      <c r="V4852"/>
      <c r="W4852"/>
      <c r="X4852"/>
      <c r="Y4852"/>
      <c r="Z4852"/>
    </row>
    <row r="4853" spans="1:26" x14ac:dyDescent="0.25">
      <c r="A4853"/>
      <c r="B4853"/>
      <c r="C4853"/>
      <c r="D4853"/>
      <c r="E4853"/>
      <c r="F4853"/>
      <c r="G4853"/>
      <c r="H4853"/>
      <c r="I4853"/>
      <c r="J4853"/>
      <c r="K4853"/>
      <c r="L4853"/>
      <c r="M4853"/>
      <c r="N4853"/>
      <c r="O4853"/>
      <c r="P4853"/>
      <c r="Q4853"/>
      <c r="R4853"/>
      <c r="S4853"/>
      <c r="T4853"/>
      <c r="U4853"/>
      <c r="V4853"/>
      <c r="W4853"/>
      <c r="X4853"/>
      <c r="Y4853"/>
      <c r="Z4853"/>
    </row>
    <row r="4854" spans="1:26" x14ac:dyDescent="0.25">
      <c r="A4854"/>
      <c r="B4854"/>
      <c r="C4854"/>
      <c r="D4854"/>
      <c r="E4854"/>
      <c r="F4854"/>
      <c r="G4854"/>
      <c r="H4854"/>
      <c r="I4854"/>
      <c r="J4854"/>
      <c r="K4854"/>
      <c r="L4854"/>
      <c r="M4854"/>
      <c r="N4854"/>
      <c r="O4854"/>
      <c r="P4854"/>
      <c r="Q4854"/>
      <c r="R4854"/>
      <c r="S4854"/>
      <c r="T4854"/>
      <c r="U4854"/>
      <c r="V4854"/>
      <c r="W4854"/>
      <c r="X4854"/>
      <c r="Y4854"/>
      <c r="Z4854"/>
    </row>
    <row r="4855" spans="1:26" x14ac:dyDescent="0.25">
      <c r="A4855"/>
      <c r="B4855"/>
      <c r="C4855"/>
      <c r="D4855"/>
      <c r="E4855"/>
      <c r="F4855"/>
      <c r="G4855"/>
      <c r="H4855"/>
      <c r="I4855"/>
      <c r="J4855"/>
      <c r="K4855"/>
      <c r="L4855"/>
      <c r="M4855"/>
      <c r="N4855"/>
      <c r="O4855"/>
      <c r="P4855"/>
      <c r="Q4855"/>
      <c r="R4855"/>
      <c r="S4855"/>
      <c r="T4855"/>
      <c r="U4855"/>
      <c r="V4855"/>
      <c r="W4855"/>
      <c r="X4855"/>
      <c r="Y4855"/>
      <c r="Z4855"/>
    </row>
    <row r="4856" spans="1:26" x14ac:dyDescent="0.25">
      <c r="A4856"/>
      <c r="B4856"/>
      <c r="C4856"/>
      <c r="D4856"/>
      <c r="E4856"/>
      <c r="F4856"/>
      <c r="G4856"/>
      <c r="H4856"/>
      <c r="I4856"/>
      <c r="J4856"/>
      <c r="K4856"/>
      <c r="L4856"/>
      <c r="M4856"/>
      <c r="N4856"/>
      <c r="O4856"/>
      <c r="P4856"/>
      <c r="Q4856"/>
      <c r="R4856"/>
      <c r="S4856"/>
      <c r="T4856"/>
      <c r="U4856"/>
      <c r="V4856"/>
      <c r="W4856"/>
      <c r="X4856"/>
      <c r="Y4856"/>
      <c r="Z4856"/>
    </row>
    <row r="4857" spans="1:26" x14ac:dyDescent="0.25">
      <c r="A4857"/>
      <c r="B4857"/>
      <c r="C4857"/>
      <c r="D4857"/>
      <c r="E4857"/>
      <c r="F4857"/>
      <c r="G4857"/>
      <c r="H4857"/>
      <c r="I4857"/>
      <c r="J4857"/>
      <c r="K4857"/>
      <c r="L4857"/>
      <c r="M4857"/>
      <c r="N4857"/>
      <c r="O4857"/>
      <c r="P4857"/>
      <c r="Q4857"/>
      <c r="R4857"/>
      <c r="S4857"/>
      <c r="T4857"/>
      <c r="U4857"/>
      <c r="V4857"/>
      <c r="W4857"/>
      <c r="X4857"/>
      <c r="Y4857"/>
      <c r="Z4857"/>
    </row>
    <row r="4858" spans="1:26" x14ac:dyDescent="0.25">
      <c r="A4858"/>
      <c r="B4858"/>
      <c r="C4858"/>
      <c r="D4858"/>
      <c r="E4858"/>
      <c r="F4858"/>
      <c r="G4858"/>
      <c r="H4858"/>
      <c r="I4858"/>
      <c r="J4858"/>
      <c r="K4858"/>
      <c r="L4858"/>
      <c r="M4858"/>
      <c r="N4858"/>
      <c r="O4858"/>
      <c r="P4858"/>
      <c r="Q4858"/>
      <c r="R4858"/>
      <c r="S4858"/>
      <c r="T4858"/>
      <c r="U4858"/>
      <c r="V4858"/>
      <c r="W4858"/>
      <c r="X4858"/>
      <c r="Y4858"/>
      <c r="Z4858"/>
    </row>
    <row r="4859" spans="1:26" x14ac:dyDescent="0.25">
      <c r="A4859"/>
      <c r="B4859"/>
      <c r="C4859"/>
      <c r="D4859"/>
      <c r="E4859"/>
      <c r="F4859"/>
      <c r="G4859"/>
      <c r="H4859"/>
      <c r="I4859"/>
      <c r="J4859"/>
      <c r="K4859"/>
      <c r="L4859"/>
      <c r="M4859"/>
      <c r="N4859"/>
      <c r="O4859"/>
      <c r="P4859"/>
      <c r="Q4859"/>
      <c r="R4859"/>
      <c r="S4859"/>
      <c r="T4859"/>
      <c r="U4859"/>
      <c r="V4859"/>
      <c r="W4859"/>
      <c r="X4859"/>
      <c r="Y4859"/>
      <c r="Z4859"/>
    </row>
    <row r="4860" spans="1:26" x14ac:dyDescent="0.25">
      <c r="A4860"/>
      <c r="B4860"/>
      <c r="C4860"/>
      <c r="D4860"/>
      <c r="E4860"/>
      <c r="F4860"/>
      <c r="G4860"/>
      <c r="H4860"/>
      <c r="I4860"/>
      <c r="J4860"/>
      <c r="K4860"/>
      <c r="L4860"/>
      <c r="M4860"/>
      <c r="N4860"/>
      <c r="O4860"/>
      <c r="P4860"/>
      <c r="Q4860"/>
      <c r="R4860"/>
      <c r="S4860"/>
      <c r="T4860"/>
      <c r="U4860"/>
      <c r="V4860"/>
      <c r="W4860"/>
      <c r="X4860"/>
      <c r="Y4860"/>
      <c r="Z4860"/>
    </row>
    <row r="4861" spans="1:26" x14ac:dyDescent="0.25">
      <c r="A4861"/>
      <c r="B4861"/>
      <c r="C4861"/>
      <c r="D4861"/>
      <c r="E4861"/>
      <c r="F4861"/>
      <c r="G4861"/>
      <c r="H4861"/>
      <c r="I4861"/>
      <c r="J4861"/>
      <c r="K4861"/>
      <c r="L4861"/>
      <c r="M4861"/>
      <c r="N4861"/>
      <c r="O4861"/>
      <c r="P4861"/>
      <c r="Q4861"/>
      <c r="R4861"/>
      <c r="S4861"/>
      <c r="T4861"/>
      <c r="U4861"/>
      <c r="V4861"/>
      <c r="W4861"/>
      <c r="X4861"/>
      <c r="Y4861"/>
      <c r="Z4861"/>
    </row>
    <row r="4862" spans="1:26" x14ac:dyDescent="0.25">
      <c r="A4862"/>
      <c r="B4862"/>
      <c r="C4862"/>
      <c r="D4862"/>
      <c r="E4862"/>
      <c r="F4862"/>
      <c r="G4862"/>
      <c r="H4862"/>
      <c r="I4862"/>
      <c r="J4862"/>
      <c r="K4862"/>
      <c r="L4862"/>
      <c r="M4862"/>
      <c r="N4862"/>
      <c r="O4862"/>
      <c r="P4862"/>
      <c r="Q4862"/>
      <c r="R4862"/>
      <c r="S4862"/>
      <c r="T4862"/>
      <c r="U4862"/>
      <c r="V4862"/>
      <c r="W4862"/>
      <c r="X4862"/>
      <c r="Y4862"/>
      <c r="Z4862"/>
    </row>
    <row r="4863" spans="1:26" x14ac:dyDescent="0.25">
      <c r="A4863"/>
      <c r="B4863"/>
      <c r="C4863"/>
      <c r="D4863"/>
      <c r="E4863"/>
      <c r="F4863"/>
      <c r="G4863"/>
      <c r="H4863"/>
      <c r="I4863"/>
      <c r="J4863"/>
      <c r="K4863"/>
      <c r="L4863"/>
      <c r="M4863"/>
      <c r="N4863"/>
      <c r="O4863"/>
      <c r="P4863"/>
      <c r="Q4863"/>
      <c r="R4863"/>
      <c r="S4863"/>
      <c r="T4863"/>
      <c r="U4863"/>
      <c r="V4863"/>
      <c r="W4863"/>
      <c r="X4863"/>
      <c r="Y4863"/>
      <c r="Z4863"/>
    </row>
    <row r="4864" spans="1:26" x14ac:dyDescent="0.25">
      <c r="A4864"/>
      <c r="B4864"/>
      <c r="C4864"/>
      <c r="D4864"/>
      <c r="E4864"/>
      <c r="F4864"/>
      <c r="G4864"/>
      <c r="H4864"/>
      <c r="I4864"/>
      <c r="J4864"/>
      <c r="K4864"/>
      <c r="L4864"/>
      <c r="M4864"/>
      <c r="N4864"/>
      <c r="O4864"/>
      <c r="P4864"/>
      <c r="Q4864"/>
      <c r="R4864"/>
      <c r="S4864"/>
      <c r="T4864"/>
      <c r="U4864"/>
      <c r="V4864"/>
      <c r="W4864"/>
      <c r="X4864"/>
      <c r="Y4864"/>
      <c r="Z4864"/>
    </row>
    <row r="4865" spans="1:26" x14ac:dyDescent="0.25">
      <c r="A4865"/>
      <c r="B4865"/>
      <c r="C4865"/>
      <c r="D4865"/>
      <c r="E4865"/>
      <c r="F4865"/>
      <c r="G4865"/>
      <c r="H4865"/>
      <c r="I4865"/>
      <c r="J4865"/>
      <c r="K4865"/>
      <c r="L4865"/>
      <c r="M4865"/>
      <c r="N4865"/>
      <c r="O4865"/>
      <c r="P4865"/>
      <c r="Q4865"/>
      <c r="R4865"/>
      <c r="S4865"/>
      <c r="T4865"/>
      <c r="U4865"/>
      <c r="V4865"/>
      <c r="W4865"/>
      <c r="X4865"/>
      <c r="Y4865"/>
      <c r="Z4865"/>
    </row>
    <row r="4866" spans="1:26" x14ac:dyDescent="0.25">
      <c r="A4866"/>
      <c r="B4866"/>
      <c r="C4866"/>
      <c r="D4866"/>
      <c r="E4866"/>
      <c r="F4866"/>
      <c r="G4866"/>
      <c r="H4866"/>
      <c r="I4866"/>
      <c r="J4866"/>
      <c r="K4866"/>
      <c r="L4866"/>
      <c r="M4866"/>
      <c r="N4866"/>
      <c r="O4866"/>
      <c r="P4866"/>
      <c r="Q4866"/>
      <c r="R4866"/>
      <c r="S4866"/>
      <c r="T4866"/>
      <c r="U4866"/>
      <c r="V4866"/>
      <c r="W4866"/>
      <c r="X4866"/>
      <c r="Y4866"/>
      <c r="Z4866"/>
    </row>
    <row r="4867" spans="1:26" x14ac:dyDescent="0.25">
      <c r="A4867"/>
      <c r="B4867"/>
      <c r="C4867"/>
      <c r="D4867"/>
      <c r="E4867"/>
      <c r="F4867"/>
      <c r="G4867"/>
      <c r="H4867"/>
      <c r="I4867"/>
      <c r="J4867"/>
      <c r="K4867"/>
      <c r="L4867"/>
      <c r="M4867"/>
      <c r="N4867"/>
      <c r="O4867"/>
      <c r="P4867"/>
      <c r="Q4867"/>
      <c r="R4867"/>
      <c r="S4867"/>
      <c r="T4867"/>
      <c r="U4867"/>
      <c r="V4867"/>
      <c r="W4867"/>
      <c r="X4867"/>
      <c r="Y4867"/>
      <c r="Z4867"/>
    </row>
    <row r="4868" spans="1:26" x14ac:dyDescent="0.25">
      <c r="A4868"/>
      <c r="B4868"/>
      <c r="C4868"/>
      <c r="D4868"/>
      <c r="E4868"/>
      <c r="F4868"/>
      <c r="G4868"/>
      <c r="H4868"/>
      <c r="I4868"/>
      <c r="J4868"/>
      <c r="K4868"/>
      <c r="L4868"/>
      <c r="M4868"/>
      <c r="N4868"/>
      <c r="O4868"/>
      <c r="P4868"/>
      <c r="Q4868"/>
      <c r="R4868"/>
      <c r="S4868"/>
      <c r="T4868"/>
      <c r="U4868"/>
      <c r="V4868"/>
      <c r="W4868"/>
      <c r="X4868"/>
      <c r="Y4868"/>
      <c r="Z4868"/>
    </row>
    <row r="4869" spans="1:26" x14ac:dyDescent="0.25">
      <c r="A4869"/>
      <c r="B4869"/>
      <c r="C4869"/>
      <c r="D4869"/>
      <c r="E4869"/>
      <c r="F4869"/>
      <c r="G4869"/>
      <c r="H4869"/>
      <c r="I4869"/>
      <c r="J4869"/>
      <c r="K4869"/>
      <c r="L4869"/>
      <c r="M4869"/>
      <c r="N4869"/>
      <c r="O4869"/>
      <c r="P4869"/>
      <c r="Q4869"/>
      <c r="R4869"/>
      <c r="S4869"/>
      <c r="T4869"/>
      <c r="U4869"/>
      <c r="V4869"/>
      <c r="W4869"/>
      <c r="X4869"/>
      <c r="Y4869"/>
      <c r="Z4869"/>
    </row>
    <row r="4870" spans="1:26" x14ac:dyDescent="0.25">
      <c r="A4870"/>
      <c r="B4870"/>
      <c r="C4870"/>
      <c r="D4870"/>
      <c r="E4870"/>
      <c r="F4870"/>
      <c r="G4870"/>
      <c r="H4870"/>
      <c r="I4870"/>
      <c r="J4870"/>
      <c r="K4870"/>
      <c r="L4870"/>
      <c r="M4870"/>
      <c r="N4870"/>
      <c r="O4870"/>
      <c r="P4870"/>
      <c r="Q4870"/>
      <c r="R4870"/>
      <c r="S4870"/>
      <c r="T4870"/>
      <c r="U4870"/>
      <c r="V4870"/>
      <c r="W4870"/>
      <c r="X4870"/>
      <c r="Y4870"/>
      <c r="Z4870"/>
    </row>
    <row r="4871" spans="1:26" x14ac:dyDescent="0.25">
      <c r="A4871"/>
      <c r="B4871"/>
      <c r="C4871"/>
      <c r="D4871"/>
      <c r="E4871"/>
      <c r="F4871"/>
      <c r="G4871"/>
      <c r="H4871"/>
      <c r="I4871"/>
      <c r="J4871"/>
      <c r="K4871"/>
      <c r="L4871"/>
      <c r="M4871"/>
      <c r="N4871"/>
      <c r="O4871"/>
      <c r="P4871"/>
      <c r="Q4871"/>
      <c r="R4871"/>
      <c r="S4871"/>
      <c r="T4871"/>
      <c r="U4871"/>
      <c r="V4871"/>
      <c r="W4871"/>
      <c r="X4871"/>
      <c r="Y4871"/>
      <c r="Z4871"/>
    </row>
    <row r="4872" spans="1:26" x14ac:dyDescent="0.25">
      <c r="A4872"/>
      <c r="B4872"/>
      <c r="C4872"/>
      <c r="D4872"/>
      <c r="E4872"/>
      <c r="F4872"/>
      <c r="G4872"/>
      <c r="H4872"/>
      <c r="I4872"/>
      <c r="J4872"/>
      <c r="K4872"/>
      <c r="L4872"/>
      <c r="M4872"/>
      <c r="N4872"/>
      <c r="O4872"/>
      <c r="P4872"/>
      <c r="Q4872"/>
      <c r="R4872"/>
      <c r="S4872"/>
      <c r="T4872"/>
      <c r="U4872"/>
      <c r="V4872"/>
      <c r="W4872"/>
      <c r="X4872"/>
      <c r="Y4872"/>
      <c r="Z4872"/>
    </row>
    <row r="4873" spans="1:26" x14ac:dyDescent="0.25">
      <c r="A4873"/>
      <c r="B4873"/>
      <c r="C4873"/>
      <c r="D4873"/>
      <c r="E4873"/>
      <c r="F4873"/>
      <c r="G4873"/>
      <c r="H4873"/>
      <c r="I4873"/>
      <c r="J4873"/>
      <c r="K4873"/>
      <c r="L4873"/>
      <c r="M4873"/>
      <c r="N4873"/>
      <c r="O4873"/>
      <c r="P4873"/>
      <c r="Q4873"/>
      <c r="R4873"/>
      <c r="S4873"/>
      <c r="T4873"/>
      <c r="U4873"/>
      <c r="V4873"/>
      <c r="W4873"/>
      <c r="X4873"/>
      <c r="Y4873"/>
      <c r="Z4873"/>
    </row>
    <row r="4874" spans="1:26" x14ac:dyDescent="0.25">
      <c r="A4874"/>
      <c r="B4874"/>
      <c r="C4874"/>
      <c r="D4874"/>
      <c r="E4874"/>
      <c r="F4874"/>
      <c r="G4874"/>
      <c r="H4874"/>
      <c r="I4874"/>
      <c r="J4874"/>
      <c r="K4874"/>
      <c r="L4874"/>
      <c r="M4874"/>
      <c r="N4874"/>
      <c r="O4874"/>
      <c r="P4874"/>
      <c r="Q4874"/>
      <c r="R4874"/>
      <c r="S4874"/>
      <c r="T4874"/>
      <c r="U4874"/>
      <c r="V4874"/>
      <c r="W4874"/>
      <c r="X4874"/>
      <c r="Y4874"/>
      <c r="Z4874"/>
    </row>
    <row r="4875" spans="1:26" x14ac:dyDescent="0.25">
      <c r="A4875"/>
      <c r="B4875"/>
      <c r="C4875"/>
      <c r="D4875"/>
      <c r="E4875"/>
      <c r="F4875"/>
      <c r="G4875"/>
      <c r="H4875"/>
      <c r="I4875"/>
      <c r="J4875"/>
      <c r="K4875"/>
      <c r="L4875"/>
      <c r="M4875"/>
      <c r="N4875"/>
      <c r="O4875"/>
      <c r="P4875"/>
      <c r="Q4875"/>
      <c r="R4875"/>
      <c r="S4875"/>
      <c r="T4875"/>
      <c r="U4875"/>
      <c r="V4875"/>
      <c r="W4875"/>
      <c r="X4875"/>
      <c r="Y4875"/>
      <c r="Z4875"/>
    </row>
    <row r="4876" spans="1:26" x14ac:dyDescent="0.25">
      <c r="A4876"/>
      <c r="B4876"/>
      <c r="C4876"/>
      <c r="D4876"/>
      <c r="E4876"/>
      <c r="F4876"/>
      <c r="G4876"/>
      <c r="H4876"/>
      <c r="I4876"/>
      <c r="J4876"/>
      <c r="K4876"/>
      <c r="L4876"/>
      <c r="M4876"/>
      <c r="N4876"/>
      <c r="O4876"/>
      <c r="P4876"/>
      <c r="Q4876"/>
      <c r="R4876"/>
      <c r="S4876"/>
      <c r="T4876"/>
      <c r="U4876"/>
      <c r="V4876"/>
      <c r="W4876"/>
      <c r="X4876"/>
      <c r="Y4876"/>
      <c r="Z4876"/>
    </row>
    <row r="4877" spans="1:26" x14ac:dyDescent="0.25">
      <c r="A4877"/>
      <c r="B4877"/>
      <c r="C4877"/>
      <c r="D4877"/>
      <c r="E4877"/>
      <c r="F4877"/>
      <c r="G4877"/>
      <c r="H4877"/>
      <c r="I4877"/>
      <c r="J4877"/>
      <c r="K4877"/>
      <c r="L4877"/>
      <c r="M4877"/>
      <c r="N4877"/>
      <c r="O4877"/>
      <c r="P4877"/>
      <c r="Q4877"/>
      <c r="R4877"/>
      <c r="S4877"/>
      <c r="T4877"/>
      <c r="U4877"/>
      <c r="V4877"/>
      <c r="W4877"/>
      <c r="X4877"/>
      <c r="Y4877"/>
      <c r="Z4877"/>
    </row>
    <row r="4878" spans="1:26" x14ac:dyDescent="0.25">
      <c r="A4878"/>
      <c r="B4878"/>
      <c r="C4878"/>
      <c r="D4878"/>
      <c r="E4878"/>
      <c r="F4878"/>
      <c r="G4878"/>
      <c r="H4878"/>
      <c r="I4878"/>
      <c r="J4878"/>
      <c r="K4878"/>
      <c r="L4878"/>
      <c r="M4878"/>
      <c r="N4878"/>
      <c r="O4878"/>
      <c r="P4878"/>
      <c r="Q4878"/>
      <c r="R4878"/>
      <c r="S4878"/>
      <c r="T4878"/>
      <c r="U4878"/>
      <c r="V4878"/>
      <c r="W4878"/>
      <c r="X4878"/>
      <c r="Y4878"/>
      <c r="Z4878"/>
    </row>
    <row r="4879" spans="1:26" x14ac:dyDescent="0.25">
      <c r="A4879"/>
      <c r="B4879"/>
      <c r="C4879"/>
      <c r="D4879"/>
      <c r="E4879"/>
      <c r="F4879"/>
      <c r="G4879"/>
      <c r="H4879"/>
      <c r="I4879"/>
      <c r="J4879"/>
      <c r="K4879"/>
      <c r="L4879"/>
      <c r="M4879"/>
      <c r="N4879"/>
      <c r="O4879"/>
      <c r="P4879"/>
      <c r="Q4879"/>
      <c r="R4879"/>
      <c r="S4879"/>
      <c r="T4879"/>
      <c r="U4879"/>
      <c r="V4879"/>
      <c r="W4879"/>
      <c r="X4879"/>
      <c r="Y4879"/>
      <c r="Z4879"/>
    </row>
    <row r="4880" spans="1:26" x14ac:dyDescent="0.25">
      <c r="A4880"/>
      <c r="B4880"/>
      <c r="C4880"/>
      <c r="D4880"/>
      <c r="E4880"/>
      <c r="F4880"/>
      <c r="G4880"/>
      <c r="H4880"/>
      <c r="I4880"/>
      <c r="J4880"/>
      <c r="K4880"/>
      <c r="L4880"/>
      <c r="M4880"/>
      <c r="N4880"/>
      <c r="O4880"/>
      <c r="P4880"/>
      <c r="Q4880"/>
      <c r="R4880"/>
      <c r="S4880"/>
      <c r="T4880"/>
      <c r="U4880"/>
      <c r="V4880"/>
      <c r="W4880"/>
      <c r="X4880"/>
      <c r="Y4880"/>
      <c r="Z4880"/>
    </row>
    <row r="4881" spans="1:26" x14ac:dyDescent="0.25">
      <c r="A4881"/>
      <c r="B4881"/>
      <c r="C4881"/>
      <c r="D4881"/>
      <c r="E4881"/>
      <c r="F4881"/>
      <c r="G4881"/>
      <c r="H4881"/>
      <c r="I4881"/>
      <c r="J4881"/>
      <c r="K4881"/>
      <c r="L4881"/>
      <c r="M4881"/>
      <c r="N4881"/>
      <c r="O4881"/>
      <c r="P4881"/>
      <c r="Q4881"/>
      <c r="R4881"/>
      <c r="S4881"/>
      <c r="T4881"/>
      <c r="U4881"/>
      <c r="V4881"/>
      <c r="W4881"/>
      <c r="X4881"/>
      <c r="Y4881"/>
      <c r="Z4881"/>
    </row>
    <row r="4882" spans="1:26" x14ac:dyDescent="0.25">
      <c r="A4882"/>
      <c r="B4882"/>
      <c r="C4882"/>
      <c r="D4882"/>
      <c r="E4882"/>
      <c r="F4882"/>
      <c r="G4882"/>
      <c r="H4882"/>
      <c r="I4882"/>
      <c r="J4882"/>
      <c r="K4882"/>
      <c r="L4882"/>
      <c r="M4882"/>
      <c r="N4882"/>
      <c r="O4882"/>
      <c r="P4882"/>
      <c r="Q4882"/>
      <c r="R4882"/>
      <c r="S4882"/>
      <c r="T4882"/>
      <c r="U4882"/>
      <c r="V4882"/>
      <c r="W4882"/>
      <c r="X4882"/>
      <c r="Y4882"/>
      <c r="Z4882"/>
    </row>
    <row r="4883" spans="1:26" x14ac:dyDescent="0.25">
      <c r="A4883"/>
      <c r="B4883"/>
      <c r="C4883"/>
      <c r="D4883"/>
      <c r="E4883"/>
      <c r="F4883"/>
      <c r="G4883"/>
      <c r="H4883"/>
      <c r="I4883"/>
      <c r="J4883"/>
      <c r="K4883"/>
      <c r="L4883"/>
      <c r="M4883"/>
      <c r="N4883"/>
      <c r="O4883"/>
      <c r="P4883"/>
      <c r="Q4883"/>
      <c r="R4883"/>
      <c r="S4883"/>
      <c r="T4883"/>
      <c r="U4883"/>
      <c r="V4883"/>
      <c r="W4883"/>
      <c r="X4883"/>
      <c r="Y4883"/>
      <c r="Z4883"/>
    </row>
    <row r="4884" spans="1:26" x14ac:dyDescent="0.25">
      <c r="A4884"/>
      <c r="B4884"/>
      <c r="C4884"/>
      <c r="D4884"/>
      <c r="E4884"/>
      <c r="F4884"/>
      <c r="G4884"/>
      <c r="H4884"/>
      <c r="I4884"/>
      <c r="J4884"/>
      <c r="K4884"/>
      <c r="L4884"/>
      <c r="M4884"/>
      <c r="N4884"/>
      <c r="O4884"/>
      <c r="P4884"/>
      <c r="Q4884"/>
      <c r="R4884"/>
      <c r="S4884"/>
      <c r="T4884"/>
      <c r="U4884"/>
      <c r="V4884"/>
      <c r="W4884"/>
      <c r="X4884"/>
      <c r="Y4884"/>
      <c r="Z4884"/>
    </row>
    <row r="4885" spans="1:26" x14ac:dyDescent="0.25">
      <c r="A4885"/>
      <c r="B4885"/>
      <c r="C4885"/>
      <c r="D4885"/>
      <c r="E4885"/>
      <c r="F4885"/>
      <c r="G4885"/>
      <c r="H4885"/>
      <c r="I4885"/>
      <c r="J4885"/>
      <c r="K4885"/>
      <c r="L4885"/>
      <c r="M4885"/>
      <c r="N4885"/>
      <c r="O4885"/>
      <c r="P4885"/>
      <c r="Q4885"/>
      <c r="R4885"/>
      <c r="S4885"/>
      <c r="T4885"/>
      <c r="U4885"/>
      <c r="V4885"/>
      <c r="W4885"/>
      <c r="X4885"/>
      <c r="Y4885"/>
      <c r="Z4885"/>
    </row>
    <row r="4886" spans="1:26" x14ac:dyDescent="0.25">
      <c r="A4886"/>
      <c r="B4886"/>
      <c r="C4886"/>
      <c r="D4886"/>
      <c r="E4886"/>
      <c r="F4886"/>
      <c r="G4886"/>
      <c r="H4886"/>
      <c r="I4886"/>
      <c r="J4886"/>
      <c r="K4886"/>
      <c r="L4886"/>
      <c r="M4886"/>
      <c r="N4886"/>
      <c r="O4886"/>
      <c r="P4886"/>
      <c r="Q4886"/>
      <c r="R4886"/>
      <c r="S4886"/>
      <c r="T4886"/>
      <c r="U4886"/>
      <c r="V4886"/>
      <c r="W4886"/>
      <c r="X4886"/>
      <c r="Y4886"/>
      <c r="Z4886"/>
    </row>
    <row r="4887" spans="1:26" x14ac:dyDescent="0.25">
      <c r="A4887"/>
      <c r="B4887"/>
      <c r="C4887"/>
      <c r="D4887"/>
      <c r="E4887"/>
      <c r="F4887"/>
      <c r="G4887"/>
      <c r="H4887"/>
      <c r="I4887"/>
      <c r="J4887"/>
      <c r="K4887"/>
      <c r="L4887"/>
      <c r="M4887"/>
      <c r="N4887"/>
      <c r="O4887"/>
      <c r="P4887"/>
      <c r="Q4887"/>
      <c r="R4887"/>
      <c r="S4887"/>
      <c r="T4887"/>
      <c r="U4887"/>
      <c r="V4887"/>
      <c r="W4887"/>
      <c r="X4887"/>
      <c r="Y4887"/>
      <c r="Z4887"/>
    </row>
    <row r="4888" spans="1:26" x14ac:dyDescent="0.25">
      <c r="A4888"/>
      <c r="B4888"/>
      <c r="C4888"/>
      <c r="D4888"/>
      <c r="E4888"/>
      <c r="F4888"/>
      <c r="G4888"/>
      <c r="H4888"/>
      <c r="I4888"/>
      <c r="J4888"/>
      <c r="K4888"/>
      <c r="L4888"/>
      <c r="M4888"/>
      <c r="N4888"/>
      <c r="O4888"/>
      <c r="P4888"/>
      <c r="Q4888"/>
      <c r="R4888"/>
      <c r="S4888"/>
      <c r="T4888"/>
      <c r="U4888"/>
      <c r="V4888"/>
      <c r="W4888"/>
      <c r="X4888"/>
      <c r="Y4888"/>
      <c r="Z4888"/>
    </row>
    <row r="4889" spans="1:26" x14ac:dyDescent="0.25">
      <c r="A4889"/>
      <c r="B4889"/>
      <c r="C4889"/>
      <c r="D4889"/>
      <c r="E4889"/>
      <c r="F4889"/>
      <c r="G4889"/>
      <c r="H4889"/>
      <c r="I4889"/>
      <c r="J4889"/>
      <c r="K4889"/>
      <c r="L4889"/>
      <c r="M4889"/>
      <c r="N4889"/>
      <c r="O4889"/>
      <c r="P4889"/>
      <c r="Q4889"/>
      <c r="R4889"/>
      <c r="S4889"/>
      <c r="T4889"/>
      <c r="U4889"/>
      <c r="V4889"/>
      <c r="W4889"/>
      <c r="X4889"/>
      <c r="Y4889"/>
      <c r="Z4889"/>
    </row>
    <row r="4890" spans="1:26" x14ac:dyDescent="0.25">
      <c r="A4890"/>
      <c r="B4890"/>
      <c r="C4890"/>
      <c r="D4890"/>
      <c r="E4890"/>
      <c r="F4890"/>
      <c r="G4890"/>
      <c r="H4890"/>
      <c r="I4890"/>
      <c r="J4890"/>
      <c r="K4890"/>
      <c r="L4890"/>
      <c r="M4890"/>
      <c r="N4890"/>
      <c r="O4890"/>
      <c r="P4890"/>
      <c r="Q4890"/>
      <c r="R4890"/>
      <c r="S4890"/>
      <c r="T4890"/>
      <c r="U4890"/>
      <c r="V4890"/>
      <c r="W4890"/>
      <c r="X4890"/>
      <c r="Y4890"/>
      <c r="Z4890"/>
    </row>
    <row r="4891" spans="1:26" x14ac:dyDescent="0.25">
      <c r="A4891"/>
      <c r="B4891"/>
      <c r="C4891"/>
      <c r="D4891"/>
      <c r="E4891"/>
      <c r="F4891"/>
      <c r="G4891"/>
      <c r="H4891"/>
      <c r="I4891"/>
      <c r="J4891"/>
      <c r="K4891"/>
      <c r="L4891"/>
      <c r="M4891"/>
      <c r="N4891"/>
      <c r="O4891"/>
      <c r="P4891"/>
      <c r="Q4891"/>
      <c r="R4891"/>
      <c r="S4891"/>
      <c r="T4891"/>
      <c r="U4891"/>
      <c r="V4891"/>
      <c r="W4891"/>
      <c r="X4891"/>
      <c r="Y4891"/>
      <c r="Z4891"/>
    </row>
    <row r="4892" spans="1:26" x14ac:dyDescent="0.25">
      <c r="A4892"/>
      <c r="B4892"/>
      <c r="C4892"/>
      <c r="D4892"/>
      <c r="E4892"/>
      <c r="F4892"/>
      <c r="G4892"/>
      <c r="H4892"/>
      <c r="I4892"/>
      <c r="J4892"/>
      <c r="K4892"/>
      <c r="L4892"/>
      <c r="M4892"/>
      <c r="N4892"/>
      <c r="O4892"/>
      <c r="P4892"/>
      <c r="Q4892"/>
      <c r="R4892"/>
      <c r="S4892"/>
      <c r="T4892"/>
      <c r="U4892"/>
      <c r="V4892"/>
      <c r="W4892"/>
      <c r="X4892"/>
      <c r="Y4892"/>
      <c r="Z4892"/>
    </row>
    <row r="4893" spans="1:26" x14ac:dyDescent="0.25">
      <c r="A4893"/>
      <c r="B4893"/>
      <c r="C4893"/>
      <c r="D4893"/>
      <c r="E4893"/>
      <c r="F4893"/>
      <c r="G4893"/>
      <c r="H4893"/>
      <c r="I4893"/>
      <c r="J4893"/>
      <c r="K4893"/>
      <c r="L4893"/>
      <c r="M4893"/>
      <c r="N4893"/>
      <c r="O4893"/>
      <c r="P4893"/>
      <c r="Q4893"/>
      <c r="R4893"/>
      <c r="S4893"/>
      <c r="T4893"/>
      <c r="U4893"/>
      <c r="V4893"/>
      <c r="W4893"/>
      <c r="X4893"/>
      <c r="Y4893"/>
      <c r="Z4893"/>
    </row>
    <row r="4894" spans="1:26" x14ac:dyDescent="0.25">
      <c r="A4894"/>
      <c r="B4894"/>
      <c r="C4894"/>
      <c r="D4894"/>
      <c r="E4894"/>
      <c r="F4894"/>
      <c r="G4894"/>
      <c r="H4894"/>
      <c r="I4894"/>
      <c r="J4894"/>
      <c r="K4894"/>
      <c r="L4894"/>
      <c r="M4894"/>
      <c r="N4894"/>
      <c r="O4894"/>
      <c r="P4894"/>
      <c r="Q4894"/>
      <c r="R4894"/>
      <c r="S4894"/>
      <c r="T4894"/>
      <c r="U4894"/>
      <c r="V4894"/>
      <c r="W4894"/>
      <c r="X4894"/>
      <c r="Y4894"/>
      <c r="Z4894"/>
    </row>
    <row r="4895" spans="1:26" x14ac:dyDescent="0.25">
      <c r="A4895"/>
      <c r="B4895"/>
      <c r="C4895"/>
      <c r="D4895"/>
      <c r="E4895"/>
      <c r="F4895"/>
      <c r="G4895"/>
      <c r="H4895"/>
      <c r="I4895"/>
      <c r="J4895"/>
      <c r="K4895"/>
      <c r="L4895"/>
      <c r="M4895"/>
      <c r="N4895"/>
      <c r="O4895"/>
      <c r="P4895"/>
      <c r="Q4895"/>
      <c r="R4895"/>
      <c r="S4895"/>
      <c r="T4895"/>
      <c r="U4895"/>
      <c r="V4895"/>
      <c r="W4895"/>
      <c r="X4895"/>
      <c r="Y4895"/>
      <c r="Z4895"/>
    </row>
    <row r="4896" spans="1:26" x14ac:dyDescent="0.25">
      <c r="A4896"/>
      <c r="B4896"/>
      <c r="C4896"/>
      <c r="D4896"/>
      <c r="E4896"/>
      <c r="F4896"/>
      <c r="G4896"/>
      <c r="H4896"/>
      <c r="I4896"/>
      <c r="J4896"/>
      <c r="K4896"/>
      <c r="L4896"/>
      <c r="M4896"/>
      <c r="N4896"/>
      <c r="O4896"/>
      <c r="P4896"/>
      <c r="Q4896"/>
      <c r="R4896"/>
      <c r="S4896"/>
      <c r="T4896"/>
      <c r="U4896"/>
      <c r="V4896"/>
      <c r="W4896"/>
      <c r="X4896"/>
      <c r="Y4896"/>
      <c r="Z4896"/>
    </row>
    <row r="4897" spans="1:26" x14ac:dyDescent="0.25">
      <c r="A4897"/>
      <c r="B4897"/>
      <c r="C4897"/>
      <c r="D4897"/>
      <c r="E4897"/>
      <c r="F4897"/>
      <c r="G4897"/>
      <c r="H4897"/>
      <c r="I4897"/>
      <c r="J4897"/>
      <c r="K4897"/>
      <c r="L4897"/>
      <c r="M4897"/>
      <c r="N4897"/>
      <c r="O4897"/>
      <c r="P4897"/>
      <c r="Q4897"/>
      <c r="R4897"/>
      <c r="S4897"/>
      <c r="T4897"/>
      <c r="U4897"/>
      <c r="V4897"/>
      <c r="W4897"/>
      <c r="X4897"/>
      <c r="Y4897"/>
      <c r="Z4897"/>
    </row>
    <row r="4898" spans="1:26" x14ac:dyDescent="0.25">
      <c r="A4898"/>
      <c r="B4898"/>
      <c r="C4898"/>
      <c r="D4898"/>
      <c r="E4898"/>
      <c r="F4898"/>
      <c r="G4898"/>
      <c r="H4898"/>
      <c r="I4898"/>
      <c r="J4898"/>
      <c r="K4898"/>
      <c r="L4898"/>
      <c r="M4898"/>
      <c r="N4898"/>
      <c r="O4898"/>
      <c r="P4898"/>
      <c r="Q4898"/>
      <c r="R4898"/>
      <c r="S4898"/>
      <c r="T4898"/>
      <c r="U4898"/>
      <c r="V4898"/>
      <c r="W4898"/>
      <c r="X4898"/>
      <c r="Y4898"/>
      <c r="Z4898"/>
    </row>
    <row r="4899" spans="1:26" x14ac:dyDescent="0.25">
      <c r="A4899"/>
      <c r="B4899"/>
      <c r="C4899"/>
      <c r="D4899"/>
      <c r="E4899"/>
      <c r="F4899"/>
      <c r="G4899"/>
      <c r="H4899"/>
      <c r="I4899"/>
      <c r="J4899"/>
      <c r="K4899"/>
      <c r="L4899"/>
      <c r="M4899"/>
      <c r="N4899"/>
      <c r="O4899"/>
      <c r="P4899"/>
      <c r="Q4899"/>
      <c r="R4899"/>
      <c r="S4899"/>
      <c r="T4899"/>
      <c r="U4899"/>
      <c r="V4899"/>
      <c r="W4899"/>
      <c r="X4899"/>
      <c r="Y4899"/>
      <c r="Z4899"/>
    </row>
    <row r="4900" spans="1:26" x14ac:dyDescent="0.25">
      <c r="A4900"/>
      <c r="B4900"/>
      <c r="C4900"/>
      <c r="D4900"/>
      <c r="E4900"/>
      <c r="F4900"/>
      <c r="G4900"/>
      <c r="H4900"/>
      <c r="I4900"/>
      <c r="J4900"/>
      <c r="K4900"/>
      <c r="L4900"/>
      <c r="M4900"/>
      <c r="N4900"/>
      <c r="O4900"/>
      <c r="P4900"/>
      <c r="Q4900"/>
      <c r="R4900"/>
      <c r="S4900"/>
      <c r="T4900"/>
      <c r="U4900"/>
      <c r="V4900"/>
      <c r="W4900"/>
      <c r="X4900"/>
      <c r="Y4900"/>
      <c r="Z4900"/>
    </row>
    <row r="4901" spans="1:26" x14ac:dyDescent="0.25">
      <c r="A4901"/>
      <c r="B4901"/>
      <c r="C4901"/>
      <c r="D4901"/>
      <c r="E4901"/>
      <c r="F4901"/>
      <c r="G4901"/>
      <c r="H4901"/>
      <c r="I4901"/>
      <c r="J4901"/>
      <c r="K4901"/>
      <c r="L4901"/>
      <c r="M4901"/>
      <c r="N4901"/>
      <c r="O4901"/>
      <c r="P4901"/>
      <c r="Q4901"/>
      <c r="R4901"/>
      <c r="S4901"/>
      <c r="T4901"/>
      <c r="U4901"/>
      <c r="V4901"/>
      <c r="W4901"/>
      <c r="X4901"/>
      <c r="Y4901"/>
      <c r="Z4901"/>
    </row>
    <row r="4902" spans="1:26" x14ac:dyDescent="0.25">
      <c r="A4902"/>
      <c r="B4902"/>
      <c r="C4902"/>
      <c r="D4902"/>
      <c r="E4902"/>
      <c r="F4902"/>
      <c r="G4902"/>
      <c r="H4902"/>
      <c r="I4902"/>
      <c r="J4902"/>
      <c r="K4902"/>
      <c r="L4902"/>
      <c r="M4902"/>
      <c r="N4902"/>
      <c r="O4902"/>
      <c r="P4902"/>
      <c r="Q4902"/>
      <c r="R4902"/>
      <c r="S4902"/>
      <c r="T4902"/>
      <c r="U4902"/>
      <c r="V4902"/>
      <c r="W4902"/>
      <c r="X4902"/>
      <c r="Y4902"/>
      <c r="Z4902"/>
    </row>
    <row r="4903" spans="1:26" x14ac:dyDescent="0.25">
      <c r="A4903"/>
      <c r="B4903"/>
      <c r="C4903"/>
      <c r="D4903"/>
      <c r="E4903"/>
      <c r="F4903"/>
      <c r="G4903"/>
      <c r="H4903"/>
      <c r="I4903"/>
      <c r="J4903"/>
      <c r="K4903"/>
      <c r="L4903"/>
      <c r="M4903"/>
      <c r="N4903"/>
      <c r="O4903"/>
      <c r="P4903"/>
      <c r="Q4903"/>
      <c r="R4903"/>
      <c r="S4903"/>
      <c r="T4903"/>
      <c r="U4903"/>
      <c r="V4903"/>
      <c r="W4903"/>
      <c r="X4903"/>
      <c r="Y4903"/>
      <c r="Z4903"/>
    </row>
    <row r="4904" spans="1:26" x14ac:dyDescent="0.25">
      <c r="A4904"/>
      <c r="B4904"/>
      <c r="C4904"/>
      <c r="D4904"/>
      <c r="E4904"/>
      <c r="F4904"/>
      <c r="G4904"/>
      <c r="H4904"/>
      <c r="I4904"/>
      <c r="J4904"/>
      <c r="K4904"/>
      <c r="L4904"/>
      <c r="M4904"/>
      <c r="N4904"/>
      <c r="O4904"/>
      <c r="P4904"/>
      <c r="Q4904"/>
      <c r="R4904"/>
      <c r="S4904"/>
      <c r="T4904"/>
      <c r="U4904"/>
      <c r="V4904"/>
      <c r="W4904"/>
      <c r="X4904"/>
      <c r="Y4904"/>
      <c r="Z4904"/>
    </row>
    <row r="4905" spans="1:26" x14ac:dyDescent="0.25">
      <c r="A4905"/>
      <c r="B4905"/>
      <c r="C4905"/>
      <c r="D4905"/>
      <c r="E4905"/>
      <c r="F4905"/>
      <c r="G4905"/>
      <c r="H4905"/>
      <c r="I4905"/>
      <c r="J4905"/>
      <c r="K4905"/>
      <c r="L4905"/>
      <c r="M4905"/>
      <c r="N4905"/>
      <c r="O4905"/>
      <c r="P4905"/>
      <c r="Q4905"/>
      <c r="R4905"/>
      <c r="S4905"/>
      <c r="T4905"/>
      <c r="U4905"/>
      <c r="V4905"/>
      <c r="W4905"/>
      <c r="X4905"/>
      <c r="Y4905"/>
      <c r="Z4905"/>
    </row>
    <row r="4906" spans="1:26" x14ac:dyDescent="0.25">
      <c r="A4906"/>
      <c r="B4906"/>
      <c r="C4906"/>
      <c r="D4906"/>
      <c r="E4906"/>
      <c r="F4906"/>
      <c r="G4906"/>
      <c r="H4906"/>
      <c r="I4906"/>
      <c r="J4906"/>
      <c r="K4906"/>
      <c r="L4906"/>
      <c r="M4906"/>
      <c r="N4906"/>
      <c r="O4906"/>
      <c r="P4906"/>
      <c r="Q4906"/>
      <c r="R4906"/>
      <c r="S4906"/>
      <c r="T4906"/>
      <c r="U4906"/>
      <c r="V4906"/>
      <c r="W4906"/>
      <c r="X4906"/>
      <c r="Y4906"/>
      <c r="Z4906"/>
    </row>
    <row r="4907" spans="1:26" x14ac:dyDescent="0.25">
      <c r="A4907"/>
      <c r="B4907"/>
      <c r="C4907"/>
      <c r="D4907"/>
      <c r="E4907"/>
      <c r="F4907"/>
      <c r="G4907"/>
      <c r="H4907"/>
      <c r="I4907"/>
      <c r="J4907"/>
      <c r="K4907"/>
      <c r="L4907"/>
      <c r="M4907"/>
      <c r="N4907"/>
      <c r="O4907"/>
      <c r="P4907"/>
      <c r="Q4907"/>
      <c r="R4907"/>
      <c r="S4907"/>
      <c r="T4907"/>
      <c r="U4907"/>
      <c r="V4907"/>
      <c r="W4907"/>
      <c r="X4907"/>
      <c r="Y4907"/>
      <c r="Z4907"/>
    </row>
    <row r="4908" spans="1:26" x14ac:dyDescent="0.25">
      <c r="A4908"/>
      <c r="B4908"/>
      <c r="C4908"/>
      <c r="D4908"/>
      <c r="E4908"/>
      <c r="F4908"/>
      <c r="G4908"/>
      <c r="H4908"/>
      <c r="I4908"/>
      <c r="J4908"/>
      <c r="K4908"/>
      <c r="L4908"/>
      <c r="M4908"/>
      <c r="N4908"/>
      <c r="O4908"/>
      <c r="P4908"/>
      <c r="Q4908"/>
      <c r="R4908"/>
      <c r="S4908"/>
      <c r="T4908"/>
      <c r="U4908"/>
      <c r="V4908"/>
      <c r="W4908"/>
      <c r="X4908"/>
      <c r="Y4908"/>
      <c r="Z4908"/>
    </row>
    <row r="4909" spans="1:26" x14ac:dyDescent="0.25">
      <c r="A4909"/>
      <c r="B4909"/>
      <c r="C4909"/>
      <c r="D4909"/>
      <c r="E4909"/>
      <c r="F4909"/>
      <c r="G4909"/>
      <c r="H4909"/>
      <c r="I4909"/>
      <c r="J4909"/>
      <c r="K4909"/>
      <c r="L4909"/>
      <c r="M4909"/>
      <c r="N4909"/>
      <c r="O4909"/>
      <c r="P4909"/>
      <c r="Q4909"/>
      <c r="R4909"/>
      <c r="S4909"/>
      <c r="T4909"/>
      <c r="U4909"/>
      <c r="V4909"/>
      <c r="W4909"/>
      <c r="X4909"/>
      <c r="Y4909"/>
      <c r="Z4909"/>
    </row>
    <row r="4910" spans="1:26" x14ac:dyDescent="0.25">
      <c r="A4910"/>
      <c r="B4910"/>
      <c r="C4910"/>
      <c r="D4910"/>
      <c r="E4910"/>
      <c r="F4910"/>
      <c r="G4910"/>
      <c r="H4910"/>
      <c r="I4910"/>
      <c r="J4910"/>
      <c r="K4910"/>
      <c r="L4910"/>
      <c r="M4910"/>
      <c r="N4910"/>
      <c r="O4910"/>
      <c r="P4910"/>
      <c r="Q4910"/>
      <c r="R4910"/>
      <c r="S4910"/>
      <c r="T4910"/>
      <c r="U4910"/>
      <c r="V4910"/>
      <c r="W4910"/>
      <c r="X4910"/>
      <c r="Y4910"/>
      <c r="Z4910"/>
    </row>
    <row r="4911" spans="1:26" x14ac:dyDescent="0.25">
      <c r="A4911"/>
      <c r="B4911"/>
      <c r="C4911"/>
      <c r="D4911"/>
      <c r="E4911"/>
      <c r="F4911"/>
      <c r="G4911"/>
      <c r="H4911"/>
      <c r="I4911"/>
      <c r="J4911"/>
      <c r="K4911"/>
      <c r="L4911"/>
      <c r="M4911"/>
      <c r="N4911"/>
      <c r="O4911"/>
      <c r="P4911"/>
      <c r="Q4911"/>
      <c r="R4911"/>
      <c r="S4911"/>
      <c r="T4911"/>
      <c r="U4911"/>
      <c r="V4911"/>
      <c r="W4911"/>
      <c r="X4911"/>
      <c r="Y4911"/>
      <c r="Z4911"/>
    </row>
    <row r="4912" spans="1:26" x14ac:dyDescent="0.25">
      <c r="A4912"/>
      <c r="B4912"/>
      <c r="C4912"/>
      <c r="D4912"/>
      <c r="E4912"/>
      <c r="F4912"/>
      <c r="G4912"/>
      <c r="H4912"/>
      <c r="I4912"/>
      <c r="J4912"/>
      <c r="K4912"/>
      <c r="L4912"/>
      <c r="M4912"/>
      <c r="N4912"/>
      <c r="O4912"/>
      <c r="P4912"/>
      <c r="Q4912"/>
      <c r="R4912"/>
      <c r="S4912"/>
      <c r="T4912"/>
      <c r="U4912"/>
      <c r="V4912"/>
      <c r="W4912"/>
      <c r="X4912"/>
      <c r="Y4912"/>
      <c r="Z4912"/>
    </row>
    <row r="4913" spans="1:26" x14ac:dyDescent="0.25">
      <c r="A4913"/>
      <c r="B4913"/>
      <c r="C4913"/>
      <c r="D4913"/>
      <c r="E4913"/>
      <c r="F4913"/>
      <c r="G4913"/>
      <c r="H4913"/>
      <c r="I4913"/>
      <c r="J4913"/>
      <c r="K4913"/>
      <c r="L4913"/>
      <c r="M4913"/>
      <c r="N4913"/>
      <c r="O4913"/>
      <c r="P4913"/>
      <c r="Q4913"/>
      <c r="R4913"/>
      <c r="S4913"/>
      <c r="T4913"/>
      <c r="U4913"/>
      <c r="V4913"/>
      <c r="W4913"/>
      <c r="X4913"/>
      <c r="Y4913"/>
      <c r="Z4913"/>
    </row>
    <row r="4914" spans="1:26" x14ac:dyDescent="0.25">
      <c r="A4914"/>
      <c r="B4914"/>
      <c r="C4914"/>
      <c r="D4914"/>
      <c r="E4914"/>
      <c r="F4914"/>
      <c r="G4914"/>
      <c r="H4914"/>
      <c r="I4914"/>
      <c r="J4914"/>
      <c r="K4914"/>
      <c r="L4914"/>
      <c r="M4914"/>
      <c r="N4914"/>
      <c r="O4914"/>
      <c r="P4914"/>
      <c r="Q4914"/>
      <c r="R4914"/>
      <c r="S4914"/>
      <c r="T4914"/>
      <c r="U4914"/>
      <c r="V4914"/>
      <c r="W4914"/>
      <c r="X4914"/>
      <c r="Y4914"/>
      <c r="Z4914"/>
    </row>
    <row r="4915" spans="1:26" x14ac:dyDescent="0.25">
      <c r="A4915"/>
      <c r="B4915"/>
      <c r="C4915"/>
      <c r="D4915"/>
      <c r="E4915"/>
      <c r="F4915"/>
      <c r="G4915"/>
      <c r="H4915"/>
      <c r="I4915"/>
      <c r="J4915"/>
      <c r="K4915"/>
      <c r="L4915"/>
      <c r="M4915"/>
      <c r="N4915"/>
      <c r="O4915"/>
      <c r="P4915"/>
      <c r="Q4915"/>
      <c r="R4915"/>
      <c r="S4915"/>
      <c r="T4915"/>
      <c r="U4915"/>
      <c r="V4915"/>
      <c r="W4915"/>
      <c r="X4915"/>
      <c r="Y4915"/>
      <c r="Z4915"/>
    </row>
    <row r="4916" spans="1:26" x14ac:dyDescent="0.25">
      <c r="A4916"/>
      <c r="B4916"/>
      <c r="C4916"/>
      <c r="D4916"/>
      <c r="E4916"/>
      <c r="F4916"/>
      <c r="G4916"/>
      <c r="H4916"/>
      <c r="I4916"/>
      <c r="J4916"/>
      <c r="K4916"/>
      <c r="L4916"/>
      <c r="M4916"/>
      <c r="N4916"/>
      <c r="O4916"/>
      <c r="P4916"/>
      <c r="Q4916"/>
      <c r="R4916"/>
      <c r="S4916"/>
      <c r="T4916"/>
      <c r="U4916"/>
      <c r="V4916"/>
      <c r="W4916"/>
      <c r="X4916"/>
      <c r="Y4916"/>
      <c r="Z4916"/>
    </row>
    <row r="4917" spans="1:26" x14ac:dyDescent="0.25">
      <c r="A4917"/>
      <c r="B4917"/>
      <c r="C4917"/>
      <c r="D4917"/>
      <c r="E4917"/>
      <c r="F4917"/>
      <c r="G4917"/>
      <c r="H4917"/>
      <c r="I4917"/>
      <c r="J4917"/>
      <c r="K4917"/>
      <c r="L4917"/>
      <c r="M4917"/>
      <c r="N4917"/>
      <c r="O4917"/>
      <c r="P4917"/>
      <c r="Q4917"/>
      <c r="R4917"/>
      <c r="S4917"/>
      <c r="T4917"/>
      <c r="U4917"/>
      <c r="V4917"/>
      <c r="W4917"/>
      <c r="X4917"/>
      <c r="Y4917"/>
      <c r="Z4917"/>
    </row>
    <row r="4918" spans="1:26" x14ac:dyDescent="0.25">
      <c r="A4918"/>
      <c r="B4918"/>
      <c r="C4918"/>
      <c r="D4918"/>
      <c r="E4918"/>
      <c r="F4918"/>
      <c r="G4918"/>
      <c r="H4918"/>
      <c r="I4918"/>
      <c r="J4918"/>
      <c r="K4918"/>
      <c r="L4918"/>
      <c r="M4918"/>
      <c r="N4918"/>
      <c r="O4918"/>
      <c r="P4918"/>
      <c r="Q4918"/>
      <c r="R4918"/>
      <c r="S4918"/>
      <c r="T4918"/>
      <c r="U4918"/>
      <c r="V4918"/>
      <c r="W4918"/>
      <c r="X4918"/>
      <c r="Y4918"/>
      <c r="Z4918"/>
    </row>
    <row r="4919" spans="1:26" x14ac:dyDescent="0.25">
      <c r="A4919"/>
      <c r="B4919"/>
      <c r="C4919"/>
      <c r="D4919"/>
      <c r="E4919"/>
      <c r="F4919"/>
      <c r="G4919"/>
      <c r="H4919"/>
      <c r="I4919"/>
      <c r="J4919"/>
      <c r="K4919"/>
      <c r="L4919"/>
      <c r="M4919"/>
      <c r="N4919"/>
      <c r="O4919"/>
      <c r="P4919"/>
      <c r="Q4919"/>
      <c r="R4919"/>
      <c r="S4919"/>
      <c r="T4919"/>
      <c r="U4919"/>
      <c r="V4919"/>
      <c r="W4919"/>
      <c r="X4919"/>
      <c r="Y4919"/>
      <c r="Z4919"/>
    </row>
    <row r="4920" spans="1:26" x14ac:dyDescent="0.25">
      <c r="A4920"/>
      <c r="B4920"/>
      <c r="C4920"/>
      <c r="D4920"/>
      <c r="E4920"/>
      <c r="F4920"/>
      <c r="G4920"/>
      <c r="H4920"/>
      <c r="I4920"/>
      <c r="J4920"/>
      <c r="K4920"/>
      <c r="L4920"/>
      <c r="M4920"/>
      <c r="N4920"/>
      <c r="O4920"/>
      <c r="P4920"/>
      <c r="Q4920"/>
      <c r="R4920"/>
      <c r="S4920"/>
      <c r="T4920"/>
      <c r="U4920"/>
      <c r="V4920"/>
      <c r="W4920"/>
      <c r="X4920"/>
      <c r="Y4920"/>
      <c r="Z4920"/>
    </row>
    <row r="4921" spans="1:26" x14ac:dyDescent="0.25">
      <c r="A4921"/>
      <c r="B4921"/>
      <c r="C4921"/>
      <c r="D4921"/>
      <c r="E4921"/>
      <c r="F4921"/>
      <c r="G4921"/>
      <c r="H4921"/>
      <c r="I4921"/>
      <c r="J4921"/>
      <c r="K4921"/>
      <c r="L4921"/>
      <c r="M4921"/>
      <c r="N4921"/>
      <c r="O4921"/>
      <c r="P4921"/>
      <c r="Q4921"/>
      <c r="R4921"/>
      <c r="S4921"/>
      <c r="T4921"/>
      <c r="U4921"/>
      <c r="V4921"/>
      <c r="W4921"/>
      <c r="X4921"/>
      <c r="Y4921"/>
      <c r="Z4921"/>
    </row>
    <row r="4922" spans="1:26" x14ac:dyDescent="0.25">
      <c r="A4922"/>
      <c r="B4922"/>
      <c r="C4922"/>
      <c r="D4922"/>
      <c r="E4922"/>
      <c r="F4922"/>
      <c r="G4922"/>
      <c r="H4922"/>
      <c r="I4922"/>
      <c r="J4922"/>
      <c r="K4922"/>
      <c r="L4922"/>
      <c r="M4922"/>
      <c r="N4922"/>
      <c r="O4922"/>
      <c r="P4922"/>
      <c r="Q4922"/>
      <c r="R4922"/>
      <c r="S4922"/>
      <c r="T4922"/>
      <c r="U4922"/>
      <c r="V4922"/>
      <c r="W4922"/>
      <c r="X4922"/>
      <c r="Y4922"/>
      <c r="Z4922"/>
    </row>
    <row r="4923" spans="1:26" x14ac:dyDescent="0.25">
      <c r="A4923"/>
      <c r="B4923"/>
      <c r="C4923"/>
      <c r="D4923"/>
      <c r="E4923"/>
      <c r="F4923"/>
      <c r="G4923"/>
      <c r="H4923"/>
      <c r="I4923"/>
      <c r="J4923"/>
      <c r="K4923"/>
      <c r="L4923"/>
      <c r="M4923"/>
      <c r="N4923"/>
      <c r="O4923"/>
      <c r="P4923"/>
      <c r="Q4923"/>
      <c r="R4923"/>
      <c r="S4923"/>
      <c r="T4923"/>
      <c r="U4923"/>
      <c r="V4923"/>
      <c r="W4923"/>
      <c r="X4923"/>
      <c r="Y4923"/>
      <c r="Z4923"/>
    </row>
    <row r="4924" spans="1:26" x14ac:dyDescent="0.25">
      <c r="A4924"/>
      <c r="B4924"/>
      <c r="C4924"/>
      <c r="D4924"/>
      <c r="E4924"/>
      <c r="F4924"/>
      <c r="G4924"/>
      <c r="H4924"/>
      <c r="I4924"/>
      <c r="J4924"/>
      <c r="K4924"/>
      <c r="L4924"/>
      <c r="M4924"/>
      <c r="N4924"/>
      <c r="O4924"/>
      <c r="P4924"/>
      <c r="Q4924"/>
      <c r="R4924"/>
      <c r="S4924"/>
      <c r="T4924"/>
      <c r="U4924"/>
      <c r="V4924"/>
      <c r="W4924"/>
      <c r="X4924"/>
      <c r="Y4924"/>
      <c r="Z4924"/>
    </row>
    <row r="4925" spans="1:26" x14ac:dyDescent="0.25">
      <c r="A4925"/>
      <c r="B4925"/>
      <c r="C4925"/>
      <c r="D4925"/>
      <c r="E4925"/>
      <c r="F4925"/>
      <c r="G4925"/>
      <c r="H4925"/>
      <c r="I4925"/>
      <c r="J4925"/>
      <c r="K4925"/>
      <c r="L4925"/>
      <c r="M4925"/>
      <c r="N4925"/>
      <c r="O4925"/>
      <c r="P4925"/>
      <c r="Q4925"/>
      <c r="R4925"/>
      <c r="S4925"/>
      <c r="T4925"/>
      <c r="U4925"/>
      <c r="V4925"/>
      <c r="W4925"/>
      <c r="X4925"/>
      <c r="Y4925"/>
      <c r="Z4925"/>
    </row>
    <row r="4926" spans="1:26" x14ac:dyDescent="0.25">
      <c r="A4926"/>
      <c r="B4926"/>
      <c r="C4926"/>
      <c r="D4926"/>
      <c r="E4926"/>
      <c r="F4926"/>
      <c r="G4926"/>
      <c r="H4926"/>
      <c r="I4926"/>
      <c r="J4926"/>
      <c r="K4926"/>
      <c r="L4926"/>
      <c r="M4926"/>
      <c r="N4926"/>
      <c r="O4926"/>
      <c r="P4926"/>
      <c r="Q4926"/>
      <c r="R4926"/>
      <c r="S4926"/>
      <c r="T4926"/>
      <c r="U4926"/>
      <c r="V4926"/>
      <c r="W4926"/>
      <c r="X4926"/>
      <c r="Y4926"/>
      <c r="Z4926"/>
    </row>
    <row r="4927" spans="1:26" x14ac:dyDescent="0.25">
      <c r="A4927"/>
      <c r="B4927"/>
      <c r="C4927"/>
      <c r="D4927"/>
      <c r="E4927"/>
      <c r="F4927"/>
      <c r="G4927"/>
      <c r="H4927"/>
      <c r="I4927"/>
      <c r="J4927"/>
      <c r="K4927"/>
      <c r="L4927"/>
      <c r="M4927"/>
      <c r="N4927"/>
      <c r="O4927"/>
      <c r="P4927"/>
      <c r="Q4927"/>
      <c r="R4927"/>
      <c r="S4927"/>
      <c r="T4927"/>
      <c r="U4927"/>
      <c r="V4927"/>
      <c r="W4927"/>
      <c r="X4927"/>
      <c r="Y4927"/>
      <c r="Z4927"/>
    </row>
    <row r="4928" spans="1:26" x14ac:dyDescent="0.25">
      <c r="A4928"/>
      <c r="B4928"/>
      <c r="C4928"/>
      <c r="D4928"/>
      <c r="E4928"/>
      <c r="F4928"/>
      <c r="G4928"/>
      <c r="H4928"/>
      <c r="I4928"/>
      <c r="J4928"/>
      <c r="K4928"/>
      <c r="L4928"/>
      <c r="M4928"/>
      <c r="N4928"/>
      <c r="O4928"/>
      <c r="P4928"/>
      <c r="Q4928"/>
      <c r="R4928"/>
      <c r="S4928"/>
      <c r="T4928"/>
      <c r="U4928"/>
      <c r="V4928"/>
      <c r="W4928"/>
      <c r="X4928"/>
      <c r="Y4928"/>
      <c r="Z4928"/>
    </row>
    <row r="4929" spans="1:26" x14ac:dyDescent="0.25">
      <c r="A4929"/>
      <c r="B4929"/>
      <c r="C4929"/>
      <c r="D4929"/>
      <c r="E4929"/>
      <c r="F4929"/>
      <c r="G4929"/>
      <c r="H4929"/>
      <c r="I4929"/>
      <c r="J4929"/>
      <c r="K4929"/>
      <c r="L4929"/>
      <c r="M4929"/>
      <c r="N4929"/>
      <c r="O4929"/>
      <c r="P4929"/>
      <c r="Q4929"/>
      <c r="R4929"/>
      <c r="S4929"/>
      <c r="T4929"/>
      <c r="U4929"/>
      <c r="V4929"/>
      <c r="W4929"/>
      <c r="X4929"/>
      <c r="Y4929"/>
      <c r="Z4929"/>
    </row>
    <row r="4930" spans="1:26" x14ac:dyDescent="0.25">
      <c r="A4930"/>
      <c r="B4930"/>
      <c r="C4930"/>
      <c r="D4930"/>
      <c r="E4930"/>
      <c r="F4930"/>
      <c r="G4930"/>
      <c r="H4930"/>
      <c r="I4930"/>
      <c r="J4930"/>
      <c r="K4930"/>
      <c r="L4930"/>
      <c r="M4930"/>
      <c r="N4930"/>
      <c r="O4930"/>
      <c r="P4930"/>
      <c r="Q4930"/>
      <c r="R4930"/>
      <c r="S4930"/>
      <c r="T4930"/>
      <c r="U4930"/>
      <c r="V4930"/>
      <c r="W4930"/>
      <c r="X4930"/>
      <c r="Y4930"/>
      <c r="Z4930"/>
    </row>
    <row r="4931" spans="1:26" x14ac:dyDescent="0.25">
      <c r="A4931"/>
      <c r="B4931"/>
      <c r="C4931"/>
      <c r="D4931"/>
      <c r="E4931"/>
      <c r="F4931"/>
      <c r="G4931"/>
      <c r="H4931"/>
      <c r="I4931"/>
      <c r="J4931"/>
      <c r="K4931"/>
      <c r="L4931"/>
      <c r="M4931"/>
      <c r="N4931"/>
      <c r="O4931"/>
      <c r="P4931"/>
      <c r="Q4931"/>
      <c r="R4931"/>
      <c r="S4931"/>
      <c r="T4931"/>
      <c r="U4931"/>
      <c r="V4931"/>
      <c r="W4931"/>
      <c r="X4931"/>
      <c r="Y4931"/>
      <c r="Z4931"/>
    </row>
    <row r="4932" spans="1:26" x14ac:dyDescent="0.25">
      <c r="A4932"/>
      <c r="B4932"/>
      <c r="C4932"/>
      <c r="D4932"/>
      <c r="E4932"/>
      <c r="F4932"/>
      <c r="G4932"/>
      <c r="H4932"/>
      <c r="I4932"/>
      <c r="J4932"/>
      <c r="K4932"/>
      <c r="L4932"/>
      <c r="M4932"/>
      <c r="N4932"/>
      <c r="O4932"/>
      <c r="P4932"/>
      <c r="Q4932"/>
      <c r="R4932"/>
      <c r="S4932"/>
      <c r="T4932"/>
      <c r="U4932"/>
      <c r="V4932"/>
      <c r="W4932"/>
      <c r="X4932"/>
      <c r="Y4932"/>
      <c r="Z4932"/>
    </row>
    <row r="4933" spans="1:26" x14ac:dyDescent="0.25">
      <c r="A4933"/>
      <c r="B4933"/>
      <c r="C4933"/>
      <c r="D4933"/>
      <c r="E4933"/>
      <c r="F4933"/>
      <c r="G4933"/>
      <c r="H4933"/>
      <c r="I4933"/>
      <c r="J4933"/>
      <c r="K4933"/>
      <c r="L4933"/>
      <c r="M4933"/>
      <c r="N4933"/>
      <c r="O4933"/>
      <c r="P4933"/>
      <c r="Q4933"/>
      <c r="R4933"/>
      <c r="S4933"/>
      <c r="T4933"/>
      <c r="U4933"/>
      <c r="V4933"/>
      <c r="W4933"/>
      <c r="X4933"/>
      <c r="Y4933"/>
      <c r="Z4933"/>
    </row>
    <row r="4934" spans="1:26" x14ac:dyDescent="0.25">
      <c r="A4934"/>
      <c r="B4934"/>
      <c r="C4934"/>
      <c r="D4934"/>
      <c r="E4934"/>
      <c r="F4934"/>
      <c r="G4934"/>
      <c r="H4934"/>
      <c r="I4934"/>
      <c r="J4934"/>
      <c r="K4934"/>
      <c r="L4934"/>
      <c r="M4934"/>
      <c r="N4934"/>
      <c r="O4934"/>
      <c r="P4934"/>
      <c r="Q4934"/>
      <c r="R4934"/>
      <c r="S4934"/>
      <c r="T4934"/>
      <c r="U4934"/>
      <c r="V4934"/>
      <c r="W4934"/>
      <c r="X4934"/>
      <c r="Y4934"/>
      <c r="Z4934"/>
    </row>
    <row r="4935" spans="1:26" x14ac:dyDescent="0.25">
      <c r="A4935"/>
      <c r="B4935"/>
      <c r="C4935"/>
      <c r="D4935"/>
      <c r="E4935"/>
      <c r="F4935"/>
      <c r="G4935"/>
      <c r="H4935"/>
      <c r="I4935"/>
      <c r="J4935"/>
      <c r="K4935"/>
      <c r="L4935"/>
      <c r="M4935"/>
      <c r="N4935"/>
      <c r="O4935"/>
      <c r="P4935"/>
      <c r="Q4935"/>
      <c r="R4935"/>
      <c r="S4935"/>
      <c r="T4935"/>
      <c r="U4935"/>
      <c r="V4935"/>
      <c r="W4935"/>
      <c r="X4935"/>
      <c r="Y4935"/>
      <c r="Z4935"/>
    </row>
    <row r="4936" spans="1:26" x14ac:dyDescent="0.25">
      <c r="A4936"/>
      <c r="B4936"/>
      <c r="C4936"/>
      <c r="D4936"/>
      <c r="E4936"/>
      <c r="F4936"/>
      <c r="G4936"/>
      <c r="H4936"/>
      <c r="I4936"/>
      <c r="J4936"/>
      <c r="K4936"/>
      <c r="L4936"/>
      <c r="M4936"/>
      <c r="N4936"/>
      <c r="O4936"/>
      <c r="P4936"/>
      <c r="Q4936"/>
      <c r="R4936"/>
      <c r="S4936"/>
      <c r="T4936"/>
      <c r="U4936"/>
      <c r="V4936"/>
      <c r="W4936"/>
      <c r="X4936"/>
      <c r="Y4936"/>
      <c r="Z4936"/>
    </row>
    <row r="4937" spans="1:26" x14ac:dyDescent="0.25">
      <c r="A4937"/>
      <c r="B4937"/>
      <c r="C4937"/>
      <c r="D4937"/>
      <c r="E4937"/>
      <c r="F4937"/>
      <c r="G4937"/>
      <c r="H4937"/>
      <c r="I4937"/>
      <c r="J4937"/>
      <c r="K4937"/>
      <c r="L4937"/>
      <c r="M4937"/>
      <c r="N4937"/>
      <c r="O4937"/>
      <c r="P4937"/>
      <c r="Q4937"/>
      <c r="R4937"/>
      <c r="S4937"/>
      <c r="T4937"/>
      <c r="U4937"/>
      <c r="V4937"/>
      <c r="W4937"/>
      <c r="X4937"/>
      <c r="Y4937"/>
      <c r="Z4937"/>
    </row>
    <row r="4938" spans="1:26" x14ac:dyDescent="0.25">
      <c r="A4938"/>
      <c r="B4938"/>
      <c r="C4938"/>
      <c r="D4938"/>
      <c r="E4938"/>
      <c r="F4938"/>
      <c r="G4938"/>
      <c r="H4938"/>
      <c r="I4938"/>
      <c r="J4938"/>
      <c r="K4938"/>
      <c r="L4938"/>
      <c r="M4938"/>
      <c r="N4938"/>
      <c r="O4938"/>
      <c r="P4938"/>
      <c r="Q4938"/>
      <c r="R4938"/>
      <c r="S4938"/>
      <c r="T4938"/>
      <c r="U4938"/>
      <c r="V4938"/>
      <c r="W4938"/>
      <c r="X4938"/>
      <c r="Y4938"/>
      <c r="Z4938"/>
    </row>
    <row r="4939" spans="1:26" x14ac:dyDescent="0.25">
      <c r="A4939"/>
      <c r="B4939"/>
      <c r="C4939"/>
      <c r="D4939"/>
      <c r="E4939"/>
      <c r="F4939"/>
      <c r="G4939"/>
      <c r="H4939"/>
      <c r="I4939"/>
      <c r="J4939"/>
      <c r="K4939"/>
      <c r="L4939"/>
      <c r="M4939"/>
      <c r="N4939"/>
      <c r="O4939"/>
      <c r="P4939"/>
      <c r="Q4939"/>
      <c r="R4939"/>
      <c r="S4939"/>
      <c r="T4939"/>
      <c r="U4939"/>
      <c r="V4939"/>
      <c r="W4939"/>
      <c r="X4939"/>
      <c r="Y4939"/>
      <c r="Z4939"/>
    </row>
    <row r="4940" spans="1:26" x14ac:dyDescent="0.25">
      <c r="A4940"/>
      <c r="B4940"/>
      <c r="C4940"/>
      <c r="D4940"/>
      <c r="E4940"/>
      <c r="F4940"/>
      <c r="G4940"/>
      <c r="H4940"/>
      <c r="I4940"/>
      <c r="J4940"/>
      <c r="K4940"/>
      <c r="L4940"/>
      <c r="M4940"/>
      <c r="N4940"/>
      <c r="O4940"/>
      <c r="P4940"/>
      <c r="Q4940"/>
      <c r="R4940"/>
      <c r="S4940"/>
      <c r="T4940"/>
      <c r="U4940"/>
      <c r="V4940"/>
      <c r="W4940"/>
      <c r="X4940"/>
      <c r="Y4940"/>
      <c r="Z4940"/>
    </row>
    <row r="4941" spans="1:26" x14ac:dyDescent="0.25">
      <c r="A4941"/>
      <c r="B4941"/>
      <c r="C4941"/>
      <c r="D4941"/>
      <c r="E4941"/>
      <c r="F4941"/>
      <c r="G4941"/>
      <c r="H4941"/>
      <c r="I4941"/>
      <c r="J4941"/>
      <c r="K4941"/>
      <c r="L4941"/>
      <c r="M4941"/>
      <c r="N4941"/>
      <c r="O4941"/>
      <c r="P4941"/>
      <c r="Q4941"/>
      <c r="R4941"/>
      <c r="S4941"/>
      <c r="T4941"/>
      <c r="U4941"/>
      <c r="V4941"/>
      <c r="W4941"/>
      <c r="X4941"/>
      <c r="Y4941"/>
      <c r="Z4941"/>
    </row>
    <row r="4942" spans="1:26" x14ac:dyDescent="0.25">
      <c r="A4942"/>
      <c r="B4942"/>
      <c r="C4942"/>
      <c r="D4942"/>
      <c r="E4942"/>
      <c r="F4942"/>
      <c r="G4942"/>
      <c r="H4942"/>
      <c r="I4942"/>
      <c r="J4942"/>
      <c r="K4942"/>
      <c r="L4942"/>
      <c r="M4942"/>
      <c r="N4942"/>
      <c r="O4942"/>
      <c r="P4942"/>
      <c r="Q4942"/>
      <c r="R4942"/>
      <c r="S4942"/>
      <c r="T4942"/>
      <c r="U4942"/>
      <c r="V4942"/>
      <c r="W4942"/>
      <c r="X4942"/>
      <c r="Y4942"/>
      <c r="Z4942"/>
    </row>
    <row r="4943" spans="1:26" x14ac:dyDescent="0.25">
      <c r="A4943"/>
      <c r="B4943"/>
      <c r="C4943"/>
      <c r="D4943"/>
      <c r="E4943"/>
      <c r="F4943"/>
      <c r="G4943"/>
      <c r="H4943"/>
      <c r="I4943"/>
      <c r="J4943"/>
      <c r="K4943"/>
      <c r="L4943"/>
      <c r="M4943"/>
      <c r="N4943"/>
      <c r="O4943"/>
      <c r="P4943"/>
      <c r="Q4943"/>
      <c r="R4943"/>
      <c r="S4943"/>
      <c r="T4943"/>
      <c r="U4943"/>
      <c r="V4943"/>
      <c r="W4943"/>
      <c r="X4943"/>
      <c r="Y4943"/>
      <c r="Z4943"/>
    </row>
    <row r="4944" spans="1:26" x14ac:dyDescent="0.25">
      <c r="A4944"/>
      <c r="B4944"/>
      <c r="C4944"/>
      <c r="D4944"/>
      <c r="E4944"/>
      <c r="F4944"/>
      <c r="G4944"/>
      <c r="H4944"/>
      <c r="I4944"/>
      <c r="J4944"/>
      <c r="K4944"/>
      <c r="L4944"/>
      <c r="M4944"/>
      <c r="N4944"/>
      <c r="O4944"/>
      <c r="P4944"/>
      <c r="Q4944"/>
      <c r="R4944"/>
      <c r="S4944"/>
      <c r="T4944"/>
      <c r="U4944"/>
      <c r="V4944"/>
      <c r="W4944"/>
      <c r="X4944"/>
      <c r="Y4944"/>
      <c r="Z4944"/>
    </row>
    <row r="4945" spans="1:26" x14ac:dyDescent="0.25">
      <c r="A4945"/>
      <c r="B4945"/>
      <c r="C4945"/>
      <c r="D4945"/>
      <c r="E4945"/>
      <c r="F4945"/>
      <c r="G4945"/>
      <c r="H4945"/>
      <c r="I4945"/>
      <c r="J4945"/>
      <c r="K4945"/>
      <c r="L4945"/>
      <c r="M4945"/>
      <c r="N4945"/>
      <c r="O4945"/>
      <c r="P4945"/>
      <c r="Q4945"/>
      <c r="R4945"/>
      <c r="S4945"/>
      <c r="T4945"/>
      <c r="U4945"/>
      <c r="V4945"/>
      <c r="W4945"/>
      <c r="X4945"/>
      <c r="Y4945"/>
      <c r="Z4945"/>
    </row>
    <row r="4946" spans="1:26" x14ac:dyDescent="0.25">
      <c r="A4946"/>
      <c r="B4946"/>
      <c r="C4946"/>
      <c r="D4946"/>
      <c r="E4946"/>
      <c r="F4946"/>
      <c r="G4946"/>
      <c r="H4946"/>
      <c r="I4946"/>
      <c r="J4946"/>
      <c r="K4946"/>
      <c r="L4946"/>
      <c r="M4946"/>
      <c r="N4946"/>
      <c r="O4946"/>
      <c r="P4946"/>
      <c r="Q4946"/>
      <c r="R4946"/>
      <c r="S4946"/>
      <c r="T4946"/>
      <c r="U4946"/>
      <c r="V4946"/>
      <c r="W4946"/>
      <c r="X4946"/>
      <c r="Y4946"/>
      <c r="Z4946"/>
    </row>
    <row r="4947" spans="1:26" x14ac:dyDescent="0.25">
      <c r="A4947"/>
      <c r="B4947"/>
      <c r="C4947"/>
      <c r="D4947"/>
      <c r="E4947"/>
      <c r="F4947"/>
      <c r="G4947"/>
      <c r="H4947"/>
      <c r="I4947"/>
      <c r="J4947"/>
      <c r="K4947"/>
      <c r="L4947"/>
      <c r="M4947"/>
      <c r="N4947"/>
      <c r="O4947"/>
      <c r="P4947"/>
      <c r="Q4947"/>
      <c r="R4947"/>
      <c r="S4947"/>
      <c r="T4947"/>
      <c r="U4947"/>
      <c r="V4947"/>
      <c r="W4947"/>
      <c r="X4947"/>
      <c r="Y4947"/>
      <c r="Z4947"/>
    </row>
    <row r="4948" spans="1:26" x14ac:dyDescent="0.25">
      <c r="A4948"/>
      <c r="B4948"/>
      <c r="C4948"/>
      <c r="D4948"/>
      <c r="E4948"/>
      <c r="F4948"/>
      <c r="G4948"/>
      <c r="H4948"/>
      <c r="I4948"/>
      <c r="J4948"/>
      <c r="K4948"/>
      <c r="L4948"/>
      <c r="M4948"/>
      <c r="N4948"/>
      <c r="O4948"/>
      <c r="P4948"/>
      <c r="Q4948"/>
      <c r="R4948"/>
      <c r="S4948"/>
      <c r="T4948"/>
      <c r="U4948"/>
      <c r="V4948"/>
      <c r="W4948"/>
      <c r="X4948"/>
      <c r="Y4948"/>
      <c r="Z4948"/>
    </row>
    <row r="4949" spans="1:26" x14ac:dyDescent="0.25">
      <c r="A4949"/>
      <c r="B4949"/>
      <c r="C4949"/>
      <c r="D4949"/>
      <c r="E4949"/>
      <c r="F4949"/>
      <c r="G4949"/>
      <c r="H4949"/>
      <c r="I4949"/>
      <c r="J4949"/>
      <c r="K4949"/>
      <c r="L4949"/>
      <c r="M4949"/>
      <c r="N4949"/>
      <c r="O4949"/>
      <c r="P4949"/>
      <c r="Q4949"/>
      <c r="R4949"/>
      <c r="S4949"/>
      <c r="T4949"/>
      <c r="U4949"/>
      <c r="V4949"/>
      <c r="W4949"/>
      <c r="X4949"/>
      <c r="Y4949"/>
      <c r="Z4949"/>
    </row>
    <row r="4950" spans="1:26" x14ac:dyDescent="0.25">
      <c r="A4950"/>
      <c r="B4950"/>
      <c r="C4950"/>
      <c r="D4950"/>
      <c r="E4950"/>
      <c r="F4950"/>
      <c r="G4950"/>
      <c r="H4950"/>
      <c r="I4950"/>
      <c r="J4950"/>
      <c r="K4950"/>
      <c r="L4950"/>
      <c r="M4950"/>
      <c r="N4950"/>
      <c r="O4950"/>
      <c r="P4950"/>
      <c r="Q4950"/>
      <c r="R4950"/>
      <c r="S4950"/>
      <c r="T4950"/>
      <c r="U4950"/>
      <c r="V4950"/>
      <c r="W4950"/>
      <c r="X4950"/>
      <c r="Y4950"/>
      <c r="Z4950"/>
    </row>
    <row r="4951" spans="1:26" x14ac:dyDescent="0.25">
      <c r="A4951"/>
      <c r="B4951"/>
      <c r="C4951"/>
      <c r="D4951"/>
      <c r="E4951"/>
      <c r="F4951"/>
      <c r="G4951"/>
      <c r="H4951"/>
      <c r="I4951"/>
      <c r="J4951"/>
      <c r="K4951"/>
      <c r="L4951"/>
      <c r="M4951"/>
      <c r="N4951"/>
      <c r="O4951"/>
      <c r="P4951"/>
      <c r="Q4951"/>
      <c r="R4951"/>
      <c r="S4951"/>
      <c r="T4951"/>
      <c r="U4951"/>
      <c r="V4951"/>
      <c r="W4951"/>
      <c r="X4951"/>
      <c r="Y4951"/>
      <c r="Z4951"/>
    </row>
    <row r="4952" spans="1:26" x14ac:dyDescent="0.25">
      <c r="A4952"/>
      <c r="B4952"/>
      <c r="C4952"/>
      <c r="D4952"/>
      <c r="E4952"/>
      <c r="F4952"/>
      <c r="G4952"/>
      <c r="H4952"/>
      <c r="I4952"/>
      <c r="J4952"/>
      <c r="K4952"/>
      <c r="L4952"/>
      <c r="M4952"/>
      <c r="N4952"/>
      <c r="O4952"/>
      <c r="P4952"/>
      <c r="Q4952"/>
      <c r="R4952"/>
      <c r="S4952"/>
      <c r="T4952"/>
      <c r="U4952"/>
      <c r="V4952"/>
      <c r="W4952"/>
      <c r="X4952"/>
      <c r="Y4952"/>
      <c r="Z4952"/>
    </row>
    <row r="4953" spans="1:26" x14ac:dyDescent="0.25">
      <c r="A4953"/>
      <c r="B4953"/>
      <c r="C4953"/>
      <c r="D4953"/>
      <c r="E4953"/>
      <c r="F4953"/>
      <c r="G4953"/>
      <c r="H4953"/>
      <c r="I4953"/>
      <c r="J4953"/>
      <c r="K4953"/>
      <c r="L4953"/>
      <c r="M4953"/>
      <c r="N4953"/>
      <c r="O4953"/>
      <c r="P4953"/>
      <c r="Q4953"/>
      <c r="R4953"/>
      <c r="S4953"/>
      <c r="T4953"/>
      <c r="U4953"/>
      <c r="V4953"/>
      <c r="W4953"/>
      <c r="X4953"/>
      <c r="Y4953"/>
      <c r="Z4953"/>
    </row>
    <row r="4954" spans="1:26" x14ac:dyDescent="0.25">
      <c r="A4954"/>
      <c r="B4954"/>
      <c r="C4954"/>
      <c r="D4954"/>
      <c r="E4954"/>
      <c r="F4954"/>
      <c r="G4954"/>
      <c r="H4954"/>
      <c r="I4954"/>
      <c r="J4954"/>
      <c r="K4954"/>
      <c r="L4954"/>
      <c r="M4954"/>
      <c r="N4954"/>
      <c r="O4954"/>
      <c r="P4954"/>
      <c r="Q4954"/>
      <c r="R4954"/>
      <c r="S4954"/>
      <c r="T4954"/>
      <c r="U4954"/>
      <c r="V4954"/>
      <c r="W4954"/>
      <c r="X4954"/>
      <c r="Y4954"/>
      <c r="Z4954"/>
    </row>
    <row r="4955" spans="1:26" x14ac:dyDescent="0.25">
      <c r="A4955"/>
      <c r="B4955"/>
      <c r="C4955"/>
      <c r="D4955"/>
      <c r="E4955"/>
      <c r="F4955"/>
      <c r="G4955"/>
      <c r="H4955"/>
      <c r="I4955"/>
      <c r="J4955"/>
      <c r="K4955"/>
      <c r="L4955"/>
      <c r="M4955"/>
      <c r="N4955"/>
      <c r="O4955"/>
      <c r="P4955"/>
      <c r="Q4955"/>
      <c r="R4955"/>
      <c r="S4955"/>
      <c r="T4955"/>
      <c r="U4955"/>
      <c r="V4955"/>
      <c r="W4955"/>
      <c r="X4955"/>
      <c r="Y4955"/>
      <c r="Z4955"/>
    </row>
    <row r="4956" spans="1:26" x14ac:dyDescent="0.25">
      <c r="A4956"/>
      <c r="B4956"/>
      <c r="C4956"/>
      <c r="D4956"/>
      <c r="E4956"/>
      <c r="F4956"/>
      <c r="G4956"/>
      <c r="H4956"/>
      <c r="I4956"/>
      <c r="J4956"/>
      <c r="K4956"/>
      <c r="L4956"/>
      <c r="M4956"/>
      <c r="N4956"/>
      <c r="O4956"/>
      <c r="P4956"/>
      <c r="Q4956"/>
      <c r="R4956"/>
      <c r="S4956"/>
      <c r="T4956"/>
      <c r="U4956"/>
      <c r="V4956"/>
      <c r="W4956"/>
      <c r="X4956"/>
      <c r="Y4956"/>
      <c r="Z4956"/>
    </row>
    <row r="4957" spans="1:26" x14ac:dyDescent="0.25">
      <c r="A4957"/>
      <c r="B4957"/>
      <c r="C4957"/>
      <c r="D4957"/>
      <c r="E4957"/>
      <c r="F4957"/>
      <c r="G4957"/>
      <c r="H4957"/>
      <c r="I4957"/>
      <c r="J4957"/>
      <c r="K4957"/>
      <c r="L4957"/>
      <c r="M4957"/>
      <c r="N4957"/>
      <c r="O4957"/>
      <c r="P4957"/>
      <c r="Q4957"/>
      <c r="R4957"/>
      <c r="S4957"/>
      <c r="T4957"/>
      <c r="U4957"/>
      <c r="V4957"/>
      <c r="W4957"/>
      <c r="X4957"/>
      <c r="Y4957"/>
      <c r="Z4957"/>
    </row>
    <row r="4958" spans="1:26" x14ac:dyDescent="0.25">
      <c r="A4958"/>
      <c r="B4958"/>
      <c r="C4958"/>
      <c r="D4958"/>
      <c r="E4958"/>
      <c r="F4958"/>
      <c r="G4958"/>
      <c r="H4958"/>
      <c r="I4958"/>
      <c r="J4958"/>
      <c r="K4958"/>
      <c r="L4958"/>
      <c r="M4958"/>
      <c r="N4958"/>
      <c r="O4958"/>
      <c r="P4958"/>
      <c r="Q4958"/>
      <c r="R4958"/>
      <c r="S4958"/>
      <c r="T4958"/>
      <c r="U4958"/>
      <c r="V4958"/>
      <c r="W4958"/>
      <c r="X4958"/>
      <c r="Y4958"/>
      <c r="Z4958"/>
    </row>
    <row r="4959" spans="1:26" x14ac:dyDescent="0.25">
      <c r="A4959"/>
      <c r="B4959"/>
      <c r="C4959"/>
      <c r="D4959"/>
      <c r="E4959"/>
      <c r="F4959"/>
      <c r="G4959"/>
      <c r="H4959"/>
      <c r="I4959"/>
      <c r="J4959"/>
      <c r="K4959"/>
      <c r="L4959"/>
      <c r="M4959"/>
      <c r="N4959"/>
      <c r="O4959"/>
      <c r="P4959"/>
      <c r="Q4959"/>
      <c r="R4959"/>
      <c r="S4959"/>
      <c r="T4959"/>
      <c r="U4959"/>
      <c r="V4959"/>
      <c r="W4959"/>
      <c r="X4959"/>
      <c r="Y4959"/>
      <c r="Z4959"/>
    </row>
    <row r="4960" spans="1:26" x14ac:dyDescent="0.25">
      <c r="A4960"/>
      <c r="B4960"/>
      <c r="C4960"/>
      <c r="D4960"/>
      <c r="E4960"/>
      <c r="F4960"/>
      <c r="G4960"/>
      <c r="H4960"/>
      <c r="I4960"/>
      <c r="J4960"/>
      <c r="K4960"/>
      <c r="L4960"/>
      <c r="M4960"/>
      <c r="N4960"/>
      <c r="O4960"/>
      <c r="P4960"/>
      <c r="Q4960"/>
      <c r="R4960"/>
      <c r="S4960"/>
      <c r="T4960"/>
      <c r="U4960"/>
      <c r="V4960"/>
      <c r="W4960"/>
      <c r="X4960"/>
      <c r="Y4960"/>
      <c r="Z4960"/>
    </row>
    <row r="4961" spans="1:26" x14ac:dyDescent="0.25">
      <c r="A4961"/>
      <c r="B4961"/>
      <c r="C4961"/>
      <c r="D4961"/>
      <c r="E4961"/>
      <c r="F4961"/>
      <c r="G4961"/>
      <c r="H4961"/>
      <c r="I4961"/>
      <c r="J4961"/>
      <c r="K4961"/>
      <c r="L4961"/>
      <c r="M4961"/>
      <c r="N4961"/>
      <c r="O4961"/>
      <c r="P4961"/>
      <c r="Q4961"/>
      <c r="R4961"/>
      <c r="S4961"/>
      <c r="T4961"/>
      <c r="U4961"/>
      <c r="V4961"/>
      <c r="W4961"/>
      <c r="X4961"/>
      <c r="Y4961"/>
      <c r="Z4961"/>
    </row>
    <row r="4962" spans="1:26" x14ac:dyDescent="0.25">
      <c r="A4962"/>
      <c r="B4962"/>
      <c r="C4962"/>
      <c r="D4962"/>
      <c r="E4962"/>
      <c r="F4962"/>
      <c r="G4962"/>
      <c r="H4962"/>
      <c r="I4962"/>
      <c r="J4962"/>
      <c r="K4962"/>
      <c r="L4962"/>
      <c r="M4962"/>
      <c r="N4962"/>
      <c r="O4962"/>
      <c r="P4962"/>
      <c r="Q4962"/>
      <c r="R4962"/>
      <c r="S4962"/>
      <c r="T4962"/>
      <c r="U4962"/>
      <c r="V4962"/>
      <c r="W4962"/>
      <c r="X4962"/>
      <c r="Y4962"/>
      <c r="Z4962"/>
    </row>
    <row r="4963" spans="1:26" x14ac:dyDescent="0.25">
      <c r="A4963"/>
      <c r="B4963"/>
      <c r="C4963"/>
      <c r="D4963"/>
      <c r="E4963"/>
      <c r="F4963"/>
      <c r="G4963"/>
      <c r="H4963"/>
      <c r="I4963"/>
      <c r="J4963"/>
      <c r="K4963"/>
      <c r="L4963"/>
      <c r="M4963"/>
      <c r="N4963"/>
      <c r="O4963"/>
      <c r="P4963"/>
      <c r="Q4963"/>
      <c r="R4963"/>
      <c r="S4963"/>
      <c r="T4963"/>
      <c r="U4963"/>
      <c r="V4963"/>
      <c r="W4963"/>
      <c r="X4963"/>
      <c r="Y4963"/>
      <c r="Z4963"/>
    </row>
    <row r="4964" spans="1:26" x14ac:dyDescent="0.25">
      <c r="A4964"/>
      <c r="B4964"/>
      <c r="C4964"/>
      <c r="D4964"/>
      <c r="E4964"/>
      <c r="F4964"/>
      <c r="G4964"/>
      <c r="H4964"/>
      <c r="I4964"/>
      <c r="J4964"/>
      <c r="K4964"/>
      <c r="L4964"/>
      <c r="M4964"/>
      <c r="N4964"/>
      <c r="O4964"/>
      <c r="P4964"/>
      <c r="Q4964"/>
      <c r="R4964"/>
      <c r="S4964"/>
      <c r="T4964"/>
      <c r="U4964"/>
      <c r="V4964"/>
      <c r="W4964"/>
      <c r="X4964"/>
      <c r="Y4964"/>
      <c r="Z4964"/>
    </row>
    <row r="4965" spans="1:26" x14ac:dyDescent="0.25">
      <c r="A4965"/>
      <c r="B4965"/>
      <c r="C4965"/>
      <c r="D4965"/>
      <c r="E4965"/>
      <c r="F4965"/>
      <c r="G4965"/>
      <c r="H4965"/>
      <c r="I4965"/>
      <c r="J4965"/>
      <c r="K4965"/>
      <c r="L4965"/>
      <c r="M4965"/>
      <c r="N4965"/>
      <c r="O4965"/>
      <c r="P4965"/>
      <c r="Q4965"/>
      <c r="R4965"/>
      <c r="S4965"/>
      <c r="T4965"/>
      <c r="U4965"/>
      <c r="V4965"/>
      <c r="W4965"/>
      <c r="X4965"/>
      <c r="Y4965"/>
      <c r="Z4965"/>
    </row>
    <row r="4966" spans="1:26" x14ac:dyDescent="0.25">
      <c r="A4966"/>
      <c r="B4966"/>
      <c r="C4966"/>
      <c r="D4966"/>
      <c r="E4966"/>
      <c r="F4966"/>
      <c r="G4966"/>
      <c r="H4966"/>
      <c r="I4966"/>
      <c r="J4966"/>
      <c r="K4966"/>
      <c r="L4966"/>
      <c r="M4966"/>
      <c r="N4966"/>
      <c r="O4966"/>
      <c r="P4966"/>
      <c r="Q4966"/>
      <c r="R4966"/>
      <c r="S4966"/>
      <c r="T4966"/>
      <c r="U4966"/>
      <c r="V4966"/>
      <c r="W4966"/>
      <c r="X4966"/>
      <c r="Y4966"/>
      <c r="Z4966"/>
    </row>
    <row r="4967" spans="1:26" x14ac:dyDescent="0.25">
      <c r="A4967"/>
      <c r="B4967"/>
      <c r="C4967"/>
      <c r="D4967"/>
      <c r="E4967"/>
      <c r="F4967"/>
      <c r="G4967"/>
      <c r="H4967"/>
      <c r="I4967"/>
      <c r="J4967"/>
      <c r="K4967"/>
      <c r="L4967"/>
      <c r="M4967"/>
      <c r="N4967"/>
      <c r="O4967"/>
      <c r="P4967"/>
      <c r="Q4967"/>
      <c r="R4967"/>
      <c r="S4967"/>
      <c r="T4967"/>
      <c r="U4967"/>
      <c r="V4967"/>
      <c r="W4967"/>
      <c r="X4967"/>
      <c r="Y4967"/>
      <c r="Z4967"/>
    </row>
    <row r="4968" spans="1:26" x14ac:dyDescent="0.25">
      <c r="A4968"/>
      <c r="B4968"/>
      <c r="C4968"/>
      <c r="D4968"/>
      <c r="E4968"/>
      <c r="F4968"/>
      <c r="G4968"/>
      <c r="H4968"/>
      <c r="I4968"/>
      <c r="J4968"/>
      <c r="K4968"/>
      <c r="L4968"/>
      <c r="M4968"/>
      <c r="N4968"/>
      <c r="O4968"/>
      <c r="P4968"/>
      <c r="Q4968"/>
      <c r="R4968"/>
      <c r="S4968"/>
      <c r="T4968"/>
      <c r="U4968"/>
      <c r="V4968"/>
      <c r="W4968"/>
      <c r="X4968"/>
      <c r="Y4968"/>
      <c r="Z4968"/>
    </row>
    <row r="4969" spans="1:26" x14ac:dyDescent="0.25">
      <c r="A4969"/>
      <c r="B4969"/>
      <c r="C4969"/>
      <c r="D4969"/>
      <c r="E4969"/>
      <c r="F4969"/>
      <c r="G4969"/>
      <c r="H4969"/>
      <c r="I4969"/>
      <c r="J4969"/>
      <c r="K4969"/>
      <c r="L4969"/>
      <c r="M4969"/>
      <c r="N4969"/>
      <c r="O4969"/>
      <c r="P4969"/>
      <c r="Q4969"/>
      <c r="R4969"/>
      <c r="S4969"/>
      <c r="T4969"/>
      <c r="U4969"/>
      <c r="V4969"/>
      <c r="W4969"/>
      <c r="X4969"/>
      <c r="Y4969"/>
      <c r="Z4969"/>
    </row>
    <row r="4970" spans="1:26" x14ac:dyDescent="0.25">
      <c r="A4970"/>
      <c r="B4970"/>
      <c r="C4970"/>
      <c r="D4970"/>
      <c r="E4970"/>
      <c r="F4970"/>
      <c r="G4970"/>
      <c r="H4970"/>
      <c r="I4970"/>
      <c r="J4970"/>
      <c r="K4970"/>
      <c r="L4970"/>
      <c r="M4970"/>
      <c r="N4970"/>
      <c r="O4970"/>
      <c r="P4970"/>
      <c r="Q4970"/>
      <c r="R4970"/>
      <c r="S4970"/>
      <c r="T4970"/>
      <c r="U4970"/>
      <c r="V4970"/>
      <c r="W4970"/>
      <c r="X4970"/>
      <c r="Y4970"/>
      <c r="Z4970"/>
    </row>
    <row r="4971" spans="1:26" x14ac:dyDescent="0.25">
      <c r="A4971"/>
      <c r="B4971"/>
      <c r="C4971"/>
      <c r="D4971"/>
      <c r="E4971"/>
      <c r="F4971"/>
      <c r="G4971"/>
      <c r="H4971"/>
      <c r="I4971"/>
      <c r="J4971"/>
      <c r="K4971"/>
      <c r="L4971"/>
      <c r="M4971"/>
      <c r="N4971"/>
      <c r="O4971"/>
      <c r="P4971"/>
      <c r="Q4971"/>
      <c r="R4971"/>
      <c r="S4971"/>
      <c r="T4971"/>
      <c r="U4971"/>
      <c r="V4971"/>
      <c r="W4971"/>
      <c r="X4971"/>
      <c r="Y4971"/>
      <c r="Z4971"/>
    </row>
    <row r="4972" spans="1:26" x14ac:dyDescent="0.25">
      <c r="A4972"/>
      <c r="B4972"/>
      <c r="C4972"/>
      <c r="D4972"/>
      <c r="E4972"/>
      <c r="F4972"/>
      <c r="G4972"/>
      <c r="H4972"/>
      <c r="I4972"/>
      <c r="J4972"/>
      <c r="K4972"/>
      <c r="L4972"/>
      <c r="M4972"/>
      <c r="N4972"/>
      <c r="O4972"/>
      <c r="P4972"/>
      <c r="Q4972"/>
      <c r="R4972"/>
      <c r="S4972"/>
      <c r="T4972"/>
      <c r="U4972"/>
      <c r="V4972"/>
      <c r="W4972"/>
      <c r="X4972"/>
      <c r="Y4972"/>
      <c r="Z4972"/>
    </row>
    <row r="4973" spans="1:26" x14ac:dyDescent="0.25">
      <c r="A4973"/>
      <c r="B4973"/>
      <c r="C4973"/>
      <c r="D4973"/>
      <c r="E4973"/>
      <c r="F4973"/>
      <c r="G4973"/>
      <c r="H4973"/>
      <c r="I4973"/>
      <c r="J4973"/>
      <c r="K4973"/>
      <c r="L4973"/>
      <c r="M4973"/>
      <c r="N4973"/>
      <c r="O4973"/>
      <c r="P4973"/>
      <c r="Q4973"/>
      <c r="R4973"/>
      <c r="S4973"/>
      <c r="T4973"/>
      <c r="U4973"/>
      <c r="V4973"/>
      <c r="W4973"/>
      <c r="X4973"/>
      <c r="Y4973"/>
      <c r="Z4973"/>
    </row>
    <row r="4974" spans="1:26" x14ac:dyDescent="0.25">
      <c r="A4974"/>
      <c r="B4974"/>
      <c r="C4974"/>
      <c r="D4974"/>
      <c r="E4974"/>
      <c r="F4974"/>
      <c r="G4974"/>
      <c r="H4974"/>
      <c r="I4974"/>
      <c r="J4974"/>
      <c r="K4974"/>
      <c r="L4974"/>
      <c r="M4974"/>
      <c r="N4974"/>
      <c r="O4974"/>
      <c r="P4974"/>
      <c r="Q4974"/>
      <c r="R4974"/>
      <c r="S4974"/>
      <c r="T4974"/>
      <c r="U4974"/>
      <c r="V4974"/>
      <c r="W4974"/>
      <c r="X4974"/>
      <c r="Y4974"/>
      <c r="Z4974"/>
    </row>
    <row r="4975" spans="1:26" x14ac:dyDescent="0.25">
      <c r="A4975"/>
      <c r="B4975"/>
      <c r="C4975"/>
      <c r="D4975"/>
      <c r="E4975"/>
      <c r="F4975"/>
      <c r="G4975"/>
      <c r="H4975"/>
      <c r="I4975"/>
      <c r="J4975"/>
      <c r="K4975"/>
      <c r="L4975"/>
      <c r="M4975"/>
      <c r="N4975"/>
      <c r="O4975"/>
      <c r="P4975"/>
      <c r="Q4975"/>
      <c r="R4975"/>
      <c r="S4975"/>
      <c r="T4975"/>
      <c r="U4975"/>
      <c r="V4975"/>
      <c r="W4975"/>
      <c r="X4975"/>
      <c r="Y4975"/>
      <c r="Z4975"/>
    </row>
    <row r="4976" spans="1:26" x14ac:dyDescent="0.25">
      <c r="A4976"/>
      <c r="B4976"/>
      <c r="C4976"/>
      <c r="D4976"/>
      <c r="E4976"/>
      <c r="F4976"/>
      <c r="G4976"/>
      <c r="H4976"/>
      <c r="I4976"/>
      <c r="J4976"/>
      <c r="K4976"/>
      <c r="L4976"/>
      <c r="M4976"/>
      <c r="N4976"/>
      <c r="O4976"/>
      <c r="P4976"/>
      <c r="Q4976"/>
      <c r="R4976"/>
      <c r="S4976"/>
      <c r="T4976"/>
      <c r="U4976"/>
      <c r="V4976"/>
      <c r="W4976"/>
      <c r="X4976"/>
      <c r="Y4976"/>
      <c r="Z4976"/>
    </row>
    <row r="4977" spans="1:26" x14ac:dyDescent="0.25">
      <c r="A4977"/>
      <c r="B4977"/>
      <c r="C4977"/>
      <c r="D4977"/>
      <c r="E4977"/>
      <c r="F4977"/>
      <c r="G4977"/>
      <c r="H4977"/>
      <c r="I4977"/>
      <c r="J4977"/>
      <c r="K4977"/>
      <c r="L4977"/>
      <c r="M4977"/>
      <c r="N4977"/>
      <c r="O4977"/>
      <c r="P4977"/>
      <c r="Q4977"/>
      <c r="R4977"/>
      <c r="S4977"/>
      <c r="T4977"/>
      <c r="U4977"/>
      <c r="V4977"/>
      <c r="W4977"/>
      <c r="X4977"/>
      <c r="Y4977"/>
      <c r="Z4977"/>
    </row>
    <row r="4978" spans="1:26" x14ac:dyDescent="0.25">
      <c r="A4978"/>
      <c r="B4978"/>
      <c r="C4978"/>
      <c r="D4978"/>
      <c r="E4978"/>
      <c r="F4978"/>
      <c r="G4978"/>
      <c r="H4978"/>
      <c r="I4978"/>
      <c r="J4978"/>
      <c r="K4978"/>
      <c r="L4978"/>
      <c r="M4978"/>
      <c r="N4978"/>
      <c r="O4978"/>
      <c r="P4978"/>
      <c r="Q4978"/>
      <c r="R4978"/>
      <c r="S4978"/>
      <c r="T4978"/>
      <c r="U4978"/>
      <c r="V4978"/>
      <c r="W4978"/>
      <c r="X4978"/>
      <c r="Y4978"/>
      <c r="Z4978"/>
    </row>
    <row r="4979" spans="1:26" x14ac:dyDescent="0.25">
      <c r="A4979"/>
      <c r="B4979"/>
      <c r="C4979"/>
      <c r="D4979"/>
      <c r="E4979"/>
      <c r="F4979"/>
      <c r="G4979"/>
      <c r="H4979"/>
      <c r="I4979"/>
      <c r="J4979"/>
      <c r="K4979"/>
      <c r="L4979"/>
      <c r="M4979"/>
      <c r="N4979"/>
      <c r="O4979"/>
      <c r="P4979"/>
      <c r="Q4979"/>
      <c r="R4979"/>
      <c r="S4979"/>
      <c r="T4979"/>
      <c r="U4979"/>
      <c r="V4979"/>
      <c r="W4979"/>
      <c r="X4979"/>
      <c r="Y4979"/>
      <c r="Z4979"/>
    </row>
    <row r="4980" spans="1:26" x14ac:dyDescent="0.25">
      <c r="A4980"/>
      <c r="B4980"/>
      <c r="C4980"/>
      <c r="D4980"/>
      <c r="E4980"/>
      <c r="F4980"/>
      <c r="G4980"/>
      <c r="H4980"/>
      <c r="I4980"/>
      <c r="J4980"/>
      <c r="K4980"/>
      <c r="L4980"/>
      <c r="M4980"/>
      <c r="N4980"/>
      <c r="O4980"/>
      <c r="P4980"/>
      <c r="Q4980"/>
      <c r="R4980"/>
      <c r="S4980"/>
      <c r="T4980"/>
      <c r="U4980"/>
      <c r="V4980"/>
      <c r="W4980"/>
      <c r="X4980"/>
      <c r="Y4980"/>
      <c r="Z4980"/>
    </row>
    <row r="4981" spans="1:26" x14ac:dyDescent="0.25">
      <c r="A4981"/>
      <c r="B4981"/>
      <c r="C4981"/>
      <c r="D4981"/>
      <c r="E4981"/>
      <c r="F4981"/>
      <c r="G4981"/>
      <c r="H4981"/>
      <c r="I4981"/>
      <c r="J4981"/>
      <c r="K4981"/>
      <c r="L4981"/>
      <c r="M4981"/>
      <c r="N4981"/>
      <c r="O4981"/>
      <c r="P4981"/>
      <c r="Q4981"/>
      <c r="R4981"/>
      <c r="S4981"/>
      <c r="T4981"/>
      <c r="U4981"/>
      <c r="V4981"/>
      <c r="W4981"/>
      <c r="X4981"/>
      <c r="Y4981"/>
      <c r="Z4981"/>
    </row>
    <row r="4982" spans="1:26" x14ac:dyDescent="0.25">
      <c r="A4982"/>
      <c r="B4982"/>
      <c r="C4982"/>
      <c r="D4982"/>
      <c r="E4982"/>
      <c r="F4982"/>
      <c r="G4982"/>
      <c r="H4982"/>
      <c r="I4982"/>
      <c r="J4982"/>
      <c r="K4982"/>
      <c r="L4982"/>
      <c r="M4982"/>
      <c r="N4982"/>
      <c r="O4982"/>
      <c r="P4982"/>
      <c r="Q4982"/>
      <c r="R4982"/>
      <c r="S4982"/>
      <c r="T4982"/>
      <c r="U4982"/>
      <c r="V4982"/>
      <c r="W4982"/>
      <c r="X4982"/>
      <c r="Y4982"/>
      <c r="Z4982"/>
    </row>
    <row r="4983" spans="1:26" x14ac:dyDescent="0.25">
      <c r="A4983"/>
      <c r="B4983"/>
      <c r="C4983"/>
      <c r="D4983"/>
      <c r="E4983"/>
      <c r="F4983"/>
      <c r="G4983"/>
      <c r="H4983"/>
      <c r="I4983"/>
      <c r="J4983"/>
      <c r="K4983"/>
      <c r="L4983"/>
      <c r="M4983"/>
      <c r="N4983"/>
      <c r="O4983"/>
      <c r="P4983"/>
      <c r="Q4983"/>
      <c r="R4983"/>
      <c r="S4983"/>
      <c r="T4983"/>
      <c r="U4983"/>
      <c r="V4983"/>
      <c r="W4983"/>
      <c r="X4983"/>
      <c r="Y4983"/>
      <c r="Z4983"/>
    </row>
    <row r="4984" spans="1:26" x14ac:dyDescent="0.25">
      <c r="A4984"/>
      <c r="B4984"/>
      <c r="C4984"/>
      <c r="D4984"/>
      <c r="E4984"/>
      <c r="F4984"/>
      <c r="G4984"/>
      <c r="H4984"/>
      <c r="I4984"/>
      <c r="J4984"/>
      <c r="K4984"/>
      <c r="L4984"/>
      <c r="M4984"/>
      <c r="N4984"/>
      <c r="O4984"/>
      <c r="P4984"/>
      <c r="Q4984"/>
      <c r="R4984"/>
      <c r="S4984"/>
      <c r="T4984"/>
      <c r="U4984"/>
      <c r="V4984"/>
      <c r="W4984"/>
      <c r="X4984"/>
      <c r="Y4984"/>
      <c r="Z4984"/>
    </row>
    <row r="4985" spans="1:26" x14ac:dyDescent="0.25">
      <c r="A4985"/>
      <c r="B4985"/>
      <c r="C4985"/>
      <c r="D4985"/>
      <c r="E4985"/>
      <c r="F4985"/>
      <c r="G4985"/>
      <c r="H4985"/>
      <c r="I4985"/>
      <c r="J4985"/>
      <c r="K4985"/>
      <c r="L4985"/>
      <c r="M4985"/>
      <c r="N4985"/>
      <c r="O4985"/>
      <c r="P4985"/>
      <c r="Q4985"/>
      <c r="R4985"/>
      <c r="S4985"/>
      <c r="T4985"/>
      <c r="U4985"/>
      <c r="V4985"/>
      <c r="W4985"/>
      <c r="X4985"/>
      <c r="Y4985"/>
      <c r="Z4985"/>
    </row>
    <row r="4986" spans="1:26" x14ac:dyDescent="0.25">
      <c r="A4986"/>
      <c r="B4986"/>
      <c r="C4986"/>
      <c r="D4986"/>
      <c r="E4986"/>
      <c r="F4986"/>
      <c r="G4986"/>
      <c r="H4986"/>
      <c r="I4986"/>
      <c r="J4986"/>
      <c r="K4986"/>
      <c r="L4986"/>
      <c r="M4986"/>
      <c r="N4986"/>
      <c r="O4986"/>
      <c r="P4986"/>
      <c r="Q4986"/>
      <c r="R4986"/>
      <c r="S4986"/>
      <c r="T4986"/>
      <c r="U4986"/>
      <c r="V4986"/>
      <c r="W4986"/>
      <c r="X4986"/>
      <c r="Y4986"/>
      <c r="Z4986"/>
    </row>
    <row r="4987" spans="1:26" x14ac:dyDescent="0.25">
      <c r="A4987"/>
      <c r="B4987"/>
      <c r="C4987"/>
      <c r="D4987"/>
      <c r="E4987"/>
      <c r="F4987"/>
      <c r="G4987"/>
      <c r="H4987"/>
      <c r="I4987"/>
      <c r="J4987"/>
      <c r="K4987"/>
      <c r="L4987"/>
      <c r="M4987"/>
      <c r="N4987"/>
      <c r="O4987"/>
      <c r="P4987"/>
      <c r="Q4987"/>
      <c r="R4987"/>
      <c r="S4987"/>
      <c r="T4987"/>
      <c r="U4987"/>
      <c r="V4987"/>
      <c r="W4987"/>
      <c r="X4987"/>
      <c r="Y4987"/>
      <c r="Z4987"/>
    </row>
    <row r="4988" spans="1:26" x14ac:dyDescent="0.25">
      <c r="A4988"/>
      <c r="B4988"/>
      <c r="C4988"/>
      <c r="D4988"/>
      <c r="E4988"/>
      <c r="F4988"/>
      <c r="G4988"/>
      <c r="H4988"/>
      <c r="I4988"/>
      <c r="J4988"/>
      <c r="K4988"/>
      <c r="L4988"/>
      <c r="M4988"/>
      <c r="N4988"/>
      <c r="O4988"/>
      <c r="P4988"/>
      <c r="Q4988"/>
      <c r="R4988"/>
      <c r="S4988"/>
      <c r="T4988"/>
      <c r="U4988"/>
      <c r="V4988"/>
      <c r="W4988"/>
      <c r="X4988"/>
      <c r="Y4988"/>
      <c r="Z4988"/>
    </row>
    <row r="4989" spans="1:26" x14ac:dyDescent="0.25">
      <c r="A4989"/>
      <c r="B4989"/>
      <c r="C4989"/>
      <c r="D4989"/>
      <c r="E4989"/>
      <c r="F4989"/>
      <c r="G4989"/>
      <c r="H4989"/>
      <c r="I4989"/>
      <c r="J4989"/>
      <c r="K4989"/>
      <c r="L4989"/>
      <c r="M4989"/>
      <c r="N4989"/>
      <c r="O4989"/>
      <c r="P4989"/>
      <c r="Q4989"/>
      <c r="R4989"/>
      <c r="S4989"/>
      <c r="T4989"/>
      <c r="U4989"/>
      <c r="V4989"/>
      <c r="W4989"/>
      <c r="X4989"/>
      <c r="Y4989"/>
      <c r="Z4989"/>
    </row>
    <row r="4990" spans="1:26" x14ac:dyDescent="0.25">
      <c r="A4990"/>
      <c r="B4990"/>
      <c r="C4990"/>
      <c r="D4990"/>
      <c r="E4990"/>
      <c r="F4990"/>
      <c r="G4990"/>
      <c r="H4990"/>
      <c r="I4990"/>
      <c r="J4990"/>
      <c r="K4990"/>
      <c r="L4990"/>
      <c r="M4990"/>
      <c r="N4990"/>
      <c r="O4990"/>
      <c r="P4990"/>
      <c r="Q4990"/>
      <c r="R4990"/>
      <c r="S4990"/>
      <c r="T4990"/>
      <c r="U4990"/>
      <c r="V4990"/>
      <c r="W4990"/>
      <c r="X4990"/>
      <c r="Y4990"/>
      <c r="Z4990"/>
    </row>
    <row r="4991" spans="1:26" x14ac:dyDescent="0.25">
      <c r="A4991"/>
      <c r="B4991"/>
      <c r="C4991"/>
      <c r="D4991"/>
      <c r="E4991"/>
      <c r="F4991"/>
      <c r="G4991"/>
      <c r="H4991"/>
      <c r="I4991"/>
      <c r="J4991"/>
      <c r="K4991"/>
      <c r="L4991"/>
      <c r="M4991"/>
      <c r="N4991"/>
      <c r="O4991"/>
      <c r="P4991"/>
      <c r="Q4991"/>
      <c r="R4991"/>
      <c r="S4991"/>
      <c r="T4991"/>
      <c r="U4991"/>
      <c r="V4991"/>
      <c r="W4991"/>
      <c r="X4991"/>
      <c r="Y4991"/>
      <c r="Z4991"/>
    </row>
    <row r="4992" spans="1:26" x14ac:dyDescent="0.25">
      <c r="A4992"/>
      <c r="B4992"/>
      <c r="C4992"/>
      <c r="D4992"/>
      <c r="E4992"/>
      <c r="F4992"/>
      <c r="G4992"/>
      <c r="H4992"/>
      <c r="I4992"/>
      <c r="J4992"/>
      <c r="K4992"/>
      <c r="L4992"/>
      <c r="M4992"/>
      <c r="N4992"/>
      <c r="O4992"/>
      <c r="P4992"/>
      <c r="Q4992"/>
      <c r="R4992"/>
      <c r="S4992"/>
      <c r="T4992"/>
      <c r="U4992"/>
      <c r="V4992"/>
      <c r="W4992"/>
      <c r="X4992"/>
      <c r="Y4992"/>
      <c r="Z4992"/>
    </row>
    <row r="4993" spans="1:26" x14ac:dyDescent="0.25">
      <c r="A4993"/>
      <c r="B4993"/>
      <c r="C4993"/>
      <c r="D4993"/>
      <c r="E4993"/>
      <c r="F4993"/>
      <c r="G4993"/>
      <c r="H4993"/>
      <c r="I4993"/>
      <c r="J4993"/>
      <c r="K4993"/>
      <c r="L4993"/>
      <c r="M4993"/>
      <c r="N4993"/>
      <c r="O4993"/>
      <c r="P4993"/>
      <c r="Q4993"/>
      <c r="R4993"/>
      <c r="S4993"/>
      <c r="T4993"/>
      <c r="U4993"/>
      <c r="V4993"/>
      <c r="W4993"/>
      <c r="X4993"/>
      <c r="Y4993"/>
      <c r="Z4993"/>
    </row>
    <row r="4994" spans="1:26" x14ac:dyDescent="0.25">
      <c r="A4994"/>
      <c r="B4994"/>
      <c r="C4994"/>
      <c r="D4994"/>
      <c r="E4994"/>
      <c r="F4994"/>
      <c r="G4994"/>
      <c r="H4994"/>
      <c r="I4994"/>
      <c r="J4994"/>
      <c r="K4994"/>
      <c r="L4994"/>
      <c r="M4994"/>
      <c r="N4994"/>
      <c r="O4994"/>
      <c r="P4994"/>
      <c r="Q4994"/>
      <c r="R4994"/>
      <c r="S4994"/>
      <c r="T4994"/>
      <c r="U4994"/>
      <c r="V4994"/>
      <c r="W4994"/>
      <c r="X4994"/>
      <c r="Y4994"/>
      <c r="Z4994"/>
    </row>
    <row r="4995" spans="1:26" x14ac:dyDescent="0.25">
      <c r="A4995"/>
      <c r="B4995"/>
      <c r="C4995"/>
      <c r="D4995"/>
      <c r="E4995"/>
      <c r="F4995"/>
      <c r="G4995"/>
      <c r="H4995"/>
      <c r="I4995"/>
      <c r="J4995"/>
      <c r="K4995"/>
      <c r="L4995"/>
      <c r="M4995"/>
      <c r="N4995"/>
      <c r="O4995"/>
      <c r="P4995"/>
      <c r="Q4995"/>
      <c r="R4995"/>
      <c r="S4995"/>
      <c r="T4995"/>
      <c r="U4995"/>
      <c r="V4995"/>
      <c r="W4995"/>
      <c r="X4995"/>
      <c r="Y4995"/>
      <c r="Z4995"/>
    </row>
    <row r="4996" spans="1:26" x14ac:dyDescent="0.25">
      <c r="A4996"/>
      <c r="B4996"/>
      <c r="C4996"/>
      <c r="D4996"/>
      <c r="E4996"/>
      <c r="F4996"/>
      <c r="G4996"/>
      <c r="H4996"/>
      <c r="I4996"/>
      <c r="J4996"/>
      <c r="K4996"/>
      <c r="L4996"/>
      <c r="M4996"/>
      <c r="N4996"/>
      <c r="O4996"/>
      <c r="P4996"/>
      <c r="Q4996"/>
      <c r="R4996"/>
      <c r="S4996"/>
      <c r="T4996"/>
      <c r="U4996"/>
      <c r="V4996"/>
      <c r="W4996"/>
      <c r="X4996"/>
      <c r="Y4996"/>
      <c r="Z4996"/>
    </row>
    <row r="4997" spans="1:26" x14ac:dyDescent="0.25">
      <c r="A4997"/>
      <c r="B4997"/>
      <c r="C4997"/>
      <c r="D4997"/>
      <c r="E4997"/>
      <c r="F4997"/>
      <c r="G4997"/>
      <c r="H4997"/>
      <c r="I4997"/>
      <c r="J4997"/>
      <c r="K4997"/>
      <c r="L4997"/>
      <c r="M4997"/>
      <c r="N4997"/>
      <c r="O4997"/>
      <c r="P4997"/>
      <c r="Q4997"/>
      <c r="R4997"/>
      <c r="S4997"/>
      <c r="T4997"/>
      <c r="U4997"/>
      <c r="V4997"/>
      <c r="W4997"/>
      <c r="X4997"/>
      <c r="Y4997"/>
      <c r="Z4997"/>
    </row>
    <row r="4998" spans="1:26" x14ac:dyDescent="0.25">
      <c r="A4998"/>
      <c r="B4998"/>
      <c r="C4998"/>
      <c r="D4998"/>
      <c r="E4998"/>
      <c r="F4998"/>
      <c r="G4998"/>
      <c r="H4998"/>
      <c r="I4998"/>
      <c r="J4998"/>
      <c r="K4998"/>
      <c r="L4998"/>
      <c r="M4998"/>
      <c r="N4998"/>
      <c r="O4998"/>
      <c r="P4998"/>
      <c r="Q4998"/>
      <c r="R4998"/>
      <c r="S4998"/>
      <c r="T4998"/>
      <c r="U4998"/>
      <c r="V4998"/>
      <c r="W4998"/>
      <c r="X4998"/>
      <c r="Y4998"/>
      <c r="Z4998"/>
    </row>
    <row r="4999" spans="1:26" x14ac:dyDescent="0.25">
      <c r="A4999"/>
      <c r="B4999"/>
      <c r="C4999"/>
      <c r="D4999"/>
      <c r="E4999"/>
      <c r="F4999"/>
      <c r="G4999"/>
      <c r="H4999"/>
      <c r="I4999"/>
      <c r="J4999"/>
      <c r="K4999"/>
      <c r="L4999"/>
      <c r="M4999"/>
      <c r="N4999"/>
      <c r="O4999"/>
      <c r="P4999"/>
      <c r="Q4999"/>
      <c r="R4999"/>
      <c r="S4999"/>
      <c r="T4999"/>
      <c r="U4999"/>
      <c r="V4999"/>
      <c r="W4999"/>
      <c r="X4999"/>
      <c r="Y4999"/>
      <c r="Z4999"/>
    </row>
    <row r="5000" spans="1:26" x14ac:dyDescent="0.25">
      <c r="A5000"/>
      <c r="B5000"/>
      <c r="C5000"/>
      <c r="D5000"/>
      <c r="E5000"/>
      <c r="F5000"/>
      <c r="G5000"/>
      <c r="H5000"/>
      <c r="I5000"/>
      <c r="J5000"/>
      <c r="K5000"/>
      <c r="L5000"/>
      <c r="M5000"/>
      <c r="N5000"/>
      <c r="O5000"/>
      <c r="P5000"/>
      <c r="Q5000"/>
      <c r="R5000"/>
      <c r="S5000"/>
      <c r="T5000"/>
      <c r="U5000"/>
      <c r="V5000"/>
      <c r="W5000"/>
      <c r="X5000"/>
      <c r="Y5000"/>
      <c r="Z5000"/>
    </row>
    <row r="5001" spans="1:26" x14ac:dyDescent="0.25">
      <c r="A5001"/>
      <c r="B5001"/>
      <c r="C5001"/>
      <c r="D5001"/>
      <c r="E5001"/>
      <c r="F5001"/>
      <c r="G5001"/>
      <c r="H5001"/>
      <c r="I5001"/>
      <c r="J5001"/>
      <c r="K5001"/>
      <c r="L5001"/>
      <c r="M5001"/>
      <c r="N5001"/>
      <c r="O5001"/>
      <c r="P5001"/>
      <c r="Q5001"/>
      <c r="R5001"/>
      <c r="S5001"/>
      <c r="T5001"/>
      <c r="U5001"/>
      <c r="V5001"/>
      <c r="W5001"/>
      <c r="X5001"/>
      <c r="Y5001"/>
      <c r="Z5001"/>
    </row>
    <row r="5002" spans="1:26" x14ac:dyDescent="0.25">
      <c r="A5002"/>
      <c r="B5002"/>
      <c r="C5002"/>
      <c r="D5002"/>
      <c r="E5002"/>
      <c r="F5002"/>
      <c r="G5002"/>
      <c r="H5002"/>
      <c r="I5002"/>
      <c r="J5002"/>
      <c r="K5002"/>
      <c r="L5002"/>
      <c r="M5002"/>
      <c r="N5002"/>
      <c r="O5002"/>
      <c r="P5002"/>
      <c r="Q5002"/>
      <c r="R5002"/>
      <c r="S5002"/>
      <c r="T5002"/>
      <c r="U5002"/>
      <c r="V5002"/>
      <c r="W5002"/>
      <c r="X5002"/>
      <c r="Y5002"/>
      <c r="Z5002"/>
    </row>
    <row r="5003" spans="1:26" x14ac:dyDescent="0.25">
      <c r="A5003"/>
      <c r="B5003"/>
      <c r="C5003"/>
      <c r="D5003"/>
      <c r="E5003"/>
      <c r="F5003"/>
      <c r="G5003"/>
      <c r="H5003"/>
      <c r="I5003"/>
      <c r="J5003"/>
      <c r="K5003"/>
      <c r="L5003"/>
      <c r="M5003"/>
      <c r="N5003"/>
      <c r="O5003"/>
      <c r="P5003"/>
      <c r="Q5003"/>
      <c r="R5003"/>
      <c r="S5003"/>
      <c r="T5003"/>
      <c r="U5003"/>
      <c r="V5003"/>
      <c r="W5003"/>
      <c r="X5003"/>
      <c r="Y5003"/>
      <c r="Z5003"/>
    </row>
    <row r="5004" spans="1:26" x14ac:dyDescent="0.25">
      <c r="A5004"/>
      <c r="B5004"/>
      <c r="C5004"/>
      <c r="D5004"/>
      <c r="E5004"/>
      <c r="F5004"/>
      <c r="G5004"/>
      <c r="H5004"/>
      <c r="I5004"/>
      <c r="J5004"/>
      <c r="K5004"/>
      <c r="L5004"/>
      <c r="M5004"/>
      <c r="N5004"/>
      <c r="O5004"/>
      <c r="P5004"/>
      <c r="Q5004"/>
      <c r="R5004"/>
      <c r="S5004"/>
      <c r="T5004"/>
      <c r="U5004"/>
      <c r="V5004"/>
      <c r="W5004"/>
      <c r="X5004"/>
      <c r="Y5004"/>
      <c r="Z5004"/>
    </row>
    <row r="5005" spans="1:26" x14ac:dyDescent="0.25">
      <c r="A5005"/>
      <c r="B5005"/>
      <c r="C5005"/>
      <c r="D5005"/>
      <c r="E5005"/>
      <c r="F5005"/>
      <c r="G5005"/>
      <c r="H5005"/>
      <c r="I5005"/>
      <c r="J5005"/>
      <c r="K5005"/>
      <c r="L5005"/>
      <c r="M5005"/>
      <c r="N5005"/>
      <c r="O5005"/>
      <c r="P5005"/>
      <c r="Q5005"/>
      <c r="R5005"/>
      <c r="S5005"/>
      <c r="T5005"/>
      <c r="U5005"/>
      <c r="V5005"/>
      <c r="W5005"/>
      <c r="X5005"/>
      <c r="Y5005"/>
      <c r="Z5005"/>
    </row>
    <row r="5006" spans="1:26" x14ac:dyDescent="0.25">
      <c r="A5006"/>
      <c r="B5006"/>
      <c r="C5006"/>
      <c r="D5006"/>
      <c r="E5006"/>
      <c r="F5006"/>
      <c r="G5006"/>
      <c r="H5006"/>
      <c r="I5006"/>
      <c r="J5006"/>
      <c r="K5006"/>
      <c r="L5006"/>
      <c r="M5006"/>
      <c r="N5006"/>
      <c r="O5006"/>
      <c r="P5006"/>
      <c r="Q5006"/>
      <c r="R5006"/>
      <c r="S5006"/>
      <c r="T5006"/>
      <c r="U5006"/>
      <c r="V5006"/>
      <c r="W5006"/>
      <c r="X5006"/>
      <c r="Y5006"/>
      <c r="Z5006"/>
    </row>
    <row r="5007" spans="1:26" x14ac:dyDescent="0.25">
      <c r="A5007"/>
      <c r="B5007"/>
      <c r="C5007"/>
      <c r="D5007"/>
      <c r="E5007"/>
      <c r="F5007"/>
      <c r="G5007"/>
      <c r="H5007"/>
      <c r="I5007"/>
      <c r="J5007"/>
      <c r="K5007"/>
      <c r="L5007"/>
      <c r="M5007"/>
      <c r="N5007"/>
      <c r="O5007"/>
      <c r="P5007"/>
      <c r="Q5007"/>
      <c r="R5007"/>
      <c r="S5007"/>
      <c r="T5007"/>
      <c r="U5007"/>
      <c r="V5007"/>
      <c r="W5007"/>
      <c r="X5007"/>
      <c r="Y5007"/>
      <c r="Z5007"/>
    </row>
    <row r="5008" spans="1:26" x14ac:dyDescent="0.25">
      <c r="A5008"/>
      <c r="B5008"/>
      <c r="C5008"/>
      <c r="D5008"/>
      <c r="E5008"/>
      <c r="F5008"/>
      <c r="G5008"/>
      <c r="H5008"/>
      <c r="I5008"/>
      <c r="J5008"/>
      <c r="K5008"/>
      <c r="L5008"/>
      <c r="M5008"/>
      <c r="N5008"/>
      <c r="O5008"/>
      <c r="P5008"/>
      <c r="Q5008"/>
      <c r="R5008"/>
      <c r="S5008"/>
      <c r="T5008"/>
      <c r="U5008"/>
      <c r="V5008"/>
      <c r="W5008"/>
      <c r="X5008"/>
      <c r="Y5008"/>
      <c r="Z5008"/>
    </row>
    <row r="5009" spans="1:26" x14ac:dyDescent="0.25">
      <c r="A5009"/>
      <c r="B5009"/>
      <c r="C5009"/>
      <c r="D5009"/>
      <c r="E5009"/>
      <c r="F5009"/>
      <c r="G5009"/>
      <c r="H5009"/>
      <c r="I5009"/>
      <c r="J5009"/>
      <c r="K5009"/>
      <c r="L5009"/>
      <c r="M5009"/>
      <c r="N5009"/>
      <c r="O5009"/>
      <c r="P5009"/>
      <c r="Q5009"/>
      <c r="R5009"/>
      <c r="S5009"/>
      <c r="T5009"/>
      <c r="U5009"/>
      <c r="V5009"/>
      <c r="W5009"/>
      <c r="X5009"/>
      <c r="Y5009"/>
      <c r="Z5009"/>
    </row>
    <row r="5010" spans="1:26" x14ac:dyDescent="0.25">
      <c r="A5010"/>
      <c r="B5010"/>
      <c r="C5010"/>
      <c r="D5010"/>
      <c r="E5010"/>
      <c r="F5010"/>
      <c r="G5010"/>
      <c r="H5010"/>
      <c r="I5010"/>
      <c r="J5010"/>
      <c r="K5010"/>
      <c r="L5010"/>
      <c r="M5010"/>
      <c r="N5010"/>
      <c r="O5010"/>
      <c r="P5010"/>
      <c r="Q5010"/>
      <c r="R5010"/>
      <c r="S5010"/>
      <c r="T5010"/>
      <c r="U5010"/>
      <c r="V5010"/>
      <c r="W5010"/>
      <c r="X5010"/>
      <c r="Y5010"/>
      <c r="Z5010"/>
    </row>
    <row r="5011" spans="1:26" x14ac:dyDescent="0.25">
      <c r="A5011"/>
      <c r="B5011"/>
      <c r="C5011"/>
      <c r="D5011"/>
      <c r="E5011"/>
      <c r="F5011"/>
      <c r="G5011"/>
      <c r="H5011"/>
      <c r="I5011"/>
      <c r="J5011"/>
      <c r="K5011"/>
      <c r="L5011"/>
      <c r="M5011"/>
      <c r="N5011"/>
      <c r="O5011"/>
      <c r="P5011"/>
      <c r="Q5011"/>
      <c r="R5011"/>
      <c r="S5011"/>
      <c r="T5011"/>
      <c r="U5011"/>
      <c r="V5011"/>
      <c r="W5011"/>
      <c r="X5011"/>
      <c r="Y5011"/>
      <c r="Z5011"/>
    </row>
    <row r="5012" spans="1:26" x14ac:dyDescent="0.25">
      <c r="A5012"/>
      <c r="B5012"/>
      <c r="C5012"/>
      <c r="D5012"/>
      <c r="E5012"/>
      <c r="F5012"/>
      <c r="G5012"/>
      <c r="H5012"/>
      <c r="I5012"/>
      <c r="J5012"/>
      <c r="K5012"/>
      <c r="L5012"/>
      <c r="M5012"/>
      <c r="N5012"/>
      <c r="O5012"/>
      <c r="P5012"/>
      <c r="Q5012"/>
      <c r="R5012"/>
      <c r="S5012"/>
      <c r="T5012"/>
      <c r="U5012"/>
      <c r="V5012"/>
      <c r="W5012"/>
      <c r="X5012"/>
      <c r="Y5012"/>
      <c r="Z5012"/>
    </row>
    <row r="5013" spans="1:26" x14ac:dyDescent="0.25">
      <c r="A5013"/>
      <c r="B5013"/>
      <c r="C5013"/>
      <c r="D5013"/>
      <c r="E5013"/>
      <c r="F5013"/>
      <c r="G5013"/>
      <c r="H5013"/>
      <c r="I5013"/>
      <c r="J5013"/>
      <c r="K5013"/>
      <c r="L5013"/>
      <c r="M5013"/>
      <c r="N5013"/>
      <c r="O5013"/>
      <c r="P5013"/>
      <c r="Q5013"/>
      <c r="R5013"/>
      <c r="S5013"/>
      <c r="T5013"/>
      <c r="U5013"/>
      <c r="V5013"/>
      <c r="W5013"/>
      <c r="X5013"/>
      <c r="Y5013"/>
      <c r="Z5013"/>
    </row>
    <row r="5014" spans="1:26" x14ac:dyDescent="0.25">
      <c r="A5014"/>
      <c r="B5014"/>
      <c r="C5014"/>
      <c r="D5014"/>
      <c r="E5014"/>
      <c r="F5014"/>
      <c r="G5014"/>
      <c r="H5014"/>
      <c r="I5014"/>
      <c r="J5014"/>
      <c r="K5014"/>
      <c r="L5014"/>
      <c r="M5014"/>
      <c r="N5014"/>
      <c r="O5014"/>
      <c r="P5014"/>
      <c r="Q5014"/>
      <c r="R5014"/>
      <c r="S5014"/>
      <c r="T5014"/>
      <c r="U5014"/>
      <c r="V5014"/>
      <c r="W5014"/>
      <c r="X5014"/>
      <c r="Y5014"/>
      <c r="Z5014"/>
    </row>
    <row r="5015" spans="1:26" x14ac:dyDescent="0.25">
      <c r="A5015"/>
      <c r="B5015"/>
      <c r="C5015"/>
      <c r="D5015"/>
      <c r="E5015"/>
      <c r="F5015"/>
      <c r="G5015"/>
      <c r="H5015"/>
      <c r="I5015"/>
      <c r="J5015"/>
      <c r="K5015"/>
      <c r="L5015"/>
      <c r="M5015"/>
      <c r="N5015"/>
      <c r="O5015"/>
      <c r="P5015"/>
      <c r="Q5015"/>
      <c r="R5015"/>
      <c r="S5015"/>
      <c r="T5015"/>
      <c r="U5015"/>
      <c r="V5015"/>
      <c r="W5015"/>
      <c r="X5015"/>
      <c r="Y5015"/>
      <c r="Z5015"/>
    </row>
    <row r="5016" spans="1:26" x14ac:dyDescent="0.25">
      <c r="A5016"/>
      <c r="B5016"/>
      <c r="C5016"/>
      <c r="D5016"/>
      <c r="E5016"/>
      <c r="F5016"/>
      <c r="G5016"/>
      <c r="H5016"/>
      <c r="I5016"/>
      <c r="J5016"/>
      <c r="K5016"/>
      <c r="L5016"/>
      <c r="M5016"/>
      <c r="N5016"/>
      <c r="O5016"/>
      <c r="P5016"/>
      <c r="Q5016"/>
      <c r="R5016"/>
      <c r="S5016"/>
      <c r="T5016"/>
      <c r="U5016"/>
      <c r="V5016"/>
      <c r="W5016"/>
      <c r="X5016"/>
      <c r="Y5016"/>
      <c r="Z5016"/>
    </row>
    <row r="5017" spans="1:26" x14ac:dyDescent="0.25">
      <c r="A5017"/>
      <c r="B5017"/>
      <c r="C5017"/>
      <c r="D5017"/>
      <c r="E5017"/>
      <c r="F5017"/>
      <c r="G5017"/>
      <c r="H5017"/>
      <c r="I5017"/>
      <c r="J5017"/>
      <c r="K5017"/>
      <c r="L5017"/>
      <c r="M5017"/>
      <c r="N5017"/>
      <c r="O5017"/>
      <c r="P5017"/>
      <c r="Q5017"/>
      <c r="R5017"/>
      <c r="S5017"/>
      <c r="T5017"/>
      <c r="U5017"/>
      <c r="V5017"/>
      <c r="W5017"/>
      <c r="X5017"/>
      <c r="Y5017"/>
      <c r="Z5017"/>
    </row>
    <row r="5018" spans="1:26" x14ac:dyDescent="0.25">
      <c r="A5018"/>
      <c r="B5018"/>
      <c r="C5018"/>
      <c r="D5018"/>
      <c r="E5018"/>
      <c r="F5018"/>
      <c r="G5018"/>
      <c r="H5018"/>
      <c r="I5018"/>
      <c r="J5018"/>
      <c r="K5018"/>
      <c r="L5018"/>
      <c r="M5018"/>
      <c r="N5018"/>
      <c r="O5018"/>
      <c r="P5018"/>
      <c r="Q5018"/>
      <c r="R5018"/>
      <c r="S5018"/>
      <c r="T5018"/>
      <c r="U5018"/>
      <c r="V5018"/>
      <c r="W5018"/>
      <c r="X5018"/>
      <c r="Y5018"/>
      <c r="Z5018"/>
    </row>
    <row r="5019" spans="1:26" x14ac:dyDescent="0.25">
      <c r="A5019"/>
      <c r="B5019"/>
      <c r="C5019"/>
      <c r="D5019"/>
      <c r="E5019"/>
      <c r="F5019"/>
      <c r="G5019"/>
      <c r="H5019"/>
      <c r="I5019"/>
      <c r="J5019"/>
      <c r="K5019"/>
      <c r="L5019"/>
      <c r="M5019"/>
      <c r="N5019"/>
      <c r="O5019"/>
      <c r="P5019"/>
      <c r="Q5019"/>
      <c r="R5019"/>
      <c r="S5019"/>
      <c r="T5019"/>
      <c r="U5019"/>
      <c r="V5019"/>
      <c r="W5019"/>
      <c r="X5019"/>
      <c r="Y5019"/>
      <c r="Z5019"/>
    </row>
    <row r="5020" spans="1:26" x14ac:dyDescent="0.25">
      <c r="A5020"/>
      <c r="B5020"/>
      <c r="C5020"/>
      <c r="D5020"/>
      <c r="E5020"/>
      <c r="F5020"/>
      <c r="G5020"/>
      <c r="H5020"/>
      <c r="I5020"/>
      <c r="J5020"/>
      <c r="K5020"/>
      <c r="L5020"/>
      <c r="M5020"/>
      <c r="N5020"/>
      <c r="O5020"/>
      <c r="P5020"/>
      <c r="Q5020"/>
      <c r="R5020"/>
      <c r="S5020"/>
      <c r="T5020"/>
      <c r="U5020"/>
      <c r="V5020"/>
      <c r="W5020"/>
      <c r="X5020"/>
      <c r="Y5020"/>
      <c r="Z5020"/>
    </row>
    <row r="5021" spans="1:26" x14ac:dyDescent="0.25">
      <c r="A5021"/>
      <c r="B5021"/>
      <c r="C5021"/>
      <c r="D5021"/>
      <c r="E5021"/>
      <c r="F5021"/>
      <c r="G5021"/>
      <c r="H5021"/>
      <c r="I5021"/>
      <c r="J5021"/>
      <c r="K5021"/>
      <c r="L5021"/>
      <c r="M5021"/>
      <c r="N5021"/>
      <c r="O5021"/>
      <c r="P5021"/>
      <c r="Q5021"/>
      <c r="R5021"/>
      <c r="S5021"/>
      <c r="T5021"/>
      <c r="U5021"/>
      <c r="V5021"/>
      <c r="W5021"/>
      <c r="X5021"/>
      <c r="Y5021"/>
      <c r="Z5021"/>
    </row>
    <row r="5022" spans="1:26" x14ac:dyDescent="0.25">
      <c r="A5022"/>
      <c r="B5022"/>
      <c r="C5022"/>
      <c r="D5022"/>
      <c r="E5022"/>
      <c r="F5022"/>
      <c r="G5022"/>
      <c r="H5022"/>
      <c r="I5022"/>
      <c r="J5022"/>
      <c r="K5022"/>
      <c r="L5022"/>
      <c r="M5022"/>
      <c r="N5022"/>
      <c r="O5022"/>
      <c r="P5022"/>
      <c r="Q5022"/>
      <c r="R5022"/>
      <c r="S5022"/>
      <c r="T5022"/>
      <c r="U5022"/>
      <c r="V5022"/>
      <c r="W5022"/>
      <c r="X5022"/>
      <c r="Y5022"/>
      <c r="Z5022"/>
    </row>
    <row r="5023" spans="1:26" x14ac:dyDescent="0.25">
      <c r="A5023"/>
      <c r="B5023"/>
      <c r="C5023"/>
      <c r="D5023"/>
      <c r="E5023"/>
      <c r="F5023"/>
      <c r="G5023"/>
      <c r="H5023"/>
      <c r="I5023"/>
      <c r="J5023"/>
      <c r="K5023"/>
      <c r="L5023"/>
      <c r="M5023"/>
      <c r="N5023"/>
      <c r="O5023"/>
      <c r="P5023"/>
      <c r="Q5023"/>
      <c r="R5023"/>
      <c r="S5023"/>
      <c r="T5023"/>
      <c r="U5023"/>
      <c r="V5023"/>
      <c r="W5023"/>
      <c r="X5023"/>
      <c r="Y5023"/>
      <c r="Z5023"/>
    </row>
    <row r="5024" spans="1:26" x14ac:dyDescent="0.25">
      <c r="A5024"/>
      <c r="B5024"/>
      <c r="C5024"/>
      <c r="D5024"/>
      <c r="E5024"/>
      <c r="F5024"/>
      <c r="G5024"/>
      <c r="H5024"/>
      <c r="I5024"/>
      <c r="J5024"/>
      <c r="K5024"/>
      <c r="L5024"/>
      <c r="M5024"/>
      <c r="N5024"/>
      <c r="O5024"/>
      <c r="P5024"/>
      <c r="Q5024"/>
      <c r="R5024"/>
      <c r="S5024"/>
      <c r="T5024"/>
      <c r="U5024"/>
      <c r="V5024"/>
      <c r="W5024"/>
      <c r="X5024"/>
      <c r="Y5024"/>
      <c r="Z5024"/>
    </row>
    <row r="5025" spans="1:26" x14ac:dyDescent="0.25">
      <c r="A5025"/>
      <c r="B5025"/>
      <c r="C5025"/>
      <c r="D5025"/>
      <c r="E5025"/>
      <c r="F5025"/>
      <c r="G5025"/>
      <c r="H5025"/>
      <c r="I5025"/>
      <c r="J5025"/>
      <c r="K5025"/>
      <c r="L5025"/>
      <c r="M5025"/>
      <c r="N5025"/>
      <c r="O5025"/>
      <c r="P5025"/>
      <c r="Q5025"/>
      <c r="R5025"/>
      <c r="S5025"/>
      <c r="T5025"/>
      <c r="U5025"/>
      <c r="V5025"/>
      <c r="W5025"/>
      <c r="X5025"/>
      <c r="Y5025"/>
      <c r="Z5025"/>
    </row>
    <row r="5026" spans="1:26" x14ac:dyDescent="0.25">
      <c r="A5026"/>
      <c r="B5026"/>
      <c r="C5026"/>
      <c r="D5026"/>
      <c r="E5026"/>
      <c r="F5026"/>
      <c r="G5026"/>
      <c r="H5026"/>
      <c r="I5026"/>
      <c r="J5026"/>
      <c r="K5026"/>
      <c r="L5026"/>
      <c r="M5026"/>
      <c r="N5026"/>
      <c r="O5026"/>
      <c r="P5026"/>
      <c r="Q5026"/>
      <c r="R5026"/>
      <c r="S5026"/>
      <c r="T5026"/>
      <c r="U5026"/>
      <c r="V5026"/>
      <c r="W5026"/>
      <c r="X5026"/>
      <c r="Y5026"/>
      <c r="Z5026"/>
    </row>
    <row r="5027" spans="1:26" x14ac:dyDescent="0.25">
      <c r="A5027"/>
      <c r="B5027"/>
      <c r="C5027"/>
      <c r="D5027"/>
      <c r="E5027"/>
      <c r="F5027"/>
      <c r="G5027"/>
      <c r="H5027"/>
      <c r="I5027"/>
      <c r="J5027"/>
      <c r="K5027"/>
      <c r="L5027"/>
      <c r="M5027"/>
      <c r="N5027"/>
      <c r="O5027"/>
      <c r="P5027"/>
      <c r="Q5027"/>
      <c r="R5027"/>
      <c r="S5027"/>
      <c r="T5027"/>
      <c r="U5027"/>
      <c r="V5027"/>
      <c r="W5027"/>
      <c r="X5027"/>
      <c r="Y5027"/>
      <c r="Z5027"/>
    </row>
    <row r="5028" spans="1:26" x14ac:dyDescent="0.25">
      <c r="A5028"/>
      <c r="B5028"/>
      <c r="C5028"/>
      <c r="D5028"/>
      <c r="E5028"/>
      <c r="F5028"/>
      <c r="G5028"/>
      <c r="H5028"/>
      <c r="I5028"/>
      <c r="J5028"/>
      <c r="K5028"/>
      <c r="L5028"/>
      <c r="M5028"/>
      <c r="N5028"/>
      <c r="O5028"/>
      <c r="P5028"/>
      <c r="Q5028"/>
      <c r="R5028"/>
      <c r="S5028"/>
      <c r="T5028"/>
      <c r="U5028"/>
      <c r="V5028"/>
      <c r="W5028"/>
      <c r="X5028"/>
      <c r="Y5028"/>
      <c r="Z5028"/>
    </row>
    <row r="5029" spans="1:26" x14ac:dyDescent="0.25">
      <c r="A5029"/>
      <c r="B5029"/>
      <c r="C5029"/>
      <c r="D5029"/>
      <c r="E5029"/>
      <c r="F5029"/>
      <c r="G5029"/>
      <c r="H5029"/>
      <c r="I5029"/>
      <c r="J5029"/>
      <c r="K5029"/>
      <c r="L5029"/>
      <c r="M5029"/>
      <c r="N5029"/>
      <c r="O5029"/>
      <c r="P5029"/>
      <c r="Q5029"/>
      <c r="R5029"/>
      <c r="S5029"/>
      <c r="T5029"/>
      <c r="U5029"/>
      <c r="V5029"/>
      <c r="W5029"/>
      <c r="X5029"/>
      <c r="Y5029"/>
      <c r="Z5029"/>
    </row>
    <row r="5030" spans="1:26" x14ac:dyDescent="0.25">
      <c r="A5030"/>
      <c r="B5030"/>
      <c r="C5030"/>
      <c r="D5030"/>
      <c r="E5030"/>
      <c r="F5030"/>
      <c r="G5030"/>
      <c r="H5030"/>
      <c r="I5030"/>
      <c r="J5030"/>
      <c r="K5030"/>
      <c r="L5030"/>
      <c r="M5030"/>
      <c r="N5030"/>
      <c r="O5030"/>
      <c r="P5030"/>
      <c r="Q5030"/>
      <c r="R5030"/>
      <c r="S5030"/>
      <c r="T5030"/>
      <c r="U5030"/>
      <c r="V5030"/>
      <c r="W5030"/>
      <c r="X5030"/>
      <c r="Y5030"/>
      <c r="Z5030"/>
    </row>
    <row r="5031" spans="1:26" x14ac:dyDescent="0.25">
      <c r="A5031"/>
      <c r="B5031"/>
      <c r="C5031"/>
      <c r="D5031"/>
      <c r="E5031"/>
      <c r="F5031"/>
      <c r="G5031"/>
      <c r="H5031"/>
      <c r="I5031"/>
      <c r="J5031"/>
      <c r="K5031"/>
      <c r="L5031"/>
      <c r="M5031"/>
      <c r="N5031"/>
      <c r="O5031"/>
      <c r="P5031"/>
      <c r="Q5031"/>
      <c r="R5031"/>
      <c r="S5031"/>
      <c r="T5031"/>
      <c r="U5031"/>
      <c r="V5031"/>
      <c r="W5031"/>
      <c r="X5031"/>
      <c r="Y5031"/>
      <c r="Z5031"/>
    </row>
    <row r="5032" spans="1:26" x14ac:dyDescent="0.25">
      <c r="A5032"/>
      <c r="B5032"/>
      <c r="C5032"/>
      <c r="D5032"/>
      <c r="E5032"/>
      <c r="F5032"/>
      <c r="G5032"/>
      <c r="H5032"/>
      <c r="I5032"/>
      <c r="J5032"/>
      <c r="K5032"/>
      <c r="L5032"/>
      <c r="M5032"/>
      <c r="N5032"/>
      <c r="O5032"/>
      <c r="P5032"/>
      <c r="Q5032"/>
      <c r="R5032"/>
      <c r="S5032"/>
      <c r="T5032"/>
      <c r="U5032"/>
      <c r="V5032"/>
      <c r="W5032"/>
      <c r="X5032"/>
      <c r="Y5032"/>
      <c r="Z5032"/>
    </row>
    <row r="5033" spans="1:26" x14ac:dyDescent="0.25">
      <c r="A5033"/>
      <c r="B5033"/>
      <c r="C5033"/>
      <c r="D5033"/>
      <c r="E5033"/>
      <c r="F5033"/>
      <c r="G5033"/>
      <c r="H5033"/>
      <c r="I5033"/>
      <c r="J5033"/>
      <c r="K5033"/>
      <c r="L5033"/>
      <c r="M5033"/>
      <c r="N5033"/>
      <c r="O5033"/>
      <c r="P5033"/>
      <c r="Q5033"/>
      <c r="R5033"/>
      <c r="S5033"/>
      <c r="T5033"/>
      <c r="U5033"/>
      <c r="V5033"/>
      <c r="W5033"/>
      <c r="X5033"/>
      <c r="Y5033"/>
      <c r="Z5033"/>
    </row>
    <row r="5034" spans="1:26" x14ac:dyDescent="0.25">
      <c r="A5034"/>
      <c r="B5034"/>
      <c r="C5034"/>
      <c r="D5034"/>
      <c r="E5034"/>
      <c r="F5034"/>
      <c r="G5034"/>
      <c r="H5034"/>
      <c r="I5034"/>
      <c r="J5034"/>
      <c r="K5034"/>
      <c r="L5034"/>
      <c r="M5034"/>
      <c r="N5034"/>
      <c r="O5034"/>
      <c r="P5034"/>
      <c r="Q5034"/>
      <c r="R5034"/>
      <c r="S5034"/>
      <c r="T5034"/>
      <c r="U5034"/>
      <c r="V5034"/>
      <c r="W5034"/>
      <c r="X5034"/>
      <c r="Y5034"/>
      <c r="Z5034"/>
    </row>
    <row r="5035" spans="1:26" x14ac:dyDescent="0.25">
      <c r="A5035"/>
      <c r="B5035"/>
      <c r="C5035"/>
      <c r="D5035"/>
      <c r="E5035"/>
      <c r="F5035"/>
      <c r="G5035"/>
      <c r="H5035"/>
      <c r="I5035"/>
      <c r="J5035"/>
      <c r="K5035"/>
      <c r="L5035"/>
      <c r="M5035"/>
      <c r="N5035"/>
      <c r="O5035"/>
      <c r="P5035"/>
      <c r="Q5035"/>
      <c r="R5035"/>
      <c r="S5035"/>
      <c r="T5035"/>
      <c r="U5035"/>
      <c r="V5035"/>
      <c r="W5035"/>
      <c r="X5035"/>
      <c r="Y5035"/>
      <c r="Z5035"/>
    </row>
    <row r="5036" spans="1:26" x14ac:dyDescent="0.25">
      <c r="A5036"/>
      <c r="B5036"/>
      <c r="C5036"/>
      <c r="D5036"/>
      <c r="E5036"/>
      <c r="F5036"/>
      <c r="G5036"/>
      <c r="H5036"/>
      <c r="I5036"/>
      <c r="J5036"/>
      <c r="K5036"/>
      <c r="L5036"/>
      <c r="M5036"/>
      <c r="N5036"/>
      <c r="O5036"/>
      <c r="P5036"/>
      <c r="Q5036"/>
      <c r="R5036"/>
      <c r="S5036"/>
      <c r="T5036"/>
      <c r="U5036"/>
      <c r="V5036"/>
      <c r="W5036"/>
      <c r="X5036"/>
      <c r="Y5036"/>
      <c r="Z5036"/>
    </row>
    <row r="5037" spans="1:26" x14ac:dyDescent="0.25">
      <c r="A5037"/>
      <c r="B5037"/>
      <c r="C5037"/>
      <c r="D5037"/>
      <c r="E5037"/>
      <c r="F5037"/>
      <c r="G5037"/>
      <c r="H5037"/>
      <c r="I5037"/>
      <c r="J5037"/>
      <c r="K5037"/>
      <c r="L5037"/>
      <c r="M5037"/>
      <c r="N5037"/>
      <c r="O5037"/>
      <c r="P5037"/>
      <c r="Q5037"/>
      <c r="R5037"/>
      <c r="S5037"/>
      <c r="T5037"/>
      <c r="U5037"/>
      <c r="V5037"/>
      <c r="W5037"/>
      <c r="X5037"/>
      <c r="Y5037"/>
      <c r="Z5037"/>
    </row>
    <row r="5038" spans="1:26" x14ac:dyDescent="0.25">
      <c r="A5038"/>
      <c r="B5038"/>
      <c r="C5038"/>
      <c r="D5038"/>
      <c r="E5038"/>
      <c r="F5038"/>
      <c r="G5038"/>
      <c r="H5038"/>
      <c r="I5038"/>
      <c r="J5038"/>
      <c r="K5038"/>
      <c r="L5038"/>
      <c r="M5038"/>
      <c r="N5038"/>
      <c r="O5038"/>
      <c r="P5038"/>
      <c r="Q5038"/>
      <c r="R5038"/>
      <c r="S5038"/>
      <c r="T5038"/>
      <c r="U5038"/>
      <c r="V5038"/>
      <c r="W5038"/>
      <c r="X5038"/>
      <c r="Y5038"/>
      <c r="Z5038"/>
    </row>
    <row r="5039" spans="1:26" x14ac:dyDescent="0.25">
      <c r="A5039"/>
      <c r="B5039"/>
      <c r="C5039"/>
      <c r="D5039"/>
      <c r="E5039"/>
      <c r="F5039"/>
      <c r="G5039"/>
      <c r="H5039"/>
      <c r="I5039"/>
      <c r="J5039"/>
      <c r="K5039"/>
      <c r="L5039"/>
      <c r="M5039"/>
      <c r="N5039"/>
      <c r="O5039"/>
      <c r="P5039"/>
      <c r="Q5039"/>
      <c r="R5039"/>
      <c r="S5039"/>
      <c r="T5039"/>
      <c r="U5039"/>
      <c r="V5039"/>
      <c r="W5039"/>
      <c r="X5039"/>
      <c r="Y5039"/>
      <c r="Z5039"/>
    </row>
    <row r="5040" spans="1:26" x14ac:dyDescent="0.25">
      <c r="A5040"/>
      <c r="B5040"/>
      <c r="C5040"/>
      <c r="D5040"/>
      <c r="E5040"/>
      <c r="F5040"/>
      <c r="G5040"/>
      <c r="H5040"/>
      <c r="I5040"/>
      <c r="J5040"/>
      <c r="K5040"/>
      <c r="L5040"/>
      <c r="M5040"/>
      <c r="N5040"/>
      <c r="O5040"/>
      <c r="P5040"/>
      <c r="Q5040"/>
      <c r="R5040"/>
      <c r="S5040"/>
      <c r="T5040"/>
      <c r="U5040"/>
      <c r="V5040"/>
      <c r="W5040"/>
      <c r="X5040"/>
      <c r="Y5040"/>
      <c r="Z5040"/>
    </row>
    <row r="5041" spans="1:26" x14ac:dyDescent="0.25">
      <c r="A5041"/>
      <c r="B5041"/>
      <c r="C5041"/>
      <c r="D5041"/>
      <c r="E5041"/>
      <c r="F5041"/>
      <c r="G5041"/>
      <c r="H5041"/>
      <c r="I5041"/>
      <c r="J5041"/>
      <c r="K5041"/>
      <c r="L5041"/>
      <c r="M5041"/>
      <c r="N5041"/>
      <c r="O5041"/>
      <c r="P5041"/>
      <c r="Q5041"/>
      <c r="R5041"/>
      <c r="S5041"/>
      <c r="T5041"/>
      <c r="U5041"/>
      <c r="V5041"/>
      <c r="W5041"/>
      <c r="X5041"/>
      <c r="Y5041"/>
      <c r="Z5041"/>
    </row>
    <row r="5042" spans="1:26" x14ac:dyDescent="0.25">
      <c r="A5042"/>
      <c r="B5042"/>
      <c r="C5042"/>
      <c r="D5042"/>
      <c r="E5042"/>
      <c r="F5042"/>
      <c r="G5042"/>
      <c r="H5042"/>
      <c r="I5042"/>
      <c r="J5042"/>
      <c r="K5042"/>
      <c r="L5042"/>
      <c r="M5042"/>
      <c r="N5042"/>
      <c r="O5042"/>
      <c r="P5042"/>
      <c r="Q5042"/>
      <c r="R5042"/>
      <c r="S5042"/>
      <c r="T5042"/>
      <c r="U5042"/>
      <c r="V5042"/>
      <c r="W5042"/>
      <c r="X5042"/>
      <c r="Y5042"/>
      <c r="Z5042"/>
    </row>
    <row r="5043" spans="1:26" x14ac:dyDescent="0.25">
      <c r="A5043"/>
      <c r="B5043"/>
      <c r="C5043"/>
      <c r="D5043"/>
      <c r="E5043"/>
      <c r="F5043"/>
      <c r="G5043"/>
      <c r="H5043"/>
      <c r="I5043"/>
      <c r="J5043"/>
      <c r="K5043"/>
      <c r="L5043"/>
      <c r="M5043"/>
      <c r="N5043"/>
      <c r="O5043"/>
      <c r="P5043"/>
      <c r="Q5043"/>
      <c r="R5043"/>
      <c r="S5043"/>
      <c r="T5043"/>
      <c r="U5043"/>
      <c r="V5043"/>
      <c r="W5043"/>
      <c r="X5043"/>
      <c r="Y5043"/>
      <c r="Z5043"/>
    </row>
    <row r="5044" spans="1:26" x14ac:dyDescent="0.25">
      <c r="A5044"/>
      <c r="B5044"/>
      <c r="C5044"/>
      <c r="D5044"/>
      <c r="E5044"/>
      <c r="F5044"/>
      <c r="G5044"/>
      <c r="H5044"/>
      <c r="I5044"/>
      <c r="J5044"/>
      <c r="K5044"/>
      <c r="L5044"/>
      <c r="M5044"/>
      <c r="N5044"/>
      <c r="O5044"/>
      <c r="P5044"/>
      <c r="Q5044"/>
      <c r="R5044"/>
      <c r="S5044"/>
      <c r="T5044"/>
      <c r="U5044"/>
      <c r="V5044"/>
      <c r="W5044"/>
      <c r="X5044"/>
      <c r="Y5044"/>
      <c r="Z5044"/>
    </row>
    <row r="5045" spans="1:26" x14ac:dyDescent="0.25">
      <c r="A5045"/>
      <c r="B5045"/>
      <c r="C5045"/>
      <c r="D5045"/>
      <c r="E5045"/>
      <c r="F5045"/>
      <c r="G5045"/>
      <c r="H5045"/>
      <c r="I5045"/>
      <c r="J5045"/>
      <c r="K5045"/>
      <c r="L5045"/>
      <c r="M5045"/>
      <c r="N5045"/>
      <c r="O5045"/>
      <c r="P5045"/>
      <c r="Q5045"/>
      <c r="R5045"/>
      <c r="S5045"/>
      <c r="T5045"/>
      <c r="U5045"/>
      <c r="V5045"/>
      <c r="W5045"/>
      <c r="X5045"/>
      <c r="Y5045"/>
      <c r="Z5045"/>
    </row>
    <row r="5046" spans="1:26" x14ac:dyDescent="0.25">
      <c r="A5046"/>
      <c r="B5046"/>
      <c r="C5046"/>
      <c r="D5046"/>
      <c r="E5046"/>
      <c r="F5046"/>
      <c r="G5046"/>
      <c r="H5046"/>
      <c r="I5046"/>
      <c r="J5046"/>
      <c r="K5046"/>
      <c r="L5046"/>
      <c r="M5046"/>
      <c r="N5046"/>
      <c r="O5046"/>
      <c r="P5046"/>
      <c r="Q5046"/>
      <c r="R5046"/>
      <c r="S5046"/>
      <c r="T5046"/>
      <c r="U5046"/>
      <c r="V5046"/>
      <c r="W5046"/>
      <c r="X5046"/>
      <c r="Y5046"/>
      <c r="Z5046"/>
    </row>
    <row r="5047" spans="1:26" x14ac:dyDescent="0.25">
      <c r="A5047"/>
      <c r="B5047"/>
      <c r="C5047"/>
      <c r="D5047"/>
      <c r="E5047"/>
      <c r="F5047"/>
      <c r="G5047"/>
      <c r="H5047"/>
      <c r="I5047"/>
      <c r="J5047"/>
      <c r="K5047"/>
      <c r="L5047"/>
      <c r="M5047"/>
      <c r="N5047"/>
      <c r="O5047"/>
      <c r="P5047"/>
      <c r="Q5047"/>
      <c r="R5047"/>
      <c r="S5047"/>
      <c r="T5047"/>
      <c r="U5047"/>
      <c r="V5047"/>
      <c r="W5047"/>
      <c r="X5047"/>
      <c r="Y5047"/>
      <c r="Z5047"/>
    </row>
    <row r="5048" spans="1:26" x14ac:dyDescent="0.25">
      <c r="A5048"/>
      <c r="B5048"/>
      <c r="C5048"/>
      <c r="D5048"/>
      <c r="E5048"/>
      <c r="F5048"/>
      <c r="G5048"/>
      <c r="H5048"/>
      <c r="I5048"/>
      <c r="J5048"/>
      <c r="K5048"/>
      <c r="L5048"/>
      <c r="M5048"/>
      <c r="N5048"/>
      <c r="O5048"/>
      <c r="P5048"/>
      <c r="Q5048"/>
      <c r="R5048"/>
      <c r="S5048"/>
      <c r="T5048"/>
      <c r="U5048"/>
      <c r="V5048"/>
      <c r="W5048"/>
      <c r="X5048"/>
      <c r="Y5048"/>
      <c r="Z5048"/>
    </row>
    <row r="5049" spans="1:26" x14ac:dyDescent="0.25">
      <c r="A5049"/>
      <c r="B5049"/>
      <c r="C5049"/>
      <c r="D5049"/>
      <c r="E5049"/>
      <c r="F5049"/>
      <c r="G5049"/>
      <c r="H5049"/>
      <c r="I5049"/>
      <c r="J5049"/>
      <c r="K5049"/>
      <c r="L5049"/>
      <c r="M5049"/>
      <c r="N5049"/>
      <c r="O5049"/>
      <c r="P5049"/>
      <c r="Q5049"/>
      <c r="R5049"/>
      <c r="S5049"/>
      <c r="T5049"/>
      <c r="U5049"/>
      <c r="V5049"/>
      <c r="W5049"/>
      <c r="X5049"/>
      <c r="Y5049"/>
      <c r="Z5049"/>
    </row>
    <row r="5050" spans="1:26" x14ac:dyDescent="0.25">
      <c r="A5050"/>
      <c r="B5050"/>
      <c r="C5050"/>
      <c r="D5050"/>
      <c r="E5050"/>
      <c r="F5050"/>
      <c r="G5050"/>
      <c r="H5050"/>
      <c r="I5050"/>
      <c r="J5050"/>
      <c r="K5050"/>
      <c r="L5050"/>
      <c r="M5050"/>
      <c r="N5050"/>
      <c r="O5050"/>
      <c r="P5050"/>
      <c r="Q5050"/>
      <c r="R5050"/>
      <c r="S5050"/>
      <c r="T5050"/>
      <c r="U5050"/>
      <c r="V5050"/>
      <c r="W5050"/>
      <c r="X5050"/>
      <c r="Y5050"/>
      <c r="Z5050"/>
    </row>
    <row r="5051" spans="1:26" x14ac:dyDescent="0.25">
      <c r="A5051"/>
      <c r="B5051"/>
      <c r="C5051"/>
      <c r="D5051"/>
      <c r="E5051"/>
      <c r="F5051"/>
      <c r="G5051"/>
      <c r="H5051"/>
      <c r="I5051"/>
      <c r="J5051"/>
      <c r="K5051"/>
      <c r="L5051"/>
      <c r="M5051"/>
      <c r="N5051"/>
      <c r="O5051"/>
      <c r="P5051"/>
      <c r="Q5051"/>
      <c r="R5051"/>
      <c r="S5051"/>
      <c r="T5051"/>
      <c r="U5051"/>
      <c r="V5051"/>
      <c r="W5051"/>
      <c r="X5051"/>
      <c r="Y5051"/>
      <c r="Z5051"/>
    </row>
    <row r="5052" spans="1:26" x14ac:dyDescent="0.25">
      <c r="A5052"/>
      <c r="B5052"/>
      <c r="C5052"/>
      <c r="D5052"/>
      <c r="E5052"/>
      <c r="F5052"/>
      <c r="G5052"/>
      <c r="H5052"/>
      <c r="I5052"/>
      <c r="J5052"/>
      <c r="K5052"/>
      <c r="L5052"/>
      <c r="M5052"/>
      <c r="N5052"/>
      <c r="O5052"/>
      <c r="P5052"/>
      <c r="Q5052"/>
      <c r="R5052"/>
      <c r="S5052"/>
      <c r="T5052"/>
      <c r="U5052"/>
      <c r="V5052"/>
      <c r="W5052"/>
      <c r="X5052"/>
      <c r="Y5052"/>
      <c r="Z5052"/>
    </row>
    <row r="5053" spans="1:26" x14ac:dyDescent="0.25">
      <c r="A5053"/>
      <c r="B5053"/>
      <c r="C5053"/>
      <c r="D5053"/>
      <c r="E5053"/>
      <c r="F5053"/>
      <c r="G5053"/>
      <c r="H5053"/>
      <c r="I5053"/>
      <c r="J5053"/>
      <c r="K5053"/>
      <c r="L5053"/>
      <c r="M5053"/>
      <c r="N5053"/>
      <c r="O5053"/>
      <c r="P5053"/>
      <c r="Q5053"/>
      <c r="R5053"/>
      <c r="S5053"/>
      <c r="T5053"/>
      <c r="U5053"/>
      <c r="V5053"/>
      <c r="W5053"/>
      <c r="X5053"/>
      <c r="Y5053"/>
      <c r="Z5053"/>
    </row>
    <row r="5054" spans="1:26" x14ac:dyDescent="0.25">
      <c r="A5054"/>
      <c r="B5054"/>
      <c r="C5054"/>
      <c r="D5054"/>
      <c r="E5054"/>
      <c r="F5054"/>
      <c r="G5054"/>
      <c r="H5054"/>
      <c r="I5054"/>
      <c r="J5054"/>
      <c r="K5054"/>
      <c r="L5054"/>
      <c r="M5054"/>
      <c r="N5054"/>
      <c r="O5054"/>
      <c r="P5054"/>
      <c r="Q5054"/>
      <c r="R5054"/>
      <c r="S5054"/>
      <c r="T5054"/>
      <c r="U5054"/>
      <c r="V5054"/>
      <c r="W5054"/>
      <c r="X5054"/>
      <c r="Y5054"/>
      <c r="Z5054"/>
    </row>
    <row r="5055" spans="1:26" x14ac:dyDescent="0.25">
      <c r="A5055"/>
      <c r="B5055"/>
      <c r="C5055"/>
      <c r="D5055"/>
      <c r="E5055"/>
      <c r="F5055"/>
      <c r="G5055"/>
      <c r="H5055"/>
      <c r="I5055"/>
      <c r="J5055"/>
      <c r="K5055"/>
      <c r="L5055"/>
      <c r="M5055"/>
      <c r="N5055"/>
      <c r="O5055"/>
      <c r="P5055"/>
      <c r="Q5055"/>
      <c r="R5055"/>
      <c r="S5055"/>
      <c r="T5055"/>
      <c r="U5055"/>
      <c r="V5055"/>
      <c r="W5055"/>
      <c r="X5055"/>
      <c r="Y5055"/>
      <c r="Z5055"/>
    </row>
    <row r="5056" spans="1:26" x14ac:dyDescent="0.25">
      <c r="A5056"/>
      <c r="B5056"/>
      <c r="C5056"/>
      <c r="D5056"/>
      <c r="E5056"/>
      <c r="F5056"/>
      <c r="G5056"/>
      <c r="H5056"/>
      <c r="I5056"/>
      <c r="J5056"/>
      <c r="K5056"/>
      <c r="L5056"/>
      <c r="M5056"/>
      <c r="N5056"/>
      <c r="O5056"/>
      <c r="P5056"/>
      <c r="Q5056"/>
      <c r="R5056"/>
      <c r="S5056"/>
      <c r="T5056"/>
      <c r="U5056"/>
      <c r="V5056"/>
      <c r="W5056"/>
      <c r="X5056"/>
      <c r="Y5056"/>
      <c r="Z5056"/>
    </row>
    <row r="5057" spans="1:26" x14ac:dyDescent="0.25">
      <c r="A5057"/>
      <c r="B5057"/>
      <c r="C5057"/>
      <c r="D5057"/>
      <c r="E5057"/>
      <c r="F5057"/>
      <c r="G5057"/>
      <c r="H5057"/>
      <c r="I5057"/>
      <c r="J5057"/>
      <c r="K5057"/>
      <c r="L5057"/>
      <c r="M5057"/>
      <c r="N5057"/>
      <c r="O5057"/>
      <c r="P5057"/>
      <c r="Q5057"/>
      <c r="R5057"/>
      <c r="S5057"/>
      <c r="T5057"/>
      <c r="U5057"/>
      <c r="V5057"/>
      <c r="W5057"/>
      <c r="X5057"/>
      <c r="Y5057"/>
      <c r="Z5057"/>
    </row>
    <row r="5058" spans="1:26" x14ac:dyDescent="0.25">
      <c r="A5058"/>
      <c r="B5058"/>
      <c r="C5058"/>
      <c r="D5058"/>
      <c r="E5058"/>
      <c r="F5058"/>
      <c r="G5058"/>
      <c r="H5058"/>
      <c r="I5058"/>
      <c r="J5058"/>
      <c r="K5058"/>
      <c r="L5058"/>
      <c r="M5058"/>
      <c r="N5058"/>
      <c r="O5058"/>
      <c r="P5058"/>
      <c r="Q5058"/>
      <c r="R5058"/>
      <c r="S5058"/>
      <c r="T5058"/>
      <c r="U5058"/>
      <c r="V5058"/>
      <c r="W5058"/>
      <c r="X5058"/>
      <c r="Y5058"/>
      <c r="Z5058"/>
    </row>
    <row r="5059" spans="1:26" x14ac:dyDescent="0.25">
      <c r="A5059"/>
      <c r="B5059"/>
      <c r="C5059"/>
      <c r="D5059"/>
      <c r="E5059"/>
      <c r="F5059"/>
      <c r="G5059"/>
      <c r="H5059"/>
      <c r="I5059"/>
      <c r="J5059"/>
      <c r="K5059"/>
      <c r="L5059"/>
      <c r="M5059"/>
      <c r="N5059"/>
      <c r="O5059"/>
      <c r="P5059"/>
      <c r="Q5059"/>
      <c r="R5059"/>
      <c r="S5059"/>
      <c r="T5059"/>
      <c r="U5059"/>
      <c r="V5059"/>
      <c r="W5059"/>
      <c r="X5059"/>
      <c r="Y5059"/>
      <c r="Z5059"/>
    </row>
    <row r="5060" spans="1:26" x14ac:dyDescent="0.25">
      <c r="A5060"/>
      <c r="B5060"/>
      <c r="C5060"/>
      <c r="D5060"/>
      <c r="E5060"/>
      <c r="F5060"/>
      <c r="G5060"/>
      <c r="H5060"/>
      <c r="I5060"/>
      <c r="J5060"/>
      <c r="K5060"/>
      <c r="L5060"/>
      <c r="M5060"/>
      <c r="N5060"/>
      <c r="O5060"/>
      <c r="P5060"/>
      <c r="Q5060"/>
      <c r="R5060"/>
      <c r="S5060"/>
      <c r="T5060"/>
      <c r="U5060"/>
      <c r="V5060"/>
      <c r="W5060"/>
      <c r="X5060"/>
      <c r="Y5060"/>
      <c r="Z5060"/>
    </row>
    <row r="5061" spans="1:26" x14ac:dyDescent="0.25">
      <c r="A5061"/>
      <c r="B5061"/>
      <c r="C5061"/>
      <c r="D5061"/>
      <c r="E5061"/>
      <c r="F5061"/>
      <c r="G5061"/>
      <c r="H5061"/>
      <c r="I5061"/>
      <c r="J5061"/>
      <c r="K5061"/>
      <c r="L5061"/>
      <c r="M5061"/>
      <c r="N5061"/>
      <c r="O5061"/>
      <c r="P5061"/>
      <c r="Q5061"/>
      <c r="R5061"/>
      <c r="S5061"/>
      <c r="T5061"/>
      <c r="U5061"/>
      <c r="V5061"/>
      <c r="W5061"/>
      <c r="X5061"/>
      <c r="Y5061"/>
      <c r="Z5061"/>
    </row>
    <row r="5062" spans="1:26" x14ac:dyDescent="0.25">
      <c r="A5062"/>
      <c r="B5062"/>
      <c r="C5062"/>
      <c r="D5062"/>
      <c r="E5062"/>
      <c r="F5062"/>
      <c r="G5062"/>
      <c r="H5062"/>
      <c r="I5062"/>
      <c r="J5062"/>
      <c r="K5062"/>
      <c r="L5062"/>
      <c r="M5062"/>
      <c r="N5062"/>
      <c r="O5062"/>
      <c r="P5062"/>
      <c r="Q5062"/>
      <c r="R5062"/>
      <c r="S5062"/>
      <c r="T5062"/>
      <c r="U5062"/>
      <c r="V5062"/>
      <c r="W5062"/>
      <c r="X5062"/>
      <c r="Y5062"/>
      <c r="Z5062"/>
    </row>
    <row r="5063" spans="1:26" x14ac:dyDescent="0.25">
      <c r="A5063"/>
      <c r="B5063"/>
      <c r="C5063"/>
      <c r="D5063"/>
      <c r="E5063"/>
      <c r="F5063"/>
      <c r="G5063"/>
      <c r="H5063"/>
      <c r="I5063"/>
      <c r="J5063"/>
      <c r="K5063"/>
      <c r="L5063"/>
      <c r="M5063"/>
      <c r="N5063"/>
      <c r="O5063"/>
      <c r="P5063"/>
      <c r="Q5063"/>
      <c r="R5063"/>
      <c r="S5063"/>
      <c r="T5063"/>
      <c r="U5063"/>
      <c r="V5063"/>
      <c r="W5063"/>
      <c r="X5063"/>
      <c r="Y5063"/>
      <c r="Z5063"/>
    </row>
    <row r="5064" spans="1:26" x14ac:dyDescent="0.25">
      <c r="A5064"/>
      <c r="B5064"/>
      <c r="C5064"/>
      <c r="D5064"/>
      <c r="E5064"/>
      <c r="F5064"/>
      <c r="G5064"/>
      <c r="H5064"/>
      <c r="I5064"/>
      <c r="J5064"/>
      <c r="K5064"/>
      <c r="L5064"/>
      <c r="M5064"/>
      <c r="N5064"/>
      <c r="O5064"/>
      <c r="P5064"/>
      <c r="Q5064"/>
      <c r="R5064"/>
      <c r="S5064"/>
      <c r="T5064"/>
      <c r="U5064"/>
      <c r="V5064"/>
      <c r="W5064"/>
      <c r="X5064"/>
      <c r="Y5064"/>
      <c r="Z5064"/>
    </row>
    <row r="5065" spans="1:26" x14ac:dyDescent="0.25">
      <c r="A5065"/>
      <c r="B5065"/>
      <c r="C5065"/>
      <c r="D5065"/>
      <c r="E5065"/>
      <c r="F5065"/>
      <c r="G5065"/>
      <c r="H5065"/>
      <c r="I5065"/>
      <c r="J5065"/>
      <c r="K5065"/>
      <c r="L5065"/>
      <c r="M5065"/>
      <c r="N5065"/>
      <c r="O5065"/>
      <c r="P5065"/>
      <c r="Q5065"/>
      <c r="R5065"/>
      <c r="S5065"/>
      <c r="T5065"/>
      <c r="U5065"/>
      <c r="V5065"/>
      <c r="W5065"/>
      <c r="X5065"/>
      <c r="Y5065"/>
      <c r="Z5065"/>
    </row>
    <row r="5066" spans="1:26" x14ac:dyDescent="0.25">
      <c r="A5066"/>
      <c r="B5066"/>
      <c r="C5066"/>
      <c r="D5066"/>
      <c r="E5066"/>
      <c r="F5066"/>
      <c r="G5066"/>
      <c r="H5066"/>
      <c r="I5066"/>
      <c r="J5066"/>
      <c r="K5066"/>
      <c r="L5066"/>
      <c r="M5066"/>
      <c r="N5066"/>
      <c r="O5066"/>
      <c r="P5066"/>
      <c r="Q5066"/>
      <c r="R5066"/>
      <c r="S5066"/>
      <c r="T5066"/>
      <c r="U5066"/>
      <c r="V5066"/>
      <c r="W5066"/>
      <c r="X5066"/>
      <c r="Y5066"/>
      <c r="Z5066"/>
    </row>
    <row r="5067" spans="1:26" x14ac:dyDescent="0.25">
      <c r="A5067"/>
      <c r="B5067"/>
      <c r="C5067"/>
      <c r="D5067"/>
      <c r="E5067"/>
      <c r="F5067"/>
      <c r="G5067"/>
      <c r="H5067"/>
      <c r="I5067"/>
      <c r="J5067"/>
      <c r="K5067"/>
      <c r="L5067"/>
      <c r="M5067"/>
      <c r="N5067"/>
      <c r="O5067"/>
      <c r="P5067"/>
      <c r="Q5067"/>
      <c r="R5067"/>
      <c r="S5067"/>
      <c r="T5067"/>
      <c r="U5067"/>
      <c r="V5067"/>
      <c r="W5067"/>
      <c r="X5067"/>
      <c r="Y5067"/>
      <c r="Z5067"/>
    </row>
    <row r="5068" spans="1:26" x14ac:dyDescent="0.25">
      <c r="A5068"/>
      <c r="B5068"/>
      <c r="C5068"/>
      <c r="D5068"/>
      <c r="E5068"/>
      <c r="F5068"/>
      <c r="G5068"/>
      <c r="H5068"/>
      <c r="I5068"/>
      <c r="J5068"/>
      <c r="K5068"/>
      <c r="L5068"/>
      <c r="M5068"/>
      <c r="N5068"/>
      <c r="O5068"/>
      <c r="P5068"/>
      <c r="Q5068"/>
      <c r="R5068"/>
      <c r="S5068"/>
      <c r="T5068"/>
      <c r="U5068"/>
      <c r="V5068"/>
      <c r="W5068"/>
      <c r="X5068"/>
      <c r="Y5068"/>
      <c r="Z5068"/>
    </row>
    <row r="5069" spans="1:26" x14ac:dyDescent="0.25">
      <c r="A5069"/>
      <c r="B5069"/>
      <c r="C5069"/>
      <c r="D5069"/>
      <c r="E5069"/>
      <c r="F5069"/>
      <c r="G5069"/>
      <c r="H5069"/>
      <c r="I5069"/>
      <c r="J5069"/>
      <c r="K5069"/>
      <c r="L5069"/>
      <c r="M5069"/>
      <c r="N5069"/>
      <c r="O5069"/>
      <c r="P5069"/>
      <c r="Q5069"/>
      <c r="R5069"/>
      <c r="S5069"/>
      <c r="T5069"/>
      <c r="U5069"/>
      <c r="V5069"/>
      <c r="W5069"/>
      <c r="X5069"/>
      <c r="Y5069"/>
      <c r="Z5069"/>
    </row>
    <row r="5070" spans="1:26" x14ac:dyDescent="0.25">
      <c r="A5070"/>
      <c r="B5070"/>
      <c r="C5070"/>
      <c r="D5070"/>
      <c r="E5070"/>
      <c r="F5070"/>
      <c r="G5070"/>
      <c r="H5070"/>
      <c r="I5070"/>
      <c r="J5070"/>
      <c r="K5070"/>
      <c r="L5070"/>
      <c r="M5070"/>
      <c r="N5070"/>
      <c r="O5070"/>
      <c r="P5070"/>
      <c r="Q5070"/>
      <c r="R5070"/>
      <c r="S5070"/>
      <c r="T5070"/>
      <c r="U5070"/>
      <c r="V5070"/>
      <c r="W5070"/>
      <c r="X5070"/>
      <c r="Y5070"/>
      <c r="Z5070"/>
    </row>
    <row r="5071" spans="1:26" x14ac:dyDescent="0.25">
      <c r="A5071"/>
      <c r="B5071"/>
      <c r="C5071"/>
      <c r="D5071"/>
      <c r="E5071"/>
      <c r="F5071"/>
      <c r="G5071"/>
      <c r="H5071"/>
      <c r="I5071"/>
      <c r="J5071"/>
      <c r="K5071"/>
      <c r="L5071"/>
      <c r="M5071"/>
      <c r="N5071"/>
      <c r="O5071"/>
      <c r="P5071"/>
      <c r="Q5071"/>
      <c r="R5071"/>
      <c r="S5071"/>
      <c r="T5071"/>
      <c r="U5071"/>
      <c r="V5071"/>
      <c r="W5071"/>
      <c r="X5071"/>
      <c r="Y5071"/>
      <c r="Z5071"/>
    </row>
    <row r="5072" spans="1:26" x14ac:dyDescent="0.25">
      <c r="A5072"/>
      <c r="B5072"/>
      <c r="C5072"/>
      <c r="D5072"/>
      <c r="E5072"/>
      <c r="F5072"/>
      <c r="G5072"/>
      <c r="H5072"/>
      <c r="I5072"/>
      <c r="J5072"/>
      <c r="K5072"/>
      <c r="L5072"/>
      <c r="M5072"/>
      <c r="N5072"/>
      <c r="O5072"/>
      <c r="P5072"/>
      <c r="Q5072"/>
      <c r="R5072"/>
      <c r="S5072"/>
      <c r="T5072"/>
      <c r="U5072"/>
      <c r="V5072"/>
      <c r="W5072"/>
      <c r="X5072"/>
      <c r="Y5072"/>
      <c r="Z5072"/>
    </row>
    <row r="5073" spans="1:26" x14ac:dyDescent="0.25">
      <c r="A5073"/>
      <c r="B5073"/>
      <c r="C5073"/>
      <c r="D5073"/>
      <c r="E5073"/>
      <c r="F5073"/>
      <c r="G5073"/>
      <c r="H5073"/>
      <c r="I5073"/>
      <c r="J5073"/>
      <c r="K5073"/>
      <c r="L5073"/>
      <c r="M5073"/>
      <c r="N5073"/>
      <c r="O5073"/>
      <c r="P5073"/>
      <c r="Q5073"/>
      <c r="R5073"/>
      <c r="S5073"/>
      <c r="T5073"/>
      <c r="U5073"/>
      <c r="V5073"/>
      <c r="W5073"/>
      <c r="X5073"/>
      <c r="Y5073"/>
      <c r="Z5073"/>
    </row>
    <row r="5074" spans="1:26" x14ac:dyDescent="0.25">
      <c r="A5074"/>
      <c r="B5074"/>
      <c r="C5074"/>
      <c r="D5074"/>
      <c r="E5074"/>
      <c r="F5074"/>
      <c r="G5074"/>
      <c r="H5074"/>
      <c r="I5074"/>
      <c r="J5074"/>
      <c r="K5074"/>
      <c r="L5074"/>
      <c r="M5074"/>
      <c r="N5074"/>
      <c r="O5074"/>
      <c r="P5074"/>
      <c r="Q5074"/>
      <c r="R5074"/>
      <c r="S5074"/>
      <c r="T5074"/>
      <c r="U5074"/>
      <c r="V5074"/>
      <c r="W5074"/>
      <c r="X5074"/>
      <c r="Y5074"/>
      <c r="Z5074"/>
    </row>
    <row r="5075" spans="1:26" x14ac:dyDescent="0.25">
      <c r="A5075"/>
      <c r="B5075"/>
      <c r="C5075"/>
      <c r="D5075"/>
      <c r="E5075"/>
      <c r="F5075"/>
      <c r="G5075"/>
      <c r="H5075"/>
      <c r="I5075"/>
      <c r="J5075"/>
      <c r="K5075"/>
      <c r="L5075"/>
      <c r="M5075"/>
      <c r="N5075"/>
      <c r="O5075"/>
      <c r="P5075"/>
      <c r="Q5075"/>
      <c r="R5075"/>
      <c r="S5075"/>
      <c r="T5075"/>
      <c r="U5075"/>
      <c r="V5075"/>
      <c r="W5075"/>
      <c r="X5075"/>
      <c r="Y5075"/>
      <c r="Z5075"/>
    </row>
    <row r="5076" spans="1:26" x14ac:dyDescent="0.25">
      <c r="A5076"/>
      <c r="B5076"/>
      <c r="C5076"/>
      <c r="D5076"/>
      <c r="E5076"/>
      <c r="F5076"/>
      <c r="G5076"/>
      <c r="H5076"/>
      <c r="I5076"/>
      <c r="J5076"/>
      <c r="K5076"/>
      <c r="L5076"/>
      <c r="M5076"/>
      <c r="N5076"/>
      <c r="O5076"/>
      <c r="P5076"/>
      <c r="Q5076"/>
      <c r="R5076"/>
      <c r="S5076"/>
      <c r="T5076"/>
      <c r="U5076"/>
      <c r="V5076"/>
      <c r="W5076"/>
      <c r="X5076"/>
      <c r="Y5076"/>
      <c r="Z5076"/>
    </row>
    <row r="5077" spans="1:26" x14ac:dyDescent="0.25">
      <c r="A5077"/>
      <c r="B5077"/>
      <c r="C5077"/>
      <c r="D5077"/>
      <c r="E5077"/>
      <c r="F5077"/>
      <c r="G5077"/>
      <c r="H5077"/>
      <c r="I5077"/>
      <c r="J5077"/>
      <c r="K5077"/>
      <c r="L5077"/>
      <c r="M5077"/>
      <c r="N5077"/>
      <c r="O5077"/>
      <c r="P5077"/>
      <c r="Q5077"/>
      <c r="R5077"/>
      <c r="S5077"/>
      <c r="T5077"/>
      <c r="U5077"/>
      <c r="V5077"/>
      <c r="W5077"/>
      <c r="X5077"/>
      <c r="Y5077"/>
      <c r="Z5077"/>
    </row>
    <row r="5078" spans="1:26" x14ac:dyDescent="0.25">
      <c r="A5078"/>
      <c r="B5078"/>
      <c r="C5078"/>
      <c r="D5078"/>
      <c r="E5078"/>
      <c r="F5078"/>
      <c r="G5078"/>
      <c r="H5078"/>
      <c r="I5078"/>
      <c r="J5078"/>
      <c r="K5078"/>
      <c r="L5078"/>
      <c r="M5078"/>
      <c r="N5078"/>
      <c r="O5078"/>
      <c r="P5078"/>
      <c r="Q5078"/>
      <c r="R5078"/>
      <c r="S5078"/>
      <c r="T5078"/>
      <c r="U5078"/>
      <c r="V5078"/>
      <c r="W5078"/>
      <c r="X5078"/>
      <c r="Y5078"/>
      <c r="Z5078"/>
    </row>
    <row r="5079" spans="1:26" x14ac:dyDescent="0.25">
      <c r="A5079"/>
      <c r="B5079"/>
      <c r="C5079"/>
      <c r="D5079"/>
      <c r="E5079"/>
      <c r="F5079"/>
      <c r="G5079"/>
      <c r="H5079"/>
      <c r="I5079"/>
      <c r="J5079"/>
      <c r="K5079"/>
      <c r="L5079"/>
      <c r="M5079"/>
      <c r="N5079"/>
      <c r="O5079"/>
      <c r="P5079"/>
      <c r="Q5079"/>
      <c r="R5079"/>
      <c r="S5079"/>
      <c r="T5079"/>
      <c r="U5079"/>
      <c r="V5079"/>
      <c r="W5079"/>
      <c r="X5079"/>
      <c r="Y5079"/>
      <c r="Z5079"/>
    </row>
    <row r="5080" spans="1:26" x14ac:dyDescent="0.25">
      <c r="A5080"/>
      <c r="B5080"/>
      <c r="C5080"/>
      <c r="D5080"/>
      <c r="E5080"/>
      <c r="F5080"/>
      <c r="G5080"/>
      <c r="H5080"/>
      <c r="I5080"/>
      <c r="J5080"/>
      <c r="K5080"/>
      <c r="L5080"/>
      <c r="M5080"/>
      <c r="N5080"/>
      <c r="O5080"/>
      <c r="P5080"/>
      <c r="Q5080"/>
      <c r="R5080"/>
      <c r="S5080"/>
      <c r="T5080"/>
      <c r="U5080"/>
      <c r="V5080"/>
      <c r="W5080"/>
      <c r="X5080"/>
      <c r="Y5080"/>
      <c r="Z5080"/>
    </row>
    <row r="5081" spans="1:26" x14ac:dyDescent="0.25">
      <c r="A5081"/>
      <c r="B5081"/>
      <c r="C5081"/>
      <c r="D5081"/>
      <c r="E5081"/>
      <c r="F5081"/>
      <c r="G5081"/>
      <c r="H5081"/>
      <c r="I5081"/>
      <c r="J5081"/>
      <c r="K5081"/>
      <c r="L5081"/>
      <c r="M5081"/>
      <c r="N5081"/>
      <c r="O5081"/>
      <c r="P5081"/>
      <c r="Q5081"/>
      <c r="R5081"/>
      <c r="S5081"/>
      <c r="T5081"/>
      <c r="U5081"/>
      <c r="V5081"/>
      <c r="W5081"/>
      <c r="X5081"/>
      <c r="Y5081"/>
      <c r="Z5081"/>
    </row>
    <row r="5082" spans="1:26" x14ac:dyDescent="0.25">
      <c r="A5082"/>
      <c r="B5082"/>
      <c r="C5082"/>
      <c r="D5082"/>
      <c r="E5082"/>
      <c r="F5082"/>
      <c r="G5082"/>
      <c r="H5082"/>
      <c r="I5082"/>
      <c r="J5082"/>
      <c r="K5082"/>
      <c r="L5082"/>
      <c r="M5082"/>
      <c r="N5082"/>
      <c r="O5082"/>
      <c r="P5082"/>
      <c r="Q5082"/>
      <c r="R5082"/>
      <c r="S5082"/>
      <c r="T5082"/>
      <c r="U5082"/>
      <c r="V5082"/>
      <c r="W5082"/>
      <c r="X5082"/>
      <c r="Y5082"/>
      <c r="Z5082"/>
    </row>
    <row r="5083" spans="1:26" x14ac:dyDescent="0.25">
      <c r="A5083"/>
      <c r="B5083"/>
      <c r="C5083"/>
      <c r="D5083"/>
      <c r="E5083"/>
      <c r="F5083"/>
      <c r="G5083"/>
      <c r="H5083"/>
      <c r="I5083"/>
      <c r="J5083"/>
      <c r="K5083"/>
      <c r="L5083"/>
      <c r="M5083"/>
      <c r="N5083"/>
      <c r="O5083"/>
      <c r="P5083"/>
      <c r="Q5083"/>
      <c r="R5083"/>
      <c r="S5083"/>
      <c r="T5083"/>
      <c r="U5083"/>
      <c r="V5083"/>
      <c r="W5083"/>
      <c r="X5083"/>
      <c r="Y5083"/>
      <c r="Z5083"/>
    </row>
    <row r="5084" spans="1:26" x14ac:dyDescent="0.25">
      <c r="A5084"/>
      <c r="B5084"/>
      <c r="C5084"/>
      <c r="D5084"/>
      <c r="E5084"/>
      <c r="F5084"/>
      <c r="G5084"/>
      <c r="H5084"/>
      <c r="I5084"/>
      <c r="J5084"/>
      <c r="K5084"/>
      <c r="L5084"/>
      <c r="M5084"/>
      <c r="N5084"/>
      <c r="O5084"/>
      <c r="P5084"/>
      <c r="Q5084"/>
      <c r="R5084"/>
      <c r="S5084"/>
      <c r="T5084"/>
      <c r="U5084"/>
      <c r="V5084"/>
      <c r="W5084"/>
      <c r="X5084"/>
      <c r="Y5084"/>
      <c r="Z5084"/>
    </row>
    <row r="5085" spans="1:26" x14ac:dyDescent="0.25">
      <c r="A5085"/>
      <c r="B5085"/>
      <c r="C5085"/>
      <c r="D5085"/>
      <c r="E5085"/>
      <c r="F5085"/>
      <c r="G5085"/>
      <c r="H5085"/>
      <c r="I5085"/>
      <c r="J5085"/>
      <c r="K5085"/>
      <c r="L5085"/>
      <c r="M5085"/>
      <c r="N5085"/>
      <c r="O5085"/>
      <c r="P5085"/>
      <c r="Q5085"/>
      <c r="R5085"/>
      <c r="S5085"/>
      <c r="T5085"/>
      <c r="U5085"/>
      <c r="V5085"/>
      <c r="W5085"/>
      <c r="X5085"/>
      <c r="Y5085"/>
      <c r="Z5085"/>
    </row>
    <row r="5086" spans="1:26" x14ac:dyDescent="0.25">
      <c r="A5086"/>
      <c r="B5086"/>
      <c r="C5086"/>
      <c r="D5086"/>
      <c r="E5086"/>
      <c r="F5086"/>
      <c r="G5086"/>
      <c r="H5086"/>
      <c r="I5086"/>
      <c r="J5086"/>
      <c r="K5086"/>
      <c r="L5086"/>
      <c r="M5086"/>
      <c r="N5086"/>
      <c r="O5086"/>
      <c r="P5086"/>
      <c r="Q5086"/>
      <c r="R5086"/>
      <c r="S5086"/>
      <c r="T5086"/>
      <c r="U5086"/>
      <c r="V5086"/>
      <c r="W5086"/>
      <c r="X5086"/>
      <c r="Y5086"/>
      <c r="Z5086"/>
    </row>
    <row r="5087" spans="1:26" x14ac:dyDescent="0.25">
      <c r="A5087"/>
      <c r="B5087"/>
      <c r="C5087"/>
      <c r="D5087"/>
      <c r="E5087"/>
      <c r="F5087"/>
      <c r="G5087"/>
      <c r="H5087"/>
      <c r="I5087"/>
      <c r="J5087"/>
      <c r="K5087"/>
      <c r="L5087"/>
      <c r="M5087"/>
      <c r="N5087"/>
      <c r="O5087"/>
      <c r="P5087"/>
      <c r="Q5087"/>
      <c r="R5087"/>
      <c r="S5087"/>
      <c r="T5087"/>
      <c r="U5087"/>
      <c r="V5087"/>
      <c r="W5087"/>
      <c r="X5087"/>
      <c r="Y5087"/>
      <c r="Z5087"/>
    </row>
    <row r="5088" spans="1:26" x14ac:dyDescent="0.25">
      <c r="A5088"/>
      <c r="B5088"/>
      <c r="C5088"/>
      <c r="D5088"/>
      <c r="E5088"/>
      <c r="F5088"/>
      <c r="G5088"/>
      <c r="H5088"/>
      <c r="I5088"/>
      <c r="J5088"/>
      <c r="K5088"/>
      <c r="L5088"/>
      <c r="M5088"/>
      <c r="N5088"/>
      <c r="O5088"/>
      <c r="P5088"/>
      <c r="Q5088"/>
      <c r="R5088"/>
      <c r="S5088"/>
      <c r="T5088"/>
      <c r="U5088"/>
      <c r="V5088"/>
      <c r="W5088"/>
      <c r="X5088"/>
      <c r="Y5088"/>
      <c r="Z5088"/>
    </row>
    <row r="5089" spans="1:26" x14ac:dyDescent="0.25">
      <c r="A5089"/>
      <c r="B5089"/>
      <c r="C5089"/>
      <c r="D5089"/>
      <c r="E5089"/>
      <c r="F5089"/>
      <c r="G5089"/>
      <c r="H5089"/>
      <c r="I5089"/>
      <c r="J5089"/>
      <c r="K5089"/>
      <c r="L5089"/>
      <c r="M5089"/>
      <c r="N5089"/>
      <c r="O5089"/>
      <c r="P5089"/>
      <c r="Q5089"/>
      <c r="R5089"/>
      <c r="S5089"/>
      <c r="T5089"/>
      <c r="U5089"/>
      <c r="V5089"/>
      <c r="W5089"/>
      <c r="X5089"/>
      <c r="Y5089"/>
      <c r="Z5089"/>
    </row>
    <row r="5090" spans="1:26" x14ac:dyDescent="0.25">
      <c r="A5090"/>
      <c r="B5090"/>
      <c r="C5090"/>
      <c r="D5090"/>
      <c r="E5090"/>
      <c r="F5090"/>
      <c r="G5090"/>
      <c r="H5090"/>
      <c r="I5090"/>
      <c r="J5090"/>
      <c r="K5090"/>
      <c r="L5090"/>
      <c r="M5090"/>
      <c r="N5090"/>
      <c r="O5090"/>
      <c r="P5090"/>
      <c r="Q5090"/>
      <c r="R5090"/>
      <c r="S5090"/>
      <c r="T5090"/>
      <c r="U5090"/>
      <c r="V5090"/>
      <c r="W5090"/>
      <c r="X5090"/>
      <c r="Y5090"/>
      <c r="Z5090"/>
    </row>
    <row r="5091" spans="1:26" x14ac:dyDescent="0.25">
      <c r="A5091"/>
      <c r="B5091"/>
      <c r="C5091"/>
      <c r="D5091"/>
      <c r="E5091"/>
      <c r="F5091"/>
      <c r="G5091"/>
      <c r="H5091"/>
      <c r="I5091"/>
      <c r="J5091"/>
      <c r="K5091"/>
      <c r="L5091"/>
      <c r="M5091"/>
      <c r="N5091"/>
      <c r="O5091"/>
      <c r="P5091"/>
      <c r="Q5091"/>
      <c r="R5091"/>
      <c r="S5091"/>
      <c r="T5091"/>
      <c r="U5091"/>
      <c r="V5091"/>
      <c r="W5091"/>
      <c r="X5091"/>
      <c r="Y5091"/>
      <c r="Z5091"/>
    </row>
    <row r="5092" spans="1:26" x14ac:dyDescent="0.25">
      <c r="A5092"/>
      <c r="B5092"/>
      <c r="C5092"/>
      <c r="D5092"/>
      <c r="E5092"/>
      <c r="F5092"/>
      <c r="G5092"/>
      <c r="H5092"/>
      <c r="I5092"/>
      <c r="J5092"/>
      <c r="K5092"/>
      <c r="L5092"/>
      <c r="M5092"/>
      <c r="N5092"/>
      <c r="O5092"/>
      <c r="P5092"/>
      <c r="Q5092"/>
      <c r="R5092"/>
      <c r="S5092"/>
      <c r="T5092"/>
      <c r="U5092"/>
      <c r="V5092"/>
      <c r="W5092"/>
      <c r="X5092"/>
      <c r="Y5092"/>
      <c r="Z5092"/>
    </row>
    <row r="5093" spans="1:26" x14ac:dyDescent="0.25">
      <c r="A5093"/>
      <c r="B5093"/>
      <c r="C5093"/>
      <c r="D5093"/>
      <c r="E5093"/>
      <c r="F5093"/>
      <c r="G5093"/>
      <c r="H5093"/>
      <c r="I5093"/>
      <c r="J5093"/>
      <c r="K5093"/>
      <c r="L5093"/>
      <c r="M5093"/>
      <c r="N5093"/>
      <c r="O5093"/>
      <c r="P5093"/>
      <c r="Q5093"/>
      <c r="R5093"/>
      <c r="S5093"/>
      <c r="T5093"/>
      <c r="U5093"/>
      <c r="V5093"/>
      <c r="W5093"/>
      <c r="X5093"/>
      <c r="Y5093"/>
      <c r="Z5093"/>
    </row>
    <row r="5094" spans="1:26" x14ac:dyDescent="0.25">
      <c r="A5094"/>
      <c r="B5094"/>
      <c r="C5094"/>
      <c r="D5094"/>
      <c r="E5094"/>
      <c r="F5094"/>
      <c r="G5094"/>
      <c r="H5094"/>
      <c r="I5094"/>
      <c r="J5094"/>
      <c r="K5094"/>
      <c r="L5094"/>
      <c r="M5094"/>
      <c r="N5094"/>
      <c r="O5094"/>
      <c r="P5094"/>
      <c r="Q5094"/>
      <c r="R5094"/>
      <c r="S5094"/>
      <c r="T5094"/>
      <c r="U5094"/>
      <c r="V5094"/>
      <c r="W5094"/>
      <c r="X5094"/>
      <c r="Y5094"/>
      <c r="Z5094"/>
    </row>
    <row r="5095" spans="1:26" x14ac:dyDescent="0.25">
      <c r="A5095"/>
      <c r="B5095"/>
      <c r="C5095"/>
      <c r="D5095"/>
      <c r="E5095"/>
      <c r="F5095"/>
      <c r="G5095"/>
      <c r="H5095"/>
      <c r="I5095"/>
      <c r="J5095"/>
      <c r="K5095"/>
      <c r="L5095"/>
      <c r="M5095"/>
      <c r="N5095"/>
      <c r="O5095"/>
      <c r="P5095"/>
      <c r="Q5095"/>
      <c r="R5095"/>
      <c r="S5095"/>
      <c r="T5095"/>
      <c r="U5095"/>
      <c r="V5095"/>
      <c r="W5095"/>
      <c r="X5095"/>
      <c r="Y5095"/>
      <c r="Z5095"/>
    </row>
    <row r="5096" spans="1:26" x14ac:dyDescent="0.25">
      <c r="A5096"/>
      <c r="B5096"/>
      <c r="C5096"/>
      <c r="D5096"/>
      <c r="E5096"/>
      <c r="F5096"/>
      <c r="G5096"/>
      <c r="H5096"/>
      <c r="I5096"/>
      <c r="J5096"/>
      <c r="K5096"/>
      <c r="L5096"/>
      <c r="M5096"/>
      <c r="N5096"/>
      <c r="O5096"/>
      <c r="P5096"/>
      <c r="Q5096"/>
      <c r="R5096"/>
      <c r="S5096"/>
      <c r="T5096"/>
      <c r="U5096"/>
      <c r="V5096"/>
      <c r="W5096"/>
      <c r="X5096"/>
      <c r="Y5096"/>
      <c r="Z5096"/>
    </row>
    <row r="5097" spans="1:26" x14ac:dyDescent="0.25">
      <c r="A5097"/>
      <c r="B5097"/>
      <c r="C5097"/>
      <c r="D5097"/>
      <c r="E5097"/>
      <c r="F5097"/>
      <c r="G5097"/>
      <c r="H5097"/>
      <c r="I5097"/>
      <c r="J5097"/>
      <c r="K5097"/>
      <c r="L5097"/>
      <c r="M5097"/>
      <c r="N5097"/>
      <c r="O5097"/>
      <c r="P5097"/>
      <c r="Q5097"/>
      <c r="R5097"/>
      <c r="S5097"/>
      <c r="T5097"/>
      <c r="U5097"/>
      <c r="V5097"/>
      <c r="W5097"/>
      <c r="X5097"/>
      <c r="Y5097"/>
      <c r="Z5097"/>
    </row>
    <row r="5098" spans="1:26" x14ac:dyDescent="0.25">
      <c r="A5098"/>
      <c r="B5098"/>
      <c r="C5098"/>
      <c r="D5098"/>
      <c r="E5098"/>
      <c r="F5098"/>
      <c r="G5098"/>
      <c r="H5098"/>
      <c r="I5098"/>
      <c r="J5098"/>
      <c r="K5098"/>
      <c r="L5098"/>
      <c r="M5098"/>
      <c r="N5098"/>
      <c r="O5098"/>
      <c r="P5098"/>
      <c r="Q5098"/>
      <c r="R5098"/>
      <c r="S5098"/>
      <c r="T5098"/>
      <c r="U5098"/>
      <c r="V5098"/>
      <c r="W5098"/>
      <c r="X5098"/>
      <c r="Y5098"/>
      <c r="Z5098"/>
    </row>
    <row r="5099" spans="1:26" x14ac:dyDescent="0.25">
      <c r="A5099"/>
      <c r="B5099"/>
      <c r="C5099"/>
      <c r="D5099"/>
      <c r="E5099"/>
      <c r="F5099"/>
      <c r="G5099"/>
      <c r="H5099"/>
      <c r="I5099"/>
      <c r="J5099"/>
      <c r="K5099"/>
      <c r="L5099"/>
      <c r="M5099"/>
      <c r="N5099"/>
      <c r="O5099"/>
      <c r="P5099"/>
      <c r="Q5099"/>
      <c r="R5099"/>
      <c r="S5099"/>
      <c r="T5099"/>
      <c r="U5099"/>
      <c r="V5099"/>
      <c r="W5099"/>
      <c r="X5099"/>
      <c r="Y5099"/>
      <c r="Z5099"/>
    </row>
    <row r="5100" spans="1:26" x14ac:dyDescent="0.25">
      <c r="A5100"/>
      <c r="B5100"/>
      <c r="C5100"/>
      <c r="D5100"/>
      <c r="E5100"/>
      <c r="F5100"/>
      <c r="G5100"/>
      <c r="H5100"/>
      <c r="I5100"/>
      <c r="J5100"/>
      <c r="K5100"/>
      <c r="L5100"/>
      <c r="M5100"/>
      <c r="N5100"/>
      <c r="O5100"/>
      <c r="P5100"/>
      <c r="Q5100"/>
      <c r="R5100"/>
      <c r="S5100"/>
      <c r="T5100"/>
      <c r="U5100"/>
      <c r="V5100"/>
      <c r="W5100"/>
      <c r="X5100"/>
      <c r="Y5100"/>
      <c r="Z5100"/>
    </row>
    <row r="5101" spans="1:26" x14ac:dyDescent="0.25">
      <c r="A5101"/>
      <c r="B5101"/>
      <c r="C5101"/>
      <c r="D5101"/>
      <c r="E5101"/>
      <c r="F5101"/>
      <c r="G5101"/>
      <c r="H5101"/>
      <c r="I5101"/>
      <c r="J5101"/>
      <c r="K5101"/>
      <c r="L5101"/>
      <c r="M5101"/>
      <c r="N5101"/>
      <c r="O5101"/>
      <c r="P5101"/>
      <c r="Q5101"/>
      <c r="R5101"/>
      <c r="S5101"/>
      <c r="T5101"/>
      <c r="U5101"/>
      <c r="V5101"/>
      <c r="W5101"/>
      <c r="X5101"/>
      <c r="Y5101"/>
      <c r="Z5101"/>
    </row>
    <row r="5102" spans="1:26" x14ac:dyDescent="0.25">
      <c r="A5102"/>
      <c r="B5102"/>
      <c r="C5102"/>
      <c r="D5102"/>
      <c r="E5102"/>
      <c r="F5102"/>
      <c r="G5102"/>
      <c r="H5102"/>
      <c r="I5102"/>
      <c r="J5102"/>
      <c r="K5102"/>
      <c r="L5102"/>
      <c r="M5102"/>
      <c r="N5102"/>
      <c r="O5102"/>
      <c r="P5102"/>
      <c r="Q5102"/>
      <c r="R5102"/>
      <c r="S5102"/>
      <c r="T5102"/>
      <c r="U5102"/>
      <c r="V5102"/>
      <c r="W5102"/>
      <c r="X5102"/>
      <c r="Y5102"/>
      <c r="Z5102"/>
    </row>
    <row r="5103" spans="1:26" x14ac:dyDescent="0.25">
      <c r="A5103"/>
      <c r="B5103"/>
      <c r="C5103"/>
      <c r="D5103"/>
      <c r="E5103"/>
      <c r="F5103"/>
      <c r="G5103"/>
      <c r="H5103"/>
      <c r="I5103"/>
      <c r="J5103"/>
      <c r="K5103"/>
      <c r="L5103"/>
      <c r="M5103"/>
      <c r="N5103"/>
      <c r="O5103"/>
      <c r="P5103"/>
      <c r="Q5103"/>
      <c r="R5103"/>
      <c r="S5103"/>
      <c r="T5103"/>
      <c r="U5103"/>
      <c r="V5103"/>
      <c r="W5103"/>
      <c r="X5103"/>
      <c r="Y5103"/>
      <c r="Z5103"/>
    </row>
    <row r="5104" spans="1:26" x14ac:dyDescent="0.25">
      <c r="A5104"/>
      <c r="B5104"/>
      <c r="C5104"/>
      <c r="D5104"/>
      <c r="E5104"/>
      <c r="F5104"/>
      <c r="G5104"/>
      <c r="H5104"/>
      <c r="I5104"/>
      <c r="J5104"/>
      <c r="K5104"/>
      <c r="L5104"/>
      <c r="M5104"/>
      <c r="N5104"/>
      <c r="O5104"/>
      <c r="P5104"/>
      <c r="Q5104"/>
      <c r="R5104"/>
      <c r="S5104"/>
      <c r="T5104"/>
      <c r="U5104"/>
      <c r="V5104"/>
      <c r="W5104"/>
      <c r="X5104"/>
      <c r="Y5104"/>
      <c r="Z5104"/>
    </row>
    <row r="5105" spans="1:26" x14ac:dyDescent="0.25">
      <c r="A5105"/>
      <c r="B5105"/>
      <c r="C5105"/>
      <c r="D5105"/>
      <c r="E5105"/>
      <c r="F5105"/>
      <c r="G5105"/>
      <c r="H5105"/>
      <c r="I5105"/>
      <c r="J5105"/>
      <c r="K5105"/>
      <c r="L5105"/>
      <c r="M5105"/>
      <c r="N5105"/>
      <c r="O5105"/>
      <c r="P5105"/>
      <c r="Q5105"/>
      <c r="R5105"/>
      <c r="S5105"/>
      <c r="T5105"/>
      <c r="U5105"/>
      <c r="V5105"/>
      <c r="W5105"/>
      <c r="X5105"/>
      <c r="Y5105"/>
      <c r="Z5105"/>
    </row>
    <row r="5106" spans="1:26" x14ac:dyDescent="0.25">
      <c r="A5106"/>
      <c r="B5106"/>
      <c r="C5106"/>
      <c r="D5106"/>
      <c r="E5106"/>
      <c r="F5106"/>
      <c r="G5106"/>
      <c r="H5106"/>
      <c r="I5106"/>
      <c r="J5106"/>
      <c r="K5106"/>
      <c r="L5106"/>
      <c r="M5106"/>
      <c r="N5106"/>
      <c r="O5106"/>
      <c r="P5106"/>
      <c r="Q5106"/>
      <c r="R5106"/>
      <c r="S5106"/>
      <c r="T5106"/>
      <c r="U5106"/>
      <c r="V5106"/>
      <c r="W5106"/>
      <c r="X5106"/>
      <c r="Y5106"/>
      <c r="Z5106"/>
    </row>
    <row r="5107" spans="1:26" x14ac:dyDescent="0.25">
      <c r="A5107"/>
      <c r="B5107"/>
      <c r="C5107"/>
      <c r="D5107"/>
      <c r="E5107"/>
      <c r="F5107"/>
      <c r="G5107"/>
      <c r="H5107"/>
      <c r="I5107"/>
      <c r="J5107"/>
      <c r="K5107"/>
      <c r="L5107"/>
      <c r="M5107"/>
      <c r="N5107"/>
      <c r="O5107"/>
      <c r="P5107"/>
      <c r="Q5107"/>
      <c r="R5107"/>
      <c r="S5107"/>
      <c r="T5107"/>
      <c r="U5107"/>
      <c r="V5107"/>
      <c r="W5107"/>
      <c r="X5107"/>
      <c r="Y5107"/>
      <c r="Z5107"/>
    </row>
    <row r="5108" spans="1:26" x14ac:dyDescent="0.25">
      <c r="A5108"/>
      <c r="B5108"/>
      <c r="C5108"/>
      <c r="D5108"/>
      <c r="E5108"/>
      <c r="F5108"/>
      <c r="G5108"/>
      <c r="H5108"/>
      <c r="I5108"/>
      <c r="J5108"/>
      <c r="K5108"/>
      <c r="L5108"/>
      <c r="M5108"/>
      <c r="N5108"/>
      <c r="O5108"/>
      <c r="P5108"/>
      <c r="Q5108"/>
      <c r="R5108"/>
      <c r="S5108"/>
      <c r="T5108"/>
      <c r="U5108"/>
      <c r="V5108"/>
      <c r="W5108"/>
      <c r="X5108"/>
      <c r="Y5108"/>
      <c r="Z5108"/>
    </row>
    <row r="5109" spans="1:26" x14ac:dyDescent="0.25">
      <c r="A5109"/>
      <c r="B5109"/>
      <c r="C5109"/>
      <c r="D5109"/>
      <c r="E5109"/>
      <c r="F5109"/>
      <c r="G5109"/>
      <c r="H5109"/>
      <c r="I5109"/>
      <c r="J5109"/>
      <c r="K5109"/>
      <c r="L5109"/>
      <c r="M5109"/>
      <c r="N5109"/>
      <c r="O5109"/>
      <c r="P5109"/>
      <c r="Q5109"/>
      <c r="R5109"/>
      <c r="S5109"/>
      <c r="T5109"/>
      <c r="U5109"/>
      <c r="V5109"/>
      <c r="W5109"/>
      <c r="X5109"/>
      <c r="Y5109"/>
      <c r="Z5109"/>
    </row>
    <row r="5110" spans="1:26" x14ac:dyDescent="0.25">
      <c r="A5110"/>
      <c r="B5110"/>
      <c r="C5110"/>
      <c r="D5110"/>
      <c r="E5110"/>
      <c r="F5110"/>
      <c r="G5110"/>
      <c r="H5110"/>
      <c r="I5110"/>
      <c r="J5110"/>
      <c r="K5110"/>
      <c r="L5110"/>
      <c r="M5110"/>
      <c r="N5110"/>
      <c r="O5110"/>
      <c r="P5110"/>
      <c r="Q5110"/>
      <c r="R5110"/>
      <c r="S5110"/>
      <c r="T5110"/>
      <c r="U5110"/>
      <c r="V5110"/>
      <c r="W5110"/>
      <c r="X5110"/>
      <c r="Y5110"/>
      <c r="Z5110"/>
    </row>
    <row r="5111" spans="1:26" x14ac:dyDescent="0.25">
      <c r="A5111"/>
      <c r="B5111"/>
      <c r="C5111"/>
      <c r="D5111"/>
      <c r="E5111"/>
      <c r="F5111"/>
      <c r="G5111"/>
      <c r="H5111"/>
      <c r="I5111"/>
      <c r="J5111"/>
      <c r="K5111"/>
      <c r="L5111"/>
      <c r="M5111"/>
      <c r="N5111"/>
      <c r="O5111"/>
      <c r="P5111"/>
      <c r="Q5111"/>
      <c r="R5111"/>
      <c r="S5111"/>
      <c r="T5111"/>
      <c r="U5111"/>
      <c r="V5111"/>
      <c r="W5111"/>
      <c r="X5111"/>
      <c r="Y5111"/>
      <c r="Z5111"/>
    </row>
    <row r="5112" spans="1:26" x14ac:dyDescent="0.25">
      <c r="A5112"/>
      <c r="B5112"/>
      <c r="C5112"/>
      <c r="D5112"/>
      <c r="E5112"/>
      <c r="F5112"/>
      <c r="G5112"/>
      <c r="H5112"/>
      <c r="I5112"/>
      <c r="J5112"/>
      <c r="K5112"/>
      <c r="L5112"/>
      <c r="M5112"/>
      <c r="N5112"/>
      <c r="O5112"/>
      <c r="P5112"/>
      <c r="Q5112"/>
      <c r="R5112"/>
      <c r="S5112"/>
      <c r="T5112"/>
      <c r="U5112"/>
      <c r="V5112"/>
      <c r="W5112"/>
      <c r="X5112"/>
      <c r="Y5112"/>
      <c r="Z5112"/>
    </row>
    <row r="5113" spans="1:26" x14ac:dyDescent="0.25">
      <c r="A5113"/>
      <c r="B5113"/>
      <c r="C5113"/>
      <c r="D5113"/>
      <c r="E5113"/>
      <c r="F5113"/>
      <c r="G5113"/>
      <c r="H5113"/>
      <c r="I5113"/>
      <c r="J5113"/>
      <c r="K5113"/>
      <c r="L5113"/>
      <c r="M5113"/>
      <c r="N5113"/>
      <c r="O5113"/>
      <c r="P5113"/>
      <c r="Q5113"/>
      <c r="R5113"/>
      <c r="S5113"/>
      <c r="T5113"/>
      <c r="U5113"/>
      <c r="V5113"/>
      <c r="W5113"/>
      <c r="X5113"/>
      <c r="Y5113"/>
      <c r="Z5113"/>
    </row>
    <row r="5114" spans="1:26" x14ac:dyDescent="0.25">
      <c r="A5114"/>
      <c r="B5114"/>
      <c r="C5114"/>
      <c r="D5114"/>
      <c r="E5114"/>
      <c r="F5114"/>
      <c r="G5114"/>
      <c r="H5114"/>
      <c r="I5114"/>
      <c r="J5114"/>
      <c r="K5114"/>
      <c r="L5114"/>
      <c r="M5114"/>
      <c r="N5114"/>
      <c r="O5114"/>
      <c r="P5114"/>
      <c r="Q5114"/>
      <c r="R5114"/>
      <c r="S5114"/>
      <c r="T5114"/>
      <c r="U5114"/>
      <c r="V5114"/>
      <c r="W5114"/>
      <c r="X5114"/>
      <c r="Y5114"/>
      <c r="Z5114"/>
    </row>
    <row r="5115" spans="1:26" x14ac:dyDescent="0.25">
      <c r="A5115"/>
      <c r="B5115"/>
      <c r="C5115"/>
      <c r="D5115"/>
      <c r="E5115"/>
      <c r="F5115"/>
      <c r="G5115"/>
      <c r="H5115"/>
      <c r="I5115"/>
      <c r="J5115"/>
      <c r="K5115"/>
      <c r="L5115"/>
      <c r="M5115"/>
      <c r="N5115"/>
      <c r="O5115"/>
      <c r="P5115"/>
      <c r="Q5115"/>
      <c r="R5115"/>
      <c r="S5115"/>
      <c r="T5115"/>
      <c r="U5115"/>
      <c r="V5115"/>
      <c r="W5115"/>
      <c r="X5115"/>
      <c r="Y5115"/>
      <c r="Z5115"/>
    </row>
    <row r="5116" spans="1:26" x14ac:dyDescent="0.25">
      <c r="A5116"/>
      <c r="B5116"/>
      <c r="C5116"/>
      <c r="D5116"/>
      <c r="E5116"/>
      <c r="F5116"/>
      <c r="G5116"/>
      <c r="H5116"/>
      <c r="I5116"/>
      <c r="J5116"/>
      <c r="K5116"/>
      <c r="L5116"/>
      <c r="M5116"/>
      <c r="N5116"/>
      <c r="O5116"/>
      <c r="P5116"/>
      <c r="Q5116"/>
      <c r="R5116"/>
      <c r="S5116"/>
      <c r="T5116"/>
      <c r="U5116"/>
      <c r="V5116"/>
      <c r="W5116"/>
      <c r="X5116"/>
      <c r="Y5116"/>
      <c r="Z5116"/>
    </row>
    <row r="5117" spans="1:26" x14ac:dyDescent="0.25">
      <c r="A5117"/>
      <c r="B5117"/>
      <c r="C5117"/>
      <c r="D5117"/>
      <c r="E5117"/>
      <c r="F5117"/>
      <c r="G5117"/>
      <c r="H5117"/>
      <c r="I5117"/>
      <c r="J5117"/>
      <c r="K5117"/>
      <c r="L5117"/>
      <c r="M5117"/>
      <c r="N5117"/>
      <c r="O5117"/>
      <c r="P5117"/>
      <c r="Q5117"/>
      <c r="R5117"/>
      <c r="S5117"/>
      <c r="T5117"/>
      <c r="U5117"/>
      <c r="V5117"/>
      <c r="W5117"/>
      <c r="X5117"/>
      <c r="Y5117"/>
      <c r="Z5117"/>
    </row>
    <row r="5118" spans="1:26" x14ac:dyDescent="0.25">
      <c r="A5118"/>
      <c r="B5118"/>
      <c r="C5118"/>
      <c r="D5118"/>
      <c r="E5118"/>
      <c r="F5118"/>
      <c r="G5118"/>
      <c r="H5118"/>
      <c r="I5118"/>
      <c r="J5118"/>
      <c r="K5118"/>
      <c r="L5118"/>
      <c r="M5118"/>
      <c r="N5118"/>
      <c r="O5118"/>
      <c r="P5118"/>
      <c r="Q5118"/>
      <c r="R5118"/>
      <c r="S5118"/>
      <c r="T5118"/>
      <c r="U5118"/>
      <c r="V5118"/>
      <c r="W5118"/>
      <c r="X5118"/>
      <c r="Y5118"/>
      <c r="Z5118"/>
    </row>
    <row r="5119" spans="1:26" x14ac:dyDescent="0.25">
      <c r="A5119"/>
      <c r="B5119"/>
      <c r="C5119"/>
      <c r="D5119"/>
      <c r="E5119"/>
      <c r="F5119"/>
      <c r="G5119"/>
      <c r="H5119"/>
      <c r="I5119"/>
      <c r="J5119"/>
      <c r="K5119"/>
      <c r="L5119"/>
      <c r="M5119"/>
      <c r="N5119"/>
      <c r="O5119"/>
      <c r="P5119"/>
      <c r="Q5119"/>
      <c r="R5119"/>
      <c r="S5119"/>
      <c r="T5119"/>
      <c r="U5119"/>
      <c r="V5119"/>
      <c r="W5119"/>
      <c r="X5119"/>
      <c r="Y5119"/>
      <c r="Z5119"/>
    </row>
    <row r="5120" spans="1:26" x14ac:dyDescent="0.25">
      <c r="A5120"/>
      <c r="B5120"/>
      <c r="C5120"/>
      <c r="D5120"/>
      <c r="E5120"/>
      <c r="F5120"/>
      <c r="G5120"/>
      <c r="H5120"/>
      <c r="I5120"/>
      <c r="J5120"/>
      <c r="K5120"/>
      <c r="L5120"/>
      <c r="M5120"/>
      <c r="N5120"/>
      <c r="O5120"/>
      <c r="P5120"/>
      <c r="Q5120"/>
      <c r="R5120"/>
      <c r="S5120"/>
      <c r="T5120"/>
      <c r="U5120"/>
      <c r="V5120"/>
      <c r="W5120"/>
      <c r="X5120"/>
      <c r="Y5120"/>
      <c r="Z5120"/>
    </row>
    <row r="5121" spans="1:26" x14ac:dyDescent="0.25">
      <c r="A5121"/>
      <c r="B5121"/>
      <c r="C5121"/>
      <c r="D5121"/>
      <c r="E5121"/>
      <c r="F5121"/>
      <c r="G5121"/>
      <c r="H5121"/>
      <c r="I5121"/>
      <c r="J5121"/>
      <c r="K5121"/>
      <c r="L5121"/>
      <c r="M5121"/>
      <c r="N5121"/>
      <c r="O5121"/>
      <c r="P5121"/>
      <c r="Q5121"/>
      <c r="R5121"/>
      <c r="S5121"/>
      <c r="T5121"/>
      <c r="U5121"/>
      <c r="V5121"/>
      <c r="W5121"/>
      <c r="X5121"/>
      <c r="Y5121"/>
      <c r="Z5121"/>
    </row>
    <row r="5122" spans="1:26" x14ac:dyDescent="0.25">
      <c r="A5122"/>
      <c r="B5122"/>
      <c r="C5122"/>
      <c r="D5122"/>
      <c r="E5122"/>
      <c r="F5122"/>
      <c r="G5122"/>
      <c r="H5122"/>
      <c r="I5122"/>
      <c r="J5122"/>
      <c r="K5122"/>
      <c r="L5122"/>
      <c r="M5122"/>
      <c r="N5122"/>
      <c r="O5122"/>
      <c r="P5122"/>
      <c r="Q5122"/>
      <c r="R5122"/>
      <c r="S5122"/>
      <c r="T5122"/>
      <c r="U5122"/>
      <c r="V5122"/>
      <c r="W5122"/>
      <c r="X5122"/>
      <c r="Y5122"/>
      <c r="Z5122"/>
    </row>
    <row r="5123" spans="1:26" x14ac:dyDescent="0.25">
      <c r="A5123"/>
      <c r="B5123"/>
      <c r="C5123"/>
      <c r="D5123"/>
      <c r="E5123"/>
      <c r="F5123"/>
      <c r="G5123"/>
      <c r="H5123"/>
      <c r="I5123"/>
      <c r="J5123"/>
      <c r="K5123"/>
      <c r="L5123"/>
      <c r="M5123"/>
      <c r="N5123"/>
      <c r="O5123"/>
      <c r="P5123"/>
      <c r="Q5123"/>
      <c r="R5123"/>
      <c r="S5123"/>
      <c r="T5123"/>
      <c r="U5123"/>
      <c r="V5123"/>
      <c r="W5123"/>
      <c r="X5123"/>
      <c r="Y5123"/>
      <c r="Z5123"/>
    </row>
    <row r="5124" spans="1:26" x14ac:dyDescent="0.25">
      <c r="A5124"/>
      <c r="B5124"/>
      <c r="C5124"/>
      <c r="D5124"/>
      <c r="E5124"/>
      <c r="F5124"/>
      <c r="G5124"/>
      <c r="H5124"/>
      <c r="I5124"/>
      <c r="J5124"/>
      <c r="K5124"/>
      <c r="L5124"/>
      <c r="M5124"/>
      <c r="N5124"/>
      <c r="O5124"/>
      <c r="P5124"/>
      <c r="Q5124"/>
      <c r="R5124"/>
      <c r="S5124"/>
      <c r="T5124"/>
      <c r="U5124"/>
      <c r="V5124"/>
      <c r="W5124"/>
      <c r="X5124"/>
      <c r="Y5124"/>
      <c r="Z5124"/>
    </row>
    <row r="5125" spans="1:26" x14ac:dyDescent="0.25">
      <c r="A5125"/>
      <c r="B5125"/>
      <c r="C5125"/>
      <c r="D5125"/>
      <c r="E5125"/>
      <c r="F5125"/>
      <c r="G5125"/>
      <c r="H5125"/>
      <c r="I5125"/>
      <c r="J5125"/>
      <c r="K5125"/>
      <c r="L5125"/>
      <c r="M5125"/>
      <c r="N5125"/>
      <c r="O5125"/>
      <c r="P5125"/>
      <c r="Q5125"/>
      <c r="R5125"/>
      <c r="S5125"/>
      <c r="T5125"/>
      <c r="U5125"/>
      <c r="V5125"/>
      <c r="W5125"/>
      <c r="X5125"/>
      <c r="Y5125"/>
      <c r="Z5125"/>
    </row>
    <row r="5126" spans="1:26" x14ac:dyDescent="0.25">
      <c r="A5126"/>
      <c r="B5126"/>
      <c r="C5126"/>
      <c r="D5126"/>
      <c r="E5126"/>
      <c r="F5126"/>
      <c r="G5126"/>
      <c r="H5126"/>
      <c r="I5126"/>
      <c r="J5126"/>
      <c r="K5126"/>
      <c r="L5126"/>
      <c r="M5126"/>
      <c r="N5126"/>
      <c r="O5126"/>
      <c r="P5126"/>
      <c r="Q5126"/>
      <c r="R5126"/>
      <c r="S5126"/>
      <c r="T5126"/>
      <c r="U5126"/>
      <c r="V5126"/>
      <c r="W5126"/>
      <c r="X5126"/>
      <c r="Y5126"/>
      <c r="Z5126"/>
    </row>
    <row r="5127" spans="1:26" x14ac:dyDescent="0.25">
      <c r="A5127"/>
      <c r="B5127"/>
      <c r="C5127"/>
      <c r="D5127"/>
      <c r="E5127"/>
      <c r="F5127"/>
      <c r="G5127"/>
      <c r="H5127"/>
      <c r="I5127"/>
      <c r="J5127"/>
      <c r="K5127"/>
      <c r="L5127"/>
      <c r="M5127"/>
      <c r="N5127"/>
      <c r="O5127"/>
      <c r="P5127"/>
      <c r="Q5127"/>
      <c r="R5127"/>
      <c r="S5127"/>
      <c r="T5127"/>
      <c r="U5127"/>
      <c r="V5127"/>
      <c r="W5127"/>
      <c r="X5127"/>
      <c r="Y5127"/>
      <c r="Z5127"/>
    </row>
    <row r="5128" spans="1:26" x14ac:dyDescent="0.25">
      <c r="A5128"/>
      <c r="B5128"/>
      <c r="C5128"/>
      <c r="D5128"/>
      <c r="E5128"/>
      <c r="F5128"/>
      <c r="G5128"/>
      <c r="H5128"/>
      <c r="I5128"/>
      <c r="J5128"/>
      <c r="K5128"/>
      <c r="L5128"/>
      <c r="M5128"/>
      <c r="N5128"/>
      <c r="O5128"/>
      <c r="P5128"/>
      <c r="Q5128"/>
      <c r="R5128"/>
      <c r="S5128"/>
      <c r="T5128"/>
      <c r="U5128"/>
      <c r="V5128"/>
      <c r="W5128"/>
      <c r="X5128"/>
      <c r="Y5128"/>
      <c r="Z5128"/>
    </row>
    <row r="5129" spans="1:26" x14ac:dyDescent="0.25">
      <c r="A5129"/>
      <c r="B5129"/>
      <c r="C5129"/>
      <c r="D5129"/>
      <c r="E5129"/>
      <c r="F5129"/>
      <c r="G5129"/>
      <c r="H5129"/>
      <c r="I5129"/>
      <c r="J5129"/>
      <c r="K5129"/>
      <c r="L5129"/>
      <c r="M5129"/>
      <c r="N5129"/>
      <c r="O5129"/>
      <c r="P5129"/>
      <c r="Q5129"/>
      <c r="R5129"/>
      <c r="S5129"/>
      <c r="T5129"/>
      <c r="U5129"/>
      <c r="V5129"/>
      <c r="W5129"/>
      <c r="X5129"/>
      <c r="Y5129"/>
      <c r="Z5129"/>
    </row>
    <row r="5130" spans="1:26" x14ac:dyDescent="0.25">
      <c r="A5130"/>
      <c r="B5130"/>
      <c r="C5130"/>
      <c r="D5130"/>
      <c r="E5130"/>
      <c r="F5130"/>
      <c r="G5130"/>
      <c r="H5130"/>
      <c r="I5130"/>
      <c r="J5130"/>
      <c r="K5130"/>
      <c r="L5130"/>
      <c r="M5130"/>
      <c r="N5130"/>
      <c r="O5130"/>
      <c r="P5130"/>
      <c r="Q5130"/>
      <c r="R5130"/>
      <c r="S5130"/>
      <c r="T5130"/>
      <c r="U5130"/>
      <c r="V5130"/>
      <c r="W5130"/>
      <c r="X5130"/>
      <c r="Y5130"/>
      <c r="Z5130"/>
    </row>
    <row r="5131" spans="1:26" x14ac:dyDescent="0.25">
      <c r="A5131"/>
      <c r="B5131"/>
      <c r="C5131"/>
      <c r="D5131"/>
      <c r="E5131"/>
      <c r="F5131"/>
      <c r="G5131"/>
      <c r="H5131"/>
      <c r="I5131"/>
      <c r="J5131"/>
      <c r="K5131"/>
      <c r="L5131"/>
      <c r="M5131"/>
      <c r="N5131"/>
      <c r="O5131"/>
      <c r="P5131"/>
      <c r="Q5131"/>
      <c r="R5131"/>
      <c r="S5131"/>
      <c r="T5131"/>
      <c r="U5131"/>
      <c r="V5131"/>
      <c r="W5131"/>
      <c r="X5131"/>
      <c r="Y5131"/>
      <c r="Z5131"/>
    </row>
    <row r="5132" spans="1:26" x14ac:dyDescent="0.25">
      <c r="A5132"/>
      <c r="B5132"/>
      <c r="C5132"/>
      <c r="D5132"/>
      <c r="E5132"/>
      <c r="F5132"/>
      <c r="G5132"/>
      <c r="H5132"/>
      <c r="I5132"/>
      <c r="J5132"/>
      <c r="K5132"/>
      <c r="L5132"/>
      <c r="M5132"/>
      <c r="N5132"/>
      <c r="O5132"/>
      <c r="P5132"/>
      <c r="Q5132"/>
      <c r="R5132"/>
      <c r="S5132"/>
      <c r="T5132"/>
      <c r="U5132"/>
      <c r="V5132"/>
      <c r="W5132"/>
      <c r="X5132"/>
      <c r="Y5132"/>
      <c r="Z5132"/>
    </row>
    <row r="5133" spans="1:26" x14ac:dyDescent="0.25">
      <c r="A5133"/>
      <c r="B5133"/>
      <c r="C5133"/>
      <c r="D5133"/>
      <c r="E5133"/>
      <c r="F5133"/>
      <c r="G5133"/>
      <c r="H5133"/>
      <c r="I5133"/>
      <c r="J5133"/>
      <c r="K5133"/>
      <c r="L5133"/>
      <c r="M5133"/>
      <c r="N5133"/>
      <c r="O5133"/>
      <c r="P5133"/>
      <c r="Q5133"/>
      <c r="R5133"/>
      <c r="S5133"/>
      <c r="T5133"/>
      <c r="U5133"/>
      <c r="V5133"/>
      <c r="W5133"/>
      <c r="X5133"/>
      <c r="Y5133"/>
      <c r="Z5133"/>
    </row>
    <row r="5134" spans="1:26" x14ac:dyDescent="0.25">
      <c r="A5134"/>
      <c r="B5134"/>
      <c r="C5134"/>
      <c r="D5134"/>
      <c r="E5134"/>
      <c r="F5134"/>
      <c r="G5134"/>
      <c r="H5134"/>
      <c r="I5134"/>
      <c r="J5134"/>
      <c r="K5134"/>
      <c r="L5134"/>
      <c r="M5134"/>
      <c r="N5134"/>
      <c r="O5134"/>
      <c r="P5134"/>
      <c r="Q5134"/>
      <c r="R5134"/>
      <c r="S5134"/>
      <c r="T5134"/>
      <c r="U5134"/>
      <c r="V5134"/>
      <c r="W5134"/>
      <c r="X5134"/>
      <c r="Y5134"/>
      <c r="Z5134"/>
    </row>
    <row r="5135" spans="1:26" x14ac:dyDescent="0.25">
      <c r="A5135"/>
      <c r="B5135"/>
      <c r="C5135"/>
      <c r="D5135"/>
      <c r="E5135"/>
      <c r="F5135"/>
      <c r="G5135"/>
      <c r="H5135"/>
      <c r="I5135"/>
      <c r="J5135"/>
      <c r="K5135"/>
      <c r="L5135"/>
      <c r="M5135"/>
      <c r="N5135"/>
      <c r="O5135"/>
      <c r="P5135"/>
      <c r="Q5135"/>
      <c r="R5135"/>
      <c r="S5135"/>
      <c r="T5135"/>
      <c r="U5135"/>
      <c r="V5135"/>
      <c r="W5135"/>
      <c r="X5135"/>
      <c r="Y5135"/>
      <c r="Z5135"/>
    </row>
    <row r="5136" spans="1:26" x14ac:dyDescent="0.25">
      <c r="A5136"/>
      <c r="B5136"/>
      <c r="C5136"/>
      <c r="D5136"/>
      <c r="E5136"/>
      <c r="F5136"/>
      <c r="G5136"/>
      <c r="H5136"/>
      <c r="I5136"/>
      <c r="J5136"/>
      <c r="K5136"/>
      <c r="L5136"/>
      <c r="M5136"/>
      <c r="N5136"/>
      <c r="O5136"/>
      <c r="P5136"/>
      <c r="Q5136"/>
      <c r="R5136"/>
      <c r="S5136"/>
      <c r="T5136"/>
      <c r="U5136"/>
      <c r="V5136"/>
      <c r="W5136"/>
      <c r="X5136"/>
      <c r="Y5136"/>
      <c r="Z5136"/>
    </row>
    <row r="5137" spans="1:26" x14ac:dyDescent="0.25">
      <c r="A5137"/>
      <c r="B5137"/>
      <c r="C5137"/>
      <c r="D5137"/>
      <c r="E5137"/>
      <c r="F5137"/>
      <c r="G5137"/>
      <c r="H5137"/>
      <c r="I5137"/>
      <c r="J5137"/>
      <c r="K5137"/>
      <c r="L5137"/>
      <c r="M5137"/>
      <c r="N5137"/>
      <c r="O5137"/>
      <c r="P5137"/>
      <c r="Q5137"/>
      <c r="R5137"/>
      <c r="S5137"/>
      <c r="T5137"/>
      <c r="U5137"/>
      <c r="V5137"/>
      <c r="W5137"/>
      <c r="X5137"/>
      <c r="Y5137"/>
      <c r="Z5137"/>
    </row>
    <row r="5138" spans="1:26" x14ac:dyDescent="0.25">
      <c r="A5138"/>
      <c r="B5138"/>
      <c r="C5138"/>
      <c r="D5138"/>
      <c r="E5138"/>
      <c r="F5138"/>
      <c r="G5138"/>
      <c r="H5138"/>
      <c r="I5138"/>
      <c r="J5138"/>
      <c r="K5138"/>
      <c r="L5138"/>
      <c r="M5138"/>
      <c r="N5138"/>
      <c r="O5138"/>
      <c r="P5138"/>
      <c r="Q5138"/>
      <c r="R5138"/>
      <c r="S5138"/>
      <c r="T5138"/>
      <c r="U5138"/>
      <c r="V5138"/>
      <c r="W5138"/>
      <c r="X5138"/>
      <c r="Y5138"/>
      <c r="Z5138"/>
    </row>
    <row r="5139" spans="1:26" x14ac:dyDescent="0.25">
      <c r="A5139"/>
      <c r="B5139"/>
      <c r="C5139"/>
      <c r="D5139"/>
      <c r="E5139"/>
      <c r="F5139"/>
      <c r="G5139"/>
      <c r="H5139"/>
      <c r="I5139"/>
      <c r="J5139"/>
      <c r="K5139"/>
      <c r="L5139"/>
      <c r="M5139"/>
      <c r="N5139"/>
      <c r="O5139"/>
      <c r="P5139"/>
      <c r="Q5139"/>
      <c r="R5139"/>
      <c r="S5139"/>
      <c r="T5139"/>
      <c r="U5139"/>
      <c r="V5139"/>
      <c r="W5139"/>
      <c r="X5139"/>
      <c r="Y5139"/>
      <c r="Z5139"/>
    </row>
    <row r="5140" spans="1:26" x14ac:dyDescent="0.25">
      <c r="A5140"/>
      <c r="B5140"/>
      <c r="C5140"/>
      <c r="D5140"/>
      <c r="E5140"/>
      <c r="F5140"/>
      <c r="G5140"/>
      <c r="H5140"/>
      <c r="I5140"/>
      <c r="J5140"/>
      <c r="K5140"/>
      <c r="L5140"/>
      <c r="M5140"/>
      <c r="N5140"/>
      <c r="O5140"/>
      <c r="P5140"/>
      <c r="Q5140"/>
      <c r="R5140"/>
      <c r="S5140"/>
      <c r="T5140"/>
      <c r="U5140"/>
      <c r="V5140"/>
      <c r="W5140"/>
      <c r="X5140"/>
      <c r="Y5140"/>
      <c r="Z5140"/>
    </row>
    <row r="5141" spans="1:26" x14ac:dyDescent="0.25">
      <c r="A5141"/>
      <c r="B5141"/>
      <c r="C5141"/>
      <c r="D5141"/>
      <c r="E5141"/>
      <c r="F5141"/>
      <c r="G5141"/>
      <c r="H5141"/>
      <c r="I5141"/>
      <c r="J5141"/>
      <c r="K5141"/>
      <c r="L5141"/>
      <c r="M5141"/>
      <c r="N5141"/>
      <c r="O5141"/>
      <c r="P5141"/>
      <c r="Q5141"/>
      <c r="R5141"/>
      <c r="S5141"/>
      <c r="T5141"/>
      <c r="U5141"/>
      <c r="V5141"/>
      <c r="W5141"/>
      <c r="X5141"/>
      <c r="Y5141"/>
      <c r="Z5141"/>
    </row>
    <row r="5142" spans="1:26" x14ac:dyDescent="0.25">
      <c r="A5142"/>
      <c r="B5142"/>
      <c r="C5142"/>
      <c r="D5142"/>
      <c r="E5142"/>
      <c r="F5142"/>
      <c r="G5142"/>
      <c r="H5142"/>
      <c r="I5142"/>
      <c r="J5142"/>
      <c r="K5142"/>
      <c r="L5142"/>
      <c r="M5142"/>
      <c r="N5142"/>
      <c r="O5142"/>
      <c r="P5142"/>
      <c r="Q5142"/>
      <c r="R5142"/>
      <c r="S5142"/>
      <c r="T5142"/>
      <c r="U5142"/>
      <c r="V5142"/>
      <c r="W5142"/>
      <c r="X5142"/>
      <c r="Y5142"/>
      <c r="Z5142"/>
    </row>
    <row r="5143" spans="1:26" x14ac:dyDescent="0.25">
      <c r="A5143"/>
      <c r="B5143"/>
      <c r="C5143"/>
      <c r="D5143"/>
      <c r="E5143"/>
      <c r="F5143"/>
      <c r="G5143"/>
      <c r="H5143"/>
      <c r="I5143"/>
      <c r="J5143"/>
      <c r="K5143"/>
      <c r="L5143"/>
      <c r="M5143"/>
      <c r="N5143"/>
      <c r="O5143"/>
      <c r="P5143"/>
      <c r="Q5143"/>
      <c r="R5143"/>
      <c r="S5143"/>
      <c r="T5143"/>
      <c r="U5143"/>
      <c r="V5143"/>
      <c r="W5143"/>
      <c r="X5143"/>
      <c r="Y5143"/>
      <c r="Z5143"/>
    </row>
    <row r="5144" spans="1:26" x14ac:dyDescent="0.25">
      <c r="A5144"/>
      <c r="B5144"/>
      <c r="C5144"/>
      <c r="D5144"/>
      <c r="E5144"/>
      <c r="F5144"/>
      <c r="G5144"/>
      <c r="H5144"/>
      <c r="I5144"/>
      <c r="J5144"/>
      <c r="K5144"/>
      <c r="L5144"/>
      <c r="M5144"/>
      <c r="N5144"/>
      <c r="O5144"/>
      <c r="P5144"/>
      <c r="Q5144"/>
      <c r="R5144"/>
      <c r="S5144"/>
      <c r="T5144"/>
      <c r="U5144"/>
      <c r="V5144"/>
      <c r="W5144"/>
      <c r="X5144"/>
      <c r="Y5144"/>
      <c r="Z5144"/>
    </row>
    <row r="5145" spans="1:26" x14ac:dyDescent="0.25">
      <c r="A5145"/>
      <c r="B5145"/>
      <c r="C5145"/>
      <c r="D5145"/>
      <c r="E5145"/>
      <c r="F5145"/>
      <c r="G5145"/>
      <c r="H5145"/>
      <c r="I5145"/>
      <c r="J5145"/>
      <c r="K5145"/>
      <c r="L5145"/>
      <c r="M5145"/>
      <c r="N5145"/>
      <c r="O5145"/>
      <c r="P5145"/>
      <c r="Q5145"/>
      <c r="R5145"/>
      <c r="S5145"/>
      <c r="T5145"/>
      <c r="U5145"/>
      <c r="V5145"/>
      <c r="W5145"/>
      <c r="X5145"/>
      <c r="Y5145"/>
      <c r="Z5145"/>
    </row>
    <row r="5146" spans="1:26" x14ac:dyDescent="0.25">
      <c r="A5146"/>
      <c r="B5146"/>
      <c r="C5146"/>
      <c r="D5146"/>
      <c r="E5146"/>
      <c r="F5146"/>
      <c r="G5146"/>
      <c r="H5146"/>
      <c r="I5146"/>
      <c r="J5146"/>
      <c r="K5146"/>
      <c r="L5146"/>
      <c r="M5146"/>
      <c r="N5146"/>
      <c r="O5146"/>
      <c r="P5146"/>
      <c r="Q5146"/>
      <c r="R5146"/>
      <c r="S5146"/>
      <c r="T5146"/>
      <c r="U5146"/>
      <c r="V5146"/>
      <c r="W5146"/>
      <c r="X5146"/>
      <c r="Y5146"/>
      <c r="Z5146"/>
    </row>
    <row r="5147" spans="1:26" x14ac:dyDescent="0.25">
      <c r="A5147"/>
      <c r="B5147"/>
      <c r="C5147"/>
      <c r="D5147"/>
      <c r="E5147"/>
      <c r="F5147"/>
      <c r="G5147"/>
      <c r="H5147"/>
      <c r="I5147"/>
      <c r="J5147"/>
      <c r="K5147"/>
      <c r="L5147"/>
      <c r="M5147"/>
      <c r="N5147"/>
      <c r="O5147"/>
      <c r="P5147"/>
      <c r="Q5147"/>
      <c r="R5147"/>
      <c r="S5147"/>
      <c r="T5147"/>
      <c r="U5147"/>
      <c r="V5147"/>
      <c r="W5147"/>
      <c r="X5147"/>
      <c r="Y5147"/>
      <c r="Z5147"/>
    </row>
    <row r="5148" spans="1:26" x14ac:dyDescent="0.25">
      <c r="A5148"/>
      <c r="B5148"/>
      <c r="C5148"/>
      <c r="D5148"/>
      <c r="E5148"/>
      <c r="F5148"/>
      <c r="G5148"/>
      <c r="H5148"/>
      <c r="I5148"/>
      <c r="J5148"/>
      <c r="K5148"/>
      <c r="L5148"/>
      <c r="M5148"/>
      <c r="N5148"/>
      <c r="O5148"/>
      <c r="P5148"/>
      <c r="Q5148"/>
      <c r="R5148"/>
      <c r="S5148"/>
      <c r="T5148"/>
      <c r="U5148"/>
      <c r="V5148"/>
      <c r="W5148"/>
      <c r="X5148"/>
      <c r="Y5148"/>
      <c r="Z5148"/>
    </row>
    <row r="5149" spans="1:26" x14ac:dyDescent="0.25">
      <c r="A5149"/>
      <c r="B5149"/>
      <c r="C5149"/>
      <c r="D5149"/>
      <c r="E5149"/>
      <c r="F5149"/>
      <c r="G5149"/>
      <c r="H5149"/>
      <c r="I5149"/>
      <c r="J5149"/>
      <c r="K5149"/>
      <c r="L5149"/>
      <c r="M5149"/>
      <c r="N5149"/>
      <c r="O5149"/>
      <c r="P5149"/>
      <c r="Q5149"/>
      <c r="R5149"/>
      <c r="S5149"/>
      <c r="T5149"/>
      <c r="U5149"/>
      <c r="V5149"/>
      <c r="W5149"/>
      <c r="X5149"/>
      <c r="Y5149"/>
      <c r="Z5149"/>
    </row>
    <row r="5150" spans="1:26" x14ac:dyDescent="0.25">
      <c r="A5150"/>
      <c r="B5150"/>
      <c r="C5150"/>
      <c r="D5150"/>
      <c r="E5150"/>
      <c r="F5150"/>
      <c r="G5150"/>
      <c r="H5150"/>
      <c r="I5150"/>
      <c r="J5150"/>
      <c r="K5150"/>
      <c r="L5150"/>
      <c r="M5150"/>
      <c r="N5150"/>
      <c r="O5150"/>
      <c r="P5150"/>
      <c r="Q5150"/>
      <c r="R5150"/>
      <c r="S5150"/>
      <c r="T5150"/>
      <c r="U5150"/>
      <c r="V5150"/>
      <c r="W5150"/>
      <c r="X5150"/>
      <c r="Y5150"/>
      <c r="Z5150"/>
    </row>
    <row r="5151" spans="1:26" x14ac:dyDescent="0.25">
      <c r="A5151"/>
      <c r="B5151"/>
      <c r="C5151"/>
      <c r="D5151"/>
      <c r="E5151"/>
      <c r="F5151"/>
      <c r="G5151"/>
      <c r="H5151"/>
      <c r="I5151"/>
      <c r="J5151"/>
      <c r="K5151"/>
      <c r="L5151"/>
      <c r="M5151"/>
      <c r="N5151"/>
      <c r="O5151"/>
      <c r="P5151"/>
      <c r="Q5151"/>
      <c r="R5151"/>
      <c r="S5151"/>
      <c r="T5151"/>
      <c r="U5151"/>
      <c r="V5151"/>
      <c r="W5151"/>
      <c r="X5151"/>
      <c r="Y5151"/>
      <c r="Z5151"/>
    </row>
    <row r="5152" spans="1:26" x14ac:dyDescent="0.25">
      <c r="A5152"/>
      <c r="B5152"/>
      <c r="C5152"/>
      <c r="D5152"/>
      <c r="E5152"/>
      <c r="F5152"/>
      <c r="G5152"/>
      <c r="H5152"/>
      <c r="I5152"/>
      <c r="J5152"/>
      <c r="K5152"/>
      <c r="L5152"/>
      <c r="M5152"/>
      <c r="N5152"/>
      <c r="O5152"/>
      <c r="P5152"/>
      <c r="Q5152"/>
      <c r="R5152"/>
      <c r="S5152"/>
      <c r="T5152"/>
      <c r="U5152"/>
      <c r="V5152"/>
      <c r="W5152"/>
      <c r="X5152"/>
      <c r="Y5152"/>
      <c r="Z5152"/>
    </row>
    <row r="5153" spans="1:26" x14ac:dyDescent="0.25">
      <c r="A5153"/>
      <c r="B5153"/>
      <c r="C5153"/>
      <c r="D5153"/>
      <c r="E5153"/>
      <c r="F5153"/>
      <c r="G5153"/>
      <c r="H5153"/>
      <c r="I5153"/>
      <c r="J5153"/>
      <c r="K5153"/>
      <c r="L5153"/>
      <c r="M5153"/>
      <c r="N5153"/>
      <c r="O5153"/>
      <c r="P5153"/>
      <c r="Q5153"/>
      <c r="R5153"/>
      <c r="S5153"/>
      <c r="T5153"/>
      <c r="U5153"/>
      <c r="V5153"/>
      <c r="W5153"/>
      <c r="X5153"/>
      <c r="Y5153"/>
      <c r="Z5153"/>
    </row>
    <row r="5154" spans="1:26" x14ac:dyDescent="0.25">
      <c r="A5154"/>
      <c r="B5154"/>
      <c r="C5154"/>
      <c r="D5154"/>
      <c r="E5154"/>
      <c r="F5154"/>
      <c r="G5154"/>
      <c r="H5154"/>
      <c r="I5154"/>
      <c r="J5154"/>
      <c r="K5154"/>
      <c r="L5154"/>
      <c r="M5154"/>
      <c r="N5154"/>
      <c r="O5154"/>
      <c r="P5154"/>
      <c r="Q5154"/>
      <c r="R5154"/>
      <c r="S5154"/>
      <c r="T5154"/>
      <c r="U5154"/>
      <c r="V5154"/>
      <c r="W5154"/>
      <c r="X5154"/>
      <c r="Y5154"/>
      <c r="Z5154"/>
    </row>
    <row r="5155" spans="1:26" x14ac:dyDescent="0.25">
      <c r="A5155"/>
      <c r="B5155"/>
      <c r="C5155"/>
      <c r="D5155"/>
      <c r="E5155"/>
      <c r="F5155"/>
      <c r="G5155"/>
      <c r="H5155"/>
      <c r="I5155"/>
      <c r="J5155"/>
      <c r="K5155"/>
      <c r="L5155"/>
      <c r="M5155"/>
      <c r="N5155"/>
      <c r="O5155"/>
      <c r="P5155"/>
      <c r="Q5155"/>
      <c r="R5155"/>
      <c r="S5155"/>
      <c r="T5155"/>
      <c r="U5155"/>
      <c r="V5155"/>
      <c r="W5155"/>
      <c r="X5155"/>
      <c r="Y5155"/>
      <c r="Z5155"/>
    </row>
    <row r="5156" spans="1:26" x14ac:dyDescent="0.25">
      <c r="A5156"/>
      <c r="B5156"/>
      <c r="C5156"/>
      <c r="D5156"/>
      <c r="E5156"/>
      <c r="F5156"/>
      <c r="G5156"/>
      <c r="H5156"/>
      <c r="I5156"/>
      <c r="J5156"/>
      <c r="K5156"/>
      <c r="L5156"/>
      <c r="M5156"/>
      <c r="N5156"/>
      <c r="O5156"/>
      <c r="P5156"/>
      <c r="Q5156"/>
      <c r="R5156"/>
      <c r="S5156"/>
      <c r="T5156"/>
      <c r="U5156"/>
      <c r="V5156"/>
      <c r="W5156"/>
      <c r="X5156"/>
      <c r="Y5156"/>
      <c r="Z5156"/>
    </row>
    <row r="5157" spans="1:26" x14ac:dyDescent="0.25">
      <c r="A5157"/>
      <c r="B5157"/>
      <c r="C5157"/>
      <c r="D5157"/>
      <c r="E5157"/>
      <c r="F5157"/>
      <c r="G5157"/>
      <c r="H5157"/>
      <c r="I5157"/>
      <c r="J5157"/>
      <c r="K5157"/>
      <c r="L5157"/>
      <c r="M5157"/>
      <c r="N5157"/>
      <c r="O5157"/>
      <c r="P5157"/>
      <c r="Q5157"/>
      <c r="R5157"/>
      <c r="S5157"/>
      <c r="T5157"/>
      <c r="U5157"/>
      <c r="V5157"/>
      <c r="W5157"/>
      <c r="X5157"/>
      <c r="Y5157"/>
      <c r="Z5157"/>
    </row>
    <row r="5158" spans="1:26" x14ac:dyDescent="0.25">
      <c r="A5158"/>
      <c r="B5158"/>
      <c r="C5158"/>
      <c r="D5158"/>
      <c r="E5158"/>
      <c r="F5158"/>
      <c r="G5158"/>
      <c r="H5158"/>
      <c r="I5158"/>
      <c r="J5158"/>
      <c r="K5158"/>
      <c r="L5158"/>
      <c r="M5158"/>
      <c r="N5158"/>
      <c r="O5158"/>
      <c r="P5158"/>
      <c r="Q5158"/>
      <c r="R5158"/>
      <c r="S5158"/>
      <c r="T5158"/>
      <c r="U5158"/>
      <c r="V5158"/>
      <c r="W5158"/>
      <c r="X5158"/>
      <c r="Y5158"/>
      <c r="Z5158"/>
    </row>
    <row r="5159" spans="1:26" x14ac:dyDescent="0.25">
      <c r="A5159"/>
      <c r="B5159"/>
      <c r="C5159"/>
      <c r="D5159"/>
      <c r="E5159"/>
      <c r="F5159"/>
      <c r="G5159"/>
      <c r="H5159"/>
      <c r="I5159"/>
      <c r="J5159"/>
      <c r="K5159"/>
      <c r="L5159"/>
      <c r="M5159"/>
      <c r="N5159"/>
      <c r="O5159"/>
      <c r="P5159"/>
      <c r="Q5159"/>
      <c r="R5159"/>
      <c r="S5159"/>
      <c r="T5159"/>
      <c r="U5159"/>
      <c r="V5159"/>
      <c r="W5159"/>
      <c r="X5159"/>
      <c r="Y5159"/>
      <c r="Z5159"/>
    </row>
    <row r="5160" spans="1:26" x14ac:dyDescent="0.25">
      <c r="A5160"/>
      <c r="B5160"/>
      <c r="C5160"/>
      <c r="D5160"/>
      <c r="E5160"/>
      <c r="F5160"/>
      <c r="G5160"/>
      <c r="H5160"/>
      <c r="I5160"/>
      <c r="J5160"/>
      <c r="K5160"/>
      <c r="L5160"/>
      <c r="M5160"/>
      <c r="N5160"/>
      <c r="O5160"/>
      <c r="P5160"/>
      <c r="Q5160"/>
      <c r="R5160"/>
      <c r="S5160"/>
      <c r="T5160"/>
      <c r="U5160"/>
      <c r="V5160"/>
      <c r="W5160"/>
      <c r="X5160"/>
      <c r="Y5160"/>
      <c r="Z5160"/>
    </row>
    <row r="5161" spans="1:26" x14ac:dyDescent="0.25">
      <c r="A5161"/>
      <c r="B5161"/>
      <c r="C5161"/>
      <c r="D5161"/>
      <c r="E5161"/>
      <c r="F5161"/>
      <c r="G5161"/>
      <c r="H5161"/>
      <c r="I5161"/>
      <c r="J5161"/>
      <c r="K5161"/>
      <c r="L5161"/>
      <c r="M5161"/>
      <c r="N5161"/>
      <c r="O5161"/>
      <c r="P5161"/>
      <c r="Q5161"/>
      <c r="R5161"/>
      <c r="S5161"/>
      <c r="T5161"/>
      <c r="U5161"/>
      <c r="V5161"/>
      <c r="W5161"/>
      <c r="X5161"/>
      <c r="Y5161"/>
      <c r="Z5161"/>
    </row>
    <row r="5162" spans="1:26" x14ac:dyDescent="0.25">
      <c r="A5162"/>
      <c r="B5162"/>
      <c r="C5162"/>
      <c r="D5162"/>
      <c r="E5162"/>
      <c r="F5162"/>
      <c r="G5162"/>
      <c r="H5162"/>
      <c r="I5162"/>
      <c r="J5162"/>
      <c r="K5162"/>
      <c r="L5162"/>
      <c r="M5162"/>
      <c r="N5162"/>
      <c r="O5162"/>
      <c r="P5162"/>
      <c r="Q5162"/>
      <c r="R5162"/>
      <c r="S5162"/>
      <c r="T5162"/>
      <c r="U5162"/>
      <c r="V5162"/>
      <c r="W5162"/>
      <c r="X5162"/>
      <c r="Y5162"/>
      <c r="Z5162"/>
    </row>
    <row r="5163" spans="1:26" x14ac:dyDescent="0.25">
      <c r="A5163"/>
      <c r="B5163"/>
      <c r="C5163"/>
      <c r="D5163"/>
      <c r="E5163"/>
      <c r="F5163"/>
      <c r="G5163"/>
      <c r="H5163"/>
      <c r="I5163"/>
      <c r="J5163"/>
      <c r="K5163"/>
      <c r="L5163"/>
      <c r="M5163"/>
      <c r="N5163"/>
      <c r="O5163"/>
      <c r="P5163"/>
      <c r="Q5163"/>
      <c r="R5163"/>
      <c r="S5163"/>
      <c r="T5163"/>
      <c r="U5163"/>
      <c r="V5163"/>
      <c r="W5163"/>
      <c r="X5163"/>
      <c r="Y5163"/>
      <c r="Z5163"/>
    </row>
    <row r="5164" spans="1:26" x14ac:dyDescent="0.25">
      <c r="A5164"/>
      <c r="B5164"/>
      <c r="C5164"/>
      <c r="D5164"/>
      <c r="E5164"/>
      <c r="F5164"/>
      <c r="G5164"/>
      <c r="H5164"/>
      <c r="I5164"/>
      <c r="J5164"/>
      <c r="K5164"/>
      <c r="L5164"/>
      <c r="M5164"/>
      <c r="N5164"/>
      <c r="O5164"/>
      <c r="P5164"/>
      <c r="Q5164"/>
      <c r="R5164"/>
      <c r="S5164"/>
      <c r="T5164"/>
      <c r="U5164"/>
      <c r="V5164"/>
      <c r="W5164"/>
      <c r="X5164"/>
      <c r="Y5164"/>
      <c r="Z5164"/>
    </row>
    <row r="5165" spans="1:26" x14ac:dyDescent="0.25">
      <c r="A5165"/>
      <c r="B5165"/>
      <c r="C5165"/>
      <c r="D5165"/>
      <c r="E5165"/>
      <c r="F5165"/>
      <c r="G5165"/>
      <c r="H5165"/>
      <c r="I5165"/>
      <c r="J5165"/>
      <c r="K5165"/>
      <c r="L5165"/>
      <c r="M5165"/>
      <c r="N5165"/>
      <c r="O5165"/>
      <c r="P5165"/>
      <c r="Q5165"/>
      <c r="R5165"/>
      <c r="S5165"/>
      <c r="T5165"/>
      <c r="U5165"/>
      <c r="V5165"/>
      <c r="W5165"/>
      <c r="X5165"/>
      <c r="Y5165"/>
      <c r="Z5165"/>
    </row>
    <row r="5166" spans="1:26" x14ac:dyDescent="0.25">
      <c r="A5166"/>
      <c r="B5166"/>
      <c r="C5166"/>
      <c r="D5166"/>
      <c r="E5166"/>
      <c r="F5166"/>
      <c r="G5166"/>
      <c r="H5166"/>
      <c r="I5166"/>
      <c r="J5166"/>
      <c r="K5166"/>
      <c r="L5166"/>
      <c r="M5166"/>
      <c r="N5166"/>
      <c r="O5166"/>
      <c r="P5166"/>
      <c r="Q5166"/>
      <c r="R5166"/>
      <c r="S5166"/>
      <c r="T5166"/>
      <c r="U5166"/>
      <c r="V5166"/>
      <c r="W5166"/>
      <c r="X5166"/>
      <c r="Y5166"/>
      <c r="Z5166"/>
    </row>
    <row r="5167" spans="1:26" x14ac:dyDescent="0.25">
      <c r="A5167"/>
      <c r="B5167"/>
      <c r="C5167"/>
      <c r="D5167"/>
      <c r="E5167"/>
      <c r="F5167"/>
      <c r="G5167"/>
      <c r="H5167"/>
      <c r="I5167"/>
      <c r="J5167"/>
      <c r="K5167"/>
      <c r="L5167"/>
      <c r="M5167"/>
      <c r="N5167"/>
      <c r="O5167"/>
      <c r="P5167"/>
      <c r="Q5167"/>
      <c r="R5167"/>
      <c r="S5167"/>
      <c r="T5167"/>
      <c r="U5167"/>
      <c r="V5167"/>
      <c r="W5167"/>
      <c r="X5167"/>
      <c r="Y5167"/>
      <c r="Z5167"/>
    </row>
    <row r="5168" spans="1:26" x14ac:dyDescent="0.25">
      <c r="A5168"/>
      <c r="B5168"/>
      <c r="C5168"/>
      <c r="D5168"/>
      <c r="E5168"/>
      <c r="F5168"/>
      <c r="G5168"/>
      <c r="H5168"/>
      <c r="I5168"/>
      <c r="J5168"/>
      <c r="K5168"/>
      <c r="L5168"/>
      <c r="M5168"/>
      <c r="N5168"/>
      <c r="O5168"/>
      <c r="P5168"/>
      <c r="Q5168"/>
      <c r="R5168"/>
      <c r="S5168"/>
      <c r="T5168"/>
      <c r="U5168"/>
      <c r="V5168"/>
      <c r="W5168"/>
      <c r="X5168"/>
      <c r="Y5168"/>
      <c r="Z5168"/>
    </row>
    <row r="5169" spans="1:26" x14ac:dyDescent="0.25">
      <c r="A5169"/>
      <c r="B5169"/>
      <c r="C5169"/>
      <c r="D5169"/>
      <c r="E5169"/>
      <c r="F5169"/>
      <c r="G5169"/>
      <c r="H5169"/>
      <c r="I5169"/>
      <c r="J5169"/>
      <c r="K5169"/>
      <c r="L5169"/>
      <c r="M5169"/>
      <c r="N5169"/>
      <c r="O5169"/>
      <c r="P5169"/>
      <c r="Q5169"/>
      <c r="R5169"/>
      <c r="S5169"/>
      <c r="T5169"/>
      <c r="U5169"/>
      <c r="V5169"/>
      <c r="W5169"/>
      <c r="X5169"/>
      <c r="Y5169"/>
      <c r="Z5169"/>
    </row>
    <row r="5170" spans="1:26" x14ac:dyDescent="0.25">
      <c r="A5170"/>
      <c r="B5170"/>
      <c r="C5170"/>
      <c r="D5170"/>
      <c r="E5170"/>
      <c r="F5170"/>
      <c r="G5170"/>
      <c r="H5170"/>
      <c r="I5170"/>
      <c r="J5170"/>
      <c r="K5170"/>
      <c r="L5170"/>
      <c r="M5170"/>
      <c r="N5170"/>
      <c r="O5170"/>
      <c r="P5170"/>
      <c r="Q5170"/>
      <c r="R5170"/>
      <c r="S5170"/>
      <c r="T5170"/>
      <c r="U5170"/>
      <c r="V5170"/>
      <c r="W5170"/>
      <c r="X5170"/>
      <c r="Y5170"/>
      <c r="Z5170"/>
    </row>
    <row r="5171" spans="1:26" x14ac:dyDescent="0.25">
      <c r="A5171"/>
      <c r="B5171"/>
      <c r="C5171"/>
      <c r="D5171"/>
      <c r="E5171"/>
      <c r="F5171"/>
      <c r="G5171"/>
      <c r="H5171"/>
      <c r="I5171"/>
      <c r="J5171"/>
      <c r="K5171"/>
      <c r="L5171"/>
      <c r="M5171"/>
      <c r="N5171"/>
      <c r="O5171"/>
      <c r="P5171"/>
      <c r="Q5171"/>
      <c r="R5171"/>
      <c r="S5171"/>
      <c r="T5171"/>
      <c r="U5171"/>
      <c r="V5171"/>
      <c r="W5171"/>
      <c r="X5171"/>
      <c r="Y5171"/>
      <c r="Z5171"/>
    </row>
    <row r="5172" spans="1:26" x14ac:dyDescent="0.25">
      <c r="A5172"/>
      <c r="B5172"/>
      <c r="C5172"/>
      <c r="D5172"/>
      <c r="E5172"/>
      <c r="F5172"/>
      <c r="G5172"/>
      <c r="H5172"/>
      <c r="I5172"/>
      <c r="J5172"/>
      <c r="K5172"/>
      <c r="L5172"/>
      <c r="M5172"/>
      <c r="N5172"/>
      <c r="O5172"/>
      <c r="P5172"/>
      <c r="Q5172"/>
      <c r="R5172"/>
      <c r="S5172"/>
      <c r="T5172"/>
      <c r="U5172"/>
      <c r="V5172"/>
      <c r="W5172"/>
      <c r="X5172"/>
      <c r="Y5172"/>
      <c r="Z5172"/>
    </row>
    <row r="5173" spans="1:26" x14ac:dyDescent="0.25">
      <c r="A5173"/>
      <c r="B5173"/>
      <c r="C5173"/>
      <c r="D5173"/>
      <c r="E5173"/>
      <c r="F5173"/>
      <c r="G5173"/>
      <c r="H5173"/>
      <c r="I5173"/>
      <c r="J5173"/>
      <c r="K5173"/>
      <c r="L5173"/>
      <c r="M5173"/>
      <c r="N5173"/>
      <c r="O5173"/>
      <c r="P5173"/>
      <c r="Q5173"/>
      <c r="R5173"/>
      <c r="S5173"/>
      <c r="T5173"/>
      <c r="U5173"/>
      <c r="V5173"/>
      <c r="W5173"/>
      <c r="X5173"/>
      <c r="Y5173"/>
      <c r="Z5173"/>
    </row>
    <row r="5174" spans="1:26" x14ac:dyDescent="0.25">
      <c r="A5174"/>
      <c r="B5174"/>
      <c r="C5174"/>
      <c r="D5174"/>
      <c r="E5174"/>
      <c r="F5174"/>
      <c r="G5174"/>
      <c r="H5174"/>
      <c r="I5174"/>
      <c r="J5174"/>
      <c r="K5174"/>
      <c r="L5174"/>
      <c r="M5174"/>
      <c r="N5174"/>
      <c r="O5174"/>
      <c r="P5174"/>
      <c r="Q5174"/>
      <c r="R5174"/>
      <c r="S5174"/>
      <c r="T5174"/>
      <c r="U5174"/>
      <c r="V5174"/>
      <c r="W5174"/>
      <c r="X5174"/>
      <c r="Y5174"/>
      <c r="Z5174"/>
    </row>
    <row r="5175" spans="1:26" x14ac:dyDescent="0.25">
      <c r="A5175"/>
      <c r="B5175"/>
      <c r="C5175"/>
      <c r="D5175"/>
      <c r="E5175"/>
      <c r="F5175"/>
      <c r="G5175"/>
      <c r="H5175"/>
      <c r="I5175"/>
      <c r="J5175"/>
      <c r="K5175"/>
      <c r="L5175"/>
      <c r="M5175"/>
      <c r="N5175"/>
      <c r="O5175"/>
      <c r="P5175"/>
      <c r="Q5175"/>
      <c r="R5175"/>
      <c r="S5175"/>
      <c r="T5175"/>
      <c r="U5175"/>
      <c r="V5175"/>
      <c r="W5175"/>
      <c r="X5175"/>
      <c r="Y5175"/>
      <c r="Z5175"/>
    </row>
    <row r="5176" spans="1:26" x14ac:dyDescent="0.25">
      <c r="A5176"/>
      <c r="B5176"/>
      <c r="C5176"/>
      <c r="D5176"/>
      <c r="E5176"/>
      <c r="F5176"/>
      <c r="G5176"/>
      <c r="H5176"/>
      <c r="I5176"/>
      <c r="J5176"/>
      <c r="K5176"/>
      <c r="L5176"/>
      <c r="M5176"/>
      <c r="N5176"/>
      <c r="O5176"/>
      <c r="P5176"/>
      <c r="Q5176"/>
      <c r="R5176"/>
      <c r="S5176"/>
      <c r="T5176"/>
      <c r="U5176"/>
      <c r="V5176"/>
      <c r="W5176"/>
      <c r="X5176"/>
      <c r="Y5176"/>
      <c r="Z5176"/>
    </row>
    <row r="5177" spans="1:26" x14ac:dyDescent="0.25">
      <c r="A5177"/>
      <c r="B5177"/>
      <c r="C5177"/>
      <c r="D5177"/>
      <c r="E5177"/>
      <c r="F5177"/>
      <c r="G5177"/>
      <c r="H5177"/>
      <c r="I5177"/>
      <c r="J5177"/>
      <c r="K5177"/>
      <c r="L5177"/>
      <c r="M5177"/>
      <c r="N5177"/>
      <c r="O5177"/>
      <c r="P5177"/>
      <c r="Q5177"/>
      <c r="R5177"/>
      <c r="S5177"/>
      <c r="T5177"/>
      <c r="U5177"/>
      <c r="V5177"/>
      <c r="W5177"/>
      <c r="X5177"/>
      <c r="Y5177"/>
      <c r="Z5177"/>
    </row>
    <row r="5178" spans="1:26" x14ac:dyDescent="0.25">
      <c r="A5178"/>
      <c r="B5178"/>
      <c r="C5178"/>
      <c r="D5178"/>
      <c r="E5178"/>
      <c r="F5178"/>
      <c r="G5178"/>
      <c r="H5178"/>
      <c r="I5178"/>
      <c r="J5178"/>
      <c r="K5178"/>
      <c r="L5178"/>
      <c r="M5178"/>
      <c r="N5178"/>
      <c r="O5178"/>
      <c r="P5178"/>
      <c r="Q5178"/>
      <c r="R5178"/>
      <c r="S5178"/>
      <c r="T5178"/>
      <c r="U5178"/>
      <c r="V5178"/>
      <c r="W5178"/>
      <c r="X5178"/>
      <c r="Y5178"/>
      <c r="Z5178"/>
    </row>
    <row r="5179" spans="1:26" x14ac:dyDescent="0.25">
      <c r="A5179"/>
      <c r="B5179"/>
      <c r="C5179"/>
      <c r="D5179"/>
      <c r="E5179"/>
      <c r="F5179"/>
      <c r="G5179"/>
      <c r="H5179"/>
      <c r="I5179"/>
      <c r="J5179"/>
      <c r="K5179"/>
      <c r="L5179"/>
      <c r="M5179"/>
      <c r="N5179"/>
      <c r="O5179"/>
      <c r="P5179"/>
      <c r="Q5179"/>
      <c r="R5179"/>
      <c r="S5179"/>
      <c r="T5179"/>
      <c r="U5179"/>
      <c r="V5179"/>
      <c r="W5179"/>
      <c r="X5179"/>
      <c r="Y5179"/>
      <c r="Z5179"/>
    </row>
    <row r="5180" spans="1:26" x14ac:dyDescent="0.25">
      <c r="A5180"/>
      <c r="B5180"/>
      <c r="C5180"/>
      <c r="D5180"/>
      <c r="E5180"/>
      <c r="F5180"/>
      <c r="G5180"/>
      <c r="H5180"/>
      <c r="I5180"/>
      <c r="J5180"/>
      <c r="K5180"/>
      <c r="L5180"/>
      <c r="M5180"/>
      <c r="N5180"/>
      <c r="O5180"/>
      <c r="P5180"/>
      <c r="Q5180"/>
      <c r="R5180"/>
      <c r="S5180"/>
      <c r="T5180"/>
      <c r="U5180"/>
      <c r="V5180"/>
      <c r="W5180"/>
      <c r="X5180"/>
      <c r="Y5180"/>
      <c r="Z5180"/>
    </row>
    <row r="5181" spans="1:26" x14ac:dyDescent="0.25">
      <c r="A5181"/>
      <c r="B5181"/>
      <c r="C5181"/>
      <c r="D5181"/>
      <c r="E5181"/>
      <c r="F5181"/>
      <c r="G5181"/>
      <c r="H5181"/>
      <c r="I5181"/>
      <c r="J5181"/>
      <c r="K5181"/>
      <c r="L5181"/>
      <c r="M5181"/>
      <c r="N5181"/>
      <c r="O5181"/>
      <c r="P5181"/>
      <c r="Q5181"/>
      <c r="R5181"/>
      <c r="S5181"/>
      <c r="T5181"/>
      <c r="U5181"/>
      <c r="V5181"/>
      <c r="W5181"/>
      <c r="X5181"/>
      <c r="Y5181"/>
      <c r="Z5181"/>
    </row>
    <row r="5182" spans="1:26" x14ac:dyDescent="0.25">
      <c r="A5182"/>
      <c r="B5182"/>
      <c r="C5182"/>
      <c r="D5182"/>
      <c r="E5182"/>
      <c r="F5182"/>
      <c r="G5182"/>
      <c r="H5182"/>
      <c r="I5182"/>
      <c r="J5182"/>
      <c r="K5182"/>
      <c r="L5182"/>
      <c r="M5182"/>
      <c r="N5182"/>
      <c r="O5182"/>
      <c r="P5182"/>
      <c r="Q5182"/>
      <c r="R5182"/>
      <c r="S5182"/>
      <c r="T5182"/>
      <c r="U5182"/>
      <c r="V5182"/>
      <c r="W5182"/>
      <c r="X5182"/>
      <c r="Y5182"/>
      <c r="Z5182"/>
    </row>
    <row r="5183" spans="1:26" x14ac:dyDescent="0.25">
      <c r="A5183"/>
      <c r="B5183"/>
      <c r="C5183"/>
      <c r="D5183"/>
      <c r="E5183"/>
      <c r="F5183"/>
      <c r="G5183"/>
      <c r="H5183"/>
      <c r="I5183"/>
      <c r="J5183"/>
      <c r="K5183"/>
      <c r="L5183"/>
      <c r="M5183"/>
      <c r="N5183"/>
      <c r="O5183"/>
      <c r="P5183"/>
      <c r="Q5183"/>
      <c r="R5183"/>
      <c r="S5183"/>
      <c r="T5183"/>
      <c r="U5183"/>
      <c r="V5183"/>
      <c r="W5183"/>
      <c r="X5183"/>
      <c r="Y5183"/>
      <c r="Z5183"/>
    </row>
    <row r="5184" spans="1:26" x14ac:dyDescent="0.25">
      <c r="A5184"/>
      <c r="B5184"/>
      <c r="C5184"/>
      <c r="D5184"/>
      <c r="E5184"/>
      <c r="F5184"/>
      <c r="G5184"/>
      <c r="H5184"/>
      <c r="I5184"/>
      <c r="J5184"/>
      <c r="K5184"/>
      <c r="L5184"/>
      <c r="M5184"/>
      <c r="N5184"/>
      <c r="O5184"/>
      <c r="P5184"/>
      <c r="Q5184"/>
      <c r="R5184"/>
      <c r="S5184"/>
      <c r="T5184"/>
      <c r="U5184"/>
      <c r="V5184"/>
      <c r="W5184"/>
      <c r="X5184"/>
      <c r="Y5184"/>
      <c r="Z5184"/>
    </row>
    <row r="5185" spans="1:26" x14ac:dyDescent="0.25">
      <c r="A5185"/>
      <c r="B5185"/>
      <c r="C5185"/>
      <c r="D5185"/>
      <c r="E5185"/>
      <c r="F5185"/>
      <c r="G5185"/>
      <c r="H5185"/>
      <c r="I5185"/>
      <c r="J5185"/>
      <c r="K5185"/>
      <c r="L5185"/>
      <c r="M5185"/>
      <c r="N5185"/>
      <c r="O5185"/>
      <c r="P5185"/>
      <c r="Q5185"/>
      <c r="R5185"/>
      <c r="S5185"/>
      <c r="T5185"/>
      <c r="U5185"/>
      <c r="V5185"/>
      <c r="W5185"/>
      <c r="X5185"/>
      <c r="Y5185"/>
      <c r="Z5185"/>
    </row>
    <row r="5186" spans="1:26" x14ac:dyDescent="0.25">
      <c r="A5186"/>
      <c r="B5186"/>
      <c r="C5186"/>
      <c r="D5186"/>
      <c r="E5186"/>
      <c r="F5186"/>
      <c r="G5186"/>
      <c r="H5186"/>
      <c r="I5186"/>
      <c r="J5186"/>
      <c r="K5186"/>
      <c r="L5186"/>
      <c r="M5186"/>
      <c r="N5186"/>
      <c r="O5186"/>
      <c r="P5186"/>
      <c r="Q5186"/>
      <c r="R5186"/>
      <c r="S5186"/>
      <c r="T5186"/>
      <c r="U5186"/>
      <c r="V5186"/>
      <c r="W5186"/>
      <c r="X5186"/>
      <c r="Y5186"/>
      <c r="Z5186"/>
    </row>
    <row r="5187" spans="1:26" x14ac:dyDescent="0.25">
      <c r="A5187"/>
      <c r="B5187"/>
      <c r="C5187"/>
      <c r="D5187"/>
      <c r="E5187"/>
      <c r="F5187"/>
      <c r="G5187"/>
      <c r="H5187"/>
      <c r="I5187"/>
      <c r="J5187"/>
      <c r="K5187"/>
      <c r="L5187"/>
      <c r="M5187"/>
      <c r="N5187"/>
      <c r="O5187"/>
      <c r="P5187"/>
      <c r="Q5187"/>
      <c r="R5187"/>
      <c r="S5187"/>
      <c r="T5187"/>
      <c r="U5187"/>
      <c r="V5187"/>
      <c r="W5187"/>
      <c r="X5187"/>
      <c r="Y5187"/>
      <c r="Z5187"/>
    </row>
    <row r="5188" spans="1:26" x14ac:dyDescent="0.25">
      <c r="A5188"/>
      <c r="B5188"/>
      <c r="C5188"/>
      <c r="D5188"/>
      <c r="E5188"/>
      <c r="F5188"/>
      <c r="G5188"/>
      <c r="H5188"/>
      <c r="I5188"/>
      <c r="J5188"/>
      <c r="K5188"/>
      <c r="L5188"/>
      <c r="M5188"/>
      <c r="N5188"/>
      <c r="O5188"/>
      <c r="P5188"/>
      <c r="Q5188"/>
      <c r="R5188"/>
      <c r="S5188"/>
      <c r="T5188"/>
      <c r="U5188"/>
      <c r="V5188"/>
      <c r="W5188"/>
      <c r="X5188"/>
      <c r="Y5188"/>
      <c r="Z5188"/>
    </row>
    <row r="5189" spans="1:26" x14ac:dyDescent="0.25">
      <c r="A5189"/>
      <c r="B5189"/>
      <c r="C5189"/>
      <c r="D5189"/>
      <c r="E5189"/>
      <c r="F5189"/>
      <c r="G5189"/>
      <c r="H5189"/>
      <c r="I5189"/>
      <c r="J5189"/>
      <c r="K5189"/>
      <c r="L5189"/>
      <c r="M5189"/>
      <c r="N5189"/>
      <c r="O5189"/>
      <c r="P5189"/>
      <c r="Q5189"/>
      <c r="R5189"/>
      <c r="S5189"/>
      <c r="T5189"/>
      <c r="U5189"/>
      <c r="V5189"/>
      <c r="W5189"/>
      <c r="X5189"/>
      <c r="Y5189"/>
      <c r="Z5189"/>
    </row>
    <row r="5190" spans="1:26" x14ac:dyDescent="0.25">
      <c r="A5190"/>
      <c r="B5190"/>
      <c r="C5190"/>
      <c r="D5190"/>
      <c r="E5190"/>
      <c r="F5190"/>
      <c r="G5190"/>
      <c r="H5190"/>
      <c r="I5190"/>
      <c r="J5190"/>
      <c r="K5190"/>
      <c r="L5190"/>
      <c r="M5190"/>
      <c r="N5190"/>
      <c r="O5190"/>
      <c r="P5190"/>
      <c r="Q5190"/>
      <c r="R5190"/>
      <c r="S5190"/>
      <c r="T5190"/>
      <c r="U5190"/>
      <c r="V5190"/>
      <c r="W5190"/>
      <c r="X5190"/>
      <c r="Y5190"/>
      <c r="Z5190"/>
    </row>
    <row r="5191" spans="1:26" x14ac:dyDescent="0.25">
      <c r="A5191"/>
      <c r="B5191"/>
      <c r="C5191"/>
      <c r="D5191"/>
      <c r="E5191"/>
      <c r="F5191"/>
      <c r="G5191"/>
      <c r="H5191"/>
      <c r="I5191"/>
      <c r="J5191"/>
      <c r="K5191"/>
      <c r="L5191"/>
      <c r="M5191"/>
      <c r="N5191"/>
      <c r="O5191"/>
      <c r="P5191"/>
      <c r="Q5191"/>
      <c r="R5191"/>
      <c r="S5191"/>
      <c r="T5191"/>
      <c r="U5191"/>
      <c r="V5191"/>
      <c r="W5191"/>
      <c r="X5191"/>
      <c r="Y5191"/>
      <c r="Z5191"/>
    </row>
    <row r="5192" spans="1:26" x14ac:dyDescent="0.25">
      <c r="A5192"/>
      <c r="B5192"/>
      <c r="C5192"/>
      <c r="D5192"/>
      <c r="E5192"/>
      <c r="F5192"/>
      <c r="G5192"/>
      <c r="H5192"/>
      <c r="I5192"/>
      <c r="J5192"/>
      <c r="K5192"/>
      <c r="L5192"/>
      <c r="M5192"/>
      <c r="N5192"/>
      <c r="O5192"/>
      <c r="P5192"/>
      <c r="Q5192"/>
      <c r="R5192"/>
      <c r="S5192"/>
      <c r="T5192"/>
      <c r="U5192"/>
      <c r="V5192"/>
      <c r="W5192"/>
      <c r="X5192"/>
      <c r="Y5192"/>
      <c r="Z5192"/>
    </row>
    <row r="5193" spans="1:26" x14ac:dyDescent="0.25">
      <c r="A5193"/>
      <c r="B5193"/>
      <c r="C5193"/>
      <c r="D5193"/>
      <c r="E5193"/>
      <c r="F5193"/>
      <c r="G5193"/>
      <c r="H5193"/>
      <c r="I5193"/>
      <c r="J5193"/>
      <c r="K5193"/>
      <c r="L5193"/>
      <c r="M5193"/>
      <c r="N5193"/>
      <c r="O5193"/>
      <c r="P5193"/>
      <c r="Q5193"/>
      <c r="R5193"/>
      <c r="S5193"/>
      <c r="T5193"/>
      <c r="U5193"/>
      <c r="V5193"/>
      <c r="W5193"/>
      <c r="X5193"/>
      <c r="Y5193"/>
      <c r="Z5193"/>
    </row>
    <row r="5194" spans="1:26" x14ac:dyDescent="0.25">
      <c r="A5194"/>
      <c r="B5194"/>
      <c r="C5194"/>
      <c r="D5194"/>
      <c r="E5194"/>
      <c r="F5194"/>
      <c r="G5194"/>
      <c r="H5194"/>
      <c r="I5194"/>
      <c r="J5194"/>
      <c r="K5194"/>
      <c r="L5194"/>
      <c r="M5194"/>
      <c r="N5194"/>
      <c r="O5194"/>
      <c r="P5194"/>
      <c r="Q5194"/>
      <c r="R5194"/>
      <c r="S5194"/>
      <c r="T5194"/>
      <c r="U5194"/>
      <c r="V5194"/>
      <c r="W5194"/>
      <c r="X5194"/>
      <c r="Y5194"/>
      <c r="Z5194"/>
    </row>
    <row r="5195" spans="1:26" x14ac:dyDescent="0.25">
      <c r="A5195"/>
      <c r="B5195"/>
      <c r="C5195"/>
      <c r="D5195"/>
      <c r="E5195"/>
      <c r="F5195"/>
      <c r="G5195"/>
      <c r="H5195"/>
      <c r="I5195"/>
      <c r="J5195"/>
      <c r="K5195"/>
      <c r="L5195"/>
      <c r="M5195"/>
      <c r="N5195"/>
      <c r="O5195"/>
      <c r="P5195"/>
      <c r="Q5195"/>
      <c r="R5195"/>
      <c r="S5195"/>
      <c r="T5195"/>
      <c r="U5195"/>
      <c r="V5195"/>
      <c r="W5195"/>
      <c r="X5195"/>
      <c r="Y5195"/>
      <c r="Z5195"/>
    </row>
    <row r="5196" spans="1:26" x14ac:dyDescent="0.25">
      <c r="A5196"/>
      <c r="B5196"/>
      <c r="C5196"/>
      <c r="D5196"/>
      <c r="E5196"/>
      <c r="F5196"/>
      <c r="G5196"/>
      <c r="H5196"/>
      <c r="I5196"/>
      <c r="J5196"/>
      <c r="K5196"/>
      <c r="L5196"/>
      <c r="M5196"/>
      <c r="N5196"/>
      <c r="O5196"/>
      <c r="P5196"/>
      <c r="Q5196"/>
      <c r="R5196"/>
      <c r="S5196"/>
      <c r="T5196"/>
      <c r="U5196"/>
      <c r="V5196"/>
      <c r="W5196"/>
      <c r="X5196"/>
      <c r="Y5196"/>
      <c r="Z5196"/>
    </row>
    <row r="5197" spans="1:26" x14ac:dyDescent="0.25">
      <c r="A5197"/>
      <c r="B5197"/>
      <c r="C5197"/>
      <c r="D5197"/>
      <c r="E5197"/>
      <c r="F5197"/>
      <c r="G5197"/>
      <c r="H5197"/>
      <c r="I5197"/>
      <c r="J5197"/>
      <c r="K5197"/>
      <c r="L5197"/>
      <c r="M5197"/>
      <c r="N5197"/>
      <c r="O5197"/>
      <c r="P5197"/>
      <c r="Q5197"/>
      <c r="R5197"/>
      <c r="S5197"/>
      <c r="T5197"/>
      <c r="U5197"/>
      <c r="V5197"/>
      <c r="W5197"/>
      <c r="X5197"/>
      <c r="Y5197"/>
      <c r="Z5197"/>
    </row>
    <row r="5198" spans="1:26" x14ac:dyDescent="0.25">
      <c r="A5198"/>
      <c r="B5198"/>
      <c r="C5198"/>
      <c r="D5198"/>
      <c r="E5198"/>
      <c r="F5198"/>
      <c r="G5198"/>
      <c r="H5198"/>
      <c r="I5198"/>
      <c r="J5198"/>
      <c r="K5198"/>
      <c r="L5198"/>
      <c r="M5198"/>
      <c r="N5198"/>
      <c r="O5198"/>
      <c r="P5198"/>
      <c r="Q5198"/>
      <c r="R5198"/>
      <c r="S5198"/>
      <c r="T5198"/>
      <c r="U5198"/>
      <c r="V5198"/>
      <c r="W5198"/>
      <c r="X5198"/>
      <c r="Y5198"/>
      <c r="Z5198"/>
    </row>
    <row r="5199" spans="1:26" x14ac:dyDescent="0.25">
      <c r="A5199"/>
      <c r="B5199"/>
      <c r="C5199"/>
      <c r="D5199"/>
      <c r="E5199"/>
      <c r="F5199"/>
      <c r="G5199"/>
      <c r="H5199"/>
      <c r="I5199"/>
      <c r="J5199"/>
      <c r="K5199"/>
      <c r="L5199"/>
      <c r="M5199"/>
      <c r="N5199"/>
      <c r="O5199"/>
      <c r="P5199"/>
      <c r="Q5199"/>
      <c r="R5199"/>
      <c r="S5199"/>
      <c r="T5199"/>
      <c r="U5199"/>
      <c r="V5199"/>
      <c r="W5199"/>
      <c r="X5199"/>
      <c r="Y5199"/>
      <c r="Z5199"/>
    </row>
    <row r="5200" spans="1:26" x14ac:dyDescent="0.25">
      <c r="A5200"/>
      <c r="B5200"/>
      <c r="C5200"/>
      <c r="D5200"/>
      <c r="E5200"/>
      <c r="F5200"/>
      <c r="G5200"/>
      <c r="H5200"/>
      <c r="I5200"/>
      <c r="J5200"/>
      <c r="K5200"/>
      <c r="L5200"/>
      <c r="M5200"/>
      <c r="N5200"/>
      <c r="O5200"/>
      <c r="P5200"/>
      <c r="Q5200"/>
      <c r="R5200"/>
      <c r="S5200"/>
      <c r="T5200"/>
      <c r="U5200"/>
      <c r="V5200"/>
      <c r="W5200"/>
      <c r="X5200"/>
      <c r="Y5200"/>
      <c r="Z5200"/>
    </row>
    <row r="5201" spans="1:26" x14ac:dyDescent="0.25">
      <c r="A5201"/>
      <c r="B5201"/>
      <c r="C5201"/>
      <c r="D5201"/>
      <c r="E5201"/>
      <c r="F5201"/>
      <c r="G5201"/>
      <c r="H5201"/>
      <c r="I5201"/>
      <c r="J5201"/>
      <c r="K5201"/>
      <c r="L5201"/>
      <c r="M5201"/>
      <c r="N5201"/>
      <c r="O5201"/>
      <c r="P5201"/>
      <c r="Q5201"/>
      <c r="R5201"/>
      <c r="S5201"/>
      <c r="T5201"/>
      <c r="U5201"/>
      <c r="V5201"/>
      <c r="W5201"/>
      <c r="X5201"/>
      <c r="Y5201"/>
      <c r="Z5201"/>
    </row>
    <row r="5202" spans="1:26" x14ac:dyDescent="0.25">
      <c r="A5202"/>
      <c r="B5202"/>
      <c r="C5202"/>
      <c r="D5202"/>
      <c r="E5202"/>
      <c r="F5202"/>
      <c r="G5202"/>
      <c r="H5202"/>
      <c r="I5202"/>
      <c r="J5202"/>
      <c r="K5202"/>
      <c r="L5202"/>
      <c r="M5202"/>
      <c r="N5202"/>
      <c r="O5202"/>
      <c r="P5202"/>
      <c r="Q5202"/>
      <c r="R5202"/>
      <c r="S5202"/>
      <c r="T5202"/>
      <c r="U5202"/>
      <c r="V5202"/>
      <c r="W5202"/>
      <c r="X5202"/>
      <c r="Y5202"/>
      <c r="Z5202"/>
    </row>
    <row r="5203" spans="1:26" x14ac:dyDescent="0.25">
      <c r="A5203"/>
      <c r="B5203"/>
      <c r="C5203"/>
      <c r="D5203"/>
      <c r="E5203"/>
      <c r="F5203"/>
      <c r="G5203"/>
      <c r="H5203"/>
      <c r="I5203"/>
      <c r="J5203"/>
      <c r="K5203"/>
      <c r="L5203"/>
      <c r="M5203"/>
      <c r="N5203"/>
      <c r="O5203"/>
      <c r="P5203"/>
      <c r="Q5203"/>
      <c r="R5203"/>
      <c r="S5203"/>
      <c r="T5203"/>
      <c r="U5203"/>
      <c r="V5203"/>
      <c r="W5203"/>
      <c r="X5203"/>
      <c r="Y5203"/>
      <c r="Z5203"/>
    </row>
    <row r="5204" spans="1:26" x14ac:dyDescent="0.25">
      <c r="A5204"/>
      <c r="B5204"/>
      <c r="C5204"/>
      <c r="D5204"/>
      <c r="E5204"/>
      <c r="F5204"/>
      <c r="G5204"/>
      <c r="H5204"/>
      <c r="I5204"/>
      <c r="J5204"/>
      <c r="K5204"/>
      <c r="L5204"/>
      <c r="M5204"/>
      <c r="N5204"/>
      <c r="O5204"/>
      <c r="P5204"/>
      <c r="Q5204"/>
      <c r="R5204"/>
      <c r="S5204"/>
      <c r="T5204"/>
      <c r="U5204"/>
      <c r="V5204"/>
      <c r="W5204"/>
      <c r="X5204"/>
      <c r="Y5204"/>
      <c r="Z5204"/>
    </row>
    <row r="5205" spans="1:26" x14ac:dyDescent="0.25">
      <c r="A5205"/>
      <c r="B5205"/>
      <c r="C5205"/>
      <c r="D5205"/>
      <c r="E5205"/>
      <c r="F5205"/>
      <c r="G5205"/>
      <c r="H5205"/>
      <c r="I5205"/>
      <c r="J5205"/>
      <c r="K5205"/>
      <c r="L5205"/>
      <c r="M5205"/>
      <c r="N5205"/>
      <c r="O5205"/>
      <c r="P5205"/>
      <c r="Q5205"/>
      <c r="R5205"/>
      <c r="S5205"/>
      <c r="T5205"/>
      <c r="U5205"/>
      <c r="V5205"/>
      <c r="W5205"/>
      <c r="X5205"/>
      <c r="Y5205"/>
      <c r="Z5205"/>
    </row>
    <row r="5206" spans="1:26" x14ac:dyDescent="0.25">
      <c r="A5206"/>
      <c r="B5206"/>
      <c r="C5206"/>
      <c r="D5206"/>
      <c r="E5206"/>
      <c r="F5206"/>
      <c r="G5206"/>
      <c r="H5206"/>
      <c r="I5206"/>
      <c r="J5206"/>
      <c r="K5206"/>
      <c r="L5206"/>
      <c r="M5206"/>
      <c r="N5206"/>
      <c r="O5206"/>
      <c r="P5206"/>
      <c r="Q5206"/>
      <c r="R5206"/>
      <c r="S5206"/>
      <c r="T5206"/>
      <c r="U5206"/>
      <c r="V5206"/>
      <c r="W5206"/>
      <c r="X5206"/>
      <c r="Y5206"/>
      <c r="Z5206"/>
    </row>
    <row r="5207" spans="1:26" x14ac:dyDescent="0.25">
      <c r="A5207"/>
      <c r="B5207"/>
      <c r="C5207"/>
      <c r="D5207"/>
      <c r="E5207"/>
      <c r="F5207"/>
      <c r="G5207"/>
      <c r="H5207"/>
      <c r="I5207"/>
      <c r="J5207"/>
      <c r="K5207"/>
      <c r="L5207"/>
      <c r="M5207"/>
      <c r="N5207"/>
      <c r="O5207"/>
      <c r="P5207"/>
      <c r="Q5207"/>
      <c r="R5207"/>
      <c r="S5207"/>
      <c r="T5207"/>
      <c r="U5207"/>
      <c r="V5207"/>
      <c r="W5207"/>
      <c r="X5207"/>
      <c r="Y5207"/>
      <c r="Z5207"/>
    </row>
    <row r="5208" spans="1:26" x14ac:dyDescent="0.25">
      <c r="A5208"/>
      <c r="B5208"/>
      <c r="C5208"/>
      <c r="D5208"/>
      <c r="E5208"/>
      <c r="F5208"/>
      <c r="G5208"/>
      <c r="H5208"/>
      <c r="I5208"/>
      <c r="J5208"/>
      <c r="K5208"/>
      <c r="L5208"/>
      <c r="M5208"/>
      <c r="N5208"/>
      <c r="O5208"/>
      <c r="P5208"/>
      <c r="Q5208"/>
      <c r="R5208"/>
      <c r="S5208"/>
      <c r="T5208"/>
      <c r="U5208"/>
      <c r="V5208"/>
      <c r="W5208"/>
      <c r="X5208"/>
      <c r="Y5208"/>
      <c r="Z5208"/>
    </row>
    <row r="5209" spans="1:26" x14ac:dyDescent="0.25">
      <c r="A5209"/>
      <c r="B5209"/>
      <c r="C5209"/>
      <c r="D5209"/>
      <c r="E5209"/>
      <c r="F5209"/>
      <c r="G5209"/>
      <c r="H5209"/>
      <c r="I5209"/>
      <c r="J5209"/>
      <c r="K5209"/>
      <c r="L5209"/>
      <c r="M5209"/>
      <c r="N5209"/>
      <c r="O5209"/>
      <c r="P5209"/>
      <c r="Q5209"/>
      <c r="R5209"/>
      <c r="S5209"/>
      <c r="T5209"/>
      <c r="U5209"/>
      <c r="V5209"/>
      <c r="W5209"/>
      <c r="X5209"/>
      <c r="Y5209"/>
      <c r="Z5209"/>
    </row>
    <row r="5210" spans="1:26" x14ac:dyDescent="0.25">
      <c r="A5210"/>
      <c r="B5210"/>
      <c r="C5210"/>
      <c r="D5210"/>
      <c r="E5210"/>
      <c r="F5210"/>
      <c r="G5210"/>
      <c r="H5210"/>
      <c r="I5210"/>
      <c r="J5210"/>
      <c r="K5210"/>
      <c r="L5210"/>
      <c r="M5210"/>
      <c r="N5210"/>
      <c r="O5210"/>
      <c r="P5210"/>
      <c r="Q5210"/>
      <c r="R5210"/>
      <c r="S5210"/>
      <c r="T5210"/>
      <c r="U5210"/>
      <c r="V5210"/>
      <c r="W5210"/>
      <c r="X5210"/>
      <c r="Y5210"/>
      <c r="Z5210"/>
    </row>
    <row r="5211" spans="1:26" x14ac:dyDescent="0.25">
      <c r="A5211"/>
      <c r="B5211"/>
      <c r="C5211"/>
      <c r="D5211"/>
      <c r="E5211"/>
      <c r="F5211"/>
      <c r="G5211"/>
      <c r="H5211"/>
      <c r="I5211"/>
      <c r="J5211"/>
      <c r="K5211"/>
      <c r="L5211"/>
      <c r="M5211"/>
      <c r="N5211"/>
      <c r="O5211"/>
      <c r="P5211"/>
      <c r="Q5211"/>
      <c r="R5211"/>
      <c r="S5211"/>
      <c r="T5211"/>
      <c r="U5211"/>
      <c r="V5211"/>
      <c r="W5211"/>
      <c r="X5211"/>
      <c r="Y5211"/>
      <c r="Z5211"/>
    </row>
    <row r="5212" spans="1:26" x14ac:dyDescent="0.25">
      <c r="A5212"/>
      <c r="B5212"/>
      <c r="C5212"/>
      <c r="D5212"/>
      <c r="E5212"/>
      <c r="F5212"/>
      <c r="G5212"/>
      <c r="H5212"/>
      <c r="I5212"/>
      <c r="J5212"/>
      <c r="K5212"/>
      <c r="L5212"/>
      <c r="M5212"/>
      <c r="N5212"/>
      <c r="O5212"/>
      <c r="P5212"/>
      <c r="Q5212"/>
      <c r="R5212"/>
      <c r="S5212"/>
      <c r="T5212"/>
      <c r="U5212"/>
      <c r="V5212"/>
      <c r="W5212"/>
      <c r="X5212"/>
      <c r="Y5212"/>
      <c r="Z5212"/>
    </row>
    <row r="5213" spans="1:26" x14ac:dyDescent="0.25">
      <c r="A5213"/>
      <c r="B5213"/>
      <c r="C5213"/>
      <c r="D5213"/>
      <c r="E5213"/>
      <c r="F5213"/>
      <c r="G5213"/>
      <c r="H5213"/>
      <c r="I5213"/>
      <c r="J5213"/>
      <c r="K5213"/>
      <c r="L5213"/>
      <c r="M5213"/>
      <c r="N5213"/>
      <c r="O5213"/>
      <c r="P5213"/>
      <c r="Q5213"/>
      <c r="R5213"/>
      <c r="S5213"/>
      <c r="T5213"/>
      <c r="U5213"/>
      <c r="V5213"/>
      <c r="W5213"/>
      <c r="X5213"/>
      <c r="Y5213"/>
      <c r="Z5213"/>
    </row>
    <row r="5214" spans="1:26" x14ac:dyDescent="0.25">
      <c r="A5214"/>
      <c r="B5214"/>
      <c r="C5214"/>
      <c r="D5214"/>
      <c r="E5214"/>
      <c r="F5214"/>
      <c r="G5214"/>
      <c r="H5214"/>
      <c r="I5214"/>
      <c r="J5214"/>
      <c r="K5214"/>
      <c r="L5214"/>
      <c r="M5214"/>
      <c r="N5214"/>
      <c r="O5214"/>
      <c r="P5214"/>
      <c r="Q5214"/>
      <c r="R5214"/>
      <c r="S5214"/>
      <c r="T5214"/>
      <c r="U5214"/>
      <c r="V5214"/>
      <c r="W5214"/>
      <c r="X5214"/>
      <c r="Y5214"/>
      <c r="Z5214"/>
    </row>
    <row r="5215" spans="1:26" x14ac:dyDescent="0.25">
      <c r="A5215"/>
      <c r="B5215"/>
      <c r="C5215"/>
      <c r="D5215"/>
      <c r="E5215"/>
      <c r="F5215"/>
      <c r="G5215"/>
      <c r="H5215"/>
      <c r="I5215"/>
      <c r="J5215"/>
      <c r="K5215"/>
      <c r="L5215"/>
      <c r="M5215"/>
      <c r="N5215"/>
      <c r="O5215"/>
      <c r="P5215"/>
      <c r="Q5215"/>
      <c r="R5215"/>
      <c r="S5215"/>
      <c r="T5215"/>
      <c r="U5215"/>
      <c r="V5215"/>
      <c r="W5215"/>
      <c r="X5215"/>
      <c r="Y5215"/>
      <c r="Z5215"/>
    </row>
    <row r="5216" spans="1:26" x14ac:dyDescent="0.25">
      <c r="A5216"/>
      <c r="B5216"/>
      <c r="C5216"/>
      <c r="D5216"/>
      <c r="E5216"/>
      <c r="F5216"/>
      <c r="G5216"/>
      <c r="H5216"/>
      <c r="I5216"/>
      <c r="J5216"/>
      <c r="K5216"/>
      <c r="L5216"/>
      <c r="M5216"/>
      <c r="N5216"/>
      <c r="O5216"/>
      <c r="P5216"/>
      <c r="Q5216"/>
      <c r="R5216"/>
      <c r="S5216"/>
      <c r="T5216"/>
      <c r="U5216"/>
      <c r="V5216"/>
      <c r="W5216"/>
      <c r="X5216"/>
      <c r="Y5216"/>
      <c r="Z5216"/>
    </row>
    <row r="5217" spans="1:26" x14ac:dyDescent="0.25">
      <c r="A5217"/>
      <c r="B5217"/>
      <c r="C5217"/>
      <c r="D5217"/>
      <c r="E5217"/>
      <c r="F5217"/>
      <c r="G5217"/>
      <c r="H5217"/>
      <c r="I5217"/>
      <c r="J5217"/>
      <c r="K5217"/>
      <c r="L5217"/>
      <c r="M5217"/>
      <c r="N5217"/>
      <c r="O5217"/>
      <c r="P5217"/>
      <c r="Q5217"/>
      <c r="R5217"/>
      <c r="S5217"/>
      <c r="T5217"/>
      <c r="U5217"/>
      <c r="V5217"/>
      <c r="W5217"/>
      <c r="X5217"/>
      <c r="Y5217"/>
      <c r="Z5217"/>
    </row>
    <row r="5218" spans="1:26" x14ac:dyDescent="0.25">
      <c r="A5218"/>
      <c r="B5218"/>
      <c r="C5218"/>
      <c r="D5218"/>
      <c r="E5218"/>
      <c r="F5218"/>
      <c r="G5218"/>
      <c r="H5218"/>
      <c r="I5218"/>
      <c r="J5218"/>
      <c r="K5218"/>
      <c r="L5218"/>
      <c r="M5218"/>
      <c r="N5218"/>
      <c r="O5218"/>
      <c r="P5218"/>
      <c r="Q5218"/>
      <c r="R5218"/>
      <c r="S5218"/>
      <c r="T5218"/>
      <c r="U5218"/>
      <c r="V5218"/>
      <c r="W5218"/>
      <c r="X5218"/>
      <c r="Y5218"/>
      <c r="Z5218"/>
    </row>
    <row r="5219" spans="1:26" x14ac:dyDescent="0.25">
      <c r="A5219"/>
      <c r="B5219"/>
      <c r="C5219"/>
      <c r="D5219"/>
      <c r="E5219"/>
      <c r="F5219"/>
      <c r="G5219"/>
      <c r="H5219"/>
      <c r="I5219"/>
      <c r="J5219"/>
      <c r="K5219"/>
      <c r="L5219"/>
      <c r="M5219"/>
      <c r="N5219"/>
      <c r="O5219"/>
      <c r="P5219"/>
      <c r="Q5219"/>
      <c r="R5219"/>
      <c r="S5219"/>
      <c r="T5219"/>
      <c r="U5219"/>
      <c r="V5219"/>
      <c r="W5219"/>
      <c r="X5219"/>
      <c r="Y5219"/>
      <c r="Z5219"/>
    </row>
    <row r="5220" spans="1:26" x14ac:dyDescent="0.25">
      <c r="A5220"/>
      <c r="B5220"/>
      <c r="C5220"/>
      <c r="D5220"/>
      <c r="E5220"/>
      <c r="F5220"/>
      <c r="G5220"/>
      <c r="H5220"/>
      <c r="I5220"/>
      <c r="J5220"/>
      <c r="K5220"/>
      <c r="L5220"/>
      <c r="M5220"/>
      <c r="N5220"/>
      <c r="O5220"/>
      <c r="P5220"/>
      <c r="Q5220"/>
      <c r="R5220"/>
      <c r="S5220"/>
      <c r="T5220"/>
      <c r="U5220"/>
      <c r="V5220"/>
      <c r="W5220"/>
      <c r="X5220"/>
      <c r="Y5220"/>
      <c r="Z5220"/>
    </row>
    <row r="5221" spans="1:26" x14ac:dyDescent="0.25">
      <c r="A5221"/>
      <c r="B5221"/>
      <c r="C5221"/>
      <c r="D5221"/>
      <c r="E5221"/>
      <c r="F5221"/>
      <c r="G5221"/>
      <c r="H5221"/>
      <c r="I5221"/>
      <c r="J5221"/>
      <c r="K5221"/>
      <c r="L5221"/>
      <c r="M5221"/>
      <c r="N5221"/>
      <c r="O5221"/>
      <c r="P5221"/>
      <c r="Q5221"/>
      <c r="R5221"/>
      <c r="S5221"/>
      <c r="T5221"/>
      <c r="U5221"/>
      <c r="V5221"/>
      <c r="W5221"/>
      <c r="X5221"/>
      <c r="Y5221"/>
      <c r="Z5221"/>
    </row>
    <row r="5222" spans="1:26" x14ac:dyDescent="0.25">
      <c r="A5222"/>
      <c r="B5222"/>
      <c r="C5222"/>
      <c r="D5222"/>
      <c r="E5222"/>
      <c r="F5222"/>
      <c r="G5222"/>
      <c r="H5222"/>
      <c r="I5222"/>
      <c r="J5222"/>
      <c r="K5222"/>
      <c r="L5222"/>
      <c r="M5222"/>
      <c r="N5222"/>
      <c r="O5222"/>
      <c r="P5222"/>
      <c r="Q5222"/>
      <c r="R5222"/>
      <c r="S5222"/>
      <c r="T5222"/>
      <c r="U5222"/>
      <c r="V5222"/>
      <c r="W5222"/>
      <c r="X5222"/>
      <c r="Y5222"/>
      <c r="Z5222"/>
    </row>
    <row r="5223" spans="1:26" x14ac:dyDescent="0.25">
      <c r="A5223"/>
      <c r="B5223"/>
      <c r="C5223"/>
      <c r="D5223"/>
      <c r="E5223"/>
      <c r="F5223"/>
      <c r="G5223"/>
      <c r="H5223"/>
      <c r="I5223"/>
      <c r="J5223"/>
      <c r="K5223"/>
      <c r="L5223"/>
      <c r="M5223"/>
      <c r="N5223"/>
      <c r="O5223"/>
      <c r="P5223"/>
      <c r="Q5223"/>
      <c r="R5223"/>
      <c r="S5223"/>
      <c r="T5223"/>
      <c r="U5223"/>
      <c r="V5223"/>
      <c r="W5223"/>
      <c r="X5223"/>
      <c r="Y5223"/>
      <c r="Z5223"/>
    </row>
    <row r="5224" spans="1:26" x14ac:dyDescent="0.25">
      <c r="A5224"/>
      <c r="B5224"/>
      <c r="C5224"/>
      <c r="D5224"/>
      <c r="E5224"/>
      <c r="F5224"/>
      <c r="G5224"/>
      <c r="H5224"/>
      <c r="I5224"/>
      <c r="J5224"/>
      <c r="K5224"/>
      <c r="L5224"/>
      <c r="M5224"/>
      <c r="N5224"/>
      <c r="O5224"/>
      <c r="P5224"/>
      <c r="Q5224"/>
      <c r="R5224"/>
      <c r="S5224"/>
      <c r="T5224"/>
      <c r="U5224"/>
      <c r="V5224"/>
      <c r="W5224"/>
      <c r="X5224"/>
      <c r="Y5224"/>
      <c r="Z5224"/>
    </row>
    <row r="5225" spans="1:26" x14ac:dyDescent="0.25">
      <c r="A5225"/>
      <c r="B5225"/>
      <c r="C5225"/>
      <c r="D5225"/>
      <c r="E5225"/>
      <c r="F5225"/>
      <c r="G5225"/>
      <c r="H5225"/>
      <c r="I5225"/>
      <c r="J5225"/>
      <c r="K5225"/>
      <c r="L5225"/>
      <c r="M5225"/>
      <c r="N5225"/>
      <c r="O5225"/>
      <c r="P5225"/>
      <c r="Q5225"/>
      <c r="R5225"/>
      <c r="S5225"/>
      <c r="T5225"/>
      <c r="U5225"/>
      <c r="V5225"/>
      <c r="W5225"/>
      <c r="X5225"/>
      <c r="Y5225"/>
      <c r="Z5225"/>
    </row>
    <row r="5226" spans="1:26" x14ac:dyDescent="0.25">
      <c r="A5226"/>
      <c r="B5226"/>
      <c r="C5226"/>
      <c r="D5226"/>
      <c r="E5226"/>
      <c r="F5226"/>
      <c r="G5226"/>
      <c r="H5226"/>
      <c r="I5226"/>
      <c r="J5226"/>
      <c r="K5226"/>
      <c r="L5226"/>
      <c r="M5226"/>
      <c r="N5226"/>
      <c r="O5226"/>
      <c r="P5226"/>
      <c r="Q5226"/>
      <c r="R5226"/>
      <c r="S5226"/>
      <c r="T5226"/>
      <c r="U5226"/>
      <c r="V5226"/>
      <c r="W5226"/>
      <c r="X5226"/>
      <c r="Y5226"/>
      <c r="Z5226"/>
    </row>
    <row r="5227" spans="1:26" x14ac:dyDescent="0.25">
      <c r="A5227"/>
      <c r="B5227"/>
      <c r="C5227"/>
      <c r="D5227"/>
      <c r="E5227"/>
      <c r="F5227"/>
      <c r="G5227"/>
      <c r="H5227"/>
      <c r="I5227"/>
      <c r="J5227"/>
      <c r="K5227"/>
      <c r="L5227"/>
      <c r="M5227"/>
      <c r="N5227"/>
      <c r="O5227"/>
      <c r="P5227"/>
      <c r="Q5227"/>
      <c r="R5227"/>
      <c r="S5227"/>
      <c r="T5227"/>
      <c r="U5227"/>
      <c r="V5227"/>
      <c r="W5227"/>
      <c r="X5227"/>
      <c r="Y5227"/>
      <c r="Z5227"/>
    </row>
    <row r="5228" spans="1:26" x14ac:dyDescent="0.25">
      <c r="A5228"/>
      <c r="B5228"/>
      <c r="C5228"/>
      <c r="D5228"/>
      <c r="E5228"/>
      <c r="F5228"/>
      <c r="G5228"/>
      <c r="H5228"/>
      <c r="I5228"/>
      <c r="J5228"/>
      <c r="K5228"/>
      <c r="L5228"/>
      <c r="M5228"/>
      <c r="N5228"/>
      <c r="O5228"/>
      <c r="P5228"/>
      <c r="Q5228"/>
      <c r="R5228"/>
      <c r="S5228"/>
      <c r="T5228"/>
      <c r="U5228"/>
      <c r="V5228"/>
      <c r="W5228"/>
      <c r="X5228"/>
      <c r="Y5228"/>
      <c r="Z5228"/>
    </row>
    <row r="5229" spans="1:26" x14ac:dyDescent="0.25">
      <c r="A5229"/>
      <c r="B5229"/>
      <c r="C5229"/>
      <c r="D5229"/>
      <c r="E5229"/>
      <c r="F5229"/>
      <c r="G5229"/>
      <c r="H5229"/>
      <c r="I5229"/>
      <c r="J5229"/>
      <c r="K5229"/>
      <c r="L5229"/>
      <c r="M5229"/>
      <c r="N5229"/>
      <c r="O5229"/>
      <c r="P5229"/>
      <c r="Q5229"/>
      <c r="R5229"/>
      <c r="S5229"/>
      <c r="T5229"/>
      <c r="U5229"/>
      <c r="V5229"/>
      <c r="W5229"/>
      <c r="X5229"/>
      <c r="Y5229"/>
      <c r="Z5229"/>
    </row>
    <row r="5230" spans="1:26" x14ac:dyDescent="0.25">
      <c r="A5230"/>
      <c r="B5230"/>
      <c r="C5230"/>
      <c r="D5230"/>
      <c r="E5230"/>
      <c r="F5230"/>
      <c r="G5230"/>
      <c r="H5230"/>
      <c r="I5230"/>
      <c r="J5230"/>
      <c r="K5230"/>
      <c r="L5230"/>
      <c r="M5230"/>
      <c r="N5230"/>
      <c r="O5230"/>
      <c r="P5230"/>
      <c r="Q5230"/>
      <c r="R5230"/>
      <c r="S5230"/>
      <c r="T5230"/>
      <c r="U5230"/>
      <c r="V5230"/>
      <c r="W5230"/>
      <c r="X5230"/>
      <c r="Y5230"/>
      <c r="Z5230"/>
    </row>
    <row r="5231" spans="1:26" x14ac:dyDescent="0.25">
      <c r="A5231"/>
      <c r="B5231"/>
      <c r="C5231"/>
      <c r="D5231"/>
      <c r="E5231"/>
      <c r="F5231"/>
      <c r="G5231"/>
      <c r="H5231"/>
      <c r="I5231"/>
      <c r="J5231"/>
      <c r="K5231"/>
      <c r="L5231"/>
      <c r="M5231"/>
      <c r="N5231"/>
      <c r="O5231"/>
      <c r="P5231"/>
      <c r="Q5231"/>
      <c r="R5231"/>
      <c r="S5231"/>
      <c r="T5231"/>
      <c r="U5231"/>
      <c r="V5231"/>
      <c r="W5231"/>
      <c r="X5231"/>
      <c r="Y5231"/>
      <c r="Z5231"/>
    </row>
    <row r="5232" spans="1:26" x14ac:dyDescent="0.25">
      <c r="A5232"/>
      <c r="B5232"/>
      <c r="C5232"/>
      <c r="D5232"/>
      <c r="E5232"/>
      <c r="F5232"/>
      <c r="G5232"/>
      <c r="H5232"/>
      <c r="I5232"/>
      <c r="J5232"/>
      <c r="K5232"/>
      <c r="L5232"/>
      <c r="M5232"/>
      <c r="N5232"/>
      <c r="O5232"/>
      <c r="P5232"/>
      <c r="Q5232"/>
      <c r="R5232"/>
      <c r="S5232"/>
      <c r="T5232"/>
      <c r="U5232"/>
      <c r="V5232"/>
      <c r="W5232"/>
      <c r="X5232"/>
      <c r="Y5232"/>
      <c r="Z5232"/>
    </row>
    <row r="5233" spans="1:26" x14ac:dyDescent="0.25">
      <c r="A5233"/>
      <c r="B5233"/>
      <c r="C5233"/>
      <c r="D5233"/>
      <c r="E5233"/>
      <c r="F5233"/>
      <c r="G5233"/>
      <c r="H5233"/>
      <c r="I5233"/>
      <c r="J5233"/>
      <c r="K5233"/>
      <c r="L5233"/>
      <c r="M5233"/>
      <c r="N5233"/>
      <c r="O5233"/>
      <c r="P5233"/>
      <c r="Q5233"/>
      <c r="R5233"/>
      <c r="S5233"/>
      <c r="T5233"/>
      <c r="U5233"/>
      <c r="V5233"/>
      <c r="W5233"/>
      <c r="X5233"/>
      <c r="Y5233"/>
      <c r="Z5233"/>
    </row>
    <row r="5234" spans="1:26" x14ac:dyDescent="0.25">
      <c r="A5234"/>
      <c r="B5234"/>
      <c r="C5234"/>
      <c r="D5234"/>
      <c r="E5234"/>
      <c r="F5234"/>
      <c r="G5234"/>
      <c r="H5234"/>
      <c r="I5234"/>
      <c r="J5234"/>
      <c r="K5234"/>
      <c r="L5234"/>
      <c r="M5234"/>
      <c r="N5234"/>
      <c r="O5234"/>
      <c r="P5234"/>
      <c r="Q5234"/>
      <c r="R5234"/>
      <c r="S5234"/>
      <c r="T5234"/>
      <c r="U5234"/>
      <c r="V5234"/>
      <c r="W5234"/>
      <c r="X5234"/>
      <c r="Y5234"/>
      <c r="Z5234"/>
    </row>
    <row r="5235" spans="1:26" x14ac:dyDescent="0.25">
      <c r="A5235"/>
      <c r="B5235"/>
      <c r="C5235"/>
      <c r="D5235"/>
      <c r="E5235"/>
      <c r="F5235"/>
      <c r="G5235"/>
      <c r="H5235"/>
      <c r="I5235"/>
      <c r="J5235"/>
      <c r="K5235"/>
      <c r="L5235"/>
      <c r="M5235"/>
      <c r="N5235"/>
      <c r="O5235"/>
      <c r="P5235"/>
      <c r="Q5235"/>
      <c r="R5235"/>
      <c r="S5235"/>
      <c r="T5235"/>
      <c r="U5235"/>
      <c r="V5235"/>
      <c r="W5235"/>
      <c r="X5235"/>
      <c r="Y5235"/>
      <c r="Z5235"/>
    </row>
    <row r="5236" spans="1:26" x14ac:dyDescent="0.25">
      <c r="A5236"/>
      <c r="B5236"/>
      <c r="C5236"/>
      <c r="D5236"/>
      <c r="E5236"/>
      <c r="F5236"/>
      <c r="G5236"/>
      <c r="H5236"/>
      <c r="I5236"/>
      <c r="J5236"/>
      <c r="K5236"/>
      <c r="L5236"/>
      <c r="M5236"/>
      <c r="N5236"/>
      <c r="O5236"/>
      <c r="P5236"/>
      <c r="Q5236"/>
      <c r="R5236"/>
      <c r="S5236"/>
      <c r="T5236"/>
      <c r="U5236"/>
      <c r="V5236"/>
      <c r="W5236"/>
      <c r="X5236"/>
      <c r="Y5236"/>
      <c r="Z5236"/>
    </row>
    <row r="5237" spans="1:26" x14ac:dyDescent="0.25">
      <c r="A5237"/>
      <c r="B5237"/>
      <c r="C5237"/>
      <c r="D5237"/>
      <c r="E5237"/>
      <c r="F5237"/>
      <c r="G5237"/>
      <c r="H5237"/>
      <c r="I5237"/>
      <c r="J5237"/>
      <c r="K5237"/>
      <c r="L5237"/>
      <c r="M5237"/>
      <c r="N5237"/>
      <c r="O5237"/>
      <c r="P5237"/>
      <c r="Q5237"/>
      <c r="R5237"/>
      <c r="S5237"/>
      <c r="T5237"/>
      <c r="U5237"/>
      <c r="V5237"/>
      <c r="W5237"/>
      <c r="X5237"/>
      <c r="Y5237"/>
      <c r="Z5237"/>
    </row>
    <row r="5238" spans="1:26" x14ac:dyDescent="0.25">
      <c r="A5238"/>
      <c r="B5238"/>
      <c r="C5238"/>
      <c r="D5238"/>
      <c r="E5238"/>
      <c r="F5238"/>
      <c r="G5238"/>
      <c r="H5238"/>
      <c r="I5238"/>
      <c r="J5238"/>
      <c r="K5238"/>
      <c r="L5238"/>
      <c r="M5238"/>
      <c r="N5238"/>
      <c r="O5238"/>
      <c r="P5238"/>
      <c r="Q5238"/>
      <c r="R5238"/>
      <c r="S5238"/>
      <c r="T5238"/>
      <c r="U5238"/>
      <c r="V5238"/>
      <c r="W5238"/>
      <c r="X5238"/>
      <c r="Y5238"/>
      <c r="Z5238"/>
    </row>
    <row r="5239" spans="1:26" x14ac:dyDescent="0.25">
      <c r="A5239"/>
      <c r="B5239"/>
      <c r="C5239"/>
      <c r="D5239"/>
      <c r="E5239"/>
      <c r="F5239"/>
      <c r="G5239"/>
      <c r="H5239"/>
      <c r="I5239"/>
      <c r="J5239"/>
      <c r="K5239"/>
      <c r="L5239"/>
      <c r="M5239"/>
      <c r="N5239"/>
      <c r="O5239"/>
      <c r="P5239"/>
      <c r="Q5239"/>
      <c r="R5239"/>
      <c r="S5239"/>
      <c r="T5239"/>
      <c r="U5239"/>
      <c r="V5239"/>
      <c r="W5239"/>
      <c r="X5239"/>
      <c r="Y5239"/>
      <c r="Z5239"/>
    </row>
    <row r="5240" spans="1:26" x14ac:dyDescent="0.25">
      <c r="A5240"/>
      <c r="B5240"/>
      <c r="C5240"/>
      <c r="D5240"/>
      <c r="E5240"/>
      <c r="F5240"/>
      <c r="G5240"/>
      <c r="H5240"/>
      <c r="I5240"/>
      <c r="J5240"/>
      <c r="K5240"/>
      <c r="L5240"/>
      <c r="M5240"/>
      <c r="N5240"/>
      <c r="O5240"/>
      <c r="P5240"/>
      <c r="Q5240"/>
      <c r="R5240"/>
      <c r="S5240"/>
      <c r="T5240"/>
      <c r="U5240"/>
      <c r="V5240"/>
      <c r="W5240"/>
      <c r="X5240"/>
      <c r="Y5240"/>
      <c r="Z5240"/>
    </row>
    <row r="5241" spans="1:26" x14ac:dyDescent="0.25">
      <c r="A5241"/>
      <c r="B5241"/>
      <c r="C5241"/>
      <c r="D5241"/>
      <c r="E5241"/>
      <c r="F5241"/>
      <c r="G5241"/>
      <c r="H5241"/>
      <c r="I5241"/>
      <c r="J5241"/>
      <c r="K5241"/>
      <c r="L5241"/>
      <c r="M5241"/>
      <c r="N5241"/>
      <c r="O5241"/>
      <c r="P5241"/>
      <c r="Q5241"/>
      <c r="R5241"/>
      <c r="S5241"/>
      <c r="T5241"/>
      <c r="U5241"/>
      <c r="V5241"/>
      <c r="W5241"/>
      <c r="X5241"/>
      <c r="Y5241"/>
      <c r="Z5241"/>
    </row>
    <row r="5242" spans="1:26" x14ac:dyDescent="0.25">
      <c r="A5242"/>
      <c r="B5242"/>
      <c r="C5242"/>
      <c r="D5242"/>
      <c r="E5242"/>
      <c r="F5242"/>
      <c r="G5242"/>
      <c r="H5242"/>
      <c r="I5242"/>
      <c r="J5242"/>
      <c r="K5242"/>
      <c r="L5242"/>
      <c r="M5242"/>
      <c r="N5242"/>
      <c r="O5242"/>
      <c r="P5242"/>
      <c r="Q5242"/>
      <c r="R5242"/>
      <c r="S5242"/>
      <c r="T5242"/>
      <c r="U5242"/>
      <c r="V5242"/>
      <c r="W5242"/>
      <c r="X5242"/>
      <c r="Y5242"/>
      <c r="Z5242"/>
    </row>
    <row r="5243" spans="1:26" x14ac:dyDescent="0.25">
      <c r="A5243"/>
      <c r="B5243"/>
      <c r="C5243"/>
      <c r="D5243"/>
      <c r="E5243"/>
      <c r="F5243"/>
      <c r="G5243"/>
      <c r="H5243"/>
      <c r="I5243"/>
      <c r="J5243"/>
      <c r="K5243"/>
      <c r="L5243"/>
      <c r="M5243"/>
      <c r="N5243"/>
      <c r="O5243"/>
      <c r="P5243"/>
      <c r="Q5243"/>
      <c r="R5243"/>
      <c r="S5243"/>
      <c r="T5243"/>
      <c r="U5243"/>
      <c r="V5243"/>
      <c r="W5243"/>
      <c r="X5243"/>
      <c r="Y5243"/>
      <c r="Z5243"/>
    </row>
    <row r="5244" spans="1:26" x14ac:dyDescent="0.25">
      <c r="A5244"/>
      <c r="B5244"/>
      <c r="C5244"/>
      <c r="D5244"/>
      <c r="E5244"/>
      <c r="F5244"/>
      <c r="G5244"/>
      <c r="H5244"/>
      <c r="I5244"/>
      <c r="J5244"/>
      <c r="K5244"/>
      <c r="L5244"/>
      <c r="M5244"/>
      <c r="N5244"/>
      <c r="O5244"/>
      <c r="P5244"/>
      <c r="Q5244"/>
      <c r="R5244"/>
      <c r="S5244"/>
      <c r="T5244"/>
      <c r="U5244"/>
      <c r="V5244"/>
      <c r="W5244"/>
      <c r="X5244"/>
      <c r="Y5244"/>
      <c r="Z5244"/>
    </row>
    <row r="5245" spans="1:26" x14ac:dyDescent="0.25">
      <c r="A5245"/>
      <c r="B5245"/>
      <c r="C5245"/>
      <c r="D5245"/>
      <c r="E5245"/>
      <c r="F5245"/>
      <c r="G5245"/>
      <c r="H5245"/>
      <c r="I5245"/>
      <c r="J5245"/>
      <c r="K5245"/>
      <c r="L5245"/>
      <c r="M5245"/>
      <c r="N5245"/>
      <c r="O5245"/>
      <c r="P5245"/>
      <c r="Q5245"/>
      <c r="R5245"/>
      <c r="S5245"/>
      <c r="T5245"/>
      <c r="U5245"/>
      <c r="V5245"/>
      <c r="W5245"/>
      <c r="X5245"/>
      <c r="Y5245"/>
      <c r="Z5245"/>
    </row>
    <row r="5246" spans="1:26" x14ac:dyDescent="0.25">
      <c r="A5246"/>
      <c r="B5246"/>
      <c r="C5246"/>
      <c r="D5246"/>
      <c r="E5246"/>
      <c r="F5246"/>
      <c r="G5246"/>
      <c r="H5246"/>
      <c r="I5246"/>
      <c r="J5246"/>
      <c r="K5246"/>
      <c r="L5246"/>
      <c r="M5246"/>
      <c r="N5246"/>
      <c r="O5246"/>
      <c r="P5246"/>
      <c r="Q5246"/>
      <c r="R5246"/>
      <c r="S5246"/>
      <c r="T5246"/>
      <c r="U5246"/>
      <c r="V5246"/>
      <c r="W5246"/>
      <c r="X5246"/>
      <c r="Y5246"/>
      <c r="Z5246"/>
    </row>
    <row r="5247" spans="1:26" x14ac:dyDescent="0.25">
      <c r="A5247"/>
      <c r="B5247"/>
      <c r="C5247"/>
      <c r="D5247"/>
      <c r="E5247"/>
      <c r="F5247"/>
      <c r="G5247"/>
      <c r="H5247"/>
      <c r="I5247"/>
      <c r="J5247"/>
      <c r="K5247"/>
      <c r="L5247"/>
      <c r="M5247"/>
      <c r="N5247"/>
      <c r="O5247"/>
      <c r="P5247"/>
      <c r="Q5247"/>
      <c r="R5247"/>
      <c r="S5247"/>
      <c r="T5247"/>
      <c r="U5247"/>
      <c r="V5247"/>
      <c r="W5247"/>
      <c r="X5247"/>
      <c r="Y5247"/>
      <c r="Z5247"/>
    </row>
    <row r="5248" spans="1:26" x14ac:dyDescent="0.25">
      <c r="A5248"/>
      <c r="B5248"/>
      <c r="C5248"/>
      <c r="D5248"/>
      <c r="E5248"/>
      <c r="F5248"/>
      <c r="G5248"/>
      <c r="H5248"/>
      <c r="I5248"/>
      <c r="J5248"/>
      <c r="K5248"/>
      <c r="L5248"/>
      <c r="M5248"/>
      <c r="N5248"/>
      <c r="O5248"/>
      <c r="P5248"/>
      <c r="Q5248"/>
      <c r="R5248"/>
      <c r="S5248"/>
      <c r="T5248"/>
      <c r="U5248"/>
      <c r="V5248"/>
      <c r="W5248"/>
      <c r="X5248"/>
      <c r="Y5248"/>
      <c r="Z5248"/>
    </row>
    <row r="5249" spans="1:26" x14ac:dyDescent="0.25">
      <c r="A5249"/>
      <c r="B5249"/>
      <c r="C5249"/>
      <c r="D5249"/>
      <c r="E5249"/>
      <c r="F5249"/>
      <c r="G5249"/>
      <c r="H5249"/>
      <c r="I5249"/>
      <c r="J5249"/>
      <c r="K5249"/>
      <c r="L5249"/>
      <c r="M5249"/>
      <c r="N5249"/>
      <c r="O5249"/>
      <c r="P5249"/>
      <c r="Q5249"/>
      <c r="R5249"/>
      <c r="S5249"/>
      <c r="T5249"/>
      <c r="U5249"/>
      <c r="V5249"/>
      <c r="W5249"/>
      <c r="X5249"/>
      <c r="Y5249"/>
      <c r="Z5249"/>
    </row>
    <row r="5250" spans="1:26" x14ac:dyDescent="0.25">
      <c r="A5250"/>
      <c r="B5250"/>
      <c r="C5250"/>
      <c r="D5250"/>
      <c r="E5250"/>
      <c r="F5250"/>
      <c r="G5250"/>
      <c r="H5250"/>
      <c r="I5250"/>
      <c r="J5250"/>
      <c r="K5250"/>
      <c r="L5250"/>
      <c r="M5250"/>
      <c r="N5250"/>
      <c r="O5250"/>
      <c r="P5250"/>
      <c r="Q5250"/>
      <c r="R5250"/>
      <c r="S5250"/>
      <c r="T5250"/>
      <c r="U5250"/>
      <c r="V5250"/>
      <c r="W5250"/>
      <c r="X5250"/>
      <c r="Y5250"/>
      <c r="Z5250"/>
    </row>
    <row r="5251" spans="1:26" x14ac:dyDescent="0.25">
      <c r="A5251"/>
      <c r="B5251"/>
      <c r="C5251"/>
      <c r="D5251"/>
      <c r="E5251"/>
      <c r="F5251"/>
      <c r="G5251"/>
      <c r="H5251"/>
      <c r="I5251"/>
      <c r="J5251"/>
      <c r="K5251"/>
      <c r="L5251"/>
      <c r="M5251"/>
      <c r="N5251"/>
      <c r="O5251"/>
      <c r="P5251"/>
      <c r="Q5251"/>
      <c r="R5251"/>
      <c r="S5251"/>
      <c r="T5251"/>
      <c r="U5251"/>
      <c r="V5251"/>
      <c r="W5251"/>
      <c r="X5251"/>
      <c r="Y5251"/>
      <c r="Z5251"/>
    </row>
    <row r="5252" spans="1:26" x14ac:dyDescent="0.25">
      <c r="A5252"/>
      <c r="B5252"/>
      <c r="C5252"/>
      <c r="D5252"/>
      <c r="E5252"/>
      <c r="F5252"/>
      <c r="G5252"/>
      <c r="H5252"/>
      <c r="I5252"/>
      <c r="J5252"/>
      <c r="K5252"/>
      <c r="L5252"/>
      <c r="M5252"/>
      <c r="N5252"/>
      <c r="O5252"/>
      <c r="P5252"/>
      <c r="Q5252"/>
      <c r="R5252"/>
      <c r="S5252"/>
      <c r="T5252"/>
      <c r="U5252"/>
      <c r="V5252"/>
      <c r="W5252"/>
      <c r="X5252"/>
      <c r="Y5252"/>
      <c r="Z5252"/>
    </row>
    <row r="5253" spans="1:26" x14ac:dyDescent="0.25">
      <c r="A5253"/>
      <c r="B5253"/>
      <c r="C5253"/>
      <c r="D5253"/>
      <c r="E5253"/>
      <c r="F5253"/>
      <c r="G5253"/>
      <c r="H5253"/>
      <c r="I5253"/>
      <c r="J5253"/>
      <c r="K5253"/>
      <c r="L5253"/>
      <c r="M5253"/>
      <c r="N5253"/>
      <c r="O5253"/>
      <c r="P5253"/>
      <c r="Q5253"/>
      <c r="R5253"/>
      <c r="S5253"/>
      <c r="T5253"/>
      <c r="U5253"/>
      <c r="V5253"/>
      <c r="W5253"/>
      <c r="X5253"/>
      <c r="Y5253"/>
      <c r="Z5253"/>
    </row>
    <row r="5254" spans="1:26" x14ac:dyDescent="0.25">
      <c r="A5254"/>
      <c r="B5254"/>
      <c r="C5254"/>
      <c r="D5254"/>
      <c r="E5254"/>
      <c r="F5254"/>
      <c r="G5254"/>
      <c r="H5254"/>
      <c r="I5254"/>
      <c r="J5254"/>
      <c r="K5254"/>
      <c r="L5254"/>
      <c r="M5254"/>
      <c r="N5254"/>
      <c r="O5254"/>
      <c r="P5254"/>
      <c r="Q5254"/>
      <c r="R5254"/>
      <c r="S5254"/>
      <c r="T5254"/>
      <c r="U5254"/>
      <c r="V5254"/>
      <c r="W5254"/>
      <c r="X5254"/>
      <c r="Y5254"/>
      <c r="Z5254"/>
    </row>
    <row r="5255" spans="1:26" x14ac:dyDescent="0.25">
      <c r="A5255"/>
      <c r="B5255"/>
      <c r="C5255"/>
      <c r="D5255"/>
      <c r="E5255"/>
      <c r="F5255"/>
      <c r="G5255"/>
      <c r="H5255"/>
      <c r="I5255"/>
      <c r="J5255"/>
      <c r="K5255"/>
      <c r="L5255"/>
      <c r="M5255"/>
      <c r="N5255"/>
      <c r="O5255"/>
      <c r="P5255"/>
      <c r="Q5255"/>
      <c r="R5255"/>
      <c r="S5255"/>
      <c r="T5255"/>
      <c r="U5255"/>
      <c r="V5255"/>
      <c r="W5255"/>
      <c r="X5255"/>
      <c r="Y5255"/>
      <c r="Z5255"/>
    </row>
    <row r="5256" spans="1:26" x14ac:dyDescent="0.25">
      <c r="A5256"/>
      <c r="B5256"/>
      <c r="C5256"/>
      <c r="D5256"/>
      <c r="E5256"/>
      <c r="F5256"/>
      <c r="G5256"/>
      <c r="H5256"/>
      <c r="I5256"/>
      <c r="J5256"/>
      <c r="K5256"/>
      <c r="L5256"/>
      <c r="M5256"/>
      <c r="N5256"/>
      <c r="O5256"/>
      <c r="P5256"/>
      <c r="Q5256"/>
      <c r="R5256"/>
      <c r="S5256"/>
      <c r="T5256"/>
      <c r="U5256"/>
      <c r="V5256"/>
      <c r="W5256"/>
      <c r="X5256"/>
      <c r="Y5256"/>
      <c r="Z5256"/>
    </row>
    <row r="5257" spans="1:26" x14ac:dyDescent="0.25">
      <c r="A5257"/>
      <c r="B5257"/>
      <c r="C5257"/>
      <c r="D5257"/>
      <c r="E5257"/>
      <c r="F5257"/>
      <c r="G5257"/>
      <c r="H5257"/>
      <c r="I5257"/>
      <c r="J5257"/>
      <c r="K5257"/>
      <c r="L5257"/>
      <c r="M5257"/>
      <c r="N5257"/>
      <c r="O5257"/>
      <c r="P5257"/>
      <c r="Q5257"/>
      <c r="R5257"/>
      <c r="S5257"/>
      <c r="T5257"/>
      <c r="U5257"/>
      <c r="V5257"/>
      <c r="W5257"/>
      <c r="X5257"/>
      <c r="Y5257"/>
      <c r="Z5257"/>
    </row>
    <row r="5258" spans="1:26" x14ac:dyDescent="0.25">
      <c r="A5258"/>
      <c r="B5258"/>
      <c r="C5258"/>
      <c r="D5258"/>
      <c r="E5258"/>
      <c r="F5258"/>
      <c r="G5258"/>
      <c r="H5258"/>
      <c r="I5258"/>
      <c r="J5258"/>
      <c r="K5258"/>
      <c r="L5258"/>
      <c r="M5258"/>
      <c r="N5258"/>
      <c r="O5258"/>
      <c r="P5258"/>
      <c r="Q5258"/>
      <c r="R5258"/>
      <c r="S5258"/>
      <c r="T5258"/>
      <c r="U5258"/>
      <c r="V5258"/>
      <c r="W5258"/>
      <c r="X5258"/>
      <c r="Y5258"/>
      <c r="Z5258"/>
    </row>
    <row r="5259" spans="1:26" x14ac:dyDescent="0.25">
      <c r="A5259"/>
      <c r="B5259"/>
      <c r="C5259"/>
      <c r="D5259"/>
      <c r="E5259"/>
      <c r="F5259"/>
      <c r="G5259"/>
      <c r="H5259"/>
      <c r="I5259"/>
      <c r="J5259"/>
      <c r="K5259"/>
      <c r="L5259"/>
      <c r="M5259"/>
      <c r="N5259"/>
      <c r="O5259"/>
      <c r="P5259"/>
      <c r="Q5259"/>
      <c r="R5259"/>
      <c r="S5259"/>
      <c r="T5259"/>
      <c r="U5259"/>
      <c r="V5259"/>
      <c r="W5259"/>
      <c r="X5259"/>
      <c r="Y5259"/>
      <c r="Z5259"/>
    </row>
    <row r="5260" spans="1:26" x14ac:dyDescent="0.25">
      <c r="A5260"/>
      <c r="B5260"/>
      <c r="C5260"/>
      <c r="D5260"/>
      <c r="E5260"/>
      <c r="F5260"/>
      <c r="G5260"/>
      <c r="H5260"/>
      <c r="I5260"/>
      <c r="J5260"/>
      <c r="K5260"/>
      <c r="L5260"/>
      <c r="M5260"/>
      <c r="N5260"/>
      <c r="O5260"/>
      <c r="P5260"/>
      <c r="Q5260"/>
      <c r="R5260"/>
      <c r="S5260"/>
      <c r="T5260"/>
      <c r="U5260"/>
      <c r="V5260"/>
      <c r="W5260"/>
      <c r="X5260"/>
      <c r="Y5260"/>
      <c r="Z5260"/>
    </row>
    <row r="5261" spans="1:26" x14ac:dyDescent="0.25">
      <c r="A5261"/>
      <c r="B5261"/>
      <c r="C5261"/>
      <c r="D5261"/>
      <c r="E5261"/>
      <c r="F5261"/>
      <c r="G5261"/>
      <c r="H5261"/>
      <c r="I5261"/>
      <c r="J5261"/>
      <c r="K5261"/>
      <c r="L5261"/>
      <c r="M5261"/>
      <c r="N5261"/>
      <c r="O5261"/>
      <c r="P5261"/>
      <c r="Q5261"/>
      <c r="R5261"/>
      <c r="S5261"/>
      <c r="T5261"/>
      <c r="U5261"/>
      <c r="V5261"/>
      <c r="W5261"/>
      <c r="X5261"/>
      <c r="Y5261"/>
      <c r="Z5261"/>
    </row>
    <row r="5262" spans="1:26" x14ac:dyDescent="0.25">
      <c r="A5262"/>
      <c r="B5262"/>
      <c r="C5262"/>
      <c r="D5262"/>
      <c r="E5262"/>
      <c r="F5262"/>
      <c r="G5262"/>
      <c r="H5262"/>
      <c r="I5262"/>
      <c r="J5262"/>
      <c r="K5262"/>
      <c r="L5262"/>
      <c r="M5262"/>
      <c r="N5262"/>
      <c r="O5262"/>
      <c r="P5262"/>
      <c r="Q5262"/>
      <c r="R5262"/>
      <c r="S5262"/>
      <c r="T5262"/>
      <c r="U5262"/>
      <c r="V5262"/>
      <c r="W5262"/>
      <c r="X5262"/>
      <c r="Y5262"/>
      <c r="Z5262"/>
    </row>
    <row r="5263" spans="1:26" x14ac:dyDescent="0.25">
      <c r="A5263"/>
      <c r="B5263"/>
      <c r="C5263"/>
      <c r="D5263"/>
      <c r="E5263"/>
      <c r="F5263"/>
      <c r="G5263"/>
      <c r="H5263"/>
      <c r="I5263"/>
      <c r="J5263"/>
      <c r="K5263"/>
      <c r="L5263"/>
      <c r="M5263"/>
      <c r="N5263"/>
      <c r="O5263"/>
      <c r="P5263"/>
      <c r="Q5263"/>
      <c r="R5263"/>
      <c r="S5263"/>
      <c r="T5263"/>
      <c r="U5263"/>
      <c r="V5263"/>
      <c r="W5263"/>
      <c r="X5263"/>
      <c r="Y5263"/>
      <c r="Z5263"/>
    </row>
    <row r="5264" spans="1:26" x14ac:dyDescent="0.25">
      <c r="A5264"/>
      <c r="B5264"/>
      <c r="C5264"/>
      <c r="D5264"/>
      <c r="E5264"/>
      <c r="F5264"/>
      <c r="G5264"/>
      <c r="H5264"/>
      <c r="I5264"/>
      <c r="J5264"/>
      <c r="K5264"/>
      <c r="L5264"/>
      <c r="M5264"/>
      <c r="N5264"/>
      <c r="O5264"/>
      <c r="P5264"/>
      <c r="Q5264"/>
      <c r="R5264"/>
      <c r="S5264"/>
      <c r="T5264"/>
      <c r="U5264"/>
      <c r="V5264"/>
      <c r="W5264"/>
      <c r="X5264"/>
      <c r="Y5264"/>
      <c r="Z5264"/>
    </row>
    <row r="5265" spans="1:26" x14ac:dyDescent="0.25">
      <c r="A5265"/>
      <c r="B5265"/>
      <c r="C5265"/>
      <c r="D5265"/>
      <c r="E5265"/>
      <c r="F5265"/>
      <c r="G5265"/>
      <c r="H5265"/>
      <c r="I5265"/>
      <c r="J5265"/>
      <c r="K5265"/>
      <c r="L5265"/>
      <c r="M5265"/>
      <c r="N5265"/>
      <c r="O5265"/>
      <c r="P5265"/>
      <c r="Q5265"/>
      <c r="R5265"/>
      <c r="S5265"/>
      <c r="T5265"/>
      <c r="U5265"/>
      <c r="V5265"/>
      <c r="W5265"/>
      <c r="X5265"/>
      <c r="Y5265"/>
      <c r="Z5265"/>
    </row>
    <row r="5266" spans="1:26" x14ac:dyDescent="0.25">
      <c r="A5266"/>
      <c r="B5266"/>
      <c r="C5266"/>
      <c r="D5266"/>
      <c r="E5266"/>
      <c r="F5266"/>
      <c r="G5266"/>
      <c r="H5266"/>
      <c r="I5266"/>
      <c r="J5266"/>
      <c r="K5266"/>
      <c r="L5266"/>
      <c r="M5266"/>
      <c r="N5266"/>
      <c r="O5266"/>
      <c r="P5266"/>
      <c r="Q5266"/>
      <c r="R5266"/>
      <c r="S5266"/>
      <c r="T5266"/>
      <c r="U5266"/>
      <c r="V5266"/>
      <c r="W5266"/>
      <c r="X5266"/>
      <c r="Y5266"/>
      <c r="Z5266"/>
    </row>
    <row r="5267" spans="1:26" x14ac:dyDescent="0.25">
      <c r="A5267"/>
      <c r="B5267"/>
      <c r="C5267"/>
      <c r="D5267"/>
      <c r="E5267"/>
      <c r="F5267"/>
      <c r="G5267"/>
      <c r="H5267"/>
      <c r="I5267"/>
      <c r="J5267"/>
      <c r="K5267"/>
      <c r="L5267"/>
      <c r="M5267"/>
      <c r="N5267"/>
      <c r="O5267"/>
      <c r="P5267"/>
      <c r="Q5267"/>
      <c r="R5267"/>
      <c r="S5267"/>
      <c r="T5267"/>
      <c r="U5267"/>
      <c r="V5267"/>
      <c r="W5267"/>
      <c r="X5267"/>
      <c r="Y5267"/>
      <c r="Z5267"/>
    </row>
    <row r="5268" spans="1:26" x14ac:dyDescent="0.25">
      <c r="A5268"/>
      <c r="B5268"/>
      <c r="C5268"/>
      <c r="D5268"/>
      <c r="E5268"/>
      <c r="F5268"/>
      <c r="G5268"/>
      <c r="H5268"/>
      <c r="I5268"/>
      <c r="J5268"/>
      <c r="K5268"/>
      <c r="L5268"/>
      <c r="M5268"/>
      <c r="N5268"/>
      <c r="O5268"/>
      <c r="P5268"/>
      <c r="Q5268"/>
      <c r="R5268"/>
      <c r="S5268"/>
      <c r="T5268"/>
      <c r="U5268"/>
      <c r="V5268"/>
      <c r="W5268"/>
      <c r="X5268"/>
      <c r="Y5268"/>
      <c r="Z5268"/>
    </row>
    <row r="5269" spans="1:26" x14ac:dyDescent="0.25">
      <c r="A5269"/>
      <c r="B5269"/>
      <c r="C5269"/>
      <c r="D5269"/>
      <c r="E5269"/>
      <c r="F5269"/>
      <c r="G5269"/>
      <c r="H5269"/>
      <c r="I5269"/>
      <c r="J5269"/>
      <c r="K5269"/>
      <c r="L5269"/>
      <c r="M5269"/>
      <c r="N5269"/>
      <c r="O5269"/>
      <c r="P5269"/>
      <c r="Q5269"/>
      <c r="R5269"/>
      <c r="S5269"/>
      <c r="T5269"/>
      <c r="U5269"/>
      <c r="V5269"/>
      <c r="W5269"/>
      <c r="X5269"/>
      <c r="Y5269"/>
      <c r="Z5269"/>
    </row>
    <row r="5270" spans="1:26" x14ac:dyDescent="0.25">
      <c r="A5270"/>
      <c r="B5270"/>
      <c r="C5270"/>
      <c r="D5270"/>
      <c r="E5270"/>
      <c r="F5270"/>
      <c r="G5270"/>
      <c r="H5270"/>
      <c r="I5270"/>
      <c r="J5270"/>
      <c r="K5270"/>
      <c r="L5270"/>
      <c r="M5270"/>
      <c r="N5270"/>
      <c r="O5270"/>
      <c r="P5270"/>
      <c r="Q5270"/>
      <c r="R5270"/>
      <c r="S5270"/>
      <c r="T5270"/>
      <c r="U5270"/>
      <c r="V5270"/>
      <c r="W5270"/>
      <c r="X5270"/>
      <c r="Y5270"/>
      <c r="Z5270"/>
    </row>
    <row r="5271" spans="1:26" x14ac:dyDescent="0.25">
      <c r="A5271"/>
      <c r="B5271"/>
      <c r="C5271"/>
      <c r="D5271"/>
      <c r="E5271"/>
      <c r="F5271"/>
      <c r="G5271"/>
      <c r="H5271"/>
      <c r="I5271"/>
      <c r="J5271"/>
      <c r="K5271"/>
      <c r="L5271"/>
      <c r="M5271"/>
      <c r="N5271"/>
      <c r="O5271"/>
      <c r="P5271"/>
      <c r="Q5271"/>
      <c r="R5271"/>
      <c r="S5271"/>
      <c r="T5271"/>
      <c r="U5271"/>
      <c r="V5271"/>
      <c r="W5271"/>
      <c r="X5271"/>
      <c r="Y5271"/>
      <c r="Z5271"/>
    </row>
    <row r="5272" spans="1:26" x14ac:dyDescent="0.25">
      <c r="A5272"/>
      <c r="B5272"/>
      <c r="C5272"/>
      <c r="D5272"/>
      <c r="E5272"/>
      <c r="F5272"/>
      <c r="G5272"/>
      <c r="H5272"/>
      <c r="I5272"/>
      <c r="J5272"/>
      <c r="K5272"/>
      <c r="L5272"/>
      <c r="M5272"/>
      <c r="N5272"/>
      <c r="O5272"/>
      <c r="P5272"/>
      <c r="Q5272"/>
      <c r="R5272"/>
      <c r="S5272"/>
      <c r="T5272"/>
      <c r="U5272"/>
      <c r="V5272"/>
      <c r="W5272"/>
      <c r="X5272"/>
      <c r="Y5272"/>
      <c r="Z5272"/>
    </row>
    <row r="5273" spans="1:26" x14ac:dyDescent="0.25">
      <c r="A5273"/>
      <c r="B5273"/>
      <c r="C5273"/>
      <c r="D5273"/>
      <c r="E5273"/>
      <c r="F5273"/>
      <c r="G5273"/>
      <c r="H5273"/>
      <c r="I5273"/>
      <c r="J5273"/>
      <c r="K5273"/>
      <c r="L5273"/>
      <c r="M5273"/>
      <c r="N5273"/>
      <c r="O5273"/>
      <c r="P5273"/>
      <c r="Q5273"/>
      <c r="R5273"/>
      <c r="S5273"/>
      <c r="T5273"/>
      <c r="U5273"/>
      <c r="V5273"/>
      <c r="W5273"/>
      <c r="X5273"/>
      <c r="Y5273"/>
      <c r="Z5273"/>
    </row>
    <row r="5274" spans="1:26" x14ac:dyDescent="0.25">
      <c r="A5274"/>
      <c r="B5274"/>
      <c r="C5274"/>
      <c r="D5274"/>
      <c r="E5274"/>
      <c r="F5274"/>
      <c r="G5274"/>
      <c r="H5274"/>
      <c r="I5274"/>
      <c r="J5274"/>
      <c r="K5274"/>
      <c r="L5274"/>
      <c r="M5274"/>
      <c r="N5274"/>
      <c r="O5274"/>
      <c r="P5274"/>
      <c r="Q5274"/>
      <c r="R5274"/>
      <c r="S5274"/>
      <c r="T5274"/>
      <c r="U5274"/>
      <c r="V5274"/>
      <c r="W5274"/>
      <c r="X5274"/>
      <c r="Y5274"/>
      <c r="Z5274"/>
    </row>
    <row r="5275" spans="1:26" x14ac:dyDescent="0.25">
      <c r="A5275"/>
      <c r="B5275"/>
      <c r="C5275"/>
      <c r="D5275"/>
      <c r="E5275"/>
      <c r="F5275"/>
      <c r="G5275"/>
      <c r="H5275"/>
      <c r="I5275"/>
      <c r="J5275"/>
      <c r="K5275"/>
      <c r="L5275"/>
      <c r="M5275"/>
      <c r="N5275"/>
      <c r="O5275"/>
      <c r="P5275"/>
      <c r="Q5275"/>
      <c r="R5275"/>
      <c r="S5275"/>
      <c r="T5275"/>
      <c r="U5275"/>
      <c r="V5275"/>
      <c r="W5275"/>
      <c r="X5275"/>
      <c r="Y5275"/>
      <c r="Z5275"/>
    </row>
    <row r="5276" spans="1:26" x14ac:dyDescent="0.25">
      <c r="A5276"/>
      <c r="B5276"/>
      <c r="C5276"/>
      <c r="D5276"/>
      <c r="E5276"/>
      <c r="F5276"/>
      <c r="G5276"/>
      <c r="H5276"/>
      <c r="I5276"/>
      <c r="J5276"/>
      <c r="K5276"/>
      <c r="L5276"/>
      <c r="M5276"/>
      <c r="N5276"/>
      <c r="O5276"/>
      <c r="P5276"/>
      <c r="Q5276"/>
      <c r="R5276"/>
      <c r="S5276"/>
      <c r="T5276"/>
      <c r="U5276"/>
      <c r="V5276"/>
      <c r="W5276"/>
      <c r="X5276"/>
      <c r="Y5276"/>
      <c r="Z5276"/>
    </row>
    <row r="5277" spans="1:26" x14ac:dyDescent="0.25">
      <c r="A5277"/>
      <c r="B5277"/>
      <c r="C5277"/>
      <c r="D5277"/>
      <c r="E5277"/>
      <c r="F5277"/>
      <c r="G5277"/>
      <c r="H5277"/>
      <c r="I5277"/>
      <c r="J5277"/>
      <c r="K5277"/>
      <c r="L5277"/>
      <c r="M5277"/>
      <c r="N5277"/>
      <c r="O5277"/>
      <c r="P5277"/>
      <c r="Q5277"/>
      <c r="R5277"/>
      <c r="S5277"/>
      <c r="T5277"/>
      <c r="U5277"/>
      <c r="V5277"/>
      <c r="W5277"/>
      <c r="X5277"/>
      <c r="Y5277"/>
      <c r="Z5277"/>
    </row>
    <row r="5278" spans="1:26" x14ac:dyDescent="0.25">
      <c r="A5278"/>
      <c r="B5278"/>
      <c r="C5278"/>
      <c r="D5278"/>
      <c r="E5278"/>
      <c r="F5278"/>
      <c r="G5278"/>
      <c r="H5278"/>
      <c r="I5278"/>
      <c r="J5278"/>
      <c r="K5278"/>
      <c r="L5278"/>
      <c r="M5278"/>
      <c r="N5278"/>
      <c r="O5278"/>
      <c r="P5278"/>
      <c r="Q5278"/>
      <c r="R5278"/>
      <c r="S5278"/>
      <c r="T5278"/>
      <c r="U5278"/>
      <c r="V5278"/>
      <c r="W5278"/>
      <c r="X5278"/>
      <c r="Y5278"/>
      <c r="Z5278"/>
    </row>
    <row r="5279" spans="1:26" x14ac:dyDescent="0.25">
      <c r="A5279"/>
      <c r="B5279"/>
      <c r="C5279"/>
      <c r="D5279"/>
      <c r="E5279"/>
      <c r="F5279"/>
      <c r="G5279"/>
      <c r="H5279"/>
      <c r="I5279"/>
      <c r="J5279"/>
      <c r="K5279"/>
      <c r="L5279"/>
      <c r="M5279"/>
      <c r="N5279"/>
      <c r="O5279"/>
      <c r="P5279"/>
      <c r="Q5279"/>
      <c r="R5279"/>
      <c r="S5279"/>
      <c r="T5279"/>
      <c r="U5279"/>
      <c r="V5279"/>
      <c r="W5279"/>
      <c r="X5279"/>
      <c r="Y5279"/>
      <c r="Z5279"/>
    </row>
    <row r="5280" spans="1:26" x14ac:dyDescent="0.25">
      <c r="A5280"/>
      <c r="B5280"/>
      <c r="C5280"/>
      <c r="D5280"/>
      <c r="E5280"/>
      <c r="F5280"/>
      <c r="G5280"/>
      <c r="H5280"/>
      <c r="I5280"/>
      <c r="J5280"/>
      <c r="K5280"/>
      <c r="L5280"/>
      <c r="M5280"/>
      <c r="N5280"/>
      <c r="O5280"/>
      <c r="P5280"/>
      <c r="Q5280"/>
      <c r="R5280"/>
      <c r="S5280"/>
      <c r="T5280"/>
      <c r="U5280"/>
      <c r="V5280"/>
      <c r="W5280"/>
      <c r="X5280"/>
      <c r="Y5280"/>
      <c r="Z5280"/>
    </row>
    <row r="5281" spans="1:26" x14ac:dyDescent="0.25">
      <c r="A5281"/>
      <c r="B5281"/>
      <c r="C5281"/>
      <c r="D5281"/>
      <c r="E5281"/>
      <c r="F5281"/>
      <c r="G5281"/>
      <c r="H5281"/>
      <c r="I5281"/>
      <c r="J5281"/>
      <c r="K5281"/>
      <c r="L5281"/>
      <c r="M5281"/>
      <c r="N5281"/>
      <c r="O5281"/>
      <c r="P5281"/>
      <c r="Q5281"/>
      <c r="R5281"/>
      <c r="S5281"/>
      <c r="T5281"/>
      <c r="U5281"/>
      <c r="V5281"/>
      <c r="W5281"/>
      <c r="X5281"/>
      <c r="Y5281"/>
      <c r="Z5281"/>
    </row>
    <row r="5282" spans="1:26" x14ac:dyDescent="0.25">
      <c r="A5282"/>
      <c r="B5282"/>
      <c r="C5282"/>
      <c r="D5282"/>
      <c r="E5282"/>
      <c r="F5282"/>
      <c r="G5282"/>
      <c r="H5282"/>
      <c r="I5282"/>
      <c r="J5282"/>
      <c r="K5282"/>
      <c r="L5282"/>
      <c r="M5282"/>
      <c r="N5282"/>
      <c r="O5282"/>
      <c r="P5282"/>
      <c r="Q5282"/>
      <c r="R5282"/>
      <c r="S5282"/>
      <c r="T5282"/>
      <c r="U5282"/>
      <c r="V5282"/>
      <c r="W5282"/>
      <c r="X5282"/>
      <c r="Y5282"/>
      <c r="Z5282"/>
    </row>
    <row r="5283" spans="1:26" x14ac:dyDescent="0.25">
      <c r="A5283"/>
      <c r="B5283"/>
      <c r="C5283"/>
      <c r="D5283"/>
      <c r="E5283"/>
      <c r="F5283"/>
      <c r="G5283"/>
      <c r="H5283"/>
      <c r="I5283"/>
      <c r="J5283"/>
      <c r="K5283"/>
      <c r="L5283"/>
      <c r="M5283"/>
      <c r="N5283"/>
      <c r="O5283"/>
      <c r="P5283"/>
      <c r="Q5283"/>
      <c r="R5283"/>
      <c r="S5283"/>
      <c r="T5283"/>
      <c r="U5283"/>
      <c r="V5283"/>
      <c r="W5283"/>
      <c r="X5283"/>
      <c r="Y5283"/>
      <c r="Z5283"/>
    </row>
    <row r="5284" spans="1:26" x14ac:dyDescent="0.25">
      <c r="A5284"/>
      <c r="B5284"/>
      <c r="C5284"/>
      <c r="D5284"/>
      <c r="E5284"/>
      <c r="F5284"/>
      <c r="G5284"/>
      <c r="H5284"/>
      <c r="I5284"/>
      <c r="J5284"/>
      <c r="K5284"/>
      <c r="L5284"/>
      <c r="M5284"/>
      <c r="N5284"/>
      <c r="O5284"/>
      <c r="P5284"/>
      <c r="Q5284"/>
      <c r="R5284"/>
      <c r="S5284"/>
      <c r="T5284"/>
      <c r="U5284"/>
      <c r="V5284"/>
      <c r="W5284"/>
      <c r="X5284"/>
      <c r="Y5284"/>
      <c r="Z5284"/>
    </row>
    <row r="5285" spans="1:26" x14ac:dyDescent="0.25">
      <c r="A5285"/>
      <c r="B5285"/>
      <c r="C5285"/>
      <c r="D5285"/>
      <c r="E5285"/>
      <c r="F5285"/>
      <c r="G5285"/>
      <c r="H5285"/>
      <c r="I5285"/>
      <c r="J5285"/>
      <c r="K5285"/>
      <c r="L5285"/>
      <c r="M5285"/>
      <c r="N5285"/>
      <c r="O5285"/>
      <c r="P5285"/>
      <c r="Q5285"/>
      <c r="R5285"/>
      <c r="S5285"/>
      <c r="T5285"/>
      <c r="U5285"/>
      <c r="V5285"/>
      <c r="W5285"/>
      <c r="X5285"/>
      <c r="Y5285"/>
      <c r="Z5285"/>
    </row>
    <row r="5286" spans="1:26" x14ac:dyDescent="0.25">
      <c r="A5286"/>
      <c r="B5286"/>
      <c r="C5286"/>
      <c r="D5286"/>
      <c r="E5286"/>
      <c r="F5286"/>
      <c r="G5286"/>
      <c r="H5286"/>
      <c r="I5286"/>
      <c r="J5286"/>
      <c r="K5286"/>
      <c r="L5286"/>
      <c r="M5286"/>
      <c r="N5286"/>
      <c r="O5286"/>
      <c r="P5286"/>
      <c r="Q5286"/>
      <c r="R5286"/>
      <c r="S5286"/>
      <c r="T5286"/>
      <c r="U5286"/>
      <c r="V5286"/>
      <c r="W5286"/>
      <c r="X5286"/>
      <c r="Y5286"/>
      <c r="Z5286"/>
    </row>
    <row r="5287" spans="1:26" x14ac:dyDescent="0.25">
      <c r="A5287"/>
      <c r="B5287"/>
      <c r="C5287"/>
      <c r="D5287"/>
      <c r="E5287"/>
      <c r="F5287"/>
      <c r="G5287"/>
      <c r="H5287"/>
      <c r="I5287"/>
      <c r="J5287"/>
      <c r="K5287"/>
      <c r="L5287"/>
      <c r="M5287"/>
      <c r="N5287"/>
      <c r="O5287"/>
      <c r="P5287"/>
      <c r="Q5287"/>
      <c r="R5287"/>
      <c r="S5287"/>
      <c r="T5287"/>
      <c r="U5287"/>
      <c r="V5287"/>
      <c r="W5287"/>
      <c r="X5287"/>
      <c r="Y5287"/>
      <c r="Z5287"/>
    </row>
    <row r="5288" spans="1:26" x14ac:dyDescent="0.25">
      <c r="A5288"/>
      <c r="B5288"/>
      <c r="C5288"/>
      <c r="D5288"/>
      <c r="E5288"/>
      <c r="F5288"/>
      <c r="G5288"/>
      <c r="H5288"/>
      <c r="I5288"/>
      <c r="J5288"/>
      <c r="K5288"/>
      <c r="L5288"/>
      <c r="M5288"/>
      <c r="N5288"/>
      <c r="O5288"/>
      <c r="P5288"/>
      <c r="Q5288"/>
      <c r="R5288"/>
      <c r="S5288"/>
      <c r="T5288"/>
      <c r="U5288"/>
      <c r="V5288"/>
      <c r="W5288"/>
      <c r="X5288"/>
      <c r="Y5288"/>
      <c r="Z5288"/>
    </row>
    <row r="5289" spans="1:26" x14ac:dyDescent="0.25">
      <c r="A5289"/>
      <c r="B5289"/>
      <c r="C5289"/>
      <c r="D5289"/>
      <c r="E5289"/>
      <c r="F5289"/>
      <c r="G5289"/>
      <c r="H5289"/>
      <c r="I5289"/>
      <c r="J5289"/>
      <c r="K5289"/>
      <c r="L5289"/>
      <c r="M5289"/>
      <c r="N5289"/>
      <c r="O5289"/>
      <c r="P5289"/>
      <c r="Q5289"/>
      <c r="R5289"/>
      <c r="S5289"/>
      <c r="T5289"/>
      <c r="U5289"/>
      <c r="V5289"/>
      <c r="W5289"/>
      <c r="X5289"/>
      <c r="Y5289"/>
      <c r="Z5289"/>
    </row>
    <row r="5290" spans="1:26" x14ac:dyDescent="0.25">
      <c r="A5290"/>
      <c r="B5290"/>
      <c r="C5290"/>
      <c r="D5290"/>
      <c r="E5290"/>
      <c r="F5290"/>
      <c r="G5290"/>
      <c r="H5290"/>
      <c r="I5290"/>
      <c r="J5290"/>
      <c r="K5290"/>
      <c r="L5290"/>
      <c r="M5290"/>
      <c r="N5290"/>
      <c r="O5290"/>
      <c r="P5290"/>
      <c r="Q5290"/>
      <c r="R5290"/>
      <c r="S5290"/>
      <c r="T5290"/>
      <c r="U5290"/>
      <c r="V5290"/>
      <c r="W5290"/>
      <c r="X5290"/>
      <c r="Y5290"/>
      <c r="Z5290"/>
    </row>
    <row r="5291" spans="1:26" x14ac:dyDescent="0.25">
      <c r="A5291"/>
      <c r="B5291"/>
      <c r="C5291"/>
      <c r="D5291"/>
      <c r="E5291"/>
      <c r="F5291"/>
      <c r="G5291"/>
      <c r="H5291"/>
      <c r="I5291"/>
      <c r="J5291"/>
      <c r="K5291"/>
      <c r="L5291"/>
      <c r="M5291"/>
      <c r="N5291"/>
      <c r="O5291"/>
      <c r="P5291"/>
      <c r="Q5291"/>
      <c r="R5291"/>
      <c r="S5291"/>
      <c r="T5291"/>
      <c r="U5291"/>
      <c r="V5291"/>
      <c r="W5291"/>
      <c r="X5291"/>
      <c r="Y5291"/>
      <c r="Z5291"/>
    </row>
    <row r="5292" spans="1:26" x14ac:dyDescent="0.25">
      <c r="A5292"/>
      <c r="B5292"/>
      <c r="C5292"/>
      <c r="D5292"/>
      <c r="E5292"/>
      <c r="F5292"/>
      <c r="G5292"/>
      <c r="H5292"/>
      <c r="I5292"/>
      <c r="J5292"/>
      <c r="K5292"/>
      <c r="L5292"/>
      <c r="M5292"/>
      <c r="N5292"/>
      <c r="O5292"/>
      <c r="P5292"/>
      <c r="Q5292"/>
      <c r="R5292"/>
      <c r="S5292"/>
      <c r="T5292"/>
      <c r="U5292"/>
      <c r="V5292"/>
      <c r="W5292"/>
      <c r="X5292"/>
      <c r="Y5292"/>
      <c r="Z5292"/>
    </row>
    <row r="5293" spans="1:26" x14ac:dyDescent="0.25">
      <c r="A5293"/>
      <c r="B5293"/>
      <c r="C5293"/>
      <c r="D5293"/>
      <c r="E5293"/>
      <c r="F5293"/>
      <c r="G5293"/>
      <c r="H5293"/>
      <c r="I5293"/>
      <c r="J5293"/>
      <c r="K5293"/>
      <c r="L5293"/>
      <c r="M5293"/>
      <c r="N5293"/>
      <c r="O5293"/>
      <c r="P5293"/>
      <c r="Q5293"/>
      <c r="R5293"/>
      <c r="S5293"/>
      <c r="T5293"/>
      <c r="U5293"/>
      <c r="V5293"/>
      <c r="W5293"/>
      <c r="X5293"/>
      <c r="Y5293"/>
      <c r="Z5293"/>
    </row>
    <row r="5294" spans="1:26" x14ac:dyDescent="0.25">
      <c r="A5294"/>
      <c r="B5294"/>
      <c r="C5294"/>
      <c r="D5294"/>
      <c r="E5294"/>
      <c r="F5294"/>
      <c r="G5294"/>
      <c r="H5294"/>
      <c r="I5294"/>
      <c r="J5294"/>
      <c r="K5294"/>
      <c r="L5294"/>
      <c r="M5294"/>
      <c r="N5294"/>
      <c r="O5294"/>
      <c r="P5294"/>
      <c r="Q5294"/>
      <c r="R5294"/>
      <c r="S5294"/>
      <c r="T5294"/>
      <c r="U5294"/>
      <c r="V5294"/>
      <c r="W5294"/>
      <c r="X5294"/>
      <c r="Y5294"/>
      <c r="Z5294"/>
    </row>
    <row r="5295" spans="1:26" x14ac:dyDescent="0.25">
      <c r="A5295"/>
      <c r="B5295"/>
      <c r="C5295"/>
      <c r="D5295"/>
      <c r="E5295"/>
      <c r="F5295"/>
      <c r="G5295"/>
      <c r="H5295"/>
      <c r="I5295"/>
      <c r="J5295"/>
      <c r="K5295"/>
      <c r="L5295"/>
      <c r="M5295"/>
      <c r="N5295"/>
      <c r="O5295"/>
      <c r="P5295"/>
      <c r="Q5295"/>
      <c r="R5295"/>
      <c r="S5295"/>
      <c r="T5295"/>
      <c r="U5295"/>
      <c r="V5295"/>
      <c r="W5295"/>
      <c r="X5295"/>
      <c r="Y5295"/>
      <c r="Z5295"/>
    </row>
    <row r="5296" spans="1:26" x14ac:dyDescent="0.25">
      <c r="A5296"/>
      <c r="B5296"/>
      <c r="C5296"/>
      <c r="D5296"/>
      <c r="E5296"/>
      <c r="F5296"/>
      <c r="G5296"/>
      <c r="H5296"/>
      <c r="I5296"/>
      <c r="J5296"/>
      <c r="K5296"/>
      <c r="L5296"/>
      <c r="M5296"/>
      <c r="N5296"/>
      <c r="O5296"/>
      <c r="P5296"/>
      <c r="Q5296"/>
      <c r="R5296"/>
      <c r="S5296"/>
      <c r="T5296"/>
      <c r="U5296"/>
      <c r="V5296"/>
      <c r="W5296"/>
      <c r="X5296"/>
      <c r="Y5296"/>
      <c r="Z5296"/>
    </row>
    <row r="5297" spans="1:26" x14ac:dyDescent="0.25">
      <c r="A5297"/>
      <c r="B5297"/>
      <c r="C5297"/>
      <c r="D5297"/>
      <c r="E5297"/>
      <c r="F5297"/>
      <c r="G5297"/>
      <c r="H5297"/>
      <c r="I5297"/>
      <c r="J5297"/>
      <c r="K5297"/>
      <c r="L5297"/>
      <c r="M5297"/>
      <c r="N5297"/>
      <c r="O5297"/>
      <c r="P5297"/>
      <c r="Q5297"/>
      <c r="R5297"/>
      <c r="S5297"/>
      <c r="T5297"/>
      <c r="U5297"/>
      <c r="V5297"/>
      <c r="W5297"/>
      <c r="X5297"/>
      <c r="Y5297"/>
      <c r="Z5297"/>
    </row>
    <row r="5298" spans="1:26" x14ac:dyDescent="0.25">
      <c r="A5298"/>
      <c r="B5298"/>
      <c r="C5298"/>
      <c r="D5298"/>
      <c r="E5298"/>
      <c r="F5298"/>
      <c r="G5298"/>
      <c r="H5298"/>
      <c r="I5298"/>
      <c r="J5298"/>
      <c r="K5298"/>
      <c r="L5298"/>
      <c r="M5298"/>
      <c r="N5298"/>
      <c r="O5298"/>
      <c r="P5298"/>
      <c r="Q5298"/>
      <c r="R5298"/>
      <c r="S5298"/>
      <c r="T5298"/>
      <c r="U5298"/>
      <c r="V5298"/>
      <c r="W5298"/>
      <c r="X5298"/>
      <c r="Y5298"/>
      <c r="Z5298"/>
    </row>
    <row r="5299" spans="1:26" x14ac:dyDescent="0.25">
      <c r="A5299"/>
      <c r="B5299"/>
      <c r="C5299"/>
      <c r="D5299"/>
      <c r="E5299"/>
      <c r="F5299"/>
      <c r="G5299"/>
      <c r="H5299"/>
      <c r="I5299"/>
      <c r="J5299"/>
      <c r="K5299"/>
      <c r="L5299"/>
      <c r="M5299"/>
      <c r="N5299"/>
      <c r="O5299"/>
      <c r="P5299"/>
      <c r="Q5299"/>
      <c r="R5299"/>
      <c r="S5299"/>
      <c r="T5299"/>
      <c r="U5299"/>
      <c r="V5299"/>
      <c r="W5299"/>
      <c r="X5299"/>
      <c r="Y5299"/>
      <c r="Z5299"/>
    </row>
    <row r="5300" spans="1:26" x14ac:dyDescent="0.25">
      <c r="A5300"/>
      <c r="B5300"/>
      <c r="C5300"/>
      <c r="D5300"/>
      <c r="E5300"/>
      <c r="F5300"/>
      <c r="G5300"/>
      <c r="H5300"/>
      <c r="I5300"/>
      <c r="J5300"/>
      <c r="K5300"/>
      <c r="L5300"/>
      <c r="M5300"/>
      <c r="N5300"/>
      <c r="O5300"/>
      <c r="P5300"/>
      <c r="Q5300"/>
      <c r="R5300"/>
      <c r="S5300"/>
      <c r="T5300"/>
      <c r="U5300"/>
      <c r="V5300"/>
      <c r="W5300"/>
      <c r="X5300"/>
      <c r="Y5300"/>
      <c r="Z5300"/>
    </row>
    <row r="5301" spans="1:26" x14ac:dyDescent="0.25">
      <c r="A5301"/>
      <c r="B5301"/>
      <c r="C5301"/>
      <c r="D5301"/>
      <c r="E5301"/>
      <c r="F5301"/>
      <c r="G5301"/>
      <c r="H5301"/>
      <c r="I5301"/>
      <c r="J5301"/>
      <c r="K5301"/>
      <c r="L5301"/>
      <c r="M5301"/>
      <c r="N5301"/>
      <c r="O5301"/>
      <c r="P5301"/>
      <c r="Q5301"/>
      <c r="R5301"/>
      <c r="S5301"/>
      <c r="T5301"/>
      <c r="U5301"/>
      <c r="V5301"/>
      <c r="W5301"/>
      <c r="X5301"/>
      <c r="Y5301"/>
      <c r="Z5301"/>
    </row>
    <row r="5302" spans="1:26" x14ac:dyDescent="0.25">
      <c r="A5302"/>
      <c r="B5302"/>
      <c r="C5302"/>
      <c r="D5302"/>
      <c r="E5302"/>
      <c r="F5302"/>
      <c r="G5302"/>
      <c r="H5302"/>
      <c r="I5302"/>
      <c r="J5302"/>
      <c r="K5302"/>
      <c r="L5302"/>
      <c r="M5302"/>
      <c r="N5302"/>
      <c r="O5302"/>
      <c r="P5302"/>
      <c r="Q5302"/>
      <c r="R5302"/>
      <c r="S5302"/>
      <c r="T5302"/>
      <c r="U5302"/>
      <c r="V5302"/>
      <c r="W5302"/>
      <c r="X5302"/>
      <c r="Y5302"/>
      <c r="Z5302"/>
    </row>
    <row r="5303" spans="1:26" x14ac:dyDescent="0.25">
      <c r="A5303"/>
      <c r="B5303"/>
      <c r="C5303"/>
      <c r="D5303"/>
      <c r="E5303"/>
      <c r="F5303"/>
      <c r="G5303"/>
      <c r="H5303"/>
      <c r="I5303"/>
      <c r="J5303"/>
      <c r="K5303"/>
      <c r="L5303"/>
      <c r="M5303"/>
      <c r="N5303"/>
      <c r="O5303"/>
      <c r="P5303"/>
      <c r="Q5303"/>
      <c r="R5303"/>
      <c r="S5303"/>
      <c r="T5303"/>
      <c r="U5303"/>
      <c r="V5303"/>
      <c r="W5303"/>
      <c r="X5303"/>
      <c r="Y5303"/>
      <c r="Z5303"/>
    </row>
    <row r="5304" spans="1:26" x14ac:dyDescent="0.25">
      <c r="A5304"/>
      <c r="B5304"/>
      <c r="C5304"/>
      <c r="D5304"/>
      <c r="E5304"/>
      <c r="F5304"/>
      <c r="G5304"/>
      <c r="H5304"/>
      <c r="I5304"/>
      <c r="J5304"/>
      <c r="K5304"/>
      <c r="L5304"/>
      <c r="M5304"/>
      <c r="N5304"/>
      <c r="O5304"/>
      <c r="P5304"/>
      <c r="Q5304"/>
      <c r="R5304"/>
      <c r="S5304"/>
      <c r="T5304"/>
      <c r="U5304"/>
      <c r="V5304"/>
      <c r="W5304"/>
      <c r="X5304"/>
      <c r="Y5304"/>
      <c r="Z5304"/>
    </row>
    <row r="5305" spans="1:26" x14ac:dyDescent="0.25">
      <c r="A5305"/>
      <c r="B5305"/>
      <c r="C5305"/>
      <c r="D5305"/>
      <c r="E5305"/>
      <c r="F5305"/>
      <c r="G5305"/>
      <c r="H5305"/>
      <c r="I5305"/>
      <c r="J5305"/>
      <c r="K5305"/>
      <c r="L5305"/>
      <c r="M5305"/>
      <c r="N5305"/>
      <c r="O5305"/>
      <c r="P5305"/>
      <c r="Q5305"/>
      <c r="R5305"/>
      <c r="S5305"/>
      <c r="T5305"/>
      <c r="U5305"/>
      <c r="V5305"/>
      <c r="W5305"/>
      <c r="X5305"/>
      <c r="Y5305"/>
      <c r="Z5305"/>
    </row>
    <row r="5306" spans="1:26" x14ac:dyDescent="0.25">
      <c r="A5306"/>
      <c r="B5306"/>
      <c r="C5306"/>
      <c r="D5306"/>
      <c r="E5306"/>
      <c r="F5306"/>
      <c r="G5306"/>
      <c r="H5306"/>
      <c r="I5306"/>
      <c r="J5306"/>
      <c r="K5306"/>
      <c r="L5306"/>
      <c r="M5306"/>
      <c r="N5306"/>
      <c r="O5306"/>
      <c r="P5306"/>
      <c r="Q5306"/>
      <c r="R5306"/>
      <c r="S5306"/>
      <c r="T5306"/>
      <c r="U5306"/>
      <c r="V5306"/>
      <c r="W5306"/>
      <c r="X5306"/>
      <c r="Y5306"/>
      <c r="Z5306"/>
    </row>
    <row r="5307" spans="1:26" x14ac:dyDescent="0.25">
      <c r="A5307"/>
      <c r="B5307"/>
      <c r="C5307"/>
      <c r="D5307"/>
      <c r="E5307"/>
      <c r="F5307"/>
      <c r="G5307"/>
      <c r="H5307"/>
      <c r="I5307"/>
      <c r="J5307"/>
      <c r="K5307"/>
      <c r="L5307"/>
      <c r="M5307"/>
      <c r="N5307"/>
      <c r="O5307"/>
      <c r="P5307"/>
      <c r="Q5307"/>
      <c r="R5307"/>
      <c r="S5307"/>
      <c r="T5307"/>
      <c r="U5307"/>
      <c r="V5307"/>
      <c r="W5307"/>
      <c r="X5307"/>
      <c r="Y5307"/>
      <c r="Z5307"/>
    </row>
    <row r="5308" spans="1:26" x14ac:dyDescent="0.25">
      <c r="A5308"/>
      <c r="B5308"/>
      <c r="C5308"/>
      <c r="D5308"/>
      <c r="E5308"/>
      <c r="F5308"/>
      <c r="G5308"/>
      <c r="H5308"/>
      <c r="I5308"/>
      <c r="J5308"/>
      <c r="K5308"/>
      <c r="L5308"/>
      <c r="M5308"/>
      <c r="N5308"/>
      <c r="O5308"/>
      <c r="P5308"/>
      <c r="Q5308"/>
      <c r="R5308"/>
      <c r="S5308"/>
      <c r="T5308"/>
      <c r="U5308"/>
      <c r="V5308"/>
      <c r="W5308"/>
      <c r="X5308"/>
      <c r="Y5308"/>
      <c r="Z5308"/>
    </row>
    <row r="5309" spans="1:26" x14ac:dyDescent="0.25">
      <c r="A5309"/>
      <c r="B5309"/>
      <c r="C5309"/>
      <c r="D5309"/>
      <c r="E5309"/>
      <c r="F5309"/>
      <c r="G5309"/>
      <c r="H5309"/>
      <c r="I5309"/>
      <c r="J5309"/>
      <c r="K5309"/>
      <c r="L5309"/>
      <c r="M5309"/>
      <c r="N5309"/>
      <c r="O5309"/>
      <c r="P5309"/>
      <c r="Q5309"/>
      <c r="R5309"/>
      <c r="S5309"/>
      <c r="T5309"/>
      <c r="U5309"/>
      <c r="V5309"/>
      <c r="W5309"/>
      <c r="X5309"/>
      <c r="Y5309"/>
      <c r="Z5309"/>
    </row>
    <row r="5310" spans="1:26" x14ac:dyDescent="0.25">
      <c r="A5310"/>
      <c r="B5310"/>
      <c r="C5310"/>
      <c r="D5310"/>
      <c r="E5310"/>
      <c r="F5310"/>
      <c r="G5310"/>
      <c r="H5310"/>
      <c r="I5310"/>
      <c r="J5310"/>
      <c r="K5310"/>
      <c r="L5310"/>
      <c r="M5310"/>
      <c r="N5310"/>
      <c r="O5310"/>
      <c r="P5310"/>
      <c r="Q5310"/>
      <c r="R5310"/>
      <c r="S5310"/>
      <c r="T5310"/>
      <c r="U5310"/>
      <c r="V5310"/>
      <c r="W5310"/>
      <c r="X5310"/>
      <c r="Y5310"/>
      <c r="Z5310"/>
    </row>
    <row r="5311" spans="1:26" x14ac:dyDescent="0.25">
      <c r="A5311"/>
      <c r="B5311"/>
      <c r="C5311"/>
      <c r="D5311"/>
      <c r="E5311"/>
      <c r="F5311"/>
      <c r="G5311"/>
      <c r="H5311"/>
      <c r="I5311"/>
      <c r="J5311"/>
      <c r="K5311"/>
      <c r="L5311"/>
      <c r="M5311"/>
      <c r="N5311"/>
      <c r="O5311"/>
      <c r="P5311"/>
      <c r="Q5311"/>
      <c r="R5311"/>
      <c r="S5311"/>
      <c r="T5311"/>
      <c r="U5311"/>
      <c r="V5311"/>
      <c r="W5311"/>
      <c r="X5311"/>
      <c r="Y5311"/>
      <c r="Z5311"/>
    </row>
    <row r="5312" spans="1:26" x14ac:dyDescent="0.25">
      <c r="A5312"/>
      <c r="B5312"/>
      <c r="C5312"/>
      <c r="D5312"/>
      <c r="E5312"/>
      <c r="F5312"/>
      <c r="G5312"/>
      <c r="H5312"/>
      <c r="I5312"/>
      <c r="J5312"/>
      <c r="K5312"/>
      <c r="L5312"/>
      <c r="M5312"/>
      <c r="N5312"/>
      <c r="O5312"/>
      <c r="P5312"/>
      <c r="Q5312"/>
      <c r="R5312"/>
      <c r="S5312"/>
      <c r="T5312"/>
      <c r="U5312"/>
      <c r="V5312"/>
      <c r="W5312"/>
      <c r="X5312"/>
      <c r="Y5312"/>
      <c r="Z5312"/>
    </row>
    <row r="5313" spans="1:26" x14ac:dyDescent="0.25">
      <c r="A5313"/>
      <c r="B5313"/>
      <c r="C5313"/>
      <c r="D5313"/>
      <c r="E5313"/>
      <c r="F5313"/>
      <c r="G5313"/>
      <c r="H5313"/>
      <c r="I5313"/>
      <c r="J5313"/>
      <c r="K5313"/>
      <c r="L5313"/>
      <c r="M5313"/>
      <c r="N5313"/>
      <c r="O5313"/>
      <c r="P5313"/>
      <c r="Q5313"/>
      <c r="R5313"/>
      <c r="S5313"/>
      <c r="T5313"/>
      <c r="U5313"/>
      <c r="V5313"/>
      <c r="W5313"/>
      <c r="X5313"/>
      <c r="Y5313"/>
      <c r="Z5313"/>
    </row>
    <row r="5314" spans="1:26" x14ac:dyDescent="0.25">
      <c r="A5314"/>
      <c r="B5314"/>
      <c r="C5314"/>
      <c r="D5314"/>
      <c r="E5314"/>
      <c r="F5314"/>
      <c r="G5314"/>
      <c r="H5314"/>
      <c r="I5314"/>
      <c r="J5314"/>
      <c r="K5314"/>
      <c r="L5314"/>
      <c r="M5314"/>
      <c r="N5314"/>
      <c r="O5314"/>
      <c r="P5314"/>
      <c r="Q5314"/>
      <c r="R5314"/>
      <c r="S5314"/>
      <c r="T5314"/>
      <c r="U5314"/>
      <c r="V5314"/>
      <c r="W5314"/>
      <c r="X5314"/>
      <c r="Y5314"/>
      <c r="Z5314"/>
    </row>
    <row r="5315" spans="1:26" x14ac:dyDescent="0.25">
      <c r="A5315"/>
      <c r="B5315"/>
      <c r="C5315"/>
      <c r="D5315"/>
      <c r="E5315"/>
      <c r="F5315"/>
      <c r="G5315"/>
      <c r="H5315"/>
      <c r="I5315"/>
      <c r="J5315"/>
      <c r="K5315"/>
      <c r="L5315"/>
      <c r="M5315"/>
      <c r="N5315"/>
      <c r="O5315"/>
      <c r="P5315"/>
      <c r="Q5315"/>
      <c r="R5315"/>
      <c r="S5315"/>
      <c r="T5315"/>
      <c r="U5315"/>
      <c r="V5315"/>
      <c r="W5315"/>
      <c r="X5315"/>
      <c r="Y5315"/>
      <c r="Z5315"/>
    </row>
    <row r="5316" spans="1:26" x14ac:dyDescent="0.25">
      <c r="A5316"/>
      <c r="B5316"/>
      <c r="C5316"/>
      <c r="D5316"/>
      <c r="E5316"/>
      <c r="F5316"/>
      <c r="G5316"/>
      <c r="H5316"/>
      <c r="I5316"/>
      <c r="J5316"/>
      <c r="K5316"/>
      <c r="L5316"/>
      <c r="M5316"/>
      <c r="N5316"/>
      <c r="O5316"/>
      <c r="P5316"/>
      <c r="Q5316"/>
      <c r="R5316"/>
      <c r="S5316"/>
      <c r="T5316"/>
      <c r="U5316"/>
      <c r="V5316"/>
      <c r="W5316"/>
      <c r="X5316"/>
      <c r="Y5316"/>
      <c r="Z5316"/>
    </row>
    <row r="5317" spans="1:26" x14ac:dyDescent="0.25">
      <c r="A5317"/>
      <c r="B5317"/>
      <c r="C5317"/>
      <c r="D5317"/>
      <c r="E5317"/>
      <c r="F5317"/>
      <c r="G5317"/>
      <c r="H5317"/>
      <c r="I5317"/>
      <c r="J5317"/>
      <c r="K5317"/>
      <c r="L5317"/>
      <c r="M5317"/>
      <c r="N5317"/>
      <c r="O5317"/>
      <c r="P5317"/>
      <c r="Q5317"/>
      <c r="R5317"/>
      <c r="S5317"/>
      <c r="T5317"/>
      <c r="U5317"/>
      <c r="V5317"/>
      <c r="W5317"/>
      <c r="X5317"/>
      <c r="Y5317"/>
      <c r="Z5317"/>
    </row>
    <row r="5318" spans="1:26" x14ac:dyDescent="0.25">
      <c r="A5318"/>
      <c r="B5318"/>
      <c r="C5318"/>
      <c r="D5318"/>
      <c r="E5318"/>
      <c r="F5318"/>
      <c r="G5318"/>
      <c r="H5318"/>
      <c r="I5318"/>
      <c r="J5318"/>
      <c r="K5318"/>
      <c r="L5318"/>
      <c r="M5318"/>
      <c r="N5318"/>
      <c r="O5318"/>
      <c r="P5318"/>
      <c r="Q5318"/>
      <c r="R5318"/>
      <c r="S5318"/>
      <c r="T5318"/>
      <c r="U5318"/>
      <c r="V5318"/>
      <c r="W5318"/>
      <c r="X5318"/>
      <c r="Y5318"/>
      <c r="Z5318"/>
    </row>
    <row r="5319" spans="1:26" x14ac:dyDescent="0.25">
      <c r="A5319"/>
      <c r="B5319"/>
      <c r="C5319"/>
      <c r="D5319"/>
      <c r="E5319"/>
      <c r="F5319"/>
      <c r="G5319"/>
      <c r="H5319"/>
      <c r="I5319"/>
      <c r="J5319"/>
      <c r="K5319"/>
      <c r="L5319"/>
      <c r="M5319"/>
      <c r="N5319"/>
      <c r="O5319"/>
      <c r="P5319"/>
      <c r="Q5319"/>
      <c r="R5319"/>
      <c r="S5319"/>
      <c r="T5319"/>
      <c r="U5319"/>
      <c r="V5319"/>
      <c r="W5319"/>
      <c r="X5319"/>
      <c r="Y5319"/>
      <c r="Z5319"/>
    </row>
    <row r="5320" spans="1:26" x14ac:dyDescent="0.25">
      <c r="A5320"/>
      <c r="B5320"/>
      <c r="C5320"/>
      <c r="D5320"/>
      <c r="E5320"/>
      <c r="F5320"/>
      <c r="G5320"/>
      <c r="H5320"/>
      <c r="I5320"/>
      <c r="J5320"/>
      <c r="K5320"/>
      <c r="L5320"/>
      <c r="M5320"/>
      <c r="N5320"/>
      <c r="O5320"/>
      <c r="P5320"/>
      <c r="Q5320"/>
      <c r="R5320"/>
      <c r="S5320"/>
      <c r="T5320"/>
      <c r="U5320"/>
      <c r="V5320"/>
      <c r="W5320"/>
      <c r="X5320"/>
      <c r="Y5320"/>
      <c r="Z5320"/>
    </row>
    <row r="5321" spans="1:26" x14ac:dyDescent="0.25">
      <c r="A5321"/>
      <c r="B5321"/>
      <c r="C5321"/>
      <c r="D5321"/>
      <c r="E5321"/>
      <c r="F5321"/>
      <c r="G5321"/>
      <c r="H5321"/>
      <c r="I5321"/>
      <c r="J5321"/>
      <c r="K5321"/>
      <c r="L5321"/>
      <c r="M5321"/>
      <c r="N5321"/>
      <c r="O5321"/>
      <c r="P5321"/>
      <c r="Q5321"/>
      <c r="R5321"/>
      <c r="S5321"/>
      <c r="T5321"/>
      <c r="U5321"/>
      <c r="V5321"/>
      <c r="W5321"/>
      <c r="X5321"/>
      <c r="Y5321"/>
      <c r="Z5321"/>
    </row>
    <row r="5322" spans="1:26" x14ac:dyDescent="0.25">
      <c r="A5322"/>
      <c r="B5322"/>
      <c r="C5322"/>
      <c r="D5322"/>
      <c r="E5322"/>
      <c r="F5322"/>
      <c r="G5322"/>
      <c r="H5322"/>
      <c r="I5322"/>
      <c r="J5322"/>
      <c r="K5322"/>
      <c r="L5322"/>
      <c r="M5322"/>
      <c r="N5322"/>
      <c r="O5322"/>
      <c r="P5322"/>
      <c r="Q5322"/>
      <c r="R5322"/>
      <c r="S5322"/>
      <c r="T5322"/>
      <c r="U5322"/>
      <c r="V5322"/>
      <c r="W5322"/>
      <c r="X5322"/>
      <c r="Y5322"/>
      <c r="Z5322"/>
    </row>
    <row r="5323" spans="1:26" x14ac:dyDescent="0.25">
      <c r="A5323"/>
      <c r="B5323"/>
      <c r="C5323"/>
      <c r="D5323"/>
      <c r="E5323"/>
      <c r="F5323"/>
      <c r="G5323"/>
      <c r="H5323"/>
      <c r="I5323"/>
      <c r="J5323"/>
      <c r="K5323"/>
      <c r="L5323"/>
      <c r="M5323"/>
      <c r="N5323"/>
      <c r="O5323"/>
      <c r="P5323"/>
      <c r="Q5323"/>
      <c r="R5323"/>
      <c r="S5323"/>
      <c r="T5323"/>
      <c r="U5323"/>
      <c r="V5323"/>
      <c r="W5323"/>
      <c r="X5323"/>
      <c r="Y5323"/>
      <c r="Z5323"/>
    </row>
    <row r="5324" spans="1:26" x14ac:dyDescent="0.25">
      <c r="A5324"/>
      <c r="B5324"/>
      <c r="C5324"/>
      <c r="D5324"/>
      <c r="E5324"/>
      <c r="F5324"/>
      <c r="G5324"/>
      <c r="H5324"/>
      <c r="I5324"/>
      <c r="J5324"/>
      <c r="K5324"/>
      <c r="L5324"/>
      <c r="M5324"/>
      <c r="N5324"/>
      <c r="O5324"/>
      <c r="P5324"/>
      <c r="Q5324"/>
      <c r="R5324"/>
      <c r="S5324"/>
      <c r="T5324"/>
      <c r="U5324"/>
      <c r="V5324"/>
      <c r="W5324"/>
      <c r="X5324"/>
      <c r="Y5324"/>
      <c r="Z5324"/>
    </row>
    <row r="5325" spans="1:26" x14ac:dyDescent="0.25">
      <c r="A5325"/>
      <c r="B5325"/>
      <c r="C5325"/>
      <c r="D5325"/>
      <c r="E5325"/>
      <c r="F5325"/>
      <c r="G5325"/>
      <c r="H5325"/>
      <c r="I5325"/>
      <c r="J5325"/>
      <c r="K5325"/>
      <c r="L5325"/>
      <c r="M5325"/>
      <c r="N5325"/>
      <c r="O5325"/>
      <c r="P5325"/>
      <c r="Q5325"/>
      <c r="R5325"/>
      <c r="S5325"/>
      <c r="T5325"/>
      <c r="U5325"/>
      <c r="V5325"/>
      <c r="W5325"/>
      <c r="X5325"/>
      <c r="Y5325"/>
      <c r="Z5325"/>
    </row>
    <row r="5326" spans="1:26" x14ac:dyDescent="0.25">
      <c r="A5326"/>
      <c r="B5326"/>
      <c r="C5326"/>
      <c r="D5326"/>
      <c r="E5326"/>
      <c r="F5326"/>
      <c r="G5326"/>
      <c r="H5326"/>
      <c r="I5326"/>
      <c r="J5326"/>
      <c r="K5326"/>
      <c r="L5326"/>
      <c r="M5326"/>
      <c r="N5326"/>
      <c r="O5326"/>
      <c r="P5326"/>
      <c r="Q5326"/>
      <c r="R5326"/>
      <c r="S5326"/>
      <c r="T5326"/>
      <c r="U5326"/>
      <c r="V5326"/>
      <c r="W5326"/>
      <c r="X5326"/>
      <c r="Y5326"/>
      <c r="Z5326"/>
    </row>
    <row r="5327" spans="1:26" x14ac:dyDescent="0.25">
      <c r="A5327"/>
      <c r="B5327"/>
      <c r="C5327"/>
      <c r="D5327"/>
      <c r="E5327"/>
      <c r="F5327"/>
      <c r="G5327"/>
      <c r="H5327"/>
      <c r="I5327"/>
      <c r="J5327"/>
      <c r="K5327"/>
      <c r="L5327"/>
      <c r="M5327"/>
      <c r="N5327"/>
      <c r="O5327"/>
      <c r="P5327"/>
      <c r="Q5327"/>
      <c r="R5327"/>
      <c r="S5327"/>
      <c r="T5327"/>
      <c r="U5327"/>
      <c r="V5327"/>
      <c r="W5327"/>
      <c r="X5327"/>
      <c r="Y5327"/>
      <c r="Z5327"/>
    </row>
    <row r="5328" spans="1:26" x14ac:dyDescent="0.25">
      <c r="A5328"/>
      <c r="B5328"/>
      <c r="C5328"/>
      <c r="D5328"/>
      <c r="E5328"/>
      <c r="F5328"/>
      <c r="G5328"/>
      <c r="H5328"/>
      <c r="I5328"/>
      <c r="J5328"/>
      <c r="K5328"/>
      <c r="L5328"/>
      <c r="M5328"/>
      <c r="N5328"/>
      <c r="O5328"/>
      <c r="P5328"/>
      <c r="Q5328"/>
      <c r="R5328"/>
      <c r="S5328"/>
      <c r="T5328"/>
      <c r="U5328"/>
      <c r="V5328"/>
      <c r="W5328"/>
      <c r="X5328"/>
      <c r="Y5328"/>
      <c r="Z5328"/>
    </row>
    <row r="5329" spans="1:26" x14ac:dyDescent="0.25">
      <c r="A5329"/>
      <c r="B5329"/>
      <c r="C5329"/>
      <c r="D5329"/>
      <c r="E5329"/>
      <c r="F5329"/>
      <c r="G5329"/>
      <c r="H5329"/>
      <c r="I5329"/>
      <c r="J5329"/>
      <c r="K5329"/>
      <c r="L5329"/>
      <c r="M5329"/>
      <c r="N5329"/>
      <c r="O5329"/>
      <c r="P5329"/>
      <c r="Q5329"/>
      <c r="R5329"/>
      <c r="S5329"/>
      <c r="T5329"/>
      <c r="U5329"/>
      <c r="V5329"/>
      <c r="W5329"/>
      <c r="X5329"/>
      <c r="Y5329"/>
      <c r="Z5329"/>
    </row>
    <row r="5330" spans="1:26" x14ac:dyDescent="0.25">
      <c r="A5330"/>
      <c r="B5330"/>
      <c r="C5330"/>
      <c r="D5330"/>
      <c r="E5330"/>
      <c r="F5330"/>
      <c r="G5330"/>
      <c r="H5330"/>
      <c r="I5330"/>
      <c r="J5330"/>
      <c r="K5330"/>
      <c r="L5330"/>
      <c r="M5330"/>
      <c r="N5330"/>
      <c r="O5330"/>
      <c r="P5330"/>
      <c r="Q5330"/>
      <c r="R5330"/>
      <c r="S5330"/>
      <c r="T5330"/>
      <c r="U5330"/>
      <c r="V5330"/>
      <c r="W5330"/>
      <c r="X5330"/>
      <c r="Y5330"/>
      <c r="Z5330"/>
    </row>
    <row r="5331" spans="1:26" x14ac:dyDescent="0.25">
      <c r="A5331"/>
      <c r="B5331"/>
      <c r="C5331"/>
      <c r="D5331"/>
      <c r="E5331"/>
      <c r="F5331"/>
      <c r="G5331"/>
      <c r="H5331"/>
      <c r="I5331"/>
      <c r="J5331"/>
      <c r="K5331"/>
      <c r="L5331"/>
      <c r="M5331"/>
      <c r="N5331"/>
      <c r="O5331"/>
      <c r="P5331"/>
      <c r="Q5331"/>
      <c r="R5331"/>
      <c r="S5331"/>
      <c r="T5331"/>
      <c r="U5331"/>
      <c r="V5331"/>
      <c r="W5331"/>
      <c r="X5331"/>
      <c r="Y5331"/>
      <c r="Z5331"/>
    </row>
    <row r="5332" spans="1:26" x14ac:dyDescent="0.25">
      <c r="A5332"/>
      <c r="B5332"/>
      <c r="C5332"/>
      <c r="D5332"/>
      <c r="E5332"/>
      <c r="F5332"/>
      <c r="G5332"/>
      <c r="H5332"/>
      <c r="I5332"/>
      <c r="J5332"/>
      <c r="K5332"/>
      <c r="L5332"/>
      <c r="M5332"/>
      <c r="N5332"/>
      <c r="O5332"/>
      <c r="P5332"/>
      <c r="Q5332"/>
      <c r="R5332"/>
      <c r="S5332"/>
      <c r="T5332"/>
      <c r="U5332"/>
      <c r="V5332"/>
      <c r="W5332"/>
      <c r="X5332"/>
      <c r="Y5332"/>
      <c r="Z5332"/>
    </row>
    <row r="5333" spans="1:26" x14ac:dyDescent="0.25">
      <c r="A5333"/>
      <c r="B5333"/>
      <c r="C5333"/>
      <c r="D5333"/>
      <c r="E5333"/>
      <c r="F5333"/>
      <c r="G5333"/>
      <c r="H5333"/>
      <c r="I5333"/>
      <c r="J5333"/>
      <c r="K5333"/>
      <c r="L5333"/>
      <c r="M5333"/>
      <c r="N5333"/>
      <c r="O5333"/>
      <c r="P5333"/>
      <c r="Q5333"/>
      <c r="R5333"/>
      <c r="S5333"/>
      <c r="T5333"/>
      <c r="U5333"/>
      <c r="V5333"/>
      <c r="W5333"/>
      <c r="X5333"/>
      <c r="Y5333"/>
      <c r="Z5333"/>
    </row>
    <row r="5334" spans="1:26" x14ac:dyDescent="0.25">
      <c r="A5334"/>
      <c r="B5334"/>
      <c r="C5334"/>
      <c r="D5334"/>
      <c r="E5334"/>
      <c r="F5334"/>
      <c r="G5334"/>
      <c r="H5334"/>
      <c r="I5334"/>
      <c r="J5334"/>
      <c r="K5334"/>
      <c r="L5334"/>
      <c r="M5334"/>
      <c r="N5334"/>
      <c r="O5334"/>
      <c r="P5334"/>
      <c r="Q5334"/>
      <c r="R5334"/>
      <c r="S5334"/>
      <c r="T5334"/>
      <c r="U5334"/>
      <c r="V5334"/>
      <c r="W5334"/>
      <c r="X5334"/>
      <c r="Y5334"/>
      <c r="Z5334"/>
    </row>
    <row r="5335" spans="1:26" x14ac:dyDescent="0.25">
      <c r="A5335"/>
      <c r="B5335"/>
      <c r="C5335"/>
      <c r="D5335"/>
      <c r="E5335"/>
      <c r="F5335"/>
      <c r="G5335"/>
      <c r="H5335"/>
      <c r="I5335"/>
      <c r="J5335"/>
      <c r="K5335"/>
      <c r="L5335"/>
      <c r="M5335"/>
      <c r="N5335"/>
      <c r="O5335"/>
      <c r="P5335"/>
      <c r="Q5335"/>
      <c r="R5335"/>
      <c r="S5335"/>
      <c r="T5335"/>
      <c r="U5335"/>
      <c r="V5335"/>
      <c r="W5335"/>
      <c r="X5335"/>
      <c r="Y5335"/>
      <c r="Z5335"/>
    </row>
    <row r="5336" spans="1:26" x14ac:dyDescent="0.25">
      <c r="A5336"/>
      <c r="B5336"/>
      <c r="C5336"/>
      <c r="D5336"/>
      <c r="E5336"/>
      <c r="F5336"/>
      <c r="G5336"/>
      <c r="H5336"/>
      <c r="I5336"/>
      <c r="J5336"/>
      <c r="K5336"/>
      <c r="L5336"/>
      <c r="M5336"/>
      <c r="N5336"/>
      <c r="O5336"/>
      <c r="P5336"/>
      <c r="Q5336"/>
      <c r="R5336"/>
      <c r="S5336"/>
      <c r="T5336"/>
      <c r="U5336"/>
      <c r="V5336"/>
      <c r="W5336"/>
      <c r="X5336"/>
      <c r="Y5336"/>
      <c r="Z5336"/>
    </row>
    <row r="5337" spans="1:26" x14ac:dyDescent="0.25">
      <c r="A5337"/>
      <c r="B5337"/>
      <c r="C5337"/>
      <c r="D5337"/>
      <c r="E5337"/>
      <c r="F5337"/>
      <c r="G5337"/>
      <c r="H5337"/>
      <c r="I5337"/>
      <c r="J5337"/>
      <c r="K5337"/>
      <c r="L5337"/>
      <c r="M5337"/>
      <c r="N5337"/>
      <c r="O5337"/>
      <c r="P5337"/>
      <c r="Q5337"/>
      <c r="R5337"/>
      <c r="S5337"/>
      <c r="T5337"/>
      <c r="U5337"/>
      <c r="V5337"/>
      <c r="W5337"/>
      <c r="X5337"/>
      <c r="Y5337"/>
      <c r="Z5337"/>
    </row>
    <row r="5338" spans="1:26" x14ac:dyDescent="0.25">
      <c r="A5338"/>
      <c r="B5338"/>
      <c r="C5338"/>
      <c r="D5338"/>
      <c r="E5338"/>
      <c r="F5338"/>
      <c r="G5338"/>
      <c r="H5338"/>
      <c r="I5338"/>
      <c r="J5338"/>
      <c r="K5338"/>
      <c r="L5338"/>
      <c r="M5338"/>
      <c r="N5338"/>
      <c r="O5338"/>
      <c r="P5338"/>
      <c r="Q5338"/>
      <c r="R5338"/>
      <c r="S5338"/>
      <c r="T5338"/>
      <c r="U5338"/>
      <c r="V5338"/>
      <c r="W5338"/>
      <c r="X5338"/>
      <c r="Y5338"/>
      <c r="Z5338"/>
    </row>
    <row r="5339" spans="1:26" x14ac:dyDescent="0.25">
      <c r="A5339"/>
      <c r="B5339"/>
      <c r="C5339"/>
      <c r="D5339"/>
      <c r="E5339"/>
      <c r="F5339"/>
      <c r="G5339"/>
      <c r="H5339"/>
      <c r="I5339"/>
      <c r="J5339"/>
      <c r="K5339"/>
      <c r="L5339"/>
      <c r="M5339"/>
      <c r="N5339"/>
      <c r="O5339"/>
      <c r="P5339"/>
      <c r="Q5339"/>
      <c r="R5339"/>
      <c r="S5339"/>
      <c r="T5339"/>
      <c r="U5339"/>
      <c r="V5339"/>
      <c r="W5339"/>
      <c r="X5339"/>
      <c r="Y5339"/>
      <c r="Z5339"/>
    </row>
    <row r="5340" spans="1:26" x14ac:dyDescent="0.25">
      <c r="A5340"/>
      <c r="B5340"/>
      <c r="C5340"/>
      <c r="D5340"/>
      <c r="E5340"/>
      <c r="F5340"/>
      <c r="G5340"/>
      <c r="H5340"/>
      <c r="I5340"/>
      <c r="J5340"/>
      <c r="K5340"/>
      <c r="L5340"/>
      <c r="M5340"/>
      <c r="N5340"/>
      <c r="O5340"/>
      <c r="P5340"/>
      <c r="Q5340"/>
      <c r="R5340"/>
      <c r="S5340"/>
      <c r="T5340"/>
      <c r="U5340"/>
      <c r="V5340"/>
      <c r="W5340"/>
      <c r="X5340"/>
      <c r="Y5340"/>
      <c r="Z5340"/>
    </row>
    <row r="5341" spans="1:26" x14ac:dyDescent="0.25">
      <c r="A5341"/>
      <c r="B5341"/>
      <c r="C5341"/>
      <c r="D5341"/>
      <c r="E5341"/>
      <c r="F5341"/>
      <c r="G5341"/>
      <c r="H5341"/>
      <c r="I5341"/>
      <c r="J5341"/>
      <c r="K5341"/>
      <c r="L5341"/>
      <c r="M5341"/>
      <c r="N5341"/>
      <c r="O5341"/>
      <c r="P5341"/>
      <c r="Q5341"/>
      <c r="R5341"/>
      <c r="S5341"/>
      <c r="T5341"/>
      <c r="U5341"/>
      <c r="V5341"/>
      <c r="W5341"/>
      <c r="X5341"/>
      <c r="Y5341"/>
      <c r="Z5341"/>
    </row>
    <row r="5342" spans="1:26" x14ac:dyDescent="0.25">
      <c r="A5342"/>
      <c r="B5342"/>
      <c r="C5342"/>
      <c r="D5342"/>
      <c r="E5342"/>
      <c r="F5342"/>
      <c r="G5342"/>
      <c r="H5342"/>
      <c r="I5342"/>
      <c r="J5342"/>
      <c r="K5342"/>
      <c r="L5342"/>
      <c r="M5342"/>
      <c r="N5342"/>
      <c r="O5342"/>
      <c r="P5342"/>
      <c r="Q5342"/>
      <c r="R5342"/>
      <c r="S5342"/>
      <c r="T5342"/>
      <c r="U5342"/>
      <c r="V5342"/>
      <c r="W5342"/>
      <c r="X5342"/>
      <c r="Y5342"/>
      <c r="Z5342"/>
    </row>
    <row r="5343" spans="1:26" x14ac:dyDescent="0.25">
      <c r="A5343"/>
      <c r="B5343"/>
      <c r="C5343"/>
      <c r="D5343"/>
      <c r="E5343"/>
      <c r="F5343"/>
      <c r="G5343"/>
      <c r="H5343"/>
      <c r="I5343"/>
      <c r="J5343"/>
      <c r="K5343"/>
      <c r="L5343"/>
      <c r="M5343"/>
      <c r="N5343"/>
      <c r="O5343"/>
      <c r="P5343"/>
      <c r="Q5343"/>
      <c r="R5343"/>
      <c r="S5343"/>
      <c r="T5343"/>
      <c r="U5343"/>
      <c r="V5343"/>
      <c r="W5343"/>
      <c r="X5343"/>
      <c r="Y5343"/>
      <c r="Z5343"/>
    </row>
    <row r="5344" spans="1:26" x14ac:dyDescent="0.25">
      <c r="A5344"/>
      <c r="B5344"/>
      <c r="C5344"/>
      <c r="D5344"/>
      <c r="E5344"/>
      <c r="F5344"/>
      <c r="G5344"/>
      <c r="H5344"/>
      <c r="I5344"/>
      <c r="J5344"/>
      <c r="K5344"/>
      <c r="L5344"/>
      <c r="M5344"/>
      <c r="N5344"/>
      <c r="O5344"/>
      <c r="P5344"/>
      <c r="Q5344"/>
      <c r="R5344"/>
      <c r="S5344"/>
      <c r="T5344"/>
      <c r="U5344"/>
      <c r="V5344"/>
      <c r="W5344"/>
      <c r="X5344"/>
      <c r="Y5344"/>
      <c r="Z5344"/>
    </row>
    <row r="5345" spans="1:26" x14ac:dyDescent="0.25">
      <c r="A5345"/>
      <c r="B5345"/>
      <c r="C5345"/>
      <c r="D5345"/>
      <c r="E5345"/>
      <c r="F5345"/>
      <c r="G5345"/>
      <c r="H5345"/>
      <c r="I5345"/>
      <c r="J5345"/>
      <c r="K5345"/>
      <c r="L5345"/>
      <c r="M5345"/>
      <c r="N5345"/>
      <c r="O5345"/>
      <c r="P5345"/>
      <c r="Q5345"/>
      <c r="R5345"/>
      <c r="S5345"/>
      <c r="T5345"/>
      <c r="U5345"/>
      <c r="V5345"/>
      <c r="W5345"/>
      <c r="X5345"/>
      <c r="Y5345"/>
      <c r="Z5345"/>
    </row>
    <row r="5346" spans="1:26" x14ac:dyDescent="0.25">
      <c r="A5346"/>
      <c r="B5346"/>
      <c r="C5346"/>
      <c r="D5346"/>
      <c r="E5346"/>
      <c r="F5346"/>
      <c r="G5346"/>
      <c r="H5346"/>
      <c r="I5346"/>
      <c r="J5346"/>
      <c r="K5346"/>
      <c r="L5346"/>
      <c r="M5346"/>
      <c r="N5346"/>
      <c r="O5346"/>
      <c r="P5346"/>
      <c r="Q5346"/>
      <c r="R5346"/>
      <c r="S5346"/>
      <c r="T5346"/>
      <c r="U5346"/>
      <c r="V5346"/>
      <c r="W5346"/>
      <c r="X5346"/>
      <c r="Y5346"/>
      <c r="Z5346"/>
    </row>
    <row r="5347" spans="1:26" x14ac:dyDescent="0.25">
      <c r="A5347"/>
      <c r="B5347"/>
      <c r="C5347"/>
      <c r="D5347"/>
      <c r="E5347"/>
      <c r="F5347"/>
      <c r="G5347"/>
      <c r="H5347"/>
      <c r="I5347"/>
      <c r="J5347"/>
      <c r="K5347"/>
      <c r="L5347"/>
      <c r="M5347"/>
      <c r="N5347"/>
      <c r="O5347"/>
      <c r="P5347"/>
      <c r="Q5347"/>
      <c r="R5347"/>
      <c r="S5347"/>
      <c r="T5347"/>
      <c r="U5347"/>
      <c r="V5347"/>
      <c r="W5347"/>
      <c r="X5347"/>
      <c r="Y5347"/>
      <c r="Z5347"/>
    </row>
    <row r="5348" spans="1:26" x14ac:dyDescent="0.25">
      <c r="A5348"/>
      <c r="B5348"/>
      <c r="C5348"/>
      <c r="D5348"/>
      <c r="E5348"/>
      <c r="F5348"/>
      <c r="G5348"/>
      <c r="H5348"/>
      <c r="I5348"/>
      <c r="J5348"/>
      <c r="K5348"/>
      <c r="L5348"/>
      <c r="M5348"/>
      <c r="N5348"/>
      <c r="O5348"/>
      <c r="P5348"/>
      <c r="Q5348"/>
      <c r="R5348"/>
      <c r="S5348"/>
      <c r="T5348"/>
      <c r="U5348"/>
      <c r="V5348"/>
      <c r="W5348"/>
      <c r="X5348"/>
      <c r="Y5348"/>
      <c r="Z5348"/>
    </row>
    <row r="5349" spans="1:26" x14ac:dyDescent="0.25">
      <c r="A5349"/>
      <c r="B5349"/>
      <c r="C5349"/>
      <c r="D5349"/>
      <c r="E5349"/>
      <c r="F5349"/>
      <c r="G5349"/>
      <c r="H5349"/>
      <c r="I5349"/>
      <c r="J5349"/>
      <c r="K5349"/>
      <c r="L5349"/>
      <c r="M5349"/>
      <c r="N5349"/>
      <c r="O5349"/>
      <c r="P5349"/>
      <c r="Q5349"/>
      <c r="R5349"/>
      <c r="S5349"/>
      <c r="T5349"/>
      <c r="U5349"/>
      <c r="V5349"/>
      <c r="W5349"/>
      <c r="X5349"/>
      <c r="Y5349"/>
      <c r="Z5349"/>
    </row>
    <row r="5350" spans="1:26" x14ac:dyDescent="0.25">
      <c r="A5350"/>
      <c r="B5350"/>
      <c r="C5350"/>
      <c r="D5350"/>
      <c r="E5350"/>
      <c r="F5350"/>
      <c r="G5350"/>
      <c r="H5350"/>
      <c r="I5350"/>
      <c r="J5350"/>
      <c r="K5350"/>
      <c r="L5350"/>
      <c r="M5350"/>
      <c r="N5350"/>
      <c r="O5350"/>
      <c r="P5350"/>
      <c r="Q5350"/>
      <c r="R5350"/>
      <c r="S5350"/>
      <c r="T5350"/>
      <c r="U5350"/>
      <c r="V5350"/>
      <c r="W5350"/>
      <c r="X5350"/>
      <c r="Y5350"/>
      <c r="Z5350"/>
    </row>
    <row r="5351" spans="1:26" x14ac:dyDescent="0.25">
      <c r="A5351"/>
      <c r="B5351"/>
      <c r="C5351"/>
      <c r="D5351"/>
      <c r="E5351"/>
      <c r="F5351"/>
      <c r="G5351"/>
      <c r="H5351"/>
      <c r="I5351"/>
      <c r="J5351"/>
      <c r="K5351"/>
      <c r="L5351"/>
      <c r="M5351"/>
      <c r="N5351"/>
      <c r="O5351"/>
      <c r="P5351"/>
      <c r="Q5351"/>
      <c r="R5351"/>
      <c r="S5351"/>
      <c r="T5351"/>
      <c r="U5351"/>
      <c r="V5351"/>
      <c r="W5351"/>
      <c r="X5351"/>
      <c r="Y5351"/>
      <c r="Z5351"/>
    </row>
    <row r="5352" spans="1:26" x14ac:dyDescent="0.25">
      <c r="A5352"/>
      <c r="B5352"/>
      <c r="C5352"/>
      <c r="D5352"/>
      <c r="E5352"/>
      <c r="F5352"/>
      <c r="G5352"/>
      <c r="H5352"/>
      <c r="I5352"/>
      <c r="J5352"/>
      <c r="K5352"/>
      <c r="L5352"/>
      <c r="M5352"/>
      <c r="N5352"/>
      <c r="O5352"/>
      <c r="P5352"/>
      <c r="Q5352"/>
      <c r="R5352"/>
      <c r="S5352"/>
      <c r="T5352"/>
      <c r="U5352"/>
      <c r="V5352"/>
      <c r="W5352"/>
      <c r="X5352"/>
      <c r="Y5352"/>
      <c r="Z5352"/>
    </row>
    <row r="5353" spans="1:26" x14ac:dyDescent="0.25">
      <c r="A5353"/>
      <c r="B5353"/>
      <c r="C5353"/>
      <c r="D5353"/>
      <c r="E5353"/>
      <c r="F5353"/>
      <c r="G5353"/>
      <c r="H5353"/>
      <c r="I5353"/>
      <c r="J5353"/>
      <c r="K5353"/>
      <c r="L5353"/>
      <c r="M5353"/>
      <c r="N5353"/>
      <c r="O5353"/>
      <c r="P5353"/>
      <c r="Q5353"/>
      <c r="R5353"/>
      <c r="S5353"/>
      <c r="T5353"/>
      <c r="U5353"/>
      <c r="V5353"/>
      <c r="W5353"/>
      <c r="X5353"/>
      <c r="Y5353"/>
      <c r="Z5353"/>
    </row>
    <row r="5354" spans="1:26" x14ac:dyDescent="0.25">
      <c r="A5354"/>
      <c r="B5354"/>
      <c r="C5354"/>
      <c r="D5354"/>
      <c r="E5354"/>
      <c r="F5354"/>
      <c r="G5354"/>
      <c r="H5354"/>
      <c r="I5354"/>
      <c r="J5354"/>
      <c r="K5354"/>
      <c r="L5354"/>
      <c r="M5354"/>
      <c r="N5354"/>
      <c r="O5354"/>
      <c r="P5354"/>
      <c r="Q5354"/>
      <c r="R5354"/>
      <c r="S5354"/>
      <c r="T5354"/>
      <c r="U5354"/>
      <c r="V5354"/>
      <c r="W5354"/>
      <c r="X5354"/>
      <c r="Y5354"/>
      <c r="Z5354"/>
    </row>
    <row r="5355" spans="1:26" x14ac:dyDescent="0.25">
      <c r="A5355"/>
      <c r="B5355"/>
      <c r="C5355"/>
      <c r="D5355"/>
      <c r="E5355"/>
      <c r="F5355"/>
      <c r="G5355"/>
      <c r="H5355"/>
      <c r="I5355"/>
      <c r="J5355"/>
      <c r="K5355"/>
      <c r="L5355"/>
      <c r="M5355"/>
      <c r="N5355"/>
      <c r="O5355"/>
      <c r="P5355"/>
      <c r="Q5355"/>
      <c r="R5355"/>
      <c r="S5355"/>
      <c r="T5355"/>
      <c r="U5355"/>
      <c r="V5355"/>
      <c r="W5355"/>
      <c r="X5355"/>
      <c r="Y5355"/>
      <c r="Z5355"/>
    </row>
    <row r="5356" spans="1:26" x14ac:dyDescent="0.25">
      <c r="A5356"/>
      <c r="B5356"/>
      <c r="C5356"/>
      <c r="D5356"/>
      <c r="E5356"/>
      <c r="F5356"/>
      <c r="G5356"/>
      <c r="H5356"/>
      <c r="I5356"/>
      <c r="J5356"/>
      <c r="K5356"/>
      <c r="L5356"/>
      <c r="M5356"/>
      <c r="N5356"/>
      <c r="O5356"/>
      <c r="P5356"/>
      <c r="Q5356"/>
      <c r="R5356"/>
      <c r="S5356"/>
      <c r="T5356"/>
      <c r="U5356"/>
      <c r="V5356"/>
      <c r="W5356"/>
      <c r="X5356"/>
      <c r="Y5356"/>
      <c r="Z5356"/>
    </row>
    <row r="5357" spans="1:26" x14ac:dyDescent="0.25">
      <c r="A5357"/>
      <c r="B5357"/>
      <c r="C5357"/>
      <c r="D5357"/>
      <c r="E5357"/>
      <c r="F5357"/>
      <c r="G5357"/>
      <c r="H5357"/>
      <c r="I5357"/>
      <c r="J5357"/>
      <c r="K5357"/>
      <c r="L5357"/>
      <c r="M5357"/>
      <c r="N5357"/>
      <c r="O5357"/>
      <c r="P5357"/>
      <c r="Q5357"/>
      <c r="R5357"/>
      <c r="S5357"/>
      <c r="T5357"/>
      <c r="U5357"/>
      <c r="V5357"/>
      <c r="W5357"/>
      <c r="X5357"/>
      <c r="Y5357"/>
      <c r="Z5357"/>
    </row>
    <row r="5358" spans="1:26" x14ac:dyDescent="0.25">
      <c r="A5358"/>
      <c r="B5358"/>
      <c r="C5358"/>
      <c r="D5358"/>
      <c r="E5358"/>
      <c r="F5358"/>
      <c r="G5358"/>
      <c r="H5358"/>
      <c r="I5358"/>
      <c r="J5358"/>
      <c r="K5358"/>
      <c r="L5358"/>
      <c r="M5358"/>
      <c r="N5358"/>
      <c r="O5358"/>
      <c r="P5358"/>
      <c r="Q5358"/>
      <c r="R5358"/>
      <c r="S5358"/>
      <c r="T5358"/>
      <c r="U5358"/>
      <c r="V5358"/>
      <c r="W5358"/>
      <c r="X5358"/>
      <c r="Y5358"/>
      <c r="Z5358"/>
    </row>
    <row r="5359" spans="1:26" x14ac:dyDescent="0.25">
      <c r="A5359"/>
      <c r="B5359"/>
      <c r="C5359"/>
      <c r="D5359"/>
      <c r="E5359"/>
      <c r="F5359"/>
      <c r="G5359"/>
      <c r="H5359"/>
      <c r="I5359"/>
      <c r="J5359"/>
      <c r="K5359"/>
      <c r="L5359"/>
      <c r="M5359"/>
      <c r="N5359"/>
      <c r="O5359"/>
      <c r="P5359"/>
      <c r="Q5359"/>
      <c r="R5359"/>
      <c r="S5359"/>
      <c r="T5359"/>
      <c r="U5359"/>
      <c r="V5359"/>
      <c r="W5359"/>
      <c r="X5359"/>
      <c r="Y5359"/>
      <c r="Z5359"/>
    </row>
    <row r="5360" spans="1:26" x14ac:dyDescent="0.25">
      <c r="A5360"/>
      <c r="B5360"/>
      <c r="C5360"/>
      <c r="D5360"/>
      <c r="E5360"/>
      <c r="F5360"/>
      <c r="G5360"/>
      <c r="H5360"/>
      <c r="I5360"/>
      <c r="J5360"/>
      <c r="K5360"/>
      <c r="L5360"/>
      <c r="M5360"/>
      <c r="N5360"/>
      <c r="O5360"/>
      <c r="P5360"/>
      <c r="Q5360"/>
      <c r="R5360"/>
      <c r="S5360"/>
      <c r="T5360"/>
      <c r="U5360"/>
      <c r="V5360"/>
      <c r="W5360"/>
      <c r="X5360"/>
      <c r="Y5360"/>
      <c r="Z5360"/>
    </row>
    <row r="5361" spans="1:26" x14ac:dyDescent="0.25">
      <c r="A5361"/>
      <c r="B5361"/>
      <c r="C5361"/>
      <c r="D5361"/>
      <c r="E5361"/>
      <c r="F5361"/>
      <c r="G5361"/>
      <c r="H5361"/>
      <c r="I5361"/>
      <c r="J5361"/>
      <c r="K5361"/>
      <c r="L5361"/>
      <c r="M5361"/>
      <c r="N5361"/>
      <c r="O5361"/>
      <c r="P5361"/>
      <c r="Q5361"/>
      <c r="R5361"/>
      <c r="S5361"/>
      <c r="T5361"/>
      <c r="U5361"/>
      <c r="V5361"/>
      <c r="W5361"/>
      <c r="X5361"/>
      <c r="Y5361"/>
      <c r="Z5361"/>
    </row>
    <row r="5362" spans="1:26" x14ac:dyDescent="0.25">
      <c r="A5362"/>
      <c r="B5362"/>
      <c r="C5362"/>
      <c r="D5362"/>
      <c r="E5362"/>
      <c r="F5362"/>
      <c r="G5362"/>
      <c r="H5362"/>
      <c r="I5362"/>
      <c r="J5362"/>
      <c r="K5362"/>
      <c r="L5362"/>
      <c r="M5362"/>
      <c r="N5362"/>
      <c r="O5362"/>
      <c r="P5362"/>
      <c r="Q5362"/>
      <c r="R5362"/>
      <c r="S5362"/>
      <c r="T5362"/>
      <c r="U5362"/>
      <c r="V5362"/>
      <c r="W5362"/>
      <c r="X5362"/>
      <c r="Y5362"/>
      <c r="Z5362"/>
    </row>
    <row r="5363" spans="1:26" x14ac:dyDescent="0.25">
      <c r="A5363"/>
      <c r="B5363"/>
      <c r="C5363"/>
      <c r="D5363"/>
      <c r="E5363"/>
      <c r="F5363"/>
      <c r="G5363"/>
      <c r="H5363"/>
      <c r="I5363"/>
      <c r="J5363"/>
      <c r="K5363"/>
      <c r="L5363"/>
      <c r="M5363"/>
      <c r="N5363"/>
      <c r="O5363"/>
      <c r="P5363"/>
      <c r="Q5363"/>
      <c r="R5363"/>
      <c r="S5363"/>
      <c r="T5363"/>
      <c r="U5363"/>
      <c r="V5363"/>
      <c r="W5363"/>
      <c r="X5363"/>
      <c r="Y5363"/>
      <c r="Z5363"/>
    </row>
    <row r="5364" spans="1:26" x14ac:dyDescent="0.25">
      <c r="A5364"/>
      <c r="B5364"/>
      <c r="C5364"/>
      <c r="D5364"/>
      <c r="E5364"/>
      <c r="F5364"/>
      <c r="G5364"/>
      <c r="H5364"/>
      <c r="I5364"/>
      <c r="J5364"/>
      <c r="K5364"/>
      <c r="L5364"/>
      <c r="M5364"/>
      <c r="N5364"/>
      <c r="O5364"/>
      <c r="P5364"/>
      <c r="Q5364"/>
      <c r="R5364"/>
      <c r="S5364"/>
      <c r="T5364"/>
      <c r="U5364"/>
      <c r="V5364"/>
      <c r="W5364"/>
      <c r="X5364"/>
      <c r="Y5364"/>
      <c r="Z5364"/>
    </row>
    <row r="5365" spans="1:26" x14ac:dyDescent="0.25">
      <c r="A5365"/>
      <c r="B5365"/>
      <c r="C5365"/>
      <c r="D5365"/>
      <c r="E5365"/>
      <c r="F5365"/>
      <c r="G5365"/>
      <c r="H5365"/>
      <c r="I5365"/>
      <c r="J5365"/>
      <c r="K5365"/>
      <c r="L5365"/>
      <c r="M5365"/>
      <c r="N5365"/>
      <c r="O5365"/>
      <c r="P5365"/>
      <c r="Q5365"/>
      <c r="R5365"/>
      <c r="S5365"/>
      <c r="T5365"/>
      <c r="U5365"/>
      <c r="V5365"/>
      <c r="W5365"/>
      <c r="X5365"/>
      <c r="Y5365"/>
      <c r="Z5365"/>
    </row>
    <row r="5366" spans="1:26" x14ac:dyDescent="0.25">
      <c r="A5366"/>
      <c r="B5366"/>
      <c r="C5366"/>
      <c r="D5366"/>
      <c r="E5366"/>
      <c r="F5366"/>
      <c r="G5366"/>
      <c r="H5366"/>
      <c r="I5366"/>
      <c r="J5366"/>
      <c r="K5366"/>
      <c r="L5366"/>
      <c r="M5366"/>
      <c r="N5366"/>
      <c r="O5366"/>
      <c r="P5366"/>
      <c r="Q5366"/>
      <c r="R5366"/>
      <c r="S5366"/>
      <c r="T5366"/>
      <c r="U5366"/>
      <c r="V5366"/>
      <c r="W5366"/>
      <c r="X5366"/>
      <c r="Y5366"/>
      <c r="Z5366"/>
    </row>
    <row r="5367" spans="1:26" x14ac:dyDescent="0.25">
      <c r="A5367"/>
      <c r="B5367"/>
      <c r="C5367"/>
      <c r="D5367"/>
      <c r="E5367"/>
      <c r="F5367"/>
      <c r="G5367"/>
      <c r="H5367"/>
      <c r="I5367"/>
      <c r="J5367"/>
      <c r="K5367"/>
      <c r="L5367"/>
      <c r="M5367"/>
      <c r="N5367"/>
      <c r="O5367"/>
      <c r="P5367"/>
      <c r="Q5367"/>
      <c r="R5367"/>
      <c r="S5367"/>
      <c r="T5367"/>
      <c r="U5367"/>
      <c r="V5367"/>
      <c r="W5367"/>
      <c r="X5367"/>
      <c r="Y5367"/>
      <c r="Z5367"/>
    </row>
    <row r="5368" spans="1:26" x14ac:dyDescent="0.25">
      <c r="A5368"/>
      <c r="B5368"/>
      <c r="C5368"/>
      <c r="D5368"/>
      <c r="E5368"/>
      <c r="F5368"/>
      <c r="G5368"/>
      <c r="H5368"/>
      <c r="I5368"/>
      <c r="J5368"/>
      <c r="K5368"/>
      <c r="L5368"/>
      <c r="M5368"/>
      <c r="N5368"/>
      <c r="O5368"/>
      <c r="P5368"/>
      <c r="Q5368"/>
      <c r="R5368"/>
      <c r="S5368"/>
      <c r="T5368"/>
      <c r="U5368"/>
      <c r="V5368"/>
      <c r="W5368"/>
      <c r="X5368"/>
      <c r="Y5368"/>
      <c r="Z5368"/>
    </row>
    <row r="5369" spans="1:26" x14ac:dyDescent="0.25">
      <c r="A5369"/>
      <c r="B5369"/>
      <c r="C5369"/>
      <c r="D5369"/>
      <c r="E5369"/>
      <c r="F5369"/>
      <c r="G5369"/>
      <c r="H5369"/>
      <c r="I5369"/>
      <c r="J5369"/>
      <c r="K5369"/>
      <c r="L5369"/>
      <c r="M5369"/>
      <c r="N5369"/>
      <c r="O5369"/>
      <c r="P5369"/>
      <c r="Q5369"/>
      <c r="R5369"/>
      <c r="S5369"/>
      <c r="T5369"/>
      <c r="U5369"/>
      <c r="V5369"/>
      <c r="W5369"/>
      <c r="X5369"/>
      <c r="Y5369"/>
      <c r="Z5369"/>
    </row>
    <row r="5370" spans="1:26" x14ac:dyDescent="0.25">
      <c r="A5370"/>
      <c r="B5370"/>
      <c r="C5370"/>
      <c r="D5370"/>
      <c r="E5370"/>
      <c r="F5370"/>
      <c r="G5370"/>
      <c r="H5370"/>
      <c r="I5370"/>
      <c r="J5370"/>
      <c r="K5370"/>
      <c r="L5370"/>
      <c r="M5370"/>
      <c r="N5370"/>
      <c r="O5370"/>
      <c r="P5370"/>
      <c r="Q5370"/>
      <c r="R5370"/>
      <c r="S5370"/>
      <c r="T5370"/>
      <c r="U5370"/>
      <c r="V5370"/>
      <c r="W5370"/>
      <c r="X5370"/>
      <c r="Y5370"/>
      <c r="Z5370"/>
    </row>
    <row r="5371" spans="1:26" x14ac:dyDescent="0.25">
      <c r="A5371"/>
      <c r="B5371"/>
      <c r="C5371"/>
      <c r="D5371"/>
      <c r="E5371"/>
      <c r="F5371"/>
      <c r="G5371"/>
      <c r="H5371"/>
      <c r="I5371"/>
      <c r="J5371"/>
      <c r="K5371"/>
      <c r="L5371"/>
      <c r="M5371"/>
      <c r="N5371"/>
      <c r="O5371"/>
      <c r="P5371"/>
      <c r="Q5371"/>
      <c r="R5371"/>
      <c r="S5371"/>
      <c r="T5371"/>
      <c r="U5371"/>
      <c r="V5371"/>
      <c r="W5371"/>
      <c r="X5371"/>
      <c r="Y5371"/>
      <c r="Z5371"/>
    </row>
    <row r="5372" spans="1:26" x14ac:dyDescent="0.25">
      <c r="A5372"/>
      <c r="B5372"/>
      <c r="C5372"/>
      <c r="D5372"/>
      <c r="E5372"/>
      <c r="F5372"/>
      <c r="G5372"/>
      <c r="H5372"/>
      <c r="I5372"/>
      <c r="J5372"/>
      <c r="K5372"/>
      <c r="L5372"/>
      <c r="M5372"/>
      <c r="N5372"/>
      <c r="O5372"/>
      <c r="P5372"/>
      <c r="Q5372"/>
      <c r="R5372"/>
      <c r="S5372"/>
      <c r="T5372"/>
      <c r="U5372"/>
      <c r="V5372"/>
      <c r="W5372"/>
      <c r="X5372"/>
      <c r="Y5372"/>
      <c r="Z5372"/>
    </row>
    <row r="5373" spans="1:26" x14ac:dyDescent="0.25">
      <c r="A5373"/>
      <c r="B5373"/>
      <c r="C5373"/>
      <c r="D5373"/>
      <c r="E5373"/>
      <c r="F5373"/>
      <c r="G5373"/>
      <c r="H5373"/>
      <c r="I5373"/>
      <c r="J5373"/>
      <c r="K5373"/>
      <c r="L5373"/>
      <c r="M5373"/>
      <c r="N5373"/>
      <c r="O5373"/>
      <c r="P5373"/>
      <c r="Q5373"/>
      <c r="R5373"/>
      <c r="S5373"/>
      <c r="T5373"/>
      <c r="U5373"/>
      <c r="V5373"/>
      <c r="W5373"/>
      <c r="X5373"/>
      <c r="Y5373"/>
      <c r="Z5373"/>
    </row>
    <row r="5374" spans="1:26" x14ac:dyDescent="0.25">
      <c r="A5374"/>
      <c r="B5374"/>
      <c r="C5374"/>
      <c r="D5374"/>
      <c r="E5374"/>
      <c r="F5374"/>
      <c r="G5374"/>
      <c r="H5374"/>
      <c r="I5374"/>
      <c r="J5374"/>
      <c r="K5374"/>
      <c r="L5374"/>
      <c r="M5374"/>
      <c r="N5374"/>
      <c r="O5374"/>
      <c r="P5374"/>
      <c r="Q5374"/>
      <c r="R5374"/>
      <c r="S5374"/>
      <c r="T5374"/>
      <c r="U5374"/>
      <c r="V5374"/>
      <c r="W5374"/>
      <c r="X5374"/>
      <c r="Y5374"/>
      <c r="Z5374"/>
    </row>
    <row r="5375" spans="1:26" x14ac:dyDescent="0.25">
      <c r="A5375"/>
      <c r="B5375"/>
      <c r="C5375"/>
      <c r="D5375"/>
      <c r="E5375"/>
      <c r="F5375"/>
      <c r="G5375"/>
      <c r="H5375"/>
      <c r="I5375"/>
      <c r="J5375"/>
      <c r="K5375"/>
      <c r="L5375"/>
      <c r="M5375"/>
      <c r="N5375"/>
      <c r="O5375"/>
      <c r="P5375"/>
      <c r="Q5375"/>
      <c r="R5375"/>
      <c r="S5375"/>
      <c r="T5375"/>
      <c r="U5375"/>
      <c r="V5375"/>
      <c r="W5375"/>
      <c r="X5375"/>
      <c r="Y5375"/>
      <c r="Z5375"/>
    </row>
    <row r="5376" spans="1:26" x14ac:dyDescent="0.25">
      <c r="A5376"/>
      <c r="B5376"/>
      <c r="C5376"/>
      <c r="D5376"/>
      <c r="E5376"/>
      <c r="F5376"/>
      <c r="G5376"/>
      <c r="H5376"/>
      <c r="I5376"/>
      <c r="J5376"/>
      <c r="K5376"/>
      <c r="L5376"/>
      <c r="M5376"/>
      <c r="N5376"/>
      <c r="O5376"/>
      <c r="P5376"/>
      <c r="Q5376"/>
      <c r="R5376"/>
      <c r="S5376"/>
      <c r="T5376"/>
      <c r="U5376"/>
      <c r="V5376"/>
      <c r="W5376"/>
      <c r="X5376"/>
      <c r="Y5376"/>
      <c r="Z5376"/>
    </row>
    <row r="5377" spans="1:26" x14ac:dyDescent="0.25">
      <c r="A5377"/>
      <c r="B5377"/>
      <c r="C5377"/>
      <c r="D5377"/>
      <c r="E5377"/>
      <c r="F5377"/>
      <c r="G5377"/>
      <c r="H5377"/>
      <c r="I5377"/>
      <c r="J5377"/>
      <c r="K5377"/>
      <c r="L5377"/>
      <c r="M5377"/>
      <c r="N5377"/>
      <c r="O5377"/>
      <c r="P5377"/>
      <c r="Q5377"/>
      <c r="R5377"/>
      <c r="S5377"/>
      <c r="T5377"/>
      <c r="U5377"/>
      <c r="V5377"/>
      <c r="W5377"/>
      <c r="X5377"/>
      <c r="Y5377"/>
      <c r="Z5377"/>
    </row>
    <row r="5378" spans="1:26" x14ac:dyDescent="0.25">
      <c r="A5378"/>
      <c r="B5378"/>
      <c r="C5378"/>
      <c r="D5378"/>
      <c r="E5378"/>
      <c r="F5378"/>
      <c r="G5378"/>
      <c r="H5378"/>
      <c r="I5378"/>
      <c r="J5378"/>
      <c r="K5378"/>
      <c r="L5378"/>
      <c r="M5378"/>
      <c r="N5378"/>
      <c r="O5378"/>
      <c r="P5378"/>
      <c r="Q5378"/>
      <c r="R5378"/>
      <c r="S5378"/>
      <c r="T5378"/>
      <c r="U5378"/>
      <c r="V5378"/>
      <c r="W5378"/>
      <c r="X5378"/>
      <c r="Y5378"/>
      <c r="Z5378"/>
    </row>
    <row r="5379" spans="1:26" x14ac:dyDescent="0.25">
      <c r="A5379"/>
      <c r="B5379"/>
      <c r="C5379"/>
      <c r="D5379"/>
      <c r="E5379"/>
      <c r="F5379"/>
      <c r="G5379"/>
      <c r="H5379"/>
      <c r="I5379"/>
      <c r="J5379"/>
      <c r="K5379"/>
      <c r="L5379"/>
      <c r="M5379"/>
      <c r="N5379"/>
      <c r="O5379"/>
      <c r="P5379"/>
      <c r="Q5379"/>
      <c r="R5379"/>
      <c r="S5379"/>
      <c r="T5379"/>
      <c r="U5379"/>
      <c r="V5379"/>
      <c r="W5379"/>
      <c r="X5379"/>
      <c r="Y5379"/>
      <c r="Z5379"/>
    </row>
    <row r="5380" spans="1:26" x14ac:dyDescent="0.25">
      <c r="A5380"/>
      <c r="B5380"/>
      <c r="C5380"/>
      <c r="D5380"/>
      <c r="E5380"/>
      <c r="F5380"/>
      <c r="G5380"/>
      <c r="H5380"/>
      <c r="I5380"/>
      <c r="J5380"/>
      <c r="K5380"/>
      <c r="L5380"/>
      <c r="M5380"/>
      <c r="N5380"/>
      <c r="O5380"/>
      <c r="P5380"/>
      <c r="Q5380"/>
      <c r="R5380"/>
      <c r="S5380"/>
      <c r="T5380"/>
      <c r="U5380"/>
      <c r="V5380"/>
      <c r="W5380"/>
      <c r="X5380"/>
      <c r="Y5380"/>
      <c r="Z5380"/>
    </row>
    <row r="5381" spans="1:26" x14ac:dyDescent="0.25">
      <c r="A5381"/>
      <c r="B5381"/>
      <c r="C5381"/>
      <c r="D5381"/>
      <c r="E5381"/>
      <c r="F5381"/>
      <c r="G5381"/>
      <c r="H5381"/>
      <c r="I5381"/>
      <c r="J5381"/>
      <c r="K5381"/>
      <c r="L5381"/>
      <c r="M5381"/>
      <c r="N5381"/>
      <c r="O5381"/>
      <c r="P5381"/>
      <c r="Q5381"/>
      <c r="R5381"/>
      <c r="S5381"/>
      <c r="T5381"/>
      <c r="U5381"/>
      <c r="V5381"/>
      <c r="W5381"/>
      <c r="X5381"/>
      <c r="Y5381"/>
      <c r="Z5381"/>
    </row>
    <row r="5382" spans="1:26" x14ac:dyDescent="0.25">
      <c r="A5382"/>
      <c r="B5382"/>
      <c r="C5382"/>
      <c r="D5382"/>
      <c r="E5382"/>
      <c r="F5382"/>
      <c r="G5382"/>
      <c r="H5382"/>
      <c r="I5382"/>
      <c r="J5382"/>
      <c r="K5382"/>
      <c r="L5382"/>
      <c r="M5382"/>
      <c r="N5382"/>
      <c r="O5382"/>
      <c r="P5382"/>
      <c r="Q5382"/>
      <c r="R5382"/>
      <c r="S5382"/>
      <c r="T5382"/>
      <c r="U5382"/>
      <c r="V5382"/>
      <c r="W5382"/>
      <c r="X5382"/>
      <c r="Y5382"/>
      <c r="Z5382"/>
    </row>
    <row r="5383" spans="1:26" x14ac:dyDescent="0.25">
      <c r="A5383"/>
      <c r="B5383"/>
      <c r="C5383"/>
      <c r="D5383"/>
      <c r="E5383"/>
      <c r="F5383"/>
      <c r="G5383"/>
      <c r="H5383"/>
      <c r="I5383"/>
      <c r="J5383"/>
      <c r="K5383"/>
      <c r="L5383"/>
      <c r="M5383"/>
      <c r="N5383"/>
      <c r="O5383"/>
      <c r="P5383"/>
      <c r="Q5383"/>
      <c r="R5383"/>
      <c r="S5383"/>
      <c r="T5383"/>
      <c r="U5383"/>
      <c r="V5383"/>
      <c r="W5383"/>
      <c r="X5383"/>
      <c r="Y5383"/>
      <c r="Z5383"/>
    </row>
    <row r="5384" spans="1:26" x14ac:dyDescent="0.25">
      <c r="A5384"/>
      <c r="B5384"/>
      <c r="C5384"/>
      <c r="D5384"/>
      <c r="E5384"/>
      <c r="F5384"/>
      <c r="G5384"/>
      <c r="H5384"/>
      <c r="I5384"/>
      <c r="J5384"/>
      <c r="K5384"/>
      <c r="L5384"/>
      <c r="M5384"/>
      <c r="N5384"/>
      <c r="O5384"/>
      <c r="P5384"/>
      <c r="Q5384"/>
      <c r="R5384"/>
      <c r="S5384"/>
      <c r="T5384"/>
      <c r="U5384"/>
      <c r="V5384"/>
      <c r="W5384"/>
      <c r="X5384"/>
      <c r="Y5384"/>
      <c r="Z5384"/>
    </row>
    <row r="5385" spans="1:26" x14ac:dyDescent="0.25">
      <c r="A5385"/>
      <c r="B5385"/>
      <c r="C5385"/>
      <c r="D5385"/>
      <c r="E5385"/>
      <c r="F5385"/>
      <c r="G5385"/>
      <c r="H5385"/>
      <c r="I5385"/>
      <c r="J5385"/>
      <c r="K5385"/>
      <c r="L5385"/>
      <c r="M5385"/>
      <c r="N5385"/>
      <c r="O5385"/>
      <c r="P5385"/>
      <c r="Q5385"/>
      <c r="R5385"/>
      <c r="S5385"/>
      <c r="T5385"/>
      <c r="U5385"/>
      <c r="V5385"/>
      <c r="W5385"/>
      <c r="X5385"/>
      <c r="Y5385"/>
      <c r="Z5385"/>
    </row>
    <row r="5386" spans="1:26" x14ac:dyDescent="0.25">
      <c r="A5386"/>
      <c r="B5386"/>
      <c r="C5386"/>
      <c r="D5386"/>
      <c r="E5386"/>
      <c r="F5386"/>
      <c r="G5386"/>
      <c r="H5386"/>
      <c r="I5386"/>
      <c r="J5386"/>
      <c r="K5386"/>
      <c r="L5386"/>
      <c r="M5386"/>
      <c r="N5386"/>
      <c r="O5386"/>
      <c r="P5386"/>
      <c r="Q5386"/>
      <c r="R5386"/>
      <c r="S5386"/>
      <c r="T5386"/>
      <c r="U5386"/>
      <c r="V5386"/>
      <c r="W5386"/>
      <c r="X5386"/>
      <c r="Y5386"/>
      <c r="Z5386"/>
    </row>
    <row r="5387" spans="1:26" x14ac:dyDescent="0.25">
      <c r="A5387"/>
      <c r="B5387"/>
      <c r="C5387"/>
      <c r="D5387"/>
      <c r="E5387"/>
      <c r="F5387"/>
      <c r="G5387"/>
      <c r="H5387"/>
      <c r="I5387"/>
      <c r="J5387"/>
      <c r="K5387"/>
      <c r="L5387"/>
      <c r="M5387"/>
      <c r="N5387"/>
      <c r="O5387"/>
      <c r="P5387"/>
      <c r="Q5387"/>
      <c r="R5387"/>
      <c r="S5387"/>
      <c r="T5387"/>
      <c r="U5387"/>
      <c r="V5387"/>
      <c r="W5387"/>
      <c r="X5387"/>
      <c r="Y5387"/>
      <c r="Z5387"/>
    </row>
    <row r="5388" spans="1:26" x14ac:dyDescent="0.25">
      <c r="A5388"/>
      <c r="B5388"/>
      <c r="C5388"/>
      <c r="D5388"/>
      <c r="E5388"/>
      <c r="F5388"/>
      <c r="G5388"/>
      <c r="H5388"/>
      <c r="I5388"/>
      <c r="J5388"/>
      <c r="K5388"/>
      <c r="L5388"/>
      <c r="M5388"/>
      <c r="N5388"/>
      <c r="O5388"/>
      <c r="P5388"/>
      <c r="Q5388"/>
      <c r="R5388"/>
      <c r="S5388"/>
      <c r="T5388"/>
      <c r="U5388"/>
      <c r="V5388"/>
      <c r="W5388"/>
      <c r="X5388"/>
      <c r="Y5388"/>
      <c r="Z5388"/>
    </row>
    <row r="5389" spans="1:26" x14ac:dyDescent="0.25">
      <c r="A5389"/>
      <c r="B5389"/>
      <c r="C5389"/>
      <c r="D5389"/>
      <c r="E5389"/>
      <c r="F5389"/>
      <c r="G5389"/>
      <c r="H5389"/>
      <c r="I5389"/>
      <c r="J5389"/>
      <c r="K5389"/>
      <c r="L5389"/>
      <c r="M5389"/>
      <c r="N5389"/>
      <c r="O5389"/>
      <c r="P5389"/>
      <c r="Q5389"/>
      <c r="R5389"/>
      <c r="S5389"/>
      <c r="T5389"/>
      <c r="U5389"/>
      <c r="V5389"/>
      <c r="W5389"/>
      <c r="X5389"/>
      <c r="Y5389"/>
      <c r="Z5389"/>
    </row>
    <row r="5390" spans="1:26" x14ac:dyDescent="0.25">
      <c r="A5390"/>
      <c r="B5390"/>
      <c r="C5390"/>
      <c r="D5390"/>
      <c r="E5390"/>
      <c r="F5390"/>
      <c r="G5390"/>
      <c r="H5390"/>
      <c r="I5390"/>
      <c r="J5390"/>
      <c r="K5390"/>
      <c r="L5390"/>
      <c r="M5390"/>
      <c r="N5390"/>
      <c r="O5390"/>
      <c r="P5390"/>
      <c r="Q5390"/>
      <c r="R5390"/>
      <c r="S5390"/>
      <c r="T5390"/>
      <c r="U5390"/>
      <c r="V5390"/>
      <c r="W5390"/>
      <c r="X5390"/>
      <c r="Y5390"/>
      <c r="Z5390"/>
    </row>
    <row r="5391" spans="1:26" x14ac:dyDescent="0.25">
      <c r="A5391"/>
      <c r="B5391"/>
      <c r="C5391"/>
      <c r="D5391"/>
      <c r="E5391"/>
      <c r="F5391"/>
      <c r="G5391"/>
      <c r="H5391"/>
      <c r="I5391"/>
      <c r="J5391"/>
      <c r="K5391"/>
      <c r="L5391"/>
      <c r="M5391"/>
      <c r="N5391"/>
      <c r="O5391"/>
      <c r="P5391"/>
      <c r="Q5391"/>
      <c r="R5391"/>
      <c r="S5391"/>
      <c r="T5391"/>
      <c r="U5391"/>
      <c r="V5391"/>
      <c r="W5391"/>
      <c r="X5391"/>
      <c r="Y5391"/>
      <c r="Z5391"/>
    </row>
    <row r="5392" spans="1:26" x14ac:dyDescent="0.25">
      <c r="A5392"/>
      <c r="B5392"/>
      <c r="C5392"/>
      <c r="D5392"/>
      <c r="E5392"/>
      <c r="F5392"/>
      <c r="G5392"/>
      <c r="H5392"/>
      <c r="I5392"/>
      <c r="J5392"/>
      <c r="K5392"/>
      <c r="L5392"/>
      <c r="M5392"/>
      <c r="N5392"/>
      <c r="O5392"/>
      <c r="P5392"/>
      <c r="Q5392"/>
      <c r="R5392"/>
      <c r="S5392"/>
      <c r="T5392"/>
      <c r="U5392"/>
      <c r="V5392"/>
      <c r="W5392"/>
      <c r="X5392"/>
      <c r="Y5392"/>
      <c r="Z5392"/>
    </row>
    <row r="5393" spans="1:26" x14ac:dyDescent="0.25">
      <c r="A5393"/>
      <c r="B5393"/>
      <c r="C5393"/>
      <c r="D5393"/>
      <c r="E5393"/>
      <c r="F5393"/>
      <c r="G5393"/>
      <c r="H5393"/>
      <c r="I5393"/>
      <c r="J5393"/>
      <c r="K5393"/>
      <c r="L5393"/>
      <c r="M5393"/>
      <c r="N5393"/>
      <c r="O5393"/>
      <c r="P5393"/>
      <c r="Q5393"/>
      <c r="R5393"/>
      <c r="S5393"/>
      <c r="T5393"/>
      <c r="U5393"/>
      <c r="V5393"/>
      <c r="W5393"/>
      <c r="X5393"/>
      <c r="Y5393"/>
      <c r="Z5393"/>
    </row>
    <row r="5394" spans="1:26" x14ac:dyDescent="0.25">
      <c r="A5394"/>
      <c r="B5394"/>
      <c r="C5394"/>
      <c r="D5394"/>
      <c r="E5394"/>
      <c r="F5394"/>
      <c r="G5394"/>
      <c r="H5394"/>
      <c r="I5394"/>
      <c r="J5394"/>
      <c r="K5394"/>
      <c r="L5394"/>
      <c r="M5394"/>
      <c r="N5394"/>
      <c r="O5394"/>
      <c r="P5394"/>
      <c r="Q5394"/>
      <c r="R5394"/>
      <c r="S5394"/>
      <c r="T5394"/>
      <c r="U5394"/>
      <c r="V5394"/>
      <c r="W5394"/>
      <c r="X5394"/>
      <c r="Y5394"/>
      <c r="Z5394"/>
    </row>
    <row r="5395" spans="1:26" x14ac:dyDescent="0.25">
      <c r="A5395"/>
      <c r="B5395"/>
      <c r="C5395"/>
      <c r="D5395"/>
      <c r="E5395"/>
      <c r="F5395"/>
      <c r="G5395"/>
      <c r="H5395"/>
      <c r="I5395"/>
      <c r="J5395"/>
      <c r="K5395"/>
      <c r="L5395"/>
      <c r="M5395"/>
      <c r="N5395"/>
      <c r="O5395"/>
      <c r="P5395"/>
      <c r="Q5395"/>
      <c r="R5395"/>
      <c r="S5395"/>
      <c r="T5395"/>
      <c r="U5395"/>
      <c r="V5395"/>
      <c r="W5395"/>
      <c r="X5395"/>
      <c r="Y5395"/>
      <c r="Z5395"/>
    </row>
    <row r="5396" spans="1:26" x14ac:dyDescent="0.25">
      <c r="A5396"/>
      <c r="B5396"/>
      <c r="C5396"/>
      <c r="D5396"/>
      <c r="E5396"/>
      <c r="F5396"/>
      <c r="G5396"/>
      <c r="H5396"/>
      <c r="I5396"/>
      <c r="J5396"/>
      <c r="K5396"/>
      <c r="L5396"/>
      <c r="M5396"/>
      <c r="N5396"/>
      <c r="O5396"/>
      <c r="P5396"/>
      <c r="Q5396"/>
      <c r="R5396"/>
      <c r="S5396"/>
      <c r="T5396"/>
      <c r="U5396"/>
      <c r="V5396"/>
      <c r="W5396"/>
      <c r="X5396"/>
      <c r="Y5396"/>
      <c r="Z5396"/>
    </row>
    <row r="5397" spans="1:26" x14ac:dyDescent="0.25">
      <c r="A5397"/>
      <c r="B5397"/>
      <c r="C5397"/>
      <c r="D5397"/>
      <c r="E5397"/>
      <c r="F5397"/>
      <c r="G5397"/>
      <c r="H5397"/>
      <c r="I5397"/>
      <c r="J5397"/>
      <c r="K5397"/>
      <c r="L5397"/>
      <c r="M5397"/>
      <c r="N5397"/>
      <c r="O5397"/>
      <c r="P5397"/>
      <c r="Q5397"/>
      <c r="R5397"/>
      <c r="S5397"/>
      <c r="T5397"/>
      <c r="U5397"/>
      <c r="V5397"/>
      <c r="W5397"/>
      <c r="X5397"/>
      <c r="Y5397"/>
      <c r="Z5397"/>
    </row>
    <row r="5398" spans="1:26" x14ac:dyDescent="0.25">
      <c r="A5398"/>
      <c r="B5398"/>
      <c r="C5398"/>
      <c r="D5398"/>
      <c r="E5398"/>
      <c r="F5398"/>
      <c r="G5398"/>
      <c r="H5398"/>
      <c r="I5398"/>
      <c r="J5398"/>
      <c r="K5398"/>
      <c r="L5398"/>
      <c r="M5398"/>
      <c r="N5398"/>
      <c r="O5398"/>
      <c r="P5398"/>
      <c r="Q5398"/>
      <c r="R5398"/>
      <c r="S5398"/>
      <c r="T5398"/>
      <c r="U5398"/>
      <c r="V5398"/>
      <c r="W5398"/>
      <c r="X5398"/>
      <c r="Y5398"/>
      <c r="Z5398"/>
    </row>
    <row r="5399" spans="1:26" x14ac:dyDescent="0.25">
      <c r="A5399"/>
      <c r="B5399"/>
      <c r="C5399"/>
      <c r="D5399"/>
      <c r="E5399"/>
      <c r="F5399"/>
      <c r="G5399"/>
      <c r="H5399"/>
      <c r="I5399"/>
      <c r="J5399"/>
      <c r="K5399"/>
      <c r="L5399"/>
      <c r="M5399"/>
      <c r="N5399"/>
      <c r="O5399"/>
      <c r="P5399"/>
      <c r="Q5399"/>
      <c r="R5399"/>
      <c r="S5399"/>
      <c r="T5399"/>
      <c r="U5399"/>
      <c r="V5399"/>
      <c r="W5399"/>
      <c r="X5399"/>
      <c r="Y5399"/>
      <c r="Z5399"/>
    </row>
    <row r="5400" spans="1:26" x14ac:dyDescent="0.25">
      <c r="A5400"/>
      <c r="B5400"/>
      <c r="C5400"/>
      <c r="D5400"/>
      <c r="E5400"/>
      <c r="F5400"/>
      <c r="G5400"/>
      <c r="H5400"/>
      <c r="I5400"/>
      <c r="J5400"/>
      <c r="K5400"/>
      <c r="L5400"/>
      <c r="M5400"/>
      <c r="N5400"/>
      <c r="O5400"/>
      <c r="P5400"/>
      <c r="Q5400"/>
      <c r="R5400"/>
      <c r="S5400"/>
      <c r="T5400"/>
      <c r="U5400"/>
      <c r="V5400"/>
      <c r="W5400"/>
      <c r="X5400"/>
      <c r="Y5400"/>
      <c r="Z5400"/>
    </row>
    <row r="5401" spans="1:26" x14ac:dyDescent="0.25">
      <c r="A5401"/>
      <c r="B5401"/>
      <c r="C5401"/>
      <c r="D5401"/>
      <c r="E5401"/>
      <c r="F5401"/>
      <c r="G5401"/>
      <c r="H5401"/>
      <c r="I5401"/>
      <c r="J5401"/>
      <c r="K5401"/>
      <c r="L5401"/>
      <c r="M5401"/>
      <c r="N5401"/>
      <c r="O5401"/>
      <c r="P5401"/>
      <c r="Q5401"/>
      <c r="R5401"/>
      <c r="S5401"/>
      <c r="T5401"/>
      <c r="U5401"/>
      <c r="V5401"/>
      <c r="W5401"/>
      <c r="X5401"/>
      <c r="Y5401"/>
      <c r="Z5401"/>
    </row>
    <row r="5402" spans="1:26" x14ac:dyDescent="0.25">
      <c r="A5402"/>
      <c r="B5402"/>
      <c r="C5402"/>
      <c r="D5402"/>
      <c r="E5402"/>
      <c r="F5402"/>
      <c r="G5402"/>
      <c r="H5402"/>
      <c r="I5402"/>
      <c r="J5402"/>
      <c r="K5402"/>
      <c r="L5402"/>
      <c r="M5402"/>
      <c r="N5402"/>
      <c r="O5402"/>
      <c r="P5402"/>
      <c r="Q5402"/>
      <c r="R5402"/>
      <c r="S5402"/>
      <c r="T5402"/>
      <c r="U5402"/>
      <c r="V5402"/>
      <c r="W5402"/>
      <c r="X5402"/>
      <c r="Y5402"/>
      <c r="Z5402"/>
    </row>
    <row r="5403" spans="1:26" x14ac:dyDescent="0.25">
      <c r="A5403"/>
      <c r="B5403"/>
      <c r="C5403"/>
      <c r="D5403"/>
      <c r="E5403"/>
      <c r="F5403"/>
      <c r="G5403"/>
      <c r="H5403"/>
      <c r="I5403"/>
      <c r="J5403"/>
      <c r="K5403"/>
      <c r="L5403"/>
      <c r="M5403"/>
      <c r="N5403"/>
      <c r="O5403"/>
      <c r="P5403"/>
      <c r="Q5403"/>
      <c r="R5403"/>
      <c r="S5403"/>
      <c r="T5403"/>
      <c r="U5403"/>
      <c r="V5403"/>
      <c r="W5403"/>
      <c r="X5403"/>
      <c r="Y5403"/>
      <c r="Z5403"/>
    </row>
    <row r="5404" spans="1:26" x14ac:dyDescent="0.25">
      <c r="A5404"/>
      <c r="B5404"/>
      <c r="C5404"/>
      <c r="D5404"/>
      <c r="E5404"/>
      <c r="F5404"/>
      <c r="G5404"/>
      <c r="H5404"/>
      <c r="I5404"/>
      <c r="J5404"/>
      <c r="K5404"/>
      <c r="L5404"/>
      <c r="M5404"/>
      <c r="N5404"/>
      <c r="O5404"/>
      <c r="P5404"/>
      <c r="Q5404"/>
      <c r="R5404"/>
      <c r="S5404"/>
      <c r="T5404"/>
      <c r="U5404"/>
      <c r="V5404"/>
      <c r="W5404"/>
      <c r="X5404"/>
      <c r="Y5404"/>
      <c r="Z5404"/>
    </row>
    <row r="5405" spans="1:26" x14ac:dyDescent="0.25">
      <c r="A5405"/>
      <c r="B5405"/>
      <c r="C5405"/>
      <c r="D5405"/>
      <c r="E5405"/>
      <c r="F5405"/>
      <c r="G5405"/>
      <c r="H5405"/>
      <c r="I5405"/>
      <c r="J5405"/>
      <c r="K5405"/>
      <c r="L5405"/>
      <c r="M5405"/>
      <c r="N5405"/>
      <c r="O5405"/>
      <c r="P5405"/>
      <c r="Q5405"/>
      <c r="R5405"/>
      <c r="S5405"/>
      <c r="T5405"/>
      <c r="U5405"/>
      <c r="V5405"/>
      <c r="W5405"/>
      <c r="X5405"/>
      <c r="Y5405"/>
      <c r="Z5405"/>
    </row>
    <row r="5406" spans="1:26" x14ac:dyDescent="0.25">
      <c r="A5406"/>
      <c r="B5406"/>
      <c r="C5406"/>
      <c r="D5406"/>
      <c r="E5406"/>
      <c r="F5406"/>
      <c r="G5406"/>
      <c r="H5406"/>
      <c r="I5406"/>
      <c r="J5406"/>
      <c r="K5406"/>
      <c r="L5406"/>
      <c r="M5406"/>
      <c r="N5406"/>
      <c r="O5406"/>
      <c r="P5406"/>
      <c r="Q5406"/>
      <c r="R5406"/>
      <c r="S5406"/>
      <c r="T5406"/>
      <c r="U5406"/>
      <c r="V5406"/>
      <c r="W5406"/>
      <c r="X5406"/>
      <c r="Y5406"/>
      <c r="Z5406"/>
    </row>
    <row r="5407" spans="1:26" x14ac:dyDescent="0.25">
      <c r="A5407"/>
      <c r="B5407"/>
      <c r="C5407"/>
      <c r="D5407"/>
      <c r="E5407"/>
      <c r="F5407"/>
      <c r="G5407"/>
      <c r="H5407"/>
      <c r="I5407"/>
      <c r="J5407"/>
      <c r="K5407"/>
      <c r="L5407"/>
      <c r="M5407"/>
      <c r="N5407"/>
      <c r="O5407"/>
      <c r="P5407"/>
      <c r="Q5407"/>
      <c r="R5407"/>
      <c r="S5407"/>
      <c r="T5407"/>
      <c r="U5407"/>
      <c r="V5407"/>
      <c r="W5407"/>
      <c r="X5407"/>
      <c r="Y5407"/>
      <c r="Z5407"/>
    </row>
    <row r="5408" spans="1:26" x14ac:dyDescent="0.25">
      <c r="A5408"/>
      <c r="B5408"/>
      <c r="C5408"/>
      <c r="D5408"/>
      <c r="E5408"/>
      <c r="F5408"/>
      <c r="G5408"/>
      <c r="H5408"/>
      <c r="I5408"/>
      <c r="J5408"/>
      <c r="K5408"/>
      <c r="L5408"/>
      <c r="M5408"/>
      <c r="N5408"/>
      <c r="O5408"/>
      <c r="P5408"/>
      <c r="Q5408"/>
      <c r="R5408"/>
      <c r="S5408"/>
      <c r="T5408"/>
      <c r="U5408"/>
      <c r="V5408"/>
      <c r="W5408"/>
      <c r="X5408"/>
      <c r="Y5408"/>
      <c r="Z5408"/>
    </row>
    <row r="5409" spans="1:26" x14ac:dyDescent="0.25">
      <c r="A5409"/>
      <c r="B5409"/>
      <c r="C5409"/>
      <c r="D5409"/>
      <c r="E5409"/>
      <c r="F5409"/>
      <c r="G5409"/>
      <c r="H5409"/>
      <c r="I5409"/>
      <c r="J5409"/>
      <c r="K5409"/>
      <c r="L5409"/>
      <c r="M5409"/>
      <c r="N5409"/>
      <c r="O5409"/>
      <c r="P5409"/>
      <c r="Q5409"/>
      <c r="R5409"/>
      <c r="S5409"/>
      <c r="T5409"/>
      <c r="U5409"/>
      <c r="V5409"/>
      <c r="W5409"/>
      <c r="X5409"/>
      <c r="Y5409"/>
      <c r="Z5409"/>
    </row>
    <row r="5410" spans="1:26" x14ac:dyDescent="0.25">
      <c r="A5410"/>
      <c r="B5410"/>
      <c r="C5410"/>
      <c r="D5410"/>
      <c r="E5410"/>
      <c r="F5410"/>
      <c r="G5410"/>
      <c r="H5410"/>
      <c r="I5410"/>
      <c r="J5410"/>
      <c r="K5410"/>
      <c r="L5410"/>
      <c r="M5410"/>
      <c r="N5410"/>
      <c r="O5410"/>
      <c r="P5410"/>
      <c r="Q5410"/>
      <c r="R5410"/>
      <c r="S5410"/>
      <c r="T5410"/>
      <c r="U5410"/>
      <c r="V5410"/>
      <c r="W5410"/>
      <c r="X5410"/>
      <c r="Y5410"/>
      <c r="Z5410"/>
    </row>
    <row r="5411" spans="1:26" x14ac:dyDescent="0.25">
      <c r="A5411"/>
      <c r="B5411"/>
      <c r="C5411"/>
      <c r="D5411"/>
      <c r="E5411"/>
      <c r="F5411"/>
      <c r="G5411"/>
      <c r="H5411"/>
      <c r="I5411"/>
      <c r="J5411"/>
      <c r="K5411"/>
      <c r="L5411"/>
      <c r="M5411"/>
      <c r="N5411"/>
      <c r="O5411"/>
      <c r="P5411"/>
      <c r="Q5411"/>
      <c r="R5411"/>
      <c r="S5411"/>
      <c r="T5411"/>
      <c r="U5411"/>
      <c r="V5411"/>
      <c r="W5411"/>
      <c r="X5411"/>
      <c r="Y5411"/>
      <c r="Z5411"/>
    </row>
    <row r="5412" spans="1:26" x14ac:dyDescent="0.25">
      <c r="A5412"/>
      <c r="B5412"/>
      <c r="C5412"/>
      <c r="D5412"/>
      <c r="E5412"/>
      <c r="F5412"/>
      <c r="G5412"/>
      <c r="H5412"/>
      <c r="I5412"/>
      <c r="J5412"/>
      <c r="K5412"/>
      <c r="L5412"/>
      <c r="M5412"/>
      <c r="N5412"/>
      <c r="O5412"/>
      <c r="P5412"/>
      <c r="Q5412"/>
      <c r="R5412"/>
      <c r="S5412"/>
      <c r="T5412"/>
      <c r="U5412"/>
      <c r="V5412"/>
      <c r="W5412"/>
      <c r="X5412"/>
      <c r="Y5412"/>
      <c r="Z5412"/>
    </row>
    <row r="5413" spans="1:26" x14ac:dyDescent="0.25">
      <c r="A5413"/>
      <c r="B5413"/>
      <c r="C5413"/>
      <c r="D5413"/>
      <c r="E5413"/>
      <c r="F5413"/>
      <c r="G5413"/>
      <c r="H5413"/>
      <c r="I5413"/>
      <c r="J5413"/>
      <c r="K5413"/>
      <c r="L5413"/>
      <c r="M5413"/>
      <c r="N5413"/>
      <c r="O5413"/>
      <c r="P5413"/>
      <c r="Q5413"/>
      <c r="R5413"/>
      <c r="S5413"/>
      <c r="T5413"/>
      <c r="U5413"/>
      <c r="V5413"/>
      <c r="W5413"/>
      <c r="X5413"/>
      <c r="Y5413"/>
      <c r="Z5413"/>
    </row>
    <row r="5414" spans="1:26" x14ac:dyDescent="0.25">
      <c r="A5414"/>
      <c r="B5414"/>
      <c r="C5414"/>
      <c r="D5414"/>
      <c r="E5414"/>
      <c r="F5414"/>
      <c r="G5414"/>
      <c r="H5414"/>
      <c r="I5414"/>
      <c r="J5414"/>
      <c r="K5414"/>
      <c r="L5414"/>
      <c r="M5414"/>
      <c r="N5414"/>
      <c r="O5414"/>
      <c r="P5414"/>
      <c r="Q5414"/>
      <c r="R5414"/>
      <c r="S5414"/>
      <c r="T5414"/>
      <c r="U5414"/>
      <c r="V5414"/>
      <c r="W5414"/>
      <c r="X5414"/>
      <c r="Y5414"/>
      <c r="Z5414"/>
    </row>
    <row r="5415" spans="1:26" x14ac:dyDescent="0.25">
      <c r="A5415"/>
      <c r="B5415"/>
      <c r="C5415"/>
      <c r="D5415"/>
      <c r="E5415"/>
      <c r="F5415"/>
      <c r="G5415"/>
      <c r="H5415"/>
      <c r="I5415"/>
      <c r="J5415"/>
      <c r="K5415"/>
      <c r="L5415"/>
      <c r="M5415"/>
      <c r="N5415"/>
      <c r="O5415"/>
      <c r="P5415"/>
      <c r="Q5415"/>
      <c r="R5415"/>
      <c r="S5415"/>
      <c r="T5415"/>
      <c r="U5415"/>
      <c r="V5415"/>
      <c r="W5415"/>
      <c r="X5415"/>
      <c r="Y5415"/>
      <c r="Z5415"/>
    </row>
    <row r="5416" spans="1:26" x14ac:dyDescent="0.25">
      <c r="A5416"/>
      <c r="B5416"/>
      <c r="C5416"/>
      <c r="D5416"/>
      <c r="E5416"/>
      <c r="F5416"/>
      <c r="G5416"/>
      <c r="H5416"/>
      <c r="I5416"/>
      <c r="J5416"/>
      <c r="K5416"/>
      <c r="L5416"/>
      <c r="M5416"/>
      <c r="N5416"/>
      <c r="O5416"/>
      <c r="P5416"/>
      <c r="Q5416"/>
      <c r="R5416"/>
      <c r="S5416"/>
      <c r="T5416"/>
      <c r="U5416"/>
      <c r="V5416"/>
      <c r="W5416"/>
      <c r="X5416"/>
      <c r="Y5416"/>
      <c r="Z5416"/>
    </row>
    <row r="5417" spans="1:26" x14ac:dyDescent="0.25">
      <c r="A5417"/>
      <c r="B5417"/>
      <c r="C5417"/>
      <c r="D5417"/>
      <c r="E5417"/>
      <c r="F5417"/>
      <c r="G5417"/>
      <c r="H5417"/>
      <c r="I5417"/>
      <c r="J5417"/>
      <c r="K5417"/>
      <c r="L5417"/>
      <c r="M5417"/>
      <c r="N5417"/>
      <c r="O5417"/>
      <c r="P5417"/>
      <c r="Q5417"/>
      <c r="R5417"/>
      <c r="S5417"/>
      <c r="T5417"/>
      <c r="U5417"/>
      <c r="V5417"/>
      <c r="W5417"/>
      <c r="X5417"/>
      <c r="Y5417"/>
      <c r="Z5417"/>
    </row>
    <row r="5418" spans="1:26" x14ac:dyDescent="0.25">
      <c r="A5418"/>
      <c r="B5418"/>
      <c r="C5418"/>
      <c r="D5418"/>
      <c r="E5418"/>
      <c r="F5418"/>
      <c r="G5418"/>
      <c r="H5418"/>
      <c r="I5418"/>
      <c r="J5418"/>
      <c r="K5418"/>
      <c r="L5418"/>
      <c r="M5418"/>
      <c r="N5418"/>
      <c r="O5418"/>
      <c r="P5418"/>
      <c r="Q5418"/>
      <c r="R5418"/>
      <c r="S5418"/>
      <c r="T5418"/>
      <c r="U5418"/>
      <c r="V5418"/>
      <c r="W5418"/>
      <c r="X5418"/>
      <c r="Y5418"/>
      <c r="Z5418"/>
    </row>
    <row r="5419" spans="1:26" x14ac:dyDescent="0.25">
      <c r="A5419"/>
      <c r="B5419"/>
      <c r="C5419"/>
      <c r="D5419"/>
      <c r="E5419"/>
      <c r="F5419"/>
      <c r="G5419"/>
      <c r="H5419"/>
      <c r="I5419"/>
      <c r="J5419"/>
      <c r="K5419"/>
      <c r="L5419"/>
      <c r="M5419"/>
      <c r="N5419"/>
      <c r="O5419"/>
      <c r="P5419"/>
      <c r="Q5419"/>
      <c r="R5419"/>
      <c r="S5419"/>
      <c r="T5419"/>
      <c r="U5419"/>
      <c r="V5419"/>
      <c r="W5419"/>
      <c r="X5419"/>
      <c r="Y5419"/>
      <c r="Z5419"/>
    </row>
    <row r="5420" spans="1:26" x14ac:dyDescent="0.25">
      <c r="A5420"/>
      <c r="B5420"/>
      <c r="C5420"/>
      <c r="D5420"/>
      <c r="E5420"/>
      <c r="F5420"/>
      <c r="G5420"/>
      <c r="H5420"/>
      <c r="I5420"/>
      <c r="J5420"/>
      <c r="K5420"/>
      <c r="L5420"/>
      <c r="M5420"/>
      <c r="N5420"/>
      <c r="O5420"/>
      <c r="P5420"/>
      <c r="Q5420"/>
      <c r="R5420"/>
      <c r="S5420"/>
      <c r="T5420"/>
      <c r="U5420"/>
      <c r="V5420"/>
      <c r="W5420"/>
      <c r="X5420"/>
      <c r="Y5420"/>
      <c r="Z5420"/>
    </row>
    <row r="5421" spans="1:26" x14ac:dyDescent="0.25">
      <c r="A5421"/>
      <c r="B5421"/>
      <c r="C5421"/>
      <c r="D5421"/>
      <c r="E5421"/>
      <c r="F5421"/>
      <c r="G5421"/>
      <c r="H5421"/>
      <c r="I5421"/>
      <c r="J5421"/>
      <c r="K5421"/>
      <c r="L5421"/>
      <c r="M5421"/>
      <c r="N5421"/>
      <c r="O5421"/>
      <c r="P5421"/>
      <c r="Q5421"/>
      <c r="R5421"/>
      <c r="S5421"/>
      <c r="T5421"/>
      <c r="U5421"/>
      <c r="V5421"/>
      <c r="W5421"/>
      <c r="X5421"/>
      <c r="Y5421"/>
      <c r="Z5421"/>
    </row>
    <row r="5422" spans="1:26" x14ac:dyDescent="0.25">
      <c r="A5422"/>
      <c r="B5422"/>
      <c r="C5422"/>
      <c r="D5422"/>
      <c r="E5422"/>
      <c r="F5422"/>
      <c r="G5422"/>
      <c r="H5422"/>
      <c r="I5422"/>
      <c r="J5422"/>
      <c r="K5422"/>
      <c r="L5422"/>
      <c r="M5422"/>
      <c r="N5422"/>
      <c r="O5422"/>
      <c r="P5422"/>
      <c r="Q5422"/>
      <c r="R5422"/>
      <c r="S5422"/>
      <c r="T5422"/>
      <c r="U5422"/>
      <c r="V5422"/>
      <c r="W5422"/>
      <c r="X5422"/>
      <c r="Y5422"/>
      <c r="Z5422"/>
    </row>
    <row r="5423" spans="1:26" x14ac:dyDescent="0.25">
      <c r="A5423"/>
      <c r="B5423"/>
      <c r="C5423"/>
      <c r="D5423"/>
      <c r="E5423"/>
      <c r="F5423"/>
      <c r="G5423"/>
      <c r="H5423"/>
      <c r="I5423"/>
      <c r="J5423"/>
      <c r="K5423"/>
      <c r="L5423"/>
      <c r="M5423"/>
      <c r="N5423"/>
      <c r="O5423"/>
      <c r="P5423"/>
      <c r="Q5423"/>
      <c r="R5423"/>
      <c r="S5423"/>
      <c r="T5423"/>
      <c r="U5423"/>
      <c r="V5423"/>
      <c r="W5423"/>
      <c r="X5423"/>
      <c r="Y5423"/>
      <c r="Z5423"/>
    </row>
    <row r="5424" spans="1:26" x14ac:dyDescent="0.25">
      <c r="A5424"/>
      <c r="B5424"/>
      <c r="C5424"/>
      <c r="D5424"/>
      <c r="E5424"/>
      <c r="F5424"/>
      <c r="G5424"/>
      <c r="H5424"/>
      <c r="I5424"/>
      <c r="J5424"/>
      <c r="K5424"/>
      <c r="L5424"/>
      <c r="M5424"/>
      <c r="N5424"/>
      <c r="O5424"/>
      <c r="P5424"/>
      <c r="Q5424"/>
      <c r="R5424"/>
      <c r="S5424"/>
      <c r="T5424"/>
      <c r="U5424"/>
      <c r="V5424"/>
      <c r="W5424"/>
      <c r="X5424"/>
      <c r="Y5424"/>
      <c r="Z5424"/>
    </row>
    <row r="5425" spans="1:26" x14ac:dyDescent="0.25">
      <c r="A5425"/>
      <c r="B5425"/>
      <c r="C5425"/>
      <c r="D5425"/>
      <c r="E5425"/>
      <c r="F5425"/>
      <c r="G5425"/>
      <c r="H5425"/>
      <c r="I5425"/>
      <c r="J5425"/>
      <c r="K5425"/>
      <c r="L5425"/>
      <c r="M5425"/>
      <c r="N5425"/>
      <c r="O5425"/>
      <c r="P5425"/>
      <c r="Q5425"/>
      <c r="R5425"/>
      <c r="S5425"/>
      <c r="T5425"/>
      <c r="U5425"/>
      <c r="V5425"/>
      <c r="W5425"/>
      <c r="X5425"/>
      <c r="Y5425"/>
      <c r="Z5425"/>
    </row>
    <row r="5426" spans="1:26" x14ac:dyDescent="0.25">
      <c r="A5426"/>
      <c r="B5426"/>
      <c r="C5426"/>
      <c r="D5426"/>
      <c r="E5426"/>
      <c r="F5426"/>
      <c r="G5426"/>
      <c r="H5426"/>
      <c r="I5426"/>
      <c r="J5426"/>
      <c r="K5426"/>
      <c r="L5426"/>
      <c r="M5426"/>
      <c r="N5426"/>
      <c r="O5426"/>
      <c r="P5426"/>
      <c r="Q5426"/>
      <c r="R5426"/>
      <c r="S5426"/>
      <c r="T5426"/>
      <c r="U5426"/>
      <c r="V5426"/>
      <c r="W5426"/>
      <c r="X5426"/>
      <c r="Y5426"/>
      <c r="Z5426"/>
    </row>
    <row r="5427" spans="1:26" x14ac:dyDescent="0.25">
      <c r="A5427"/>
      <c r="B5427"/>
      <c r="C5427"/>
      <c r="D5427"/>
      <c r="E5427"/>
      <c r="F5427"/>
      <c r="G5427"/>
      <c r="H5427"/>
      <c r="I5427"/>
      <c r="J5427"/>
      <c r="K5427"/>
      <c r="L5427"/>
      <c r="M5427"/>
      <c r="N5427"/>
      <c r="O5427"/>
      <c r="P5427"/>
      <c r="Q5427"/>
      <c r="R5427"/>
      <c r="S5427"/>
      <c r="T5427"/>
      <c r="U5427"/>
      <c r="V5427"/>
      <c r="W5427"/>
      <c r="X5427"/>
      <c r="Y5427"/>
      <c r="Z5427"/>
    </row>
    <row r="5428" spans="1:26" x14ac:dyDescent="0.25">
      <c r="A5428"/>
      <c r="B5428"/>
      <c r="C5428"/>
      <c r="D5428"/>
      <c r="E5428"/>
      <c r="F5428"/>
      <c r="G5428"/>
      <c r="H5428"/>
      <c r="I5428"/>
      <c r="J5428"/>
      <c r="K5428"/>
      <c r="L5428"/>
      <c r="M5428"/>
      <c r="N5428"/>
      <c r="O5428"/>
      <c r="P5428"/>
      <c r="Q5428"/>
      <c r="R5428"/>
      <c r="S5428"/>
      <c r="T5428"/>
      <c r="U5428"/>
      <c r="V5428"/>
      <c r="W5428"/>
      <c r="X5428"/>
      <c r="Y5428"/>
      <c r="Z5428"/>
    </row>
    <row r="5429" spans="1:26" x14ac:dyDescent="0.25">
      <c r="A5429"/>
      <c r="B5429"/>
      <c r="C5429"/>
      <c r="D5429"/>
      <c r="E5429"/>
      <c r="F5429"/>
      <c r="G5429"/>
      <c r="H5429"/>
      <c r="I5429"/>
      <c r="J5429"/>
      <c r="K5429"/>
      <c r="L5429"/>
      <c r="M5429"/>
      <c r="N5429"/>
      <c r="O5429"/>
      <c r="P5429"/>
      <c r="Q5429"/>
      <c r="R5429"/>
      <c r="S5429"/>
      <c r="T5429"/>
      <c r="U5429"/>
      <c r="V5429"/>
      <c r="W5429"/>
      <c r="X5429"/>
      <c r="Y5429"/>
      <c r="Z5429"/>
    </row>
    <row r="5430" spans="1:26" x14ac:dyDescent="0.25">
      <c r="A5430"/>
      <c r="B5430"/>
      <c r="C5430"/>
      <c r="D5430"/>
      <c r="E5430"/>
      <c r="F5430"/>
      <c r="G5430"/>
      <c r="H5430"/>
      <c r="I5430"/>
      <c r="J5430"/>
      <c r="K5430"/>
      <c r="L5430"/>
      <c r="M5430"/>
      <c r="N5430"/>
      <c r="O5430"/>
      <c r="P5430"/>
      <c r="Q5430"/>
      <c r="R5430"/>
      <c r="S5430"/>
      <c r="T5430"/>
      <c r="U5430"/>
      <c r="V5430"/>
      <c r="W5430"/>
      <c r="X5430"/>
      <c r="Y5430"/>
      <c r="Z5430"/>
    </row>
    <row r="5431" spans="1:26" x14ac:dyDescent="0.25">
      <c r="A5431"/>
      <c r="B5431"/>
      <c r="C5431"/>
      <c r="D5431"/>
      <c r="E5431"/>
      <c r="F5431"/>
      <c r="G5431"/>
      <c r="H5431"/>
      <c r="I5431"/>
      <c r="J5431"/>
      <c r="K5431"/>
      <c r="L5431"/>
      <c r="M5431"/>
      <c r="N5431"/>
      <c r="O5431"/>
      <c r="P5431"/>
      <c r="Q5431"/>
      <c r="R5431"/>
      <c r="S5431"/>
      <c r="T5431"/>
      <c r="U5431"/>
      <c r="V5431"/>
      <c r="W5431"/>
      <c r="X5431"/>
      <c r="Y5431"/>
      <c r="Z5431"/>
    </row>
    <row r="5432" spans="1:26" x14ac:dyDescent="0.25">
      <c r="A5432"/>
      <c r="B5432"/>
      <c r="C5432"/>
      <c r="D5432"/>
      <c r="E5432"/>
      <c r="F5432"/>
      <c r="G5432"/>
      <c r="H5432"/>
      <c r="I5432"/>
      <c r="J5432"/>
      <c r="K5432"/>
      <c r="L5432"/>
      <c r="M5432"/>
      <c r="N5432"/>
      <c r="O5432"/>
      <c r="P5432"/>
      <c r="Q5432"/>
      <c r="R5432"/>
      <c r="S5432"/>
      <c r="T5432"/>
      <c r="U5432"/>
      <c r="V5432"/>
      <c r="W5432"/>
      <c r="X5432"/>
      <c r="Y5432"/>
      <c r="Z5432"/>
    </row>
    <row r="5433" spans="1:26" x14ac:dyDescent="0.25">
      <c r="A5433"/>
      <c r="B5433"/>
      <c r="C5433"/>
      <c r="D5433"/>
      <c r="E5433"/>
      <c r="F5433"/>
      <c r="G5433"/>
      <c r="H5433"/>
      <c r="I5433"/>
      <c r="J5433"/>
      <c r="K5433"/>
      <c r="L5433"/>
      <c r="M5433"/>
      <c r="N5433"/>
      <c r="O5433"/>
      <c r="P5433"/>
      <c r="Q5433"/>
      <c r="R5433"/>
      <c r="S5433"/>
      <c r="T5433"/>
      <c r="U5433"/>
      <c r="V5433"/>
      <c r="W5433"/>
      <c r="X5433"/>
      <c r="Y5433"/>
      <c r="Z5433"/>
    </row>
    <row r="5434" spans="1:26" x14ac:dyDescent="0.25">
      <c r="A5434"/>
      <c r="B5434"/>
      <c r="C5434"/>
      <c r="D5434"/>
      <c r="E5434"/>
      <c r="F5434"/>
      <c r="G5434"/>
      <c r="H5434"/>
      <c r="I5434"/>
      <c r="J5434"/>
      <c r="K5434"/>
      <c r="L5434"/>
      <c r="M5434"/>
      <c r="N5434"/>
      <c r="O5434"/>
      <c r="P5434"/>
      <c r="Q5434"/>
      <c r="R5434"/>
      <c r="S5434"/>
      <c r="T5434"/>
      <c r="U5434"/>
      <c r="V5434"/>
      <c r="W5434"/>
      <c r="X5434"/>
      <c r="Y5434"/>
      <c r="Z5434"/>
    </row>
    <row r="5435" spans="1:26" x14ac:dyDescent="0.25">
      <c r="A5435"/>
      <c r="B5435"/>
      <c r="C5435"/>
      <c r="D5435"/>
      <c r="E5435"/>
      <c r="F5435"/>
      <c r="G5435"/>
      <c r="H5435"/>
      <c r="I5435"/>
      <c r="J5435"/>
      <c r="K5435"/>
      <c r="L5435"/>
      <c r="M5435"/>
      <c r="N5435"/>
      <c r="O5435"/>
      <c r="P5435"/>
      <c r="Q5435"/>
      <c r="R5435"/>
      <c r="S5435"/>
      <c r="T5435"/>
      <c r="U5435"/>
      <c r="V5435"/>
      <c r="W5435"/>
      <c r="X5435"/>
      <c r="Y5435"/>
      <c r="Z5435"/>
    </row>
    <row r="5436" spans="1:26" x14ac:dyDescent="0.25">
      <c r="A5436"/>
      <c r="B5436"/>
      <c r="C5436"/>
      <c r="D5436"/>
      <c r="E5436"/>
      <c r="F5436"/>
      <c r="G5436"/>
      <c r="H5436"/>
      <c r="I5436"/>
      <c r="J5436"/>
      <c r="K5436"/>
      <c r="L5436"/>
      <c r="M5436"/>
      <c r="N5436"/>
      <c r="O5436"/>
      <c r="P5436"/>
      <c r="Q5436"/>
      <c r="R5436"/>
      <c r="S5436"/>
      <c r="T5436"/>
      <c r="U5436"/>
      <c r="V5436"/>
      <c r="W5436"/>
      <c r="X5436"/>
      <c r="Y5436"/>
      <c r="Z5436"/>
    </row>
    <row r="5437" spans="1:26" x14ac:dyDescent="0.25">
      <c r="A5437"/>
      <c r="B5437"/>
      <c r="C5437"/>
      <c r="D5437"/>
      <c r="E5437"/>
      <c r="F5437"/>
      <c r="G5437"/>
      <c r="H5437"/>
      <c r="I5437"/>
      <c r="J5437"/>
      <c r="K5437"/>
      <c r="L5437"/>
      <c r="M5437"/>
      <c r="N5437"/>
      <c r="O5437"/>
      <c r="P5437"/>
      <c r="Q5437"/>
      <c r="R5437"/>
      <c r="S5437"/>
      <c r="T5437"/>
      <c r="U5437"/>
      <c r="V5437"/>
      <c r="W5437"/>
      <c r="X5437"/>
      <c r="Y5437"/>
      <c r="Z5437"/>
    </row>
    <row r="5438" spans="1:26" x14ac:dyDescent="0.25">
      <c r="A5438"/>
      <c r="B5438"/>
      <c r="C5438"/>
      <c r="D5438"/>
      <c r="E5438"/>
      <c r="F5438"/>
      <c r="G5438"/>
      <c r="H5438"/>
      <c r="I5438"/>
      <c r="J5438"/>
      <c r="K5438"/>
      <c r="L5438"/>
      <c r="M5438"/>
      <c r="N5438"/>
      <c r="O5438"/>
      <c r="P5438"/>
      <c r="Q5438"/>
      <c r="R5438"/>
      <c r="S5438"/>
      <c r="T5438"/>
      <c r="U5438"/>
      <c r="V5438"/>
      <c r="W5438"/>
      <c r="X5438"/>
      <c r="Y5438"/>
      <c r="Z5438"/>
    </row>
    <row r="5439" spans="1:26" x14ac:dyDescent="0.25">
      <c r="A5439"/>
      <c r="B5439"/>
      <c r="C5439"/>
      <c r="D5439"/>
      <c r="E5439"/>
      <c r="F5439"/>
      <c r="G5439"/>
      <c r="H5439"/>
      <c r="I5439"/>
      <c r="J5439"/>
      <c r="K5439"/>
      <c r="L5439"/>
      <c r="M5439"/>
      <c r="N5439"/>
      <c r="O5439"/>
      <c r="P5439"/>
      <c r="Q5439"/>
      <c r="R5439"/>
      <c r="S5439"/>
      <c r="T5439"/>
      <c r="U5439"/>
      <c r="V5439"/>
      <c r="W5439"/>
      <c r="X5439"/>
      <c r="Y5439"/>
      <c r="Z5439"/>
    </row>
    <row r="5440" spans="1:26" x14ac:dyDescent="0.25">
      <c r="A5440"/>
      <c r="B5440"/>
      <c r="C5440"/>
      <c r="D5440"/>
      <c r="E5440"/>
      <c r="F5440"/>
      <c r="G5440"/>
      <c r="H5440"/>
      <c r="I5440"/>
      <c r="J5440"/>
      <c r="K5440"/>
      <c r="L5440"/>
      <c r="M5440"/>
      <c r="N5440"/>
      <c r="O5440"/>
      <c r="P5440"/>
      <c r="Q5440"/>
      <c r="R5440"/>
      <c r="S5440"/>
      <c r="T5440"/>
      <c r="U5440"/>
      <c r="V5440"/>
      <c r="W5440"/>
      <c r="X5440"/>
      <c r="Y5440"/>
      <c r="Z5440"/>
    </row>
    <row r="5441" spans="1:26" x14ac:dyDescent="0.25">
      <c r="A5441"/>
      <c r="B5441"/>
      <c r="C5441"/>
      <c r="D5441"/>
      <c r="E5441"/>
      <c r="F5441"/>
      <c r="G5441"/>
      <c r="H5441"/>
      <c r="I5441"/>
      <c r="J5441"/>
      <c r="K5441"/>
      <c r="L5441"/>
      <c r="M5441"/>
      <c r="N5441"/>
      <c r="O5441"/>
      <c r="P5441"/>
      <c r="Q5441"/>
      <c r="R5441"/>
      <c r="S5441"/>
      <c r="T5441"/>
      <c r="U5441"/>
      <c r="V5441"/>
      <c r="W5441"/>
      <c r="X5441"/>
      <c r="Y5441"/>
      <c r="Z5441"/>
    </row>
    <row r="5442" spans="1:26" x14ac:dyDescent="0.25">
      <c r="A5442"/>
      <c r="B5442"/>
      <c r="C5442"/>
      <c r="D5442"/>
      <c r="E5442"/>
      <c r="F5442"/>
      <c r="G5442"/>
      <c r="H5442"/>
      <c r="I5442"/>
      <c r="J5442"/>
      <c r="K5442"/>
      <c r="L5442"/>
      <c r="M5442"/>
      <c r="N5442"/>
      <c r="O5442"/>
      <c r="P5442"/>
      <c r="Q5442"/>
      <c r="R5442"/>
      <c r="S5442"/>
      <c r="T5442"/>
      <c r="U5442"/>
      <c r="V5442"/>
      <c r="W5442"/>
      <c r="X5442"/>
      <c r="Y5442"/>
      <c r="Z5442"/>
    </row>
    <row r="5443" spans="1:26" x14ac:dyDescent="0.25">
      <c r="A5443"/>
      <c r="B5443"/>
      <c r="C5443"/>
      <c r="D5443"/>
      <c r="E5443"/>
      <c r="F5443"/>
      <c r="G5443"/>
      <c r="H5443"/>
      <c r="I5443"/>
      <c r="J5443"/>
      <c r="K5443"/>
      <c r="L5443"/>
      <c r="M5443"/>
      <c r="N5443"/>
      <c r="O5443"/>
      <c r="P5443"/>
      <c r="Q5443"/>
      <c r="R5443"/>
      <c r="S5443"/>
      <c r="T5443"/>
      <c r="U5443"/>
      <c r="V5443"/>
      <c r="W5443"/>
      <c r="X5443"/>
      <c r="Y5443"/>
      <c r="Z5443"/>
    </row>
    <row r="5444" spans="1:26" x14ac:dyDescent="0.25">
      <c r="A5444"/>
      <c r="B5444"/>
      <c r="C5444"/>
      <c r="D5444"/>
      <c r="E5444"/>
      <c r="F5444"/>
      <c r="G5444"/>
      <c r="H5444"/>
      <c r="I5444"/>
      <c r="J5444"/>
      <c r="K5444"/>
      <c r="L5444"/>
      <c r="M5444"/>
      <c r="N5444"/>
      <c r="O5444"/>
      <c r="P5444"/>
      <c r="Q5444"/>
      <c r="R5444"/>
      <c r="S5444"/>
      <c r="T5444"/>
      <c r="U5444"/>
      <c r="V5444"/>
      <c r="W5444"/>
      <c r="X5444"/>
      <c r="Y5444"/>
      <c r="Z5444"/>
    </row>
    <row r="5445" spans="1:26" x14ac:dyDescent="0.25">
      <c r="A5445"/>
      <c r="B5445"/>
      <c r="C5445"/>
      <c r="D5445"/>
      <c r="E5445"/>
      <c r="F5445"/>
      <c r="G5445"/>
      <c r="H5445"/>
      <c r="I5445"/>
      <c r="J5445"/>
      <c r="K5445"/>
      <c r="L5445"/>
      <c r="M5445"/>
      <c r="N5445"/>
      <c r="O5445"/>
      <c r="P5445"/>
      <c r="Q5445"/>
      <c r="R5445"/>
      <c r="S5445"/>
      <c r="T5445"/>
      <c r="U5445"/>
      <c r="V5445"/>
      <c r="W5445"/>
      <c r="X5445"/>
      <c r="Y5445"/>
      <c r="Z5445"/>
    </row>
    <row r="5446" spans="1:26" x14ac:dyDescent="0.25">
      <c r="A5446"/>
      <c r="B5446"/>
      <c r="C5446"/>
      <c r="D5446"/>
      <c r="E5446"/>
      <c r="F5446"/>
      <c r="G5446"/>
      <c r="H5446"/>
      <c r="I5446"/>
      <c r="J5446"/>
      <c r="K5446"/>
      <c r="L5446"/>
      <c r="M5446"/>
      <c r="N5446"/>
      <c r="O5446"/>
      <c r="P5446"/>
      <c r="Q5446"/>
      <c r="R5446"/>
      <c r="S5446"/>
      <c r="T5446"/>
      <c r="U5446"/>
      <c r="V5446"/>
      <c r="W5446"/>
      <c r="X5446"/>
      <c r="Y5446"/>
      <c r="Z5446"/>
    </row>
    <row r="5447" spans="1:26" x14ac:dyDescent="0.25">
      <c r="A5447"/>
      <c r="B5447"/>
      <c r="C5447"/>
      <c r="D5447"/>
      <c r="E5447"/>
      <c r="F5447"/>
      <c r="G5447"/>
      <c r="H5447"/>
      <c r="I5447"/>
      <c r="J5447"/>
      <c r="K5447"/>
      <c r="L5447"/>
      <c r="M5447"/>
      <c r="N5447"/>
      <c r="O5447"/>
      <c r="P5447"/>
      <c r="Q5447"/>
      <c r="R5447"/>
      <c r="S5447"/>
      <c r="T5447"/>
      <c r="U5447"/>
      <c r="V5447"/>
      <c r="W5447"/>
      <c r="X5447"/>
      <c r="Y5447"/>
      <c r="Z5447"/>
    </row>
    <row r="5448" spans="1:26" x14ac:dyDescent="0.25">
      <c r="A5448"/>
      <c r="B5448"/>
      <c r="C5448"/>
      <c r="D5448"/>
      <c r="E5448"/>
      <c r="F5448"/>
      <c r="G5448"/>
      <c r="H5448"/>
      <c r="I5448"/>
      <c r="J5448"/>
      <c r="K5448"/>
      <c r="L5448"/>
      <c r="M5448"/>
      <c r="N5448"/>
      <c r="O5448"/>
      <c r="P5448"/>
      <c r="Q5448"/>
      <c r="R5448"/>
      <c r="S5448"/>
      <c r="T5448"/>
      <c r="U5448"/>
      <c r="V5448"/>
      <c r="W5448"/>
      <c r="X5448"/>
      <c r="Y5448"/>
      <c r="Z5448"/>
    </row>
    <row r="5449" spans="1:26" x14ac:dyDescent="0.25">
      <c r="A5449"/>
      <c r="B5449"/>
      <c r="C5449"/>
      <c r="D5449"/>
      <c r="E5449"/>
      <c r="F5449"/>
      <c r="G5449"/>
      <c r="H5449"/>
      <c r="I5449"/>
      <c r="J5449"/>
      <c r="K5449"/>
      <c r="L5449"/>
      <c r="M5449"/>
      <c r="N5449"/>
      <c r="O5449"/>
      <c r="P5449"/>
      <c r="Q5449"/>
      <c r="R5449"/>
      <c r="S5449"/>
      <c r="T5449"/>
      <c r="U5449"/>
      <c r="V5449"/>
      <c r="W5449"/>
      <c r="X5449"/>
      <c r="Y5449"/>
      <c r="Z5449"/>
    </row>
    <row r="5450" spans="1:26" x14ac:dyDescent="0.25">
      <c r="A5450"/>
      <c r="B5450"/>
      <c r="C5450"/>
      <c r="D5450"/>
      <c r="E5450"/>
      <c r="F5450"/>
      <c r="G5450"/>
      <c r="H5450"/>
      <c r="I5450"/>
      <c r="J5450"/>
      <c r="K5450"/>
      <c r="L5450"/>
      <c r="M5450"/>
      <c r="N5450"/>
      <c r="O5450"/>
      <c r="P5450"/>
      <c r="Q5450"/>
      <c r="R5450"/>
      <c r="S5450"/>
      <c r="T5450"/>
      <c r="U5450"/>
      <c r="V5450"/>
      <c r="W5450"/>
      <c r="X5450"/>
      <c r="Y5450"/>
      <c r="Z5450"/>
    </row>
    <row r="5451" spans="1:26" x14ac:dyDescent="0.25">
      <c r="A5451"/>
      <c r="B5451"/>
      <c r="C5451"/>
      <c r="D5451"/>
      <c r="E5451"/>
      <c r="F5451"/>
      <c r="G5451"/>
      <c r="H5451"/>
      <c r="I5451"/>
      <c r="J5451"/>
      <c r="K5451"/>
      <c r="L5451"/>
      <c r="M5451"/>
      <c r="N5451"/>
      <c r="O5451"/>
      <c r="P5451"/>
      <c r="Q5451"/>
      <c r="R5451"/>
      <c r="S5451"/>
      <c r="T5451"/>
      <c r="U5451"/>
      <c r="V5451"/>
      <c r="W5451"/>
      <c r="X5451"/>
      <c r="Y5451"/>
      <c r="Z5451"/>
    </row>
    <row r="5452" spans="1:26" x14ac:dyDescent="0.25">
      <c r="A5452"/>
      <c r="B5452"/>
      <c r="C5452"/>
      <c r="D5452"/>
      <c r="E5452"/>
      <c r="F5452"/>
      <c r="G5452"/>
      <c r="H5452"/>
      <c r="I5452"/>
      <c r="J5452"/>
      <c r="K5452"/>
      <c r="L5452"/>
      <c r="M5452"/>
      <c r="N5452"/>
      <c r="O5452"/>
      <c r="P5452"/>
      <c r="Q5452"/>
      <c r="R5452"/>
      <c r="S5452"/>
      <c r="T5452"/>
      <c r="U5452"/>
      <c r="V5452"/>
      <c r="W5452"/>
      <c r="X5452"/>
      <c r="Y5452"/>
      <c r="Z5452"/>
    </row>
    <row r="5453" spans="1:26" x14ac:dyDescent="0.25">
      <c r="A5453"/>
      <c r="B5453"/>
      <c r="C5453"/>
      <c r="D5453"/>
      <c r="E5453"/>
      <c r="F5453"/>
      <c r="G5453"/>
      <c r="H5453"/>
      <c r="I5453"/>
      <c r="J5453"/>
      <c r="K5453"/>
      <c r="L5453"/>
      <c r="M5453"/>
      <c r="N5453"/>
      <c r="O5453"/>
      <c r="P5453"/>
      <c r="Q5453"/>
      <c r="R5453"/>
      <c r="S5453"/>
      <c r="T5453"/>
      <c r="U5453"/>
      <c r="V5453"/>
      <c r="W5453"/>
      <c r="X5453"/>
      <c r="Y5453"/>
      <c r="Z5453"/>
    </row>
    <row r="5454" spans="1:26" x14ac:dyDescent="0.25">
      <c r="A5454"/>
      <c r="B5454"/>
      <c r="C5454"/>
      <c r="D5454"/>
      <c r="E5454"/>
      <c r="F5454"/>
      <c r="G5454"/>
      <c r="H5454"/>
      <c r="I5454"/>
      <c r="J5454"/>
      <c r="K5454"/>
      <c r="L5454"/>
      <c r="M5454"/>
      <c r="N5454"/>
      <c r="O5454"/>
      <c r="P5454"/>
      <c r="Q5454"/>
      <c r="R5454"/>
      <c r="S5454"/>
      <c r="T5454"/>
      <c r="U5454"/>
      <c r="V5454"/>
      <c r="W5454"/>
      <c r="X5454"/>
      <c r="Y5454"/>
      <c r="Z5454"/>
    </row>
    <row r="5455" spans="1:26" x14ac:dyDescent="0.25">
      <c r="A5455"/>
      <c r="B5455"/>
      <c r="C5455"/>
      <c r="D5455"/>
      <c r="E5455"/>
      <c r="F5455"/>
      <c r="G5455"/>
      <c r="H5455"/>
      <c r="I5455"/>
      <c r="J5455"/>
      <c r="K5455"/>
      <c r="L5455"/>
      <c r="M5455"/>
      <c r="N5455"/>
      <c r="O5455"/>
      <c r="P5455"/>
      <c r="Q5455"/>
      <c r="R5455"/>
      <c r="S5455"/>
      <c r="T5455"/>
      <c r="U5455"/>
      <c r="V5455"/>
      <c r="W5455"/>
      <c r="X5455"/>
      <c r="Y5455"/>
      <c r="Z5455"/>
    </row>
    <row r="5456" spans="1:26" x14ac:dyDescent="0.25">
      <c r="A5456"/>
      <c r="B5456"/>
      <c r="C5456"/>
      <c r="D5456"/>
      <c r="E5456"/>
      <c r="F5456"/>
      <c r="G5456"/>
      <c r="H5456"/>
      <c r="I5456"/>
      <c r="J5456"/>
      <c r="K5456"/>
      <c r="L5456"/>
      <c r="M5456"/>
      <c r="N5456"/>
      <c r="O5456"/>
      <c r="P5456"/>
      <c r="Q5456"/>
      <c r="R5456"/>
      <c r="S5456"/>
      <c r="T5456"/>
      <c r="U5456"/>
      <c r="V5456"/>
      <c r="W5456"/>
      <c r="X5456"/>
      <c r="Y5456"/>
      <c r="Z5456"/>
    </row>
    <row r="5457" spans="1:26" x14ac:dyDescent="0.25">
      <c r="A5457"/>
      <c r="B5457"/>
      <c r="C5457"/>
      <c r="D5457"/>
      <c r="E5457"/>
      <c r="F5457"/>
      <c r="G5457"/>
      <c r="H5457"/>
      <c r="I5457"/>
      <c r="J5457"/>
      <c r="K5457"/>
      <c r="L5457"/>
      <c r="M5457"/>
      <c r="N5457"/>
      <c r="O5457"/>
      <c r="P5457"/>
      <c r="Q5457"/>
      <c r="R5457"/>
      <c r="S5457"/>
      <c r="T5457"/>
      <c r="U5457"/>
      <c r="V5457"/>
      <c r="W5457"/>
      <c r="X5457"/>
      <c r="Y5457"/>
      <c r="Z5457"/>
    </row>
    <row r="5458" spans="1:26" x14ac:dyDescent="0.25">
      <c r="A5458"/>
      <c r="B5458"/>
      <c r="C5458"/>
      <c r="D5458"/>
      <c r="E5458"/>
      <c r="F5458"/>
      <c r="G5458"/>
      <c r="H5458"/>
      <c r="I5458"/>
      <c r="J5458"/>
      <c r="K5458"/>
      <c r="L5458"/>
      <c r="M5458"/>
      <c r="N5458"/>
      <c r="O5458"/>
      <c r="P5458"/>
      <c r="Q5458"/>
      <c r="R5458"/>
      <c r="S5458"/>
      <c r="T5458"/>
      <c r="U5458"/>
      <c r="V5458"/>
      <c r="W5458"/>
      <c r="X5458"/>
      <c r="Y5458"/>
      <c r="Z5458"/>
    </row>
    <row r="5459" spans="1:26" x14ac:dyDescent="0.25">
      <c r="A5459"/>
      <c r="B5459"/>
      <c r="C5459"/>
      <c r="D5459"/>
      <c r="E5459"/>
      <c r="F5459"/>
      <c r="G5459"/>
      <c r="H5459"/>
      <c r="I5459"/>
      <c r="J5459"/>
      <c r="K5459"/>
      <c r="L5459"/>
      <c r="M5459"/>
      <c r="N5459"/>
      <c r="O5459"/>
      <c r="P5459"/>
      <c r="Q5459"/>
      <c r="R5459"/>
      <c r="S5459"/>
      <c r="T5459"/>
      <c r="U5459"/>
      <c r="V5459"/>
      <c r="W5459"/>
      <c r="X5459"/>
      <c r="Y5459"/>
      <c r="Z5459"/>
    </row>
    <row r="5460" spans="1:26" x14ac:dyDescent="0.25">
      <c r="A5460"/>
      <c r="B5460"/>
      <c r="C5460"/>
      <c r="D5460"/>
      <c r="E5460"/>
      <c r="F5460"/>
      <c r="G5460"/>
      <c r="H5460"/>
      <c r="I5460"/>
      <c r="J5460"/>
      <c r="K5460"/>
      <c r="L5460"/>
      <c r="M5460"/>
      <c r="N5460"/>
      <c r="O5460"/>
      <c r="P5460"/>
      <c r="Q5460"/>
      <c r="R5460"/>
      <c r="S5460"/>
      <c r="T5460"/>
      <c r="U5460"/>
      <c r="V5460"/>
      <c r="W5460"/>
      <c r="X5460"/>
      <c r="Y5460"/>
      <c r="Z5460"/>
    </row>
    <row r="5461" spans="1:26" x14ac:dyDescent="0.25">
      <c r="A5461"/>
      <c r="B5461"/>
      <c r="C5461"/>
      <c r="D5461"/>
      <c r="E5461"/>
      <c r="F5461"/>
      <c r="G5461"/>
      <c r="H5461"/>
      <c r="I5461"/>
      <c r="J5461"/>
      <c r="K5461"/>
      <c r="L5461"/>
      <c r="M5461"/>
      <c r="N5461"/>
      <c r="O5461"/>
      <c r="P5461"/>
      <c r="Q5461"/>
      <c r="R5461"/>
      <c r="S5461"/>
      <c r="T5461"/>
      <c r="U5461"/>
      <c r="V5461"/>
      <c r="W5461"/>
      <c r="X5461"/>
      <c r="Y5461"/>
      <c r="Z5461"/>
    </row>
    <row r="5462" spans="1:26" x14ac:dyDescent="0.25">
      <c r="A5462"/>
      <c r="B5462"/>
      <c r="C5462"/>
      <c r="D5462"/>
      <c r="E5462"/>
      <c r="F5462"/>
      <c r="G5462"/>
      <c r="H5462"/>
      <c r="I5462"/>
      <c r="J5462"/>
      <c r="K5462"/>
      <c r="L5462"/>
      <c r="M5462"/>
      <c r="N5462"/>
      <c r="O5462"/>
      <c r="P5462"/>
      <c r="Q5462"/>
      <c r="R5462"/>
      <c r="S5462"/>
      <c r="T5462"/>
      <c r="U5462"/>
      <c r="V5462"/>
      <c r="W5462"/>
      <c r="X5462"/>
      <c r="Y5462"/>
      <c r="Z5462"/>
    </row>
    <row r="5463" spans="1:26" x14ac:dyDescent="0.25">
      <c r="A5463"/>
      <c r="B5463"/>
      <c r="C5463"/>
      <c r="D5463"/>
      <c r="E5463"/>
      <c r="F5463"/>
      <c r="G5463"/>
      <c r="H5463"/>
      <c r="I5463"/>
      <c r="J5463"/>
      <c r="K5463"/>
      <c r="L5463"/>
      <c r="M5463"/>
      <c r="N5463"/>
      <c r="O5463"/>
      <c r="P5463"/>
      <c r="Q5463"/>
      <c r="R5463"/>
      <c r="S5463"/>
      <c r="T5463"/>
      <c r="U5463"/>
      <c r="V5463"/>
      <c r="W5463"/>
      <c r="X5463"/>
      <c r="Y5463"/>
      <c r="Z5463"/>
    </row>
    <row r="5464" spans="1:26" x14ac:dyDescent="0.25">
      <c r="A5464"/>
      <c r="B5464"/>
      <c r="C5464"/>
      <c r="D5464"/>
      <c r="E5464"/>
      <c r="F5464"/>
      <c r="G5464"/>
      <c r="H5464"/>
      <c r="I5464"/>
      <c r="J5464"/>
      <c r="K5464"/>
      <c r="L5464"/>
      <c r="M5464"/>
      <c r="N5464"/>
      <c r="O5464"/>
      <c r="P5464"/>
      <c r="Q5464"/>
      <c r="R5464"/>
      <c r="S5464"/>
      <c r="T5464"/>
      <c r="U5464"/>
      <c r="V5464"/>
      <c r="W5464"/>
      <c r="X5464"/>
      <c r="Y5464"/>
      <c r="Z5464"/>
    </row>
    <row r="5465" spans="1:26" x14ac:dyDescent="0.25">
      <c r="A5465"/>
      <c r="B5465"/>
      <c r="C5465"/>
      <c r="D5465"/>
      <c r="E5465"/>
      <c r="F5465"/>
      <c r="G5465"/>
      <c r="H5465"/>
      <c r="I5465"/>
      <c r="J5465"/>
      <c r="K5465"/>
      <c r="L5465"/>
      <c r="M5465"/>
      <c r="N5465"/>
      <c r="O5465"/>
      <c r="P5465"/>
      <c r="Q5465"/>
      <c r="R5465"/>
      <c r="S5465"/>
      <c r="T5465"/>
      <c r="U5465"/>
      <c r="V5465"/>
      <c r="W5465"/>
      <c r="X5465"/>
      <c r="Y5465"/>
      <c r="Z5465"/>
    </row>
    <row r="5466" spans="1:26" x14ac:dyDescent="0.25">
      <c r="A5466"/>
      <c r="B5466"/>
      <c r="C5466"/>
      <c r="D5466"/>
      <c r="E5466"/>
      <c r="F5466"/>
      <c r="G5466"/>
      <c r="H5466"/>
      <c r="I5466"/>
      <c r="J5466"/>
      <c r="K5466"/>
      <c r="L5466"/>
      <c r="M5466"/>
      <c r="N5466"/>
      <c r="O5466"/>
      <c r="P5466"/>
      <c r="Q5466"/>
      <c r="R5466"/>
      <c r="S5466"/>
      <c r="T5466"/>
      <c r="U5466"/>
      <c r="V5466"/>
      <c r="W5466"/>
      <c r="X5466"/>
      <c r="Y5466"/>
      <c r="Z5466"/>
    </row>
    <row r="5467" spans="1:26" x14ac:dyDescent="0.25">
      <c r="A5467"/>
      <c r="B5467"/>
      <c r="C5467"/>
      <c r="D5467"/>
      <c r="E5467"/>
      <c r="F5467"/>
      <c r="G5467"/>
      <c r="H5467"/>
      <c r="I5467"/>
      <c r="J5467"/>
      <c r="K5467"/>
      <c r="L5467"/>
      <c r="M5467"/>
      <c r="N5467"/>
      <c r="O5467"/>
      <c r="P5467"/>
      <c r="Q5467"/>
      <c r="R5467"/>
      <c r="S5467"/>
      <c r="T5467"/>
      <c r="U5467"/>
      <c r="V5467"/>
      <c r="W5467"/>
      <c r="X5467"/>
      <c r="Y5467"/>
      <c r="Z5467"/>
    </row>
    <row r="5468" spans="1:26" x14ac:dyDescent="0.25">
      <c r="A5468"/>
      <c r="B5468"/>
      <c r="C5468"/>
      <c r="D5468"/>
      <c r="E5468"/>
      <c r="F5468"/>
      <c r="G5468"/>
      <c r="H5468"/>
      <c r="I5468"/>
      <c r="J5468"/>
      <c r="K5468"/>
      <c r="L5468"/>
      <c r="M5468"/>
      <c r="N5468"/>
      <c r="O5468"/>
      <c r="P5468"/>
      <c r="Q5468"/>
      <c r="R5468"/>
      <c r="S5468"/>
      <c r="T5468"/>
      <c r="U5468"/>
      <c r="V5468"/>
      <c r="W5468"/>
      <c r="X5468"/>
      <c r="Y5468"/>
      <c r="Z5468"/>
    </row>
    <row r="5469" spans="1:26" x14ac:dyDescent="0.25">
      <c r="A5469"/>
      <c r="B5469"/>
      <c r="C5469"/>
      <c r="D5469"/>
      <c r="E5469"/>
      <c r="F5469"/>
      <c r="G5469"/>
      <c r="H5469"/>
      <c r="I5469"/>
      <c r="J5469"/>
      <c r="K5469"/>
      <c r="L5469"/>
      <c r="M5469"/>
      <c r="N5469"/>
      <c r="O5469"/>
      <c r="P5469"/>
      <c r="Q5469"/>
      <c r="R5469"/>
      <c r="S5469"/>
      <c r="T5469"/>
      <c r="U5469"/>
      <c r="V5469"/>
      <c r="W5469"/>
      <c r="X5469"/>
      <c r="Y5469"/>
      <c r="Z5469"/>
    </row>
    <row r="5470" spans="1:26" x14ac:dyDescent="0.25">
      <c r="A5470"/>
      <c r="B5470"/>
      <c r="C5470"/>
      <c r="D5470"/>
      <c r="E5470"/>
      <c r="F5470"/>
      <c r="G5470"/>
      <c r="H5470"/>
      <c r="I5470"/>
      <c r="J5470"/>
      <c r="K5470"/>
      <c r="L5470"/>
      <c r="M5470"/>
      <c r="N5470"/>
      <c r="O5470"/>
      <c r="P5470"/>
      <c r="Q5470"/>
      <c r="R5470"/>
      <c r="S5470"/>
      <c r="T5470"/>
      <c r="U5470"/>
      <c r="V5470"/>
      <c r="W5470"/>
      <c r="X5470"/>
      <c r="Y5470"/>
      <c r="Z5470"/>
    </row>
    <row r="5471" spans="1:26" x14ac:dyDescent="0.25">
      <c r="A5471"/>
      <c r="B5471"/>
      <c r="C5471"/>
      <c r="D5471"/>
      <c r="E5471"/>
      <c r="F5471"/>
      <c r="G5471"/>
      <c r="H5471"/>
      <c r="I5471"/>
      <c r="J5471"/>
      <c r="K5471"/>
      <c r="L5471"/>
      <c r="M5471"/>
      <c r="N5471"/>
      <c r="O5471"/>
      <c r="P5471"/>
      <c r="Q5471"/>
      <c r="R5471"/>
      <c r="S5471"/>
      <c r="T5471"/>
      <c r="U5471"/>
      <c r="V5471"/>
      <c r="W5471"/>
      <c r="X5471"/>
      <c r="Y5471"/>
      <c r="Z5471"/>
    </row>
    <row r="5472" spans="1:26" x14ac:dyDescent="0.25">
      <c r="A5472"/>
      <c r="B5472"/>
      <c r="C5472"/>
      <c r="D5472"/>
      <c r="E5472"/>
      <c r="F5472"/>
      <c r="G5472"/>
      <c r="H5472"/>
      <c r="I5472"/>
      <c r="J5472"/>
      <c r="K5472"/>
      <c r="L5472"/>
      <c r="M5472"/>
      <c r="N5472"/>
      <c r="O5472"/>
      <c r="P5472"/>
      <c r="Q5472"/>
      <c r="R5472"/>
      <c r="S5472"/>
      <c r="T5472"/>
      <c r="U5472"/>
      <c r="V5472"/>
      <c r="W5472"/>
      <c r="X5472"/>
      <c r="Y5472"/>
      <c r="Z5472"/>
    </row>
    <row r="5473" spans="1:26" x14ac:dyDescent="0.25">
      <c r="A5473"/>
      <c r="B5473"/>
      <c r="C5473"/>
      <c r="D5473"/>
      <c r="E5473"/>
      <c r="F5473"/>
      <c r="G5473"/>
      <c r="H5473"/>
      <c r="I5473"/>
      <c r="J5473"/>
      <c r="K5473"/>
      <c r="L5473"/>
      <c r="M5473"/>
      <c r="N5473"/>
      <c r="O5473"/>
      <c r="P5473"/>
      <c r="Q5473"/>
      <c r="R5473"/>
      <c r="S5473"/>
      <c r="T5473"/>
      <c r="U5473"/>
      <c r="V5473"/>
      <c r="W5473"/>
      <c r="X5473"/>
      <c r="Y5473"/>
      <c r="Z5473"/>
    </row>
    <row r="5474" spans="1:26" x14ac:dyDescent="0.25">
      <c r="A5474"/>
      <c r="B5474"/>
      <c r="C5474"/>
      <c r="D5474"/>
      <c r="E5474"/>
      <c r="F5474"/>
      <c r="G5474"/>
      <c r="H5474"/>
      <c r="I5474"/>
      <c r="J5474"/>
      <c r="K5474"/>
      <c r="L5474"/>
      <c r="M5474"/>
      <c r="N5474"/>
      <c r="O5474"/>
      <c r="P5474"/>
      <c r="Q5474"/>
      <c r="R5474"/>
      <c r="S5474"/>
      <c r="T5474"/>
      <c r="U5474"/>
      <c r="V5474"/>
      <c r="W5474"/>
      <c r="X5474"/>
      <c r="Y5474"/>
      <c r="Z5474"/>
    </row>
    <row r="5475" spans="1:26" x14ac:dyDescent="0.25">
      <c r="A5475"/>
      <c r="B5475"/>
      <c r="C5475"/>
      <c r="D5475"/>
      <c r="E5475"/>
      <c r="F5475"/>
      <c r="G5475"/>
      <c r="H5475"/>
      <c r="I5475"/>
      <c r="J5475"/>
      <c r="K5475"/>
      <c r="L5475"/>
      <c r="M5475"/>
      <c r="N5475"/>
      <c r="O5475"/>
      <c r="P5475"/>
      <c r="Q5475"/>
      <c r="R5475"/>
      <c r="S5475"/>
      <c r="T5475"/>
      <c r="U5475"/>
      <c r="V5475"/>
      <c r="W5475"/>
      <c r="X5475"/>
      <c r="Y5475"/>
      <c r="Z5475"/>
    </row>
    <row r="5476" spans="1:26" x14ac:dyDescent="0.25">
      <c r="A5476"/>
      <c r="B5476"/>
      <c r="C5476"/>
      <c r="D5476"/>
      <c r="E5476"/>
      <c r="F5476"/>
      <c r="G5476"/>
      <c r="H5476"/>
      <c r="I5476"/>
      <c r="J5476"/>
      <c r="K5476"/>
      <c r="L5476"/>
      <c r="M5476"/>
      <c r="N5476"/>
      <c r="O5476"/>
      <c r="P5476"/>
      <c r="Q5476"/>
      <c r="R5476"/>
      <c r="S5476"/>
      <c r="T5476"/>
      <c r="U5476"/>
      <c r="V5476"/>
      <c r="W5476"/>
      <c r="X5476"/>
      <c r="Y5476"/>
      <c r="Z5476"/>
    </row>
    <row r="5477" spans="1:26" x14ac:dyDescent="0.25">
      <c r="A5477"/>
      <c r="B5477"/>
      <c r="C5477"/>
      <c r="D5477"/>
      <c r="E5477"/>
      <c r="F5477"/>
      <c r="G5477"/>
      <c r="H5477"/>
      <c r="I5477"/>
      <c r="J5477"/>
      <c r="K5477"/>
      <c r="L5477"/>
      <c r="M5477"/>
      <c r="N5477"/>
      <c r="O5477"/>
      <c r="P5477"/>
      <c r="Q5477"/>
      <c r="R5477"/>
      <c r="S5477"/>
      <c r="T5477"/>
      <c r="U5477"/>
      <c r="V5477"/>
      <c r="W5477"/>
      <c r="X5477"/>
      <c r="Y5477"/>
      <c r="Z5477"/>
    </row>
    <row r="5478" spans="1:26" x14ac:dyDescent="0.25">
      <c r="A5478"/>
      <c r="B5478"/>
      <c r="C5478"/>
      <c r="D5478"/>
      <c r="E5478"/>
      <c r="F5478"/>
      <c r="G5478"/>
      <c r="H5478"/>
      <c r="I5478"/>
      <c r="J5478"/>
      <c r="K5478"/>
      <c r="L5478"/>
      <c r="M5478"/>
      <c r="N5478"/>
      <c r="O5478"/>
      <c r="P5478"/>
      <c r="Q5478"/>
      <c r="R5478"/>
      <c r="S5478"/>
      <c r="T5478"/>
      <c r="U5478"/>
      <c r="V5478"/>
      <c r="W5478"/>
      <c r="X5478"/>
      <c r="Y5478"/>
      <c r="Z5478"/>
    </row>
    <row r="5479" spans="1:26" x14ac:dyDescent="0.25">
      <c r="A5479"/>
      <c r="B5479"/>
      <c r="C5479"/>
      <c r="D5479"/>
      <c r="E5479"/>
      <c r="F5479"/>
      <c r="G5479"/>
      <c r="H5479"/>
      <c r="I5479"/>
      <c r="J5479"/>
      <c r="K5479"/>
      <c r="L5479"/>
      <c r="M5479"/>
      <c r="N5479"/>
      <c r="O5479"/>
      <c r="P5479"/>
      <c r="Q5479"/>
      <c r="R5479"/>
      <c r="S5479"/>
      <c r="T5479"/>
      <c r="U5479"/>
      <c r="V5479"/>
      <c r="W5479"/>
      <c r="X5479"/>
      <c r="Y5479"/>
      <c r="Z5479"/>
    </row>
    <row r="5480" spans="1:26" x14ac:dyDescent="0.25">
      <c r="A5480"/>
      <c r="B5480"/>
      <c r="C5480"/>
      <c r="D5480"/>
      <c r="E5480"/>
      <c r="F5480"/>
      <c r="G5480"/>
      <c r="H5480"/>
      <c r="I5480"/>
      <c r="J5480"/>
      <c r="K5480"/>
      <c r="L5480"/>
      <c r="M5480"/>
      <c r="N5480"/>
      <c r="O5480"/>
      <c r="P5480"/>
      <c r="Q5480"/>
      <c r="R5480"/>
      <c r="S5480"/>
      <c r="T5480"/>
      <c r="U5480"/>
      <c r="V5480"/>
      <c r="W5480"/>
      <c r="X5480"/>
      <c r="Y5480"/>
      <c r="Z5480"/>
    </row>
    <row r="5481" spans="1:26" x14ac:dyDescent="0.25">
      <c r="A5481"/>
      <c r="B5481"/>
      <c r="C5481"/>
      <c r="D5481"/>
      <c r="E5481"/>
      <c r="F5481"/>
      <c r="G5481"/>
      <c r="H5481"/>
      <c r="I5481"/>
      <c r="J5481"/>
      <c r="K5481"/>
      <c r="L5481"/>
      <c r="M5481"/>
      <c r="N5481"/>
      <c r="O5481"/>
      <c r="P5481"/>
      <c r="Q5481"/>
      <c r="R5481"/>
      <c r="S5481"/>
      <c r="T5481"/>
      <c r="U5481"/>
      <c r="V5481"/>
      <c r="W5481"/>
      <c r="X5481"/>
      <c r="Y5481"/>
      <c r="Z5481"/>
    </row>
    <row r="5482" spans="1:26" x14ac:dyDescent="0.25">
      <c r="A5482"/>
      <c r="B5482"/>
      <c r="C5482"/>
      <c r="D5482"/>
      <c r="E5482"/>
      <c r="F5482"/>
      <c r="G5482"/>
      <c r="H5482"/>
      <c r="I5482"/>
      <c r="J5482"/>
      <c r="K5482"/>
      <c r="L5482"/>
      <c r="M5482"/>
      <c r="N5482"/>
      <c r="O5482"/>
      <c r="P5482"/>
      <c r="Q5482"/>
      <c r="R5482"/>
      <c r="S5482"/>
      <c r="T5482"/>
      <c r="U5482"/>
      <c r="V5482"/>
      <c r="W5482"/>
      <c r="X5482"/>
      <c r="Y5482"/>
      <c r="Z5482"/>
    </row>
    <row r="5483" spans="1:26" x14ac:dyDescent="0.25">
      <c r="A5483"/>
      <c r="B5483"/>
      <c r="C5483"/>
      <c r="D5483"/>
      <c r="E5483"/>
      <c r="F5483"/>
      <c r="G5483"/>
      <c r="H5483"/>
      <c r="I5483"/>
      <c r="J5483"/>
      <c r="K5483"/>
      <c r="L5483"/>
      <c r="M5483"/>
      <c r="N5483"/>
      <c r="O5483"/>
      <c r="P5483"/>
      <c r="Q5483"/>
      <c r="R5483"/>
      <c r="S5483"/>
      <c r="T5483"/>
      <c r="U5483"/>
      <c r="V5483"/>
      <c r="W5483"/>
      <c r="X5483"/>
      <c r="Y5483"/>
      <c r="Z5483"/>
    </row>
    <row r="5484" spans="1:26" x14ac:dyDescent="0.25">
      <c r="A5484"/>
      <c r="B5484"/>
      <c r="C5484"/>
      <c r="D5484"/>
      <c r="E5484"/>
      <c r="F5484"/>
      <c r="G5484"/>
      <c r="H5484"/>
      <c r="I5484"/>
      <c r="J5484"/>
      <c r="K5484"/>
      <c r="L5484"/>
      <c r="M5484"/>
      <c r="N5484"/>
      <c r="O5484"/>
      <c r="P5484"/>
      <c r="Q5484"/>
      <c r="R5484"/>
      <c r="S5484"/>
      <c r="T5484"/>
      <c r="U5484"/>
      <c r="V5484"/>
      <c r="W5484"/>
      <c r="X5484"/>
      <c r="Y5484"/>
      <c r="Z5484"/>
    </row>
    <row r="5485" spans="1:26" x14ac:dyDescent="0.25">
      <c r="A5485"/>
      <c r="B5485"/>
      <c r="C5485"/>
      <c r="D5485"/>
      <c r="E5485"/>
      <c r="F5485"/>
      <c r="G5485"/>
      <c r="H5485"/>
      <c r="I5485"/>
      <c r="J5485"/>
      <c r="K5485"/>
      <c r="L5485"/>
      <c r="M5485"/>
      <c r="N5485"/>
      <c r="O5485"/>
      <c r="P5485"/>
      <c r="Q5485"/>
      <c r="R5485"/>
      <c r="S5485"/>
      <c r="T5485"/>
      <c r="U5485"/>
      <c r="V5485"/>
      <c r="W5485"/>
      <c r="X5485"/>
      <c r="Y5485"/>
      <c r="Z5485"/>
    </row>
    <row r="5486" spans="1:26" x14ac:dyDescent="0.25">
      <c r="A5486"/>
      <c r="B5486"/>
      <c r="C5486"/>
      <c r="D5486"/>
      <c r="E5486"/>
      <c r="F5486"/>
      <c r="G5486"/>
      <c r="H5486"/>
      <c r="I5486"/>
      <c r="J5486"/>
      <c r="K5486"/>
      <c r="L5486"/>
      <c r="M5486"/>
      <c r="N5486"/>
      <c r="O5486"/>
      <c r="P5486"/>
      <c r="Q5486"/>
      <c r="R5486"/>
      <c r="S5486"/>
      <c r="T5486"/>
      <c r="U5486"/>
      <c r="V5486"/>
      <c r="W5486"/>
      <c r="X5486"/>
      <c r="Y5486"/>
      <c r="Z5486"/>
    </row>
    <row r="5487" spans="1:26" x14ac:dyDescent="0.25">
      <c r="A5487"/>
      <c r="B5487"/>
      <c r="C5487"/>
      <c r="D5487"/>
      <c r="E5487"/>
      <c r="F5487"/>
      <c r="G5487"/>
      <c r="H5487"/>
      <c r="I5487"/>
      <c r="J5487"/>
      <c r="K5487"/>
      <c r="L5487"/>
      <c r="M5487"/>
      <c r="N5487"/>
      <c r="O5487"/>
      <c r="P5487"/>
      <c r="Q5487"/>
      <c r="R5487"/>
      <c r="S5487"/>
      <c r="T5487"/>
      <c r="U5487"/>
      <c r="V5487"/>
      <c r="W5487"/>
      <c r="X5487"/>
      <c r="Y5487"/>
      <c r="Z5487"/>
    </row>
    <row r="5488" spans="1:26" x14ac:dyDescent="0.25">
      <c r="A5488"/>
      <c r="B5488"/>
      <c r="C5488"/>
      <c r="D5488"/>
      <c r="E5488"/>
      <c r="F5488"/>
      <c r="G5488"/>
      <c r="H5488"/>
      <c r="I5488"/>
      <c r="J5488"/>
      <c r="K5488"/>
      <c r="L5488"/>
      <c r="M5488"/>
      <c r="N5488"/>
      <c r="O5488"/>
      <c r="P5488"/>
      <c r="Q5488"/>
      <c r="R5488"/>
      <c r="S5488"/>
      <c r="T5488"/>
      <c r="U5488"/>
      <c r="V5488"/>
      <c r="W5488"/>
      <c r="X5488"/>
      <c r="Y5488"/>
      <c r="Z5488"/>
    </row>
    <row r="5489" spans="1:26" x14ac:dyDescent="0.25">
      <c r="A5489"/>
      <c r="B5489"/>
      <c r="C5489"/>
      <c r="D5489"/>
      <c r="E5489"/>
      <c r="F5489"/>
      <c r="G5489"/>
      <c r="H5489"/>
      <c r="I5489"/>
      <c r="J5489"/>
      <c r="K5489"/>
      <c r="L5489"/>
      <c r="M5489"/>
      <c r="N5489"/>
      <c r="O5489"/>
      <c r="P5489"/>
      <c r="Q5489"/>
      <c r="R5489"/>
      <c r="S5489"/>
      <c r="T5489"/>
      <c r="U5489"/>
      <c r="V5489"/>
      <c r="W5489"/>
      <c r="X5489"/>
      <c r="Y5489"/>
      <c r="Z5489"/>
    </row>
    <row r="5490" spans="1:26" x14ac:dyDescent="0.25">
      <c r="A5490"/>
      <c r="B5490"/>
      <c r="C5490"/>
      <c r="D5490"/>
      <c r="E5490"/>
      <c r="F5490"/>
      <c r="G5490"/>
      <c r="H5490"/>
      <c r="I5490"/>
      <c r="J5490"/>
      <c r="K5490"/>
      <c r="L5490"/>
      <c r="M5490"/>
      <c r="N5490"/>
      <c r="O5490"/>
      <c r="P5490"/>
      <c r="Q5490"/>
      <c r="R5490"/>
      <c r="S5490"/>
      <c r="T5490"/>
      <c r="U5490"/>
      <c r="V5490"/>
      <c r="W5490"/>
      <c r="X5490"/>
      <c r="Y5490"/>
      <c r="Z5490"/>
    </row>
    <row r="5491" spans="1:26" x14ac:dyDescent="0.25">
      <c r="A5491"/>
      <c r="B5491"/>
      <c r="C5491"/>
      <c r="D5491"/>
      <c r="E5491"/>
      <c r="F5491"/>
      <c r="G5491"/>
      <c r="H5491"/>
      <c r="I5491"/>
      <c r="J5491"/>
      <c r="K5491"/>
      <c r="L5491"/>
      <c r="M5491"/>
      <c r="N5491"/>
      <c r="O5491"/>
      <c r="P5491"/>
      <c r="Q5491"/>
      <c r="R5491"/>
      <c r="S5491"/>
      <c r="T5491"/>
      <c r="U5491"/>
      <c r="V5491"/>
      <c r="W5491"/>
      <c r="X5491"/>
      <c r="Y5491"/>
      <c r="Z5491"/>
    </row>
    <row r="5492" spans="1:26" x14ac:dyDescent="0.25">
      <c r="A5492"/>
      <c r="B5492"/>
      <c r="C5492"/>
      <c r="D5492"/>
      <c r="E5492"/>
      <c r="F5492"/>
      <c r="G5492"/>
      <c r="H5492"/>
      <c r="I5492"/>
      <c r="J5492"/>
      <c r="K5492"/>
      <c r="L5492"/>
      <c r="M5492"/>
      <c r="N5492"/>
      <c r="O5492"/>
      <c r="P5492"/>
      <c r="Q5492"/>
      <c r="R5492"/>
      <c r="S5492"/>
      <c r="T5492"/>
      <c r="U5492"/>
      <c r="V5492"/>
      <c r="W5492"/>
      <c r="X5492"/>
      <c r="Y5492"/>
      <c r="Z5492"/>
    </row>
    <row r="5493" spans="1:26" x14ac:dyDescent="0.25">
      <c r="A5493"/>
      <c r="B5493"/>
      <c r="C5493"/>
      <c r="D5493"/>
      <c r="E5493"/>
      <c r="F5493"/>
      <c r="G5493"/>
      <c r="H5493"/>
      <c r="I5493"/>
      <c r="J5493"/>
      <c r="K5493"/>
      <c r="L5493"/>
      <c r="M5493"/>
      <c r="N5493"/>
      <c r="O5493"/>
      <c r="P5493"/>
      <c r="Q5493"/>
      <c r="R5493"/>
      <c r="S5493"/>
      <c r="T5493"/>
      <c r="U5493"/>
      <c r="V5493"/>
      <c r="W5493"/>
      <c r="X5493"/>
      <c r="Y5493"/>
      <c r="Z5493"/>
    </row>
    <row r="5494" spans="1:26" x14ac:dyDescent="0.25">
      <c r="A5494"/>
      <c r="B5494"/>
      <c r="C5494"/>
      <c r="D5494"/>
      <c r="E5494"/>
      <c r="F5494"/>
      <c r="G5494"/>
      <c r="H5494"/>
      <c r="I5494"/>
      <c r="J5494"/>
      <c r="K5494"/>
      <c r="L5494"/>
      <c r="M5494"/>
      <c r="N5494"/>
      <c r="O5494"/>
      <c r="P5494"/>
      <c r="Q5494"/>
      <c r="R5494"/>
      <c r="S5494"/>
      <c r="T5494"/>
      <c r="U5494"/>
      <c r="V5494"/>
      <c r="W5494"/>
      <c r="X5494"/>
      <c r="Y5494"/>
      <c r="Z5494"/>
    </row>
    <row r="5495" spans="1:26" x14ac:dyDescent="0.25">
      <c r="A5495"/>
      <c r="B5495"/>
      <c r="C5495"/>
      <c r="D5495"/>
      <c r="E5495"/>
      <c r="F5495"/>
      <c r="G5495"/>
      <c r="H5495"/>
      <c r="I5495"/>
      <c r="J5495"/>
      <c r="K5495"/>
      <c r="L5495"/>
      <c r="M5495"/>
      <c r="N5495"/>
      <c r="O5495"/>
      <c r="P5495"/>
      <c r="Q5495"/>
      <c r="R5495"/>
      <c r="S5495"/>
      <c r="T5495"/>
      <c r="U5495"/>
      <c r="V5495"/>
      <c r="W5495"/>
      <c r="X5495"/>
      <c r="Y5495"/>
      <c r="Z5495"/>
    </row>
    <row r="5496" spans="1:26" x14ac:dyDescent="0.25">
      <c r="A5496"/>
      <c r="B5496"/>
      <c r="C5496"/>
      <c r="D5496"/>
      <c r="E5496"/>
      <c r="F5496"/>
      <c r="G5496"/>
      <c r="H5496"/>
      <c r="I5496"/>
      <c r="J5496"/>
      <c r="K5496"/>
      <c r="L5496"/>
      <c r="M5496"/>
      <c r="N5496"/>
      <c r="O5496"/>
      <c r="P5496"/>
      <c r="Q5496"/>
      <c r="R5496"/>
      <c r="S5496"/>
      <c r="T5496"/>
      <c r="U5496"/>
      <c r="V5496"/>
      <c r="W5496"/>
      <c r="X5496"/>
      <c r="Y5496"/>
      <c r="Z5496"/>
    </row>
    <row r="5497" spans="1:26" x14ac:dyDescent="0.25">
      <c r="A5497"/>
      <c r="B5497"/>
      <c r="C5497"/>
      <c r="D5497"/>
      <c r="E5497"/>
      <c r="F5497"/>
      <c r="G5497"/>
      <c r="H5497"/>
      <c r="I5497"/>
      <c r="J5497"/>
      <c r="K5497"/>
      <c r="L5497"/>
      <c r="M5497"/>
      <c r="N5497"/>
      <c r="O5497"/>
      <c r="P5497"/>
      <c r="Q5497"/>
      <c r="R5497"/>
      <c r="S5497"/>
      <c r="T5497"/>
      <c r="U5497"/>
      <c r="V5497"/>
      <c r="W5497"/>
      <c r="X5497"/>
      <c r="Y5497"/>
      <c r="Z5497"/>
    </row>
    <row r="5498" spans="1:26" x14ac:dyDescent="0.25">
      <c r="A5498"/>
      <c r="B5498"/>
      <c r="C5498"/>
      <c r="D5498"/>
      <c r="E5498"/>
      <c r="F5498"/>
      <c r="G5498"/>
      <c r="H5498"/>
      <c r="I5498"/>
      <c r="J5498"/>
      <c r="K5498"/>
      <c r="L5498"/>
      <c r="M5498"/>
      <c r="N5498"/>
      <c r="O5498"/>
      <c r="P5498"/>
      <c r="Q5498"/>
      <c r="R5498"/>
      <c r="S5498"/>
      <c r="T5498"/>
      <c r="U5498"/>
      <c r="V5498"/>
      <c r="W5498"/>
      <c r="X5498"/>
      <c r="Y5498"/>
      <c r="Z5498"/>
    </row>
    <row r="5499" spans="1:26" x14ac:dyDescent="0.25">
      <c r="A5499"/>
      <c r="B5499"/>
      <c r="C5499"/>
      <c r="D5499"/>
      <c r="E5499"/>
      <c r="F5499"/>
      <c r="G5499"/>
      <c r="H5499"/>
      <c r="I5499"/>
      <c r="J5499"/>
      <c r="K5499"/>
      <c r="L5499"/>
      <c r="M5499"/>
      <c r="N5499"/>
      <c r="O5499"/>
      <c r="P5499"/>
      <c r="Q5499"/>
      <c r="R5499"/>
      <c r="S5499"/>
      <c r="T5499"/>
      <c r="U5499"/>
      <c r="V5499"/>
      <c r="W5499"/>
      <c r="X5499"/>
      <c r="Y5499"/>
      <c r="Z5499"/>
    </row>
    <row r="5500" spans="1:26" x14ac:dyDescent="0.25">
      <c r="A5500"/>
      <c r="B5500"/>
      <c r="C5500"/>
      <c r="D5500"/>
      <c r="E5500"/>
      <c r="F5500"/>
      <c r="G5500"/>
      <c r="H5500"/>
      <c r="I5500"/>
      <c r="J5500"/>
      <c r="K5500"/>
      <c r="L5500"/>
      <c r="M5500"/>
      <c r="N5500"/>
      <c r="O5500"/>
      <c r="P5500"/>
      <c r="Q5500"/>
      <c r="R5500"/>
      <c r="S5500"/>
      <c r="T5500"/>
      <c r="U5500"/>
      <c r="V5500"/>
      <c r="W5500"/>
      <c r="X5500"/>
      <c r="Y5500"/>
      <c r="Z5500"/>
    </row>
    <row r="5501" spans="1:26" x14ac:dyDescent="0.25">
      <c r="A5501"/>
      <c r="B5501"/>
      <c r="C5501"/>
      <c r="D5501"/>
      <c r="E5501"/>
      <c r="F5501"/>
      <c r="G5501"/>
      <c r="H5501"/>
      <c r="I5501"/>
      <c r="J5501"/>
      <c r="K5501"/>
      <c r="L5501"/>
      <c r="M5501"/>
      <c r="N5501"/>
      <c r="O5501"/>
      <c r="P5501"/>
      <c r="Q5501"/>
      <c r="R5501"/>
      <c r="S5501"/>
      <c r="T5501"/>
      <c r="U5501"/>
      <c r="V5501"/>
      <c r="W5501"/>
      <c r="X5501"/>
      <c r="Y5501"/>
      <c r="Z5501"/>
    </row>
    <row r="5502" spans="1:26" x14ac:dyDescent="0.25">
      <c r="A5502"/>
      <c r="B5502"/>
      <c r="C5502"/>
      <c r="D5502"/>
      <c r="E5502"/>
      <c r="F5502"/>
      <c r="G5502"/>
      <c r="H5502"/>
      <c r="I5502"/>
      <c r="J5502"/>
      <c r="K5502"/>
      <c r="L5502"/>
      <c r="M5502"/>
      <c r="N5502"/>
      <c r="O5502"/>
      <c r="P5502"/>
      <c r="Q5502"/>
      <c r="R5502"/>
      <c r="S5502"/>
      <c r="T5502"/>
      <c r="U5502"/>
      <c r="V5502"/>
      <c r="W5502"/>
      <c r="X5502"/>
      <c r="Y5502"/>
      <c r="Z5502"/>
    </row>
    <row r="5503" spans="1:26" x14ac:dyDescent="0.25">
      <c r="A5503"/>
      <c r="B5503"/>
      <c r="C5503"/>
      <c r="D5503"/>
      <c r="E5503"/>
      <c r="F5503"/>
      <c r="G5503"/>
      <c r="H5503"/>
      <c r="I5503"/>
      <c r="J5503"/>
      <c r="K5503"/>
      <c r="L5503"/>
      <c r="M5503"/>
      <c r="N5503"/>
      <c r="O5503"/>
      <c r="P5503"/>
      <c r="Q5503"/>
      <c r="R5503"/>
      <c r="S5503"/>
      <c r="T5503"/>
      <c r="U5503"/>
      <c r="V5503"/>
      <c r="W5503"/>
      <c r="X5503"/>
      <c r="Y5503"/>
      <c r="Z5503"/>
    </row>
    <row r="5504" spans="1:26" x14ac:dyDescent="0.25">
      <c r="A5504"/>
      <c r="B5504"/>
      <c r="C5504"/>
      <c r="D5504"/>
      <c r="E5504"/>
      <c r="F5504"/>
      <c r="G5504"/>
      <c r="H5504"/>
      <c r="I5504"/>
      <c r="J5504"/>
      <c r="K5504"/>
      <c r="L5504"/>
      <c r="M5504"/>
      <c r="N5504"/>
      <c r="O5504"/>
      <c r="P5504"/>
      <c r="Q5504"/>
      <c r="R5504"/>
      <c r="S5504"/>
      <c r="T5504"/>
      <c r="U5504"/>
      <c r="V5504"/>
      <c r="W5504"/>
      <c r="X5504"/>
      <c r="Y5504"/>
      <c r="Z5504"/>
    </row>
    <row r="5505" spans="1:26" x14ac:dyDescent="0.25">
      <c r="A5505"/>
      <c r="B5505"/>
      <c r="C5505"/>
      <c r="D5505"/>
      <c r="E5505"/>
      <c r="F5505"/>
      <c r="G5505"/>
      <c r="H5505"/>
      <c r="I5505"/>
      <c r="J5505"/>
      <c r="K5505"/>
      <c r="L5505"/>
      <c r="M5505"/>
      <c r="N5505"/>
      <c r="O5505"/>
      <c r="P5505"/>
      <c r="Q5505"/>
      <c r="R5505"/>
      <c r="S5505"/>
      <c r="T5505"/>
      <c r="U5505"/>
      <c r="V5505"/>
      <c r="W5505"/>
      <c r="X5505"/>
      <c r="Y5505"/>
      <c r="Z5505"/>
    </row>
    <row r="5506" spans="1:26" x14ac:dyDescent="0.25">
      <c r="A5506"/>
      <c r="B5506"/>
      <c r="C5506"/>
      <c r="D5506"/>
      <c r="E5506"/>
      <c r="F5506"/>
      <c r="G5506"/>
      <c r="H5506"/>
      <c r="I5506"/>
      <c r="J5506"/>
      <c r="K5506"/>
      <c r="L5506"/>
      <c r="M5506"/>
      <c r="N5506"/>
      <c r="O5506"/>
      <c r="P5506"/>
      <c r="Q5506"/>
      <c r="R5506"/>
      <c r="S5506"/>
      <c r="T5506"/>
      <c r="U5506"/>
      <c r="V5506"/>
      <c r="W5506"/>
      <c r="X5506"/>
      <c r="Y5506"/>
      <c r="Z5506"/>
    </row>
    <row r="5507" spans="1:26" x14ac:dyDescent="0.25">
      <c r="A5507"/>
      <c r="B5507"/>
      <c r="C5507"/>
      <c r="D5507"/>
      <c r="E5507"/>
      <c r="F5507"/>
      <c r="G5507"/>
      <c r="H5507"/>
      <c r="I5507"/>
      <c r="J5507"/>
      <c r="K5507"/>
      <c r="L5507"/>
      <c r="M5507"/>
      <c r="N5507"/>
      <c r="O5507"/>
      <c r="P5507"/>
      <c r="Q5507"/>
      <c r="R5507"/>
      <c r="S5507"/>
      <c r="T5507"/>
      <c r="U5507"/>
      <c r="V5507"/>
      <c r="W5507"/>
      <c r="X5507"/>
      <c r="Y5507"/>
      <c r="Z5507"/>
    </row>
    <row r="5508" spans="1:26" x14ac:dyDescent="0.25">
      <c r="A5508"/>
      <c r="B5508"/>
      <c r="C5508"/>
      <c r="D5508"/>
      <c r="E5508"/>
      <c r="F5508"/>
      <c r="G5508"/>
      <c r="H5508"/>
      <c r="I5508"/>
      <c r="J5508"/>
      <c r="K5508"/>
      <c r="L5508"/>
      <c r="M5508"/>
      <c r="N5508"/>
      <c r="O5508"/>
      <c r="P5508"/>
      <c r="Q5508"/>
      <c r="R5508"/>
      <c r="S5508"/>
      <c r="T5508"/>
      <c r="U5508"/>
      <c r="V5508"/>
      <c r="W5508"/>
      <c r="X5508"/>
      <c r="Y5508"/>
      <c r="Z5508"/>
    </row>
    <row r="5509" spans="1:26" x14ac:dyDescent="0.25">
      <c r="A5509"/>
      <c r="B5509"/>
      <c r="C5509"/>
      <c r="D5509"/>
      <c r="E5509"/>
      <c r="F5509"/>
      <c r="G5509"/>
      <c r="H5509"/>
      <c r="I5509"/>
      <c r="J5509"/>
      <c r="K5509"/>
      <c r="L5509"/>
      <c r="M5509"/>
      <c r="N5509"/>
      <c r="O5509"/>
      <c r="P5509"/>
      <c r="Q5509"/>
      <c r="R5509"/>
      <c r="S5509"/>
      <c r="T5509"/>
      <c r="U5509"/>
      <c r="V5509"/>
      <c r="W5509"/>
      <c r="X5509"/>
      <c r="Y5509"/>
      <c r="Z5509"/>
    </row>
    <row r="5510" spans="1:26" x14ac:dyDescent="0.25">
      <c r="A5510"/>
      <c r="B5510"/>
      <c r="C5510"/>
      <c r="D5510"/>
      <c r="E5510"/>
      <c r="F5510"/>
      <c r="G5510"/>
      <c r="H5510"/>
      <c r="I5510"/>
      <c r="J5510"/>
      <c r="K5510"/>
      <c r="L5510"/>
      <c r="M5510"/>
      <c r="N5510"/>
      <c r="O5510"/>
      <c r="P5510"/>
      <c r="Q5510"/>
      <c r="R5510"/>
      <c r="S5510"/>
      <c r="T5510"/>
      <c r="U5510"/>
      <c r="V5510"/>
      <c r="W5510"/>
      <c r="X5510"/>
      <c r="Y5510"/>
      <c r="Z5510"/>
    </row>
    <row r="5511" spans="1:26" x14ac:dyDescent="0.25">
      <c r="A5511"/>
      <c r="B5511"/>
      <c r="C5511"/>
      <c r="D5511"/>
      <c r="E5511"/>
      <c r="F5511"/>
      <c r="G5511"/>
      <c r="H5511"/>
      <c r="I5511"/>
      <c r="J5511"/>
      <c r="K5511"/>
      <c r="L5511"/>
      <c r="M5511"/>
      <c r="N5511"/>
      <c r="O5511"/>
      <c r="P5511"/>
      <c r="Q5511"/>
      <c r="R5511"/>
      <c r="S5511"/>
      <c r="T5511"/>
      <c r="U5511"/>
      <c r="V5511"/>
      <c r="W5511"/>
      <c r="X5511"/>
      <c r="Y5511"/>
      <c r="Z5511"/>
    </row>
    <row r="5512" spans="1:26" x14ac:dyDescent="0.25">
      <c r="A5512"/>
      <c r="B5512"/>
      <c r="C5512"/>
      <c r="D5512"/>
      <c r="E5512"/>
      <c r="F5512"/>
      <c r="G5512"/>
      <c r="H5512"/>
      <c r="I5512"/>
      <c r="J5512"/>
      <c r="K5512"/>
      <c r="L5512"/>
      <c r="M5512"/>
      <c r="N5512"/>
      <c r="O5512"/>
      <c r="P5512"/>
      <c r="Q5512"/>
      <c r="R5512"/>
      <c r="S5512"/>
      <c r="T5512"/>
      <c r="U5512"/>
      <c r="V5512"/>
      <c r="W5512"/>
      <c r="X5512"/>
      <c r="Y5512"/>
      <c r="Z5512"/>
    </row>
    <row r="5513" spans="1:26" x14ac:dyDescent="0.25">
      <c r="A5513"/>
      <c r="B5513"/>
      <c r="C5513"/>
      <c r="D5513"/>
      <c r="E5513"/>
      <c r="F5513"/>
      <c r="G5513"/>
      <c r="H5513"/>
      <c r="I5513"/>
      <c r="J5513"/>
      <c r="K5513"/>
      <c r="L5513"/>
      <c r="M5513"/>
      <c r="N5513"/>
      <c r="O5513"/>
      <c r="P5513"/>
      <c r="Q5513"/>
      <c r="R5513"/>
      <c r="S5513"/>
      <c r="T5513"/>
      <c r="U5513"/>
      <c r="V5513"/>
      <c r="W5513"/>
      <c r="X5513"/>
      <c r="Y5513"/>
      <c r="Z5513"/>
    </row>
    <row r="5514" spans="1:26" x14ac:dyDescent="0.25">
      <c r="A5514"/>
      <c r="B5514"/>
      <c r="C5514"/>
      <c r="D5514"/>
      <c r="E5514"/>
      <c r="F5514"/>
      <c r="G5514"/>
      <c r="H5514"/>
      <c r="I5514"/>
      <c r="J5514"/>
      <c r="K5514"/>
      <c r="L5514"/>
      <c r="M5514"/>
      <c r="N5514"/>
      <c r="O5514"/>
      <c r="P5514"/>
      <c r="Q5514"/>
      <c r="R5514"/>
      <c r="S5514"/>
      <c r="T5514"/>
      <c r="U5514"/>
      <c r="V5514"/>
      <c r="W5514"/>
      <c r="X5514"/>
      <c r="Y5514"/>
      <c r="Z5514"/>
    </row>
    <row r="5515" spans="1:26" x14ac:dyDescent="0.25">
      <c r="A5515"/>
      <c r="B5515"/>
      <c r="C5515"/>
      <c r="D5515"/>
      <c r="E5515"/>
      <c r="F5515"/>
      <c r="G5515"/>
      <c r="H5515"/>
      <c r="I5515"/>
      <c r="J5515"/>
      <c r="K5515"/>
      <c r="L5515"/>
      <c r="M5515"/>
      <c r="N5515"/>
      <c r="O5515"/>
      <c r="P5515"/>
      <c r="Q5515"/>
      <c r="R5515"/>
      <c r="S5515"/>
      <c r="T5515"/>
      <c r="U5515"/>
      <c r="V5515"/>
      <c r="W5515"/>
      <c r="X5515"/>
      <c r="Y5515"/>
      <c r="Z5515"/>
    </row>
    <row r="5516" spans="1:26" x14ac:dyDescent="0.25">
      <c r="A5516"/>
      <c r="B5516"/>
      <c r="C5516"/>
      <c r="D5516"/>
      <c r="E5516"/>
      <c r="F5516"/>
      <c r="G5516"/>
      <c r="H5516"/>
      <c r="I5516"/>
      <c r="J5516"/>
      <c r="K5516"/>
      <c r="L5516"/>
      <c r="M5516"/>
      <c r="N5516"/>
      <c r="O5516"/>
      <c r="P5516"/>
      <c r="Q5516"/>
      <c r="R5516"/>
      <c r="S5516"/>
      <c r="T5516"/>
      <c r="U5516"/>
      <c r="V5516"/>
      <c r="W5516"/>
      <c r="X5516"/>
      <c r="Y5516"/>
      <c r="Z5516"/>
    </row>
    <row r="5517" spans="1:26" x14ac:dyDescent="0.25">
      <c r="A5517"/>
      <c r="B5517"/>
      <c r="C5517"/>
      <c r="D5517"/>
      <c r="E5517"/>
      <c r="F5517"/>
      <c r="G5517"/>
      <c r="H5517"/>
      <c r="I5517"/>
      <c r="J5517"/>
      <c r="K5517"/>
      <c r="L5517"/>
      <c r="M5517"/>
      <c r="N5517"/>
      <c r="O5517"/>
      <c r="P5517"/>
      <c r="Q5517"/>
      <c r="R5517"/>
      <c r="S5517"/>
      <c r="T5517"/>
      <c r="U5517"/>
      <c r="V5517"/>
      <c r="W5517"/>
      <c r="X5517"/>
      <c r="Y5517"/>
      <c r="Z5517"/>
    </row>
    <row r="5518" spans="1:26" x14ac:dyDescent="0.25">
      <c r="A5518"/>
      <c r="B5518"/>
      <c r="C5518"/>
      <c r="D5518"/>
      <c r="E5518"/>
      <c r="F5518"/>
      <c r="G5518"/>
      <c r="H5518"/>
      <c r="I5518"/>
      <c r="J5518"/>
      <c r="K5518"/>
      <c r="L5518"/>
      <c r="M5518"/>
      <c r="N5518"/>
      <c r="O5518"/>
      <c r="P5518"/>
      <c r="Q5518"/>
      <c r="R5518"/>
      <c r="S5518"/>
      <c r="T5518"/>
      <c r="U5518"/>
      <c r="V5518"/>
      <c r="W5518"/>
      <c r="X5518"/>
      <c r="Y5518"/>
      <c r="Z5518"/>
    </row>
    <row r="5519" spans="1:26" x14ac:dyDescent="0.25">
      <c r="A5519"/>
      <c r="B5519"/>
      <c r="C5519"/>
      <c r="D5519"/>
      <c r="E5519"/>
      <c r="F5519"/>
      <c r="G5519"/>
      <c r="H5519"/>
      <c r="I5519"/>
      <c r="J5519"/>
      <c r="K5519"/>
      <c r="L5519"/>
      <c r="M5519"/>
      <c r="N5519"/>
      <c r="O5519"/>
      <c r="P5519"/>
      <c r="Q5519"/>
      <c r="R5519"/>
      <c r="S5519"/>
      <c r="T5519"/>
      <c r="U5519"/>
      <c r="V5519"/>
      <c r="W5519"/>
      <c r="X5519"/>
      <c r="Y5519"/>
      <c r="Z5519"/>
    </row>
    <row r="5520" spans="1:26" x14ac:dyDescent="0.25">
      <c r="A5520"/>
      <c r="B5520"/>
      <c r="C5520"/>
      <c r="D5520"/>
      <c r="E5520"/>
      <c r="F5520"/>
      <c r="G5520"/>
      <c r="H5520"/>
      <c r="I5520"/>
      <c r="J5520"/>
      <c r="K5520"/>
      <c r="L5520"/>
      <c r="M5520"/>
      <c r="N5520"/>
      <c r="O5520"/>
      <c r="P5520"/>
      <c r="Q5520"/>
      <c r="R5520"/>
      <c r="S5520"/>
      <c r="T5520"/>
      <c r="U5520"/>
      <c r="V5520"/>
      <c r="W5520"/>
      <c r="X5520"/>
      <c r="Y5520"/>
      <c r="Z5520"/>
    </row>
    <row r="5521" spans="1:26" x14ac:dyDescent="0.25">
      <c r="A5521"/>
      <c r="B5521"/>
      <c r="C5521"/>
      <c r="D5521"/>
      <c r="E5521"/>
      <c r="F5521"/>
      <c r="G5521"/>
      <c r="H5521"/>
      <c r="I5521"/>
      <c r="J5521"/>
      <c r="K5521"/>
      <c r="L5521"/>
      <c r="M5521"/>
      <c r="N5521"/>
      <c r="O5521"/>
      <c r="P5521"/>
      <c r="Q5521"/>
      <c r="R5521"/>
      <c r="S5521"/>
      <c r="T5521"/>
      <c r="U5521"/>
      <c r="V5521"/>
      <c r="W5521"/>
      <c r="X5521"/>
      <c r="Y5521"/>
      <c r="Z5521"/>
    </row>
    <row r="5522" spans="1:26" x14ac:dyDescent="0.25">
      <c r="A5522"/>
      <c r="B5522"/>
      <c r="C5522"/>
      <c r="D5522"/>
      <c r="E5522"/>
      <c r="F5522"/>
      <c r="G5522"/>
      <c r="H5522"/>
      <c r="I5522"/>
      <c r="J5522"/>
      <c r="K5522"/>
      <c r="L5522"/>
      <c r="M5522"/>
      <c r="N5522"/>
      <c r="O5522"/>
      <c r="P5522"/>
      <c r="Q5522"/>
      <c r="R5522"/>
      <c r="S5522"/>
      <c r="T5522"/>
      <c r="U5522"/>
      <c r="V5522"/>
      <c r="W5522"/>
      <c r="X5522"/>
      <c r="Y5522"/>
      <c r="Z5522"/>
    </row>
    <row r="5523" spans="1:26" x14ac:dyDescent="0.25">
      <c r="A5523"/>
      <c r="B5523"/>
      <c r="C5523"/>
      <c r="D5523"/>
      <c r="E5523"/>
      <c r="F5523"/>
      <c r="G5523"/>
      <c r="H5523"/>
      <c r="I5523"/>
      <c r="J5523"/>
      <c r="K5523"/>
      <c r="L5523"/>
      <c r="M5523"/>
      <c r="N5523"/>
      <c r="O5523"/>
      <c r="P5523"/>
      <c r="Q5523"/>
      <c r="R5523"/>
      <c r="S5523"/>
      <c r="T5523"/>
      <c r="U5523"/>
      <c r="V5523"/>
      <c r="W5523"/>
      <c r="X5523"/>
      <c r="Y5523"/>
      <c r="Z5523"/>
    </row>
    <row r="5524" spans="1:26" x14ac:dyDescent="0.25">
      <c r="A5524"/>
      <c r="B5524"/>
      <c r="C5524"/>
      <c r="D5524"/>
      <c r="E5524"/>
      <c r="F5524"/>
      <c r="G5524"/>
      <c r="H5524"/>
      <c r="I5524"/>
      <c r="J5524"/>
      <c r="K5524"/>
      <c r="L5524"/>
      <c r="M5524"/>
      <c r="N5524"/>
      <c r="O5524"/>
      <c r="P5524"/>
      <c r="Q5524"/>
      <c r="R5524"/>
      <c r="S5524"/>
      <c r="T5524"/>
      <c r="U5524"/>
      <c r="V5524"/>
      <c r="W5524"/>
      <c r="X5524"/>
      <c r="Y5524"/>
      <c r="Z5524"/>
    </row>
    <row r="5525" spans="1:26" x14ac:dyDescent="0.25">
      <c r="A5525"/>
      <c r="B5525"/>
      <c r="C5525"/>
      <c r="D5525"/>
      <c r="E5525"/>
      <c r="F5525"/>
      <c r="G5525"/>
      <c r="H5525"/>
      <c r="I5525"/>
      <c r="J5525"/>
      <c r="K5525"/>
      <c r="L5525"/>
      <c r="M5525"/>
      <c r="N5525"/>
      <c r="O5525"/>
      <c r="P5525"/>
      <c r="Q5525"/>
      <c r="R5525"/>
      <c r="S5525"/>
      <c r="T5525"/>
      <c r="U5525"/>
      <c r="V5525"/>
      <c r="W5525"/>
      <c r="X5525"/>
      <c r="Y5525"/>
      <c r="Z5525"/>
    </row>
    <row r="5526" spans="1:26" x14ac:dyDescent="0.25">
      <c r="A5526"/>
      <c r="B5526"/>
      <c r="C5526"/>
      <c r="D5526"/>
      <c r="E5526"/>
      <c r="F5526"/>
      <c r="G5526"/>
      <c r="H5526"/>
      <c r="I5526"/>
      <c r="J5526"/>
      <c r="K5526"/>
      <c r="L5526"/>
      <c r="M5526"/>
      <c r="N5526"/>
      <c r="O5526"/>
      <c r="P5526"/>
      <c r="Q5526"/>
      <c r="R5526"/>
      <c r="S5526"/>
      <c r="T5526"/>
      <c r="U5526"/>
      <c r="V5526"/>
      <c r="W5526"/>
      <c r="X5526"/>
      <c r="Y5526"/>
      <c r="Z5526"/>
    </row>
    <row r="5527" spans="1:26" x14ac:dyDescent="0.25">
      <c r="A5527"/>
      <c r="B5527"/>
      <c r="C5527"/>
      <c r="D5527"/>
      <c r="E5527"/>
      <c r="F5527"/>
      <c r="G5527"/>
      <c r="H5527"/>
      <c r="I5527"/>
      <c r="J5527"/>
      <c r="K5527"/>
      <c r="L5527"/>
      <c r="M5527"/>
      <c r="N5527"/>
      <c r="O5527"/>
      <c r="P5527"/>
      <c r="Q5527"/>
      <c r="R5527"/>
      <c r="S5527"/>
      <c r="T5527"/>
      <c r="U5527"/>
      <c r="V5527"/>
      <c r="W5527"/>
      <c r="X5527"/>
      <c r="Y5527"/>
      <c r="Z5527"/>
    </row>
    <row r="5528" spans="1:26" x14ac:dyDescent="0.25">
      <c r="A5528"/>
      <c r="B5528"/>
      <c r="C5528"/>
      <c r="D5528"/>
      <c r="E5528"/>
      <c r="F5528"/>
      <c r="G5528"/>
      <c r="H5528"/>
      <c r="I5528"/>
      <c r="J5528"/>
      <c r="K5528"/>
      <c r="L5528"/>
      <c r="M5528"/>
      <c r="N5528"/>
      <c r="O5528"/>
      <c r="P5528"/>
      <c r="Q5528"/>
      <c r="R5528"/>
      <c r="S5528"/>
      <c r="T5528"/>
      <c r="U5528"/>
      <c r="V5528"/>
      <c r="W5528"/>
      <c r="X5528"/>
      <c r="Y5528"/>
      <c r="Z5528"/>
    </row>
    <row r="5529" spans="1:26" x14ac:dyDescent="0.25">
      <c r="A5529"/>
      <c r="B5529"/>
      <c r="C5529"/>
      <c r="D5529"/>
      <c r="E5529"/>
      <c r="F5529"/>
      <c r="G5529"/>
      <c r="H5529"/>
      <c r="I5529"/>
      <c r="J5529"/>
      <c r="K5529"/>
      <c r="L5529"/>
      <c r="M5529"/>
      <c r="N5529"/>
      <c r="O5529"/>
      <c r="P5529"/>
      <c r="Q5529"/>
      <c r="R5529"/>
      <c r="S5529"/>
      <c r="T5529"/>
      <c r="U5529"/>
      <c r="V5529"/>
      <c r="W5529"/>
      <c r="X5529"/>
      <c r="Y5529"/>
      <c r="Z5529"/>
    </row>
    <row r="5530" spans="1:26" x14ac:dyDescent="0.25">
      <c r="A5530"/>
      <c r="B5530"/>
      <c r="C5530"/>
      <c r="D5530"/>
      <c r="E5530"/>
      <c r="F5530"/>
      <c r="G5530"/>
      <c r="H5530"/>
      <c r="I5530"/>
      <c r="J5530"/>
      <c r="K5530"/>
      <c r="L5530"/>
      <c r="M5530"/>
      <c r="N5530"/>
      <c r="O5530"/>
      <c r="P5530"/>
      <c r="Q5530"/>
      <c r="R5530"/>
      <c r="S5530"/>
      <c r="T5530"/>
      <c r="U5530"/>
      <c r="V5530"/>
      <c r="W5530"/>
      <c r="X5530"/>
      <c r="Y5530"/>
      <c r="Z5530"/>
    </row>
    <row r="5531" spans="1:26" x14ac:dyDescent="0.25">
      <c r="A5531"/>
      <c r="B5531"/>
      <c r="C5531"/>
      <c r="D5531"/>
      <c r="E5531"/>
      <c r="F5531"/>
      <c r="G5531"/>
      <c r="H5531"/>
      <c r="I5531"/>
      <c r="J5531"/>
      <c r="K5531"/>
      <c r="L5531"/>
      <c r="M5531"/>
      <c r="N5531"/>
      <c r="O5531"/>
      <c r="P5531"/>
      <c r="Q5531"/>
      <c r="R5531"/>
      <c r="S5531"/>
      <c r="T5531"/>
      <c r="U5531"/>
      <c r="V5531"/>
      <c r="W5531"/>
      <c r="X5531"/>
      <c r="Y5531"/>
      <c r="Z5531"/>
    </row>
    <row r="5532" spans="1:26" x14ac:dyDescent="0.25">
      <c r="A5532"/>
      <c r="B5532"/>
      <c r="C5532"/>
      <c r="D5532"/>
      <c r="E5532"/>
      <c r="F5532"/>
      <c r="G5532"/>
      <c r="H5532"/>
      <c r="I5532"/>
      <c r="J5532"/>
      <c r="K5532"/>
      <c r="L5532"/>
      <c r="M5532"/>
      <c r="N5532"/>
      <c r="O5532"/>
      <c r="P5532"/>
      <c r="Q5532"/>
      <c r="R5532"/>
      <c r="S5532"/>
      <c r="T5532"/>
      <c r="U5532"/>
      <c r="V5532"/>
      <c r="W5532"/>
      <c r="X5532"/>
      <c r="Y5532"/>
      <c r="Z5532"/>
    </row>
    <row r="5533" spans="1:26" x14ac:dyDescent="0.25">
      <c r="A5533"/>
      <c r="B5533"/>
      <c r="C5533"/>
      <c r="D5533"/>
      <c r="E5533"/>
      <c r="F5533"/>
      <c r="G5533"/>
      <c r="H5533"/>
      <c r="I5533"/>
      <c r="J5533"/>
      <c r="K5533"/>
      <c r="L5533"/>
      <c r="M5533"/>
      <c r="N5533"/>
      <c r="O5533"/>
      <c r="P5533"/>
      <c r="Q5533"/>
      <c r="R5533"/>
      <c r="S5533"/>
      <c r="T5533"/>
      <c r="U5533"/>
      <c r="V5533"/>
      <c r="W5533"/>
      <c r="X5533"/>
      <c r="Y5533"/>
      <c r="Z5533"/>
    </row>
    <row r="5534" spans="1:26" x14ac:dyDescent="0.25">
      <c r="A5534"/>
      <c r="B5534"/>
      <c r="C5534"/>
      <c r="D5534"/>
      <c r="E5534"/>
      <c r="F5534"/>
      <c r="G5534"/>
      <c r="H5534"/>
      <c r="I5534"/>
      <c r="J5534"/>
      <c r="K5534"/>
      <c r="L5534"/>
      <c r="M5534"/>
      <c r="N5534"/>
      <c r="O5534"/>
      <c r="P5534"/>
      <c r="Q5534"/>
      <c r="R5534"/>
      <c r="S5534"/>
      <c r="T5534"/>
      <c r="U5534"/>
      <c r="V5534"/>
      <c r="W5534"/>
      <c r="X5534"/>
      <c r="Y5534"/>
      <c r="Z5534"/>
    </row>
    <row r="5535" spans="1:26" x14ac:dyDescent="0.25">
      <c r="A5535"/>
      <c r="B5535"/>
      <c r="C5535"/>
      <c r="D5535"/>
      <c r="E5535"/>
      <c r="F5535"/>
      <c r="G5535"/>
      <c r="H5535"/>
      <c r="I5535"/>
      <c r="J5535"/>
      <c r="K5535"/>
      <c r="L5535"/>
      <c r="M5535"/>
      <c r="N5535"/>
      <c r="O5535"/>
      <c r="P5535"/>
      <c r="Q5535"/>
      <c r="R5535"/>
      <c r="S5535"/>
      <c r="T5535"/>
      <c r="U5535"/>
      <c r="V5535"/>
      <c r="W5535"/>
      <c r="X5535"/>
      <c r="Y5535"/>
      <c r="Z5535"/>
    </row>
    <row r="5536" spans="1:26" x14ac:dyDescent="0.25">
      <c r="A5536"/>
      <c r="B5536"/>
      <c r="C5536"/>
      <c r="D5536"/>
      <c r="E5536"/>
      <c r="F5536"/>
      <c r="G5536"/>
      <c r="H5536"/>
      <c r="I5536"/>
      <c r="J5536"/>
      <c r="K5536"/>
      <c r="L5536"/>
      <c r="M5536"/>
      <c r="N5536"/>
      <c r="O5536"/>
      <c r="P5536"/>
      <c r="Q5536"/>
      <c r="R5536"/>
      <c r="S5536"/>
      <c r="T5536"/>
      <c r="U5536"/>
      <c r="V5536"/>
      <c r="W5536"/>
      <c r="X5536"/>
      <c r="Y5536"/>
      <c r="Z5536"/>
    </row>
    <row r="5537" spans="1:26" x14ac:dyDescent="0.25">
      <c r="A5537"/>
      <c r="B5537"/>
      <c r="C5537"/>
      <c r="D5537"/>
      <c r="E5537"/>
      <c r="F5537"/>
      <c r="G5537"/>
      <c r="H5537"/>
      <c r="I5537"/>
      <c r="J5537"/>
      <c r="K5537"/>
      <c r="L5537"/>
      <c r="M5537"/>
      <c r="N5537"/>
      <c r="O5537"/>
      <c r="P5537"/>
      <c r="Q5537"/>
      <c r="R5537"/>
      <c r="S5537"/>
      <c r="T5537"/>
      <c r="U5537"/>
      <c r="V5537"/>
      <c r="W5537"/>
      <c r="X5537"/>
      <c r="Y5537"/>
      <c r="Z5537"/>
    </row>
    <row r="5538" spans="1:26" x14ac:dyDescent="0.25">
      <c r="A5538"/>
      <c r="B5538"/>
      <c r="C5538"/>
      <c r="D5538"/>
      <c r="E5538"/>
      <c r="F5538"/>
      <c r="G5538"/>
      <c r="H5538"/>
      <c r="I5538"/>
      <c r="J5538"/>
      <c r="K5538"/>
      <c r="L5538"/>
      <c r="M5538"/>
      <c r="N5538"/>
      <c r="O5538"/>
      <c r="P5538"/>
      <c r="Q5538"/>
      <c r="R5538"/>
      <c r="S5538"/>
      <c r="T5538"/>
      <c r="U5538"/>
      <c r="V5538"/>
      <c r="W5538"/>
      <c r="X5538"/>
      <c r="Y5538"/>
      <c r="Z5538"/>
    </row>
    <row r="5539" spans="1:26" x14ac:dyDescent="0.25">
      <c r="A5539"/>
      <c r="B5539"/>
      <c r="C5539"/>
      <c r="D5539"/>
      <c r="E5539"/>
      <c r="F5539"/>
      <c r="G5539"/>
      <c r="H5539"/>
      <c r="I5539"/>
      <c r="J5539"/>
      <c r="K5539"/>
      <c r="L5539"/>
      <c r="M5539"/>
      <c r="N5539"/>
      <c r="O5539"/>
      <c r="P5539"/>
      <c r="Q5539"/>
      <c r="R5539"/>
      <c r="S5539"/>
      <c r="T5539"/>
      <c r="U5539"/>
      <c r="V5539"/>
      <c r="W5539"/>
      <c r="X5539"/>
      <c r="Y5539"/>
      <c r="Z5539"/>
    </row>
    <row r="5540" spans="1:26" x14ac:dyDescent="0.25">
      <c r="A5540"/>
      <c r="B5540"/>
      <c r="C5540"/>
      <c r="D5540"/>
      <c r="E5540"/>
      <c r="F5540"/>
      <c r="G5540"/>
      <c r="H5540"/>
      <c r="I5540"/>
      <c r="J5540"/>
      <c r="K5540"/>
      <c r="L5540"/>
      <c r="M5540"/>
      <c r="N5540"/>
      <c r="O5540"/>
      <c r="P5540"/>
      <c r="Q5540"/>
      <c r="R5540"/>
      <c r="S5540"/>
      <c r="T5540"/>
      <c r="U5540"/>
      <c r="V5540"/>
      <c r="W5540"/>
      <c r="X5540"/>
      <c r="Y5540"/>
      <c r="Z5540"/>
    </row>
    <row r="5541" spans="1:26" x14ac:dyDescent="0.25">
      <c r="A5541"/>
      <c r="B5541"/>
      <c r="C5541"/>
      <c r="D5541"/>
      <c r="E5541"/>
      <c r="F5541"/>
      <c r="G5541"/>
      <c r="H5541"/>
      <c r="I5541"/>
      <c r="J5541"/>
      <c r="K5541"/>
      <c r="L5541"/>
      <c r="M5541"/>
      <c r="N5541"/>
      <c r="O5541"/>
      <c r="P5541"/>
      <c r="Q5541"/>
      <c r="R5541"/>
      <c r="S5541"/>
      <c r="T5541"/>
      <c r="U5541"/>
      <c r="V5541"/>
      <c r="W5541"/>
      <c r="X5541"/>
      <c r="Y5541"/>
      <c r="Z5541"/>
    </row>
    <row r="5542" spans="1:26" x14ac:dyDescent="0.25">
      <c r="A5542"/>
      <c r="B5542"/>
      <c r="C5542"/>
      <c r="D5542"/>
      <c r="E5542"/>
      <c r="F5542"/>
      <c r="G5542"/>
      <c r="H5542"/>
      <c r="I5542"/>
      <c r="J5542"/>
      <c r="K5542"/>
      <c r="L5542"/>
      <c r="M5542"/>
      <c r="N5542"/>
      <c r="O5542"/>
      <c r="P5542"/>
      <c r="Q5542"/>
      <c r="R5542"/>
      <c r="S5542"/>
      <c r="T5542"/>
      <c r="U5542"/>
      <c r="V5542"/>
      <c r="W5542"/>
      <c r="X5542"/>
      <c r="Y5542"/>
      <c r="Z5542"/>
    </row>
    <row r="5543" spans="1:26" x14ac:dyDescent="0.25">
      <c r="A5543"/>
      <c r="B5543"/>
      <c r="C5543"/>
      <c r="D5543"/>
      <c r="E5543"/>
      <c r="F5543"/>
      <c r="G5543"/>
      <c r="H5543"/>
      <c r="I5543"/>
      <c r="J5543"/>
      <c r="K5543"/>
      <c r="L5543"/>
      <c r="M5543"/>
      <c r="N5543"/>
      <c r="O5543"/>
      <c r="P5543"/>
      <c r="Q5543"/>
      <c r="R5543"/>
      <c r="S5543"/>
      <c r="T5543"/>
      <c r="U5543"/>
      <c r="V5543"/>
      <c r="W5543"/>
      <c r="X5543"/>
      <c r="Y5543"/>
      <c r="Z5543"/>
    </row>
    <row r="5544" spans="1:26" x14ac:dyDescent="0.25">
      <c r="A5544"/>
      <c r="B5544"/>
      <c r="C5544"/>
      <c r="D5544"/>
      <c r="E5544"/>
      <c r="F5544"/>
      <c r="G5544"/>
      <c r="H5544"/>
      <c r="I5544"/>
      <c r="J5544"/>
      <c r="K5544"/>
      <c r="L5544"/>
      <c r="M5544"/>
      <c r="N5544"/>
      <c r="O5544"/>
      <c r="P5544"/>
      <c r="Q5544"/>
      <c r="R5544"/>
      <c r="S5544"/>
      <c r="T5544"/>
      <c r="U5544"/>
      <c r="V5544"/>
      <c r="W5544"/>
      <c r="X5544"/>
      <c r="Y5544"/>
      <c r="Z5544"/>
    </row>
    <row r="5545" spans="1:26" x14ac:dyDescent="0.25">
      <c r="A5545"/>
      <c r="B5545"/>
      <c r="C5545"/>
      <c r="D5545"/>
      <c r="E5545"/>
      <c r="F5545"/>
      <c r="G5545"/>
      <c r="H5545"/>
      <c r="I5545"/>
      <c r="J5545"/>
      <c r="K5545"/>
      <c r="L5545"/>
      <c r="M5545"/>
      <c r="N5545"/>
      <c r="O5545"/>
      <c r="P5545"/>
      <c r="Q5545"/>
      <c r="R5545"/>
      <c r="S5545"/>
      <c r="T5545"/>
      <c r="U5545"/>
      <c r="V5545"/>
      <c r="W5545"/>
      <c r="X5545"/>
      <c r="Y5545"/>
      <c r="Z5545"/>
    </row>
    <row r="5546" spans="1:26" x14ac:dyDescent="0.25">
      <c r="A5546"/>
      <c r="B5546"/>
      <c r="C5546"/>
      <c r="D5546"/>
      <c r="E5546"/>
      <c r="F5546"/>
      <c r="G5546"/>
      <c r="H5546"/>
      <c r="I5546"/>
      <c r="J5546"/>
      <c r="K5546"/>
      <c r="L5546"/>
      <c r="M5546"/>
      <c r="N5546"/>
      <c r="O5546"/>
      <c r="P5546"/>
      <c r="Q5546"/>
      <c r="R5546"/>
      <c r="S5546"/>
      <c r="T5546"/>
      <c r="U5546"/>
      <c r="V5546"/>
      <c r="W5546"/>
      <c r="X5546"/>
      <c r="Y5546"/>
      <c r="Z5546"/>
    </row>
    <row r="5547" spans="1:26" x14ac:dyDescent="0.25">
      <c r="A5547"/>
      <c r="B5547"/>
      <c r="C5547"/>
      <c r="D5547"/>
      <c r="E5547"/>
      <c r="F5547"/>
      <c r="G5547"/>
      <c r="H5547"/>
      <c r="I5547"/>
      <c r="J5547"/>
      <c r="K5547"/>
      <c r="L5547"/>
      <c r="M5547"/>
      <c r="N5547"/>
      <c r="O5547"/>
      <c r="P5547"/>
      <c r="Q5547"/>
      <c r="R5547"/>
      <c r="S5547"/>
      <c r="T5547"/>
      <c r="U5547"/>
      <c r="V5547"/>
      <c r="W5547"/>
      <c r="X5547"/>
      <c r="Y5547"/>
      <c r="Z5547"/>
    </row>
    <row r="5548" spans="1:26" x14ac:dyDescent="0.25">
      <c r="A5548"/>
      <c r="B5548"/>
      <c r="C5548"/>
      <c r="D5548"/>
      <c r="E5548"/>
      <c r="F5548"/>
      <c r="G5548"/>
      <c r="H5548"/>
      <c r="I5548"/>
      <c r="J5548"/>
      <c r="K5548"/>
      <c r="L5548"/>
      <c r="M5548"/>
      <c r="N5548"/>
      <c r="O5548"/>
      <c r="P5548"/>
      <c r="Q5548"/>
      <c r="R5548"/>
      <c r="S5548"/>
      <c r="T5548"/>
      <c r="U5548"/>
      <c r="V5548"/>
      <c r="W5548"/>
      <c r="X5548"/>
      <c r="Y5548"/>
      <c r="Z5548"/>
    </row>
    <row r="5549" spans="1:26" x14ac:dyDescent="0.25">
      <c r="A5549"/>
      <c r="B5549"/>
      <c r="C5549"/>
      <c r="D5549"/>
      <c r="E5549"/>
      <c r="F5549"/>
      <c r="G5549"/>
      <c r="H5549"/>
      <c r="I5549"/>
      <c r="J5549"/>
      <c r="K5549"/>
      <c r="L5549"/>
      <c r="M5549"/>
      <c r="N5549"/>
      <c r="O5549"/>
      <c r="P5549"/>
      <c r="Q5549"/>
      <c r="R5549"/>
      <c r="S5549"/>
      <c r="T5549"/>
      <c r="U5549"/>
      <c r="V5549"/>
      <c r="W5549"/>
      <c r="X5549"/>
      <c r="Y5549"/>
      <c r="Z5549"/>
    </row>
    <row r="5550" spans="1:26" x14ac:dyDescent="0.25">
      <c r="A5550"/>
      <c r="B5550"/>
      <c r="C5550"/>
      <c r="D5550"/>
      <c r="E5550"/>
      <c r="F5550"/>
      <c r="G5550"/>
      <c r="H5550"/>
      <c r="I5550"/>
      <c r="J5550"/>
      <c r="K5550"/>
      <c r="L5550"/>
      <c r="M5550"/>
      <c r="N5550"/>
      <c r="O5550"/>
      <c r="P5550"/>
      <c r="Q5550"/>
      <c r="R5550"/>
      <c r="S5550"/>
      <c r="T5550"/>
      <c r="U5550"/>
      <c r="V5550"/>
      <c r="W5550"/>
      <c r="X5550"/>
      <c r="Y5550"/>
      <c r="Z5550"/>
    </row>
    <row r="5551" spans="1:26" x14ac:dyDescent="0.25">
      <c r="A5551"/>
      <c r="B5551"/>
      <c r="C5551"/>
      <c r="D5551"/>
      <c r="E5551"/>
      <c r="F5551"/>
      <c r="G5551"/>
      <c r="H5551"/>
      <c r="I5551"/>
      <c r="J5551"/>
      <c r="K5551"/>
      <c r="L5551"/>
      <c r="M5551"/>
      <c r="N5551"/>
      <c r="O5551"/>
      <c r="P5551"/>
      <c r="Q5551"/>
      <c r="R5551"/>
      <c r="S5551"/>
      <c r="T5551"/>
      <c r="U5551"/>
      <c r="V5551"/>
      <c r="W5551"/>
      <c r="X5551"/>
      <c r="Y5551"/>
      <c r="Z5551"/>
    </row>
    <row r="5552" spans="1:26" x14ac:dyDescent="0.25">
      <c r="A5552"/>
      <c r="B5552"/>
      <c r="C5552"/>
      <c r="D5552"/>
      <c r="E5552"/>
      <c r="F5552"/>
      <c r="G5552"/>
      <c r="H5552"/>
      <c r="I5552"/>
      <c r="J5552"/>
      <c r="K5552"/>
      <c r="L5552"/>
      <c r="M5552"/>
      <c r="N5552"/>
      <c r="O5552"/>
      <c r="P5552"/>
      <c r="Q5552"/>
      <c r="R5552"/>
      <c r="S5552"/>
      <c r="T5552"/>
      <c r="U5552"/>
      <c r="V5552"/>
      <c r="W5552"/>
      <c r="X5552"/>
      <c r="Y5552"/>
      <c r="Z5552"/>
    </row>
    <row r="5553" spans="1:26" x14ac:dyDescent="0.25">
      <c r="A5553"/>
      <c r="B5553"/>
      <c r="C5553"/>
      <c r="D5553"/>
      <c r="E5553"/>
      <c r="F5553"/>
      <c r="G5553"/>
      <c r="H5553"/>
      <c r="I5553"/>
      <c r="J5553"/>
      <c r="K5553"/>
      <c r="L5553"/>
      <c r="M5553"/>
      <c r="N5553"/>
      <c r="O5553"/>
      <c r="P5553"/>
      <c r="Q5553"/>
      <c r="R5553"/>
      <c r="S5553"/>
      <c r="T5553"/>
      <c r="U5553"/>
      <c r="V5553"/>
      <c r="W5553"/>
      <c r="X5553"/>
      <c r="Y5553"/>
      <c r="Z5553"/>
    </row>
    <row r="5554" spans="1:26" x14ac:dyDescent="0.25">
      <c r="A5554"/>
      <c r="B5554"/>
      <c r="C5554"/>
      <c r="D5554"/>
      <c r="E5554"/>
      <c r="F5554"/>
      <c r="G5554"/>
      <c r="H5554"/>
      <c r="I5554"/>
      <c r="J5554"/>
      <c r="K5554"/>
      <c r="L5554"/>
      <c r="M5554"/>
      <c r="N5554"/>
      <c r="O5554"/>
      <c r="P5554"/>
      <c r="Q5554"/>
      <c r="R5554"/>
      <c r="S5554"/>
      <c r="T5554"/>
      <c r="U5554"/>
      <c r="V5554"/>
      <c r="W5554"/>
      <c r="X5554"/>
      <c r="Y5554"/>
      <c r="Z5554"/>
    </row>
    <row r="5555" spans="1:26" x14ac:dyDescent="0.25">
      <c r="A5555"/>
      <c r="B5555"/>
      <c r="C5555"/>
      <c r="D5555"/>
      <c r="E5555"/>
      <c r="F5555"/>
      <c r="G5555"/>
      <c r="H5555"/>
      <c r="I5555"/>
      <c r="J5555"/>
      <c r="K5555"/>
      <c r="L5555"/>
      <c r="M5555"/>
      <c r="N5555"/>
      <c r="O5555"/>
      <c r="P5555"/>
      <c r="Q5555"/>
      <c r="R5555"/>
      <c r="S5555"/>
      <c r="T5555"/>
      <c r="U5555"/>
      <c r="V5555"/>
      <c r="W5555"/>
      <c r="X5555"/>
      <c r="Y5555"/>
      <c r="Z5555"/>
    </row>
    <row r="5556" spans="1:26" x14ac:dyDescent="0.25">
      <c r="A5556"/>
      <c r="B5556"/>
      <c r="C5556"/>
      <c r="D5556"/>
      <c r="E5556"/>
      <c r="F5556"/>
      <c r="G5556"/>
      <c r="H5556"/>
      <c r="I5556"/>
      <c r="J5556"/>
      <c r="K5556"/>
      <c r="L5556"/>
      <c r="M5556"/>
      <c r="N5556"/>
      <c r="O5556"/>
      <c r="P5556"/>
      <c r="Q5556"/>
      <c r="R5556"/>
      <c r="S5556"/>
      <c r="T5556"/>
      <c r="U5556"/>
      <c r="V5556"/>
      <c r="W5556"/>
      <c r="X5556"/>
      <c r="Y5556"/>
      <c r="Z5556"/>
    </row>
    <row r="5557" spans="1:26" x14ac:dyDescent="0.25">
      <c r="A5557"/>
      <c r="B5557"/>
      <c r="C5557"/>
      <c r="D5557"/>
      <c r="E5557"/>
      <c r="F5557"/>
      <c r="G5557"/>
      <c r="H5557"/>
      <c r="I5557"/>
      <c r="J5557"/>
      <c r="K5557"/>
      <c r="L5557"/>
      <c r="M5557"/>
      <c r="N5557"/>
      <c r="O5557"/>
      <c r="P5557"/>
      <c r="Q5557"/>
      <c r="R5557"/>
      <c r="S5557"/>
      <c r="T5557"/>
      <c r="U5557"/>
      <c r="V5557"/>
      <c r="W5557"/>
      <c r="X5557"/>
      <c r="Y5557"/>
      <c r="Z5557"/>
    </row>
    <row r="5558" spans="1:26" x14ac:dyDescent="0.25">
      <c r="A5558"/>
      <c r="B5558"/>
      <c r="C5558"/>
      <c r="D5558"/>
      <c r="E5558"/>
      <c r="F5558"/>
      <c r="G5558"/>
      <c r="H5558"/>
      <c r="I5558"/>
      <c r="J5558"/>
      <c r="K5558"/>
      <c r="L5558"/>
      <c r="M5558"/>
      <c r="N5558"/>
      <c r="O5558"/>
      <c r="P5558"/>
      <c r="Q5558"/>
      <c r="R5558"/>
      <c r="S5558"/>
      <c r="T5558"/>
      <c r="U5558"/>
      <c r="V5558"/>
      <c r="W5558"/>
      <c r="X5558"/>
      <c r="Y5558"/>
      <c r="Z5558"/>
    </row>
    <row r="5559" spans="1:26" x14ac:dyDescent="0.25">
      <c r="A5559"/>
      <c r="B5559"/>
      <c r="C5559"/>
      <c r="D5559"/>
      <c r="E5559"/>
      <c r="F5559"/>
      <c r="G5559"/>
      <c r="H5559"/>
      <c r="I5559"/>
      <c r="J5559"/>
      <c r="K5559"/>
      <c r="L5559"/>
      <c r="M5559"/>
      <c r="N5559"/>
      <c r="O5559"/>
      <c r="P5559"/>
      <c r="Q5559"/>
      <c r="R5559"/>
      <c r="S5559"/>
      <c r="T5559"/>
      <c r="U5559"/>
      <c r="V5559"/>
      <c r="W5559"/>
      <c r="X5559"/>
      <c r="Y5559"/>
      <c r="Z5559"/>
    </row>
    <row r="5560" spans="1:26" x14ac:dyDescent="0.25">
      <c r="A5560"/>
      <c r="B5560"/>
      <c r="C5560"/>
      <c r="D5560"/>
      <c r="E5560"/>
      <c r="F5560"/>
      <c r="G5560"/>
      <c r="H5560"/>
      <c r="I5560"/>
      <c r="J5560"/>
      <c r="K5560"/>
      <c r="L5560"/>
      <c r="M5560"/>
      <c r="N5560"/>
      <c r="O5560"/>
      <c r="P5560"/>
      <c r="Q5560"/>
      <c r="R5560"/>
      <c r="S5560"/>
      <c r="T5560"/>
      <c r="U5560"/>
      <c r="V5560"/>
      <c r="W5560"/>
      <c r="X5560"/>
      <c r="Y5560"/>
      <c r="Z5560"/>
    </row>
    <row r="5561" spans="1:26" x14ac:dyDescent="0.25">
      <c r="A5561"/>
      <c r="B5561"/>
      <c r="C5561"/>
      <c r="D5561"/>
      <c r="E5561"/>
      <c r="F5561"/>
      <c r="G5561"/>
      <c r="H5561"/>
      <c r="I5561"/>
      <c r="J5561"/>
      <c r="K5561"/>
      <c r="L5561"/>
      <c r="M5561"/>
      <c r="N5561"/>
      <c r="O5561"/>
      <c r="P5561"/>
      <c r="Q5561"/>
      <c r="R5561"/>
      <c r="S5561"/>
      <c r="T5561"/>
      <c r="U5561"/>
      <c r="V5561"/>
      <c r="W5561"/>
      <c r="X5561"/>
      <c r="Y5561"/>
      <c r="Z5561"/>
    </row>
    <row r="5562" spans="1:26" x14ac:dyDescent="0.25">
      <c r="A5562"/>
      <c r="B5562"/>
      <c r="C5562"/>
      <c r="D5562"/>
      <c r="E5562"/>
      <c r="F5562"/>
      <c r="G5562"/>
      <c r="H5562"/>
      <c r="I5562"/>
      <c r="J5562"/>
      <c r="K5562"/>
      <c r="L5562"/>
      <c r="M5562"/>
      <c r="N5562"/>
      <c r="O5562"/>
      <c r="P5562"/>
      <c r="Q5562"/>
      <c r="R5562"/>
      <c r="S5562"/>
      <c r="T5562"/>
      <c r="U5562"/>
      <c r="V5562"/>
      <c r="W5562"/>
      <c r="X5562"/>
      <c r="Y5562"/>
      <c r="Z5562"/>
    </row>
    <row r="5563" spans="1:26" x14ac:dyDescent="0.25">
      <c r="A5563"/>
      <c r="B5563"/>
      <c r="C5563"/>
      <c r="D5563"/>
      <c r="E5563"/>
      <c r="F5563"/>
      <c r="G5563"/>
      <c r="H5563"/>
      <c r="I5563"/>
      <c r="J5563"/>
      <c r="K5563"/>
      <c r="L5563"/>
      <c r="M5563"/>
      <c r="N5563"/>
      <c r="O5563"/>
      <c r="P5563"/>
      <c r="Q5563"/>
      <c r="R5563"/>
      <c r="S5563"/>
      <c r="T5563"/>
      <c r="U5563"/>
      <c r="V5563"/>
      <c r="W5563"/>
      <c r="X5563"/>
      <c r="Y5563"/>
      <c r="Z5563"/>
    </row>
    <row r="5564" spans="1:26" x14ac:dyDescent="0.25">
      <c r="A5564"/>
      <c r="B5564"/>
      <c r="C5564"/>
      <c r="D5564"/>
      <c r="E5564"/>
      <c r="F5564"/>
      <c r="G5564"/>
      <c r="H5564"/>
      <c r="I5564"/>
      <c r="J5564"/>
      <c r="K5564"/>
      <c r="L5564"/>
      <c r="M5564"/>
      <c r="N5564"/>
      <c r="O5564"/>
      <c r="P5564"/>
      <c r="Q5564"/>
      <c r="R5564"/>
      <c r="S5564"/>
      <c r="T5564"/>
      <c r="U5564"/>
      <c r="V5564"/>
      <c r="W5564"/>
      <c r="X5564"/>
      <c r="Y5564"/>
      <c r="Z5564"/>
    </row>
    <row r="5565" spans="1:26" x14ac:dyDescent="0.25">
      <c r="A5565"/>
      <c r="B5565"/>
      <c r="C5565"/>
      <c r="D5565"/>
      <c r="E5565"/>
      <c r="F5565"/>
      <c r="G5565"/>
      <c r="H5565"/>
      <c r="I5565"/>
      <c r="J5565"/>
      <c r="K5565"/>
      <c r="L5565"/>
      <c r="M5565"/>
      <c r="N5565"/>
      <c r="O5565"/>
      <c r="P5565"/>
      <c r="Q5565"/>
      <c r="R5565"/>
      <c r="S5565"/>
      <c r="T5565"/>
      <c r="U5565"/>
      <c r="V5565"/>
      <c r="W5565"/>
      <c r="X5565"/>
      <c r="Y5565"/>
      <c r="Z5565"/>
    </row>
    <row r="5566" spans="1:26" x14ac:dyDescent="0.25">
      <c r="A5566"/>
      <c r="B5566"/>
      <c r="C5566"/>
      <c r="D5566"/>
      <c r="E5566"/>
      <c r="F5566"/>
      <c r="G5566"/>
      <c r="H5566"/>
      <c r="I5566"/>
      <c r="J5566"/>
      <c r="K5566"/>
      <c r="L5566"/>
      <c r="M5566"/>
      <c r="N5566"/>
      <c r="O5566"/>
      <c r="P5566"/>
      <c r="Q5566"/>
      <c r="R5566"/>
      <c r="S5566"/>
      <c r="T5566"/>
      <c r="U5566"/>
      <c r="V5566"/>
      <c r="W5566"/>
      <c r="X5566"/>
      <c r="Y5566"/>
      <c r="Z5566"/>
    </row>
    <row r="5567" spans="1:26" x14ac:dyDescent="0.25">
      <c r="A5567"/>
      <c r="B5567"/>
      <c r="C5567"/>
      <c r="D5567"/>
      <c r="E5567"/>
      <c r="F5567"/>
      <c r="G5567"/>
      <c r="H5567"/>
      <c r="I5567"/>
      <c r="J5567"/>
      <c r="K5567"/>
      <c r="L5567"/>
      <c r="M5567"/>
      <c r="N5567"/>
      <c r="O5567"/>
      <c r="P5567"/>
      <c r="Q5567"/>
      <c r="R5567"/>
      <c r="S5567"/>
      <c r="T5567"/>
      <c r="U5567"/>
      <c r="V5567"/>
      <c r="W5567"/>
      <c r="X5567"/>
      <c r="Y5567"/>
      <c r="Z5567"/>
    </row>
    <row r="5568" spans="1:26" x14ac:dyDescent="0.25">
      <c r="A5568"/>
      <c r="B5568"/>
      <c r="C5568"/>
      <c r="D5568"/>
      <c r="E5568"/>
      <c r="F5568"/>
      <c r="G5568"/>
      <c r="H5568"/>
      <c r="I5568"/>
      <c r="J5568"/>
      <c r="K5568"/>
      <c r="L5568"/>
      <c r="M5568"/>
      <c r="N5568"/>
      <c r="O5568"/>
      <c r="P5568"/>
      <c r="Q5568"/>
      <c r="R5568"/>
      <c r="S5568"/>
      <c r="T5568"/>
      <c r="U5568"/>
      <c r="V5568"/>
      <c r="W5568"/>
      <c r="X5568"/>
      <c r="Y5568"/>
      <c r="Z5568"/>
    </row>
    <row r="5569" spans="1:26" x14ac:dyDescent="0.25">
      <c r="A5569"/>
      <c r="B5569"/>
      <c r="C5569"/>
      <c r="D5569"/>
      <c r="E5569"/>
      <c r="F5569"/>
      <c r="G5569"/>
      <c r="H5569"/>
      <c r="I5569"/>
      <c r="J5569"/>
      <c r="K5569"/>
      <c r="L5569"/>
      <c r="M5569"/>
      <c r="N5569"/>
      <c r="O5569"/>
      <c r="P5569"/>
      <c r="Q5569"/>
      <c r="R5569"/>
      <c r="S5569"/>
      <c r="T5569"/>
      <c r="U5569"/>
      <c r="V5569"/>
      <c r="W5569"/>
      <c r="X5569"/>
      <c r="Y5569"/>
      <c r="Z5569"/>
    </row>
    <row r="5570" spans="1:26" x14ac:dyDescent="0.25">
      <c r="A5570"/>
      <c r="B5570"/>
      <c r="C5570"/>
      <c r="D5570"/>
      <c r="E5570"/>
      <c r="F5570"/>
      <c r="G5570"/>
      <c r="H5570"/>
      <c r="I5570"/>
      <c r="J5570"/>
      <c r="K5570"/>
      <c r="L5570"/>
      <c r="M5570"/>
      <c r="N5570"/>
      <c r="O5570"/>
      <c r="P5570"/>
      <c r="Q5570"/>
      <c r="R5570"/>
      <c r="S5570"/>
      <c r="T5570"/>
      <c r="U5570"/>
      <c r="V5570"/>
      <c r="W5570"/>
      <c r="X5570"/>
      <c r="Y5570"/>
      <c r="Z5570"/>
    </row>
    <row r="5571" spans="1:26" x14ac:dyDescent="0.25">
      <c r="A5571"/>
      <c r="B5571"/>
      <c r="C5571"/>
      <c r="D5571"/>
      <c r="E5571"/>
      <c r="F5571"/>
      <c r="G5571"/>
      <c r="H5571"/>
      <c r="I5571"/>
      <c r="J5571"/>
      <c r="K5571"/>
      <c r="L5571"/>
      <c r="M5571"/>
      <c r="N5571"/>
      <c r="O5571"/>
      <c r="P5571"/>
      <c r="Q5571"/>
      <c r="R5571"/>
      <c r="S5571"/>
      <c r="T5571"/>
      <c r="U5571"/>
      <c r="V5571"/>
      <c r="W5571"/>
      <c r="X5571"/>
      <c r="Y5571"/>
      <c r="Z5571"/>
    </row>
    <row r="5572" spans="1:26" x14ac:dyDescent="0.25">
      <c r="A5572"/>
      <c r="B5572"/>
      <c r="C5572"/>
      <c r="D5572"/>
      <c r="E5572"/>
      <c r="F5572"/>
      <c r="G5572"/>
      <c r="H5572"/>
      <c r="I5572"/>
      <c r="J5572"/>
      <c r="K5572"/>
      <c r="L5572"/>
      <c r="M5572"/>
      <c r="N5572"/>
      <c r="O5572"/>
      <c r="P5572"/>
      <c r="Q5572"/>
      <c r="R5572"/>
      <c r="S5572"/>
      <c r="T5572"/>
      <c r="U5572"/>
      <c r="V5572"/>
      <c r="W5572"/>
      <c r="X5572"/>
      <c r="Y5572"/>
      <c r="Z5572"/>
    </row>
    <row r="5573" spans="1:26" x14ac:dyDescent="0.25">
      <c r="A5573"/>
      <c r="B5573"/>
      <c r="C5573"/>
      <c r="D5573"/>
      <c r="E5573"/>
      <c r="F5573"/>
      <c r="G5573"/>
      <c r="H5573"/>
      <c r="I5573"/>
      <c r="J5573"/>
      <c r="K5573"/>
      <c r="L5573"/>
      <c r="M5573"/>
      <c r="N5573"/>
      <c r="O5573"/>
      <c r="P5573"/>
      <c r="Q5573"/>
      <c r="R5573"/>
      <c r="S5573"/>
      <c r="T5573"/>
      <c r="U5573"/>
      <c r="V5573"/>
      <c r="W5573"/>
      <c r="X5573"/>
      <c r="Y5573"/>
      <c r="Z5573"/>
    </row>
    <row r="5574" spans="1:26" x14ac:dyDescent="0.25">
      <c r="A5574"/>
      <c r="B5574"/>
      <c r="C5574"/>
      <c r="D5574"/>
      <c r="E5574"/>
      <c r="F5574"/>
      <c r="G5574"/>
      <c r="H5574"/>
      <c r="I5574"/>
      <c r="J5574"/>
      <c r="K5574"/>
      <c r="L5574"/>
      <c r="M5574"/>
      <c r="N5574"/>
      <c r="O5574"/>
      <c r="P5574"/>
      <c r="Q5574"/>
      <c r="R5574"/>
      <c r="S5574"/>
      <c r="T5574"/>
      <c r="U5574"/>
      <c r="V5574"/>
      <c r="W5574"/>
      <c r="X5574"/>
      <c r="Y5574"/>
      <c r="Z5574"/>
    </row>
    <row r="5575" spans="1:26" x14ac:dyDescent="0.25">
      <c r="A5575"/>
      <c r="B5575"/>
      <c r="C5575"/>
      <c r="D5575"/>
      <c r="E5575"/>
      <c r="F5575"/>
      <c r="G5575"/>
      <c r="H5575"/>
      <c r="I5575"/>
      <c r="J5575"/>
      <c r="K5575"/>
      <c r="L5575"/>
      <c r="M5575"/>
      <c r="N5575"/>
      <c r="O5575"/>
      <c r="P5575"/>
      <c r="Q5575"/>
      <c r="R5575"/>
      <c r="S5575"/>
      <c r="T5575"/>
      <c r="U5575"/>
      <c r="V5575"/>
      <c r="W5575"/>
      <c r="X5575"/>
      <c r="Y5575"/>
      <c r="Z5575"/>
    </row>
    <row r="5576" spans="1:26" x14ac:dyDescent="0.25">
      <c r="A5576"/>
      <c r="B5576"/>
      <c r="C5576"/>
      <c r="D5576"/>
      <c r="E5576"/>
      <c r="F5576"/>
      <c r="G5576"/>
      <c r="H5576"/>
      <c r="I5576"/>
      <c r="J5576"/>
      <c r="K5576"/>
      <c r="L5576"/>
      <c r="M5576"/>
      <c r="N5576"/>
      <c r="O5576"/>
      <c r="P5576"/>
      <c r="Q5576"/>
      <c r="R5576"/>
      <c r="S5576"/>
      <c r="T5576"/>
      <c r="U5576"/>
      <c r="V5576"/>
      <c r="W5576"/>
      <c r="X5576"/>
      <c r="Y5576"/>
      <c r="Z5576"/>
    </row>
    <row r="5577" spans="1:26" x14ac:dyDescent="0.25">
      <c r="A5577"/>
      <c r="B5577"/>
      <c r="C5577"/>
      <c r="D5577"/>
      <c r="E5577"/>
      <c r="F5577"/>
      <c r="G5577"/>
      <c r="H5577"/>
      <c r="I5577"/>
      <c r="J5577"/>
      <c r="K5577"/>
      <c r="L5577"/>
      <c r="M5577"/>
      <c r="N5577"/>
      <c r="O5577"/>
      <c r="P5577"/>
      <c r="Q5577"/>
      <c r="R5577"/>
      <c r="S5577"/>
      <c r="T5577"/>
      <c r="U5577"/>
      <c r="V5577"/>
      <c r="W5577"/>
      <c r="X5577"/>
      <c r="Y5577"/>
      <c r="Z5577"/>
    </row>
    <row r="5578" spans="1:26" x14ac:dyDescent="0.25">
      <c r="A5578"/>
      <c r="B5578"/>
      <c r="C5578"/>
      <c r="D5578"/>
      <c r="E5578"/>
      <c r="F5578"/>
      <c r="G5578"/>
      <c r="H5578"/>
      <c r="I5578"/>
      <c r="J5578"/>
      <c r="K5578"/>
      <c r="L5578"/>
      <c r="M5578"/>
      <c r="N5578"/>
      <c r="O5578"/>
      <c r="P5578"/>
      <c r="Q5578"/>
      <c r="R5578"/>
      <c r="S5578"/>
      <c r="T5578"/>
      <c r="U5578"/>
      <c r="V5578"/>
      <c r="W5578"/>
      <c r="X5578"/>
      <c r="Y5578"/>
      <c r="Z5578"/>
    </row>
    <row r="5579" spans="1:26" x14ac:dyDescent="0.25">
      <c r="A5579"/>
      <c r="B5579"/>
      <c r="C5579"/>
      <c r="D5579"/>
      <c r="E5579"/>
      <c r="F5579"/>
      <c r="G5579"/>
      <c r="H5579"/>
      <c r="I5579"/>
      <c r="J5579"/>
      <c r="K5579"/>
      <c r="L5579"/>
      <c r="M5579"/>
      <c r="N5579"/>
      <c r="O5579"/>
      <c r="P5579"/>
      <c r="Q5579"/>
      <c r="R5579"/>
      <c r="S5579"/>
      <c r="T5579"/>
      <c r="U5579"/>
      <c r="V5579"/>
      <c r="W5579"/>
      <c r="X5579"/>
      <c r="Y5579"/>
      <c r="Z5579"/>
    </row>
    <row r="5580" spans="1:26" x14ac:dyDescent="0.25">
      <c r="A5580"/>
      <c r="B5580"/>
      <c r="C5580"/>
      <c r="D5580"/>
      <c r="E5580"/>
      <c r="F5580"/>
      <c r="G5580"/>
      <c r="H5580"/>
      <c r="I5580"/>
      <c r="J5580"/>
      <c r="K5580"/>
      <c r="L5580"/>
      <c r="M5580"/>
      <c r="N5580"/>
      <c r="O5580"/>
      <c r="P5580"/>
      <c r="Q5580"/>
      <c r="R5580"/>
      <c r="S5580"/>
      <c r="T5580"/>
      <c r="U5580"/>
      <c r="V5580"/>
      <c r="W5580"/>
      <c r="X5580"/>
      <c r="Y5580"/>
      <c r="Z5580"/>
    </row>
    <row r="5581" spans="1:26" x14ac:dyDescent="0.25">
      <c r="A5581"/>
      <c r="B5581"/>
      <c r="C5581"/>
      <c r="D5581"/>
      <c r="E5581"/>
      <c r="F5581"/>
      <c r="G5581"/>
      <c r="H5581"/>
      <c r="I5581"/>
      <c r="J5581"/>
      <c r="K5581"/>
      <c r="L5581"/>
      <c r="M5581"/>
      <c r="N5581"/>
      <c r="O5581"/>
      <c r="P5581"/>
      <c r="Q5581"/>
      <c r="R5581"/>
      <c r="S5581"/>
      <c r="T5581"/>
      <c r="U5581"/>
      <c r="V5581"/>
      <c r="W5581"/>
      <c r="X5581"/>
      <c r="Y5581"/>
      <c r="Z5581"/>
    </row>
    <row r="5582" spans="1:26" x14ac:dyDescent="0.25">
      <c r="A5582"/>
      <c r="B5582"/>
      <c r="C5582"/>
      <c r="D5582"/>
      <c r="E5582"/>
      <c r="F5582"/>
      <c r="G5582"/>
      <c r="H5582"/>
      <c r="I5582"/>
      <c r="J5582"/>
      <c r="K5582"/>
      <c r="L5582"/>
      <c r="M5582"/>
      <c r="N5582"/>
      <c r="O5582"/>
      <c r="P5582"/>
      <c r="Q5582"/>
      <c r="R5582"/>
      <c r="S5582"/>
      <c r="T5582"/>
      <c r="U5582"/>
      <c r="V5582"/>
      <c r="W5582"/>
      <c r="X5582"/>
      <c r="Y5582"/>
      <c r="Z5582"/>
    </row>
    <row r="5583" spans="1:26" x14ac:dyDescent="0.25">
      <c r="A5583"/>
      <c r="B5583"/>
      <c r="C5583"/>
      <c r="D5583"/>
      <c r="E5583"/>
      <c r="F5583"/>
      <c r="G5583"/>
      <c r="H5583"/>
      <c r="I5583"/>
      <c r="J5583"/>
      <c r="K5583"/>
      <c r="L5583"/>
      <c r="M5583"/>
      <c r="N5583"/>
      <c r="O5583"/>
      <c r="P5583"/>
      <c r="Q5583"/>
      <c r="R5583"/>
      <c r="S5583"/>
      <c r="T5583"/>
      <c r="U5583"/>
      <c r="V5583"/>
      <c r="W5583"/>
      <c r="X5583"/>
      <c r="Y5583"/>
      <c r="Z5583"/>
    </row>
    <row r="5584" spans="1:26" x14ac:dyDescent="0.25">
      <c r="A5584"/>
      <c r="B5584"/>
      <c r="C5584"/>
      <c r="D5584"/>
      <c r="E5584"/>
      <c r="F5584"/>
      <c r="G5584"/>
      <c r="H5584"/>
      <c r="I5584"/>
      <c r="J5584"/>
      <c r="K5584"/>
      <c r="L5584"/>
      <c r="M5584"/>
      <c r="N5584"/>
      <c r="O5584"/>
      <c r="P5584"/>
      <c r="Q5584"/>
      <c r="R5584"/>
      <c r="S5584"/>
      <c r="T5584"/>
      <c r="U5584"/>
      <c r="V5584"/>
      <c r="W5584"/>
      <c r="X5584"/>
      <c r="Y5584"/>
      <c r="Z5584"/>
    </row>
    <row r="5585" spans="1:26" x14ac:dyDescent="0.25">
      <c r="A5585"/>
      <c r="B5585"/>
      <c r="C5585"/>
      <c r="D5585"/>
      <c r="E5585"/>
      <c r="F5585"/>
      <c r="G5585"/>
      <c r="H5585"/>
      <c r="I5585"/>
      <c r="J5585"/>
      <c r="K5585"/>
      <c r="L5585"/>
      <c r="M5585"/>
      <c r="N5585"/>
      <c r="O5585"/>
      <c r="P5585"/>
      <c r="Q5585"/>
      <c r="R5585"/>
      <c r="S5585"/>
      <c r="T5585"/>
      <c r="U5585"/>
      <c r="V5585"/>
      <c r="W5585"/>
      <c r="X5585"/>
      <c r="Y5585"/>
      <c r="Z5585"/>
    </row>
    <row r="5586" spans="1:26" x14ac:dyDescent="0.25">
      <c r="A5586"/>
      <c r="B5586"/>
      <c r="C5586"/>
      <c r="D5586"/>
      <c r="E5586"/>
      <c r="F5586"/>
      <c r="G5586"/>
      <c r="H5586"/>
      <c r="I5586"/>
      <c r="J5586"/>
      <c r="K5586"/>
      <c r="L5586"/>
      <c r="M5586"/>
      <c r="N5586"/>
      <c r="O5586"/>
      <c r="P5586"/>
      <c r="Q5586"/>
      <c r="R5586"/>
      <c r="S5586"/>
      <c r="T5586"/>
      <c r="U5586"/>
      <c r="V5586"/>
      <c r="W5586"/>
      <c r="X5586"/>
      <c r="Y5586"/>
      <c r="Z5586"/>
    </row>
    <row r="5587" spans="1:26" x14ac:dyDescent="0.25">
      <c r="A5587"/>
      <c r="B5587"/>
      <c r="C5587"/>
      <c r="D5587"/>
      <c r="E5587"/>
      <c r="F5587"/>
      <c r="G5587"/>
      <c r="H5587"/>
      <c r="I5587"/>
      <c r="J5587"/>
      <c r="K5587"/>
      <c r="L5587"/>
      <c r="M5587"/>
      <c r="N5587"/>
      <c r="O5587"/>
      <c r="P5587"/>
      <c r="Q5587"/>
      <c r="R5587"/>
      <c r="S5587"/>
      <c r="T5587"/>
      <c r="U5587"/>
      <c r="V5587"/>
      <c r="W5587"/>
      <c r="X5587"/>
      <c r="Y5587"/>
      <c r="Z5587"/>
    </row>
    <row r="5588" spans="1:26" x14ac:dyDescent="0.25">
      <c r="A5588"/>
      <c r="B5588"/>
      <c r="C5588"/>
      <c r="D5588"/>
      <c r="E5588"/>
      <c r="F5588"/>
      <c r="G5588"/>
      <c r="H5588"/>
      <c r="I5588"/>
      <c r="J5588"/>
      <c r="K5588"/>
      <c r="L5588"/>
      <c r="M5588"/>
      <c r="N5588"/>
      <c r="O5588"/>
      <c r="P5588"/>
      <c r="Q5588"/>
      <c r="R5588"/>
      <c r="S5588"/>
      <c r="T5588"/>
      <c r="U5588"/>
      <c r="V5588"/>
      <c r="W5588"/>
      <c r="X5588"/>
      <c r="Y5588"/>
      <c r="Z5588"/>
    </row>
    <row r="5589" spans="1:26" x14ac:dyDescent="0.25">
      <c r="A5589"/>
      <c r="B5589"/>
      <c r="C5589"/>
      <c r="D5589"/>
      <c r="E5589"/>
      <c r="F5589"/>
      <c r="G5589"/>
      <c r="H5589"/>
      <c r="I5589"/>
      <c r="J5589"/>
      <c r="K5589"/>
      <c r="L5589"/>
      <c r="M5589"/>
      <c r="N5589"/>
      <c r="O5589"/>
      <c r="P5589"/>
      <c r="Q5589"/>
      <c r="R5589"/>
      <c r="S5589"/>
      <c r="T5589"/>
      <c r="U5589"/>
      <c r="V5589"/>
      <c r="W5589"/>
      <c r="X5589"/>
      <c r="Y5589"/>
      <c r="Z5589"/>
    </row>
    <row r="5590" spans="1:26" x14ac:dyDescent="0.25">
      <c r="A5590"/>
      <c r="B5590"/>
      <c r="C5590"/>
      <c r="D5590"/>
      <c r="E5590"/>
      <c r="F5590"/>
      <c r="G5590"/>
      <c r="H5590"/>
      <c r="I5590"/>
      <c r="J5590"/>
      <c r="K5590"/>
      <c r="L5590"/>
      <c r="M5590"/>
      <c r="N5590"/>
      <c r="O5590"/>
      <c r="P5590"/>
      <c r="Q5590"/>
      <c r="R5590"/>
      <c r="S5590"/>
      <c r="T5590"/>
      <c r="U5590"/>
      <c r="V5590"/>
      <c r="W5590"/>
      <c r="X5590"/>
      <c r="Y5590"/>
      <c r="Z5590"/>
    </row>
    <row r="5591" spans="1:26" x14ac:dyDescent="0.25">
      <c r="A5591"/>
      <c r="B5591"/>
      <c r="C5591"/>
      <c r="D5591"/>
      <c r="E5591"/>
      <c r="F5591"/>
      <c r="G5591"/>
      <c r="H5591"/>
      <c r="I5591"/>
      <c r="J5591"/>
      <c r="K5591"/>
      <c r="L5591"/>
      <c r="M5591"/>
      <c r="N5591"/>
      <c r="O5591"/>
      <c r="P5591"/>
      <c r="Q5591"/>
      <c r="R5591"/>
      <c r="S5591"/>
      <c r="T5591"/>
      <c r="U5591"/>
      <c r="V5591"/>
      <c r="W5591"/>
      <c r="X5591"/>
      <c r="Y5591"/>
      <c r="Z5591"/>
    </row>
    <row r="5592" spans="1:26" x14ac:dyDescent="0.25">
      <c r="A5592"/>
      <c r="B5592"/>
      <c r="C5592"/>
      <c r="D5592"/>
      <c r="E5592"/>
      <c r="F5592"/>
      <c r="G5592"/>
      <c r="H5592"/>
      <c r="I5592"/>
      <c r="J5592"/>
      <c r="K5592"/>
      <c r="L5592"/>
      <c r="M5592"/>
      <c r="N5592"/>
      <c r="O5592"/>
      <c r="P5592"/>
      <c r="Q5592"/>
      <c r="R5592"/>
      <c r="S5592"/>
      <c r="T5592"/>
      <c r="U5592"/>
      <c r="V5592"/>
      <c r="W5592"/>
      <c r="X5592"/>
      <c r="Y5592"/>
      <c r="Z5592"/>
    </row>
    <row r="5593" spans="1:26" x14ac:dyDescent="0.25">
      <c r="A5593"/>
      <c r="B5593"/>
      <c r="C5593"/>
      <c r="D5593"/>
      <c r="E5593"/>
      <c r="F5593"/>
      <c r="G5593"/>
      <c r="H5593"/>
      <c r="I5593"/>
      <c r="J5593"/>
      <c r="K5593"/>
      <c r="L5593"/>
      <c r="M5593"/>
      <c r="N5593"/>
      <c r="O5593"/>
      <c r="P5593"/>
      <c r="Q5593"/>
      <c r="R5593"/>
      <c r="S5593"/>
      <c r="T5593"/>
      <c r="U5593"/>
      <c r="V5593"/>
      <c r="W5593"/>
      <c r="X5593"/>
      <c r="Y5593"/>
      <c r="Z5593"/>
    </row>
    <row r="5594" spans="1:26" x14ac:dyDescent="0.25">
      <c r="A5594"/>
      <c r="B5594"/>
      <c r="C5594"/>
      <c r="D5594"/>
      <c r="E5594"/>
      <c r="F5594"/>
      <c r="G5594"/>
      <c r="H5594"/>
      <c r="I5594"/>
      <c r="J5594"/>
      <c r="K5594"/>
      <c r="L5594"/>
      <c r="M5594"/>
      <c r="N5594"/>
      <c r="O5594"/>
      <c r="P5594"/>
      <c r="Q5594"/>
      <c r="R5594"/>
      <c r="S5594"/>
      <c r="T5594"/>
      <c r="U5594"/>
      <c r="V5594"/>
      <c r="W5594"/>
      <c r="X5594"/>
      <c r="Y5594"/>
      <c r="Z5594"/>
    </row>
    <row r="5595" spans="1:26" x14ac:dyDescent="0.25">
      <c r="A5595"/>
      <c r="B5595"/>
      <c r="C5595"/>
      <c r="D5595"/>
      <c r="E5595"/>
      <c r="F5595"/>
      <c r="G5595"/>
      <c r="H5595"/>
      <c r="I5595"/>
      <c r="J5595"/>
      <c r="K5595"/>
      <c r="L5595"/>
      <c r="M5595"/>
      <c r="N5595"/>
      <c r="O5595"/>
      <c r="P5595"/>
      <c r="Q5595"/>
      <c r="R5595"/>
      <c r="S5595"/>
      <c r="T5595"/>
      <c r="U5595"/>
      <c r="V5595"/>
      <c r="W5595"/>
      <c r="X5595"/>
      <c r="Y5595"/>
      <c r="Z5595"/>
    </row>
    <row r="5596" spans="1:26" x14ac:dyDescent="0.25">
      <c r="A5596"/>
      <c r="B5596"/>
      <c r="C5596"/>
      <c r="D5596"/>
      <c r="E5596"/>
      <c r="F5596"/>
      <c r="G5596"/>
      <c r="H5596"/>
      <c r="I5596"/>
      <c r="J5596"/>
      <c r="K5596"/>
      <c r="L5596"/>
      <c r="M5596"/>
      <c r="N5596"/>
      <c r="O5596"/>
      <c r="P5596"/>
      <c r="Q5596"/>
      <c r="R5596"/>
      <c r="S5596"/>
      <c r="T5596"/>
      <c r="U5596"/>
      <c r="V5596"/>
      <c r="W5596"/>
      <c r="X5596"/>
      <c r="Y5596"/>
      <c r="Z5596"/>
    </row>
    <row r="5597" spans="1:26" x14ac:dyDescent="0.25">
      <c r="A5597"/>
      <c r="B5597"/>
      <c r="C5597"/>
      <c r="D5597"/>
      <c r="E5597"/>
      <c r="F5597"/>
      <c r="G5597"/>
      <c r="H5597"/>
      <c r="I5597"/>
      <c r="J5597"/>
      <c r="K5597"/>
      <c r="L5597"/>
      <c r="M5597"/>
      <c r="N5597"/>
      <c r="O5597"/>
      <c r="P5597"/>
      <c r="Q5597"/>
      <c r="R5597"/>
      <c r="S5597"/>
      <c r="T5597"/>
      <c r="U5597"/>
      <c r="V5597"/>
      <c r="W5597"/>
      <c r="X5597"/>
      <c r="Y5597"/>
      <c r="Z5597"/>
    </row>
    <row r="5598" spans="1:26" x14ac:dyDescent="0.25">
      <c r="A5598"/>
      <c r="B5598"/>
      <c r="C5598"/>
      <c r="D5598"/>
      <c r="E5598"/>
      <c r="F5598"/>
      <c r="G5598"/>
      <c r="H5598"/>
      <c r="I5598"/>
      <c r="J5598"/>
      <c r="K5598"/>
      <c r="L5598"/>
      <c r="M5598"/>
      <c r="N5598"/>
      <c r="O5598"/>
      <c r="P5598"/>
      <c r="Q5598"/>
      <c r="R5598"/>
      <c r="S5598"/>
      <c r="T5598"/>
      <c r="U5598"/>
      <c r="V5598"/>
      <c r="W5598"/>
      <c r="X5598"/>
      <c r="Y5598"/>
      <c r="Z5598"/>
    </row>
    <row r="5599" spans="1:26" x14ac:dyDescent="0.25">
      <c r="A5599"/>
      <c r="B5599"/>
      <c r="C5599"/>
      <c r="D5599"/>
      <c r="E5599"/>
      <c r="F5599"/>
      <c r="G5599"/>
      <c r="H5599"/>
      <c r="I5599"/>
      <c r="J5599"/>
      <c r="K5599"/>
      <c r="L5599"/>
      <c r="M5599"/>
      <c r="N5599"/>
      <c r="O5599"/>
      <c r="P5599"/>
      <c r="Q5599"/>
      <c r="R5599"/>
      <c r="S5599"/>
      <c r="T5599"/>
      <c r="U5599"/>
      <c r="V5599"/>
      <c r="W5599"/>
      <c r="X5599"/>
      <c r="Y5599"/>
      <c r="Z5599"/>
    </row>
    <row r="5600" spans="1:26" x14ac:dyDescent="0.25">
      <c r="A5600"/>
      <c r="B5600"/>
      <c r="C5600"/>
      <c r="D5600"/>
      <c r="E5600"/>
      <c r="F5600"/>
      <c r="G5600"/>
      <c r="H5600"/>
      <c r="I5600"/>
      <c r="J5600"/>
      <c r="K5600"/>
      <c r="L5600"/>
      <c r="M5600"/>
      <c r="N5600"/>
      <c r="O5600"/>
      <c r="P5600"/>
      <c r="Q5600"/>
      <c r="R5600"/>
      <c r="S5600"/>
      <c r="T5600"/>
      <c r="U5600"/>
      <c r="V5600"/>
      <c r="W5600"/>
      <c r="X5600"/>
      <c r="Y5600"/>
      <c r="Z5600"/>
    </row>
    <row r="5601" spans="1:26" x14ac:dyDescent="0.25">
      <c r="A5601"/>
      <c r="B5601"/>
      <c r="C5601"/>
      <c r="D5601"/>
      <c r="E5601"/>
      <c r="F5601"/>
      <c r="G5601"/>
      <c r="H5601"/>
      <c r="I5601"/>
      <c r="J5601"/>
      <c r="K5601"/>
      <c r="L5601"/>
      <c r="M5601"/>
      <c r="N5601"/>
      <c r="O5601"/>
      <c r="P5601"/>
      <c r="Q5601"/>
      <c r="R5601"/>
      <c r="S5601"/>
      <c r="T5601"/>
      <c r="U5601"/>
      <c r="V5601"/>
      <c r="W5601"/>
      <c r="X5601"/>
      <c r="Y5601"/>
      <c r="Z5601"/>
    </row>
    <row r="5602" spans="1:26" x14ac:dyDescent="0.25">
      <c r="A5602"/>
      <c r="B5602"/>
      <c r="C5602"/>
      <c r="D5602"/>
      <c r="E5602"/>
      <c r="F5602"/>
      <c r="G5602"/>
      <c r="H5602"/>
      <c r="I5602"/>
      <c r="J5602"/>
      <c r="K5602"/>
      <c r="L5602"/>
      <c r="M5602"/>
      <c r="N5602"/>
      <c r="O5602"/>
      <c r="P5602"/>
      <c r="Q5602"/>
      <c r="R5602"/>
      <c r="S5602"/>
      <c r="T5602"/>
      <c r="U5602"/>
      <c r="V5602"/>
      <c r="W5602"/>
      <c r="X5602"/>
      <c r="Y5602"/>
      <c r="Z5602"/>
    </row>
    <row r="5603" spans="1:26" x14ac:dyDescent="0.25">
      <c r="A5603"/>
      <c r="B5603"/>
      <c r="C5603"/>
      <c r="D5603"/>
      <c r="E5603"/>
      <c r="F5603"/>
      <c r="G5603"/>
      <c r="H5603"/>
      <c r="I5603"/>
      <c r="J5603"/>
      <c r="K5603"/>
      <c r="L5603"/>
      <c r="M5603"/>
      <c r="N5603"/>
      <c r="O5603"/>
      <c r="P5603"/>
      <c r="Q5603"/>
      <c r="R5603"/>
      <c r="S5603"/>
      <c r="T5603"/>
      <c r="U5603"/>
      <c r="V5603"/>
      <c r="W5603"/>
      <c r="X5603"/>
      <c r="Y5603"/>
      <c r="Z5603"/>
    </row>
    <row r="5604" spans="1:26" x14ac:dyDescent="0.25">
      <c r="A5604"/>
      <c r="B5604"/>
      <c r="C5604"/>
      <c r="D5604"/>
      <c r="E5604"/>
      <c r="F5604"/>
      <c r="G5604"/>
      <c r="H5604"/>
      <c r="I5604"/>
      <c r="J5604"/>
      <c r="K5604"/>
      <c r="L5604"/>
      <c r="M5604"/>
      <c r="N5604"/>
      <c r="O5604"/>
      <c r="P5604"/>
      <c r="Q5604"/>
      <c r="R5604"/>
      <c r="S5604"/>
      <c r="T5604"/>
      <c r="U5604"/>
      <c r="V5604"/>
      <c r="W5604"/>
      <c r="X5604"/>
      <c r="Y5604"/>
      <c r="Z5604"/>
    </row>
    <row r="5605" spans="1:26" x14ac:dyDescent="0.25">
      <c r="A5605"/>
      <c r="B5605"/>
      <c r="C5605"/>
      <c r="D5605"/>
      <c r="E5605"/>
      <c r="F5605"/>
      <c r="G5605"/>
      <c r="H5605"/>
      <c r="I5605"/>
      <c r="J5605"/>
      <c r="K5605"/>
      <c r="L5605"/>
      <c r="M5605"/>
      <c r="N5605"/>
      <c r="O5605"/>
      <c r="P5605"/>
      <c r="Q5605"/>
      <c r="R5605"/>
      <c r="S5605"/>
      <c r="T5605"/>
      <c r="U5605"/>
      <c r="V5605"/>
      <c r="W5605"/>
      <c r="X5605"/>
      <c r="Y5605"/>
      <c r="Z5605"/>
    </row>
    <row r="5606" spans="1:26" x14ac:dyDescent="0.25">
      <c r="A5606"/>
      <c r="B5606"/>
      <c r="C5606"/>
      <c r="D5606"/>
      <c r="E5606"/>
      <c r="F5606"/>
      <c r="G5606"/>
      <c r="H5606"/>
      <c r="I5606"/>
      <c r="J5606"/>
      <c r="K5606"/>
      <c r="L5606"/>
      <c r="M5606"/>
      <c r="N5606"/>
      <c r="O5606"/>
      <c r="P5606"/>
      <c r="Q5606"/>
      <c r="R5606"/>
      <c r="S5606"/>
      <c r="T5606"/>
      <c r="U5606"/>
      <c r="V5606"/>
      <c r="W5606"/>
      <c r="X5606"/>
      <c r="Y5606"/>
      <c r="Z5606"/>
    </row>
    <row r="5607" spans="1:26" x14ac:dyDescent="0.25">
      <c r="A5607"/>
      <c r="B5607"/>
      <c r="C5607"/>
      <c r="D5607"/>
      <c r="E5607"/>
      <c r="F5607"/>
      <c r="G5607"/>
      <c r="H5607"/>
      <c r="I5607"/>
      <c r="J5607"/>
      <c r="K5607"/>
      <c r="L5607"/>
      <c r="M5607"/>
      <c r="N5607"/>
      <c r="O5607"/>
      <c r="P5607"/>
      <c r="Q5607"/>
      <c r="R5607"/>
      <c r="S5607"/>
      <c r="T5607"/>
      <c r="U5607"/>
      <c r="V5607"/>
      <c r="W5607"/>
      <c r="X5607"/>
      <c r="Y5607"/>
      <c r="Z5607"/>
    </row>
    <row r="5608" spans="1:26" x14ac:dyDescent="0.25">
      <c r="A5608"/>
      <c r="B5608"/>
      <c r="C5608"/>
      <c r="D5608"/>
      <c r="E5608"/>
      <c r="F5608"/>
      <c r="G5608"/>
      <c r="H5608"/>
      <c r="I5608"/>
      <c r="J5608"/>
      <c r="K5608"/>
      <c r="L5608"/>
      <c r="M5608"/>
      <c r="N5608"/>
      <c r="O5608"/>
      <c r="P5608"/>
      <c r="Q5608"/>
      <c r="R5608"/>
      <c r="S5608"/>
      <c r="T5608"/>
      <c r="U5608"/>
      <c r="V5608"/>
      <c r="W5608"/>
      <c r="X5608"/>
      <c r="Y5608"/>
      <c r="Z5608"/>
    </row>
    <row r="5609" spans="1:26" x14ac:dyDescent="0.25">
      <c r="A5609"/>
      <c r="B5609"/>
      <c r="C5609"/>
      <c r="D5609"/>
      <c r="E5609"/>
      <c r="F5609"/>
      <c r="G5609"/>
      <c r="H5609"/>
      <c r="I5609"/>
      <c r="J5609"/>
      <c r="K5609"/>
      <c r="L5609"/>
      <c r="M5609"/>
      <c r="N5609"/>
      <c r="O5609"/>
      <c r="P5609"/>
      <c r="Q5609"/>
      <c r="R5609"/>
      <c r="S5609"/>
      <c r="T5609"/>
      <c r="U5609"/>
      <c r="V5609"/>
      <c r="W5609"/>
      <c r="X5609"/>
      <c r="Y5609"/>
      <c r="Z5609"/>
    </row>
    <row r="5610" spans="1:26" x14ac:dyDescent="0.25">
      <c r="A5610"/>
      <c r="B5610"/>
      <c r="C5610"/>
      <c r="D5610"/>
      <c r="E5610"/>
      <c r="F5610"/>
      <c r="G5610"/>
      <c r="H5610"/>
      <c r="I5610"/>
      <c r="J5610"/>
      <c r="K5610"/>
      <c r="L5610"/>
      <c r="M5610"/>
      <c r="N5610"/>
      <c r="O5610"/>
      <c r="P5610"/>
      <c r="Q5610"/>
      <c r="R5610"/>
      <c r="S5610"/>
      <c r="T5610"/>
      <c r="U5610"/>
      <c r="V5610"/>
      <c r="W5610"/>
      <c r="X5610"/>
      <c r="Y5610"/>
      <c r="Z5610"/>
    </row>
    <row r="5611" spans="1:26" x14ac:dyDescent="0.25">
      <c r="A5611"/>
      <c r="B5611"/>
      <c r="C5611"/>
      <c r="D5611"/>
      <c r="E5611"/>
      <c r="F5611"/>
      <c r="G5611"/>
      <c r="H5611"/>
      <c r="I5611"/>
      <c r="J5611"/>
      <c r="K5611"/>
      <c r="L5611"/>
      <c r="M5611"/>
      <c r="N5611"/>
      <c r="O5611"/>
      <c r="P5611"/>
      <c r="Q5611"/>
      <c r="R5611"/>
      <c r="S5611"/>
      <c r="T5611"/>
      <c r="U5611"/>
      <c r="V5611"/>
      <c r="W5611"/>
      <c r="X5611"/>
      <c r="Y5611"/>
      <c r="Z5611"/>
    </row>
    <row r="5612" spans="1:26" x14ac:dyDescent="0.25">
      <c r="A5612"/>
      <c r="B5612"/>
      <c r="C5612"/>
      <c r="D5612"/>
      <c r="E5612"/>
      <c r="F5612"/>
      <c r="G5612"/>
      <c r="H5612"/>
      <c r="I5612"/>
      <c r="J5612"/>
      <c r="K5612"/>
      <c r="L5612"/>
      <c r="M5612"/>
      <c r="N5612"/>
      <c r="O5612"/>
      <c r="P5612"/>
      <c r="Q5612"/>
      <c r="R5612"/>
      <c r="S5612"/>
      <c r="T5612"/>
      <c r="U5612"/>
      <c r="V5612"/>
      <c r="W5612"/>
      <c r="X5612"/>
      <c r="Y5612"/>
      <c r="Z5612"/>
    </row>
    <row r="5613" spans="1:26" x14ac:dyDescent="0.25">
      <c r="A5613"/>
      <c r="B5613"/>
      <c r="C5613"/>
      <c r="D5613"/>
      <c r="E5613"/>
      <c r="F5613"/>
      <c r="G5613"/>
      <c r="H5613"/>
      <c r="I5613"/>
      <c r="J5613"/>
      <c r="K5613"/>
      <c r="L5613"/>
      <c r="M5613"/>
      <c r="N5613"/>
      <c r="O5613"/>
      <c r="P5613"/>
      <c r="Q5613"/>
      <c r="R5613"/>
      <c r="S5613"/>
      <c r="T5613"/>
      <c r="U5613"/>
      <c r="V5613"/>
      <c r="W5613"/>
      <c r="X5613"/>
      <c r="Y5613"/>
      <c r="Z5613"/>
    </row>
    <row r="5614" spans="1:26" x14ac:dyDescent="0.25">
      <c r="A5614"/>
      <c r="B5614"/>
      <c r="C5614"/>
      <c r="D5614"/>
      <c r="E5614"/>
      <c r="F5614"/>
      <c r="G5614"/>
      <c r="H5614"/>
      <c r="I5614"/>
      <c r="J5614"/>
      <c r="K5614"/>
      <c r="L5614"/>
      <c r="M5614"/>
      <c r="N5614"/>
      <c r="O5614"/>
      <c r="P5614"/>
      <c r="Q5614"/>
      <c r="R5614"/>
      <c r="S5614"/>
      <c r="T5614"/>
      <c r="U5614"/>
      <c r="V5614"/>
      <c r="W5614"/>
      <c r="X5614"/>
      <c r="Y5614"/>
      <c r="Z5614"/>
    </row>
    <row r="5615" spans="1:26" x14ac:dyDescent="0.25">
      <c r="A5615"/>
      <c r="B5615"/>
      <c r="C5615"/>
      <c r="D5615"/>
      <c r="E5615"/>
      <c r="F5615"/>
      <c r="G5615"/>
      <c r="H5615"/>
      <c r="I5615"/>
      <c r="J5615"/>
      <c r="K5615"/>
      <c r="L5615"/>
      <c r="M5615"/>
      <c r="N5615"/>
      <c r="O5615"/>
      <c r="P5615"/>
      <c r="Q5615"/>
      <c r="R5615"/>
      <c r="S5615"/>
      <c r="T5615"/>
      <c r="U5615"/>
      <c r="V5615"/>
      <c r="W5615"/>
      <c r="X5615"/>
      <c r="Y5615"/>
      <c r="Z5615"/>
    </row>
    <row r="5616" spans="1:26" x14ac:dyDescent="0.25">
      <c r="A5616"/>
      <c r="B5616"/>
      <c r="C5616"/>
      <c r="D5616"/>
      <c r="E5616"/>
      <c r="F5616"/>
      <c r="G5616"/>
      <c r="H5616"/>
      <c r="I5616"/>
      <c r="J5616"/>
      <c r="K5616"/>
      <c r="L5616"/>
      <c r="M5616"/>
      <c r="N5616"/>
      <c r="O5616"/>
      <c r="P5616"/>
      <c r="Q5616"/>
      <c r="R5616"/>
      <c r="S5616"/>
      <c r="T5616"/>
      <c r="U5616"/>
      <c r="V5616"/>
      <c r="W5616"/>
      <c r="X5616"/>
      <c r="Y5616"/>
      <c r="Z5616"/>
    </row>
    <row r="5617" spans="1:26" x14ac:dyDescent="0.25">
      <c r="A5617"/>
      <c r="B5617"/>
      <c r="C5617"/>
      <c r="D5617"/>
      <c r="E5617"/>
      <c r="F5617"/>
      <c r="G5617"/>
      <c r="H5617"/>
      <c r="I5617"/>
      <c r="J5617"/>
      <c r="K5617"/>
      <c r="L5617"/>
      <c r="M5617"/>
      <c r="N5617"/>
      <c r="O5617"/>
      <c r="P5617"/>
      <c r="Q5617"/>
      <c r="R5617"/>
      <c r="S5617"/>
      <c r="T5617"/>
      <c r="U5617"/>
      <c r="V5617"/>
      <c r="W5617"/>
      <c r="X5617"/>
      <c r="Y5617"/>
      <c r="Z5617"/>
    </row>
    <row r="5618" spans="1:26" x14ac:dyDescent="0.25">
      <c r="A5618"/>
      <c r="B5618"/>
      <c r="C5618"/>
      <c r="D5618"/>
      <c r="E5618"/>
      <c r="F5618"/>
      <c r="G5618"/>
      <c r="H5618"/>
      <c r="I5618"/>
      <c r="J5618"/>
      <c r="K5618"/>
      <c r="L5618"/>
      <c r="M5618"/>
      <c r="N5618"/>
      <c r="O5618"/>
      <c r="P5618"/>
      <c r="Q5618"/>
      <c r="R5618"/>
      <c r="S5618"/>
      <c r="T5618"/>
      <c r="U5618"/>
      <c r="V5618"/>
      <c r="W5618"/>
      <c r="X5618"/>
      <c r="Y5618"/>
      <c r="Z5618"/>
    </row>
    <row r="5619" spans="1:26" x14ac:dyDescent="0.25">
      <c r="A5619"/>
      <c r="B5619"/>
      <c r="C5619"/>
      <c r="D5619"/>
      <c r="E5619"/>
      <c r="F5619"/>
      <c r="G5619"/>
      <c r="H5619"/>
      <c r="I5619"/>
      <c r="J5619"/>
      <c r="K5619"/>
      <c r="L5619"/>
      <c r="M5619"/>
      <c r="N5619"/>
      <c r="O5619"/>
      <c r="P5619"/>
      <c r="Q5619"/>
      <c r="R5619"/>
      <c r="S5619"/>
      <c r="T5619"/>
      <c r="U5619"/>
      <c r="V5619"/>
      <c r="W5619"/>
      <c r="X5619"/>
      <c r="Y5619"/>
      <c r="Z5619"/>
    </row>
    <row r="5620" spans="1:26" x14ac:dyDescent="0.25">
      <c r="A5620"/>
      <c r="B5620"/>
      <c r="C5620"/>
      <c r="D5620"/>
      <c r="E5620"/>
      <c r="F5620"/>
      <c r="G5620"/>
      <c r="H5620"/>
      <c r="I5620"/>
      <c r="J5620"/>
      <c r="K5620"/>
      <c r="L5620"/>
      <c r="M5620"/>
      <c r="N5620"/>
      <c r="O5620"/>
      <c r="P5620"/>
      <c r="Q5620"/>
      <c r="R5620"/>
      <c r="S5620"/>
      <c r="T5620"/>
      <c r="U5620"/>
      <c r="V5620"/>
      <c r="W5620"/>
      <c r="X5620"/>
      <c r="Y5620"/>
      <c r="Z5620"/>
    </row>
    <row r="5621" spans="1:26" x14ac:dyDescent="0.25">
      <c r="A5621"/>
      <c r="B5621"/>
      <c r="C5621"/>
      <c r="D5621"/>
      <c r="E5621"/>
      <c r="F5621"/>
      <c r="G5621"/>
      <c r="H5621"/>
      <c r="I5621"/>
      <c r="J5621"/>
      <c r="K5621"/>
      <c r="L5621"/>
      <c r="M5621"/>
      <c r="N5621"/>
      <c r="O5621"/>
      <c r="P5621"/>
      <c r="Q5621"/>
      <c r="R5621"/>
      <c r="S5621"/>
      <c r="T5621"/>
      <c r="U5621"/>
      <c r="V5621"/>
      <c r="W5621"/>
      <c r="X5621"/>
      <c r="Y5621"/>
      <c r="Z5621"/>
    </row>
    <row r="5622" spans="1:26" x14ac:dyDescent="0.25">
      <c r="A5622"/>
      <c r="B5622"/>
      <c r="C5622"/>
      <c r="D5622"/>
      <c r="E5622"/>
      <c r="F5622"/>
      <c r="G5622"/>
      <c r="H5622"/>
      <c r="I5622"/>
      <c r="J5622"/>
      <c r="K5622"/>
      <c r="L5622"/>
      <c r="M5622"/>
      <c r="N5622"/>
      <c r="O5622"/>
      <c r="P5622"/>
      <c r="Q5622"/>
      <c r="R5622"/>
      <c r="S5622"/>
      <c r="T5622"/>
      <c r="U5622"/>
      <c r="V5622"/>
      <c r="W5622"/>
      <c r="X5622"/>
      <c r="Y5622"/>
      <c r="Z5622"/>
    </row>
    <row r="5623" spans="1:26" x14ac:dyDescent="0.25">
      <c r="A5623"/>
      <c r="B5623"/>
      <c r="C5623"/>
      <c r="D5623"/>
      <c r="E5623"/>
      <c r="F5623"/>
      <c r="G5623"/>
      <c r="H5623"/>
      <c r="I5623"/>
      <c r="J5623"/>
      <c r="K5623"/>
      <c r="L5623"/>
      <c r="M5623"/>
      <c r="N5623"/>
      <c r="O5623"/>
      <c r="P5623"/>
      <c r="Q5623"/>
      <c r="R5623"/>
      <c r="S5623"/>
      <c r="T5623"/>
      <c r="U5623"/>
      <c r="V5623"/>
      <c r="W5623"/>
      <c r="X5623"/>
      <c r="Y5623"/>
      <c r="Z5623"/>
    </row>
    <row r="5624" spans="1:26" x14ac:dyDescent="0.25">
      <c r="A5624"/>
      <c r="B5624"/>
      <c r="C5624"/>
      <c r="D5624"/>
      <c r="E5624"/>
      <c r="F5624"/>
      <c r="G5624"/>
      <c r="H5624"/>
      <c r="I5624"/>
      <c r="J5624"/>
      <c r="K5624"/>
      <c r="L5624"/>
      <c r="M5624"/>
      <c r="N5624"/>
      <c r="O5624"/>
      <c r="P5624"/>
      <c r="Q5624"/>
      <c r="R5624"/>
      <c r="S5624"/>
      <c r="T5624"/>
      <c r="U5624"/>
      <c r="V5624"/>
      <c r="W5624"/>
      <c r="X5624"/>
      <c r="Y5624"/>
      <c r="Z5624"/>
    </row>
    <row r="5625" spans="1:26" x14ac:dyDescent="0.25">
      <c r="A5625"/>
      <c r="B5625"/>
      <c r="C5625"/>
      <c r="D5625"/>
      <c r="E5625"/>
      <c r="F5625"/>
      <c r="G5625"/>
      <c r="H5625"/>
      <c r="I5625"/>
      <c r="J5625"/>
      <c r="K5625"/>
      <c r="L5625"/>
      <c r="M5625"/>
      <c r="N5625"/>
      <c r="O5625"/>
      <c r="P5625"/>
      <c r="Q5625"/>
      <c r="R5625"/>
      <c r="S5625"/>
      <c r="T5625"/>
      <c r="U5625"/>
      <c r="V5625"/>
      <c r="W5625"/>
      <c r="X5625"/>
      <c r="Y5625"/>
      <c r="Z5625"/>
    </row>
    <row r="5626" spans="1:26" x14ac:dyDescent="0.25">
      <c r="A5626"/>
      <c r="B5626"/>
      <c r="C5626"/>
      <c r="D5626"/>
      <c r="E5626"/>
      <c r="F5626"/>
      <c r="G5626"/>
      <c r="H5626"/>
      <c r="I5626"/>
      <c r="J5626"/>
      <c r="K5626"/>
      <c r="L5626"/>
      <c r="M5626"/>
      <c r="N5626"/>
      <c r="O5626"/>
      <c r="P5626"/>
      <c r="Q5626"/>
      <c r="R5626"/>
      <c r="S5626"/>
      <c r="T5626"/>
      <c r="U5626"/>
      <c r="V5626"/>
      <c r="W5626"/>
      <c r="X5626"/>
      <c r="Y5626"/>
      <c r="Z5626"/>
    </row>
    <row r="5627" spans="1:26" x14ac:dyDescent="0.25">
      <c r="A5627"/>
      <c r="B5627"/>
      <c r="C5627"/>
      <c r="D5627"/>
      <c r="E5627"/>
      <c r="F5627"/>
      <c r="G5627"/>
      <c r="H5627"/>
      <c r="I5627"/>
      <c r="J5627"/>
      <c r="K5627"/>
      <c r="L5627"/>
      <c r="M5627"/>
      <c r="N5627"/>
      <c r="O5627"/>
      <c r="P5627"/>
      <c r="Q5627"/>
      <c r="R5627"/>
      <c r="S5627"/>
      <c r="T5627"/>
      <c r="U5627"/>
      <c r="V5627"/>
      <c r="W5627"/>
      <c r="X5627"/>
      <c r="Y5627"/>
      <c r="Z5627"/>
    </row>
    <row r="5628" spans="1:26" x14ac:dyDescent="0.25">
      <c r="A5628"/>
      <c r="B5628"/>
      <c r="C5628"/>
      <c r="D5628"/>
      <c r="E5628"/>
      <c r="F5628"/>
      <c r="G5628"/>
      <c r="H5628"/>
      <c r="I5628"/>
      <c r="J5628"/>
      <c r="K5628"/>
      <c r="L5628"/>
      <c r="M5628"/>
      <c r="N5628"/>
      <c r="O5628"/>
      <c r="P5628"/>
      <c r="Q5628"/>
      <c r="R5628"/>
      <c r="S5628"/>
      <c r="T5628"/>
      <c r="U5628"/>
      <c r="V5628"/>
      <c r="W5628"/>
      <c r="X5628"/>
      <c r="Y5628"/>
      <c r="Z5628"/>
    </row>
    <row r="5629" spans="1:26" x14ac:dyDescent="0.25">
      <c r="A5629"/>
      <c r="B5629"/>
      <c r="C5629"/>
      <c r="D5629"/>
      <c r="E5629"/>
      <c r="F5629"/>
      <c r="G5629"/>
      <c r="H5629"/>
      <c r="I5629"/>
      <c r="J5629"/>
      <c r="K5629"/>
      <c r="L5629"/>
      <c r="M5629"/>
      <c r="N5629"/>
      <c r="O5629"/>
      <c r="P5629"/>
      <c r="Q5629"/>
      <c r="R5629"/>
      <c r="S5629"/>
      <c r="T5629"/>
      <c r="U5629"/>
      <c r="V5629"/>
      <c r="W5629"/>
      <c r="X5629"/>
      <c r="Y5629"/>
      <c r="Z5629"/>
    </row>
    <row r="5630" spans="1:26" x14ac:dyDescent="0.25">
      <c r="A5630"/>
      <c r="B5630"/>
      <c r="C5630"/>
      <c r="D5630"/>
      <c r="E5630"/>
      <c r="F5630"/>
      <c r="G5630"/>
      <c r="H5630"/>
      <c r="I5630"/>
      <c r="J5630"/>
      <c r="K5630"/>
      <c r="L5630"/>
      <c r="M5630"/>
      <c r="N5630"/>
      <c r="O5630"/>
      <c r="P5630"/>
      <c r="Q5630"/>
      <c r="R5630"/>
      <c r="S5630"/>
      <c r="T5630"/>
      <c r="U5630"/>
      <c r="V5630"/>
      <c r="W5630"/>
      <c r="X5630"/>
      <c r="Y5630"/>
      <c r="Z5630"/>
    </row>
    <row r="5631" spans="1:26" x14ac:dyDescent="0.25">
      <c r="A5631"/>
      <c r="B5631"/>
      <c r="C5631"/>
      <c r="D5631"/>
      <c r="E5631"/>
      <c r="F5631"/>
      <c r="G5631"/>
      <c r="H5631"/>
      <c r="I5631"/>
      <c r="J5631"/>
      <c r="K5631"/>
      <c r="L5631"/>
      <c r="M5631"/>
      <c r="N5631"/>
      <c r="O5631"/>
      <c r="P5631"/>
      <c r="Q5631"/>
      <c r="R5631"/>
      <c r="S5631"/>
      <c r="T5631"/>
      <c r="U5631"/>
      <c r="V5631"/>
      <c r="W5631"/>
      <c r="X5631"/>
      <c r="Y5631"/>
      <c r="Z5631"/>
    </row>
    <row r="5632" spans="1:26" x14ac:dyDescent="0.25">
      <c r="A5632"/>
      <c r="B5632"/>
      <c r="C5632"/>
      <c r="D5632"/>
      <c r="E5632"/>
      <c r="F5632"/>
      <c r="G5632"/>
      <c r="H5632"/>
      <c r="I5632"/>
      <c r="J5632"/>
      <c r="K5632"/>
      <c r="L5632"/>
      <c r="M5632"/>
      <c r="N5632"/>
      <c r="O5632"/>
      <c r="P5632"/>
      <c r="Q5632"/>
      <c r="R5632"/>
      <c r="S5632"/>
      <c r="T5632"/>
      <c r="U5632"/>
      <c r="V5632"/>
      <c r="W5632"/>
      <c r="X5632"/>
      <c r="Y5632"/>
      <c r="Z5632"/>
    </row>
    <row r="5633" spans="1:26" x14ac:dyDescent="0.25">
      <c r="A5633"/>
      <c r="B5633"/>
      <c r="C5633"/>
      <c r="D5633"/>
      <c r="E5633"/>
      <c r="F5633"/>
      <c r="G5633"/>
      <c r="H5633"/>
      <c r="I5633"/>
      <c r="J5633"/>
      <c r="K5633"/>
      <c r="L5633"/>
      <c r="M5633"/>
      <c r="N5633"/>
      <c r="O5633"/>
      <c r="P5633"/>
      <c r="Q5633"/>
      <c r="R5633"/>
      <c r="S5633"/>
      <c r="T5633"/>
      <c r="U5633"/>
      <c r="V5633"/>
      <c r="W5633"/>
      <c r="X5633"/>
      <c r="Y5633"/>
      <c r="Z5633"/>
    </row>
    <row r="5634" spans="1:26" x14ac:dyDescent="0.25">
      <c r="A5634"/>
      <c r="B5634"/>
      <c r="C5634"/>
      <c r="D5634"/>
      <c r="E5634"/>
      <c r="F5634"/>
      <c r="G5634"/>
      <c r="H5634"/>
      <c r="I5634"/>
      <c r="J5634"/>
      <c r="K5634"/>
      <c r="L5634"/>
      <c r="M5634"/>
      <c r="N5634"/>
      <c r="O5634"/>
      <c r="P5634"/>
      <c r="Q5634"/>
      <c r="R5634"/>
      <c r="S5634"/>
      <c r="T5634"/>
      <c r="U5634"/>
      <c r="V5634"/>
      <c r="W5634"/>
      <c r="X5634"/>
      <c r="Y5634"/>
      <c r="Z5634"/>
    </row>
    <row r="5635" spans="1:26" x14ac:dyDescent="0.25">
      <c r="A5635"/>
      <c r="B5635"/>
      <c r="C5635"/>
      <c r="D5635"/>
      <c r="E5635"/>
      <c r="F5635"/>
      <c r="G5635"/>
      <c r="H5635"/>
      <c r="I5635"/>
      <c r="J5635"/>
      <c r="K5635"/>
      <c r="L5635"/>
      <c r="M5635"/>
      <c r="N5635"/>
      <c r="O5635"/>
      <c r="P5635"/>
      <c r="Q5635"/>
      <c r="R5635"/>
      <c r="S5635"/>
      <c r="T5635"/>
      <c r="U5635"/>
      <c r="V5635"/>
      <c r="W5635"/>
      <c r="X5635"/>
      <c r="Y5635"/>
      <c r="Z5635"/>
    </row>
    <row r="5636" spans="1:26" x14ac:dyDescent="0.25">
      <c r="A5636"/>
      <c r="B5636"/>
      <c r="C5636"/>
      <c r="D5636"/>
      <c r="E5636"/>
      <c r="F5636"/>
      <c r="G5636"/>
      <c r="H5636"/>
      <c r="I5636"/>
      <c r="J5636"/>
      <c r="K5636"/>
      <c r="L5636"/>
      <c r="M5636"/>
      <c r="N5636"/>
      <c r="O5636"/>
      <c r="P5636"/>
      <c r="Q5636"/>
      <c r="R5636"/>
      <c r="S5636"/>
      <c r="T5636"/>
      <c r="U5636"/>
      <c r="V5636"/>
      <c r="W5636"/>
      <c r="X5636"/>
      <c r="Y5636"/>
      <c r="Z5636"/>
    </row>
    <row r="5637" spans="1:26" x14ac:dyDescent="0.25">
      <c r="A5637"/>
      <c r="B5637"/>
      <c r="C5637"/>
      <c r="D5637"/>
      <c r="E5637"/>
      <c r="F5637"/>
      <c r="G5637"/>
      <c r="H5637"/>
      <c r="I5637"/>
      <c r="J5637"/>
      <c r="K5637"/>
      <c r="L5637"/>
      <c r="M5637"/>
      <c r="N5637"/>
      <c r="O5637"/>
      <c r="P5637"/>
      <c r="Q5637"/>
      <c r="R5637"/>
      <c r="S5637"/>
      <c r="T5637"/>
      <c r="U5637"/>
      <c r="V5637"/>
      <c r="W5637"/>
      <c r="X5637"/>
      <c r="Y5637"/>
      <c r="Z5637"/>
    </row>
    <row r="5638" spans="1:26" x14ac:dyDescent="0.25">
      <c r="A5638"/>
      <c r="B5638"/>
      <c r="C5638"/>
      <c r="D5638"/>
      <c r="E5638"/>
      <c r="F5638"/>
      <c r="G5638"/>
      <c r="H5638"/>
      <c r="I5638"/>
      <c r="J5638"/>
      <c r="K5638"/>
      <c r="L5638"/>
      <c r="M5638"/>
      <c r="N5638"/>
      <c r="O5638"/>
      <c r="P5638"/>
      <c r="Q5638"/>
      <c r="R5638"/>
      <c r="S5638"/>
      <c r="T5638"/>
      <c r="U5638"/>
      <c r="V5638"/>
      <c r="W5638"/>
      <c r="X5638"/>
      <c r="Y5638"/>
      <c r="Z5638"/>
    </row>
    <row r="5639" spans="1:26" x14ac:dyDescent="0.25">
      <c r="A5639"/>
      <c r="B5639"/>
      <c r="C5639"/>
      <c r="D5639"/>
      <c r="E5639"/>
      <c r="F5639"/>
      <c r="G5639"/>
      <c r="H5639"/>
      <c r="I5639"/>
      <c r="J5639"/>
      <c r="K5639"/>
      <c r="L5639"/>
      <c r="M5639"/>
      <c r="N5639"/>
      <c r="O5639"/>
      <c r="P5639"/>
      <c r="Q5639"/>
      <c r="R5639"/>
      <c r="S5639"/>
      <c r="T5639"/>
      <c r="U5639"/>
      <c r="V5639"/>
      <c r="W5639"/>
      <c r="X5639"/>
      <c r="Y5639"/>
      <c r="Z5639"/>
    </row>
    <row r="5640" spans="1:26" x14ac:dyDescent="0.25">
      <c r="A5640"/>
      <c r="B5640"/>
      <c r="C5640"/>
      <c r="D5640"/>
      <c r="E5640"/>
      <c r="F5640"/>
      <c r="G5640"/>
      <c r="H5640"/>
      <c r="I5640"/>
      <c r="J5640"/>
      <c r="K5640"/>
      <c r="L5640"/>
      <c r="M5640"/>
      <c r="N5640"/>
      <c r="O5640"/>
      <c r="P5640"/>
      <c r="Q5640"/>
      <c r="R5640"/>
      <c r="S5640"/>
      <c r="T5640"/>
      <c r="U5640"/>
      <c r="V5640"/>
      <c r="W5640"/>
      <c r="X5640"/>
      <c r="Y5640"/>
      <c r="Z5640"/>
    </row>
    <row r="5641" spans="1:26" x14ac:dyDescent="0.25">
      <c r="A5641"/>
      <c r="B5641"/>
      <c r="C5641"/>
      <c r="D5641"/>
      <c r="E5641"/>
      <c r="F5641"/>
      <c r="G5641"/>
      <c r="H5641"/>
      <c r="I5641"/>
      <c r="J5641"/>
      <c r="K5641"/>
      <c r="L5641"/>
      <c r="M5641"/>
      <c r="N5641"/>
      <c r="O5641"/>
      <c r="P5641"/>
      <c r="Q5641"/>
      <c r="R5641"/>
      <c r="S5641"/>
      <c r="T5641"/>
      <c r="U5641"/>
      <c r="V5641"/>
      <c r="W5641"/>
      <c r="X5641"/>
      <c r="Y5641"/>
      <c r="Z5641"/>
    </row>
    <row r="5642" spans="1:26" x14ac:dyDescent="0.25">
      <c r="A5642"/>
      <c r="B5642"/>
      <c r="C5642"/>
      <c r="D5642"/>
      <c r="E5642"/>
      <c r="F5642"/>
      <c r="G5642"/>
      <c r="H5642"/>
      <c r="I5642"/>
      <c r="J5642"/>
      <c r="K5642"/>
      <c r="L5642"/>
      <c r="M5642"/>
      <c r="N5642"/>
      <c r="O5642"/>
      <c r="P5642"/>
      <c r="Q5642"/>
      <c r="R5642"/>
      <c r="S5642"/>
      <c r="T5642"/>
      <c r="U5642"/>
      <c r="V5642"/>
      <c r="W5642"/>
      <c r="X5642"/>
      <c r="Y5642"/>
      <c r="Z5642"/>
    </row>
    <row r="5643" spans="1:26" x14ac:dyDescent="0.25">
      <c r="A5643"/>
      <c r="B5643"/>
      <c r="C5643"/>
      <c r="D5643"/>
      <c r="E5643"/>
      <c r="F5643"/>
      <c r="G5643"/>
      <c r="H5643"/>
      <c r="I5643"/>
      <c r="J5643"/>
      <c r="K5643"/>
      <c r="L5643"/>
      <c r="M5643"/>
      <c r="N5643"/>
      <c r="O5643"/>
      <c r="P5643"/>
      <c r="Q5643"/>
      <c r="R5643"/>
      <c r="S5643"/>
      <c r="T5643"/>
      <c r="U5643"/>
      <c r="V5643"/>
      <c r="W5643"/>
      <c r="X5643"/>
      <c r="Y5643"/>
      <c r="Z5643"/>
    </row>
    <row r="5644" spans="1:26" x14ac:dyDescent="0.25">
      <c r="A5644"/>
      <c r="B5644"/>
      <c r="C5644"/>
      <c r="D5644"/>
      <c r="E5644"/>
      <c r="F5644"/>
      <c r="G5644"/>
      <c r="H5644"/>
      <c r="I5644"/>
      <c r="J5644"/>
      <c r="K5644"/>
      <c r="L5644"/>
      <c r="M5644"/>
      <c r="N5644"/>
      <c r="O5644"/>
      <c r="P5644"/>
      <c r="Q5644"/>
      <c r="R5644"/>
      <c r="S5644"/>
      <c r="T5644"/>
      <c r="U5644"/>
      <c r="V5644"/>
      <c r="W5644"/>
      <c r="X5644"/>
      <c r="Y5644"/>
      <c r="Z5644"/>
    </row>
    <row r="5645" spans="1:26" x14ac:dyDescent="0.25">
      <c r="A5645"/>
      <c r="B5645"/>
      <c r="C5645"/>
      <c r="D5645"/>
      <c r="E5645"/>
      <c r="F5645"/>
      <c r="G5645"/>
      <c r="H5645"/>
      <c r="I5645"/>
      <c r="J5645"/>
      <c r="K5645"/>
      <c r="L5645"/>
      <c r="M5645"/>
      <c r="N5645"/>
      <c r="O5645"/>
      <c r="P5645"/>
      <c r="Q5645"/>
      <c r="R5645"/>
      <c r="S5645"/>
      <c r="T5645"/>
      <c r="U5645"/>
      <c r="V5645"/>
      <c r="W5645"/>
      <c r="X5645"/>
      <c r="Y5645"/>
      <c r="Z5645"/>
    </row>
    <row r="5646" spans="1:26" x14ac:dyDescent="0.25">
      <c r="A5646"/>
      <c r="B5646"/>
      <c r="C5646"/>
      <c r="D5646"/>
      <c r="E5646"/>
      <c r="F5646"/>
      <c r="G5646"/>
      <c r="H5646"/>
      <c r="I5646"/>
      <c r="J5646"/>
      <c r="K5646"/>
      <c r="L5646"/>
      <c r="M5646"/>
      <c r="N5646"/>
      <c r="O5646"/>
      <c r="P5646"/>
      <c r="Q5646"/>
      <c r="R5646"/>
      <c r="S5646"/>
      <c r="T5646"/>
      <c r="U5646"/>
      <c r="V5646"/>
      <c r="W5646"/>
      <c r="X5646"/>
      <c r="Y5646"/>
      <c r="Z5646"/>
    </row>
    <row r="5647" spans="1:26" x14ac:dyDescent="0.25">
      <c r="A5647"/>
      <c r="B5647"/>
      <c r="C5647"/>
      <c r="D5647"/>
      <c r="E5647"/>
      <c r="F5647"/>
      <c r="G5647"/>
      <c r="H5647"/>
      <c r="I5647"/>
      <c r="J5647"/>
      <c r="K5647"/>
      <c r="L5647"/>
      <c r="M5647"/>
      <c r="N5647"/>
      <c r="O5647"/>
      <c r="P5647"/>
      <c r="Q5647"/>
      <c r="R5647"/>
      <c r="S5647"/>
      <c r="T5647"/>
      <c r="U5647"/>
      <c r="V5647"/>
      <c r="W5647"/>
      <c r="X5647"/>
      <c r="Y5647"/>
      <c r="Z5647"/>
    </row>
    <row r="5648" spans="1:26" x14ac:dyDescent="0.25">
      <c r="A5648"/>
      <c r="B5648"/>
      <c r="C5648"/>
      <c r="D5648"/>
      <c r="E5648"/>
      <c r="F5648"/>
      <c r="G5648"/>
      <c r="H5648"/>
      <c r="I5648"/>
      <c r="J5648"/>
      <c r="K5648"/>
      <c r="L5648"/>
      <c r="M5648"/>
      <c r="N5648"/>
      <c r="O5648"/>
      <c r="P5648"/>
      <c r="Q5648"/>
      <c r="R5648"/>
      <c r="S5648"/>
      <c r="T5648"/>
      <c r="U5648"/>
      <c r="V5648"/>
      <c r="W5648"/>
      <c r="X5648"/>
      <c r="Y5648"/>
      <c r="Z5648"/>
    </row>
    <row r="5649" spans="1:26" x14ac:dyDescent="0.25">
      <c r="A5649"/>
      <c r="B5649"/>
      <c r="C5649"/>
      <c r="D5649"/>
      <c r="E5649"/>
      <c r="F5649"/>
      <c r="G5649"/>
      <c r="H5649"/>
      <c r="I5649"/>
      <c r="J5649"/>
      <c r="K5649"/>
      <c r="L5649"/>
      <c r="M5649"/>
      <c r="N5649"/>
      <c r="O5649"/>
      <c r="P5649"/>
      <c r="Q5649"/>
      <c r="R5649"/>
      <c r="S5649"/>
      <c r="T5649"/>
      <c r="U5649"/>
      <c r="V5649"/>
      <c r="W5649"/>
      <c r="X5649"/>
      <c r="Y5649"/>
      <c r="Z5649"/>
    </row>
    <row r="5650" spans="1:26" x14ac:dyDescent="0.25">
      <c r="A5650"/>
      <c r="B5650"/>
      <c r="C5650"/>
      <c r="D5650"/>
      <c r="E5650"/>
      <c r="F5650"/>
      <c r="G5650"/>
      <c r="H5650"/>
      <c r="I5650"/>
      <c r="J5650"/>
      <c r="K5650"/>
      <c r="L5650"/>
      <c r="M5650"/>
      <c r="N5650"/>
      <c r="O5650"/>
      <c r="P5650"/>
      <c r="Q5650"/>
      <c r="R5650"/>
      <c r="S5650"/>
      <c r="T5650"/>
      <c r="U5650"/>
      <c r="V5650"/>
      <c r="W5650"/>
      <c r="X5650"/>
      <c r="Y5650"/>
      <c r="Z5650"/>
    </row>
    <row r="5651" spans="1:26" x14ac:dyDescent="0.25">
      <c r="A5651"/>
      <c r="B5651"/>
      <c r="C5651"/>
      <c r="D5651"/>
      <c r="E5651"/>
      <c r="F5651"/>
      <c r="G5651"/>
      <c r="H5651"/>
      <c r="I5651"/>
      <c r="J5651"/>
      <c r="K5651"/>
      <c r="L5651"/>
      <c r="M5651"/>
      <c r="N5651"/>
      <c r="O5651"/>
      <c r="P5651"/>
      <c r="Q5651"/>
      <c r="R5651"/>
      <c r="S5651"/>
      <c r="T5651"/>
      <c r="U5651"/>
      <c r="V5651"/>
      <c r="W5651"/>
      <c r="X5651"/>
      <c r="Y5651"/>
      <c r="Z5651"/>
    </row>
    <row r="5652" spans="1:26" x14ac:dyDescent="0.25">
      <c r="A5652"/>
      <c r="B5652"/>
      <c r="C5652"/>
      <c r="D5652"/>
      <c r="E5652"/>
      <c r="F5652"/>
      <c r="G5652"/>
      <c r="H5652"/>
      <c r="I5652"/>
      <c r="J5652"/>
      <c r="K5652"/>
      <c r="L5652"/>
      <c r="M5652"/>
      <c r="N5652"/>
      <c r="O5652"/>
      <c r="P5652"/>
      <c r="Q5652"/>
      <c r="R5652"/>
      <c r="S5652"/>
      <c r="T5652"/>
      <c r="U5652"/>
      <c r="V5652"/>
      <c r="W5652"/>
      <c r="X5652"/>
      <c r="Y5652"/>
      <c r="Z5652"/>
    </row>
    <row r="5653" spans="1:26" x14ac:dyDescent="0.25">
      <c r="A5653"/>
      <c r="B5653"/>
      <c r="C5653"/>
      <c r="D5653"/>
      <c r="E5653"/>
      <c r="F5653"/>
      <c r="G5653"/>
      <c r="H5653"/>
      <c r="I5653"/>
      <c r="J5653"/>
      <c r="K5653"/>
      <c r="L5653"/>
      <c r="M5653"/>
      <c r="N5653"/>
      <c r="O5653"/>
      <c r="P5653"/>
      <c r="Q5653"/>
      <c r="R5653"/>
      <c r="S5653"/>
      <c r="T5653"/>
      <c r="U5653"/>
      <c r="V5653"/>
      <c r="W5653"/>
      <c r="X5653"/>
      <c r="Y5653"/>
      <c r="Z5653"/>
    </row>
    <row r="5654" spans="1:26" x14ac:dyDescent="0.25">
      <c r="A5654"/>
      <c r="B5654"/>
      <c r="C5654"/>
      <c r="D5654"/>
      <c r="E5654"/>
      <c r="F5654"/>
      <c r="G5654"/>
      <c r="H5654"/>
      <c r="I5654"/>
      <c r="J5654"/>
      <c r="K5654"/>
      <c r="L5654"/>
      <c r="M5654"/>
      <c r="N5654"/>
      <c r="O5654"/>
      <c r="P5654"/>
      <c r="Q5654"/>
      <c r="R5654"/>
      <c r="S5654"/>
      <c r="T5654"/>
      <c r="U5654"/>
      <c r="V5654"/>
      <c r="W5654"/>
      <c r="X5654"/>
      <c r="Y5654"/>
      <c r="Z5654"/>
    </row>
    <row r="5655" spans="1:26" x14ac:dyDescent="0.25">
      <c r="A5655"/>
      <c r="B5655"/>
      <c r="C5655"/>
      <c r="D5655"/>
      <c r="E5655"/>
      <c r="F5655"/>
      <c r="G5655"/>
      <c r="H5655"/>
      <c r="I5655"/>
      <c r="J5655"/>
      <c r="K5655"/>
      <c r="L5655"/>
      <c r="M5655"/>
      <c r="N5655"/>
      <c r="O5655"/>
      <c r="P5655"/>
      <c r="Q5655"/>
      <c r="R5655"/>
      <c r="S5655"/>
      <c r="T5655"/>
      <c r="U5655"/>
      <c r="V5655"/>
      <c r="W5655"/>
      <c r="X5655"/>
      <c r="Y5655"/>
      <c r="Z5655"/>
    </row>
    <row r="5656" spans="1:26" x14ac:dyDescent="0.25">
      <c r="A5656"/>
      <c r="B5656"/>
      <c r="C5656"/>
      <c r="D5656"/>
      <c r="E5656"/>
      <c r="F5656"/>
      <c r="G5656"/>
      <c r="H5656"/>
      <c r="I5656"/>
      <c r="J5656"/>
      <c r="K5656"/>
      <c r="L5656"/>
      <c r="M5656"/>
      <c r="N5656"/>
      <c r="O5656"/>
      <c r="P5656"/>
      <c r="Q5656"/>
      <c r="R5656"/>
      <c r="S5656"/>
      <c r="T5656"/>
      <c r="U5656"/>
      <c r="V5656"/>
      <c r="W5656"/>
      <c r="X5656"/>
      <c r="Y5656"/>
      <c r="Z5656"/>
    </row>
    <row r="5657" spans="1:26" x14ac:dyDescent="0.25">
      <c r="A5657"/>
      <c r="B5657"/>
      <c r="C5657"/>
      <c r="D5657"/>
      <c r="E5657"/>
      <c r="F5657"/>
      <c r="G5657"/>
      <c r="H5657"/>
      <c r="I5657"/>
      <c r="J5657"/>
      <c r="K5657"/>
      <c r="L5657"/>
      <c r="M5657"/>
      <c r="N5657"/>
      <c r="O5657"/>
      <c r="P5657"/>
      <c r="Q5657"/>
      <c r="R5657"/>
      <c r="S5657"/>
      <c r="T5657"/>
      <c r="U5657"/>
      <c r="V5657"/>
      <c r="W5657"/>
      <c r="X5657"/>
      <c r="Y5657"/>
      <c r="Z5657"/>
    </row>
    <row r="5658" spans="1:26" x14ac:dyDescent="0.25">
      <c r="A5658"/>
      <c r="B5658"/>
      <c r="C5658"/>
      <c r="D5658"/>
      <c r="E5658"/>
      <c r="F5658"/>
      <c r="G5658"/>
      <c r="H5658"/>
      <c r="I5658"/>
      <c r="J5658"/>
      <c r="K5658"/>
      <c r="L5658"/>
      <c r="M5658"/>
      <c r="N5658"/>
      <c r="O5658"/>
      <c r="P5658"/>
      <c r="Q5658"/>
      <c r="R5658"/>
      <c r="S5658"/>
      <c r="T5658"/>
      <c r="U5658"/>
      <c r="V5658"/>
      <c r="W5658"/>
      <c r="X5658"/>
      <c r="Y5658"/>
      <c r="Z5658"/>
    </row>
    <row r="5659" spans="1:26" x14ac:dyDescent="0.25">
      <c r="A5659"/>
      <c r="B5659"/>
      <c r="C5659"/>
      <c r="D5659"/>
      <c r="E5659"/>
      <c r="F5659"/>
      <c r="G5659"/>
      <c r="H5659"/>
      <c r="I5659"/>
      <c r="J5659"/>
      <c r="K5659"/>
      <c r="L5659"/>
      <c r="M5659"/>
      <c r="N5659"/>
      <c r="O5659"/>
      <c r="P5659"/>
      <c r="Q5659"/>
      <c r="R5659"/>
      <c r="S5659"/>
      <c r="T5659"/>
      <c r="U5659"/>
      <c r="V5659"/>
      <c r="W5659"/>
      <c r="X5659"/>
      <c r="Y5659"/>
      <c r="Z5659"/>
    </row>
    <row r="5660" spans="1:26" x14ac:dyDescent="0.25">
      <c r="A5660"/>
      <c r="B5660"/>
      <c r="C5660"/>
      <c r="D5660"/>
      <c r="E5660"/>
      <c r="F5660"/>
      <c r="G5660"/>
      <c r="H5660"/>
      <c r="I5660"/>
      <c r="J5660"/>
      <c r="K5660"/>
      <c r="L5660"/>
      <c r="M5660"/>
      <c r="N5660"/>
      <c r="O5660"/>
      <c r="P5660"/>
      <c r="Q5660"/>
      <c r="R5660"/>
      <c r="S5660"/>
      <c r="T5660"/>
      <c r="U5660"/>
      <c r="V5660"/>
      <c r="W5660"/>
      <c r="X5660"/>
      <c r="Y5660"/>
      <c r="Z5660"/>
    </row>
    <row r="5661" spans="1:26" x14ac:dyDescent="0.25">
      <c r="A5661"/>
      <c r="B5661"/>
      <c r="C5661"/>
      <c r="D5661"/>
      <c r="E5661"/>
      <c r="F5661"/>
      <c r="G5661"/>
      <c r="H5661"/>
      <c r="I5661"/>
      <c r="J5661"/>
      <c r="K5661"/>
      <c r="L5661"/>
      <c r="M5661"/>
      <c r="N5661"/>
      <c r="O5661"/>
      <c r="P5661"/>
      <c r="Q5661"/>
      <c r="R5661"/>
      <c r="S5661"/>
      <c r="T5661"/>
      <c r="U5661"/>
      <c r="V5661"/>
      <c r="W5661"/>
      <c r="X5661"/>
      <c r="Y5661"/>
      <c r="Z5661"/>
    </row>
    <row r="5662" spans="1:26" x14ac:dyDescent="0.25">
      <c r="A5662"/>
      <c r="B5662"/>
      <c r="C5662"/>
      <c r="D5662"/>
      <c r="E5662"/>
      <c r="F5662"/>
      <c r="G5662"/>
      <c r="H5662"/>
      <c r="I5662"/>
      <c r="J5662"/>
      <c r="K5662"/>
      <c r="L5662"/>
      <c r="M5662"/>
      <c r="N5662"/>
      <c r="O5662"/>
      <c r="P5662"/>
      <c r="Q5662"/>
      <c r="R5662"/>
      <c r="S5662"/>
      <c r="T5662"/>
      <c r="U5662"/>
      <c r="V5662"/>
      <c r="W5662"/>
      <c r="X5662"/>
      <c r="Y5662"/>
      <c r="Z5662"/>
    </row>
    <row r="5663" spans="1:26" x14ac:dyDescent="0.25">
      <c r="A5663"/>
      <c r="B5663"/>
      <c r="C5663"/>
      <c r="D5663"/>
      <c r="E5663"/>
      <c r="F5663"/>
      <c r="G5663"/>
      <c r="H5663"/>
      <c r="I5663"/>
      <c r="J5663"/>
      <c r="K5663"/>
      <c r="L5663"/>
      <c r="M5663"/>
      <c r="N5663"/>
      <c r="O5663"/>
      <c r="P5663"/>
      <c r="Q5663"/>
      <c r="R5663"/>
      <c r="S5663"/>
      <c r="T5663"/>
      <c r="U5663"/>
      <c r="V5663"/>
      <c r="W5663"/>
      <c r="X5663"/>
      <c r="Y5663"/>
      <c r="Z5663"/>
    </row>
    <row r="5664" spans="1:26" x14ac:dyDescent="0.25">
      <c r="A5664"/>
      <c r="B5664"/>
      <c r="C5664"/>
      <c r="D5664"/>
      <c r="E5664"/>
      <c r="F5664"/>
      <c r="G5664"/>
      <c r="H5664"/>
      <c r="I5664"/>
      <c r="J5664"/>
      <c r="K5664"/>
      <c r="L5664"/>
      <c r="M5664"/>
      <c r="N5664"/>
      <c r="O5664"/>
      <c r="P5664"/>
      <c r="Q5664"/>
      <c r="R5664"/>
      <c r="S5664"/>
      <c r="T5664"/>
      <c r="U5664"/>
      <c r="V5664"/>
      <c r="W5664"/>
      <c r="X5664"/>
      <c r="Y5664"/>
      <c r="Z5664"/>
    </row>
    <row r="5665" spans="1:26" x14ac:dyDescent="0.25">
      <c r="A5665"/>
      <c r="B5665"/>
      <c r="C5665"/>
      <c r="D5665"/>
      <c r="E5665"/>
      <c r="F5665"/>
      <c r="G5665"/>
      <c r="H5665"/>
      <c r="I5665"/>
      <c r="J5665"/>
      <c r="K5665"/>
      <c r="L5665"/>
      <c r="M5665"/>
      <c r="N5665"/>
      <c r="O5665"/>
      <c r="P5665"/>
      <c r="Q5665"/>
      <c r="R5665"/>
      <c r="S5665"/>
      <c r="T5665"/>
      <c r="U5665"/>
      <c r="V5665"/>
      <c r="W5665"/>
      <c r="X5665"/>
      <c r="Y5665"/>
      <c r="Z5665"/>
    </row>
    <row r="5666" spans="1:26" x14ac:dyDescent="0.25">
      <c r="A5666"/>
      <c r="B5666"/>
      <c r="C5666"/>
      <c r="D5666"/>
      <c r="E5666"/>
      <c r="F5666"/>
      <c r="G5666"/>
      <c r="H5666"/>
      <c r="I5666"/>
      <c r="J5666"/>
      <c r="K5666"/>
      <c r="L5666"/>
      <c r="M5666"/>
      <c r="N5666"/>
      <c r="O5666"/>
      <c r="P5666"/>
      <c r="Q5666"/>
      <c r="R5666"/>
      <c r="S5666"/>
      <c r="T5666"/>
      <c r="U5666"/>
      <c r="V5666"/>
      <c r="W5666"/>
      <c r="X5666"/>
      <c r="Y5666"/>
      <c r="Z5666"/>
    </row>
    <row r="5667" spans="1:26" x14ac:dyDescent="0.25">
      <c r="A5667"/>
      <c r="B5667"/>
      <c r="C5667"/>
      <c r="D5667"/>
      <c r="E5667"/>
      <c r="F5667"/>
      <c r="G5667"/>
      <c r="H5667"/>
      <c r="I5667"/>
      <c r="J5667"/>
      <c r="K5667"/>
      <c r="L5667"/>
      <c r="M5667"/>
      <c r="N5667"/>
      <c r="O5667"/>
      <c r="P5667"/>
      <c r="Q5667"/>
      <c r="R5667"/>
      <c r="S5667"/>
      <c r="T5667"/>
      <c r="U5667"/>
      <c r="V5667"/>
      <c r="W5667"/>
      <c r="X5667"/>
      <c r="Y5667"/>
      <c r="Z5667"/>
    </row>
    <row r="5668" spans="1:26" x14ac:dyDescent="0.25">
      <c r="A5668"/>
      <c r="B5668"/>
      <c r="C5668"/>
      <c r="D5668"/>
      <c r="E5668"/>
      <c r="F5668"/>
      <c r="G5668"/>
      <c r="H5668"/>
      <c r="I5668"/>
      <c r="J5668"/>
      <c r="K5668"/>
      <c r="L5668"/>
      <c r="M5668"/>
      <c r="N5668"/>
      <c r="O5668"/>
      <c r="P5668"/>
      <c r="Q5668"/>
      <c r="R5668"/>
      <c r="S5668"/>
      <c r="T5668"/>
      <c r="U5668"/>
      <c r="V5668"/>
      <c r="W5668"/>
      <c r="X5668"/>
      <c r="Y5668"/>
      <c r="Z5668"/>
    </row>
    <row r="5669" spans="1:26" x14ac:dyDescent="0.25">
      <c r="A5669"/>
      <c r="B5669"/>
      <c r="C5669"/>
      <c r="D5669"/>
      <c r="E5669"/>
      <c r="F5669"/>
      <c r="G5669"/>
      <c r="H5669"/>
      <c r="I5669"/>
      <c r="J5669"/>
      <c r="K5669"/>
      <c r="L5669"/>
      <c r="M5669"/>
      <c r="N5669"/>
      <c r="O5669"/>
      <c r="P5669"/>
      <c r="Q5669"/>
      <c r="R5669"/>
      <c r="S5669"/>
      <c r="T5669"/>
      <c r="U5669"/>
      <c r="V5669"/>
      <c r="W5669"/>
      <c r="X5669"/>
      <c r="Y5669"/>
      <c r="Z5669"/>
    </row>
    <row r="5670" spans="1:26" x14ac:dyDescent="0.25">
      <c r="A5670"/>
      <c r="B5670"/>
      <c r="C5670"/>
      <c r="D5670"/>
      <c r="E5670"/>
      <c r="F5670"/>
      <c r="G5670"/>
      <c r="H5670"/>
      <c r="I5670"/>
      <c r="J5670"/>
      <c r="K5670"/>
      <c r="L5670"/>
      <c r="M5670"/>
      <c r="N5670"/>
      <c r="O5670"/>
      <c r="P5670"/>
      <c r="Q5670"/>
      <c r="R5670"/>
      <c r="S5670"/>
      <c r="T5670"/>
      <c r="U5670"/>
      <c r="V5670"/>
      <c r="W5670"/>
      <c r="X5670"/>
      <c r="Y5670"/>
      <c r="Z5670"/>
    </row>
    <row r="5671" spans="1:26" x14ac:dyDescent="0.25">
      <c r="A5671"/>
      <c r="B5671"/>
      <c r="C5671"/>
      <c r="D5671"/>
      <c r="E5671"/>
      <c r="F5671"/>
      <c r="G5671"/>
      <c r="H5671"/>
      <c r="I5671"/>
      <c r="J5671"/>
      <c r="K5671"/>
      <c r="L5671"/>
      <c r="M5671"/>
      <c r="N5671"/>
      <c r="O5671"/>
      <c r="P5671"/>
      <c r="Q5671"/>
      <c r="R5671"/>
      <c r="S5671"/>
      <c r="T5671"/>
      <c r="U5671"/>
      <c r="V5671"/>
      <c r="W5671"/>
      <c r="X5671"/>
      <c r="Y5671"/>
      <c r="Z5671"/>
    </row>
    <row r="5672" spans="1:26" x14ac:dyDescent="0.25">
      <c r="A5672"/>
      <c r="B5672"/>
      <c r="C5672"/>
      <c r="D5672"/>
      <c r="E5672"/>
      <c r="F5672"/>
      <c r="G5672"/>
      <c r="H5672"/>
      <c r="I5672"/>
      <c r="J5672"/>
      <c r="K5672"/>
      <c r="L5672"/>
      <c r="M5672"/>
      <c r="N5672"/>
      <c r="O5672"/>
      <c r="P5672"/>
      <c r="Q5672"/>
      <c r="R5672"/>
      <c r="S5672"/>
      <c r="T5672"/>
      <c r="U5672"/>
      <c r="V5672"/>
      <c r="W5672"/>
      <c r="X5672"/>
      <c r="Y5672"/>
      <c r="Z5672"/>
    </row>
    <row r="5673" spans="1:26" x14ac:dyDescent="0.25">
      <c r="A5673"/>
      <c r="B5673"/>
      <c r="C5673"/>
      <c r="D5673"/>
      <c r="E5673"/>
      <c r="F5673"/>
      <c r="G5673"/>
      <c r="H5673"/>
      <c r="I5673"/>
      <c r="J5673"/>
      <c r="K5673"/>
      <c r="L5673"/>
      <c r="M5673"/>
      <c r="N5673"/>
      <c r="O5673"/>
      <c r="P5673"/>
      <c r="Q5673"/>
      <c r="R5673"/>
      <c r="S5673"/>
      <c r="T5673"/>
      <c r="U5673"/>
      <c r="V5673"/>
      <c r="W5673"/>
      <c r="X5673"/>
      <c r="Y5673"/>
      <c r="Z5673"/>
    </row>
    <row r="5674" spans="1:26" x14ac:dyDescent="0.25">
      <c r="A5674"/>
      <c r="B5674"/>
      <c r="C5674"/>
      <c r="D5674"/>
      <c r="E5674"/>
      <c r="F5674"/>
      <c r="G5674"/>
      <c r="H5674"/>
      <c r="I5674"/>
      <c r="J5674"/>
      <c r="K5674"/>
      <c r="L5674"/>
      <c r="M5674"/>
      <c r="N5674"/>
      <c r="O5674"/>
      <c r="P5674"/>
      <c r="Q5674"/>
      <c r="R5674"/>
      <c r="S5674"/>
      <c r="T5674"/>
      <c r="U5674"/>
      <c r="V5674"/>
      <c r="W5674"/>
      <c r="X5674"/>
      <c r="Y5674"/>
      <c r="Z5674"/>
    </row>
    <row r="5675" spans="1:26" x14ac:dyDescent="0.25">
      <c r="A5675"/>
      <c r="B5675"/>
      <c r="C5675"/>
      <c r="D5675"/>
      <c r="E5675"/>
      <c r="F5675"/>
      <c r="G5675"/>
      <c r="H5675"/>
      <c r="I5675"/>
      <c r="J5675"/>
      <c r="K5675"/>
      <c r="L5675"/>
      <c r="M5675"/>
      <c r="N5675"/>
      <c r="O5675"/>
      <c r="P5675"/>
      <c r="Q5675"/>
      <c r="R5675"/>
      <c r="S5675"/>
      <c r="T5675"/>
      <c r="U5675"/>
      <c r="V5675"/>
      <c r="W5675"/>
      <c r="X5675"/>
      <c r="Y5675"/>
      <c r="Z5675"/>
    </row>
    <row r="5676" spans="1:26" x14ac:dyDescent="0.25">
      <c r="A5676"/>
      <c r="B5676"/>
      <c r="C5676"/>
      <c r="D5676"/>
      <c r="E5676"/>
      <c r="F5676"/>
      <c r="G5676"/>
      <c r="H5676"/>
      <c r="I5676"/>
      <c r="J5676"/>
      <c r="K5676"/>
      <c r="L5676"/>
      <c r="M5676"/>
      <c r="N5676"/>
      <c r="O5676"/>
      <c r="P5676"/>
      <c r="Q5676"/>
      <c r="R5676"/>
      <c r="S5676"/>
      <c r="T5676"/>
      <c r="U5676"/>
      <c r="V5676"/>
      <c r="W5676"/>
      <c r="X5676"/>
      <c r="Y5676"/>
      <c r="Z5676"/>
    </row>
    <row r="5677" spans="1:26" x14ac:dyDescent="0.25">
      <c r="A5677"/>
      <c r="B5677"/>
      <c r="C5677"/>
      <c r="D5677"/>
      <c r="E5677"/>
      <c r="F5677"/>
      <c r="G5677"/>
      <c r="H5677"/>
      <c r="I5677"/>
      <c r="J5677"/>
      <c r="K5677"/>
      <c r="L5677"/>
      <c r="M5677"/>
      <c r="N5677"/>
      <c r="O5677"/>
      <c r="P5677"/>
      <c r="Q5677"/>
      <c r="R5677"/>
      <c r="S5677"/>
      <c r="T5677"/>
      <c r="U5677"/>
      <c r="V5677"/>
      <c r="W5677"/>
      <c r="X5677"/>
      <c r="Y5677"/>
      <c r="Z5677"/>
    </row>
    <row r="5678" spans="1:26" x14ac:dyDescent="0.25">
      <c r="A5678"/>
      <c r="B5678"/>
      <c r="C5678"/>
      <c r="D5678"/>
      <c r="E5678"/>
      <c r="F5678"/>
      <c r="G5678"/>
      <c r="H5678"/>
      <c r="I5678"/>
      <c r="J5678"/>
      <c r="K5678"/>
      <c r="L5678"/>
      <c r="M5678"/>
      <c r="N5678"/>
      <c r="O5678"/>
      <c r="P5678"/>
      <c r="Q5678"/>
      <c r="R5678"/>
      <c r="S5678"/>
      <c r="T5678"/>
      <c r="U5678"/>
      <c r="V5678"/>
      <c r="W5678"/>
      <c r="X5678"/>
      <c r="Y5678"/>
      <c r="Z5678"/>
    </row>
    <row r="5679" spans="1:26" x14ac:dyDescent="0.25">
      <c r="A5679"/>
      <c r="B5679"/>
      <c r="C5679"/>
      <c r="D5679"/>
      <c r="E5679"/>
      <c r="F5679"/>
      <c r="G5679"/>
      <c r="H5679"/>
      <c r="I5679"/>
      <c r="J5679"/>
      <c r="K5679"/>
      <c r="L5679"/>
      <c r="M5679"/>
      <c r="N5679"/>
      <c r="O5679"/>
      <c r="P5679"/>
      <c r="Q5679"/>
      <c r="R5679"/>
      <c r="S5679"/>
      <c r="T5679"/>
      <c r="U5679"/>
      <c r="V5679"/>
      <c r="W5679"/>
      <c r="X5679"/>
      <c r="Y5679"/>
      <c r="Z5679"/>
    </row>
    <row r="5680" spans="1:26" x14ac:dyDescent="0.25">
      <c r="A5680"/>
      <c r="B5680"/>
      <c r="C5680"/>
      <c r="D5680"/>
      <c r="E5680"/>
      <c r="F5680"/>
      <c r="G5680"/>
      <c r="H5680"/>
      <c r="I5680"/>
      <c r="J5680"/>
      <c r="K5680"/>
      <c r="L5680"/>
      <c r="M5680"/>
      <c r="N5680"/>
      <c r="O5680"/>
      <c r="P5680"/>
      <c r="Q5680"/>
      <c r="R5680"/>
      <c r="S5680"/>
      <c r="T5680"/>
      <c r="U5680"/>
      <c r="V5680"/>
      <c r="W5680"/>
      <c r="X5680"/>
      <c r="Y5680"/>
      <c r="Z5680"/>
    </row>
    <row r="5681" spans="1:26" x14ac:dyDescent="0.25">
      <c r="A5681"/>
      <c r="B5681"/>
      <c r="C5681"/>
      <c r="D5681"/>
      <c r="E5681"/>
      <c r="F5681"/>
      <c r="G5681"/>
      <c r="H5681"/>
      <c r="I5681"/>
      <c r="J5681"/>
      <c r="K5681"/>
      <c r="L5681"/>
      <c r="M5681"/>
      <c r="N5681"/>
      <c r="O5681"/>
      <c r="P5681"/>
      <c r="Q5681"/>
      <c r="R5681"/>
      <c r="S5681"/>
      <c r="T5681"/>
      <c r="U5681"/>
      <c r="V5681"/>
      <c r="W5681"/>
      <c r="X5681"/>
      <c r="Y5681"/>
      <c r="Z5681"/>
    </row>
    <row r="5682" spans="1:26" x14ac:dyDescent="0.25">
      <c r="A5682"/>
      <c r="B5682"/>
      <c r="C5682"/>
      <c r="D5682"/>
      <c r="E5682"/>
      <c r="F5682"/>
      <c r="G5682"/>
      <c r="H5682"/>
      <c r="I5682"/>
      <c r="J5682"/>
      <c r="K5682"/>
      <c r="L5682"/>
      <c r="M5682"/>
      <c r="N5682"/>
      <c r="O5682"/>
      <c r="P5682"/>
      <c r="Q5682"/>
      <c r="R5682"/>
      <c r="S5682"/>
      <c r="T5682"/>
      <c r="U5682"/>
      <c r="V5682"/>
      <c r="W5682"/>
      <c r="X5682"/>
      <c r="Y5682"/>
      <c r="Z5682"/>
    </row>
    <row r="5683" spans="1:26" x14ac:dyDescent="0.25">
      <c r="A5683"/>
      <c r="B5683"/>
      <c r="C5683"/>
      <c r="D5683"/>
      <c r="E5683"/>
      <c r="F5683"/>
      <c r="G5683"/>
      <c r="H5683"/>
      <c r="I5683"/>
      <c r="J5683"/>
      <c r="K5683"/>
      <c r="L5683"/>
      <c r="M5683"/>
      <c r="N5683"/>
      <c r="O5683"/>
      <c r="P5683"/>
      <c r="Q5683"/>
      <c r="R5683"/>
      <c r="S5683"/>
      <c r="T5683"/>
      <c r="U5683"/>
      <c r="V5683"/>
      <c r="W5683"/>
      <c r="X5683"/>
      <c r="Y5683"/>
      <c r="Z5683"/>
    </row>
    <row r="5684" spans="1:26" x14ac:dyDescent="0.25">
      <c r="A5684"/>
      <c r="B5684"/>
      <c r="C5684"/>
      <c r="D5684"/>
      <c r="E5684"/>
      <c r="F5684"/>
      <c r="G5684"/>
      <c r="H5684"/>
      <c r="I5684"/>
      <c r="J5684"/>
      <c r="K5684"/>
      <c r="L5684"/>
      <c r="M5684"/>
      <c r="N5684"/>
      <c r="O5684"/>
      <c r="P5684"/>
      <c r="Q5684"/>
      <c r="R5684"/>
      <c r="S5684"/>
      <c r="T5684"/>
      <c r="U5684"/>
      <c r="V5684"/>
      <c r="W5684"/>
      <c r="X5684"/>
      <c r="Y5684"/>
      <c r="Z5684"/>
    </row>
    <row r="5685" spans="1:26" x14ac:dyDescent="0.25">
      <c r="A5685"/>
      <c r="B5685"/>
      <c r="C5685"/>
      <c r="D5685"/>
      <c r="E5685"/>
      <c r="F5685"/>
      <c r="G5685"/>
      <c r="H5685"/>
      <c r="I5685"/>
      <c r="J5685"/>
      <c r="K5685"/>
      <c r="L5685"/>
      <c r="M5685"/>
      <c r="N5685"/>
      <c r="O5685"/>
      <c r="P5685"/>
      <c r="Q5685"/>
      <c r="R5685"/>
      <c r="S5685"/>
      <c r="T5685"/>
      <c r="U5685"/>
      <c r="V5685"/>
      <c r="W5685"/>
      <c r="X5685"/>
      <c r="Y5685"/>
      <c r="Z5685"/>
    </row>
    <row r="5686" spans="1:26" x14ac:dyDescent="0.25">
      <c r="A5686"/>
      <c r="B5686"/>
      <c r="C5686"/>
      <c r="D5686"/>
      <c r="E5686"/>
      <c r="F5686"/>
      <c r="G5686"/>
      <c r="H5686"/>
      <c r="I5686"/>
      <c r="J5686"/>
      <c r="K5686"/>
      <c r="L5686"/>
      <c r="M5686"/>
      <c r="N5686"/>
      <c r="O5686"/>
      <c r="P5686"/>
      <c r="Q5686"/>
      <c r="R5686"/>
      <c r="S5686"/>
      <c r="T5686"/>
      <c r="U5686"/>
      <c r="V5686"/>
      <c r="W5686"/>
      <c r="X5686"/>
      <c r="Y5686"/>
      <c r="Z5686"/>
    </row>
    <row r="5687" spans="1:26" x14ac:dyDescent="0.25">
      <c r="A5687"/>
      <c r="B5687"/>
      <c r="C5687"/>
      <c r="D5687"/>
      <c r="E5687"/>
      <c r="F5687"/>
      <c r="G5687"/>
      <c r="H5687"/>
      <c r="I5687"/>
      <c r="J5687"/>
      <c r="K5687"/>
      <c r="L5687"/>
      <c r="M5687"/>
      <c r="N5687"/>
      <c r="O5687"/>
      <c r="P5687"/>
      <c r="Q5687"/>
      <c r="R5687"/>
      <c r="S5687"/>
      <c r="T5687"/>
      <c r="U5687"/>
      <c r="V5687"/>
      <c r="W5687"/>
      <c r="X5687"/>
      <c r="Y5687"/>
      <c r="Z5687"/>
    </row>
    <row r="5688" spans="1:26" x14ac:dyDescent="0.25">
      <c r="A5688"/>
      <c r="B5688"/>
      <c r="C5688"/>
      <c r="D5688"/>
      <c r="E5688"/>
      <c r="F5688"/>
      <c r="G5688"/>
      <c r="H5688"/>
      <c r="I5688"/>
      <c r="J5688"/>
      <c r="K5688"/>
      <c r="L5688"/>
      <c r="M5688"/>
      <c r="N5688"/>
      <c r="O5688"/>
      <c r="P5688"/>
      <c r="Q5688"/>
      <c r="R5688"/>
      <c r="S5688"/>
      <c r="T5688"/>
      <c r="U5688"/>
      <c r="V5688"/>
      <c r="W5688"/>
      <c r="X5688"/>
      <c r="Y5688"/>
      <c r="Z5688"/>
    </row>
    <row r="5689" spans="1:26" x14ac:dyDescent="0.25">
      <c r="A5689"/>
      <c r="B5689"/>
      <c r="C5689"/>
      <c r="D5689"/>
      <c r="E5689"/>
      <c r="F5689"/>
      <c r="G5689"/>
      <c r="H5689"/>
      <c r="I5689"/>
      <c r="J5689"/>
      <c r="K5689"/>
      <c r="L5689"/>
      <c r="M5689"/>
      <c r="N5689"/>
      <c r="O5689"/>
      <c r="P5689"/>
      <c r="Q5689"/>
      <c r="R5689"/>
      <c r="S5689"/>
      <c r="T5689"/>
      <c r="U5689"/>
      <c r="V5689"/>
      <c r="W5689"/>
      <c r="X5689"/>
      <c r="Y5689"/>
      <c r="Z5689"/>
    </row>
    <row r="5690" spans="1:26" x14ac:dyDescent="0.25">
      <c r="A5690"/>
      <c r="B5690"/>
      <c r="C5690"/>
      <c r="D5690"/>
      <c r="E5690"/>
      <c r="F5690"/>
      <c r="G5690"/>
      <c r="H5690"/>
      <c r="I5690"/>
      <c r="J5690"/>
      <c r="K5690"/>
      <c r="L5690"/>
      <c r="M5690"/>
      <c r="N5690"/>
      <c r="O5690"/>
      <c r="P5690"/>
      <c r="Q5690"/>
      <c r="R5690"/>
      <c r="S5690"/>
      <c r="T5690"/>
      <c r="U5690"/>
      <c r="V5690"/>
      <c r="W5690"/>
      <c r="X5690"/>
      <c r="Y5690"/>
      <c r="Z5690"/>
    </row>
    <row r="5691" spans="1:26" x14ac:dyDescent="0.25">
      <c r="A5691"/>
      <c r="B5691"/>
      <c r="C5691"/>
      <c r="D5691"/>
      <c r="E5691"/>
      <c r="F5691"/>
      <c r="G5691"/>
      <c r="H5691"/>
      <c r="I5691"/>
      <c r="J5691"/>
      <c r="K5691"/>
      <c r="L5691"/>
      <c r="M5691"/>
      <c r="N5691"/>
      <c r="O5691"/>
      <c r="P5691"/>
      <c r="Q5691"/>
      <c r="R5691"/>
      <c r="S5691"/>
      <c r="T5691"/>
      <c r="U5691"/>
      <c r="V5691"/>
      <c r="W5691"/>
      <c r="X5691"/>
      <c r="Y5691"/>
      <c r="Z5691"/>
    </row>
    <row r="5692" spans="1:26" x14ac:dyDescent="0.25">
      <c r="A5692"/>
      <c r="B5692"/>
      <c r="C5692"/>
      <c r="D5692"/>
      <c r="E5692"/>
      <c r="F5692"/>
      <c r="G5692"/>
      <c r="H5692"/>
      <c r="I5692"/>
      <c r="J5692"/>
      <c r="K5692"/>
      <c r="L5692"/>
      <c r="M5692"/>
      <c r="N5692"/>
      <c r="O5692"/>
      <c r="P5692"/>
      <c r="Q5692"/>
      <c r="R5692"/>
      <c r="S5692"/>
      <c r="T5692"/>
      <c r="U5692"/>
      <c r="V5692"/>
      <c r="W5692"/>
      <c r="X5692"/>
      <c r="Y5692"/>
      <c r="Z5692"/>
    </row>
    <row r="5693" spans="1:26" x14ac:dyDescent="0.25">
      <c r="A5693"/>
      <c r="B5693"/>
      <c r="C5693"/>
      <c r="D5693"/>
      <c r="E5693"/>
      <c r="F5693"/>
      <c r="G5693"/>
      <c r="H5693"/>
      <c r="I5693"/>
      <c r="J5693"/>
      <c r="K5693"/>
      <c r="L5693"/>
      <c r="M5693"/>
      <c r="N5693"/>
      <c r="O5693"/>
      <c r="P5693"/>
      <c r="Q5693"/>
      <c r="R5693"/>
      <c r="S5693"/>
      <c r="T5693"/>
      <c r="U5693"/>
      <c r="V5693"/>
      <c r="W5693"/>
      <c r="X5693"/>
      <c r="Y5693"/>
      <c r="Z5693"/>
    </row>
    <row r="5694" spans="1:26" x14ac:dyDescent="0.25">
      <c r="A5694"/>
      <c r="B5694"/>
      <c r="C5694"/>
      <c r="D5694"/>
      <c r="E5694"/>
      <c r="F5694"/>
      <c r="G5694"/>
      <c r="H5694"/>
      <c r="I5694"/>
      <c r="J5694"/>
      <c r="K5694"/>
      <c r="L5694"/>
      <c r="M5694"/>
      <c r="N5694"/>
      <c r="O5694"/>
      <c r="P5694"/>
      <c r="Q5694"/>
      <c r="R5694"/>
      <c r="S5694"/>
      <c r="T5694"/>
      <c r="U5694"/>
      <c r="V5694"/>
      <c r="W5694"/>
      <c r="X5694"/>
      <c r="Y5694"/>
      <c r="Z5694"/>
    </row>
    <row r="5695" spans="1:26" x14ac:dyDescent="0.25">
      <c r="A5695"/>
      <c r="B5695"/>
      <c r="C5695"/>
      <c r="D5695"/>
      <c r="E5695"/>
      <c r="F5695"/>
      <c r="G5695"/>
      <c r="H5695"/>
      <c r="I5695"/>
      <c r="J5695"/>
      <c r="K5695"/>
      <c r="L5695"/>
      <c r="M5695"/>
      <c r="N5695"/>
      <c r="O5695"/>
      <c r="P5695"/>
      <c r="Q5695"/>
      <c r="R5695"/>
      <c r="S5695"/>
      <c r="T5695"/>
      <c r="U5695"/>
      <c r="V5695"/>
      <c r="W5695"/>
      <c r="X5695"/>
      <c r="Y5695"/>
      <c r="Z5695"/>
    </row>
    <row r="5696" spans="1:26" x14ac:dyDescent="0.25">
      <c r="A5696"/>
      <c r="B5696"/>
      <c r="C5696"/>
      <c r="D5696"/>
      <c r="E5696"/>
      <c r="F5696"/>
      <c r="G5696"/>
      <c r="H5696"/>
      <c r="I5696"/>
      <c r="J5696"/>
      <c r="K5696"/>
      <c r="L5696"/>
      <c r="M5696"/>
      <c r="N5696"/>
      <c r="O5696"/>
      <c r="P5696"/>
      <c r="Q5696"/>
      <c r="R5696"/>
      <c r="S5696"/>
      <c r="T5696"/>
      <c r="U5696"/>
      <c r="V5696"/>
      <c r="W5696"/>
      <c r="X5696"/>
      <c r="Y5696"/>
      <c r="Z5696"/>
    </row>
    <row r="5697" spans="1:26" x14ac:dyDescent="0.25">
      <c r="A5697"/>
      <c r="B5697"/>
      <c r="C5697"/>
      <c r="D5697"/>
      <c r="E5697"/>
      <c r="F5697"/>
      <c r="G5697"/>
      <c r="H5697"/>
      <c r="I5697"/>
      <c r="J5697"/>
      <c r="K5697"/>
      <c r="L5697"/>
      <c r="M5697"/>
      <c r="N5697"/>
      <c r="O5697"/>
      <c r="P5697"/>
      <c r="Q5697"/>
      <c r="R5697"/>
      <c r="S5697"/>
      <c r="T5697"/>
      <c r="U5697"/>
      <c r="V5697"/>
      <c r="W5697"/>
      <c r="X5697"/>
      <c r="Y5697"/>
      <c r="Z5697"/>
    </row>
    <row r="5698" spans="1:26" x14ac:dyDescent="0.25">
      <c r="A5698"/>
      <c r="B5698"/>
      <c r="C5698"/>
      <c r="D5698"/>
      <c r="E5698"/>
      <c r="F5698"/>
      <c r="G5698"/>
      <c r="H5698"/>
      <c r="I5698"/>
      <c r="J5698"/>
      <c r="K5698"/>
      <c r="L5698"/>
      <c r="M5698"/>
      <c r="N5698"/>
      <c r="O5698"/>
      <c r="P5698"/>
      <c r="Q5698"/>
      <c r="R5698"/>
      <c r="S5698"/>
      <c r="T5698"/>
      <c r="U5698"/>
      <c r="V5698"/>
      <c r="W5698"/>
      <c r="X5698"/>
      <c r="Y5698"/>
      <c r="Z5698"/>
    </row>
    <row r="5699" spans="1:26" x14ac:dyDescent="0.25">
      <c r="A5699"/>
      <c r="B5699"/>
      <c r="C5699"/>
      <c r="D5699"/>
      <c r="E5699"/>
      <c r="F5699"/>
      <c r="G5699"/>
      <c r="H5699"/>
      <c r="I5699"/>
      <c r="J5699"/>
      <c r="K5699"/>
      <c r="L5699"/>
      <c r="M5699"/>
      <c r="N5699"/>
      <c r="O5699"/>
      <c r="P5699"/>
      <c r="Q5699"/>
      <c r="R5699"/>
      <c r="S5699"/>
      <c r="T5699"/>
      <c r="U5699"/>
      <c r="V5699"/>
      <c r="W5699"/>
      <c r="X5699"/>
      <c r="Y5699"/>
      <c r="Z5699"/>
    </row>
    <row r="5700" spans="1:26" x14ac:dyDescent="0.25">
      <c r="A5700"/>
      <c r="B5700"/>
      <c r="C5700"/>
      <c r="D5700"/>
      <c r="E5700"/>
      <c r="F5700"/>
      <c r="G5700"/>
      <c r="H5700"/>
      <c r="I5700"/>
      <c r="J5700"/>
      <c r="K5700"/>
      <c r="L5700"/>
      <c r="M5700"/>
      <c r="N5700"/>
      <c r="O5700"/>
      <c r="P5700"/>
      <c r="Q5700"/>
      <c r="R5700"/>
      <c r="S5700"/>
      <c r="T5700"/>
      <c r="U5700"/>
      <c r="V5700"/>
      <c r="W5700"/>
      <c r="X5700"/>
      <c r="Y5700"/>
      <c r="Z5700"/>
    </row>
    <row r="5701" spans="1:26" x14ac:dyDescent="0.25">
      <c r="A5701"/>
      <c r="B5701"/>
      <c r="C5701"/>
      <c r="D5701"/>
      <c r="E5701"/>
      <c r="F5701"/>
      <c r="G5701"/>
      <c r="H5701"/>
      <c r="I5701"/>
      <c r="J5701"/>
      <c r="K5701"/>
      <c r="L5701"/>
      <c r="M5701"/>
      <c r="N5701"/>
      <c r="O5701"/>
      <c r="P5701"/>
      <c r="Q5701"/>
      <c r="R5701"/>
      <c r="S5701"/>
      <c r="T5701"/>
      <c r="U5701"/>
      <c r="V5701"/>
      <c r="W5701"/>
      <c r="X5701"/>
      <c r="Y5701"/>
      <c r="Z5701"/>
    </row>
    <row r="5702" spans="1:26" x14ac:dyDescent="0.25">
      <c r="A5702"/>
      <c r="B5702"/>
      <c r="C5702"/>
      <c r="D5702"/>
      <c r="E5702"/>
      <c r="F5702"/>
      <c r="G5702"/>
      <c r="H5702"/>
      <c r="I5702"/>
      <c r="J5702"/>
      <c r="K5702"/>
      <c r="L5702"/>
      <c r="M5702"/>
      <c r="N5702"/>
      <c r="O5702"/>
      <c r="P5702"/>
      <c r="Q5702"/>
      <c r="R5702"/>
      <c r="S5702"/>
      <c r="T5702"/>
      <c r="U5702"/>
      <c r="V5702"/>
      <c r="W5702"/>
      <c r="X5702"/>
      <c r="Y5702"/>
      <c r="Z5702"/>
    </row>
    <row r="5703" spans="1:26" x14ac:dyDescent="0.25">
      <c r="A5703"/>
      <c r="B5703"/>
      <c r="C5703"/>
      <c r="D5703"/>
      <c r="E5703"/>
      <c r="F5703"/>
      <c r="G5703"/>
      <c r="H5703"/>
      <c r="I5703"/>
      <c r="J5703"/>
      <c r="K5703"/>
      <c r="L5703"/>
      <c r="M5703"/>
      <c r="N5703"/>
      <c r="O5703"/>
      <c r="P5703"/>
      <c r="Q5703"/>
      <c r="R5703"/>
      <c r="S5703"/>
      <c r="T5703"/>
      <c r="U5703"/>
      <c r="V5703"/>
      <c r="W5703"/>
      <c r="X5703"/>
      <c r="Y5703"/>
      <c r="Z5703"/>
    </row>
    <row r="5704" spans="1:26" x14ac:dyDescent="0.25">
      <c r="A5704"/>
      <c r="B5704"/>
      <c r="C5704"/>
      <c r="D5704"/>
      <c r="E5704"/>
      <c r="F5704"/>
      <c r="G5704"/>
      <c r="H5704"/>
      <c r="I5704"/>
      <c r="J5704"/>
      <c r="K5704"/>
      <c r="L5704"/>
      <c r="M5704"/>
      <c r="N5704"/>
      <c r="O5704"/>
      <c r="P5704"/>
      <c r="Q5704"/>
      <c r="R5704"/>
      <c r="S5704"/>
      <c r="T5704"/>
      <c r="U5704"/>
      <c r="V5704"/>
      <c r="W5704"/>
      <c r="X5704"/>
      <c r="Y5704"/>
      <c r="Z5704"/>
    </row>
    <row r="5705" spans="1:26" x14ac:dyDescent="0.25">
      <c r="A5705"/>
      <c r="B5705"/>
      <c r="C5705"/>
      <c r="D5705"/>
      <c r="E5705"/>
      <c r="F5705"/>
      <c r="G5705"/>
      <c r="H5705"/>
      <c r="I5705"/>
      <c r="J5705"/>
      <c r="K5705"/>
      <c r="L5705"/>
      <c r="M5705"/>
      <c r="N5705"/>
      <c r="O5705"/>
      <c r="P5705"/>
      <c r="Q5705"/>
      <c r="R5705"/>
      <c r="S5705"/>
      <c r="T5705"/>
      <c r="U5705"/>
      <c r="V5705"/>
      <c r="W5705"/>
      <c r="X5705"/>
      <c r="Y5705"/>
      <c r="Z5705"/>
    </row>
    <row r="5706" spans="1:26" x14ac:dyDescent="0.25">
      <c r="A5706"/>
      <c r="B5706"/>
      <c r="C5706"/>
      <c r="D5706"/>
      <c r="E5706"/>
      <c r="F5706"/>
      <c r="G5706"/>
      <c r="H5706"/>
      <c r="I5706"/>
      <c r="J5706"/>
      <c r="K5706"/>
      <c r="L5706"/>
      <c r="M5706"/>
      <c r="N5706"/>
      <c r="O5706"/>
      <c r="P5706"/>
      <c r="Q5706"/>
      <c r="R5706"/>
      <c r="S5706"/>
      <c r="T5706"/>
      <c r="U5706"/>
      <c r="V5706"/>
      <c r="W5706"/>
      <c r="X5706"/>
      <c r="Y5706"/>
      <c r="Z5706"/>
    </row>
    <row r="5707" spans="1:26" x14ac:dyDescent="0.25">
      <c r="A5707"/>
      <c r="B5707"/>
      <c r="C5707"/>
      <c r="D5707"/>
      <c r="E5707"/>
      <c r="F5707"/>
      <c r="G5707"/>
      <c r="H5707"/>
      <c r="I5707"/>
      <c r="J5707"/>
      <c r="K5707"/>
      <c r="L5707"/>
      <c r="M5707"/>
      <c r="N5707"/>
      <c r="O5707"/>
      <c r="P5707"/>
      <c r="Q5707"/>
      <c r="R5707"/>
      <c r="S5707"/>
      <c r="T5707"/>
      <c r="U5707"/>
      <c r="V5707"/>
      <c r="W5707"/>
      <c r="X5707"/>
      <c r="Y5707"/>
      <c r="Z5707"/>
    </row>
    <row r="5708" spans="1:26" x14ac:dyDescent="0.25">
      <c r="A5708"/>
      <c r="B5708"/>
      <c r="C5708"/>
      <c r="D5708"/>
      <c r="E5708"/>
      <c r="F5708"/>
      <c r="G5708"/>
      <c r="H5708"/>
      <c r="I5708"/>
      <c r="J5708"/>
      <c r="K5708"/>
      <c r="L5708"/>
      <c r="M5708"/>
      <c r="N5708"/>
      <c r="O5708"/>
      <c r="P5708"/>
      <c r="Q5708"/>
      <c r="R5708"/>
      <c r="S5708"/>
      <c r="T5708"/>
      <c r="U5708"/>
      <c r="V5708"/>
      <c r="W5708"/>
      <c r="X5708"/>
      <c r="Y5708"/>
      <c r="Z5708"/>
    </row>
    <row r="5709" spans="1:26" x14ac:dyDescent="0.25">
      <c r="A5709"/>
      <c r="B5709"/>
      <c r="C5709"/>
      <c r="D5709"/>
      <c r="E5709"/>
      <c r="F5709"/>
      <c r="G5709"/>
      <c r="H5709"/>
      <c r="I5709"/>
      <c r="J5709"/>
      <c r="K5709"/>
      <c r="L5709"/>
      <c r="M5709"/>
      <c r="N5709"/>
      <c r="O5709"/>
      <c r="P5709"/>
      <c r="Q5709"/>
      <c r="R5709"/>
      <c r="S5709"/>
      <c r="T5709"/>
      <c r="U5709"/>
      <c r="V5709"/>
      <c r="W5709"/>
      <c r="X5709"/>
      <c r="Y5709"/>
      <c r="Z5709"/>
    </row>
    <row r="5710" spans="1:26" x14ac:dyDescent="0.25">
      <c r="A5710"/>
      <c r="B5710"/>
      <c r="C5710"/>
      <c r="D5710"/>
      <c r="E5710"/>
      <c r="F5710"/>
      <c r="G5710"/>
      <c r="H5710"/>
      <c r="I5710"/>
      <c r="J5710"/>
      <c r="K5710"/>
      <c r="L5710"/>
      <c r="M5710"/>
      <c r="N5710"/>
      <c r="O5710"/>
      <c r="P5710"/>
      <c r="Q5710"/>
      <c r="R5710"/>
      <c r="S5710"/>
      <c r="T5710"/>
      <c r="U5710"/>
      <c r="V5710"/>
      <c r="W5710"/>
      <c r="X5710"/>
      <c r="Y5710"/>
      <c r="Z5710"/>
    </row>
    <row r="5711" spans="1:26" x14ac:dyDescent="0.25">
      <c r="A5711"/>
      <c r="B5711"/>
      <c r="C5711"/>
      <c r="D5711"/>
      <c r="E5711"/>
      <c r="F5711"/>
      <c r="G5711"/>
      <c r="H5711"/>
      <c r="I5711"/>
      <c r="J5711"/>
      <c r="K5711"/>
      <c r="L5711"/>
      <c r="M5711"/>
      <c r="N5711"/>
      <c r="O5711"/>
      <c r="P5711"/>
      <c r="Q5711"/>
      <c r="R5711"/>
      <c r="S5711"/>
      <c r="T5711"/>
      <c r="U5711"/>
      <c r="V5711"/>
      <c r="W5711"/>
      <c r="X5711"/>
      <c r="Y5711"/>
      <c r="Z5711"/>
    </row>
    <row r="5712" spans="1:26" x14ac:dyDescent="0.25">
      <c r="A5712"/>
      <c r="B5712"/>
      <c r="C5712"/>
      <c r="D5712"/>
      <c r="E5712"/>
      <c r="F5712"/>
      <c r="G5712"/>
      <c r="H5712"/>
      <c r="I5712"/>
      <c r="J5712"/>
      <c r="K5712"/>
      <c r="L5712"/>
      <c r="M5712"/>
      <c r="N5712"/>
      <c r="O5712"/>
      <c r="P5712"/>
      <c r="Q5712"/>
      <c r="R5712"/>
      <c r="S5712"/>
      <c r="T5712"/>
      <c r="U5712"/>
      <c r="V5712"/>
      <c r="W5712"/>
      <c r="X5712"/>
      <c r="Y5712"/>
      <c r="Z5712"/>
    </row>
    <row r="5713" spans="1:26" x14ac:dyDescent="0.25">
      <c r="A5713"/>
      <c r="B5713"/>
      <c r="C5713"/>
      <c r="D5713"/>
      <c r="E5713"/>
      <c r="F5713"/>
      <c r="G5713"/>
      <c r="H5713"/>
      <c r="I5713"/>
      <c r="J5713"/>
      <c r="K5713"/>
      <c r="L5713"/>
      <c r="M5713"/>
      <c r="N5713"/>
      <c r="O5713"/>
      <c r="P5713"/>
      <c r="Q5713"/>
      <c r="R5713"/>
      <c r="S5713"/>
      <c r="T5713"/>
      <c r="U5713"/>
      <c r="V5713"/>
      <c r="W5713"/>
      <c r="X5713"/>
      <c r="Y5713"/>
      <c r="Z5713"/>
    </row>
    <row r="5714" spans="1:26" x14ac:dyDescent="0.25">
      <c r="A5714"/>
      <c r="B5714"/>
      <c r="C5714"/>
      <c r="D5714"/>
      <c r="E5714"/>
      <c r="F5714"/>
      <c r="G5714"/>
      <c r="H5714"/>
      <c r="I5714"/>
      <c r="J5714"/>
      <c r="K5714"/>
      <c r="L5714"/>
      <c r="M5714"/>
      <c r="N5714"/>
      <c r="O5714"/>
      <c r="P5714"/>
      <c r="Q5714"/>
      <c r="R5714"/>
      <c r="S5714"/>
      <c r="T5714"/>
      <c r="U5714"/>
      <c r="V5714"/>
      <c r="W5714"/>
      <c r="X5714"/>
      <c r="Y5714"/>
      <c r="Z5714"/>
    </row>
    <row r="5715" spans="1:26" x14ac:dyDescent="0.25">
      <c r="A5715"/>
      <c r="B5715"/>
      <c r="C5715"/>
      <c r="D5715"/>
      <c r="E5715"/>
      <c r="F5715"/>
      <c r="G5715"/>
      <c r="H5715"/>
      <c r="I5715"/>
      <c r="J5715"/>
      <c r="K5715"/>
      <c r="L5715"/>
      <c r="M5715"/>
      <c r="N5715"/>
      <c r="O5715"/>
      <c r="P5715"/>
      <c r="Q5715"/>
      <c r="R5715"/>
      <c r="S5715"/>
      <c r="T5715"/>
      <c r="U5715"/>
      <c r="V5715"/>
      <c r="W5715"/>
      <c r="X5715"/>
      <c r="Y5715"/>
      <c r="Z5715"/>
    </row>
    <row r="5716" spans="1:26" x14ac:dyDescent="0.25">
      <c r="A5716"/>
      <c r="B5716"/>
      <c r="C5716"/>
      <c r="D5716"/>
      <c r="E5716"/>
      <c r="F5716"/>
      <c r="G5716"/>
      <c r="H5716"/>
      <c r="I5716"/>
      <c r="J5716"/>
      <c r="K5716"/>
      <c r="L5716"/>
      <c r="M5716"/>
      <c r="N5716"/>
      <c r="O5716"/>
      <c r="P5716"/>
      <c r="Q5716"/>
      <c r="R5716"/>
      <c r="S5716"/>
      <c r="T5716"/>
      <c r="U5716"/>
      <c r="V5716"/>
      <c r="W5716"/>
      <c r="X5716"/>
      <c r="Y5716"/>
      <c r="Z5716"/>
    </row>
    <row r="5717" spans="1:26" x14ac:dyDescent="0.25">
      <c r="A5717"/>
      <c r="B5717"/>
      <c r="C5717"/>
      <c r="D5717"/>
      <c r="E5717"/>
      <c r="F5717"/>
      <c r="G5717"/>
      <c r="H5717"/>
      <c r="I5717"/>
      <c r="J5717"/>
      <c r="K5717"/>
      <c r="L5717"/>
      <c r="M5717"/>
      <c r="N5717"/>
      <c r="O5717"/>
      <c r="P5717"/>
      <c r="Q5717"/>
      <c r="R5717"/>
      <c r="S5717"/>
      <c r="T5717"/>
      <c r="U5717"/>
      <c r="V5717"/>
      <c r="W5717"/>
      <c r="X5717"/>
      <c r="Y5717"/>
      <c r="Z5717"/>
    </row>
    <row r="5718" spans="1:26" x14ac:dyDescent="0.25">
      <c r="A5718"/>
      <c r="B5718"/>
      <c r="C5718"/>
      <c r="D5718"/>
      <c r="E5718"/>
      <c r="F5718"/>
      <c r="G5718"/>
      <c r="H5718"/>
      <c r="I5718"/>
      <c r="J5718"/>
      <c r="K5718"/>
      <c r="L5718"/>
      <c r="M5718"/>
      <c r="N5718"/>
      <c r="O5718"/>
      <c r="P5718"/>
      <c r="Q5718"/>
      <c r="R5718"/>
      <c r="S5718"/>
      <c r="T5718"/>
      <c r="U5718"/>
      <c r="V5718"/>
      <c r="W5718"/>
      <c r="X5718"/>
      <c r="Y5718"/>
      <c r="Z5718"/>
    </row>
    <row r="5719" spans="1:26" x14ac:dyDescent="0.25">
      <c r="A5719"/>
      <c r="B5719"/>
      <c r="C5719"/>
      <c r="D5719"/>
      <c r="E5719"/>
      <c r="F5719"/>
      <c r="G5719"/>
      <c r="H5719"/>
      <c r="I5719"/>
      <c r="J5719"/>
      <c r="K5719"/>
      <c r="L5719"/>
      <c r="M5719"/>
      <c r="N5719"/>
      <c r="O5719"/>
      <c r="P5719"/>
      <c r="Q5719"/>
      <c r="R5719"/>
      <c r="S5719"/>
      <c r="T5719"/>
      <c r="U5719"/>
      <c r="V5719"/>
      <c r="W5719"/>
      <c r="X5719"/>
      <c r="Y5719"/>
      <c r="Z5719"/>
    </row>
    <row r="5720" spans="1:26" x14ac:dyDescent="0.25">
      <c r="A5720"/>
      <c r="B5720"/>
      <c r="C5720"/>
      <c r="D5720"/>
      <c r="E5720"/>
      <c r="F5720"/>
      <c r="G5720"/>
      <c r="H5720"/>
      <c r="I5720"/>
      <c r="J5720"/>
      <c r="K5720"/>
      <c r="L5720"/>
      <c r="M5720"/>
      <c r="N5720"/>
      <c r="O5720"/>
      <c r="P5720"/>
      <c r="Q5720"/>
      <c r="R5720"/>
      <c r="S5720"/>
      <c r="T5720"/>
      <c r="U5720"/>
      <c r="V5720"/>
      <c r="W5720"/>
      <c r="X5720"/>
      <c r="Y5720"/>
      <c r="Z5720"/>
    </row>
    <row r="5721" spans="1:26" x14ac:dyDescent="0.25">
      <c r="A5721"/>
      <c r="B5721"/>
      <c r="C5721"/>
      <c r="D5721"/>
      <c r="E5721"/>
      <c r="F5721"/>
      <c r="G5721"/>
      <c r="H5721"/>
      <c r="I5721"/>
      <c r="J5721"/>
      <c r="K5721"/>
      <c r="L5721"/>
      <c r="M5721"/>
      <c r="N5721"/>
      <c r="O5721"/>
      <c r="P5721"/>
      <c r="Q5721"/>
      <c r="R5721"/>
      <c r="S5721"/>
      <c r="T5721"/>
      <c r="U5721"/>
      <c r="V5721"/>
      <c r="W5721"/>
      <c r="X5721"/>
      <c r="Y5721"/>
      <c r="Z5721"/>
    </row>
    <row r="5722" spans="1:26" x14ac:dyDescent="0.25">
      <c r="A5722"/>
      <c r="B5722"/>
      <c r="C5722"/>
      <c r="D5722"/>
      <c r="E5722"/>
      <c r="F5722"/>
      <c r="G5722"/>
      <c r="H5722"/>
      <c r="I5722"/>
      <c r="J5722"/>
      <c r="K5722"/>
      <c r="L5722"/>
      <c r="M5722"/>
      <c r="N5722"/>
      <c r="O5722"/>
      <c r="P5722"/>
      <c r="Q5722"/>
      <c r="R5722"/>
      <c r="S5722"/>
      <c r="T5722"/>
      <c r="U5722"/>
      <c r="V5722"/>
      <c r="W5722"/>
      <c r="X5722"/>
      <c r="Y5722"/>
      <c r="Z5722"/>
    </row>
    <row r="5723" spans="1:26" x14ac:dyDescent="0.25">
      <c r="A5723"/>
      <c r="B5723"/>
      <c r="C5723"/>
      <c r="D5723"/>
      <c r="E5723"/>
      <c r="F5723"/>
      <c r="G5723"/>
      <c r="H5723"/>
      <c r="I5723"/>
      <c r="J5723"/>
      <c r="K5723"/>
      <c r="L5723"/>
      <c r="M5723"/>
      <c r="N5723"/>
      <c r="O5723"/>
      <c r="P5723"/>
      <c r="Q5723"/>
      <c r="R5723"/>
      <c r="S5723"/>
      <c r="T5723"/>
      <c r="U5723"/>
      <c r="V5723"/>
      <c r="W5723"/>
      <c r="X5723"/>
      <c r="Y5723"/>
      <c r="Z5723"/>
    </row>
    <row r="5724" spans="1:26" x14ac:dyDescent="0.25">
      <c r="A5724"/>
      <c r="B5724"/>
      <c r="C5724"/>
      <c r="D5724"/>
      <c r="E5724"/>
      <c r="F5724"/>
      <c r="G5724"/>
      <c r="H5724"/>
      <c r="I5724"/>
      <c r="J5724"/>
      <c r="K5724"/>
      <c r="L5724"/>
      <c r="M5724"/>
      <c r="N5724"/>
      <c r="O5724"/>
      <c r="P5724"/>
      <c r="Q5724"/>
      <c r="R5724"/>
      <c r="S5724"/>
      <c r="T5724"/>
      <c r="U5724"/>
      <c r="V5724"/>
      <c r="W5724"/>
      <c r="X5724"/>
      <c r="Y5724"/>
      <c r="Z5724"/>
    </row>
    <row r="5725" spans="1:26" x14ac:dyDescent="0.25">
      <c r="A5725"/>
      <c r="B5725"/>
      <c r="C5725"/>
      <c r="D5725"/>
      <c r="E5725"/>
      <c r="F5725"/>
      <c r="G5725"/>
      <c r="H5725"/>
      <c r="I5725"/>
      <c r="J5725"/>
      <c r="K5725"/>
      <c r="L5725"/>
      <c r="M5725"/>
      <c r="N5725"/>
      <c r="O5725"/>
      <c r="P5725"/>
      <c r="Q5725"/>
      <c r="R5725"/>
      <c r="S5725"/>
      <c r="T5725"/>
      <c r="U5725"/>
      <c r="V5725"/>
      <c r="W5725"/>
      <c r="X5725"/>
      <c r="Y5725"/>
      <c r="Z5725"/>
    </row>
    <row r="5726" spans="1:26" x14ac:dyDescent="0.25">
      <c r="A5726"/>
      <c r="B5726"/>
      <c r="C5726"/>
      <c r="D5726"/>
      <c r="E5726"/>
      <c r="F5726"/>
      <c r="G5726"/>
      <c r="H5726"/>
      <c r="I5726"/>
      <c r="J5726"/>
      <c r="K5726"/>
      <c r="L5726"/>
      <c r="M5726"/>
      <c r="N5726"/>
      <c r="O5726"/>
      <c r="P5726"/>
      <c r="Q5726"/>
      <c r="R5726"/>
      <c r="S5726"/>
      <c r="T5726"/>
      <c r="U5726"/>
      <c r="V5726"/>
      <c r="W5726"/>
      <c r="X5726"/>
      <c r="Y5726"/>
      <c r="Z5726"/>
    </row>
    <row r="5727" spans="1:26" x14ac:dyDescent="0.25">
      <c r="A5727"/>
      <c r="B5727"/>
      <c r="C5727"/>
      <c r="D5727"/>
      <c r="E5727"/>
      <c r="F5727"/>
      <c r="G5727"/>
      <c r="H5727"/>
      <c r="I5727"/>
      <c r="J5727"/>
      <c r="K5727"/>
      <c r="L5727"/>
      <c r="M5727"/>
      <c r="N5727"/>
      <c r="O5727"/>
      <c r="P5727"/>
      <c r="Q5727"/>
      <c r="R5727"/>
      <c r="S5727"/>
      <c r="T5727"/>
      <c r="U5727"/>
      <c r="V5727"/>
      <c r="W5727"/>
      <c r="X5727"/>
      <c r="Y5727"/>
      <c r="Z5727"/>
    </row>
    <row r="5728" spans="1:26" x14ac:dyDescent="0.25">
      <c r="A5728"/>
      <c r="B5728"/>
      <c r="C5728"/>
      <c r="D5728"/>
      <c r="E5728"/>
      <c r="F5728"/>
      <c r="G5728"/>
      <c r="H5728"/>
      <c r="I5728"/>
      <c r="J5728"/>
      <c r="K5728"/>
      <c r="L5728"/>
      <c r="M5728"/>
      <c r="N5728"/>
      <c r="O5728"/>
      <c r="P5728"/>
      <c r="Q5728"/>
      <c r="R5728"/>
      <c r="S5728"/>
      <c r="T5728"/>
      <c r="U5728"/>
      <c r="V5728"/>
      <c r="W5728"/>
      <c r="X5728"/>
      <c r="Y5728"/>
      <c r="Z5728"/>
    </row>
    <row r="5729" spans="1:26" x14ac:dyDescent="0.25">
      <c r="A5729"/>
      <c r="B5729"/>
      <c r="C5729"/>
      <c r="D5729"/>
      <c r="E5729"/>
      <c r="F5729"/>
      <c r="G5729"/>
      <c r="H5729"/>
      <c r="I5729"/>
      <c r="J5729"/>
      <c r="K5729"/>
      <c r="L5729"/>
      <c r="M5729"/>
      <c r="N5729"/>
      <c r="O5729"/>
      <c r="P5729"/>
      <c r="Q5729"/>
      <c r="R5729"/>
      <c r="S5729"/>
      <c r="T5729"/>
      <c r="U5729"/>
      <c r="V5729"/>
      <c r="W5729"/>
      <c r="X5729"/>
      <c r="Y5729"/>
      <c r="Z5729"/>
    </row>
    <row r="5730" spans="1:26" x14ac:dyDescent="0.25">
      <c r="A5730"/>
      <c r="B5730"/>
      <c r="C5730"/>
      <c r="D5730"/>
      <c r="E5730"/>
      <c r="F5730"/>
      <c r="G5730"/>
      <c r="H5730"/>
      <c r="I5730"/>
      <c r="J5730"/>
      <c r="K5730"/>
      <c r="L5730"/>
      <c r="M5730"/>
      <c r="N5730"/>
      <c r="O5730"/>
      <c r="P5730"/>
      <c r="Q5730"/>
      <c r="R5730"/>
      <c r="S5730"/>
      <c r="T5730"/>
      <c r="U5730"/>
      <c r="V5730"/>
      <c r="W5730"/>
      <c r="X5730"/>
      <c r="Y5730"/>
      <c r="Z5730"/>
    </row>
    <row r="5731" spans="1:26" x14ac:dyDescent="0.25">
      <c r="A5731"/>
      <c r="B5731"/>
      <c r="C5731"/>
      <c r="D5731"/>
      <c r="E5731"/>
      <c r="F5731"/>
      <c r="G5731"/>
      <c r="H5731"/>
      <c r="I5731"/>
      <c r="J5731"/>
      <c r="K5731"/>
      <c r="L5731"/>
      <c r="M5731"/>
      <c r="N5731"/>
      <c r="O5731"/>
      <c r="P5731"/>
      <c r="Q5731"/>
      <c r="R5731"/>
      <c r="S5731"/>
      <c r="T5731"/>
      <c r="U5731"/>
      <c r="V5731"/>
      <c r="W5731"/>
      <c r="X5731"/>
      <c r="Y5731"/>
      <c r="Z5731"/>
    </row>
    <row r="5732" spans="1:26" x14ac:dyDescent="0.25">
      <c r="A5732"/>
      <c r="B5732"/>
      <c r="C5732"/>
      <c r="D5732"/>
      <c r="E5732"/>
      <c r="F5732"/>
      <c r="G5732"/>
      <c r="H5732"/>
      <c r="I5732"/>
      <c r="J5732"/>
      <c r="K5732"/>
      <c r="L5732"/>
      <c r="M5732"/>
      <c r="N5732"/>
      <c r="O5732"/>
      <c r="P5732"/>
      <c r="Q5732"/>
      <c r="R5732"/>
      <c r="S5732"/>
      <c r="T5732"/>
      <c r="U5732"/>
      <c r="V5732"/>
      <c r="W5732"/>
      <c r="X5732"/>
      <c r="Y5732"/>
      <c r="Z5732"/>
    </row>
    <row r="5733" spans="1:26" x14ac:dyDescent="0.25">
      <c r="A5733"/>
      <c r="B5733"/>
      <c r="C5733"/>
      <c r="D5733"/>
      <c r="E5733"/>
      <c r="F5733"/>
      <c r="G5733"/>
      <c r="H5733"/>
      <c r="I5733"/>
      <c r="J5733"/>
      <c r="K5733"/>
      <c r="L5733"/>
      <c r="M5733"/>
      <c r="N5733"/>
      <c r="O5733"/>
      <c r="P5733"/>
      <c r="Q5733"/>
      <c r="R5733"/>
      <c r="S5733"/>
      <c r="T5733"/>
      <c r="U5733"/>
      <c r="V5733"/>
      <c r="W5733"/>
      <c r="X5733"/>
      <c r="Y5733"/>
      <c r="Z5733"/>
    </row>
    <row r="5734" spans="1:26" x14ac:dyDescent="0.25">
      <c r="A5734"/>
      <c r="B5734"/>
      <c r="C5734"/>
      <c r="D5734"/>
      <c r="E5734"/>
      <c r="F5734"/>
      <c r="G5734"/>
      <c r="H5734"/>
      <c r="I5734"/>
      <c r="J5734"/>
      <c r="K5734"/>
      <c r="L5734"/>
      <c r="M5734"/>
      <c r="N5734"/>
      <c r="O5734"/>
      <c r="P5734"/>
      <c r="Q5734"/>
      <c r="R5734"/>
      <c r="S5734"/>
      <c r="T5734"/>
      <c r="U5734"/>
      <c r="V5734"/>
      <c r="W5734"/>
      <c r="X5734"/>
      <c r="Y5734"/>
      <c r="Z5734"/>
    </row>
    <row r="5735" spans="1:26" x14ac:dyDescent="0.25">
      <c r="A5735"/>
      <c r="B5735"/>
      <c r="C5735"/>
      <c r="D5735"/>
      <c r="E5735"/>
      <c r="F5735"/>
      <c r="G5735"/>
      <c r="H5735"/>
      <c r="I5735"/>
      <c r="J5735"/>
      <c r="K5735"/>
      <c r="L5735"/>
      <c r="M5735"/>
      <c r="N5735"/>
      <c r="O5735"/>
      <c r="P5735"/>
      <c r="Q5735"/>
      <c r="R5735"/>
      <c r="S5735"/>
      <c r="T5735"/>
      <c r="U5735"/>
      <c r="V5735"/>
      <c r="W5735"/>
      <c r="X5735"/>
      <c r="Y5735"/>
      <c r="Z5735"/>
    </row>
    <row r="5736" spans="1:26" x14ac:dyDescent="0.25">
      <c r="A5736"/>
      <c r="B5736"/>
      <c r="C5736"/>
      <c r="D5736"/>
      <c r="E5736"/>
      <c r="F5736"/>
      <c r="G5736"/>
      <c r="H5736"/>
      <c r="I5736"/>
      <c r="J5736"/>
      <c r="K5736"/>
      <c r="L5736"/>
      <c r="M5736"/>
      <c r="N5736"/>
      <c r="O5736"/>
      <c r="P5736"/>
      <c r="Q5736"/>
      <c r="R5736"/>
      <c r="S5736"/>
      <c r="T5736"/>
      <c r="U5736"/>
      <c r="V5736"/>
      <c r="W5736"/>
      <c r="X5736"/>
      <c r="Y5736"/>
      <c r="Z5736"/>
    </row>
    <row r="5737" spans="1:26" x14ac:dyDescent="0.25">
      <c r="A5737"/>
      <c r="B5737"/>
      <c r="C5737"/>
      <c r="D5737"/>
      <c r="E5737"/>
      <c r="F5737"/>
      <c r="G5737"/>
      <c r="H5737"/>
      <c r="I5737"/>
      <c r="J5737"/>
      <c r="K5737"/>
      <c r="L5737"/>
      <c r="M5737"/>
      <c r="N5737"/>
      <c r="O5737"/>
      <c r="P5737"/>
      <c r="Q5737"/>
      <c r="R5737"/>
      <c r="S5737"/>
      <c r="T5737"/>
      <c r="U5737"/>
      <c r="V5737"/>
      <c r="W5737"/>
      <c r="X5737"/>
      <c r="Y5737"/>
      <c r="Z5737"/>
    </row>
    <row r="5738" spans="1:26" x14ac:dyDescent="0.25">
      <c r="A5738"/>
      <c r="B5738"/>
      <c r="C5738"/>
      <c r="D5738"/>
      <c r="E5738"/>
      <c r="F5738"/>
      <c r="G5738"/>
      <c r="H5738"/>
      <c r="I5738"/>
      <c r="J5738"/>
      <c r="K5738"/>
      <c r="L5738"/>
      <c r="M5738"/>
      <c r="N5738"/>
      <c r="O5738"/>
      <c r="P5738"/>
      <c r="Q5738"/>
      <c r="R5738"/>
      <c r="S5738"/>
      <c r="T5738"/>
      <c r="U5738"/>
      <c r="V5738"/>
      <c r="W5738"/>
      <c r="X5738"/>
      <c r="Y5738"/>
      <c r="Z5738"/>
    </row>
    <row r="5739" spans="1:26" x14ac:dyDescent="0.25">
      <c r="A5739"/>
      <c r="B5739"/>
      <c r="C5739"/>
      <c r="D5739"/>
      <c r="E5739"/>
      <c r="F5739"/>
      <c r="G5739"/>
      <c r="H5739"/>
      <c r="I5739"/>
      <c r="J5739"/>
      <c r="K5739"/>
      <c r="L5739"/>
      <c r="M5739"/>
      <c r="N5739"/>
      <c r="O5739"/>
      <c r="P5739"/>
      <c r="Q5739"/>
      <c r="R5739"/>
      <c r="S5739"/>
      <c r="T5739"/>
      <c r="U5739"/>
      <c r="V5739"/>
      <c r="W5739"/>
      <c r="X5739"/>
      <c r="Y5739"/>
      <c r="Z5739"/>
    </row>
    <row r="5740" spans="1:26" x14ac:dyDescent="0.25">
      <c r="A5740"/>
      <c r="B5740"/>
      <c r="C5740"/>
      <c r="D5740"/>
      <c r="E5740"/>
      <c r="F5740"/>
      <c r="G5740"/>
      <c r="H5740"/>
      <c r="I5740"/>
      <c r="J5740"/>
      <c r="K5740"/>
      <c r="L5740"/>
      <c r="M5740"/>
      <c r="N5740"/>
      <c r="O5740"/>
      <c r="P5740"/>
      <c r="Q5740"/>
      <c r="R5740"/>
      <c r="S5740"/>
      <c r="T5740"/>
      <c r="U5740"/>
      <c r="V5740"/>
      <c r="W5740"/>
      <c r="X5740"/>
      <c r="Y5740"/>
      <c r="Z5740"/>
    </row>
    <row r="5741" spans="1:26" x14ac:dyDescent="0.25">
      <c r="A5741"/>
      <c r="B5741"/>
      <c r="C5741"/>
      <c r="D5741"/>
      <c r="E5741"/>
      <c r="F5741"/>
      <c r="G5741"/>
      <c r="H5741"/>
      <c r="I5741"/>
      <c r="J5741"/>
      <c r="K5741"/>
      <c r="L5741"/>
      <c r="M5741"/>
      <c r="N5741"/>
      <c r="O5741"/>
      <c r="P5741"/>
      <c r="Q5741"/>
      <c r="R5741"/>
      <c r="S5741"/>
      <c r="T5741"/>
      <c r="U5741"/>
      <c r="V5741"/>
      <c r="W5741"/>
      <c r="X5741"/>
      <c r="Y5741"/>
      <c r="Z5741"/>
    </row>
    <row r="5742" spans="1:26" x14ac:dyDescent="0.25">
      <c r="A5742"/>
      <c r="B5742"/>
      <c r="C5742"/>
      <c r="D5742"/>
      <c r="E5742"/>
      <c r="F5742"/>
      <c r="G5742"/>
      <c r="H5742"/>
      <c r="I5742"/>
      <c r="J5742"/>
      <c r="K5742"/>
      <c r="L5742"/>
      <c r="M5742"/>
      <c r="N5742"/>
      <c r="O5742"/>
      <c r="P5742"/>
      <c r="Q5742"/>
      <c r="R5742"/>
      <c r="S5742"/>
      <c r="T5742"/>
      <c r="U5742"/>
      <c r="V5742"/>
      <c r="W5742"/>
      <c r="X5742"/>
      <c r="Y5742"/>
      <c r="Z5742"/>
    </row>
    <row r="5743" spans="1:26" x14ac:dyDescent="0.25">
      <c r="A5743"/>
      <c r="B5743"/>
      <c r="C5743"/>
      <c r="D5743"/>
      <c r="E5743"/>
      <c r="F5743"/>
      <c r="G5743"/>
      <c r="H5743"/>
      <c r="I5743"/>
      <c r="J5743"/>
      <c r="K5743"/>
      <c r="L5743"/>
      <c r="M5743"/>
      <c r="N5743"/>
      <c r="O5743"/>
      <c r="P5743"/>
      <c r="Q5743"/>
      <c r="R5743"/>
      <c r="S5743"/>
      <c r="T5743"/>
      <c r="U5743"/>
      <c r="V5743"/>
      <c r="W5743"/>
      <c r="X5743"/>
      <c r="Y5743"/>
      <c r="Z5743"/>
    </row>
    <row r="5744" spans="1:26" x14ac:dyDescent="0.25">
      <c r="A5744"/>
      <c r="B5744"/>
      <c r="C5744"/>
      <c r="D5744"/>
      <c r="E5744"/>
      <c r="F5744"/>
      <c r="G5744"/>
      <c r="H5744"/>
      <c r="I5744"/>
      <c r="J5744"/>
      <c r="K5744"/>
      <c r="L5744"/>
      <c r="M5744"/>
      <c r="N5744"/>
      <c r="O5744"/>
      <c r="P5744"/>
      <c r="Q5744"/>
      <c r="R5744"/>
      <c r="S5744"/>
      <c r="T5744"/>
      <c r="U5744"/>
      <c r="V5744"/>
      <c r="W5744"/>
      <c r="X5744"/>
      <c r="Y5744"/>
      <c r="Z5744"/>
    </row>
    <row r="5745" spans="1:26" x14ac:dyDescent="0.25">
      <c r="A5745"/>
      <c r="B5745"/>
      <c r="C5745"/>
      <c r="D5745"/>
      <c r="E5745"/>
      <c r="F5745"/>
      <c r="G5745"/>
      <c r="H5745"/>
      <c r="I5745"/>
      <c r="J5745"/>
      <c r="K5745"/>
      <c r="L5745"/>
      <c r="M5745"/>
      <c r="N5745"/>
      <c r="O5745"/>
      <c r="P5745"/>
      <c r="Q5745"/>
      <c r="R5745"/>
      <c r="S5745"/>
      <c r="T5745"/>
      <c r="U5745"/>
      <c r="V5745"/>
      <c r="W5745"/>
      <c r="X5745"/>
      <c r="Y5745"/>
      <c r="Z5745"/>
    </row>
    <row r="5746" spans="1:26" x14ac:dyDescent="0.25">
      <c r="A5746"/>
      <c r="B5746"/>
      <c r="C5746"/>
      <c r="D5746"/>
      <c r="E5746"/>
      <c r="F5746"/>
      <c r="G5746"/>
      <c r="H5746"/>
      <c r="I5746"/>
      <c r="J5746"/>
      <c r="K5746"/>
      <c r="L5746"/>
      <c r="M5746"/>
      <c r="N5746"/>
      <c r="O5746"/>
      <c r="P5746"/>
      <c r="Q5746"/>
      <c r="R5746"/>
      <c r="S5746"/>
      <c r="T5746"/>
      <c r="U5746"/>
      <c r="V5746"/>
      <c r="W5746"/>
      <c r="X5746"/>
      <c r="Y5746"/>
      <c r="Z5746"/>
    </row>
    <row r="5747" spans="1:26" x14ac:dyDescent="0.25">
      <c r="A5747"/>
      <c r="B5747"/>
      <c r="C5747"/>
      <c r="D5747"/>
      <c r="E5747"/>
      <c r="F5747"/>
      <c r="G5747"/>
      <c r="H5747"/>
      <c r="I5747"/>
      <c r="J5747"/>
      <c r="K5747"/>
      <c r="L5747"/>
      <c r="M5747"/>
      <c r="N5747"/>
      <c r="O5747"/>
      <c r="P5747"/>
      <c r="Q5747"/>
      <c r="R5747"/>
      <c r="S5747"/>
      <c r="T5747"/>
      <c r="U5747"/>
      <c r="V5747"/>
      <c r="W5747"/>
      <c r="X5747"/>
      <c r="Y5747"/>
      <c r="Z5747"/>
    </row>
    <row r="5748" spans="1:26" x14ac:dyDescent="0.25">
      <c r="A5748"/>
      <c r="B5748"/>
      <c r="C5748"/>
      <c r="D5748"/>
      <c r="E5748"/>
      <c r="F5748"/>
      <c r="G5748"/>
      <c r="H5748"/>
      <c r="I5748"/>
      <c r="J5748"/>
      <c r="K5748"/>
      <c r="L5748"/>
      <c r="M5748"/>
      <c r="N5748"/>
      <c r="O5748"/>
      <c r="P5748"/>
      <c r="Q5748"/>
      <c r="R5748"/>
      <c r="S5748"/>
      <c r="T5748"/>
      <c r="U5748"/>
      <c r="V5748"/>
      <c r="W5748"/>
      <c r="X5748"/>
      <c r="Y5748"/>
      <c r="Z5748"/>
    </row>
    <row r="5749" spans="1:26" x14ac:dyDescent="0.25">
      <c r="A5749"/>
      <c r="B5749"/>
      <c r="C5749"/>
      <c r="D5749"/>
      <c r="E5749"/>
      <c r="F5749"/>
      <c r="G5749"/>
      <c r="H5749"/>
      <c r="I5749"/>
      <c r="J5749"/>
      <c r="K5749"/>
      <c r="L5749"/>
      <c r="M5749"/>
      <c r="N5749"/>
      <c r="O5749"/>
      <c r="P5749"/>
      <c r="Q5749"/>
      <c r="R5749"/>
      <c r="S5749"/>
      <c r="T5749"/>
      <c r="U5749"/>
      <c r="V5749"/>
      <c r="W5749"/>
      <c r="X5749"/>
      <c r="Y5749"/>
      <c r="Z5749"/>
    </row>
    <row r="5750" spans="1:26" x14ac:dyDescent="0.25">
      <c r="A5750"/>
      <c r="B5750"/>
      <c r="C5750"/>
      <c r="D5750"/>
      <c r="E5750"/>
      <c r="F5750"/>
      <c r="G5750"/>
      <c r="H5750"/>
      <c r="I5750"/>
      <c r="J5750"/>
      <c r="K5750"/>
      <c r="L5750"/>
      <c r="M5750"/>
      <c r="N5750"/>
      <c r="O5750"/>
      <c r="P5750"/>
      <c r="Q5750"/>
      <c r="R5750"/>
      <c r="S5750"/>
      <c r="T5750"/>
      <c r="U5750"/>
      <c r="V5750"/>
      <c r="W5750"/>
      <c r="X5750"/>
      <c r="Y5750"/>
      <c r="Z5750"/>
    </row>
    <row r="5751" spans="1:26" x14ac:dyDescent="0.25">
      <c r="A5751"/>
      <c r="B5751"/>
      <c r="C5751"/>
      <c r="D5751"/>
      <c r="E5751"/>
      <c r="F5751"/>
      <c r="G5751"/>
      <c r="H5751"/>
      <c r="I5751"/>
      <c r="J5751"/>
      <c r="K5751"/>
      <c r="L5751"/>
      <c r="M5751"/>
      <c r="N5751"/>
      <c r="O5751"/>
      <c r="P5751"/>
      <c r="Q5751"/>
      <c r="R5751"/>
      <c r="S5751"/>
      <c r="T5751"/>
      <c r="U5751"/>
      <c r="V5751"/>
      <c r="W5751"/>
      <c r="X5751"/>
      <c r="Y5751"/>
      <c r="Z5751"/>
    </row>
    <row r="5752" spans="1:26" x14ac:dyDescent="0.25">
      <c r="A5752"/>
      <c r="B5752"/>
      <c r="C5752"/>
      <c r="D5752"/>
      <c r="E5752"/>
      <c r="F5752"/>
      <c r="G5752"/>
      <c r="H5752"/>
      <c r="I5752"/>
      <c r="J5752"/>
      <c r="K5752"/>
      <c r="L5752"/>
      <c r="M5752"/>
      <c r="N5752"/>
      <c r="O5752"/>
      <c r="P5752"/>
      <c r="Q5752"/>
      <c r="R5752"/>
      <c r="S5752"/>
      <c r="T5752"/>
      <c r="U5752"/>
      <c r="V5752"/>
      <c r="W5752"/>
      <c r="X5752"/>
      <c r="Y5752"/>
      <c r="Z5752"/>
    </row>
    <row r="5753" spans="1:26" x14ac:dyDescent="0.25">
      <c r="A5753"/>
      <c r="B5753"/>
      <c r="C5753"/>
      <c r="D5753"/>
      <c r="E5753"/>
      <c r="F5753"/>
      <c r="G5753"/>
      <c r="H5753"/>
      <c r="I5753"/>
      <c r="J5753"/>
      <c r="K5753"/>
      <c r="L5753"/>
      <c r="M5753"/>
      <c r="N5753"/>
      <c r="O5753"/>
      <c r="P5753"/>
      <c r="Q5753"/>
      <c r="R5753"/>
      <c r="S5753"/>
      <c r="T5753"/>
      <c r="U5753"/>
      <c r="V5753"/>
      <c r="W5753"/>
      <c r="X5753"/>
      <c r="Y5753"/>
      <c r="Z5753"/>
    </row>
    <row r="5754" spans="1:26" x14ac:dyDescent="0.25">
      <c r="A5754"/>
      <c r="B5754"/>
      <c r="C5754"/>
      <c r="D5754"/>
      <c r="E5754"/>
      <c r="F5754"/>
      <c r="G5754"/>
      <c r="H5754"/>
      <c r="I5754"/>
      <c r="J5754"/>
      <c r="K5754"/>
      <c r="L5754"/>
      <c r="M5754"/>
      <c r="N5754"/>
      <c r="O5754"/>
      <c r="P5754"/>
      <c r="Q5754"/>
      <c r="R5754"/>
      <c r="S5754"/>
      <c r="T5754"/>
      <c r="U5754"/>
      <c r="V5754"/>
      <c r="W5754"/>
      <c r="X5754"/>
      <c r="Y5754"/>
      <c r="Z5754"/>
    </row>
    <row r="5755" spans="1:26" x14ac:dyDescent="0.25">
      <c r="A5755"/>
      <c r="B5755"/>
      <c r="C5755"/>
      <c r="D5755"/>
      <c r="E5755"/>
      <c r="F5755"/>
      <c r="G5755"/>
      <c r="H5755"/>
      <c r="I5755"/>
      <c r="J5755"/>
      <c r="K5755"/>
      <c r="L5755"/>
      <c r="M5755"/>
      <c r="N5755"/>
      <c r="O5755"/>
      <c r="P5755"/>
      <c r="Q5755"/>
      <c r="R5755"/>
      <c r="S5755"/>
      <c r="T5755"/>
      <c r="U5755"/>
      <c r="V5755"/>
      <c r="W5755"/>
      <c r="X5755"/>
      <c r="Y5755"/>
      <c r="Z5755"/>
    </row>
    <row r="5756" spans="1:26" x14ac:dyDescent="0.25">
      <c r="A5756"/>
      <c r="B5756"/>
      <c r="C5756"/>
      <c r="D5756"/>
      <c r="E5756"/>
      <c r="F5756"/>
      <c r="G5756"/>
      <c r="H5756"/>
      <c r="I5756"/>
      <c r="J5756"/>
      <c r="K5756"/>
      <c r="L5756"/>
      <c r="M5756"/>
      <c r="N5756"/>
      <c r="O5756"/>
      <c r="P5756"/>
      <c r="Q5756"/>
      <c r="R5756"/>
      <c r="S5756"/>
      <c r="T5756"/>
      <c r="U5756"/>
      <c r="V5756"/>
      <c r="W5756"/>
      <c r="X5756"/>
      <c r="Y5756"/>
      <c r="Z5756"/>
    </row>
    <row r="5757" spans="1:26" x14ac:dyDescent="0.25">
      <c r="A5757"/>
      <c r="B5757"/>
      <c r="C5757"/>
      <c r="D5757"/>
      <c r="E5757"/>
      <c r="F5757"/>
      <c r="G5757"/>
      <c r="H5757"/>
      <c r="I5757"/>
      <c r="J5757"/>
      <c r="K5757"/>
      <c r="L5757"/>
      <c r="M5757"/>
      <c r="N5757"/>
      <c r="O5757"/>
      <c r="P5757"/>
      <c r="Q5757"/>
      <c r="R5757"/>
      <c r="S5757"/>
      <c r="T5757"/>
      <c r="U5757"/>
      <c r="V5757"/>
      <c r="W5757"/>
      <c r="X5757"/>
      <c r="Y5757"/>
      <c r="Z5757"/>
    </row>
    <row r="5758" spans="1:26" x14ac:dyDescent="0.25">
      <c r="A5758"/>
      <c r="B5758"/>
      <c r="C5758"/>
      <c r="D5758"/>
      <c r="E5758"/>
      <c r="F5758"/>
      <c r="G5758"/>
      <c r="H5758"/>
      <c r="I5758"/>
      <c r="J5758"/>
      <c r="K5758"/>
      <c r="L5758"/>
      <c r="M5758"/>
      <c r="N5758"/>
      <c r="O5758"/>
      <c r="P5758"/>
      <c r="Q5758"/>
      <c r="R5758"/>
      <c r="S5758"/>
      <c r="T5758"/>
      <c r="U5758"/>
      <c r="V5758"/>
      <c r="W5758"/>
      <c r="X5758"/>
      <c r="Y5758"/>
      <c r="Z5758"/>
    </row>
    <row r="5759" spans="1:26" x14ac:dyDescent="0.25">
      <c r="A5759"/>
      <c r="B5759"/>
      <c r="C5759"/>
      <c r="D5759"/>
      <c r="E5759"/>
      <c r="F5759"/>
      <c r="G5759"/>
      <c r="H5759"/>
      <c r="I5759"/>
      <c r="J5759"/>
      <c r="K5759"/>
      <c r="L5759"/>
      <c r="M5759"/>
      <c r="N5759"/>
      <c r="O5759"/>
      <c r="P5759"/>
      <c r="Q5759"/>
      <c r="R5759"/>
      <c r="S5759"/>
      <c r="T5759"/>
      <c r="U5759"/>
      <c r="V5759"/>
      <c r="W5759"/>
      <c r="X5759"/>
      <c r="Y5759"/>
      <c r="Z5759"/>
    </row>
    <row r="5760" spans="1:26" x14ac:dyDescent="0.25">
      <c r="A5760"/>
      <c r="B5760"/>
      <c r="C5760"/>
      <c r="D5760"/>
      <c r="E5760"/>
      <c r="F5760"/>
      <c r="G5760"/>
      <c r="H5760"/>
      <c r="I5760"/>
      <c r="J5760"/>
      <c r="K5760"/>
      <c r="L5760"/>
      <c r="M5760"/>
      <c r="N5760"/>
      <c r="O5760"/>
      <c r="P5760"/>
      <c r="Q5760"/>
      <c r="R5760"/>
      <c r="S5760"/>
      <c r="T5760"/>
      <c r="U5760"/>
      <c r="V5760"/>
      <c r="W5760"/>
      <c r="X5760"/>
      <c r="Y5760"/>
      <c r="Z5760"/>
    </row>
    <row r="5761" spans="1:26" x14ac:dyDescent="0.25">
      <c r="A5761"/>
      <c r="B5761"/>
      <c r="C5761"/>
      <c r="D5761"/>
      <c r="E5761"/>
      <c r="F5761"/>
      <c r="G5761"/>
      <c r="H5761"/>
      <c r="I5761"/>
      <c r="J5761"/>
      <c r="K5761"/>
      <c r="L5761"/>
      <c r="M5761"/>
      <c r="N5761"/>
      <c r="O5761"/>
      <c r="P5761"/>
      <c r="Q5761"/>
      <c r="R5761"/>
      <c r="S5761"/>
      <c r="T5761"/>
      <c r="U5761"/>
      <c r="V5761"/>
      <c r="W5761"/>
      <c r="X5761"/>
      <c r="Y5761"/>
      <c r="Z5761"/>
    </row>
    <row r="5762" spans="1:26" x14ac:dyDescent="0.25">
      <c r="A5762"/>
      <c r="B5762"/>
      <c r="C5762"/>
      <c r="D5762"/>
      <c r="E5762"/>
      <c r="F5762"/>
      <c r="G5762"/>
      <c r="H5762"/>
      <c r="I5762"/>
      <c r="J5762"/>
      <c r="K5762"/>
      <c r="L5762"/>
      <c r="M5762"/>
      <c r="N5762"/>
      <c r="O5762"/>
      <c r="P5762"/>
      <c r="Q5762"/>
      <c r="R5762"/>
      <c r="S5762"/>
      <c r="T5762"/>
      <c r="U5762"/>
      <c r="V5762"/>
      <c r="W5762"/>
      <c r="X5762"/>
      <c r="Y5762"/>
      <c r="Z5762"/>
    </row>
    <row r="5763" spans="1:26" x14ac:dyDescent="0.25">
      <c r="A5763"/>
      <c r="B5763"/>
      <c r="C5763"/>
      <c r="D5763"/>
      <c r="E5763"/>
      <c r="F5763"/>
      <c r="G5763"/>
      <c r="H5763"/>
      <c r="I5763"/>
      <c r="J5763"/>
      <c r="K5763"/>
      <c r="L5763"/>
      <c r="M5763"/>
      <c r="N5763"/>
      <c r="O5763"/>
      <c r="P5763"/>
      <c r="Q5763"/>
      <c r="R5763"/>
      <c r="S5763"/>
      <c r="T5763"/>
      <c r="U5763"/>
      <c r="V5763"/>
      <c r="W5763"/>
      <c r="X5763"/>
      <c r="Y5763"/>
      <c r="Z5763"/>
    </row>
    <row r="5764" spans="1:26" x14ac:dyDescent="0.25">
      <c r="A5764"/>
      <c r="B5764"/>
      <c r="C5764"/>
      <c r="D5764"/>
      <c r="E5764"/>
      <c r="F5764"/>
      <c r="G5764"/>
      <c r="H5764"/>
      <c r="I5764"/>
      <c r="J5764"/>
      <c r="K5764"/>
      <c r="L5764"/>
      <c r="M5764"/>
      <c r="N5764"/>
      <c r="O5764"/>
      <c r="P5764"/>
      <c r="Q5764"/>
      <c r="R5764"/>
      <c r="S5764"/>
      <c r="T5764"/>
      <c r="U5764"/>
      <c r="V5764"/>
      <c r="W5764"/>
      <c r="X5764"/>
      <c r="Y5764"/>
      <c r="Z5764"/>
    </row>
    <row r="5765" spans="1:26" x14ac:dyDescent="0.25">
      <c r="A5765"/>
      <c r="B5765"/>
      <c r="C5765"/>
      <c r="D5765"/>
      <c r="E5765"/>
      <c r="F5765"/>
      <c r="G5765"/>
      <c r="H5765"/>
      <c r="I5765"/>
      <c r="J5765"/>
      <c r="K5765"/>
      <c r="L5765"/>
      <c r="M5765"/>
      <c r="N5765"/>
      <c r="O5765"/>
      <c r="P5765"/>
      <c r="Q5765"/>
      <c r="R5765"/>
      <c r="S5765"/>
      <c r="T5765"/>
      <c r="U5765"/>
      <c r="V5765"/>
      <c r="W5765"/>
      <c r="X5765"/>
      <c r="Y5765"/>
      <c r="Z5765"/>
    </row>
    <row r="5766" spans="1:26" x14ac:dyDescent="0.25">
      <c r="A5766"/>
      <c r="B5766"/>
      <c r="C5766"/>
      <c r="D5766"/>
      <c r="E5766"/>
      <c r="F5766"/>
      <c r="G5766"/>
      <c r="H5766"/>
      <c r="I5766"/>
      <c r="J5766"/>
      <c r="K5766"/>
      <c r="L5766"/>
      <c r="M5766"/>
      <c r="N5766"/>
      <c r="O5766"/>
      <c r="P5766"/>
      <c r="Q5766"/>
      <c r="R5766"/>
      <c r="S5766"/>
      <c r="T5766"/>
      <c r="U5766"/>
      <c r="V5766"/>
      <c r="W5766"/>
      <c r="X5766"/>
      <c r="Y5766"/>
      <c r="Z5766"/>
    </row>
    <row r="5767" spans="1:26" x14ac:dyDescent="0.25">
      <c r="A5767"/>
      <c r="B5767"/>
      <c r="C5767"/>
      <c r="D5767"/>
      <c r="E5767"/>
      <c r="F5767"/>
      <c r="G5767"/>
      <c r="H5767"/>
      <c r="I5767"/>
      <c r="J5767"/>
      <c r="K5767"/>
      <c r="L5767"/>
      <c r="M5767"/>
      <c r="N5767"/>
      <c r="O5767"/>
      <c r="P5767"/>
      <c r="Q5767"/>
      <c r="R5767"/>
      <c r="S5767"/>
      <c r="T5767"/>
      <c r="U5767"/>
      <c r="V5767"/>
      <c r="W5767"/>
      <c r="X5767"/>
      <c r="Y5767"/>
      <c r="Z5767"/>
    </row>
    <row r="5768" spans="1:26" x14ac:dyDescent="0.25">
      <c r="A5768"/>
      <c r="B5768"/>
      <c r="C5768"/>
      <c r="D5768"/>
      <c r="E5768"/>
      <c r="F5768"/>
      <c r="G5768"/>
      <c r="H5768"/>
      <c r="I5768"/>
      <c r="J5768"/>
      <c r="K5768"/>
      <c r="L5768"/>
      <c r="M5768"/>
      <c r="N5768"/>
      <c r="O5768"/>
      <c r="P5768"/>
      <c r="Q5768"/>
      <c r="R5768"/>
      <c r="S5768"/>
      <c r="T5768"/>
      <c r="U5768"/>
      <c r="V5768"/>
      <c r="W5768"/>
      <c r="X5768"/>
      <c r="Y5768"/>
      <c r="Z5768"/>
    </row>
    <row r="5769" spans="1:26" x14ac:dyDescent="0.25">
      <c r="A5769"/>
      <c r="B5769"/>
      <c r="C5769"/>
      <c r="D5769"/>
      <c r="E5769"/>
      <c r="F5769"/>
      <c r="G5769"/>
      <c r="H5769"/>
      <c r="I5769"/>
      <c r="J5769"/>
      <c r="K5769"/>
      <c r="L5769"/>
      <c r="M5769"/>
      <c r="N5769"/>
      <c r="O5769"/>
      <c r="P5769"/>
      <c r="Q5769"/>
      <c r="R5769"/>
      <c r="S5769"/>
      <c r="T5769"/>
      <c r="U5769"/>
      <c r="V5769"/>
      <c r="W5769"/>
      <c r="X5769"/>
      <c r="Y5769"/>
      <c r="Z5769"/>
    </row>
    <row r="5770" spans="1:26" x14ac:dyDescent="0.25">
      <c r="A5770"/>
      <c r="B5770"/>
      <c r="C5770"/>
      <c r="D5770"/>
      <c r="E5770"/>
      <c r="F5770"/>
      <c r="G5770"/>
      <c r="H5770"/>
      <c r="I5770"/>
      <c r="J5770"/>
      <c r="K5770"/>
      <c r="L5770"/>
      <c r="M5770"/>
      <c r="N5770"/>
      <c r="O5770"/>
      <c r="P5770"/>
      <c r="Q5770"/>
      <c r="R5770"/>
      <c r="S5770"/>
      <c r="T5770"/>
      <c r="U5770"/>
      <c r="V5770"/>
      <c r="W5770"/>
      <c r="X5770"/>
      <c r="Y5770"/>
      <c r="Z5770"/>
    </row>
    <row r="5771" spans="1:26" x14ac:dyDescent="0.25">
      <c r="A5771"/>
      <c r="B5771"/>
      <c r="C5771"/>
      <c r="D5771"/>
      <c r="E5771"/>
      <c r="F5771"/>
      <c r="G5771"/>
      <c r="H5771"/>
      <c r="I5771"/>
      <c r="J5771"/>
      <c r="K5771"/>
      <c r="L5771"/>
      <c r="M5771"/>
      <c r="N5771"/>
      <c r="O5771"/>
      <c r="P5771"/>
      <c r="Q5771"/>
      <c r="R5771"/>
      <c r="S5771"/>
      <c r="T5771"/>
      <c r="U5771"/>
      <c r="V5771"/>
      <c r="W5771"/>
      <c r="X5771"/>
      <c r="Y5771"/>
      <c r="Z5771"/>
    </row>
    <row r="5772" spans="1:26" x14ac:dyDescent="0.25">
      <c r="A5772"/>
      <c r="B5772"/>
      <c r="C5772"/>
      <c r="D5772"/>
      <c r="E5772"/>
      <c r="F5772"/>
      <c r="G5772"/>
      <c r="H5772"/>
      <c r="I5772"/>
      <c r="J5772"/>
      <c r="K5772"/>
      <c r="L5772"/>
      <c r="M5772"/>
      <c r="N5772"/>
      <c r="O5772"/>
      <c r="P5772"/>
      <c r="Q5772"/>
      <c r="R5772"/>
      <c r="S5772"/>
      <c r="T5772"/>
      <c r="U5772"/>
      <c r="V5772"/>
      <c r="W5772"/>
      <c r="X5772"/>
      <c r="Y5772"/>
      <c r="Z5772"/>
    </row>
    <row r="5773" spans="1:26" x14ac:dyDescent="0.25">
      <c r="A5773"/>
      <c r="B5773"/>
      <c r="C5773"/>
      <c r="D5773"/>
      <c r="E5773"/>
      <c r="F5773"/>
      <c r="G5773"/>
      <c r="H5773"/>
      <c r="I5773"/>
      <c r="J5773"/>
      <c r="K5773"/>
      <c r="L5773"/>
      <c r="M5773"/>
      <c r="N5773"/>
      <c r="O5773"/>
      <c r="P5773"/>
      <c r="Q5773"/>
      <c r="R5773"/>
      <c r="S5773"/>
      <c r="T5773"/>
      <c r="U5773"/>
      <c r="V5773"/>
      <c r="W5773"/>
      <c r="X5773"/>
      <c r="Y5773"/>
      <c r="Z5773"/>
    </row>
    <row r="5774" spans="1:26" x14ac:dyDescent="0.25">
      <c r="A5774"/>
      <c r="B5774"/>
      <c r="C5774"/>
      <c r="D5774"/>
      <c r="E5774"/>
      <c r="F5774"/>
      <c r="G5774"/>
      <c r="H5774"/>
      <c r="I5774"/>
      <c r="J5774"/>
      <c r="K5774"/>
      <c r="L5774"/>
      <c r="M5774"/>
      <c r="N5774"/>
      <c r="O5774"/>
      <c r="P5774"/>
      <c r="Q5774"/>
      <c r="R5774"/>
      <c r="S5774"/>
      <c r="T5774"/>
      <c r="U5774"/>
      <c r="V5774"/>
      <c r="W5774"/>
      <c r="X5774"/>
      <c r="Y5774"/>
      <c r="Z5774"/>
    </row>
    <row r="5775" spans="1:26" x14ac:dyDescent="0.25">
      <c r="A5775"/>
      <c r="B5775"/>
      <c r="C5775"/>
      <c r="D5775"/>
      <c r="E5775"/>
      <c r="F5775"/>
      <c r="G5775"/>
      <c r="H5775"/>
      <c r="I5775"/>
      <c r="J5775"/>
      <c r="K5775"/>
      <c r="L5775"/>
      <c r="M5775"/>
      <c r="N5775"/>
      <c r="O5775"/>
      <c r="P5775"/>
      <c r="Q5775"/>
      <c r="R5775"/>
      <c r="S5775"/>
      <c r="T5775"/>
      <c r="U5775"/>
      <c r="V5775"/>
      <c r="W5775"/>
      <c r="X5775"/>
      <c r="Y5775"/>
      <c r="Z5775"/>
    </row>
    <row r="5776" spans="1:26" x14ac:dyDescent="0.25">
      <c r="A5776"/>
      <c r="B5776"/>
      <c r="C5776"/>
      <c r="D5776"/>
      <c r="E5776"/>
      <c r="F5776"/>
      <c r="G5776"/>
      <c r="H5776"/>
      <c r="I5776"/>
      <c r="J5776"/>
      <c r="K5776"/>
      <c r="L5776"/>
      <c r="M5776"/>
      <c r="N5776"/>
      <c r="O5776"/>
      <c r="P5776"/>
      <c r="Q5776"/>
      <c r="R5776"/>
      <c r="S5776"/>
      <c r="T5776"/>
      <c r="U5776"/>
      <c r="V5776"/>
      <c r="W5776"/>
      <c r="X5776"/>
      <c r="Y5776"/>
      <c r="Z5776"/>
    </row>
    <row r="5777" spans="1:26" x14ac:dyDescent="0.25">
      <c r="A5777"/>
      <c r="B5777"/>
      <c r="C5777"/>
      <c r="D5777"/>
      <c r="E5777"/>
      <c r="F5777"/>
      <c r="G5777"/>
      <c r="H5777"/>
      <c r="I5777"/>
      <c r="J5777"/>
      <c r="K5777"/>
      <c r="L5777"/>
      <c r="M5777"/>
      <c r="N5777"/>
      <c r="O5777"/>
      <c r="P5777"/>
      <c r="Q5777"/>
      <c r="R5777"/>
      <c r="S5777"/>
      <c r="T5777"/>
      <c r="U5777"/>
      <c r="V5777"/>
      <c r="W5777"/>
      <c r="X5777"/>
      <c r="Y5777"/>
      <c r="Z5777"/>
    </row>
    <row r="5778" spans="1:26" x14ac:dyDescent="0.25">
      <c r="A5778"/>
      <c r="B5778"/>
      <c r="C5778"/>
      <c r="D5778"/>
      <c r="E5778"/>
      <c r="F5778"/>
      <c r="G5778"/>
      <c r="H5778"/>
      <c r="I5778"/>
      <c r="J5778"/>
      <c r="K5778"/>
      <c r="L5778"/>
      <c r="M5778"/>
      <c r="N5778"/>
      <c r="O5778"/>
      <c r="P5778"/>
      <c r="Q5778"/>
      <c r="R5778"/>
      <c r="S5778"/>
      <c r="T5778"/>
      <c r="U5778"/>
      <c r="V5778"/>
      <c r="W5778"/>
      <c r="X5778"/>
      <c r="Y5778"/>
      <c r="Z5778"/>
    </row>
    <row r="5779" spans="1:26" x14ac:dyDescent="0.25">
      <c r="A5779"/>
      <c r="B5779"/>
      <c r="C5779"/>
      <c r="D5779"/>
      <c r="E5779"/>
      <c r="F5779"/>
      <c r="G5779"/>
      <c r="H5779"/>
      <c r="I5779"/>
      <c r="J5779"/>
      <c r="K5779"/>
      <c r="L5779"/>
      <c r="M5779"/>
      <c r="N5779"/>
      <c r="O5779"/>
      <c r="P5779"/>
      <c r="Q5779"/>
      <c r="R5779"/>
      <c r="S5779"/>
      <c r="T5779"/>
      <c r="U5779"/>
      <c r="V5779"/>
      <c r="W5779"/>
      <c r="X5779"/>
      <c r="Y5779"/>
      <c r="Z5779"/>
    </row>
    <row r="5780" spans="1:26" x14ac:dyDescent="0.25">
      <c r="A5780"/>
      <c r="B5780"/>
      <c r="C5780"/>
      <c r="D5780"/>
      <c r="E5780"/>
      <c r="F5780"/>
      <c r="G5780"/>
      <c r="H5780"/>
      <c r="I5780"/>
      <c r="J5780"/>
      <c r="K5780"/>
      <c r="L5780"/>
      <c r="M5780"/>
      <c r="N5780"/>
      <c r="O5780"/>
      <c r="P5780"/>
      <c r="Q5780"/>
      <c r="R5780"/>
      <c r="S5780"/>
      <c r="T5780"/>
      <c r="U5780"/>
      <c r="V5780"/>
      <c r="W5780"/>
      <c r="X5780"/>
      <c r="Y5780"/>
      <c r="Z5780"/>
    </row>
    <row r="5781" spans="1:26" x14ac:dyDescent="0.25">
      <c r="A5781"/>
      <c r="B5781"/>
      <c r="C5781"/>
      <c r="D5781"/>
      <c r="E5781"/>
      <c r="F5781"/>
      <c r="G5781"/>
      <c r="H5781"/>
      <c r="I5781"/>
      <c r="J5781"/>
      <c r="K5781"/>
      <c r="L5781"/>
      <c r="M5781"/>
      <c r="N5781"/>
      <c r="O5781"/>
      <c r="P5781"/>
      <c r="Q5781"/>
      <c r="R5781"/>
      <c r="S5781"/>
      <c r="T5781"/>
      <c r="U5781"/>
      <c r="V5781"/>
      <c r="W5781"/>
      <c r="X5781"/>
      <c r="Y5781"/>
      <c r="Z5781"/>
    </row>
    <row r="5782" spans="1:26" x14ac:dyDescent="0.25">
      <c r="A5782"/>
      <c r="B5782"/>
      <c r="C5782"/>
      <c r="D5782"/>
      <c r="E5782"/>
      <c r="F5782"/>
      <c r="G5782"/>
      <c r="H5782"/>
      <c r="I5782"/>
      <c r="J5782"/>
      <c r="K5782"/>
      <c r="L5782"/>
      <c r="M5782"/>
      <c r="N5782"/>
      <c r="O5782"/>
      <c r="P5782"/>
      <c r="Q5782"/>
      <c r="R5782"/>
      <c r="S5782"/>
      <c r="T5782"/>
      <c r="U5782"/>
      <c r="V5782"/>
      <c r="W5782"/>
      <c r="X5782"/>
      <c r="Y5782"/>
      <c r="Z5782"/>
    </row>
    <row r="5783" spans="1:26" x14ac:dyDescent="0.25">
      <c r="A5783"/>
      <c r="B5783"/>
      <c r="C5783"/>
      <c r="D5783"/>
      <c r="E5783"/>
      <c r="F5783"/>
      <c r="G5783"/>
      <c r="H5783"/>
      <c r="I5783"/>
      <c r="J5783"/>
      <c r="K5783"/>
      <c r="L5783"/>
      <c r="M5783"/>
      <c r="N5783"/>
      <c r="O5783"/>
      <c r="P5783"/>
      <c r="Q5783"/>
      <c r="R5783"/>
      <c r="S5783"/>
      <c r="T5783"/>
      <c r="U5783"/>
      <c r="V5783"/>
      <c r="W5783"/>
      <c r="X5783"/>
      <c r="Y5783"/>
      <c r="Z5783"/>
    </row>
    <row r="5784" spans="1:26" x14ac:dyDescent="0.25">
      <c r="A5784"/>
      <c r="B5784"/>
      <c r="C5784"/>
      <c r="D5784"/>
      <c r="E5784"/>
      <c r="F5784"/>
      <c r="G5784"/>
      <c r="H5784"/>
      <c r="I5784"/>
      <c r="J5784"/>
      <c r="K5784"/>
      <c r="L5784"/>
      <c r="M5784"/>
      <c r="N5784"/>
      <c r="O5784"/>
      <c r="P5784"/>
      <c r="Q5784"/>
      <c r="R5784"/>
      <c r="S5784"/>
      <c r="T5784"/>
      <c r="U5784"/>
      <c r="V5784"/>
      <c r="W5784"/>
      <c r="X5784"/>
      <c r="Y5784"/>
      <c r="Z5784"/>
    </row>
    <row r="5785" spans="1:26" x14ac:dyDescent="0.25">
      <c r="A5785"/>
      <c r="B5785"/>
      <c r="C5785"/>
      <c r="D5785"/>
      <c r="E5785"/>
      <c r="F5785"/>
      <c r="G5785"/>
      <c r="H5785"/>
      <c r="I5785"/>
      <c r="J5785"/>
      <c r="K5785"/>
      <c r="L5785"/>
      <c r="M5785"/>
      <c r="N5785"/>
      <c r="O5785"/>
      <c r="P5785"/>
      <c r="Q5785"/>
      <c r="R5785"/>
      <c r="S5785"/>
      <c r="T5785"/>
      <c r="U5785"/>
      <c r="V5785"/>
      <c r="W5785"/>
      <c r="X5785"/>
      <c r="Y5785"/>
      <c r="Z5785"/>
    </row>
    <row r="5786" spans="1:26" x14ac:dyDescent="0.25">
      <c r="A5786"/>
      <c r="B5786"/>
      <c r="C5786"/>
      <c r="D5786"/>
      <c r="E5786"/>
      <c r="F5786"/>
      <c r="G5786"/>
      <c r="H5786"/>
      <c r="I5786"/>
      <c r="J5786"/>
      <c r="K5786"/>
      <c r="L5786"/>
      <c r="M5786"/>
      <c r="N5786"/>
      <c r="O5786"/>
      <c r="P5786"/>
      <c r="Q5786"/>
      <c r="R5786"/>
      <c r="S5786"/>
      <c r="T5786"/>
      <c r="U5786"/>
      <c r="V5786"/>
      <c r="W5786"/>
      <c r="X5786"/>
      <c r="Y5786"/>
      <c r="Z5786"/>
    </row>
    <row r="5787" spans="1:26" x14ac:dyDescent="0.25">
      <c r="A5787"/>
      <c r="B5787"/>
      <c r="C5787"/>
      <c r="D5787"/>
      <c r="E5787"/>
      <c r="F5787"/>
      <c r="G5787"/>
      <c r="H5787"/>
      <c r="I5787"/>
      <c r="J5787"/>
      <c r="K5787"/>
      <c r="L5787"/>
      <c r="M5787"/>
      <c r="N5787"/>
      <c r="O5787"/>
      <c r="P5787"/>
      <c r="Q5787"/>
      <c r="R5787"/>
      <c r="S5787"/>
      <c r="T5787"/>
      <c r="U5787"/>
      <c r="V5787"/>
      <c r="W5787"/>
      <c r="X5787"/>
      <c r="Y5787"/>
      <c r="Z5787"/>
    </row>
    <row r="5788" spans="1:26" x14ac:dyDescent="0.25">
      <c r="A5788"/>
      <c r="B5788"/>
      <c r="C5788"/>
      <c r="D5788"/>
      <c r="E5788"/>
      <c r="F5788"/>
      <c r="G5788"/>
      <c r="H5788"/>
      <c r="I5788"/>
      <c r="J5788"/>
      <c r="K5788"/>
      <c r="L5788"/>
      <c r="M5788"/>
      <c r="N5788"/>
      <c r="O5788"/>
      <c r="P5788"/>
      <c r="Q5788"/>
      <c r="R5788"/>
      <c r="S5788"/>
      <c r="T5788"/>
      <c r="U5788"/>
      <c r="V5788"/>
      <c r="W5788"/>
      <c r="X5788"/>
      <c r="Y5788"/>
      <c r="Z5788"/>
    </row>
    <row r="5789" spans="1:26" x14ac:dyDescent="0.25">
      <c r="A5789"/>
      <c r="B5789"/>
      <c r="C5789"/>
      <c r="D5789"/>
      <c r="E5789"/>
      <c r="F5789"/>
      <c r="G5789"/>
      <c r="H5789"/>
      <c r="I5789"/>
      <c r="J5789"/>
      <c r="K5789"/>
      <c r="L5789"/>
      <c r="M5789"/>
      <c r="N5789"/>
      <c r="O5789"/>
      <c r="P5789"/>
      <c r="Q5789"/>
      <c r="R5789"/>
      <c r="S5789"/>
      <c r="T5789"/>
      <c r="U5789"/>
      <c r="V5789"/>
      <c r="W5789"/>
      <c r="X5789"/>
      <c r="Y5789"/>
      <c r="Z5789"/>
    </row>
    <row r="5790" spans="1:26" x14ac:dyDescent="0.25">
      <c r="A5790"/>
      <c r="B5790"/>
      <c r="C5790"/>
      <c r="D5790"/>
      <c r="E5790"/>
      <c r="F5790"/>
      <c r="G5790"/>
      <c r="H5790"/>
      <c r="I5790"/>
      <c r="J5790"/>
      <c r="K5790"/>
      <c r="L5790"/>
      <c r="M5790"/>
      <c r="N5790"/>
      <c r="O5790"/>
      <c r="P5790"/>
      <c r="Q5790"/>
      <c r="R5790"/>
      <c r="S5790"/>
      <c r="T5790"/>
      <c r="U5790"/>
      <c r="V5790"/>
      <c r="W5790"/>
      <c r="X5790"/>
      <c r="Y5790"/>
      <c r="Z5790"/>
    </row>
    <row r="5791" spans="1:26" x14ac:dyDescent="0.25">
      <c r="A5791"/>
      <c r="B5791"/>
      <c r="C5791"/>
      <c r="D5791"/>
      <c r="E5791"/>
      <c r="F5791"/>
      <c r="G5791"/>
      <c r="H5791"/>
      <c r="I5791"/>
      <c r="J5791"/>
      <c r="K5791"/>
      <c r="L5791"/>
      <c r="M5791"/>
      <c r="N5791"/>
      <c r="O5791"/>
      <c r="P5791"/>
      <c r="Q5791"/>
      <c r="R5791"/>
      <c r="S5791"/>
      <c r="T5791"/>
      <c r="U5791"/>
      <c r="V5791"/>
      <c r="W5791"/>
      <c r="X5791"/>
      <c r="Y5791"/>
      <c r="Z5791"/>
    </row>
    <row r="5792" spans="1:26" x14ac:dyDescent="0.25">
      <c r="A5792"/>
      <c r="B5792"/>
      <c r="C5792"/>
      <c r="D5792"/>
      <c r="E5792"/>
      <c r="F5792"/>
      <c r="G5792"/>
      <c r="H5792"/>
      <c r="I5792"/>
      <c r="J5792"/>
      <c r="K5792"/>
      <c r="L5792"/>
      <c r="M5792"/>
      <c r="N5792"/>
      <c r="O5792"/>
      <c r="P5792"/>
      <c r="Q5792"/>
      <c r="R5792"/>
      <c r="S5792"/>
      <c r="T5792"/>
      <c r="U5792"/>
      <c r="V5792"/>
      <c r="W5792"/>
      <c r="X5792"/>
      <c r="Y5792"/>
      <c r="Z5792"/>
    </row>
    <row r="5793" spans="1:26" x14ac:dyDescent="0.25">
      <c r="A5793"/>
      <c r="B5793"/>
      <c r="C5793"/>
      <c r="D5793"/>
      <c r="E5793"/>
      <c r="F5793"/>
      <c r="G5793"/>
      <c r="H5793"/>
      <c r="I5793"/>
      <c r="J5793"/>
      <c r="K5793"/>
      <c r="L5793"/>
      <c r="M5793"/>
      <c r="N5793"/>
      <c r="O5793"/>
      <c r="P5793"/>
      <c r="Q5793"/>
      <c r="R5793"/>
      <c r="S5793"/>
      <c r="T5793"/>
      <c r="U5793"/>
      <c r="V5793"/>
      <c r="W5793"/>
      <c r="X5793"/>
      <c r="Y5793"/>
      <c r="Z5793"/>
    </row>
    <row r="5794" spans="1:26" x14ac:dyDescent="0.25">
      <c r="A5794"/>
      <c r="B5794"/>
      <c r="C5794"/>
      <c r="D5794"/>
      <c r="E5794"/>
      <c r="F5794"/>
      <c r="G5794"/>
      <c r="H5794"/>
      <c r="I5794"/>
      <c r="J5794"/>
      <c r="K5794"/>
      <c r="L5794"/>
      <c r="M5794"/>
      <c r="N5794"/>
      <c r="O5794"/>
      <c r="P5794"/>
      <c r="Q5794"/>
      <c r="R5794"/>
      <c r="S5794"/>
      <c r="T5794"/>
      <c r="U5794"/>
      <c r="V5794"/>
      <c r="W5794"/>
      <c r="X5794"/>
      <c r="Y5794"/>
      <c r="Z5794"/>
    </row>
    <row r="5795" spans="1:26" x14ac:dyDescent="0.25">
      <c r="A5795"/>
      <c r="B5795"/>
      <c r="C5795"/>
      <c r="D5795"/>
      <c r="E5795"/>
      <c r="F5795"/>
      <c r="G5795"/>
      <c r="H5795"/>
      <c r="I5795"/>
      <c r="J5795"/>
      <c r="K5795"/>
      <c r="L5795"/>
      <c r="M5795"/>
      <c r="N5795"/>
      <c r="O5795"/>
      <c r="P5795"/>
      <c r="Q5795"/>
      <c r="R5795"/>
      <c r="S5795"/>
      <c r="T5795"/>
      <c r="U5795"/>
      <c r="V5795"/>
      <c r="W5795"/>
      <c r="X5795"/>
      <c r="Y5795"/>
      <c r="Z5795"/>
    </row>
    <row r="5796" spans="1:26" x14ac:dyDescent="0.25">
      <c r="A5796"/>
      <c r="B5796"/>
      <c r="C5796"/>
      <c r="D5796"/>
      <c r="E5796"/>
      <c r="F5796"/>
      <c r="G5796"/>
      <c r="H5796"/>
      <c r="I5796"/>
      <c r="J5796"/>
      <c r="K5796"/>
      <c r="L5796"/>
      <c r="M5796"/>
      <c r="N5796"/>
      <c r="O5796"/>
      <c r="P5796"/>
      <c r="Q5796"/>
      <c r="R5796"/>
      <c r="S5796"/>
      <c r="T5796"/>
      <c r="U5796"/>
      <c r="V5796"/>
      <c r="W5796"/>
      <c r="X5796"/>
      <c r="Y5796"/>
      <c r="Z5796"/>
    </row>
    <row r="5797" spans="1:26" x14ac:dyDescent="0.25">
      <c r="A5797"/>
      <c r="B5797"/>
      <c r="C5797"/>
      <c r="D5797"/>
      <c r="E5797"/>
      <c r="F5797"/>
      <c r="G5797"/>
      <c r="H5797"/>
      <c r="I5797"/>
      <c r="J5797"/>
      <c r="K5797"/>
      <c r="L5797"/>
      <c r="M5797"/>
      <c r="N5797"/>
      <c r="O5797"/>
      <c r="P5797"/>
      <c r="Q5797"/>
      <c r="R5797"/>
      <c r="S5797"/>
      <c r="T5797"/>
      <c r="U5797"/>
      <c r="V5797"/>
      <c r="W5797"/>
      <c r="X5797"/>
      <c r="Y5797"/>
      <c r="Z5797"/>
    </row>
    <row r="5798" spans="1:26" x14ac:dyDescent="0.25">
      <c r="A5798"/>
      <c r="B5798"/>
      <c r="C5798"/>
      <c r="D5798"/>
      <c r="E5798"/>
      <c r="F5798"/>
      <c r="G5798"/>
      <c r="H5798"/>
      <c r="I5798"/>
      <c r="J5798"/>
      <c r="K5798"/>
      <c r="L5798"/>
      <c r="M5798"/>
      <c r="N5798"/>
      <c r="O5798"/>
      <c r="P5798"/>
      <c r="Q5798"/>
      <c r="R5798"/>
      <c r="S5798"/>
      <c r="T5798"/>
      <c r="U5798"/>
      <c r="V5798"/>
      <c r="W5798"/>
      <c r="X5798"/>
      <c r="Y5798"/>
      <c r="Z5798"/>
    </row>
    <row r="5799" spans="1:26" x14ac:dyDescent="0.25">
      <c r="A5799"/>
      <c r="B5799"/>
      <c r="C5799"/>
      <c r="D5799"/>
      <c r="E5799"/>
      <c r="F5799"/>
      <c r="G5799"/>
      <c r="H5799"/>
      <c r="I5799"/>
      <c r="J5799"/>
      <c r="K5799"/>
      <c r="L5799"/>
      <c r="M5799"/>
      <c r="N5799"/>
      <c r="O5799"/>
      <c r="P5799"/>
      <c r="Q5799"/>
      <c r="R5799"/>
      <c r="S5799"/>
      <c r="T5799"/>
      <c r="U5799"/>
      <c r="V5799"/>
      <c r="W5799"/>
      <c r="X5799"/>
      <c r="Y5799"/>
      <c r="Z5799"/>
    </row>
    <row r="5800" spans="1:26" x14ac:dyDescent="0.25">
      <c r="A5800"/>
      <c r="B5800"/>
      <c r="C5800"/>
      <c r="D5800"/>
      <c r="E5800"/>
      <c r="F5800"/>
      <c r="G5800"/>
      <c r="H5800"/>
      <c r="I5800"/>
      <c r="J5800"/>
      <c r="K5800"/>
      <c r="L5800"/>
      <c r="M5800"/>
      <c r="N5800"/>
      <c r="O5800"/>
      <c r="P5800"/>
      <c r="Q5800"/>
      <c r="R5800"/>
      <c r="S5800"/>
      <c r="T5800"/>
      <c r="U5800"/>
      <c r="V5800"/>
      <c r="W5800"/>
      <c r="X5800"/>
      <c r="Y5800"/>
      <c r="Z5800"/>
    </row>
    <row r="5801" spans="1:26" x14ac:dyDescent="0.25">
      <c r="A5801"/>
      <c r="B5801"/>
      <c r="C5801"/>
      <c r="D5801"/>
      <c r="E5801"/>
      <c r="F5801"/>
      <c r="G5801"/>
      <c r="H5801"/>
      <c r="I5801"/>
      <c r="J5801"/>
      <c r="K5801"/>
      <c r="L5801"/>
      <c r="M5801"/>
      <c r="N5801"/>
      <c r="O5801"/>
      <c r="P5801"/>
      <c r="Q5801"/>
      <c r="R5801"/>
      <c r="S5801"/>
      <c r="T5801"/>
      <c r="U5801"/>
      <c r="V5801"/>
      <c r="W5801"/>
      <c r="X5801"/>
      <c r="Y5801"/>
      <c r="Z5801"/>
    </row>
    <row r="5802" spans="1:26" x14ac:dyDescent="0.25">
      <c r="A5802"/>
      <c r="B5802"/>
      <c r="C5802"/>
      <c r="D5802"/>
      <c r="E5802"/>
      <c r="F5802"/>
      <c r="G5802"/>
      <c r="H5802"/>
      <c r="I5802"/>
      <c r="J5802"/>
      <c r="K5802"/>
      <c r="L5802"/>
      <c r="M5802"/>
      <c r="N5802"/>
      <c r="O5802"/>
      <c r="P5802"/>
      <c r="Q5802"/>
      <c r="R5802"/>
      <c r="S5802"/>
      <c r="T5802"/>
      <c r="U5802"/>
      <c r="V5802"/>
      <c r="W5802"/>
      <c r="X5802"/>
      <c r="Y5802"/>
      <c r="Z5802"/>
    </row>
    <row r="5803" spans="1:26" x14ac:dyDescent="0.25">
      <c r="A5803"/>
      <c r="B5803"/>
      <c r="C5803"/>
      <c r="D5803"/>
      <c r="E5803"/>
      <c r="F5803"/>
      <c r="G5803"/>
      <c r="H5803"/>
      <c r="I5803"/>
      <c r="J5803"/>
      <c r="K5803"/>
      <c r="L5803"/>
      <c r="M5803"/>
      <c r="N5803"/>
      <c r="O5803"/>
      <c r="P5803"/>
      <c r="Q5803"/>
      <c r="R5803"/>
      <c r="S5803"/>
      <c r="T5803"/>
      <c r="U5803"/>
      <c r="V5803"/>
      <c r="W5803"/>
      <c r="X5803"/>
      <c r="Y5803"/>
      <c r="Z5803"/>
    </row>
    <row r="5804" spans="1:26" x14ac:dyDescent="0.25">
      <c r="A5804"/>
      <c r="B5804"/>
      <c r="C5804"/>
      <c r="D5804"/>
      <c r="E5804"/>
      <c r="F5804"/>
      <c r="G5804"/>
      <c r="H5804"/>
      <c r="I5804"/>
      <c r="J5804"/>
      <c r="K5804"/>
      <c r="L5804"/>
      <c r="M5804"/>
      <c r="N5804"/>
      <c r="O5804"/>
      <c r="P5804"/>
      <c r="Q5804"/>
      <c r="R5804"/>
      <c r="S5804"/>
      <c r="T5804"/>
      <c r="U5804"/>
      <c r="V5804"/>
      <c r="W5804"/>
      <c r="X5804"/>
      <c r="Y5804"/>
      <c r="Z5804"/>
    </row>
    <row r="5805" spans="1:26" x14ac:dyDescent="0.25">
      <c r="A5805"/>
      <c r="B5805"/>
      <c r="C5805"/>
      <c r="D5805"/>
      <c r="E5805"/>
      <c r="F5805"/>
      <c r="G5805"/>
      <c r="H5805"/>
      <c r="I5805"/>
      <c r="J5805"/>
      <c r="K5805"/>
      <c r="L5805"/>
      <c r="M5805"/>
      <c r="N5805"/>
      <c r="O5805"/>
      <c r="P5805"/>
      <c r="Q5805"/>
      <c r="R5805"/>
      <c r="S5805"/>
      <c r="T5805"/>
      <c r="U5805"/>
      <c r="V5805"/>
      <c r="W5805"/>
      <c r="X5805"/>
      <c r="Y5805"/>
      <c r="Z5805"/>
    </row>
    <row r="5806" spans="1:26" x14ac:dyDescent="0.25">
      <c r="A5806"/>
      <c r="B5806"/>
      <c r="C5806"/>
      <c r="D5806"/>
      <c r="E5806"/>
      <c r="F5806"/>
      <c r="G5806"/>
      <c r="H5806"/>
      <c r="I5806"/>
      <c r="J5806"/>
      <c r="K5806"/>
      <c r="L5806"/>
      <c r="M5806"/>
      <c r="N5806"/>
      <c r="O5806"/>
      <c r="P5806"/>
      <c r="Q5806"/>
      <c r="R5806"/>
      <c r="S5806"/>
      <c r="T5806"/>
      <c r="U5806"/>
      <c r="V5806"/>
      <c r="W5806"/>
      <c r="X5806"/>
      <c r="Y5806"/>
      <c r="Z5806"/>
    </row>
    <row r="5807" spans="1:26" x14ac:dyDescent="0.25">
      <c r="A5807"/>
      <c r="B5807"/>
      <c r="C5807"/>
      <c r="D5807"/>
      <c r="E5807"/>
      <c r="F5807"/>
      <c r="G5807"/>
      <c r="H5807"/>
      <c r="I5807"/>
      <c r="J5807"/>
      <c r="K5807"/>
      <c r="L5807"/>
      <c r="M5807"/>
      <c r="N5807"/>
      <c r="O5807"/>
      <c r="P5807"/>
      <c r="Q5807"/>
      <c r="R5807"/>
      <c r="S5807"/>
      <c r="T5807"/>
      <c r="U5807"/>
      <c r="V5807"/>
      <c r="W5807"/>
      <c r="X5807"/>
      <c r="Y5807"/>
      <c r="Z5807"/>
    </row>
    <row r="5808" spans="1:26" x14ac:dyDescent="0.25">
      <c r="A5808"/>
      <c r="B5808"/>
      <c r="C5808"/>
      <c r="D5808"/>
      <c r="E5808"/>
      <c r="F5808"/>
      <c r="G5808"/>
      <c r="H5808"/>
      <c r="I5808"/>
      <c r="J5808"/>
      <c r="K5808"/>
      <c r="L5808"/>
      <c r="M5808"/>
      <c r="N5808"/>
      <c r="O5808"/>
      <c r="P5808"/>
      <c r="Q5808"/>
      <c r="R5808"/>
      <c r="S5808"/>
      <c r="T5808"/>
      <c r="U5808"/>
      <c r="V5808"/>
      <c r="W5808"/>
      <c r="X5808"/>
      <c r="Y5808"/>
      <c r="Z5808"/>
    </row>
    <row r="5809" spans="1:26" x14ac:dyDescent="0.25">
      <c r="A5809"/>
      <c r="B5809"/>
      <c r="C5809"/>
      <c r="D5809"/>
      <c r="E5809"/>
      <c r="F5809"/>
      <c r="G5809"/>
      <c r="H5809"/>
      <c r="I5809"/>
      <c r="J5809"/>
      <c r="K5809"/>
      <c r="L5809"/>
      <c r="M5809"/>
      <c r="N5809"/>
      <c r="O5809"/>
      <c r="P5809"/>
      <c r="Q5809"/>
      <c r="R5809"/>
      <c r="S5809"/>
      <c r="T5809"/>
      <c r="U5809"/>
      <c r="V5809"/>
      <c r="W5809"/>
      <c r="X5809"/>
      <c r="Y5809"/>
      <c r="Z5809"/>
    </row>
    <row r="5810" spans="1:26" x14ac:dyDescent="0.25">
      <c r="A5810"/>
      <c r="B5810"/>
      <c r="C5810"/>
      <c r="D5810"/>
      <c r="E5810"/>
      <c r="F5810"/>
      <c r="G5810"/>
      <c r="H5810"/>
      <c r="I5810"/>
      <c r="J5810"/>
      <c r="K5810"/>
      <c r="L5810"/>
      <c r="M5810"/>
      <c r="N5810"/>
      <c r="O5810"/>
      <c r="P5810"/>
      <c r="Q5810"/>
      <c r="R5810"/>
      <c r="S5810"/>
      <c r="T5810"/>
      <c r="U5810"/>
      <c r="V5810"/>
      <c r="W5810"/>
      <c r="X5810"/>
      <c r="Y5810"/>
      <c r="Z5810"/>
    </row>
    <row r="5811" spans="1:26" x14ac:dyDescent="0.25">
      <c r="A5811"/>
      <c r="B5811"/>
      <c r="C5811"/>
      <c r="D5811"/>
      <c r="E5811"/>
      <c r="F5811"/>
      <c r="G5811"/>
      <c r="H5811"/>
      <c r="I5811"/>
      <c r="J5811"/>
      <c r="K5811"/>
      <c r="L5811"/>
      <c r="M5811"/>
      <c r="N5811"/>
      <c r="O5811"/>
      <c r="P5811"/>
      <c r="Q5811"/>
      <c r="R5811"/>
      <c r="S5811"/>
      <c r="T5811"/>
      <c r="U5811"/>
      <c r="V5811"/>
      <c r="W5811"/>
      <c r="X5811"/>
      <c r="Y5811"/>
      <c r="Z5811"/>
    </row>
    <row r="5812" spans="1:26" x14ac:dyDescent="0.25">
      <c r="A5812"/>
      <c r="B5812"/>
      <c r="C5812"/>
      <c r="D5812"/>
      <c r="E5812"/>
      <c r="F5812"/>
      <c r="G5812"/>
      <c r="H5812"/>
      <c r="I5812"/>
      <c r="J5812"/>
      <c r="K5812"/>
      <c r="L5812"/>
      <c r="M5812"/>
      <c r="N5812"/>
      <c r="O5812"/>
      <c r="P5812"/>
      <c r="Q5812"/>
      <c r="R5812"/>
      <c r="S5812"/>
      <c r="T5812"/>
      <c r="U5812"/>
      <c r="V5812"/>
      <c r="W5812"/>
      <c r="X5812"/>
      <c r="Y5812"/>
      <c r="Z5812"/>
    </row>
    <row r="5813" spans="1:26" x14ac:dyDescent="0.25">
      <c r="A5813"/>
      <c r="B5813"/>
      <c r="C5813"/>
      <c r="D5813"/>
      <c r="E5813"/>
      <c r="F5813"/>
      <c r="G5813"/>
      <c r="H5813"/>
      <c r="I5813"/>
      <c r="J5813"/>
      <c r="K5813"/>
      <c r="L5813"/>
      <c r="M5813"/>
      <c r="N5813"/>
      <c r="O5813"/>
      <c r="P5813"/>
      <c r="Q5813"/>
      <c r="R5813"/>
      <c r="S5813"/>
      <c r="T5813"/>
      <c r="U5813"/>
      <c r="V5813"/>
      <c r="W5813"/>
      <c r="X5813"/>
      <c r="Y5813"/>
      <c r="Z5813"/>
    </row>
    <row r="5814" spans="1:26" x14ac:dyDescent="0.25">
      <c r="A5814"/>
      <c r="B5814"/>
      <c r="C5814"/>
      <c r="D5814"/>
      <c r="E5814"/>
      <c r="F5814"/>
      <c r="G5814"/>
      <c r="H5814"/>
      <c r="I5814"/>
      <c r="J5814"/>
      <c r="K5814"/>
      <c r="L5814"/>
      <c r="M5814"/>
      <c r="N5814"/>
      <c r="O5814"/>
      <c r="P5814"/>
      <c r="Q5814"/>
      <c r="R5814"/>
      <c r="S5814"/>
      <c r="T5814"/>
      <c r="U5814"/>
      <c r="V5814"/>
      <c r="W5814"/>
      <c r="X5814"/>
      <c r="Y5814"/>
      <c r="Z5814"/>
    </row>
    <row r="5815" spans="1:26" x14ac:dyDescent="0.25">
      <c r="A5815"/>
      <c r="B5815"/>
      <c r="C5815"/>
      <c r="D5815"/>
      <c r="E5815"/>
      <c r="F5815"/>
      <c r="G5815"/>
      <c r="H5815"/>
      <c r="I5815"/>
      <c r="J5815"/>
      <c r="K5815"/>
      <c r="L5815"/>
      <c r="M5815"/>
      <c r="N5815"/>
      <c r="O5815"/>
      <c r="P5815"/>
      <c r="Q5815"/>
      <c r="R5815"/>
      <c r="S5815"/>
      <c r="T5815"/>
      <c r="U5815"/>
      <c r="V5815"/>
      <c r="W5815"/>
      <c r="X5815"/>
      <c r="Y5815"/>
      <c r="Z5815"/>
    </row>
    <row r="5816" spans="1:26" x14ac:dyDescent="0.25">
      <c r="A5816"/>
      <c r="B5816"/>
      <c r="C5816"/>
      <c r="D5816"/>
      <c r="E5816"/>
      <c r="F5816"/>
      <c r="G5816"/>
      <c r="H5816"/>
      <c r="I5816"/>
      <c r="J5816"/>
      <c r="K5816"/>
      <c r="L5816"/>
      <c r="M5816"/>
      <c r="N5816"/>
      <c r="O5816"/>
      <c r="P5816"/>
      <c r="Q5816"/>
      <c r="R5816"/>
      <c r="S5816"/>
      <c r="T5816"/>
      <c r="U5816"/>
      <c r="V5816"/>
      <c r="W5816"/>
      <c r="X5816"/>
      <c r="Y5816"/>
      <c r="Z5816"/>
    </row>
    <row r="5817" spans="1:26" x14ac:dyDescent="0.25">
      <c r="A5817"/>
      <c r="B5817"/>
      <c r="C5817"/>
      <c r="D5817"/>
      <c r="E5817"/>
      <c r="F5817"/>
      <c r="G5817"/>
      <c r="H5817"/>
      <c r="I5817"/>
      <c r="J5817"/>
      <c r="K5817"/>
      <c r="L5817"/>
      <c r="M5817"/>
      <c r="N5817"/>
      <c r="O5817"/>
      <c r="P5817"/>
      <c r="Q5817"/>
      <c r="R5817"/>
      <c r="S5817"/>
      <c r="T5817"/>
      <c r="U5817"/>
      <c r="V5817"/>
      <c r="W5817"/>
      <c r="X5817"/>
      <c r="Y5817"/>
      <c r="Z5817"/>
    </row>
    <row r="5818" spans="1:26" x14ac:dyDescent="0.25">
      <c r="A5818"/>
      <c r="B5818"/>
      <c r="C5818"/>
      <c r="D5818"/>
      <c r="E5818"/>
      <c r="F5818"/>
      <c r="G5818"/>
      <c r="H5818"/>
      <c r="I5818"/>
      <c r="J5818"/>
      <c r="K5818"/>
      <c r="L5818"/>
      <c r="M5818"/>
      <c r="N5818"/>
      <c r="O5818"/>
      <c r="P5818"/>
      <c r="Q5818"/>
      <c r="R5818"/>
      <c r="S5818"/>
      <c r="T5818"/>
      <c r="U5818"/>
      <c r="V5818"/>
      <c r="W5818"/>
      <c r="X5818"/>
      <c r="Y5818"/>
      <c r="Z5818"/>
    </row>
    <row r="5819" spans="1:26" x14ac:dyDescent="0.25">
      <c r="A5819"/>
      <c r="B5819"/>
      <c r="C5819"/>
      <c r="D5819"/>
      <c r="E5819"/>
      <c r="F5819"/>
      <c r="G5819"/>
      <c r="H5819"/>
      <c r="I5819"/>
      <c r="J5819"/>
      <c r="K5819"/>
      <c r="L5819"/>
      <c r="M5819"/>
      <c r="N5819"/>
      <c r="O5819"/>
      <c r="P5819"/>
      <c r="Q5819"/>
      <c r="R5819"/>
      <c r="S5819"/>
      <c r="T5819"/>
      <c r="U5819"/>
      <c r="V5819"/>
      <c r="W5819"/>
      <c r="X5819"/>
      <c r="Y5819"/>
      <c r="Z5819"/>
    </row>
    <row r="5820" spans="1:26" x14ac:dyDescent="0.25">
      <c r="A5820"/>
      <c r="B5820"/>
      <c r="C5820"/>
      <c r="D5820"/>
      <c r="E5820"/>
      <c r="F5820"/>
      <c r="G5820"/>
      <c r="H5820"/>
      <c r="I5820"/>
      <c r="J5820"/>
      <c r="K5820"/>
      <c r="L5820"/>
      <c r="M5820"/>
      <c r="N5820"/>
      <c r="O5820"/>
      <c r="P5820"/>
      <c r="Q5820"/>
      <c r="R5820"/>
      <c r="S5820"/>
      <c r="T5820"/>
      <c r="U5820"/>
      <c r="V5820"/>
      <c r="W5820"/>
      <c r="X5820"/>
      <c r="Y5820"/>
      <c r="Z5820"/>
    </row>
    <row r="5821" spans="1:26" x14ac:dyDescent="0.25">
      <c r="A5821"/>
      <c r="B5821"/>
      <c r="C5821"/>
      <c r="D5821"/>
      <c r="E5821"/>
      <c r="F5821"/>
      <c r="G5821"/>
      <c r="H5821"/>
      <c r="I5821"/>
      <c r="J5821"/>
      <c r="K5821"/>
      <c r="L5821"/>
      <c r="M5821"/>
      <c r="N5821"/>
      <c r="O5821"/>
      <c r="P5821"/>
      <c r="Q5821"/>
      <c r="R5821"/>
      <c r="S5821"/>
      <c r="T5821"/>
      <c r="U5821"/>
      <c r="V5821"/>
      <c r="W5821"/>
      <c r="X5821"/>
      <c r="Y5821"/>
      <c r="Z5821"/>
    </row>
    <row r="5822" spans="1:26" x14ac:dyDescent="0.25">
      <c r="A5822"/>
      <c r="B5822"/>
      <c r="C5822"/>
      <c r="D5822"/>
      <c r="E5822"/>
      <c r="F5822"/>
      <c r="G5822"/>
      <c r="H5822"/>
      <c r="I5822"/>
      <c r="J5822"/>
      <c r="K5822"/>
      <c r="L5822"/>
      <c r="M5822"/>
      <c r="N5822"/>
      <c r="O5822"/>
      <c r="P5822"/>
      <c r="Q5822"/>
      <c r="R5822"/>
      <c r="S5822"/>
      <c r="T5822"/>
      <c r="U5822"/>
      <c r="V5822"/>
      <c r="W5822"/>
      <c r="X5822"/>
      <c r="Y5822"/>
      <c r="Z5822"/>
    </row>
    <row r="5823" spans="1:26" x14ac:dyDescent="0.25">
      <c r="A5823"/>
      <c r="B5823"/>
      <c r="C5823"/>
      <c r="D5823"/>
      <c r="E5823"/>
      <c r="F5823"/>
      <c r="G5823"/>
      <c r="H5823"/>
      <c r="I5823"/>
      <c r="J5823"/>
      <c r="K5823"/>
      <c r="L5823"/>
      <c r="M5823"/>
      <c r="N5823"/>
      <c r="O5823"/>
      <c r="P5823"/>
      <c r="Q5823"/>
      <c r="R5823"/>
      <c r="S5823"/>
      <c r="T5823"/>
      <c r="U5823"/>
      <c r="V5823"/>
      <c r="W5823"/>
      <c r="X5823"/>
      <c r="Y5823"/>
      <c r="Z5823"/>
    </row>
    <row r="5824" spans="1:26" x14ac:dyDescent="0.25">
      <c r="A5824"/>
      <c r="B5824"/>
      <c r="C5824"/>
      <c r="D5824"/>
      <c r="E5824"/>
      <c r="F5824"/>
      <c r="G5824"/>
      <c r="H5824"/>
      <c r="I5824"/>
      <c r="J5824"/>
      <c r="K5824"/>
      <c r="L5824"/>
      <c r="M5824"/>
      <c r="N5824"/>
      <c r="O5824"/>
      <c r="P5824"/>
      <c r="Q5824"/>
      <c r="R5824"/>
      <c r="S5824"/>
      <c r="T5824"/>
      <c r="U5824"/>
      <c r="V5824"/>
      <c r="W5824"/>
      <c r="X5824"/>
      <c r="Y5824"/>
      <c r="Z5824"/>
    </row>
    <row r="5825" spans="1:26" x14ac:dyDescent="0.25">
      <c r="A5825"/>
      <c r="B5825"/>
      <c r="C5825"/>
      <c r="D5825"/>
      <c r="E5825"/>
      <c r="F5825"/>
      <c r="G5825"/>
      <c r="H5825"/>
      <c r="I5825"/>
      <c r="J5825"/>
      <c r="K5825"/>
      <c r="L5825"/>
      <c r="M5825"/>
      <c r="N5825"/>
      <c r="O5825"/>
      <c r="P5825"/>
      <c r="Q5825"/>
      <c r="R5825"/>
      <c r="S5825"/>
      <c r="T5825"/>
      <c r="U5825"/>
      <c r="V5825"/>
      <c r="W5825"/>
      <c r="X5825"/>
      <c r="Y5825"/>
      <c r="Z5825"/>
    </row>
    <row r="5826" spans="1:26" x14ac:dyDescent="0.25">
      <c r="A5826"/>
      <c r="B5826"/>
      <c r="C5826"/>
      <c r="D5826"/>
      <c r="E5826"/>
      <c r="F5826"/>
      <c r="G5826"/>
      <c r="H5826"/>
      <c r="I5826"/>
      <c r="J5826"/>
      <c r="K5826"/>
      <c r="L5826"/>
      <c r="M5826"/>
      <c r="N5826"/>
      <c r="O5826"/>
      <c r="P5826"/>
      <c r="Q5826"/>
      <c r="R5826"/>
      <c r="S5826"/>
      <c r="T5826"/>
      <c r="U5826"/>
      <c r="V5826"/>
      <c r="W5826"/>
      <c r="X5826"/>
      <c r="Y5826"/>
      <c r="Z5826"/>
    </row>
    <row r="5827" spans="1:26" x14ac:dyDescent="0.25">
      <c r="A5827"/>
      <c r="B5827"/>
      <c r="C5827"/>
      <c r="D5827"/>
      <c r="E5827"/>
      <c r="F5827"/>
      <c r="G5827"/>
      <c r="H5827"/>
      <c r="I5827"/>
      <c r="J5827"/>
      <c r="K5827"/>
      <c r="L5827"/>
      <c r="M5827"/>
      <c r="N5827"/>
      <c r="O5827"/>
      <c r="P5827"/>
      <c r="Q5827"/>
      <c r="R5827"/>
      <c r="S5827"/>
      <c r="T5827"/>
      <c r="U5827"/>
      <c r="V5827"/>
      <c r="W5827"/>
      <c r="X5827"/>
      <c r="Y5827"/>
      <c r="Z5827"/>
    </row>
    <row r="5828" spans="1:26" x14ac:dyDescent="0.25">
      <c r="A5828"/>
      <c r="B5828"/>
      <c r="C5828"/>
      <c r="D5828"/>
      <c r="E5828"/>
      <c r="F5828"/>
      <c r="G5828"/>
      <c r="H5828"/>
      <c r="I5828"/>
      <c r="J5828"/>
      <c r="K5828"/>
      <c r="L5828"/>
      <c r="M5828"/>
      <c r="N5828"/>
      <c r="O5828"/>
      <c r="P5828"/>
      <c r="Q5828"/>
      <c r="R5828"/>
      <c r="S5828"/>
      <c r="T5828"/>
      <c r="U5828"/>
      <c r="V5828"/>
      <c r="W5828"/>
      <c r="X5828"/>
      <c r="Y5828"/>
      <c r="Z5828"/>
    </row>
    <row r="5829" spans="1:26" x14ac:dyDescent="0.25">
      <c r="A5829"/>
      <c r="B5829"/>
      <c r="C5829"/>
      <c r="D5829"/>
      <c r="E5829"/>
      <c r="F5829"/>
      <c r="G5829"/>
      <c r="H5829"/>
      <c r="I5829"/>
      <c r="J5829"/>
      <c r="K5829"/>
      <c r="L5829"/>
      <c r="M5829"/>
      <c r="N5829"/>
      <c r="O5829"/>
      <c r="P5829"/>
      <c r="Q5829"/>
      <c r="R5829"/>
      <c r="S5829"/>
      <c r="T5829"/>
      <c r="U5829"/>
      <c r="V5829"/>
      <c r="W5829"/>
      <c r="X5829"/>
      <c r="Y5829"/>
      <c r="Z5829"/>
    </row>
    <row r="5830" spans="1:26" x14ac:dyDescent="0.25">
      <c r="A5830"/>
      <c r="B5830"/>
      <c r="C5830"/>
      <c r="D5830"/>
      <c r="E5830"/>
      <c r="F5830"/>
      <c r="G5830"/>
      <c r="H5830"/>
      <c r="I5830"/>
      <c r="J5830"/>
      <c r="K5830"/>
      <c r="L5830"/>
      <c r="M5830"/>
      <c r="N5830"/>
      <c r="O5830"/>
      <c r="P5830"/>
      <c r="Q5830"/>
      <c r="R5830"/>
      <c r="S5830"/>
      <c r="T5830"/>
      <c r="U5830"/>
      <c r="V5830"/>
      <c r="W5830"/>
      <c r="X5830"/>
      <c r="Y5830"/>
      <c r="Z5830"/>
    </row>
    <row r="5831" spans="1:26" x14ac:dyDescent="0.25">
      <c r="A5831"/>
      <c r="B5831"/>
      <c r="C5831"/>
      <c r="D5831"/>
      <c r="E5831"/>
      <c r="F5831"/>
      <c r="G5831"/>
      <c r="H5831"/>
      <c r="I5831"/>
      <c r="J5831"/>
      <c r="K5831"/>
      <c r="L5831"/>
      <c r="M5831"/>
      <c r="N5831"/>
      <c r="O5831"/>
      <c r="P5831"/>
      <c r="Q5831"/>
      <c r="R5831"/>
      <c r="S5831"/>
      <c r="T5831"/>
      <c r="U5831"/>
      <c r="V5831"/>
      <c r="W5831"/>
      <c r="X5831"/>
      <c r="Y5831"/>
      <c r="Z5831"/>
    </row>
    <row r="5832" spans="1:26" x14ac:dyDescent="0.25">
      <c r="A5832"/>
      <c r="B5832"/>
      <c r="C5832"/>
      <c r="D5832"/>
      <c r="E5832"/>
      <c r="F5832"/>
      <c r="G5832"/>
      <c r="H5832"/>
      <c r="I5832"/>
      <c r="J5832"/>
      <c r="K5832"/>
      <c r="L5832"/>
      <c r="M5832"/>
      <c r="N5832"/>
      <c r="O5832"/>
      <c r="P5832"/>
      <c r="Q5832"/>
      <c r="R5832"/>
      <c r="S5832"/>
      <c r="T5832"/>
      <c r="U5832"/>
      <c r="V5832"/>
      <c r="W5832"/>
      <c r="X5832"/>
      <c r="Y5832"/>
      <c r="Z5832"/>
    </row>
    <row r="5833" spans="1:26" x14ac:dyDescent="0.25">
      <c r="A5833"/>
      <c r="B5833"/>
      <c r="C5833"/>
      <c r="D5833"/>
      <c r="E5833"/>
      <c r="F5833"/>
      <c r="G5833"/>
      <c r="H5833"/>
      <c r="I5833"/>
      <c r="J5833"/>
      <c r="K5833"/>
      <c r="L5833"/>
      <c r="M5833"/>
      <c r="N5833"/>
      <c r="O5833"/>
      <c r="P5833"/>
      <c r="Q5833"/>
      <c r="R5833"/>
      <c r="S5833"/>
      <c r="T5833"/>
      <c r="U5833"/>
      <c r="V5833"/>
      <c r="W5833"/>
      <c r="X5833"/>
      <c r="Y5833"/>
      <c r="Z5833"/>
    </row>
    <row r="5834" spans="1:26" x14ac:dyDescent="0.25">
      <c r="A5834"/>
      <c r="B5834"/>
      <c r="C5834"/>
      <c r="D5834"/>
      <c r="E5834"/>
      <c r="F5834"/>
      <c r="G5834"/>
      <c r="H5834"/>
      <c r="I5834"/>
      <c r="J5834"/>
      <c r="K5834"/>
      <c r="L5834"/>
      <c r="M5834"/>
      <c r="N5834"/>
      <c r="O5834"/>
      <c r="P5834"/>
      <c r="Q5834"/>
      <c r="R5834"/>
      <c r="S5834"/>
      <c r="T5834"/>
      <c r="U5834"/>
      <c r="V5834"/>
      <c r="W5834"/>
      <c r="X5834"/>
      <c r="Y5834"/>
      <c r="Z5834"/>
    </row>
    <row r="5835" spans="1:26" x14ac:dyDescent="0.25">
      <c r="A5835"/>
      <c r="B5835"/>
      <c r="C5835"/>
      <c r="D5835"/>
      <c r="E5835"/>
      <c r="F5835"/>
      <c r="G5835"/>
      <c r="H5835"/>
      <c r="I5835"/>
      <c r="J5835"/>
      <c r="K5835"/>
      <c r="L5835"/>
      <c r="M5835"/>
      <c r="N5835"/>
      <c r="O5835"/>
      <c r="P5835"/>
      <c r="Q5835"/>
      <c r="R5835"/>
      <c r="S5835"/>
      <c r="T5835"/>
      <c r="U5835"/>
      <c r="V5835"/>
      <c r="W5835"/>
      <c r="X5835"/>
      <c r="Y5835"/>
      <c r="Z5835"/>
    </row>
    <row r="5836" spans="1:26" x14ac:dyDescent="0.25">
      <c r="A5836"/>
      <c r="B5836"/>
      <c r="C5836"/>
      <c r="D5836"/>
      <c r="E5836"/>
      <c r="F5836"/>
      <c r="G5836"/>
      <c r="H5836"/>
      <c r="I5836"/>
      <c r="J5836"/>
      <c r="K5836"/>
      <c r="L5836"/>
      <c r="M5836"/>
      <c r="N5836"/>
      <c r="O5836"/>
      <c r="P5836"/>
      <c r="Q5836"/>
      <c r="R5836"/>
      <c r="S5836"/>
      <c r="T5836"/>
      <c r="U5836"/>
      <c r="V5836"/>
      <c r="W5836"/>
      <c r="X5836"/>
      <c r="Y5836"/>
      <c r="Z5836"/>
    </row>
    <row r="5837" spans="1:26" x14ac:dyDescent="0.25">
      <c r="A5837"/>
      <c r="B5837"/>
      <c r="C5837"/>
      <c r="D5837"/>
      <c r="E5837"/>
      <c r="F5837"/>
      <c r="G5837"/>
      <c r="H5837"/>
      <c r="I5837"/>
      <c r="J5837"/>
      <c r="K5837"/>
      <c r="L5837"/>
      <c r="M5837"/>
      <c r="N5837"/>
      <c r="O5837"/>
      <c r="P5837"/>
      <c r="Q5837"/>
      <c r="R5837"/>
      <c r="S5837"/>
      <c r="T5837"/>
      <c r="U5837"/>
      <c r="V5837"/>
      <c r="W5837"/>
      <c r="X5837"/>
      <c r="Y5837"/>
      <c r="Z5837"/>
    </row>
    <row r="5838" spans="1:26" x14ac:dyDescent="0.25">
      <c r="A5838"/>
      <c r="B5838"/>
      <c r="C5838"/>
      <c r="D5838"/>
      <c r="E5838"/>
      <c r="F5838"/>
      <c r="G5838"/>
      <c r="H5838"/>
      <c r="I5838"/>
      <c r="J5838"/>
      <c r="K5838"/>
      <c r="L5838"/>
      <c r="M5838"/>
      <c r="N5838"/>
      <c r="O5838"/>
      <c r="P5838"/>
      <c r="Q5838"/>
      <c r="R5838"/>
      <c r="S5838"/>
      <c r="T5838"/>
      <c r="U5838"/>
      <c r="V5838"/>
      <c r="W5838"/>
      <c r="X5838"/>
      <c r="Y5838"/>
      <c r="Z5838"/>
    </row>
    <row r="5839" spans="1:26" x14ac:dyDescent="0.25">
      <c r="A5839"/>
      <c r="B5839"/>
      <c r="C5839"/>
      <c r="D5839"/>
      <c r="E5839"/>
      <c r="F5839"/>
      <c r="G5839"/>
      <c r="H5839"/>
      <c r="I5839"/>
      <c r="J5839"/>
      <c r="K5839"/>
      <c r="L5839"/>
      <c r="M5839"/>
      <c r="N5839"/>
      <c r="O5839"/>
      <c r="P5839"/>
      <c r="Q5839"/>
      <c r="R5839"/>
      <c r="S5839"/>
      <c r="T5839"/>
      <c r="U5839"/>
      <c r="V5839"/>
      <c r="W5839"/>
      <c r="X5839"/>
      <c r="Y5839"/>
      <c r="Z5839"/>
    </row>
    <row r="5840" spans="1:26" x14ac:dyDescent="0.25">
      <c r="A5840"/>
      <c r="B5840"/>
      <c r="C5840"/>
      <c r="D5840"/>
      <c r="E5840"/>
      <c r="F5840"/>
      <c r="G5840"/>
      <c r="H5840"/>
      <c r="I5840"/>
      <c r="J5840"/>
      <c r="K5840"/>
      <c r="L5840"/>
      <c r="M5840"/>
      <c r="N5840"/>
      <c r="O5840"/>
      <c r="P5840"/>
      <c r="Q5840"/>
      <c r="R5840"/>
      <c r="S5840"/>
      <c r="T5840"/>
      <c r="U5840"/>
      <c r="V5840"/>
      <c r="W5840"/>
      <c r="X5840"/>
      <c r="Y5840"/>
      <c r="Z5840"/>
    </row>
    <row r="5841" spans="1:26" x14ac:dyDescent="0.25">
      <c r="A5841"/>
      <c r="B5841"/>
      <c r="C5841"/>
      <c r="D5841"/>
      <c r="E5841"/>
      <c r="F5841"/>
      <c r="G5841"/>
      <c r="H5841"/>
      <c r="I5841"/>
      <c r="J5841"/>
      <c r="K5841"/>
      <c r="L5841"/>
      <c r="M5841"/>
      <c r="N5841"/>
      <c r="O5841"/>
      <c r="P5841"/>
      <c r="Q5841"/>
      <c r="R5841"/>
      <c r="S5841"/>
      <c r="T5841"/>
      <c r="U5841"/>
      <c r="V5841"/>
      <c r="W5841"/>
      <c r="X5841"/>
      <c r="Y5841"/>
      <c r="Z5841"/>
    </row>
    <row r="5842" spans="1:26" x14ac:dyDescent="0.25">
      <c r="A5842"/>
      <c r="B5842"/>
      <c r="C5842"/>
      <c r="D5842"/>
      <c r="E5842"/>
      <c r="F5842"/>
      <c r="G5842"/>
      <c r="H5842"/>
      <c r="I5842"/>
      <c r="J5842"/>
      <c r="K5842"/>
      <c r="L5842"/>
      <c r="M5842"/>
      <c r="N5842"/>
      <c r="O5842"/>
      <c r="P5842"/>
      <c r="Q5842"/>
      <c r="R5842"/>
      <c r="S5842"/>
      <c r="T5842"/>
      <c r="U5842"/>
      <c r="V5842"/>
      <c r="W5842"/>
      <c r="X5842"/>
      <c r="Y5842"/>
      <c r="Z5842"/>
    </row>
    <row r="5843" spans="1:26" x14ac:dyDescent="0.25">
      <c r="A5843"/>
      <c r="B5843"/>
      <c r="C5843"/>
      <c r="D5843"/>
      <c r="E5843"/>
      <c r="F5843"/>
      <c r="G5843"/>
      <c r="H5843"/>
      <c r="I5843"/>
      <c r="J5843"/>
      <c r="K5843"/>
      <c r="L5843"/>
      <c r="M5843"/>
      <c r="N5843"/>
      <c r="O5843"/>
      <c r="P5843"/>
      <c r="Q5843"/>
      <c r="R5843"/>
      <c r="S5843"/>
      <c r="T5843"/>
      <c r="U5843"/>
      <c r="V5843"/>
      <c r="W5843"/>
      <c r="X5843"/>
      <c r="Y5843"/>
      <c r="Z5843"/>
    </row>
    <row r="5844" spans="1:26" x14ac:dyDescent="0.25">
      <c r="A5844"/>
      <c r="B5844"/>
      <c r="C5844"/>
      <c r="D5844"/>
      <c r="E5844"/>
      <c r="F5844"/>
      <c r="G5844"/>
      <c r="H5844"/>
      <c r="I5844"/>
      <c r="J5844"/>
      <c r="K5844"/>
      <c r="L5844"/>
      <c r="M5844"/>
      <c r="N5844"/>
      <c r="O5844"/>
      <c r="P5844"/>
      <c r="Q5844"/>
      <c r="R5844"/>
      <c r="S5844"/>
      <c r="T5844"/>
      <c r="U5844"/>
      <c r="V5844"/>
      <c r="W5844"/>
      <c r="X5844"/>
      <c r="Y5844"/>
      <c r="Z5844"/>
    </row>
    <row r="5845" spans="1:26" x14ac:dyDescent="0.25">
      <c r="A5845"/>
      <c r="B5845"/>
      <c r="C5845"/>
      <c r="D5845"/>
      <c r="E5845"/>
      <c r="F5845"/>
      <c r="G5845"/>
      <c r="H5845"/>
      <c r="I5845"/>
      <c r="J5845"/>
      <c r="K5845"/>
      <c r="L5845"/>
      <c r="M5845"/>
      <c r="N5845"/>
      <c r="O5845"/>
      <c r="P5845"/>
      <c r="Q5845"/>
      <c r="R5845"/>
      <c r="S5845"/>
      <c r="T5845"/>
      <c r="U5845"/>
      <c r="V5845"/>
      <c r="W5845"/>
      <c r="X5845"/>
      <c r="Y5845"/>
      <c r="Z5845"/>
    </row>
    <row r="5846" spans="1:26" x14ac:dyDescent="0.25">
      <c r="A5846"/>
      <c r="B5846"/>
      <c r="C5846"/>
      <c r="D5846"/>
      <c r="E5846"/>
      <c r="F5846"/>
      <c r="G5846"/>
      <c r="H5846"/>
      <c r="I5846"/>
      <c r="J5846"/>
      <c r="K5846"/>
      <c r="L5846"/>
      <c r="M5846"/>
      <c r="N5846"/>
      <c r="O5846"/>
      <c r="P5846"/>
      <c r="Q5846"/>
      <c r="R5846"/>
      <c r="S5846"/>
      <c r="T5846"/>
      <c r="U5846"/>
      <c r="V5846"/>
      <c r="W5846"/>
      <c r="X5846"/>
      <c r="Y5846"/>
      <c r="Z5846"/>
    </row>
    <row r="5847" spans="1:26" x14ac:dyDescent="0.25">
      <c r="A5847"/>
      <c r="B5847"/>
      <c r="C5847"/>
      <c r="D5847"/>
      <c r="E5847"/>
      <c r="F5847"/>
      <c r="G5847"/>
      <c r="H5847"/>
      <c r="I5847"/>
      <c r="J5847"/>
      <c r="K5847"/>
      <c r="L5847"/>
      <c r="M5847"/>
      <c r="N5847"/>
      <c r="O5847"/>
      <c r="P5847"/>
      <c r="Q5847"/>
      <c r="R5847"/>
      <c r="S5847"/>
      <c r="T5847"/>
      <c r="U5847"/>
      <c r="V5847"/>
      <c r="W5847"/>
      <c r="X5847"/>
      <c r="Y5847"/>
      <c r="Z5847"/>
    </row>
    <row r="5848" spans="1:26" x14ac:dyDescent="0.25">
      <c r="A5848"/>
      <c r="B5848"/>
      <c r="C5848"/>
      <c r="D5848"/>
      <c r="E5848"/>
      <c r="F5848"/>
      <c r="G5848"/>
      <c r="H5848"/>
      <c r="I5848"/>
      <c r="J5848"/>
      <c r="K5848"/>
      <c r="L5848"/>
      <c r="M5848"/>
      <c r="N5848"/>
      <c r="O5848"/>
      <c r="P5848"/>
      <c r="Q5848"/>
      <c r="R5848"/>
      <c r="S5848"/>
      <c r="T5848"/>
      <c r="U5848"/>
      <c r="V5848"/>
      <c r="W5848"/>
      <c r="X5848"/>
      <c r="Y5848"/>
      <c r="Z5848"/>
    </row>
    <row r="5849" spans="1:26" x14ac:dyDescent="0.25">
      <c r="A5849"/>
      <c r="B5849"/>
      <c r="C5849"/>
      <c r="D5849"/>
      <c r="E5849"/>
      <c r="F5849"/>
      <c r="G5849"/>
      <c r="H5849"/>
      <c r="I5849"/>
      <c r="J5849"/>
      <c r="K5849"/>
      <c r="L5849"/>
      <c r="M5849"/>
      <c r="N5849"/>
      <c r="O5849"/>
      <c r="P5849"/>
      <c r="Q5849"/>
      <c r="R5849"/>
      <c r="S5849"/>
      <c r="T5849"/>
      <c r="U5849"/>
      <c r="V5849"/>
      <c r="W5849"/>
      <c r="X5849"/>
      <c r="Y5849"/>
      <c r="Z5849"/>
    </row>
    <row r="5850" spans="1:26" x14ac:dyDescent="0.25">
      <c r="A5850"/>
      <c r="B5850"/>
      <c r="C5850"/>
      <c r="D5850"/>
      <c r="E5850"/>
      <c r="F5850"/>
      <c r="G5850"/>
      <c r="H5850"/>
      <c r="I5850"/>
      <c r="J5850"/>
      <c r="K5850"/>
      <c r="L5850"/>
      <c r="M5850"/>
      <c r="N5850"/>
      <c r="O5850"/>
      <c r="P5850"/>
      <c r="Q5850"/>
      <c r="R5850"/>
      <c r="S5850"/>
      <c r="T5850"/>
      <c r="U5850"/>
      <c r="V5850"/>
      <c r="W5850"/>
      <c r="X5850"/>
      <c r="Y5850"/>
      <c r="Z5850"/>
    </row>
    <row r="5851" spans="1:26" x14ac:dyDescent="0.25">
      <c r="A5851"/>
      <c r="B5851"/>
      <c r="C5851"/>
      <c r="D5851"/>
      <c r="E5851"/>
      <c r="F5851"/>
      <c r="G5851"/>
      <c r="H5851"/>
      <c r="I5851"/>
      <c r="J5851"/>
      <c r="K5851"/>
      <c r="L5851"/>
      <c r="M5851"/>
      <c r="N5851"/>
      <c r="O5851"/>
      <c r="P5851"/>
      <c r="Q5851"/>
      <c r="R5851"/>
      <c r="S5851"/>
      <c r="T5851"/>
      <c r="U5851"/>
      <c r="V5851"/>
      <c r="W5851"/>
      <c r="X5851"/>
      <c r="Y5851"/>
      <c r="Z5851"/>
    </row>
    <row r="5852" spans="1:26" x14ac:dyDescent="0.25">
      <c r="A5852"/>
      <c r="B5852"/>
      <c r="C5852"/>
      <c r="D5852"/>
      <c r="E5852"/>
      <c r="F5852"/>
      <c r="G5852"/>
      <c r="H5852"/>
      <c r="I5852"/>
      <c r="J5852"/>
      <c r="K5852"/>
      <c r="L5852"/>
      <c r="M5852"/>
      <c r="N5852"/>
      <c r="O5852"/>
      <c r="P5852"/>
      <c r="Q5852"/>
      <c r="R5852"/>
      <c r="S5852"/>
      <c r="T5852"/>
      <c r="U5852"/>
      <c r="V5852"/>
      <c r="W5852"/>
      <c r="X5852"/>
      <c r="Y5852"/>
      <c r="Z5852"/>
    </row>
    <row r="5853" spans="1:26" x14ac:dyDescent="0.25">
      <c r="A5853"/>
      <c r="B5853"/>
      <c r="C5853"/>
      <c r="D5853"/>
      <c r="E5853"/>
      <c r="F5853"/>
      <c r="G5853"/>
      <c r="H5853"/>
      <c r="I5853"/>
      <c r="J5853"/>
      <c r="K5853"/>
      <c r="L5853"/>
      <c r="M5853"/>
      <c r="N5853"/>
      <c r="O5853"/>
      <c r="P5853"/>
      <c r="Q5853"/>
      <c r="R5853"/>
      <c r="S5853"/>
      <c r="T5853"/>
      <c r="U5853"/>
      <c r="V5853"/>
      <c r="W5853"/>
      <c r="X5853"/>
      <c r="Y5853"/>
      <c r="Z5853"/>
    </row>
    <row r="5854" spans="1:26" x14ac:dyDescent="0.25">
      <c r="A5854"/>
      <c r="B5854"/>
      <c r="C5854"/>
      <c r="D5854"/>
      <c r="E5854"/>
      <c r="F5854"/>
      <c r="G5854"/>
      <c r="H5854"/>
      <c r="I5854"/>
      <c r="J5854"/>
      <c r="K5854"/>
      <c r="L5854"/>
      <c r="M5854"/>
      <c r="N5854"/>
      <c r="O5854"/>
      <c r="P5854"/>
      <c r="Q5854"/>
      <c r="R5854"/>
      <c r="S5854"/>
      <c r="T5854"/>
      <c r="U5854"/>
      <c r="V5854"/>
      <c r="W5854"/>
      <c r="X5854"/>
      <c r="Y5854"/>
      <c r="Z5854"/>
    </row>
    <row r="5855" spans="1:26" x14ac:dyDescent="0.25">
      <c r="A5855"/>
      <c r="B5855"/>
      <c r="C5855"/>
      <c r="D5855"/>
      <c r="E5855"/>
      <c r="F5855"/>
      <c r="G5855"/>
      <c r="H5855"/>
      <c r="I5855"/>
      <c r="J5855"/>
      <c r="K5855"/>
      <c r="L5855"/>
      <c r="M5855"/>
      <c r="N5855"/>
      <c r="O5855"/>
      <c r="P5855"/>
      <c r="Q5855"/>
      <c r="R5855"/>
      <c r="S5855"/>
      <c r="T5855"/>
      <c r="U5855"/>
      <c r="V5855"/>
      <c r="W5855"/>
      <c r="X5855"/>
      <c r="Y5855"/>
      <c r="Z5855"/>
    </row>
    <row r="5856" spans="1:26" x14ac:dyDescent="0.25">
      <c r="A5856"/>
      <c r="B5856"/>
      <c r="C5856"/>
      <c r="D5856"/>
      <c r="E5856"/>
      <c r="F5856"/>
      <c r="G5856"/>
      <c r="H5856"/>
      <c r="I5856"/>
      <c r="J5856"/>
      <c r="K5856"/>
      <c r="L5856"/>
      <c r="M5856"/>
      <c r="N5856"/>
      <c r="O5856"/>
      <c r="P5856"/>
      <c r="Q5856"/>
      <c r="R5856"/>
      <c r="S5856"/>
      <c r="T5856"/>
      <c r="U5856"/>
      <c r="V5856"/>
      <c r="W5856"/>
      <c r="X5856"/>
      <c r="Y5856"/>
      <c r="Z5856"/>
    </row>
    <row r="5857" spans="1:26" x14ac:dyDescent="0.25">
      <c r="A5857"/>
      <c r="B5857"/>
      <c r="C5857"/>
      <c r="D5857"/>
      <c r="E5857"/>
      <c r="F5857"/>
      <c r="G5857"/>
      <c r="H5857"/>
      <c r="I5857"/>
      <c r="J5857"/>
      <c r="K5857"/>
      <c r="L5857"/>
      <c r="M5857"/>
      <c r="N5857"/>
      <c r="O5857"/>
      <c r="P5857"/>
      <c r="Q5857"/>
      <c r="R5857"/>
      <c r="S5857"/>
      <c r="T5857"/>
      <c r="U5857"/>
      <c r="V5857"/>
      <c r="W5857"/>
      <c r="X5857"/>
      <c r="Y5857"/>
      <c r="Z5857"/>
    </row>
    <row r="5858" spans="1:26" x14ac:dyDescent="0.25">
      <c r="A5858"/>
      <c r="B5858"/>
      <c r="C5858"/>
      <c r="D5858"/>
      <c r="E5858"/>
      <c r="F5858"/>
      <c r="G5858"/>
      <c r="H5858"/>
      <c r="I5858"/>
      <c r="J5858"/>
      <c r="K5858"/>
      <c r="L5858"/>
      <c r="M5858"/>
      <c r="N5858"/>
      <c r="O5858"/>
      <c r="P5858"/>
      <c r="Q5858"/>
      <c r="R5858"/>
      <c r="S5858"/>
      <c r="T5858"/>
      <c r="U5858"/>
      <c r="V5858"/>
      <c r="W5858"/>
      <c r="X5858"/>
      <c r="Y5858"/>
      <c r="Z5858"/>
    </row>
    <row r="5859" spans="1:26" x14ac:dyDescent="0.25">
      <c r="A5859"/>
      <c r="B5859"/>
      <c r="C5859"/>
      <c r="D5859"/>
      <c r="E5859"/>
      <c r="F5859"/>
      <c r="G5859"/>
      <c r="H5859"/>
      <c r="I5859"/>
      <c r="J5859"/>
      <c r="K5859"/>
      <c r="L5859"/>
      <c r="M5859"/>
      <c r="N5859"/>
      <c r="O5859"/>
      <c r="P5859"/>
      <c r="Q5859"/>
      <c r="R5859"/>
      <c r="S5859"/>
      <c r="T5859"/>
      <c r="U5859"/>
      <c r="V5859"/>
      <c r="W5859"/>
      <c r="X5859"/>
      <c r="Y5859"/>
      <c r="Z5859"/>
    </row>
    <row r="5860" spans="1:26" x14ac:dyDescent="0.25">
      <c r="A5860"/>
      <c r="B5860"/>
      <c r="C5860"/>
      <c r="D5860"/>
      <c r="E5860"/>
      <c r="F5860"/>
      <c r="G5860"/>
      <c r="H5860"/>
      <c r="I5860"/>
      <c r="J5860"/>
      <c r="K5860"/>
      <c r="L5860"/>
      <c r="M5860"/>
      <c r="N5860"/>
      <c r="O5860"/>
      <c r="P5860"/>
      <c r="Q5860"/>
      <c r="R5860"/>
      <c r="S5860"/>
      <c r="T5860"/>
      <c r="U5860"/>
      <c r="V5860"/>
      <c r="W5860"/>
      <c r="X5860"/>
      <c r="Y5860"/>
      <c r="Z5860"/>
    </row>
    <row r="5861" spans="1:26" x14ac:dyDescent="0.25">
      <c r="A5861"/>
      <c r="B5861"/>
      <c r="C5861"/>
      <c r="D5861"/>
      <c r="E5861"/>
      <c r="F5861"/>
      <c r="G5861"/>
      <c r="H5861"/>
      <c r="I5861"/>
      <c r="J5861"/>
      <c r="K5861"/>
      <c r="L5861"/>
      <c r="M5861"/>
      <c r="N5861"/>
      <c r="O5861"/>
      <c r="P5861"/>
      <c r="Q5861"/>
      <c r="R5861"/>
      <c r="S5861"/>
      <c r="T5861"/>
      <c r="U5861"/>
      <c r="V5861"/>
      <c r="W5861"/>
      <c r="X5861"/>
      <c r="Y5861"/>
      <c r="Z5861"/>
    </row>
    <row r="5862" spans="1:26" x14ac:dyDescent="0.25">
      <c r="A5862"/>
      <c r="B5862"/>
      <c r="C5862"/>
      <c r="D5862"/>
      <c r="E5862"/>
      <c r="F5862"/>
      <c r="G5862"/>
      <c r="H5862"/>
      <c r="I5862"/>
      <c r="J5862"/>
      <c r="K5862"/>
      <c r="L5862"/>
      <c r="M5862"/>
      <c r="N5862"/>
      <c r="O5862"/>
      <c r="P5862"/>
      <c r="Q5862"/>
      <c r="R5862"/>
      <c r="S5862"/>
      <c r="T5862"/>
      <c r="U5862"/>
      <c r="V5862"/>
      <c r="W5862"/>
      <c r="X5862"/>
      <c r="Y5862"/>
      <c r="Z5862"/>
    </row>
    <row r="5863" spans="1:26" x14ac:dyDescent="0.25">
      <c r="A5863"/>
      <c r="B5863"/>
      <c r="C5863"/>
      <c r="D5863"/>
      <c r="E5863"/>
      <c r="F5863"/>
      <c r="G5863"/>
      <c r="H5863"/>
      <c r="I5863"/>
      <c r="J5863"/>
      <c r="K5863"/>
      <c r="L5863"/>
      <c r="M5863"/>
      <c r="N5863"/>
      <c r="O5863"/>
      <c r="P5863"/>
      <c r="Q5863"/>
      <c r="R5863"/>
      <c r="S5863"/>
      <c r="T5863"/>
      <c r="U5863"/>
      <c r="V5863"/>
      <c r="W5863"/>
      <c r="X5863"/>
      <c r="Y5863"/>
      <c r="Z5863"/>
    </row>
    <row r="5864" spans="1:26" x14ac:dyDescent="0.25">
      <c r="A5864"/>
      <c r="B5864"/>
      <c r="C5864"/>
      <c r="D5864"/>
      <c r="E5864"/>
      <c r="F5864"/>
      <c r="G5864"/>
      <c r="H5864"/>
      <c r="I5864"/>
      <c r="J5864"/>
      <c r="K5864"/>
      <c r="L5864"/>
      <c r="M5864"/>
      <c r="N5864"/>
      <c r="O5864"/>
      <c r="P5864"/>
      <c r="Q5864"/>
      <c r="R5864"/>
      <c r="S5864"/>
      <c r="T5864"/>
      <c r="U5864"/>
      <c r="V5864"/>
      <c r="W5864"/>
      <c r="X5864"/>
      <c r="Y5864"/>
      <c r="Z5864"/>
    </row>
    <row r="5865" spans="1:26" x14ac:dyDescent="0.25">
      <c r="A5865"/>
      <c r="B5865"/>
      <c r="C5865"/>
      <c r="D5865"/>
      <c r="E5865"/>
      <c r="F5865"/>
      <c r="G5865"/>
      <c r="H5865"/>
      <c r="I5865"/>
      <c r="J5865"/>
      <c r="K5865"/>
      <c r="L5865"/>
      <c r="M5865"/>
      <c r="N5865"/>
      <c r="O5865"/>
      <c r="P5865"/>
      <c r="Q5865"/>
      <c r="R5865"/>
      <c r="S5865"/>
      <c r="T5865"/>
      <c r="U5865"/>
      <c r="V5865"/>
      <c r="W5865"/>
      <c r="X5865"/>
      <c r="Y5865"/>
      <c r="Z5865"/>
    </row>
    <row r="5866" spans="1:26" x14ac:dyDescent="0.25">
      <c r="A5866"/>
      <c r="B5866"/>
      <c r="C5866"/>
      <c r="D5866"/>
      <c r="E5866"/>
      <c r="F5866"/>
      <c r="G5866"/>
      <c r="H5866"/>
      <c r="I5866"/>
      <c r="J5866"/>
      <c r="K5866"/>
      <c r="L5866"/>
      <c r="M5866"/>
      <c r="N5866"/>
      <c r="O5866"/>
      <c r="P5866"/>
      <c r="Q5866"/>
      <c r="R5866"/>
      <c r="S5866"/>
      <c r="T5866"/>
      <c r="U5866"/>
      <c r="V5866"/>
      <c r="W5866"/>
      <c r="X5866"/>
      <c r="Y5866"/>
      <c r="Z5866"/>
    </row>
    <row r="5867" spans="1:26" x14ac:dyDescent="0.25">
      <c r="A5867"/>
      <c r="B5867"/>
      <c r="C5867"/>
      <c r="D5867"/>
      <c r="E5867"/>
      <c r="F5867"/>
      <c r="G5867"/>
      <c r="H5867"/>
      <c r="I5867"/>
      <c r="J5867"/>
      <c r="K5867"/>
      <c r="L5867"/>
      <c r="M5867"/>
      <c r="N5867"/>
      <c r="O5867"/>
      <c r="P5867"/>
      <c r="Q5867"/>
      <c r="R5867"/>
      <c r="S5867"/>
      <c r="T5867"/>
      <c r="U5867"/>
      <c r="V5867"/>
      <c r="W5867"/>
      <c r="X5867"/>
      <c r="Y5867"/>
      <c r="Z5867"/>
    </row>
    <row r="5868" spans="1:26" x14ac:dyDescent="0.25">
      <c r="A5868"/>
      <c r="B5868"/>
      <c r="C5868"/>
      <c r="D5868"/>
      <c r="E5868"/>
      <c r="F5868"/>
      <c r="G5868"/>
      <c r="H5868"/>
      <c r="I5868"/>
      <c r="J5868"/>
      <c r="K5868"/>
      <c r="L5868"/>
      <c r="M5868"/>
      <c r="N5868"/>
      <c r="O5868"/>
      <c r="P5868"/>
      <c r="Q5868"/>
      <c r="R5868"/>
      <c r="S5868"/>
      <c r="T5868"/>
      <c r="U5868"/>
      <c r="V5868"/>
      <c r="W5868"/>
      <c r="X5868"/>
      <c r="Y5868"/>
      <c r="Z5868"/>
    </row>
    <row r="5869" spans="1:26" x14ac:dyDescent="0.25">
      <c r="A5869"/>
      <c r="B5869"/>
      <c r="C5869"/>
      <c r="D5869"/>
      <c r="E5869"/>
      <c r="F5869"/>
      <c r="G5869"/>
      <c r="H5869"/>
      <c r="I5869"/>
      <c r="J5869"/>
      <c r="K5869"/>
      <c r="L5869"/>
      <c r="M5869"/>
      <c r="N5869"/>
      <c r="O5869"/>
      <c r="P5869"/>
      <c r="Q5869"/>
      <c r="R5869"/>
      <c r="S5869"/>
      <c r="T5869"/>
      <c r="U5869"/>
      <c r="V5869"/>
      <c r="W5869"/>
      <c r="X5869"/>
      <c r="Y5869"/>
      <c r="Z5869"/>
    </row>
    <row r="5870" spans="1:26" x14ac:dyDescent="0.25">
      <c r="A5870"/>
      <c r="B5870"/>
      <c r="C5870"/>
      <c r="D5870"/>
      <c r="E5870"/>
      <c r="F5870"/>
      <c r="G5870"/>
      <c r="H5870"/>
      <c r="I5870"/>
      <c r="J5870"/>
      <c r="K5870"/>
      <c r="L5870"/>
      <c r="M5870"/>
      <c r="N5870"/>
      <c r="O5870"/>
      <c r="P5870"/>
      <c r="Q5870"/>
      <c r="R5870"/>
      <c r="S5870"/>
      <c r="T5870"/>
      <c r="U5870"/>
      <c r="V5870"/>
      <c r="W5870"/>
      <c r="X5870"/>
      <c r="Y5870"/>
      <c r="Z5870"/>
    </row>
    <row r="5871" spans="1:26" x14ac:dyDescent="0.25">
      <c r="A5871"/>
      <c r="B5871"/>
      <c r="C5871"/>
      <c r="D5871"/>
      <c r="E5871"/>
      <c r="F5871"/>
      <c r="G5871"/>
      <c r="H5871"/>
      <c r="I5871"/>
      <c r="J5871"/>
      <c r="K5871"/>
      <c r="L5871"/>
      <c r="M5871"/>
      <c r="N5871"/>
      <c r="O5871"/>
      <c r="P5871"/>
      <c r="Q5871"/>
      <c r="R5871"/>
      <c r="S5871"/>
      <c r="T5871"/>
      <c r="U5871"/>
      <c r="V5871"/>
      <c r="W5871"/>
      <c r="X5871"/>
      <c r="Y5871"/>
      <c r="Z5871"/>
    </row>
    <row r="5872" spans="1:26" x14ac:dyDescent="0.25">
      <c r="A5872"/>
      <c r="B5872"/>
      <c r="C5872"/>
      <c r="D5872"/>
      <c r="E5872"/>
      <c r="F5872"/>
      <c r="G5872"/>
      <c r="H5872"/>
      <c r="I5872"/>
      <c r="J5872"/>
      <c r="K5872"/>
      <c r="L5872"/>
      <c r="M5872"/>
      <c r="N5872"/>
      <c r="O5872"/>
      <c r="P5872"/>
      <c r="Q5872"/>
      <c r="R5872"/>
      <c r="S5872"/>
      <c r="T5872"/>
      <c r="U5872"/>
      <c r="V5872"/>
      <c r="W5872"/>
      <c r="X5872"/>
      <c r="Y5872"/>
      <c r="Z5872"/>
    </row>
    <row r="5873" spans="1:26" x14ac:dyDescent="0.25">
      <c r="A5873"/>
      <c r="B5873"/>
      <c r="C5873"/>
      <c r="D5873"/>
      <c r="E5873"/>
      <c r="F5873"/>
      <c r="G5873"/>
      <c r="H5873"/>
      <c r="I5873"/>
      <c r="J5873"/>
      <c r="K5873"/>
      <c r="L5873"/>
      <c r="M5873"/>
      <c r="N5873"/>
      <c r="O5873"/>
      <c r="P5873"/>
      <c r="Q5873"/>
      <c r="R5873"/>
      <c r="S5873"/>
      <c r="T5873"/>
      <c r="U5873"/>
      <c r="V5873"/>
      <c r="W5873"/>
      <c r="X5873"/>
      <c r="Y5873"/>
      <c r="Z5873"/>
    </row>
    <row r="5874" spans="1:26" x14ac:dyDescent="0.25">
      <c r="A5874"/>
      <c r="B5874"/>
      <c r="C5874"/>
      <c r="D5874"/>
      <c r="E5874"/>
      <c r="F5874"/>
      <c r="G5874"/>
      <c r="H5874"/>
      <c r="I5874"/>
      <c r="J5874"/>
      <c r="K5874"/>
      <c r="L5874"/>
      <c r="M5874"/>
      <c r="N5874"/>
      <c r="O5874"/>
      <c r="P5874"/>
      <c r="Q5874"/>
      <c r="R5874"/>
      <c r="S5874"/>
      <c r="T5874"/>
      <c r="U5874"/>
      <c r="V5874"/>
      <c r="W5874"/>
      <c r="X5874"/>
      <c r="Y5874"/>
      <c r="Z5874"/>
    </row>
    <row r="5875" spans="1:26" x14ac:dyDescent="0.25">
      <c r="A5875"/>
      <c r="B5875"/>
      <c r="C5875"/>
      <c r="D5875"/>
      <c r="E5875"/>
      <c r="F5875"/>
      <c r="G5875"/>
      <c r="H5875"/>
      <c r="I5875"/>
      <c r="J5875"/>
      <c r="K5875"/>
      <c r="L5875"/>
      <c r="M5875"/>
      <c r="N5875"/>
      <c r="O5875"/>
      <c r="P5875"/>
      <c r="Q5875"/>
      <c r="R5875"/>
      <c r="S5875"/>
      <c r="T5875"/>
      <c r="U5875"/>
      <c r="V5875"/>
      <c r="W5875"/>
      <c r="X5875"/>
      <c r="Y5875"/>
      <c r="Z5875"/>
    </row>
    <row r="5876" spans="1:26" x14ac:dyDescent="0.25">
      <c r="A5876"/>
      <c r="B5876"/>
      <c r="C5876"/>
      <c r="D5876"/>
      <c r="E5876"/>
      <c r="F5876"/>
      <c r="G5876"/>
      <c r="H5876"/>
      <c r="I5876"/>
      <c r="J5876"/>
      <c r="K5876"/>
      <c r="L5876"/>
      <c r="M5876"/>
      <c r="N5876"/>
      <c r="O5876"/>
      <c r="P5876"/>
      <c r="Q5876"/>
      <c r="R5876"/>
      <c r="S5876"/>
      <c r="T5876"/>
      <c r="U5876"/>
      <c r="V5876"/>
      <c r="W5876"/>
      <c r="X5876"/>
      <c r="Y5876"/>
      <c r="Z5876"/>
    </row>
    <row r="5877" spans="1:26" x14ac:dyDescent="0.25">
      <c r="A5877"/>
      <c r="B5877"/>
      <c r="C5877"/>
      <c r="D5877"/>
      <c r="E5877"/>
      <c r="F5877"/>
      <c r="G5877"/>
      <c r="H5877"/>
      <c r="I5877"/>
      <c r="J5877"/>
      <c r="K5877"/>
      <c r="L5877"/>
      <c r="M5877"/>
      <c r="N5877"/>
      <c r="O5877"/>
      <c r="P5877"/>
      <c r="Q5877"/>
      <c r="R5877"/>
      <c r="S5877"/>
      <c r="T5877"/>
      <c r="U5877"/>
      <c r="V5877"/>
      <c r="W5877"/>
      <c r="X5877"/>
      <c r="Y5877"/>
      <c r="Z5877"/>
    </row>
    <row r="5878" spans="1:26" x14ac:dyDescent="0.25">
      <c r="A5878"/>
      <c r="B5878"/>
      <c r="C5878"/>
      <c r="D5878"/>
      <c r="E5878"/>
      <c r="F5878"/>
      <c r="G5878"/>
      <c r="H5878"/>
      <c r="I5878"/>
      <c r="J5878"/>
      <c r="K5878"/>
      <c r="L5878"/>
      <c r="M5878"/>
      <c r="N5878"/>
      <c r="O5878"/>
      <c r="P5878"/>
      <c r="Q5878"/>
      <c r="R5878"/>
      <c r="S5878"/>
      <c r="T5878"/>
      <c r="U5878"/>
      <c r="V5878"/>
      <c r="W5878"/>
      <c r="X5878"/>
      <c r="Y5878"/>
      <c r="Z5878"/>
    </row>
    <row r="5879" spans="1:26" x14ac:dyDescent="0.25">
      <c r="A5879"/>
      <c r="B5879"/>
      <c r="C5879"/>
      <c r="D5879"/>
      <c r="E5879"/>
      <c r="F5879"/>
      <c r="G5879"/>
      <c r="H5879"/>
      <c r="I5879"/>
      <c r="J5879"/>
      <c r="K5879"/>
      <c r="L5879"/>
      <c r="M5879"/>
      <c r="N5879"/>
      <c r="O5879"/>
      <c r="P5879"/>
      <c r="Q5879"/>
      <c r="R5879"/>
      <c r="S5879"/>
      <c r="T5879"/>
      <c r="U5879"/>
      <c r="V5879"/>
      <c r="W5879"/>
      <c r="X5879"/>
      <c r="Y5879"/>
      <c r="Z5879"/>
    </row>
    <row r="5880" spans="1:26" x14ac:dyDescent="0.25">
      <c r="A5880"/>
      <c r="B5880"/>
      <c r="C5880"/>
      <c r="D5880"/>
      <c r="E5880"/>
      <c r="F5880"/>
      <c r="G5880"/>
      <c r="H5880"/>
      <c r="I5880"/>
      <c r="J5880"/>
      <c r="K5880"/>
      <c r="L5880"/>
      <c r="M5880"/>
      <c r="N5880"/>
      <c r="O5880"/>
      <c r="P5880"/>
      <c r="Q5880"/>
      <c r="R5880"/>
      <c r="S5880"/>
      <c r="T5880"/>
      <c r="U5880"/>
      <c r="V5880"/>
      <c r="W5880"/>
      <c r="X5880"/>
      <c r="Y5880"/>
      <c r="Z5880"/>
    </row>
    <row r="5881" spans="1:26" x14ac:dyDescent="0.25">
      <c r="A5881"/>
      <c r="B5881"/>
      <c r="C5881"/>
      <c r="D5881"/>
      <c r="E5881"/>
      <c r="F5881"/>
      <c r="G5881"/>
      <c r="H5881"/>
      <c r="I5881"/>
      <c r="J5881"/>
      <c r="K5881"/>
      <c r="L5881"/>
      <c r="M5881"/>
      <c r="N5881"/>
      <c r="O5881"/>
      <c r="P5881"/>
      <c r="Q5881"/>
      <c r="R5881"/>
      <c r="S5881"/>
      <c r="T5881"/>
      <c r="U5881"/>
      <c r="V5881"/>
      <c r="W5881"/>
      <c r="X5881"/>
      <c r="Y5881"/>
      <c r="Z5881"/>
    </row>
    <row r="5882" spans="1:26" x14ac:dyDescent="0.25">
      <c r="A5882"/>
      <c r="B5882"/>
      <c r="C5882"/>
      <c r="D5882"/>
      <c r="E5882"/>
      <c r="F5882"/>
      <c r="G5882"/>
      <c r="H5882"/>
      <c r="I5882"/>
      <c r="J5882"/>
      <c r="K5882"/>
      <c r="L5882"/>
      <c r="M5882"/>
      <c r="N5882"/>
      <c r="O5882"/>
      <c r="P5882"/>
      <c r="Q5882"/>
      <c r="R5882"/>
      <c r="S5882"/>
      <c r="T5882"/>
      <c r="U5882"/>
      <c r="V5882"/>
      <c r="W5882"/>
      <c r="X5882"/>
      <c r="Y5882"/>
      <c r="Z5882"/>
    </row>
    <row r="5883" spans="1:26" x14ac:dyDescent="0.25">
      <c r="A5883"/>
      <c r="B5883"/>
      <c r="C5883"/>
      <c r="D5883"/>
      <c r="E5883"/>
      <c r="F5883"/>
      <c r="G5883"/>
      <c r="H5883"/>
      <c r="I5883"/>
      <c r="J5883"/>
      <c r="K5883"/>
      <c r="L5883"/>
      <c r="M5883"/>
      <c r="N5883"/>
      <c r="O5883"/>
      <c r="P5883"/>
      <c r="Q5883"/>
      <c r="R5883"/>
      <c r="S5883"/>
      <c r="T5883"/>
      <c r="U5883"/>
      <c r="V5883"/>
      <c r="W5883"/>
      <c r="X5883"/>
      <c r="Y5883"/>
      <c r="Z5883"/>
    </row>
    <row r="5884" spans="1:26" x14ac:dyDescent="0.25">
      <c r="A5884"/>
      <c r="B5884"/>
      <c r="C5884"/>
      <c r="D5884"/>
      <c r="E5884"/>
      <c r="F5884"/>
      <c r="G5884"/>
      <c r="H5884"/>
      <c r="I5884"/>
      <c r="J5884"/>
      <c r="K5884"/>
      <c r="L5884"/>
      <c r="M5884"/>
      <c r="N5884"/>
      <c r="O5884"/>
      <c r="P5884"/>
      <c r="Q5884"/>
      <c r="R5884"/>
      <c r="S5884"/>
      <c r="T5884"/>
      <c r="U5884"/>
      <c r="V5884"/>
      <c r="W5884"/>
      <c r="X5884"/>
      <c r="Y5884"/>
      <c r="Z5884"/>
    </row>
    <row r="5885" spans="1:26" x14ac:dyDescent="0.25">
      <c r="A5885"/>
      <c r="B5885"/>
      <c r="C5885"/>
      <c r="D5885"/>
      <c r="E5885"/>
      <c r="F5885"/>
      <c r="G5885"/>
      <c r="H5885"/>
      <c r="I5885"/>
      <c r="J5885"/>
      <c r="K5885"/>
      <c r="L5885"/>
      <c r="M5885"/>
      <c r="N5885"/>
      <c r="O5885"/>
      <c r="P5885"/>
      <c r="Q5885"/>
      <c r="R5885"/>
      <c r="S5885"/>
      <c r="T5885"/>
      <c r="U5885"/>
      <c r="V5885"/>
      <c r="W5885"/>
      <c r="X5885"/>
      <c r="Y5885"/>
      <c r="Z5885"/>
    </row>
    <row r="5886" spans="1:26" x14ac:dyDescent="0.25">
      <c r="A5886"/>
      <c r="B5886"/>
      <c r="C5886"/>
      <c r="D5886"/>
      <c r="E5886"/>
      <c r="F5886"/>
      <c r="G5886"/>
      <c r="H5886"/>
      <c r="I5886"/>
      <c r="J5886"/>
      <c r="K5886"/>
      <c r="L5886"/>
      <c r="M5886"/>
      <c r="N5886"/>
      <c r="O5886"/>
      <c r="P5886"/>
      <c r="Q5886"/>
      <c r="R5886"/>
      <c r="S5886"/>
      <c r="T5886"/>
      <c r="U5886"/>
      <c r="V5886"/>
      <c r="W5886"/>
      <c r="X5886"/>
      <c r="Y5886"/>
      <c r="Z5886"/>
    </row>
    <row r="5887" spans="1:26" x14ac:dyDescent="0.25">
      <c r="A5887"/>
      <c r="B5887"/>
      <c r="C5887"/>
      <c r="D5887"/>
      <c r="E5887"/>
      <c r="F5887"/>
      <c r="G5887"/>
      <c r="H5887"/>
      <c r="I5887"/>
      <c r="J5887"/>
      <c r="K5887"/>
      <c r="L5887"/>
      <c r="M5887"/>
      <c r="N5887"/>
      <c r="O5887"/>
      <c r="P5887"/>
      <c r="Q5887"/>
      <c r="R5887"/>
      <c r="S5887"/>
      <c r="T5887"/>
      <c r="U5887"/>
      <c r="V5887"/>
      <c r="W5887"/>
      <c r="X5887"/>
      <c r="Y5887"/>
      <c r="Z5887"/>
    </row>
    <row r="5888" spans="1:26" x14ac:dyDescent="0.25">
      <c r="A5888"/>
      <c r="B5888"/>
      <c r="C5888"/>
      <c r="D5888"/>
      <c r="E5888"/>
      <c r="F5888"/>
      <c r="G5888"/>
      <c r="H5888"/>
      <c r="I5888"/>
      <c r="J5888"/>
      <c r="K5888"/>
      <c r="L5888"/>
      <c r="M5888"/>
      <c r="N5888"/>
      <c r="O5888"/>
      <c r="P5888"/>
      <c r="Q5888"/>
      <c r="R5888"/>
      <c r="S5888"/>
      <c r="T5888"/>
      <c r="U5888"/>
      <c r="V5888"/>
      <c r="W5888"/>
      <c r="X5888"/>
      <c r="Y5888"/>
      <c r="Z5888"/>
    </row>
    <row r="5889" spans="1:26" x14ac:dyDescent="0.25">
      <c r="A5889"/>
      <c r="B5889"/>
      <c r="C5889"/>
      <c r="D5889"/>
      <c r="E5889"/>
      <c r="F5889"/>
      <c r="G5889"/>
      <c r="H5889"/>
      <c r="I5889"/>
      <c r="J5889"/>
      <c r="K5889"/>
      <c r="L5889"/>
      <c r="M5889"/>
      <c r="N5889"/>
      <c r="O5889"/>
      <c r="P5889"/>
      <c r="Q5889"/>
      <c r="R5889"/>
      <c r="S5889"/>
      <c r="T5889"/>
      <c r="U5889"/>
      <c r="V5889"/>
      <c r="W5889"/>
      <c r="X5889"/>
      <c r="Y5889"/>
      <c r="Z5889"/>
    </row>
    <row r="5890" spans="1:26" x14ac:dyDescent="0.25">
      <c r="A5890"/>
      <c r="B5890"/>
      <c r="C5890"/>
      <c r="D5890"/>
      <c r="E5890"/>
      <c r="F5890"/>
      <c r="G5890"/>
      <c r="H5890"/>
      <c r="I5890"/>
      <c r="J5890"/>
      <c r="K5890"/>
      <c r="L5890"/>
      <c r="M5890"/>
      <c r="N5890"/>
      <c r="O5890"/>
      <c r="P5890"/>
      <c r="Q5890"/>
      <c r="R5890"/>
      <c r="S5890"/>
      <c r="T5890"/>
      <c r="U5890"/>
      <c r="V5890"/>
      <c r="W5890"/>
      <c r="X5890"/>
      <c r="Y5890"/>
      <c r="Z5890"/>
    </row>
    <row r="5891" spans="1:26" x14ac:dyDescent="0.25">
      <c r="A5891"/>
      <c r="B5891"/>
      <c r="C5891"/>
      <c r="D5891"/>
      <c r="E5891"/>
      <c r="F5891"/>
      <c r="G5891"/>
      <c r="H5891"/>
      <c r="I5891"/>
      <c r="J5891"/>
      <c r="K5891"/>
      <c r="L5891"/>
      <c r="M5891"/>
      <c r="N5891"/>
      <c r="O5891"/>
      <c r="P5891"/>
      <c r="Q5891"/>
      <c r="R5891"/>
      <c r="S5891"/>
      <c r="T5891"/>
      <c r="U5891"/>
      <c r="V5891"/>
      <c r="W5891"/>
      <c r="X5891"/>
      <c r="Y5891"/>
      <c r="Z5891"/>
    </row>
    <row r="5892" spans="1:26" x14ac:dyDescent="0.25">
      <c r="A5892"/>
      <c r="B5892"/>
      <c r="C5892"/>
      <c r="D5892"/>
      <c r="E5892"/>
      <c r="F5892"/>
      <c r="G5892"/>
      <c r="H5892"/>
      <c r="I5892"/>
      <c r="J5892"/>
      <c r="K5892"/>
      <c r="L5892"/>
      <c r="M5892"/>
      <c r="N5892"/>
      <c r="O5892"/>
      <c r="P5892"/>
      <c r="Q5892"/>
      <c r="R5892"/>
      <c r="S5892"/>
      <c r="T5892"/>
      <c r="U5892"/>
      <c r="V5892"/>
      <c r="W5892"/>
      <c r="X5892"/>
      <c r="Y5892"/>
      <c r="Z5892"/>
    </row>
    <row r="5893" spans="1:26" x14ac:dyDescent="0.25">
      <c r="A5893"/>
      <c r="B5893"/>
      <c r="C5893"/>
      <c r="D5893"/>
      <c r="E5893"/>
      <c r="F5893"/>
      <c r="G5893"/>
      <c r="H5893"/>
      <c r="I5893"/>
      <c r="J5893"/>
      <c r="K5893"/>
      <c r="L5893"/>
      <c r="M5893"/>
      <c r="N5893"/>
      <c r="O5893"/>
      <c r="P5893"/>
      <c r="Q5893"/>
      <c r="R5893"/>
      <c r="S5893"/>
      <c r="T5893"/>
      <c r="U5893"/>
      <c r="V5893"/>
      <c r="W5893"/>
      <c r="X5893"/>
      <c r="Y5893"/>
      <c r="Z5893"/>
    </row>
    <row r="5894" spans="1:26" x14ac:dyDescent="0.25">
      <c r="A5894"/>
      <c r="B5894"/>
      <c r="C5894"/>
      <c r="D5894"/>
      <c r="E5894"/>
      <c r="F5894"/>
      <c r="G5894"/>
      <c r="H5894"/>
      <c r="I5894"/>
      <c r="J5894"/>
      <c r="K5894"/>
      <c r="L5894"/>
      <c r="M5894"/>
      <c r="N5894"/>
      <c r="O5894"/>
      <c r="P5894"/>
      <c r="Q5894"/>
      <c r="R5894"/>
      <c r="S5894"/>
      <c r="T5894"/>
      <c r="U5894"/>
      <c r="V5894"/>
      <c r="W5894"/>
      <c r="X5894"/>
      <c r="Y5894"/>
      <c r="Z5894"/>
    </row>
    <row r="5895" spans="1:26" x14ac:dyDescent="0.25">
      <c r="A5895"/>
      <c r="B5895"/>
      <c r="C5895"/>
      <c r="D5895"/>
      <c r="E5895"/>
      <c r="F5895"/>
      <c r="G5895"/>
      <c r="H5895"/>
      <c r="I5895"/>
      <c r="J5895"/>
      <c r="K5895"/>
      <c r="L5895"/>
      <c r="M5895"/>
      <c r="N5895"/>
      <c r="O5895"/>
      <c r="P5895"/>
      <c r="Q5895"/>
      <c r="R5895"/>
      <c r="S5895"/>
      <c r="T5895"/>
      <c r="U5895"/>
      <c r="V5895"/>
      <c r="W5895"/>
      <c r="X5895"/>
      <c r="Y5895"/>
      <c r="Z5895"/>
    </row>
    <row r="5896" spans="1:26" x14ac:dyDescent="0.25">
      <c r="A5896"/>
      <c r="B5896"/>
      <c r="C5896"/>
      <c r="D5896"/>
      <c r="E5896"/>
      <c r="F5896"/>
      <c r="G5896"/>
      <c r="H5896"/>
      <c r="I5896"/>
      <c r="J5896"/>
      <c r="K5896"/>
      <c r="L5896"/>
      <c r="M5896"/>
      <c r="N5896"/>
      <c r="O5896"/>
      <c r="P5896"/>
      <c r="Q5896"/>
      <c r="R5896"/>
      <c r="S5896"/>
      <c r="T5896"/>
      <c r="U5896"/>
      <c r="V5896"/>
      <c r="W5896"/>
      <c r="X5896"/>
      <c r="Y5896"/>
      <c r="Z5896"/>
    </row>
    <row r="5897" spans="1:26" x14ac:dyDescent="0.25">
      <c r="A5897"/>
      <c r="B5897"/>
      <c r="C5897"/>
      <c r="D5897"/>
      <c r="E5897"/>
      <c r="F5897"/>
      <c r="G5897"/>
      <c r="H5897"/>
      <c r="I5897"/>
      <c r="J5897"/>
      <c r="K5897"/>
      <c r="L5897"/>
      <c r="M5897"/>
      <c r="N5897"/>
      <c r="O5897"/>
      <c r="P5897"/>
      <c r="Q5897"/>
      <c r="R5897"/>
      <c r="S5897"/>
      <c r="T5897"/>
      <c r="U5897"/>
      <c r="V5897"/>
      <c r="W5897"/>
      <c r="X5897"/>
      <c r="Y5897"/>
      <c r="Z5897"/>
    </row>
    <row r="5898" spans="1:26" x14ac:dyDescent="0.25">
      <c r="A5898"/>
      <c r="B5898"/>
      <c r="C5898"/>
      <c r="D5898"/>
      <c r="E5898"/>
      <c r="F5898"/>
      <c r="G5898"/>
      <c r="H5898"/>
      <c r="I5898"/>
      <c r="J5898"/>
      <c r="K5898"/>
      <c r="L5898"/>
      <c r="M5898"/>
      <c r="N5898"/>
      <c r="O5898"/>
      <c r="P5898"/>
      <c r="Q5898"/>
      <c r="R5898"/>
      <c r="S5898"/>
      <c r="T5898"/>
      <c r="U5898"/>
      <c r="V5898"/>
      <c r="W5898"/>
      <c r="X5898"/>
      <c r="Y5898"/>
      <c r="Z5898"/>
    </row>
    <row r="5899" spans="1:26" x14ac:dyDescent="0.25">
      <c r="A5899"/>
      <c r="B5899"/>
      <c r="C5899"/>
      <c r="D5899"/>
      <c r="E5899"/>
      <c r="F5899"/>
      <c r="G5899"/>
      <c r="H5899"/>
      <c r="I5899"/>
      <c r="J5899"/>
      <c r="K5899"/>
      <c r="L5899"/>
      <c r="M5899"/>
      <c r="N5899"/>
      <c r="O5899"/>
      <c r="P5899"/>
      <c r="Q5899"/>
      <c r="R5899"/>
      <c r="S5899"/>
      <c r="T5899"/>
      <c r="U5899"/>
      <c r="V5899"/>
      <c r="W5899"/>
      <c r="X5899"/>
      <c r="Y5899"/>
      <c r="Z5899"/>
    </row>
    <row r="5900" spans="1:26" x14ac:dyDescent="0.25">
      <c r="A5900"/>
      <c r="B5900"/>
      <c r="C5900"/>
      <c r="D5900"/>
      <c r="E5900"/>
      <c r="F5900"/>
      <c r="G5900"/>
      <c r="H5900"/>
      <c r="I5900"/>
      <c r="J5900"/>
      <c r="K5900"/>
      <c r="L5900"/>
      <c r="M5900"/>
      <c r="N5900"/>
      <c r="O5900"/>
      <c r="P5900"/>
      <c r="Q5900"/>
      <c r="R5900"/>
      <c r="S5900"/>
      <c r="T5900"/>
      <c r="U5900"/>
      <c r="V5900"/>
      <c r="W5900"/>
      <c r="X5900"/>
      <c r="Y5900"/>
      <c r="Z5900"/>
    </row>
    <row r="5901" spans="1:26" x14ac:dyDescent="0.25">
      <c r="A5901"/>
      <c r="B5901"/>
      <c r="C5901"/>
      <c r="D5901"/>
      <c r="E5901"/>
      <c r="F5901"/>
      <c r="G5901"/>
      <c r="H5901"/>
      <c r="I5901"/>
      <c r="J5901"/>
      <c r="K5901"/>
      <c r="L5901"/>
      <c r="M5901"/>
      <c r="N5901"/>
      <c r="O5901"/>
      <c r="P5901"/>
      <c r="Q5901"/>
      <c r="R5901"/>
      <c r="S5901"/>
      <c r="T5901"/>
      <c r="U5901"/>
      <c r="V5901"/>
      <c r="W5901"/>
      <c r="X5901"/>
      <c r="Y5901"/>
      <c r="Z5901"/>
    </row>
    <row r="5902" spans="1:26" x14ac:dyDescent="0.25">
      <c r="A5902"/>
      <c r="B5902"/>
      <c r="C5902"/>
      <c r="D5902"/>
      <c r="E5902"/>
      <c r="F5902"/>
      <c r="G5902"/>
      <c r="H5902"/>
      <c r="I5902"/>
      <c r="J5902"/>
      <c r="K5902"/>
      <c r="L5902"/>
      <c r="M5902"/>
      <c r="N5902"/>
      <c r="O5902"/>
      <c r="P5902"/>
      <c r="Q5902"/>
      <c r="R5902"/>
      <c r="S5902"/>
      <c r="T5902"/>
      <c r="U5902"/>
      <c r="V5902"/>
      <c r="W5902"/>
      <c r="X5902"/>
      <c r="Y5902"/>
      <c r="Z5902"/>
    </row>
    <row r="5903" spans="1:26" x14ac:dyDescent="0.25">
      <c r="A5903"/>
      <c r="B5903"/>
      <c r="C5903"/>
      <c r="D5903"/>
      <c r="E5903"/>
      <c r="F5903"/>
      <c r="G5903"/>
      <c r="H5903"/>
      <c r="I5903"/>
      <c r="J5903"/>
      <c r="K5903"/>
      <c r="L5903"/>
      <c r="M5903"/>
      <c r="N5903"/>
      <c r="O5903"/>
      <c r="P5903"/>
      <c r="Q5903"/>
      <c r="R5903"/>
      <c r="S5903"/>
      <c r="T5903"/>
      <c r="U5903"/>
      <c r="V5903"/>
      <c r="W5903"/>
      <c r="X5903"/>
      <c r="Y5903"/>
      <c r="Z5903"/>
    </row>
    <row r="5904" spans="1:26" x14ac:dyDescent="0.25">
      <c r="A5904"/>
      <c r="B5904"/>
      <c r="C5904"/>
      <c r="D5904"/>
      <c r="E5904"/>
      <c r="F5904"/>
      <c r="G5904"/>
      <c r="H5904"/>
      <c r="I5904"/>
      <c r="J5904"/>
      <c r="K5904"/>
      <c r="L5904"/>
      <c r="M5904"/>
      <c r="N5904"/>
      <c r="O5904"/>
      <c r="P5904"/>
      <c r="Q5904"/>
      <c r="R5904"/>
      <c r="S5904"/>
      <c r="T5904"/>
      <c r="U5904"/>
      <c r="V5904"/>
      <c r="W5904"/>
      <c r="X5904"/>
      <c r="Y5904"/>
      <c r="Z5904"/>
    </row>
    <row r="5905" spans="1:26" x14ac:dyDescent="0.25">
      <c r="A5905"/>
      <c r="B5905"/>
      <c r="C5905"/>
      <c r="D5905"/>
      <c r="E5905"/>
      <c r="F5905"/>
      <c r="G5905"/>
      <c r="H5905"/>
      <c r="I5905"/>
      <c r="J5905"/>
      <c r="K5905"/>
      <c r="L5905"/>
      <c r="M5905"/>
      <c r="N5905"/>
      <c r="O5905"/>
      <c r="P5905"/>
      <c r="Q5905"/>
      <c r="R5905"/>
      <c r="S5905"/>
      <c r="T5905"/>
      <c r="U5905"/>
      <c r="V5905"/>
      <c r="W5905"/>
      <c r="X5905"/>
      <c r="Y5905"/>
      <c r="Z5905"/>
    </row>
    <row r="5906" spans="1:26" x14ac:dyDescent="0.25">
      <c r="A5906"/>
      <c r="B5906"/>
      <c r="C5906"/>
      <c r="D5906"/>
      <c r="E5906"/>
      <c r="F5906"/>
      <c r="G5906"/>
      <c r="H5906"/>
      <c r="I5906"/>
      <c r="J5906"/>
      <c r="K5906"/>
      <c r="L5906"/>
      <c r="M5906"/>
      <c r="N5906"/>
      <c r="O5906"/>
      <c r="P5906"/>
      <c r="Q5906"/>
      <c r="R5906"/>
      <c r="S5906"/>
      <c r="T5906"/>
      <c r="U5906"/>
      <c r="V5906"/>
      <c r="W5906"/>
      <c r="X5906"/>
      <c r="Y5906"/>
      <c r="Z5906"/>
    </row>
    <row r="5907" spans="1:26" x14ac:dyDescent="0.25">
      <c r="A5907"/>
      <c r="B5907"/>
      <c r="C5907"/>
      <c r="D5907"/>
      <c r="E5907"/>
      <c r="F5907"/>
      <c r="G5907"/>
      <c r="H5907"/>
      <c r="I5907"/>
      <c r="J5907"/>
      <c r="K5907"/>
      <c r="L5907"/>
      <c r="M5907"/>
      <c r="N5907"/>
      <c r="O5907"/>
      <c r="P5907"/>
      <c r="Q5907"/>
      <c r="R5907"/>
      <c r="S5907"/>
      <c r="T5907"/>
      <c r="U5907"/>
      <c r="V5907"/>
      <c r="W5907"/>
      <c r="X5907"/>
      <c r="Y5907"/>
      <c r="Z5907"/>
    </row>
    <row r="5908" spans="1:26" x14ac:dyDescent="0.25">
      <c r="A5908"/>
      <c r="B5908"/>
      <c r="C5908"/>
      <c r="D5908"/>
      <c r="E5908"/>
      <c r="F5908"/>
      <c r="G5908"/>
      <c r="H5908"/>
      <c r="I5908"/>
      <c r="J5908"/>
      <c r="K5908"/>
      <c r="L5908"/>
      <c r="M5908"/>
      <c r="N5908"/>
      <c r="O5908"/>
      <c r="P5908"/>
      <c r="Q5908"/>
      <c r="R5908"/>
      <c r="S5908"/>
      <c r="T5908"/>
      <c r="U5908"/>
      <c r="V5908"/>
      <c r="W5908"/>
      <c r="X5908"/>
      <c r="Y5908"/>
      <c r="Z5908"/>
    </row>
    <row r="5909" spans="1:26" x14ac:dyDescent="0.25">
      <c r="A5909"/>
      <c r="B5909"/>
      <c r="C5909"/>
      <c r="D5909"/>
      <c r="E5909"/>
      <c r="F5909"/>
      <c r="G5909"/>
      <c r="H5909"/>
      <c r="I5909"/>
      <c r="J5909"/>
      <c r="K5909"/>
      <c r="L5909"/>
      <c r="M5909"/>
      <c r="N5909"/>
      <c r="O5909"/>
      <c r="P5909"/>
      <c r="Q5909"/>
      <c r="R5909"/>
      <c r="S5909"/>
      <c r="T5909"/>
      <c r="U5909"/>
      <c r="V5909"/>
      <c r="W5909"/>
      <c r="X5909"/>
      <c r="Y5909"/>
      <c r="Z5909"/>
    </row>
    <row r="5910" spans="1:26" x14ac:dyDescent="0.25">
      <c r="A5910"/>
      <c r="B5910"/>
      <c r="C5910"/>
      <c r="D5910"/>
      <c r="E5910"/>
      <c r="F5910"/>
      <c r="G5910"/>
      <c r="H5910"/>
      <c r="I5910"/>
      <c r="J5910"/>
      <c r="K5910"/>
      <c r="L5910"/>
      <c r="M5910"/>
      <c r="N5910"/>
      <c r="O5910"/>
      <c r="P5910"/>
      <c r="Q5910"/>
      <c r="R5910"/>
      <c r="S5910"/>
      <c r="T5910"/>
      <c r="U5910"/>
      <c r="V5910"/>
      <c r="W5910"/>
      <c r="X5910"/>
      <c r="Y5910"/>
      <c r="Z5910"/>
    </row>
    <row r="5911" spans="1:26" x14ac:dyDescent="0.25">
      <c r="A5911"/>
      <c r="B5911"/>
      <c r="C5911"/>
      <c r="D5911"/>
      <c r="E5911"/>
      <c r="F5911"/>
      <c r="G5911"/>
      <c r="H5911"/>
      <c r="I5911"/>
      <c r="J5911"/>
      <c r="K5911"/>
      <c r="L5911"/>
      <c r="M5911"/>
      <c r="N5911"/>
      <c r="O5911"/>
      <c r="P5911"/>
      <c r="Q5911"/>
      <c r="R5911"/>
      <c r="S5911"/>
      <c r="T5911"/>
      <c r="U5911"/>
      <c r="V5911"/>
      <c r="W5911"/>
      <c r="X5911"/>
      <c r="Y5911"/>
      <c r="Z5911"/>
    </row>
    <row r="5912" spans="1:26" x14ac:dyDescent="0.25">
      <c r="A5912"/>
      <c r="B5912"/>
      <c r="C5912"/>
      <c r="D5912"/>
      <c r="E5912"/>
      <c r="F5912"/>
      <c r="G5912"/>
      <c r="H5912"/>
      <c r="I5912"/>
      <c r="J5912"/>
      <c r="K5912"/>
      <c r="L5912"/>
      <c r="M5912"/>
      <c r="N5912"/>
      <c r="O5912"/>
      <c r="P5912"/>
      <c r="Q5912"/>
      <c r="R5912"/>
      <c r="S5912"/>
      <c r="T5912"/>
      <c r="U5912"/>
      <c r="V5912"/>
      <c r="W5912"/>
      <c r="X5912"/>
      <c r="Y5912"/>
      <c r="Z5912"/>
    </row>
    <row r="5913" spans="1:26" x14ac:dyDescent="0.25">
      <c r="A5913"/>
      <c r="B5913"/>
      <c r="C5913"/>
      <c r="D5913"/>
      <c r="E5913"/>
      <c r="F5913"/>
      <c r="G5913"/>
      <c r="H5913"/>
      <c r="I5913"/>
      <c r="J5913"/>
      <c r="K5913"/>
      <c r="L5913"/>
      <c r="M5913"/>
      <c r="N5913"/>
      <c r="O5913"/>
      <c r="P5913"/>
      <c r="Q5913"/>
      <c r="R5913"/>
      <c r="S5913"/>
      <c r="T5913"/>
      <c r="U5913"/>
      <c r="V5913"/>
      <c r="W5913"/>
      <c r="X5913"/>
      <c r="Y5913"/>
      <c r="Z5913"/>
    </row>
    <row r="5914" spans="1:26" x14ac:dyDescent="0.25">
      <c r="A5914"/>
      <c r="B5914"/>
      <c r="C5914"/>
      <c r="D5914"/>
      <c r="E5914"/>
      <c r="F5914"/>
      <c r="G5914"/>
      <c r="H5914"/>
      <c r="I5914"/>
      <c r="J5914"/>
      <c r="K5914"/>
      <c r="L5914"/>
      <c r="M5914"/>
      <c r="N5914"/>
      <c r="O5914"/>
      <c r="P5914"/>
      <c r="Q5914"/>
      <c r="R5914"/>
      <c r="S5914"/>
      <c r="T5914"/>
      <c r="U5914"/>
      <c r="V5914"/>
      <c r="W5914"/>
      <c r="X5914"/>
      <c r="Y5914"/>
      <c r="Z5914"/>
    </row>
    <row r="5915" spans="1:26" x14ac:dyDescent="0.25">
      <c r="A5915"/>
      <c r="B5915"/>
      <c r="C5915"/>
      <c r="D5915"/>
      <c r="E5915"/>
      <c r="F5915"/>
      <c r="G5915"/>
      <c r="H5915"/>
      <c r="I5915"/>
      <c r="J5915"/>
      <c r="K5915"/>
      <c r="L5915"/>
      <c r="M5915"/>
      <c r="N5915"/>
      <c r="O5915"/>
      <c r="P5915"/>
      <c r="Q5915"/>
      <c r="R5915"/>
      <c r="S5915"/>
      <c r="T5915"/>
      <c r="U5915"/>
      <c r="V5915"/>
      <c r="W5915"/>
      <c r="X5915"/>
      <c r="Y5915"/>
      <c r="Z5915"/>
    </row>
    <row r="5916" spans="1:26" x14ac:dyDescent="0.25">
      <c r="A5916"/>
      <c r="B5916"/>
      <c r="C5916"/>
      <c r="D5916"/>
      <c r="E5916"/>
      <c r="F5916"/>
      <c r="G5916"/>
      <c r="H5916"/>
      <c r="I5916"/>
      <c r="J5916"/>
      <c r="K5916"/>
      <c r="L5916"/>
      <c r="M5916"/>
      <c r="N5916"/>
      <c r="O5916"/>
      <c r="P5916"/>
      <c r="Q5916"/>
      <c r="R5916"/>
      <c r="S5916"/>
      <c r="T5916"/>
      <c r="U5916"/>
      <c r="V5916"/>
      <c r="W5916"/>
      <c r="X5916"/>
      <c r="Y5916"/>
      <c r="Z5916"/>
    </row>
    <row r="5917" spans="1:26" x14ac:dyDescent="0.25">
      <c r="A5917"/>
      <c r="B5917"/>
      <c r="C5917"/>
      <c r="D5917"/>
      <c r="E5917"/>
      <c r="F5917"/>
      <c r="G5917"/>
      <c r="H5917"/>
      <c r="I5917"/>
      <c r="J5917"/>
      <c r="K5917"/>
      <c r="L5917"/>
      <c r="M5917"/>
      <c r="N5917"/>
      <c r="O5917"/>
      <c r="P5917"/>
      <c r="Q5917"/>
      <c r="R5917"/>
      <c r="S5917"/>
      <c r="T5917"/>
      <c r="U5917"/>
      <c r="V5917"/>
      <c r="W5917"/>
      <c r="X5917"/>
      <c r="Y5917"/>
      <c r="Z5917"/>
    </row>
    <row r="5918" spans="1:26" x14ac:dyDescent="0.25">
      <c r="A5918"/>
      <c r="B5918"/>
      <c r="C5918"/>
      <c r="D5918"/>
      <c r="E5918"/>
      <c r="F5918"/>
      <c r="G5918"/>
      <c r="H5918"/>
      <c r="I5918"/>
      <c r="J5918"/>
      <c r="K5918"/>
      <c r="L5918"/>
      <c r="M5918"/>
      <c r="N5918"/>
      <c r="O5918"/>
      <c r="P5918"/>
      <c r="Q5918"/>
      <c r="R5918"/>
      <c r="S5918"/>
      <c r="T5918"/>
      <c r="U5918"/>
      <c r="V5918"/>
      <c r="W5918"/>
      <c r="X5918"/>
      <c r="Y5918"/>
      <c r="Z5918"/>
    </row>
    <row r="5919" spans="1:26" x14ac:dyDescent="0.25">
      <c r="A5919"/>
      <c r="B5919"/>
      <c r="C5919"/>
      <c r="D5919"/>
      <c r="E5919"/>
      <c r="F5919"/>
      <c r="G5919"/>
      <c r="H5919"/>
      <c r="I5919"/>
      <c r="J5919"/>
      <c r="K5919"/>
      <c r="L5919"/>
      <c r="M5919"/>
      <c r="N5919"/>
      <c r="O5919"/>
      <c r="P5919"/>
      <c r="Q5919"/>
      <c r="R5919"/>
      <c r="S5919"/>
      <c r="T5919"/>
      <c r="U5919"/>
      <c r="V5919"/>
      <c r="W5919"/>
      <c r="X5919"/>
      <c r="Y5919"/>
      <c r="Z5919"/>
    </row>
    <row r="5920" spans="1:26" x14ac:dyDescent="0.25">
      <c r="A5920"/>
      <c r="B5920"/>
      <c r="C5920"/>
      <c r="D5920"/>
      <c r="E5920"/>
      <c r="F5920"/>
      <c r="G5920"/>
      <c r="H5920"/>
      <c r="I5920"/>
      <c r="J5920"/>
      <c r="K5920"/>
      <c r="L5920"/>
      <c r="M5920"/>
      <c r="N5920"/>
      <c r="O5920"/>
      <c r="P5920"/>
      <c r="Q5920"/>
      <c r="R5920"/>
      <c r="S5920"/>
      <c r="T5920"/>
      <c r="U5920"/>
      <c r="V5920"/>
      <c r="W5920"/>
      <c r="X5920"/>
      <c r="Y5920"/>
      <c r="Z5920"/>
    </row>
    <row r="5921" spans="1:26" x14ac:dyDescent="0.25">
      <c r="A5921"/>
      <c r="B5921"/>
      <c r="C5921"/>
      <c r="D5921"/>
      <c r="E5921"/>
      <c r="F5921"/>
      <c r="G5921"/>
      <c r="H5921"/>
      <c r="I5921"/>
      <c r="J5921"/>
      <c r="K5921"/>
      <c r="L5921"/>
      <c r="M5921"/>
      <c r="N5921"/>
      <c r="O5921"/>
      <c r="P5921"/>
      <c r="Q5921"/>
      <c r="R5921"/>
      <c r="S5921"/>
      <c r="T5921"/>
      <c r="U5921"/>
      <c r="V5921"/>
      <c r="W5921"/>
      <c r="X5921"/>
      <c r="Y5921"/>
      <c r="Z5921"/>
    </row>
    <row r="5922" spans="1:26" x14ac:dyDescent="0.25">
      <c r="A5922"/>
      <c r="B5922"/>
      <c r="C5922"/>
      <c r="D5922"/>
      <c r="E5922"/>
      <c r="F5922"/>
      <c r="G5922"/>
      <c r="H5922"/>
      <c r="I5922"/>
      <c r="J5922"/>
      <c r="K5922"/>
      <c r="L5922"/>
      <c r="M5922"/>
      <c r="N5922"/>
      <c r="O5922"/>
      <c r="P5922"/>
      <c r="Q5922"/>
      <c r="R5922"/>
      <c r="S5922"/>
      <c r="T5922"/>
      <c r="U5922"/>
      <c r="V5922"/>
      <c r="W5922"/>
      <c r="X5922"/>
      <c r="Y5922"/>
      <c r="Z5922"/>
    </row>
    <row r="5923" spans="1:26" x14ac:dyDescent="0.25">
      <c r="A5923"/>
      <c r="B5923"/>
      <c r="C5923"/>
      <c r="D5923"/>
      <c r="E5923"/>
      <c r="F5923"/>
      <c r="G5923"/>
      <c r="H5923"/>
      <c r="I5923"/>
      <c r="J5923"/>
      <c r="K5923"/>
      <c r="L5923"/>
      <c r="M5923"/>
      <c r="N5923"/>
      <c r="O5923"/>
      <c r="P5923"/>
      <c r="Q5923"/>
      <c r="R5923"/>
      <c r="S5923"/>
      <c r="T5923"/>
      <c r="U5923"/>
      <c r="V5923"/>
      <c r="W5923"/>
      <c r="X5923"/>
      <c r="Y5923"/>
      <c r="Z5923"/>
    </row>
    <row r="5924" spans="1:26" x14ac:dyDescent="0.25">
      <c r="A5924"/>
      <c r="B5924"/>
      <c r="C5924"/>
      <c r="D5924"/>
      <c r="E5924"/>
      <c r="F5924"/>
      <c r="G5924"/>
      <c r="H5924"/>
      <c r="I5924"/>
      <c r="J5924"/>
      <c r="K5924"/>
      <c r="L5924"/>
      <c r="M5924"/>
      <c r="N5924"/>
      <c r="O5924"/>
      <c r="P5924"/>
      <c r="Q5924"/>
      <c r="R5924"/>
      <c r="S5924"/>
      <c r="T5924"/>
      <c r="U5924"/>
      <c r="V5924"/>
      <c r="W5924"/>
      <c r="X5924"/>
      <c r="Y5924"/>
      <c r="Z5924"/>
    </row>
    <row r="5925" spans="1:26" x14ac:dyDescent="0.25">
      <c r="A5925"/>
      <c r="B5925"/>
      <c r="C5925"/>
      <c r="D5925"/>
      <c r="E5925"/>
      <c r="F5925"/>
      <c r="G5925"/>
      <c r="H5925"/>
      <c r="I5925"/>
      <c r="J5925"/>
      <c r="K5925"/>
      <c r="L5925"/>
      <c r="M5925"/>
      <c r="N5925"/>
      <c r="O5925"/>
      <c r="P5925"/>
      <c r="Q5925"/>
      <c r="R5925"/>
      <c r="S5925"/>
      <c r="T5925"/>
      <c r="U5925"/>
      <c r="V5925"/>
      <c r="W5925"/>
      <c r="X5925"/>
      <c r="Y5925"/>
      <c r="Z5925"/>
    </row>
    <row r="5926" spans="1:26" x14ac:dyDescent="0.25">
      <c r="A5926"/>
      <c r="B5926"/>
      <c r="C5926"/>
      <c r="D5926"/>
      <c r="E5926"/>
      <c r="F5926"/>
      <c r="G5926"/>
      <c r="H5926"/>
      <c r="I5926"/>
      <c r="J5926"/>
      <c r="K5926"/>
      <c r="L5926"/>
      <c r="M5926"/>
      <c r="N5926"/>
      <c r="O5926"/>
      <c r="P5926"/>
      <c r="Q5926"/>
      <c r="R5926"/>
      <c r="S5926"/>
      <c r="T5926"/>
      <c r="U5926"/>
      <c r="V5926"/>
      <c r="W5926"/>
      <c r="X5926"/>
      <c r="Y5926"/>
      <c r="Z5926"/>
    </row>
    <row r="5927" spans="1:26" x14ac:dyDescent="0.25">
      <c r="A5927"/>
      <c r="B5927"/>
      <c r="C5927"/>
      <c r="D5927"/>
      <c r="E5927"/>
      <c r="F5927"/>
      <c r="G5927"/>
      <c r="H5927"/>
      <c r="I5927"/>
      <c r="J5927"/>
      <c r="K5927"/>
      <c r="L5927"/>
      <c r="M5927"/>
      <c r="N5927"/>
      <c r="O5927"/>
      <c r="P5927"/>
      <c r="Q5927"/>
      <c r="R5927"/>
      <c r="S5927"/>
      <c r="T5927"/>
      <c r="U5927"/>
      <c r="V5927"/>
      <c r="W5927"/>
      <c r="X5927"/>
      <c r="Y5927"/>
      <c r="Z5927"/>
    </row>
    <row r="5928" spans="1:26" x14ac:dyDescent="0.25">
      <c r="A5928"/>
      <c r="B5928"/>
      <c r="C5928"/>
      <c r="D5928"/>
      <c r="E5928"/>
      <c r="F5928"/>
      <c r="G5928"/>
      <c r="H5928"/>
      <c r="I5928"/>
      <c r="J5928"/>
      <c r="K5928"/>
      <c r="L5928"/>
      <c r="M5928"/>
      <c r="N5928"/>
      <c r="O5928"/>
      <c r="P5928"/>
      <c r="Q5928"/>
      <c r="R5928"/>
      <c r="S5928"/>
      <c r="T5928"/>
      <c r="U5928"/>
      <c r="V5928"/>
      <c r="W5928"/>
      <c r="X5928"/>
      <c r="Y5928"/>
      <c r="Z5928"/>
    </row>
    <row r="5929" spans="1:26" x14ac:dyDescent="0.25">
      <c r="A5929"/>
      <c r="B5929"/>
      <c r="C5929"/>
      <c r="D5929"/>
      <c r="E5929"/>
      <c r="F5929"/>
      <c r="G5929"/>
      <c r="H5929"/>
      <c r="I5929"/>
      <c r="J5929"/>
      <c r="K5929"/>
      <c r="L5929"/>
      <c r="M5929"/>
      <c r="N5929"/>
      <c r="O5929"/>
      <c r="P5929"/>
      <c r="Q5929"/>
      <c r="R5929"/>
      <c r="S5929"/>
      <c r="T5929"/>
      <c r="U5929"/>
      <c r="V5929"/>
      <c r="W5929"/>
      <c r="X5929"/>
      <c r="Y5929"/>
      <c r="Z5929"/>
    </row>
    <row r="5930" spans="1:26" x14ac:dyDescent="0.25">
      <c r="A5930"/>
      <c r="B5930"/>
      <c r="C5930"/>
      <c r="D5930"/>
      <c r="E5930"/>
      <c r="F5930"/>
      <c r="G5930"/>
      <c r="H5930"/>
      <c r="I5930"/>
      <c r="J5930"/>
      <c r="K5930"/>
      <c r="L5930"/>
      <c r="M5930"/>
      <c r="N5930"/>
      <c r="O5930"/>
      <c r="P5930"/>
      <c r="Q5930"/>
      <c r="R5930"/>
      <c r="S5930"/>
      <c r="T5930"/>
      <c r="U5930"/>
      <c r="V5930"/>
      <c r="W5930"/>
      <c r="X5930"/>
      <c r="Y5930"/>
      <c r="Z5930"/>
    </row>
    <row r="5931" spans="1:26" x14ac:dyDescent="0.25">
      <c r="A5931"/>
      <c r="B5931"/>
      <c r="C5931"/>
      <c r="D5931"/>
      <c r="E5931"/>
      <c r="F5931"/>
      <c r="G5931"/>
      <c r="H5931"/>
      <c r="I5931"/>
      <c r="J5931"/>
      <c r="K5931"/>
      <c r="L5931"/>
      <c r="M5931"/>
      <c r="N5931"/>
      <c r="O5931"/>
      <c r="P5931"/>
      <c r="Q5931"/>
      <c r="R5931"/>
      <c r="S5931"/>
      <c r="T5931"/>
      <c r="U5931"/>
      <c r="V5931"/>
      <c r="W5931"/>
      <c r="X5931"/>
      <c r="Y5931"/>
      <c r="Z5931"/>
    </row>
    <row r="5932" spans="1:26" x14ac:dyDescent="0.25">
      <c r="A5932"/>
      <c r="B5932"/>
      <c r="C5932"/>
      <c r="D5932"/>
      <c r="E5932"/>
      <c r="F5932"/>
      <c r="G5932"/>
      <c r="H5932"/>
      <c r="I5932"/>
      <c r="J5932"/>
      <c r="K5932"/>
      <c r="L5932"/>
      <c r="M5932"/>
      <c r="N5932"/>
      <c r="O5932"/>
      <c r="P5932"/>
      <c r="Q5932"/>
      <c r="R5932"/>
      <c r="S5932"/>
      <c r="T5932"/>
      <c r="U5932"/>
      <c r="V5932"/>
      <c r="W5932"/>
      <c r="X5932"/>
      <c r="Y5932"/>
      <c r="Z5932"/>
    </row>
    <row r="5933" spans="1:26" x14ac:dyDescent="0.25">
      <c r="A5933"/>
      <c r="B5933"/>
      <c r="C5933"/>
      <c r="D5933"/>
      <c r="E5933"/>
      <c r="F5933"/>
      <c r="G5933"/>
      <c r="H5933"/>
      <c r="I5933"/>
      <c r="J5933"/>
      <c r="K5933"/>
      <c r="L5933"/>
      <c r="M5933"/>
      <c r="N5933"/>
      <c r="O5933"/>
      <c r="P5933"/>
      <c r="Q5933"/>
      <c r="R5933"/>
      <c r="S5933"/>
      <c r="T5933"/>
      <c r="U5933"/>
      <c r="V5933"/>
      <c r="W5933"/>
      <c r="X5933"/>
      <c r="Y5933"/>
      <c r="Z5933"/>
    </row>
    <row r="5934" spans="1:26" x14ac:dyDescent="0.25">
      <c r="A5934"/>
      <c r="B5934"/>
      <c r="C5934"/>
      <c r="D5934"/>
      <c r="E5934"/>
      <c r="F5934"/>
      <c r="G5934"/>
      <c r="H5934"/>
      <c r="I5934"/>
      <c r="J5934"/>
      <c r="K5934"/>
      <c r="L5934"/>
      <c r="M5934"/>
      <c r="N5934"/>
      <c r="O5934"/>
      <c r="P5934"/>
      <c r="Q5934"/>
      <c r="R5934"/>
      <c r="S5934"/>
      <c r="T5934"/>
      <c r="U5934"/>
      <c r="V5934"/>
      <c r="W5934"/>
      <c r="X5934"/>
      <c r="Y5934"/>
      <c r="Z5934"/>
    </row>
    <row r="5935" spans="1:26" x14ac:dyDescent="0.25">
      <c r="A5935"/>
      <c r="B5935"/>
      <c r="C5935"/>
      <c r="D5935"/>
      <c r="E5935"/>
      <c r="F5935"/>
      <c r="G5935"/>
      <c r="H5935"/>
      <c r="I5935"/>
      <c r="J5935"/>
      <c r="K5935"/>
      <c r="L5935"/>
      <c r="M5935"/>
      <c r="N5935"/>
      <c r="O5935"/>
      <c r="P5935"/>
      <c r="Q5935"/>
      <c r="R5935"/>
      <c r="S5935"/>
      <c r="T5935"/>
      <c r="U5935"/>
      <c r="V5935"/>
      <c r="W5935"/>
      <c r="X5935"/>
      <c r="Y5935"/>
      <c r="Z5935"/>
    </row>
    <row r="5936" spans="1:26" x14ac:dyDescent="0.25">
      <c r="A5936"/>
      <c r="B5936"/>
      <c r="C5936"/>
      <c r="D5936"/>
      <c r="E5936"/>
      <c r="F5936"/>
      <c r="G5936"/>
      <c r="H5936"/>
      <c r="I5936"/>
      <c r="J5936"/>
      <c r="K5936"/>
      <c r="L5936"/>
      <c r="M5936"/>
      <c r="N5936"/>
      <c r="O5936"/>
      <c r="P5936"/>
      <c r="Q5936"/>
      <c r="R5936"/>
      <c r="S5936"/>
      <c r="T5936"/>
      <c r="U5936"/>
      <c r="V5936"/>
      <c r="W5936"/>
      <c r="X5936"/>
      <c r="Y5936"/>
      <c r="Z5936"/>
    </row>
    <row r="5937" spans="1:26" x14ac:dyDescent="0.25">
      <c r="A5937"/>
      <c r="B5937"/>
      <c r="C5937"/>
      <c r="D5937"/>
      <c r="E5937"/>
      <c r="F5937"/>
      <c r="G5937"/>
      <c r="H5937"/>
      <c r="I5937"/>
      <c r="J5937"/>
      <c r="K5937"/>
      <c r="L5937"/>
      <c r="M5937"/>
      <c r="N5937"/>
      <c r="O5937"/>
      <c r="P5937"/>
      <c r="Q5937"/>
      <c r="R5937"/>
      <c r="S5937"/>
      <c r="T5937"/>
      <c r="U5937"/>
      <c r="V5937"/>
      <c r="W5937"/>
      <c r="X5937"/>
      <c r="Y5937"/>
      <c r="Z5937"/>
    </row>
    <row r="5938" spans="1:26" x14ac:dyDescent="0.25">
      <c r="A5938"/>
      <c r="B5938"/>
      <c r="C5938"/>
      <c r="D5938"/>
      <c r="E5938"/>
      <c r="F5938"/>
      <c r="G5938"/>
      <c r="H5938"/>
      <c r="I5938"/>
      <c r="J5938"/>
      <c r="K5938"/>
      <c r="L5938"/>
      <c r="M5938"/>
      <c r="N5938"/>
      <c r="O5938"/>
      <c r="P5938"/>
      <c r="Q5938"/>
      <c r="R5938"/>
      <c r="S5938"/>
      <c r="T5938"/>
      <c r="U5938"/>
      <c r="V5938"/>
      <c r="W5938"/>
      <c r="X5938"/>
      <c r="Y5938"/>
      <c r="Z5938"/>
    </row>
    <row r="5939" spans="1:26" x14ac:dyDescent="0.25">
      <c r="A5939"/>
      <c r="B5939"/>
      <c r="C5939"/>
      <c r="D5939"/>
      <c r="E5939"/>
      <c r="F5939"/>
      <c r="G5939"/>
      <c r="H5939"/>
      <c r="I5939"/>
      <c r="J5939"/>
      <c r="K5939"/>
      <c r="L5939"/>
      <c r="M5939"/>
      <c r="N5939"/>
      <c r="O5939"/>
      <c r="P5939"/>
      <c r="Q5939"/>
      <c r="R5939"/>
      <c r="S5939"/>
      <c r="T5939"/>
      <c r="U5939"/>
      <c r="V5939"/>
      <c r="W5939"/>
      <c r="X5939"/>
      <c r="Y5939"/>
      <c r="Z5939"/>
    </row>
    <row r="5940" spans="1:26" x14ac:dyDescent="0.25">
      <c r="A5940"/>
      <c r="B5940"/>
      <c r="C5940"/>
      <c r="D5940"/>
      <c r="E5940"/>
      <c r="F5940"/>
      <c r="G5940"/>
      <c r="H5940"/>
      <c r="I5940"/>
      <c r="J5940"/>
      <c r="K5940"/>
      <c r="L5940"/>
      <c r="M5940"/>
      <c r="N5940"/>
      <c r="O5940"/>
      <c r="P5940"/>
      <c r="Q5940"/>
      <c r="R5940"/>
      <c r="S5940"/>
      <c r="T5940"/>
      <c r="U5940"/>
      <c r="V5940"/>
      <c r="W5940"/>
      <c r="X5940"/>
      <c r="Y5940"/>
      <c r="Z5940"/>
    </row>
    <row r="5941" spans="1:26" x14ac:dyDescent="0.25">
      <c r="A5941"/>
      <c r="B5941"/>
      <c r="C5941"/>
      <c r="D5941"/>
      <c r="E5941"/>
      <c r="F5941"/>
      <c r="G5941"/>
      <c r="H5941"/>
      <c r="I5941"/>
      <c r="J5941"/>
      <c r="K5941"/>
      <c r="L5941"/>
      <c r="M5941"/>
      <c r="N5941"/>
      <c r="O5941"/>
      <c r="P5941"/>
      <c r="Q5941"/>
      <c r="R5941"/>
      <c r="S5941"/>
      <c r="T5941"/>
      <c r="U5941"/>
      <c r="V5941"/>
      <c r="W5941"/>
      <c r="X5941"/>
      <c r="Y5941"/>
      <c r="Z5941"/>
    </row>
    <row r="5942" spans="1:26" x14ac:dyDescent="0.25">
      <c r="A5942"/>
      <c r="B5942"/>
      <c r="C5942"/>
      <c r="D5942"/>
      <c r="E5942"/>
      <c r="F5942"/>
      <c r="G5942"/>
      <c r="H5942"/>
      <c r="I5942"/>
      <c r="J5942"/>
      <c r="K5942"/>
      <c r="L5942"/>
      <c r="M5942"/>
      <c r="N5942"/>
      <c r="O5942"/>
      <c r="P5942"/>
      <c r="Q5942"/>
      <c r="R5942"/>
      <c r="S5942"/>
      <c r="T5942"/>
      <c r="U5942"/>
      <c r="V5942"/>
      <c r="W5942"/>
      <c r="X5942"/>
      <c r="Y5942"/>
      <c r="Z5942"/>
    </row>
    <row r="5943" spans="1:26" x14ac:dyDescent="0.25">
      <c r="A5943"/>
      <c r="B5943"/>
      <c r="C5943"/>
      <c r="D5943"/>
      <c r="E5943"/>
      <c r="F5943"/>
      <c r="G5943"/>
      <c r="H5943"/>
      <c r="I5943"/>
      <c r="J5943"/>
      <c r="K5943"/>
      <c r="L5943"/>
      <c r="M5943"/>
      <c r="N5943"/>
      <c r="O5943"/>
      <c r="P5943"/>
      <c r="Q5943"/>
      <c r="R5943"/>
      <c r="S5943"/>
      <c r="T5943"/>
      <c r="U5943"/>
      <c r="V5943"/>
      <c r="W5943"/>
      <c r="X5943"/>
      <c r="Y5943"/>
      <c r="Z5943"/>
    </row>
    <row r="5944" spans="1:26" x14ac:dyDescent="0.25">
      <c r="A5944"/>
      <c r="B5944"/>
      <c r="C5944"/>
      <c r="D5944"/>
      <c r="E5944"/>
      <c r="F5944"/>
      <c r="G5944"/>
      <c r="H5944"/>
      <c r="I5944"/>
      <c r="J5944"/>
      <c r="K5944"/>
      <c r="L5944"/>
      <c r="M5944"/>
      <c r="N5944"/>
      <c r="O5944"/>
      <c r="P5944"/>
      <c r="Q5944"/>
      <c r="R5944"/>
      <c r="S5944"/>
      <c r="T5944"/>
      <c r="U5944"/>
      <c r="V5944"/>
      <c r="W5944"/>
      <c r="X5944"/>
      <c r="Y5944"/>
      <c r="Z5944"/>
    </row>
    <row r="5945" spans="1:26" x14ac:dyDescent="0.25">
      <c r="A5945"/>
      <c r="B5945"/>
      <c r="C5945"/>
      <c r="D5945"/>
      <c r="E5945"/>
      <c r="F5945"/>
      <c r="G5945"/>
      <c r="H5945"/>
      <c r="I5945"/>
      <c r="J5945"/>
      <c r="K5945"/>
      <c r="L5945"/>
      <c r="M5945"/>
      <c r="N5945"/>
      <c r="O5945"/>
      <c r="P5945"/>
      <c r="Q5945"/>
      <c r="R5945"/>
      <c r="S5945"/>
      <c r="T5945"/>
      <c r="U5945"/>
      <c r="V5945"/>
      <c r="W5945"/>
      <c r="X5945"/>
      <c r="Y5945"/>
      <c r="Z5945"/>
    </row>
    <row r="5946" spans="1:26" x14ac:dyDescent="0.25">
      <c r="A5946"/>
      <c r="B5946"/>
      <c r="C5946"/>
      <c r="D5946"/>
      <c r="E5946"/>
      <c r="F5946"/>
      <c r="G5946"/>
      <c r="H5946"/>
      <c r="I5946"/>
      <c r="J5946"/>
      <c r="K5946"/>
      <c r="L5946"/>
      <c r="M5946"/>
      <c r="N5946"/>
      <c r="O5946"/>
      <c r="P5946"/>
      <c r="Q5946"/>
      <c r="R5946"/>
      <c r="S5946"/>
      <c r="T5946"/>
      <c r="U5946"/>
      <c r="V5946"/>
      <c r="W5946"/>
      <c r="X5946"/>
      <c r="Y5946"/>
      <c r="Z5946"/>
    </row>
    <row r="5947" spans="1:26" x14ac:dyDescent="0.25">
      <c r="A5947"/>
      <c r="B5947"/>
      <c r="C5947"/>
      <c r="D5947"/>
      <c r="E5947"/>
      <c r="F5947"/>
      <c r="G5947"/>
      <c r="H5947"/>
      <c r="I5947"/>
      <c r="J5947"/>
      <c r="K5947"/>
      <c r="L5947"/>
      <c r="M5947"/>
      <c r="N5947"/>
      <c r="O5947"/>
      <c r="P5947"/>
      <c r="Q5947"/>
      <c r="R5947"/>
      <c r="S5947"/>
      <c r="T5947"/>
      <c r="U5947"/>
      <c r="V5947"/>
      <c r="W5947"/>
      <c r="X5947"/>
      <c r="Y5947"/>
      <c r="Z5947"/>
    </row>
    <row r="5948" spans="1:26" x14ac:dyDescent="0.25">
      <c r="A5948"/>
      <c r="B5948"/>
      <c r="C5948"/>
      <c r="D5948"/>
      <c r="E5948"/>
      <c r="F5948"/>
      <c r="G5948"/>
      <c r="H5948"/>
      <c r="I5948"/>
      <c r="J5948"/>
      <c r="K5948"/>
      <c r="L5948"/>
      <c r="M5948"/>
      <c r="N5948"/>
      <c r="O5948"/>
      <c r="P5948"/>
      <c r="Q5948"/>
      <c r="R5948"/>
      <c r="S5948"/>
      <c r="T5948"/>
      <c r="U5948"/>
      <c r="V5948"/>
      <c r="W5948"/>
      <c r="X5948"/>
      <c r="Y5948"/>
      <c r="Z5948"/>
    </row>
    <row r="5949" spans="1:26" x14ac:dyDescent="0.25">
      <c r="A5949"/>
      <c r="B5949"/>
      <c r="C5949"/>
      <c r="D5949"/>
      <c r="E5949"/>
      <c r="F5949"/>
      <c r="G5949"/>
      <c r="H5949"/>
      <c r="I5949"/>
      <c r="J5949"/>
      <c r="K5949"/>
      <c r="L5949"/>
      <c r="M5949"/>
      <c r="N5949"/>
      <c r="O5949"/>
      <c r="P5949"/>
      <c r="Q5949"/>
      <c r="R5949"/>
      <c r="S5949"/>
      <c r="T5949"/>
      <c r="U5949"/>
      <c r="V5949"/>
      <c r="W5949"/>
      <c r="X5949"/>
      <c r="Y5949"/>
      <c r="Z5949"/>
    </row>
    <row r="5950" spans="1:26" x14ac:dyDescent="0.25">
      <c r="A5950"/>
      <c r="B5950"/>
      <c r="C5950"/>
      <c r="D5950"/>
      <c r="E5950"/>
      <c r="F5950"/>
      <c r="G5950"/>
      <c r="H5950"/>
      <c r="I5950"/>
      <c r="J5950"/>
      <c r="K5950"/>
      <c r="L5950"/>
      <c r="M5950"/>
      <c r="N5950"/>
      <c r="O5950"/>
      <c r="P5950"/>
      <c r="Q5950"/>
      <c r="R5950"/>
      <c r="S5950"/>
      <c r="T5950"/>
      <c r="U5950"/>
      <c r="V5950"/>
      <c r="W5950"/>
      <c r="X5950"/>
      <c r="Y5950"/>
      <c r="Z5950"/>
    </row>
    <row r="5951" spans="1:26" x14ac:dyDescent="0.25">
      <c r="A5951"/>
      <c r="B5951"/>
      <c r="C5951"/>
      <c r="D5951"/>
      <c r="E5951"/>
      <c r="F5951"/>
      <c r="G5951"/>
      <c r="H5951"/>
      <c r="I5951"/>
      <c r="J5951"/>
      <c r="K5951"/>
      <c r="L5951"/>
      <c r="M5951"/>
      <c r="N5951"/>
      <c r="O5951"/>
      <c r="P5951"/>
      <c r="Q5951"/>
      <c r="R5951"/>
      <c r="S5951"/>
      <c r="T5951"/>
      <c r="U5951"/>
      <c r="V5951"/>
      <c r="W5951"/>
      <c r="X5951"/>
      <c r="Y5951"/>
      <c r="Z5951"/>
    </row>
    <row r="5952" spans="1:26" x14ac:dyDescent="0.25">
      <c r="A5952"/>
      <c r="B5952"/>
      <c r="C5952"/>
      <c r="D5952"/>
      <c r="E5952"/>
      <c r="F5952"/>
      <c r="G5952"/>
      <c r="H5952"/>
      <c r="I5952"/>
      <c r="J5952"/>
      <c r="K5952"/>
      <c r="L5952"/>
      <c r="M5952"/>
      <c r="N5952"/>
      <c r="O5952"/>
      <c r="P5952"/>
      <c r="Q5952"/>
      <c r="R5952"/>
      <c r="S5952"/>
      <c r="T5952"/>
      <c r="U5952"/>
      <c r="V5952"/>
      <c r="W5952"/>
      <c r="X5952"/>
      <c r="Y5952"/>
      <c r="Z5952"/>
    </row>
    <row r="5953" spans="1:26" x14ac:dyDescent="0.25">
      <c r="A5953"/>
      <c r="B5953"/>
      <c r="C5953"/>
      <c r="D5953"/>
      <c r="E5953"/>
      <c r="F5953"/>
      <c r="G5953"/>
      <c r="H5953"/>
      <c r="I5953"/>
      <c r="J5953"/>
      <c r="K5953"/>
      <c r="L5953"/>
      <c r="M5953"/>
      <c r="N5953"/>
      <c r="O5953"/>
      <c r="P5953"/>
      <c r="Q5953"/>
      <c r="R5953"/>
      <c r="S5953"/>
      <c r="T5953"/>
      <c r="U5953"/>
      <c r="V5953"/>
      <c r="W5953"/>
      <c r="X5953"/>
      <c r="Y5953"/>
      <c r="Z5953"/>
    </row>
    <row r="5954" spans="1:26" x14ac:dyDescent="0.25">
      <c r="A5954"/>
      <c r="B5954"/>
      <c r="C5954"/>
      <c r="D5954"/>
      <c r="E5954"/>
      <c r="F5954"/>
      <c r="G5954"/>
      <c r="H5954"/>
      <c r="I5954"/>
      <c r="J5954"/>
      <c r="K5954"/>
      <c r="L5954"/>
      <c r="M5954"/>
      <c r="N5954"/>
      <c r="O5954"/>
      <c r="P5954"/>
      <c r="Q5954"/>
      <c r="R5954"/>
      <c r="S5954"/>
      <c r="T5954"/>
      <c r="U5954"/>
      <c r="V5954"/>
      <c r="W5954"/>
      <c r="X5954"/>
      <c r="Y5954"/>
      <c r="Z5954"/>
    </row>
    <row r="5955" spans="1:26" x14ac:dyDescent="0.25">
      <c r="A5955"/>
      <c r="B5955"/>
      <c r="C5955"/>
      <c r="D5955"/>
      <c r="E5955"/>
      <c r="F5955"/>
      <c r="G5955"/>
      <c r="H5955"/>
      <c r="I5955"/>
      <c r="J5955"/>
      <c r="K5955"/>
      <c r="L5955"/>
      <c r="M5955"/>
      <c r="N5955"/>
      <c r="O5955"/>
      <c r="P5955"/>
      <c r="Q5955"/>
      <c r="R5955"/>
      <c r="S5955"/>
      <c r="T5955"/>
      <c r="U5955"/>
      <c r="V5955"/>
      <c r="W5955"/>
      <c r="X5955"/>
      <c r="Y5955"/>
      <c r="Z5955"/>
    </row>
    <row r="5956" spans="1:26" x14ac:dyDescent="0.25">
      <c r="A5956"/>
      <c r="B5956"/>
      <c r="C5956"/>
      <c r="D5956"/>
      <c r="E5956"/>
      <c r="F5956"/>
      <c r="G5956"/>
      <c r="H5956"/>
      <c r="I5956"/>
      <c r="J5956"/>
      <c r="K5956"/>
      <c r="L5956"/>
      <c r="M5956"/>
      <c r="N5956"/>
      <c r="O5956"/>
      <c r="P5956"/>
      <c r="Q5956"/>
      <c r="R5956"/>
      <c r="S5956"/>
      <c r="T5956"/>
      <c r="U5956"/>
      <c r="V5956"/>
      <c r="W5956"/>
      <c r="X5956"/>
      <c r="Y5956"/>
      <c r="Z5956"/>
    </row>
    <row r="5957" spans="1:26" x14ac:dyDescent="0.25">
      <c r="A5957"/>
      <c r="B5957"/>
      <c r="C5957"/>
      <c r="D5957"/>
      <c r="E5957"/>
      <c r="F5957"/>
      <c r="G5957"/>
      <c r="H5957"/>
      <c r="I5957"/>
      <c r="J5957"/>
      <c r="K5957"/>
      <c r="L5957"/>
      <c r="M5957"/>
      <c r="N5957"/>
      <c r="O5957"/>
      <c r="P5957"/>
      <c r="Q5957"/>
      <c r="R5957"/>
      <c r="S5957"/>
      <c r="T5957"/>
      <c r="U5957"/>
      <c r="V5957"/>
      <c r="W5957"/>
      <c r="X5957"/>
      <c r="Y5957"/>
      <c r="Z5957"/>
    </row>
    <row r="5958" spans="1:26" x14ac:dyDescent="0.25">
      <c r="A5958"/>
      <c r="B5958"/>
      <c r="C5958"/>
      <c r="D5958"/>
      <c r="E5958"/>
      <c r="F5958"/>
      <c r="G5958"/>
      <c r="H5958"/>
      <c r="I5958"/>
      <c r="J5958"/>
      <c r="K5958"/>
      <c r="L5958"/>
      <c r="M5958"/>
      <c r="N5958"/>
      <c r="O5958"/>
      <c r="P5958"/>
      <c r="Q5958"/>
      <c r="R5958"/>
      <c r="S5958"/>
      <c r="T5958"/>
      <c r="U5958"/>
      <c r="V5958"/>
      <c r="W5958"/>
      <c r="X5958"/>
      <c r="Y5958"/>
      <c r="Z5958"/>
    </row>
    <row r="5959" spans="1:26" x14ac:dyDescent="0.25">
      <c r="A5959"/>
      <c r="B5959"/>
      <c r="C5959"/>
      <c r="D5959"/>
      <c r="E5959"/>
      <c r="F5959"/>
      <c r="G5959"/>
      <c r="H5959"/>
      <c r="I5959"/>
      <c r="J5959"/>
      <c r="K5959"/>
      <c r="L5959"/>
      <c r="M5959"/>
      <c r="N5959"/>
      <c r="O5959"/>
      <c r="P5959"/>
      <c r="Q5959"/>
      <c r="R5959"/>
      <c r="S5959"/>
      <c r="T5959"/>
      <c r="U5959"/>
      <c r="V5959"/>
      <c r="W5959"/>
      <c r="X5959"/>
      <c r="Y5959"/>
      <c r="Z5959"/>
    </row>
    <row r="5960" spans="1:26" x14ac:dyDescent="0.25">
      <c r="A5960"/>
      <c r="B5960"/>
      <c r="C5960"/>
      <c r="D5960"/>
      <c r="E5960"/>
      <c r="F5960"/>
      <c r="G5960"/>
      <c r="H5960"/>
      <c r="I5960"/>
      <c r="J5960"/>
      <c r="K5960"/>
      <c r="L5960"/>
      <c r="M5960"/>
      <c r="N5960"/>
      <c r="O5960"/>
      <c r="P5960"/>
      <c r="Q5960"/>
      <c r="R5960"/>
      <c r="S5960"/>
      <c r="T5960"/>
      <c r="U5960"/>
      <c r="V5960"/>
      <c r="W5960"/>
      <c r="X5960"/>
      <c r="Y5960"/>
      <c r="Z5960"/>
    </row>
    <row r="5961" spans="1:26" x14ac:dyDescent="0.25">
      <c r="A5961"/>
      <c r="B5961"/>
      <c r="C5961"/>
      <c r="D5961"/>
      <c r="E5961"/>
      <c r="F5961"/>
      <c r="G5961"/>
      <c r="H5961"/>
      <c r="I5961"/>
      <c r="J5961"/>
      <c r="K5961"/>
      <c r="L5961"/>
      <c r="M5961"/>
      <c r="N5961"/>
      <c r="O5961"/>
      <c r="P5961"/>
      <c r="Q5961"/>
      <c r="R5961"/>
      <c r="S5961"/>
      <c r="T5961"/>
      <c r="U5961"/>
      <c r="V5961"/>
      <c r="W5961"/>
      <c r="X5961"/>
      <c r="Y5961"/>
      <c r="Z5961"/>
    </row>
    <row r="5962" spans="1:26" x14ac:dyDescent="0.25">
      <c r="A5962"/>
      <c r="B5962"/>
      <c r="C5962"/>
      <c r="D5962"/>
      <c r="E5962"/>
      <c r="F5962"/>
      <c r="G5962"/>
      <c r="H5962"/>
      <c r="I5962"/>
      <c r="J5962"/>
      <c r="K5962"/>
      <c r="L5962"/>
      <c r="M5962"/>
      <c r="N5962"/>
      <c r="O5962"/>
      <c r="P5962"/>
      <c r="Q5962"/>
      <c r="R5962"/>
      <c r="S5962"/>
      <c r="T5962"/>
      <c r="U5962"/>
      <c r="V5962"/>
      <c r="W5962"/>
      <c r="X5962"/>
      <c r="Y5962"/>
      <c r="Z5962"/>
    </row>
    <row r="5963" spans="1:26" x14ac:dyDescent="0.25">
      <c r="A5963"/>
      <c r="B5963"/>
      <c r="C5963"/>
      <c r="D5963"/>
      <c r="E5963"/>
      <c r="F5963"/>
      <c r="G5963"/>
      <c r="H5963"/>
      <c r="I5963"/>
      <c r="J5963"/>
      <c r="K5963"/>
      <c r="L5963"/>
      <c r="M5963"/>
      <c r="N5963"/>
      <c r="O5963"/>
      <c r="P5963"/>
      <c r="Q5963"/>
      <c r="R5963"/>
      <c r="S5963"/>
      <c r="T5963"/>
      <c r="U5963"/>
      <c r="V5963"/>
      <c r="W5963"/>
      <c r="X5963"/>
      <c r="Y5963"/>
      <c r="Z5963"/>
    </row>
    <row r="5964" spans="1:26" x14ac:dyDescent="0.25">
      <c r="A5964"/>
      <c r="B5964"/>
      <c r="C5964"/>
      <c r="D5964"/>
      <c r="E5964"/>
      <c r="F5964"/>
      <c r="G5964"/>
      <c r="H5964"/>
      <c r="I5964"/>
      <c r="J5964"/>
      <c r="K5964"/>
      <c r="L5964"/>
      <c r="M5964"/>
      <c r="N5964"/>
      <c r="O5964"/>
      <c r="P5964"/>
      <c r="Q5964"/>
      <c r="R5964"/>
      <c r="S5964"/>
      <c r="T5964"/>
      <c r="U5964"/>
      <c r="V5964"/>
      <c r="W5964"/>
      <c r="X5964"/>
      <c r="Y5964"/>
      <c r="Z5964"/>
    </row>
    <row r="5965" spans="1:26" x14ac:dyDescent="0.25">
      <c r="A5965"/>
      <c r="B5965"/>
      <c r="C5965"/>
      <c r="D5965"/>
      <c r="E5965"/>
      <c r="F5965"/>
      <c r="G5965"/>
      <c r="H5965"/>
      <c r="I5965"/>
      <c r="J5965"/>
      <c r="K5965"/>
      <c r="L5965"/>
      <c r="M5965"/>
      <c r="N5965"/>
      <c r="O5965"/>
      <c r="P5965"/>
      <c r="Q5965"/>
      <c r="R5965"/>
      <c r="S5965"/>
      <c r="T5965"/>
      <c r="U5965"/>
      <c r="V5965"/>
      <c r="W5965"/>
      <c r="X5965"/>
      <c r="Y5965"/>
      <c r="Z5965"/>
    </row>
    <row r="5966" spans="1:26" x14ac:dyDescent="0.25">
      <c r="A5966"/>
      <c r="B5966"/>
      <c r="C5966"/>
      <c r="D5966"/>
      <c r="E5966"/>
      <c r="F5966"/>
      <c r="G5966"/>
      <c r="H5966"/>
      <c r="I5966"/>
      <c r="J5966"/>
      <c r="K5966"/>
      <c r="L5966"/>
      <c r="M5966"/>
      <c r="N5966"/>
      <c r="O5966"/>
      <c r="P5966"/>
      <c r="Q5966"/>
      <c r="R5966"/>
      <c r="S5966"/>
      <c r="T5966"/>
      <c r="U5966"/>
      <c r="V5966"/>
      <c r="W5966"/>
      <c r="X5966"/>
      <c r="Y5966"/>
      <c r="Z5966"/>
    </row>
    <row r="5967" spans="1:26" x14ac:dyDescent="0.25">
      <c r="A5967"/>
      <c r="B5967"/>
      <c r="C5967"/>
      <c r="D5967"/>
      <c r="E5967"/>
      <c r="F5967"/>
      <c r="G5967"/>
      <c r="H5967"/>
      <c r="I5967"/>
      <c r="J5967"/>
      <c r="K5967"/>
      <c r="L5967"/>
      <c r="M5967"/>
      <c r="N5967"/>
      <c r="O5967"/>
      <c r="P5967"/>
      <c r="Q5967"/>
      <c r="R5967"/>
      <c r="S5967"/>
      <c r="T5967"/>
      <c r="U5967"/>
      <c r="V5967"/>
      <c r="W5967"/>
      <c r="X5967"/>
      <c r="Y5967"/>
      <c r="Z5967"/>
    </row>
    <row r="5968" spans="1:26" x14ac:dyDescent="0.25">
      <c r="A5968"/>
      <c r="B5968"/>
      <c r="C5968"/>
      <c r="D5968"/>
      <c r="E5968"/>
      <c r="F5968"/>
      <c r="G5968"/>
      <c r="H5968"/>
      <c r="I5968"/>
      <c r="J5968"/>
      <c r="K5968"/>
      <c r="L5968"/>
      <c r="M5968"/>
      <c r="N5968"/>
      <c r="O5968"/>
      <c r="P5968"/>
      <c r="Q5968"/>
      <c r="R5968"/>
      <c r="S5968"/>
      <c r="T5968"/>
      <c r="U5968"/>
      <c r="V5968"/>
      <c r="W5968"/>
      <c r="X5968"/>
      <c r="Y5968"/>
      <c r="Z5968"/>
    </row>
    <row r="5969" spans="1:26" x14ac:dyDescent="0.25">
      <c r="A5969"/>
      <c r="B5969"/>
      <c r="C5969"/>
      <c r="D5969"/>
      <c r="E5969"/>
      <c r="F5969"/>
      <c r="G5969"/>
      <c r="H5969"/>
      <c r="I5969"/>
      <c r="J5969"/>
      <c r="K5969"/>
      <c r="L5969"/>
      <c r="M5969"/>
      <c r="N5969"/>
      <c r="O5969"/>
      <c r="P5969"/>
      <c r="Q5969"/>
      <c r="R5969"/>
      <c r="S5969"/>
      <c r="T5969"/>
      <c r="U5969"/>
      <c r="V5969"/>
      <c r="W5969"/>
      <c r="X5969"/>
      <c r="Y5969"/>
      <c r="Z5969"/>
    </row>
    <row r="5970" spans="1:26" x14ac:dyDescent="0.25">
      <c r="A5970"/>
      <c r="B5970"/>
      <c r="C5970"/>
      <c r="D5970"/>
      <c r="E5970"/>
      <c r="F5970"/>
      <c r="G5970"/>
      <c r="H5970"/>
      <c r="I5970"/>
      <c r="J5970"/>
      <c r="K5970"/>
      <c r="L5970"/>
      <c r="M5970"/>
      <c r="N5970"/>
      <c r="O5970"/>
      <c r="P5970"/>
      <c r="Q5970"/>
      <c r="R5970"/>
      <c r="S5970"/>
      <c r="T5970"/>
      <c r="U5970"/>
      <c r="V5970"/>
      <c r="W5970"/>
      <c r="X5970"/>
      <c r="Y5970"/>
      <c r="Z5970"/>
    </row>
    <row r="5971" spans="1:26" x14ac:dyDescent="0.25">
      <c r="A5971"/>
      <c r="B5971"/>
      <c r="C5971"/>
      <c r="D5971"/>
      <c r="E5971"/>
      <c r="F5971"/>
      <c r="G5971"/>
      <c r="H5971"/>
      <c r="I5971"/>
      <c r="J5971"/>
      <c r="K5971"/>
      <c r="L5971"/>
      <c r="M5971"/>
      <c r="N5971"/>
      <c r="O5971"/>
      <c r="P5971"/>
      <c r="Q5971"/>
      <c r="R5971"/>
      <c r="S5971"/>
      <c r="T5971"/>
      <c r="U5971"/>
      <c r="V5971"/>
      <c r="W5971"/>
      <c r="X5971"/>
      <c r="Y5971"/>
      <c r="Z5971"/>
    </row>
    <row r="5972" spans="1:26" x14ac:dyDescent="0.25">
      <c r="A5972"/>
      <c r="B5972"/>
      <c r="C5972"/>
      <c r="D5972"/>
      <c r="E5972"/>
      <c r="F5972"/>
      <c r="G5972"/>
      <c r="H5972"/>
      <c r="I5972"/>
      <c r="J5972"/>
      <c r="K5972"/>
      <c r="L5972"/>
      <c r="M5972"/>
      <c r="N5972"/>
      <c r="O5972"/>
      <c r="P5972"/>
      <c r="Q5972"/>
      <c r="R5972"/>
      <c r="S5972"/>
      <c r="T5972"/>
      <c r="U5972"/>
      <c r="V5972"/>
      <c r="W5972"/>
      <c r="X5972"/>
      <c r="Y5972"/>
      <c r="Z5972"/>
    </row>
    <row r="5973" spans="1:26" x14ac:dyDescent="0.25">
      <c r="A5973"/>
      <c r="B5973"/>
      <c r="C5973"/>
      <c r="D5973"/>
      <c r="E5973"/>
      <c r="F5973"/>
      <c r="G5973"/>
      <c r="H5973"/>
      <c r="I5973"/>
      <c r="J5973"/>
      <c r="K5973"/>
      <c r="L5973"/>
      <c r="M5973"/>
      <c r="N5973"/>
      <c r="O5973"/>
      <c r="P5973"/>
      <c r="Q5973"/>
      <c r="R5973"/>
      <c r="S5973"/>
      <c r="T5973"/>
      <c r="U5973"/>
      <c r="V5973"/>
      <c r="W5973"/>
      <c r="X5973"/>
      <c r="Y5973"/>
      <c r="Z5973"/>
    </row>
    <row r="5974" spans="1:26" x14ac:dyDescent="0.25">
      <c r="A5974"/>
      <c r="B5974"/>
      <c r="C5974"/>
      <c r="D5974"/>
      <c r="E5974"/>
      <c r="F5974"/>
      <c r="G5974"/>
      <c r="H5974"/>
      <c r="I5974"/>
      <c r="J5974"/>
      <c r="K5974"/>
      <c r="L5974"/>
      <c r="M5974"/>
      <c r="N5974"/>
      <c r="O5974"/>
      <c r="P5974"/>
      <c r="Q5974"/>
      <c r="R5974"/>
      <c r="S5974"/>
      <c r="T5974"/>
      <c r="U5974"/>
      <c r="V5974"/>
      <c r="W5974"/>
      <c r="X5974"/>
      <c r="Y5974"/>
      <c r="Z5974"/>
    </row>
    <row r="5975" spans="1:26" x14ac:dyDescent="0.25">
      <c r="A5975"/>
      <c r="B5975"/>
      <c r="C5975"/>
      <c r="D5975"/>
      <c r="E5975"/>
      <c r="F5975"/>
      <c r="G5975"/>
      <c r="H5975"/>
      <c r="I5975"/>
      <c r="J5975"/>
      <c r="K5975"/>
      <c r="L5975"/>
      <c r="M5975"/>
      <c r="N5975"/>
      <c r="O5975"/>
      <c r="P5975"/>
      <c r="Q5975"/>
      <c r="R5975"/>
      <c r="S5975"/>
      <c r="T5975"/>
      <c r="U5975"/>
      <c r="V5975"/>
      <c r="W5975"/>
      <c r="X5975"/>
      <c r="Y5975"/>
      <c r="Z5975"/>
    </row>
    <row r="5976" spans="1:26" x14ac:dyDescent="0.25">
      <c r="A5976"/>
      <c r="B5976"/>
      <c r="C5976"/>
      <c r="D5976"/>
      <c r="E5976"/>
      <c r="F5976"/>
      <c r="G5976"/>
      <c r="H5976"/>
      <c r="I5976"/>
      <c r="J5976"/>
      <c r="K5976"/>
      <c r="L5976"/>
      <c r="M5976"/>
      <c r="N5976"/>
      <c r="O5976"/>
      <c r="P5976"/>
      <c r="Q5976"/>
      <c r="R5976"/>
      <c r="S5976"/>
      <c r="T5976"/>
      <c r="U5976"/>
      <c r="V5976"/>
      <c r="W5976"/>
      <c r="X5976"/>
      <c r="Y5976"/>
      <c r="Z5976"/>
    </row>
    <row r="5977" spans="1:26" x14ac:dyDescent="0.25">
      <c r="A5977"/>
      <c r="B5977"/>
      <c r="C5977"/>
      <c r="D5977"/>
      <c r="E5977"/>
      <c r="F5977"/>
      <c r="G5977"/>
      <c r="H5977"/>
      <c r="I5977"/>
      <c r="J5977"/>
      <c r="K5977"/>
      <c r="L5977"/>
      <c r="M5977"/>
      <c r="N5977"/>
      <c r="O5977"/>
      <c r="P5977"/>
      <c r="Q5977"/>
      <c r="R5977"/>
      <c r="S5977"/>
      <c r="T5977"/>
      <c r="U5977"/>
      <c r="V5977"/>
      <c r="W5977"/>
      <c r="X5977"/>
      <c r="Y5977"/>
      <c r="Z5977"/>
    </row>
    <row r="5978" spans="1:26" x14ac:dyDescent="0.25">
      <c r="A5978"/>
      <c r="B5978"/>
      <c r="C5978"/>
      <c r="D5978"/>
      <c r="E5978"/>
      <c r="F5978"/>
      <c r="G5978"/>
      <c r="H5978"/>
      <c r="I5978"/>
      <c r="J5978"/>
      <c r="K5978"/>
      <c r="L5978"/>
      <c r="M5978"/>
      <c r="N5978"/>
      <c r="O5978"/>
      <c r="P5978"/>
      <c r="Q5978"/>
      <c r="R5978"/>
      <c r="S5978"/>
      <c r="T5978"/>
      <c r="U5978"/>
      <c r="V5978"/>
      <c r="W5978"/>
      <c r="X5978"/>
      <c r="Y5978"/>
      <c r="Z5978"/>
    </row>
    <row r="5979" spans="1:26" x14ac:dyDescent="0.25">
      <c r="A5979"/>
      <c r="B5979"/>
      <c r="C5979"/>
      <c r="D5979"/>
      <c r="E5979"/>
      <c r="F5979"/>
      <c r="G5979"/>
      <c r="H5979"/>
      <c r="I5979"/>
      <c r="J5979"/>
      <c r="K5979"/>
      <c r="L5979"/>
      <c r="M5979"/>
      <c r="N5979"/>
      <c r="O5979"/>
      <c r="P5979"/>
      <c r="Q5979"/>
      <c r="R5979"/>
      <c r="S5979"/>
      <c r="T5979"/>
      <c r="U5979"/>
      <c r="V5979"/>
      <c r="W5979"/>
      <c r="X5979"/>
      <c r="Y5979"/>
      <c r="Z5979"/>
    </row>
    <row r="5980" spans="1:26" x14ac:dyDescent="0.25">
      <c r="A5980"/>
      <c r="B5980"/>
      <c r="C5980"/>
      <c r="D5980"/>
      <c r="E5980"/>
      <c r="F5980"/>
      <c r="G5980"/>
      <c r="H5980"/>
      <c r="I5980"/>
      <c r="J5980"/>
      <c r="K5980"/>
      <c r="L5980"/>
      <c r="M5980"/>
      <c r="N5980"/>
      <c r="O5980"/>
      <c r="P5980"/>
      <c r="Q5980"/>
      <c r="R5980"/>
      <c r="S5980"/>
      <c r="T5980"/>
      <c r="U5980"/>
      <c r="V5980"/>
      <c r="W5980"/>
      <c r="X5980"/>
      <c r="Y5980"/>
      <c r="Z5980"/>
    </row>
    <row r="5981" spans="1:26" x14ac:dyDescent="0.25">
      <c r="A5981"/>
      <c r="B5981"/>
      <c r="C5981"/>
      <c r="D5981"/>
      <c r="E5981"/>
      <c r="F5981"/>
      <c r="G5981"/>
      <c r="H5981"/>
      <c r="I5981"/>
      <c r="J5981"/>
      <c r="K5981"/>
      <c r="L5981"/>
      <c r="M5981"/>
      <c r="N5981"/>
      <c r="O5981"/>
      <c r="P5981"/>
      <c r="Q5981"/>
      <c r="R5981"/>
      <c r="S5981"/>
      <c r="T5981"/>
      <c r="U5981"/>
      <c r="V5981"/>
      <c r="W5981"/>
      <c r="X5981"/>
      <c r="Y5981"/>
      <c r="Z5981"/>
    </row>
    <row r="5982" spans="1:26" x14ac:dyDescent="0.25">
      <c r="A5982"/>
      <c r="B5982"/>
      <c r="C5982"/>
      <c r="D5982"/>
      <c r="E5982"/>
      <c r="F5982"/>
      <c r="G5982"/>
      <c r="H5982"/>
      <c r="I5982"/>
      <c r="J5982"/>
      <c r="K5982"/>
      <c r="L5982"/>
      <c r="M5982"/>
      <c r="N5982"/>
      <c r="O5982"/>
      <c r="P5982"/>
      <c r="Q5982"/>
      <c r="R5982"/>
      <c r="S5982"/>
      <c r="T5982"/>
      <c r="U5982"/>
      <c r="V5982"/>
      <c r="W5982"/>
      <c r="X5982"/>
      <c r="Y5982"/>
      <c r="Z5982"/>
    </row>
    <row r="5983" spans="1:26" x14ac:dyDescent="0.25">
      <c r="A5983"/>
      <c r="B5983"/>
      <c r="C5983"/>
      <c r="D5983"/>
      <c r="E5983"/>
      <c r="F5983"/>
      <c r="G5983"/>
      <c r="H5983"/>
      <c r="I5983"/>
      <c r="J5983"/>
      <c r="K5983"/>
      <c r="L5983"/>
      <c r="M5983"/>
      <c r="N5983"/>
      <c r="O5983"/>
      <c r="P5983"/>
      <c r="Q5983"/>
      <c r="R5983"/>
      <c r="S5983"/>
      <c r="T5983"/>
      <c r="U5983"/>
      <c r="V5983"/>
      <c r="W5983"/>
      <c r="X5983"/>
      <c r="Y5983"/>
      <c r="Z5983"/>
    </row>
    <row r="5984" spans="1:26" x14ac:dyDescent="0.25">
      <c r="A5984"/>
      <c r="B5984"/>
      <c r="C5984"/>
      <c r="D5984"/>
      <c r="E5984"/>
      <c r="F5984"/>
      <c r="G5984"/>
      <c r="H5984"/>
      <c r="I5984"/>
      <c r="J5984"/>
      <c r="K5984"/>
      <c r="L5984"/>
      <c r="M5984"/>
      <c r="N5984"/>
      <c r="O5984"/>
      <c r="P5984"/>
      <c r="Q5984"/>
      <c r="R5984"/>
      <c r="S5984"/>
      <c r="T5984"/>
      <c r="U5984"/>
      <c r="V5984"/>
      <c r="W5984"/>
      <c r="X5984"/>
      <c r="Y5984"/>
      <c r="Z5984"/>
    </row>
    <row r="5985" spans="1:26" x14ac:dyDescent="0.25">
      <c r="A5985"/>
      <c r="B5985"/>
      <c r="C5985"/>
      <c r="D5985"/>
      <c r="E5985"/>
      <c r="F5985"/>
      <c r="G5985"/>
      <c r="H5985"/>
      <c r="I5985"/>
      <c r="J5985"/>
      <c r="K5985"/>
      <c r="L5985"/>
      <c r="M5985"/>
      <c r="N5985"/>
      <c r="O5985"/>
      <c r="P5985"/>
      <c r="Q5985"/>
      <c r="R5985"/>
      <c r="S5985"/>
      <c r="T5985"/>
      <c r="U5985"/>
      <c r="V5985"/>
      <c r="W5985"/>
      <c r="X5985"/>
      <c r="Y5985"/>
      <c r="Z5985"/>
    </row>
    <row r="5986" spans="1:26" x14ac:dyDescent="0.25">
      <c r="A5986"/>
      <c r="B5986"/>
      <c r="C5986"/>
      <c r="D5986"/>
      <c r="E5986"/>
      <c r="F5986"/>
      <c r="G5986"/>
      <c r="H5986"/>
      <c r="I5986"/>
      <c r="J5986"/>
      <c r="K5986"/>
      <c r="L5986"/>
      <c r="M5986"/>
      <c r="N5986"/>
      <c r="O5986"/>
      <c r="P5986"/>
      <c r="Q5986"/>
      <c r="R5986"/>
      <c r="S5986"/>
      <c r="T5986"/>
      <c r="U5986"/>
      <c r="V5986"/>
      <c r="W5986"/>
      <c r="X5986"/>
      <c r="Y5986"/>
      <c r="Z5986"/>
    </row>
    <row r="5987" spans="1:26" x14ac:dyDescent="0.25">
      <c r="A5987"/>
      <c r="B5987"/>
      <c r="C5987"/>
      <c r="D5987"/>
      <c r="E5987"/>
      <c r="F5987"/>
      <c r="G5987"/>
      <c r="H5987"/>
      <c r="I5987"/>
      <c r="J5987"/>
      <c r="K5987"/>
      <c r="L5987"/>
      <c r="M5987"/>
      <c r="N5987"/>
      <c r="O5987"/>
      <c r="P5987"/>
      <c r="Q5987"/>
      <c r="R5987"/>
      <c r="S5987"/>
      <c r="T5987"/>
      <c r="U5987"/>
      <c r="V5987"/>
      <c r="W5987"/>
      <c r="X5987"/>
      <c r="Y5987"/>
      <c r="Z5987"/>
    </row>
    <row r="5988" spans="1:26" x14ac:dyDescent="0.25">
      <c r="A5988"/>
      <c r="B5988"/>
      <c r="C5988"/>
      <c r="D5988"/>
      <c r="E5988"/>
      <c r="F5988"/>
      <c r="G5988"/>
      <c r="H5988"/>
      <c r="I5988"/>
      <c r="J5988"/>
      <c r="K5988"/>
      <c r="L5988"/>
      <c r="M5988"/>
      <c r="N5988"/>
      <c r="O5988"/>
      <c r="P5988"/>
      <c r="Q5988"/>
      <c r="R5988"/>
      <c r="S5988"/>
      <c r="T5988"/>
      <c r="U5988"/>
      <c r="V5988"/>
      <c r="W5988"/>
      <c r="X5988"/>
      <c r="Y5988"/>
      <c r="Z5988"/>
    </row>
    <row r="5989" spans="1:26" x14ac:dyDescent="0.25">
      <c r="A5989"/>
      <c r="B5989"/>
      <c r="C5989"/>
      <c r="D5989"/>
      <c r="E5989"/>
      <c r="F5989"/>
      <c r="G5989"/>
      <c r="H5989"/>
      <c r="I5989"/>
      <c r="J5989"/>
      <c r="K5989"/>
      <c r="L5989"/>
      <c r="M5989"/>
      <c r="N5989"/>
      <c r="O5989"/>
      <c r="P5989"/>
      <c r="Q5989"/>
      <c r="R5989"/>
      <c r="S5989"/>
      <c r="T5989"/>
      <c r="U5989"/>
      <c r="V5989"/>
      <c r="W5989"/>
      <c r="X5989"/>
      <c r="Y5989"/>
      <c r="Z5989"/>
    </row>
    <row r="5990" spans="1:26" x14ac:dyDescent="0.25">
      <c r="A5990"/>
      <c r="B5990"/>
      <c r="C5990"/>
      <c r="D5990"/>
      <c r="E5990"/>
      <c r="F5990"/>
      <c r="G5990"/>
      <c r="H5990"/>
      <c r="I5990"/>
      <c r="J5990"/>
      <c r="K5990"/>
      <c r="L5990"/>
      <c r="M5990"/>
      <c r="N5990"/>
      <c r="O5990"/>
      <c r="P5990"/>
      <c r="Q5990"/>
      <c r="R5990"/>
      <c r="S5990"/>
      <c r="T5990"/>
      <c r="U5990"/>
      <c r="V5990"/>
      <c r="W5990"/>
      <c r="X5990"/>
      <c r="Y5990"/>
      <c r="Z5990"/>
    </row>
    <row r="5991" spans="1:26" x14ac:dyDescent="0.25">
      <c r="A5991"/>
      <c r="B5991"/>
      <c r="C5991"/>
      <c r="D5991"/>
      <c r="E5991"/>
      <c r="F5991"/>
      <c r="G5991"/>
      <c r="H5991"/>
      <c r="I5991"/>
      <c r="J5991"/>
      <c r="K5991"/>
      <c r="L5991"/>
      <c r="M5991"/>
      <c r="N5991"/>
      <c r="O5991"/>
      <c r="P5991"/>
      <c r="Q5991"/>
      <c r="R5991"/>
      <c r="S5991"/>
      <c r="T5991"/>
      <c r="U5991"/>
      <c r="V5991"/>
      <c r="W5991"/>
      <c r="X5991"/>
      <c r="Y5991"/>
      <c r="Z5991"/>
    </row>
    <row r="5992" spans="1:26" x14ac:dyDescent="0.25">
      <c r="A5992"/>
      <c r="B5992"/>
      <c r="C5992"/>
      <c r="D5992"/>
      <c r="E5992"/>
      <c r="F5992"/>
      <c r="G5992"/>
      <c r="H5992"/>
      <c r="I5992"/>
      <c r="J5992"/>
      <c r="K5992"/>
      <c r="L5992"/>
      <c r="M5992"/>
      <c r="N5992"/>
      <c r="O5992"/>
      <c r="P5992"/>
      <c r="Q5992"/>
      <c r="R5992"/>
      <c r="S5992"/>
      <c r="T5992"/>
      <c r="U5992"/>
      <c r="V5992"/>
      <c r="W5992"/>
      <c r="X5992"/>
      <c r="Y5992"/>
      <c r="Z5992"/>
    </row>
    <row r="5993" spans="1:26" x14ac:dyDescent="0.25">
      <c r="A5993"/>
      <c r="B5993"/>
      <c r="C5993"/>
      <c r="D5993"/>
      <c r="E5993"/>
      <c r="F5993"/>
      <c r="G5993"/>
      <c r="H5993"/>
      <c r="I5993"/>
      <c r="J5993"/>
      <c r="K5993"/>
      <c r="L5993"/>
      <c r="M5993"/>
      <c r="N5993"/>
      <c r="O5993"/>
      <c r="P5993"/>
      <c r="Q5993"/>
      <c r="R5993"/>
      <c r="S5993"/>
      <c r="T5993"/>
      <c r="U5993"/>
      <c r="V5993"/>
      <c r="W5993"/>
      <c r="X5993"/>
      <c r="Y5993"/>
      <c r="Z5993"/>
    </row>
    <row r="5994" spans="1:26" x14ac:dyDescent="0.25">
      <c r="A5994"/>
      <c r="B5994"/>
      <c r="C5994"/>
      <c r="D5994"/>
      <c r="E5994"/>
      <c r="F5994"/>
      <c r="G5994"/>
      <c r="H5994"/>
      <c r="I5994"/>
      <c r="J5994"/>
      <c r="K5994"/>
      <c r="L5994"/>
      <c r="M5994"/>
      <c r="N5994"/>
      <c r="O5994"/>
      <c r="P5994"/>
      <c r="Q5994"/>
      <c r="R5994"/>
      <c r="S5994"/>
      <c r="T5994"/>
      <c r="U5994"/>
      <c r="V5994"/>
      <c r="W5994"/>
      <c r="X5994"/>
      <c r="Y5994"/>
      <c r="Z5994"/>
    </row>
    <row r="5995" spans="1:26" x14ac:dyDescent="0.25">
      <c r="A5995"/>
      <c r="B5995"/>
      <c r="C5995"/>
      <c r="D5995"/>
      <c r="E5995"/>
      <c r="F5995"/>
      <c r="G5995"/>
      <c r="H5995"/>
      <c r="I5995"/>
      <c r="J5995"/>
      <c r="K5995"/>
      <c r="L5995"/>
      <c r="M5995"/>
      <c r="N5995"/>
      <c r="O5995"/>
      <c r="P5995"/>
      <c r="Q5995"/>
      <c r="R5995"/>
      <c r="S5995"/>
      <c r="T5995"/>
      <c r="U5995"/>
      <c r="V5995"/>
      <c r="W5995"/>
      <c r="X5995"/>
      <c r="Y5995"/>
      <c r="Z5995"/>
    </row>
    <row r="5996" spans="1:26" x14ac:dyDescent="0.25">
      <c r="A5996"/>
      <c r="B5996"/>
      <c r="C5996"/>
      <c r="D5996"/>
      <c r="E5996"/>
      <c r="F5996"/>
      <c r="G5996"/>
      <c r="H5996"/>
      <c r="I5996"/>
      <c r="J5996"/>
      <c r="K5996"/>
      <c r="L5996"/>
      <c r="M5996"/>
      <c r="N5996"/>
      <c r="O5996"/>
      <c r="P5996"/>
      <c r="Q5996"/>
      <c r="R5996"/>
      <c r="S5996"/>
      <c r="T5996"/>
      <c r="U5996"/>
      <c r="V5996"/>
      <c r="W5996"/>
      <c r="X5996"/>
      <c r="Y5996"/>
      <c r="Z5996"/>
    </row>
    <row r="5997" spans="1:26" x14ac:dyDescent="0.25">
      <c r="A5997"/>
      <c r="B5997"/>
      <c r="C5997"/>
      <c r="D5997"/>
      <c r="E5997"/>
      <c r="F5997"/>
      <c r="G5997"/>
      <c r="H5997"/>
      <c r="I5997"/>
      <c r="J5997"/>
      <c r="K5997"/>
      <c r="L5997"/>
      <c r="M5997"/>
      <c r="N5997"/>
      <c r="O5997"/>
      <c r="P5997"/>
      <c r="Q5997"/>
      <c r="R5997"/>
      <c r="S5997"/>
      <c r="T5997"/>
      <c r="U5997"/>
      <c r="V5997"/>
      <c r="W5997"/>
      <c r="X5997"/>
      <c r="Y5997"/>
      <c r="Z5997"/>
    </row>
    <row r="5998" spans="1:26" x14ac:dyDescent="0.25">
      <c r="A5998"/>
      <c r="B5998"/>
      <c r="C5998"/>
      <c r="D5998"/>
      <c r="E5998"/>
      <c r="F5998"/>
      <c r="G5998"/>
      <c r="H5998"/>
      <c r="I5998"/>
      <c r="J5998"/>
      <c r="K5998"/>
      <c r="L5998"/>
      <c r="M5998"/>
      <c r="N5998"/>
      <c r="O5998"/>
      <c r="P5998"/>
      <c r="Q5998"/>
      <c r="R5998"/>
      <c r="S5998"/>
      <c r="T5998"/>
      <c r="U5998"/>
      <c r="V5998"/>
      <c r="W5998"/>
      <c r="X5998"/>
      <c r="Y5998"/>
      <c r="Z5998"/>
    </row>
    <row r="5999" spans="1:26" x14ac:dyDescent="0.25">
      <c r="A5999"/>
      <c r="B5999"/>
      <c r="C5999"/>
      <c r="D5999"/>
      <c r="E5999"/>
      <c r="F5999"/>
      <c r="G5999"/>
      <c r="H5999"/>
      <c r="I5999"/>
      <c r="J5999"/>
      <c r="K5999"/>
      <c r="L5999"/>
      <c r="M5999"/>
      <c r="N5999"/>
      <c r="O5999"/>
      <c r="P5999"/>
      <c r="Q5999"/>
      <c r="R5999"/>
      <c r="S5999"/>
      <c r="T5999"/>
      <c r="U5999"/>
      <c r="V5999"/>
      <c r="W5999"/>
      <c r="X5999"/>
      <c r="Y5999"/>
      <c r="Z5999"/>
    </row>
    <row r="6000" spans="1:26" x14ac:dyDescent="0.25">
      <c r="A6000"/>
      <c r="B6000"/>
      <c r="C6000"/>
      <c r="D6000"/>
      <c r="E6000"/>
      <c r="F6000"/>
      <c r="G6000"/>
      <c r="H6000"/>
      <c r="I6000"/>
      <c r="J6000"/>
      <c r="K6000"/>
      <c r="L6000"/>
      <c r="M6000"/>
      <c r="N6000"/>
      <c r="O6000"/>
      <c r="P6000"/>
      <c r="Q6000"/>
      <c r="R6000"/>
      <c r="S6000"/>
      <c r="T6000"/>
      <c r="U6000"/>
      <c r="V6000"/>
      <c r="W6000"/>
      <c r="X6000"/>
      <c r="Y6000"/>
      <c r="Z6000"/>
    </row>
    <row r="6001" spans="1:26" x14ac:dyDescent="0.25">
      <c r="A6001"/>
      <c r="B6001"/>
      <c r="C6001"/>
      <c r="D6001"/>
      <c r="E6001"/>
      <c r="F6001"/>
      <c r="G6001"/>
      <c r="H6001"/>
      <c r="I6001"/>
      <c r="J6001"/>
      <c r="K6001"/>
      <c r="L6001"/>
      <c r="M6001"/>
      <c r="N6001"/>
      <c r="O6001"/>
      <c r="P6001"/>
      <c r="Q6001"/>
      <c r="R6001"/>
      <c r="S6001"/>
      <c r="T6001"/>
      <c r="U6001"/>
      <c r="V6001"/>
      <c r="W6001"/>
      <c r="X6001"/>
      <c r="Y6001"/>
      <c r="Z6001"/>
    </row>
    <row r="6002" spans="1:26" x14ac:dyDescent="0.25">
      <c r="A6002"/>
      <c r="B6002"/>
      <c r="C6002"/>
      <c r="D6002"/>
      <c r="E6002"/>
      <c r="F6002"/>
      <c r="G6002"/>
      <c r="H6002"/>
      <c r="I6002"/>
      <c r="J6002"/>
      <c r="K6002"/>
      <c r="L6002"/>
      <c r="M6002"/>
      <c r="N6002"/>
      <c r="O6002"/>
      <c r="P6002"/>
      <c r="Q6002"/>
      <c r="R6002"/>
      <c r="S6002"/>
      <c r="T6002"/>
      <c r="U6002"/>
      <c r="V6002"/>
      <c r="W6002"/>
      <c r="X6002"/>
      <c r="Y6002"/>
      <c r="Z6002"/>
    </row>
    <row r="6003" spans="1:26" x14ac:dyDescent="0.25">
      <c r="A6003"/>
      <c r="B6003"/>
      <c r="C6003"/>
      <c r="D6003"/>
      <c r="E6003"/>
      <c r="F6003"/>
      <c r="G6003"/>
      <c r="H6003"/>
      <c r="I6003"/>
      <c r="J6003"/>
      <c r="K6003"/>
      <c r="L6003"/>
      <c r="M6003"/>
      <c r="N6003"/>
      <c r="O6003"/>
      <c r="P6003"/>
      <c r="Q6003"/>
      <c r="R6003"/>
      <c r="S6003"/>
      <c r="T6003"/>
      <c r="U6003"/>
      <c r="V6003"/>
      <c r="W6003"/>
      <c r="X6003"/>
      <c r="Y6003"/>
      <c r="Z6003"/>
    </row>
    <row r="6004" spans="1:26" x14ac:dyDescent="0.25">
      <c r="A6004"/>
      <c r="B6004"/>
      <c r="C6004"/>
      <c r="D6004"/>
      <c r="E6004"/>
      <c r="F6004"/>
      <c r="G6004"/>
      <c r="H6004"/>
      <c r="I6004"/>
      <c r="J6004"/>
      <c r="K6004"/>
      <c r="L6004"/>
      <c r="M6004"/>
      <c r="N6004"/>
      <c r="O6004"/>
      <c r="P6004"/>
      <c r="Q6004"/>
      <c r="R6004"/>
      <c r="S6004"/>
      <c r="T6004"/>
      <c r="U6004"/>
      <c r="V6004"/>
      <c r="W6004"/>
      <c r="X6004"/>
      <c r="Y6004"/>
      <c r="Z6004"/>
    </row>
    <row r="6005" spans="1:26" x14ac:dyDescent="0.25">
      <c r="A6005"/>
      <c r="B6005"/>
      <c r="C6005"/>
      <c r="D6005"/>
      <c r="E6005"/>
      <c r="F6005"/>
      <c r="G6005"/>
      <c r="H6005"/>
      <c r="I6005"/>
      <c r="J6005"/>
      <c r="K6005"/>
      <c r="L6005"/>
      <c r="M6005"/>
      <c r="N6005"/>
      <c r="O6005"/>
      <c r="P6005"/>
      <c r="Q6005"/>
      <c r="R6005"/>
      <c r="S6005"/>
      <c r="T6005"/>
      <c r="U6005"/>
      <c r="V6005"/>
      <c r="W6005"/>
      <c r="X6005"/>
      <c r="Y6005"/>
      <c r="Z6005"/>
    </row>
    <row r="6006" spans="1:26" x14ac:dyDescent="0.25">
      <c r="A6006"/>
      <c r="B6006"/>
      <c r="C6006"/>
      <c r="D6006"/>
      <c r="E6006"/>
      <c r="F6006"/>
      <c r="G6006"/>
      <c r="H6006"/>
      <c r="I6006"/>
      <c r="J6006"/>
      <c r="K6006"/>
      <c r="L6006"/>
      <c r="M6006"/>
      <c r="N6006"/>
      <c r="O6006"/>
      <c r="P6006"/>
      <c r="Q6006"/>
      <c r="R6006"/>
      <c r="S6006"/>
      <c r="T6006"/>
      <c r="U6006"/>
      <c r="V6006"/>
      <c r="W6006"/>
      <c r="X6006"/>
      <c r="Y6006"/>
      <c r="Z6006"/>
    </row>
    <row r="6007" spans="1:26" x14ac:dyDescent="0.25">
      <c r="A6007"/>
      <c r="B6007"/>
      <c r="C6007"/>
      <c r="D6007"/>
      <c r="E6007"/>
      <c r="F6007"/>
      <c r="G6007"/>
      <c r="H6007"/>
      <c r="I6007"/>
      <c r="J6007"/>
      <c r="K6007"/>
      <c r="L6007"/>
      <c r="M6007"/>
      <c r="N6007"/>
      <c r="O6007"/>
      <c r="P6007"/>
      <c r="Q6007"/>
      <c r="R6007"/>
      <c r="S6007"/>
      <c r="T6007"/>
      <c r="U6007"/>
      <c r="V6007"/>
      <c r="W6007"/>
      <c r="X6007"/>
      <c r="Y6007"/>
      <c r="Z6007"/>
    </row>
    <row r="6008" spans="1:26" x14ac:dyDescent="0.25">
      <c r="A6008"/>
      <c r="B6008"/>
      <c r="C6008"/>
      <c r="D6008"/>
      <c r="E6008"/>
      <c r="F6008"/>
      <c r="G6008"/>
      <c r="H6008"/>
      <c r="I6008"/>
      <c r="J6008"/>
      <c r="K6008"/>
      <c r="L6008"/>
      <c r="M6008"/>
      <c r="N6008"/>
      <c r="O6008"/>
      <c r="P6008"/>
      <c r="Q6008"/>
      <c r="R6008"/>
      <c r="S6008"/>
      <c r="T6008"/>
      <c r="U6008"/>
      <c r="V6008"/>
      <c r="W6008"/>
      <c r="X6008"/>
      <c r="Y6008"/>
      <c r="Z6008"/>
    </row>
    <row r="6009" spans="1:26" x14ac:dyDescent="0.25">
      <c r="A6009"/>
      <c r="B6009"/>
      <c r="C6009"/>
      <c r="D6009"/>
      <c r="E6009"/>
      <c r="F6009"/>
      <c r="G6009"/>
      <c r="H6009"/>
      <c r="I6009"/>
      <c r="J6009"/>
      <c r="K6009"/>
      <c r="L6009"/>
      <c r="M6009"/>
      <c r="N6009"/>
      <c r="O6009"/>
      <c r="P6009"/>
      <c r="Q6009"/>
      <c r="R6009"/>
      <c r="S6009"/>
      <c r="T6009"/>
      <c r="U6009"/>
      <c r="V6009"/>
      <c r="W6009"/>
      <c r="X6009"/>
      <c r="Y6009"/>
      <c r="Z6009"/>
    </row>
    <row r="6010" spans="1:26" x14ac:dyDescent="0.25">
      <c r="A6010"/>
      <c r="B6010"/>
      <c r="C6010"/>
      <c r="D6010"/>
      <c r="E6010"/>
      <c r="F6010"/>
      <c r="G6010"/>
      <c r="H6010"/>
      <c r="I6010"/>
      <c r="J6010"/>
      <c r="K6010"/>
      <c r="L6010"/>
      <c r="M6010"/>
      <c r="N6010"/>
      <c r="O6010"/>
      <c r="P6010"/>
      <c r="Q6010"/>
      <c r="R6010"/>
      <c r="S6010"/>
      <c r="T6010"/>
      <c r="U6010"/>
      <c r="V6010"/>
      <c r="W6010"/>
      <c r="X6010"/>
      <c r="Y6010"/>
      <c r="Z6010"/>
    </row>
    <row r="6011" spans="1:26" x14ac:dyDescent="0.25">
      <c r="A6011"/>
      <c r="B6011"/>
      <c r="C6011"/>
      <c r="D6011"/>
      <c r="E6011"/>
      <c r="F6011"/>
      <c r="G6011"/>
      <c r="H6011"/>
      <c r="I6011"/>
      <c r="J6011"/>
      <c r="K6011"/>
      <c r="L6011"/>
      <c r="M6011"/>
      <c r="N6011"/>
      <c r="O6011"/>
      <c r="P6011"/>
      <c r="Q6011"/>
      <c r="R6011"/>
      <c r="S6011"/>
      <c r="T6011"/>
      <c r="U6011"/>
      <c r="V6011"/>
      <c r="W6011"/>
      <c r="X6011"/>
      <c r="Y6011"/>
      <c r="Z6011"/>
    </row>
    <row r="6012" spans="1:26" x14ac:dyDescent="0.25">
      <c r="A6012"/>
      <c r="B6012"/>
      <c r="C6012"/>
      <c r="D6012"/>
      <c r="E6012"/>
      <c r="F6012"/>
      <c r="G6012"/>
      <c r="H6012"/>
      <c r="I6012"/>
      <c r="J6012"/>
      <c r="K6012"/>
      <c r="L6012"/>
      <c r="M6012"/>
      <c r="N6012"/>
      <c r="O6012"/>
      <c r="P6012"/>
      <c r="Q6012"/>
      <c r="R6012"/>
      <c r="S6012"/>
      <c r="T6012"/>
      <c r="U6012"/>
      <c r="V6012"/>
      <c r="W6012"/>
      <c r="X6012"/>
      <c r="Y6012"/>
      <c r="Z6012"/>
    </row>
    <row r="6013" spans="1:26" x14ac:dyDescent="0.25">
      <c r="A6013"/>
      <c r="B6013"/>
      <c r="C6013"/>
      <c r="D6013"/>
      <c r="E6013"/>
      <c r="F6013"/>
      <c r="G6013"/>
      <c r="H6013"/>
      <c r="I6013"/>
      <c r="J6013"/>
      <c r="K6013"/>
      <c r="L6013"/>
      <c r="M6013"/>
      <c r="N6013"/>
      <c r="O6013"/>
      <c r="P6013"/>
      <c r="Q6013"/>
      <c r="R6013"/>
      <c r="S6013"/>
      <c r="T6013"/>
      <c r="U6013"/>
      <c r="V6013"/>
      <c r="W6013"/>
      <c r="X6013"/>
      <c r="Y6013"/>
      <c r="Z6013"/>
    </row>
    <row r="6014" spans="1:26" x14ac:dyDescent="0.25">
      <c r="A6014"/>
      <c r="B6014"/>
      <c r="C6014"/>
      <c r="D6014"/>
      <c r="E6014"/>
      <c r="F6014"/>
      <c r="G6014"/>
      <c r="H6014"/>
      <c r="I6014"/>
      <c r="J6014"/>
      <c r="K6014"/>
      <c r="L6014"/>
      <c r="M6014"/>
      <c r="N6014"/>
      <c r="O6014"/>
      <c r="P6014"/>
      <c r="Q6014"/>
      <c r="R6014"/>
      <c r="S6014"/>
      <c r="T6014"/>
      <c r="U6014"/>
      <c r="V6014"/>
      <c r="W6014"/>
      <c r="X6014"/>
      <c r="Y6014"/>
      <c r="Z6014"/>
    </row>
    <row r="6015" spans="1:26" x14ac:dyDescent="0.25">
      <c r="A6015"/>
      <c r="B6015"/>
      <c r="C6015"/>
      <c r="D6015"/>
      <c r="E6015"/>
      <c r="F6015"/>
      <c r="G6015"/>
      <c r="H6015"/>
      <c r="I6015"/>
      <c r="J6015"/>
      <c r="K6015"/>
      <c r="L6015"/>
      <c r="M6015"/>
      <c r="N6015"/>
      <c r="O6015"/>
      <c r="P6015"/>
      <c r="Q6015"/>
      <c r="R6015"/>
      <c r="S6015"/>
      <c r="T6015"/>
      <c r="U6015"/>
      <c r="V6015"/>
      <c r="W6015"/>
      <c r="X6015"/>
      <c r="Y6015"/>
      <c r="Z6015"/>
    </row>
    <row r="6016" spans="1:26" x14ac:dyDescent="0.25">
      <c r="A6016"/>
      <c r="B6016"/>
      <c r="C6016"/>
      <c r="D6016"/>
      <c r="E6016"/>
      <c r="F6016"/>
      <c r="G6016"/>
      <c r="H6016"/>
      <c r="I6016"/>
      <c r="J6016"/>
      <c r="K6016"/>
      <c r="L6016"/>
      <c r="M6016"/>
      <c r="N6016"/>
      <c r="O6016"/>
      <c r="P6016"/>
      <c r="Q6016"/>
      <c r="R6016"/>
      <c r="S6016"/>
      <c r="T6016"/>
      <c r="U6016"/>
      <c r="V6016"/>
      <c r="W6016"/>
      <c r="X6016"/>
      <c r="Y6016"/>
      <c r="Z6016"/>
    </row>
    <row r="6017" spans="1:26" x14ac:dyDescent="0.25">
      <c r="A6017"/>
      <c r="B6017"/>
      <c r="C6017"/>
      <c r="D6017"/>
      <c r="E6017"/>
      <c r="F6017"/>
      <c r="G6017"/>
      <c r="H6017"/>
      <c r="I6017"/>
      <c r="J6017"/>
      <c r="K6017"/>
      <c r="L6017"/>
      <c r="M6017"/>
      <c r="N6017"/>
      <c r="O6017"/>
      <c r="P6017"/>
      <c r="Q6017"/>
      <c r="R6017"/>
      <c r="S6017"/>
      <c r="T6017"/>
      <c r="U6017"/>
      <c r="V6017"/>
      <c r="W6017"/>
      <c r="X6017"/>
      <c r="Y6017"/>
      <c r="Z6017"/>
    </row>
    <row r="6018" spans="1:26" x14ac:dyDescent="0.25">
      <c r="A6018"/>
      <c r="B6018"/>
      <c r="C6018"/>
      <c r="D6018"/>
      <c r="E6018"/>
      <c r="F6018"/>
      <c r="G6018"/>
      <c r="H6018"/>
      <c r="I6018"/>
      <c r="J6018"/>
      <c r="K6018"/>
      <c r="L6018"/>
      <c r="M6018"/>
      <c r="N6018"/>
      <c r="O6018"/>
      <c r="P6018"/>
      <c r="Q6018"/>
      <c r="R6018"/>
      <c r="S6018"/>
      <c r="T6018"/>
      <c r="U6018"/>
      <c r="V6018"/>
      <c r="W6018"/>
      <c r="X6018"/>
      <c r="Y6018"/>
      <c r="Z6018"/>
    </row>
    <row r="6019" spans="1:26" x14ac:dyDescent="0.25">
      <c r="A6019"/>
      <c r="B6019"/>
      <c r="C6019"/>
      <c r="D6019"/>
      <c r="E6019"/>
      <c r="F6019"/>
      <c r="G6019"/>
      <c r="H6019"/>
      <c r="I6019"/>
      <c r="J6019"/>
      <c r="K6019"/>
      <c r="L6019"/>
      <c r="M6019"/>
      <c r="N6019"/>
      <c r="O6019"/>
      <c r="P6019"/>
      <c r="Q6019"/>
      <c r="R6019"/>
      <c r="S6019"/>
      <c r="T6019"/>
      <c r="U6019"/>
      <c r="V6019"/>
      <c r="W6019"/>
      <c r="X6019"/>
      <c r="Y6019"/>
      <c r="Z6019"/>
    </row>
    <row r="6020" spans="1:26" x14ac:dyDescent="0.25">
      <c r="A6020"/>
      <c r="B6020"/>
      <c r="C6020"/>
      <c r="D6020"/>
      <c r="E6020"/>
      <c r="F6020"/>
      <c r="G6020"/>
      <c r="H6020"/>
      <c r="I6020"/>
      <c r="J6020"/>
      <c r="K6020"/>
      <c r="L6020"/>
      <c r="M6020"/>
      <c r="N6020"/>
      <c r="O6020"/>
      <c r="P6020"/>
      <c r="Q6020"/>
      <c r="R6020"/>
      <c r="S6020"/>
      <c r="T6020"/>
      <c r="U6020"/>
      <c r="V6020"/>
      <c r="W6020"/>
      <c r="X6020"/>
      <c r="Y6020"/>
      <c r="Z6020"/>
    </row>
    <row r="6021" spans="1:26" x14ac:dyDescent="0.25">
      <c r="A6021"/>
      <c r="B6021"/>
      <c r="C6021"/>
      <c r="D6021"/>
      <c r="E6021"/>
      <c r="F6021"/>
      <c r="G6021"/>
      <c r="H6021"/>
      <c r="I6021"/>
      <c r="J6021"/>
      <c r="K6021"/>
      <c r="L6021"/>
      <c r="M6021"/>
      <c r="N6021"/>
      <c r="O6021"/>
      <c r="P6021"/>
      <c r="Q6021"/>
      <c r="R6021"/>
      <c r="S6021"/>
      <c r="T6021"/>
      <c r="U6021"/>
      <c r="V6021"/>
      <c r="W6021"/>
      <c r="X6021"/>
      <c r="Y6021"/>
      <c r="Z6021"/>
    </row>
    <row r="6022" spans="1:26" x14ac:dyDescent="0.25">
      <c r="A6022"/>
      <c r="B6022"/>
      <c r="C6022"/>
      <c r="D6022"/>
      <c r="E6022"/>
      <c r="F6022"/>
      <c r="G6022"/>
      <c r="H6022"/>
      <c r="I6022"/>
      <c r="J6022"/>
      <c r="K6022"/>
      <c r="L6022"/>
      <c r="M6022"/>
      <c r="N6022"/>
      <c r="O6022"/>
      <c r="P6022"/>
      <c r="Q6022"/>
      <c r="R6022"/>
      <c r="S6022"/>
      <c r="T6022"/>
      <c r="U6022"/>
      <c r="V6022"/>
      <c r="W6022"/>
      <c r="X6022"/>
      <c r="Y6022"/>
      <c r="Z6022"/>
    </row>
    <row r="6023" spans="1:26" x14ac:dyDescent="0.25">
      <c r="A6023"/>
      <c r="B6023"/>
      <c r="C6023"/>
      <c r="D6023"/>
      <c r="E6023"/>
      <c r="F6023"/>
      <c r="G6023"/>
      <c r="H6023"/>
      <c r="I6023"/>
      <c r="J6023"/>
      <c r="K6023"/>
      <c r="L6023"/>
      <c r="M6023"/>
      <c r="N6023"/>
      <c r="O6023"/>
      <c r="P6023"/>
      <c r="Q6023"/>
      <c r="R6023"/>
      <c r="S6023"/>
      <c r="T6023"/>
      <c r="U6023"/>
      <c r="V6023"/>
      <c r="W6023"/>
      <c r="X6023"/>
      <c r="Y6023"/>
      <c r="Z6023"/>
    </row>
    <row r="6024" spans="1:26" x14ac:dyDescent="0.25">
      <c r="A6024"/>
      <c r="B6024"/>
      <c r="C6024"/>
      <c r="D6024"/>
      <c r="E6024"/>
      <c r="F6024"/>
      <c r="G6024"/>
      <c r="H6024"/>
      <c r="I6024"/>
      <c r="J6024"/>
      <c r="K6024"/>
      <c r="L6024"/>
      <c r="M6024"/>
      <c r="N6024"/>
      <c r="O6024"/>
      <c r="P6024"/>
      <c r="Q6024"/>
      <c r="R6024"/>
      <c r="S6024"/>
      <c r="T6024"/>
      <c r="U6024"/>
      <c r="V6024"/>
      <c r="W6024"/>
      <c r="X6024"/>
      <c r="Y6024"/>
      <c r="Z6024"/>
    </row>
    <row r="6025" spans="1:26" x14ac:dyDescent="0.25">
      <c r="A6025"/>
      <c r="B6025"/>
      <c r="C6025"/>
      <c r="D6025"/>
      <c r="E6025"/>
      <c r="F6025"/>
      <c r="G6025"/>
      <c r="H6025"/>
      <c r="I6025"/>
      <c r="J6025"/>
      <c r="K6025"/>
      <c r="L6025"/>
      <c r="M6025"/>
      <c r="N6025"/>
      <c r="O6025"/>
      <c r="P6025"/>
      <c r="Q6025"/>
      <c r="R6025"/>
      <c r="S6025"/>
      <c r="T6025"/>
      <c r="U6025"/>
      <c r="V6025"/>
      <c r="W6025"/>
      <c r="X6025"/>
      <c r="Y6025"/>
      <c r="Z6025"/>
    </row>
    <row r="6026" spans="1:26" x14ac:dyDescent="0.25">
      <c r="A6026"/>
      <c r="B6026"/>
      <c r="C6026"/>
      <c r="D6026"/>
      <c r="E6026"/>
      <c r="F6026"/>
      <c r="G6026"/>
      <c r="H6026"/>
      <c r="I6026"/>
      <c r="J6026"/>
      <c r="K6026"/>
      <c r="L6026"/>
      <c r="M6026"/>
      <c r="N6026"/>
      <c r="O6026"/>
      <c r="P6026"/>
      <c r="Q6026"/>
      <c r="R6026"/>
      <c r="S6026"/>
      <c r="T6026"/>
      <c r="U6026"/>
      <c r="V6026"/>
      <c r="W6026"/>
      <c r="X6026"/>
      <c r="Y6026"/>
      <c r="Z6026"/>
    </row>
    <row r="6027" spans="1:26" x14ac:dyDescent="0.25">
      <c r="A6027"/>
      <c r="B6027"/>
      <c r="C6027"/>
      <c r="D6027"/>
      <c r="E6027"/>
      <c r="F6027"/>
      <c r="G6027"/>
      <c r="H6027"/>
      <c r="I6027"/>
      <c r="J6027"/>
      <c r="K6027"/>
      <c r="L6027"/>
      <c r="M6027"/>
      <c r="N6027"/>
      <c r="O6027"/>
      <c r="P6027"/>
      <c r="Q6027"/>
      <c r="R6027"/>
      <c r="S6027"/>
      <c r="T6027"/>
      <c r="U6027"/>
      <c r="V6027"/>
      <c r="W6027"/>
      <c r="X6027"/>
      <c r="Y6027"/>
      <c r="Z6027"/>
    </row>
    <row r="6028" spans="1:26" x14ac:dyDescent="0.25">
      <c r="A6028"/>
      <c r="B6028"/>
      <c r="C6028"/>
      <c r="D6028"/>
      <c r="E6028"/>
      <c r="F6028"/>
      <c r="G6028"/>
      <c r="H6028"/>
      <c r="I6028"/>
      <c r="J6028"/>
      <c r="K6028"/>
      <c r="L6028"/>
      <c r="M6028"/>
      <c r="N6028"/>
      <c r="O6028"/>
      <c r="P6028"/>
      <c r="Q6028"/>
      <c r="R6028"/>
      <c r="S6028"/>
      <c r="T6028"/>
      <c r="U6028"/>
      <c r="V6028"/>
      <c r="W6028"/>
      <c r="X6028"/>
      <c r="Y6028"/>
      <c r="Z6028"/>
    </row>
    <row r="6029" spans="1:26" x14ac:dyDescent="0.25">
      <c r="A6029"/>
      <c r="B6029"/>
      <c r="C6029"/>
      <c r="D6029"/>
      <c r="E6029"/>
      <c r="F6029"/>
      <c r="G6029"/>
      <c r="H6029"/>
      <c r="I6029"/>
      <c r="J6029"/>
      <c r="K6029"/>
      <c r="L6029"/>
      <c r="M6029"/>
      <c r="N6029"/>
      <c r="O6029"/>
      <c r="P6029"/>
      <c r="Q6029"/>
      <c r="R6029"/>
      <c r="S6029"/>
      <c r="T6029"/>
      <c r="U6029"/>
      <c r="V6029"/>
      <c r="W6029"/>
      <c r="X6029"/>
      <c r="Y6029"/>
      <c r="Z6029"/>
    </row>
    <row r="6030" spans="1:26" x14ac:dyDescent="0.25">
      <c r="A6030"/>
      <c r="B6030"/>
      <c r="C6030"/>
      <c r="D6030"/>
      <c r="E6030"/>
      <c r="F6030"/>
      <c r="G6030"/>
      <c r="H6030"/>
      <c r="I6030"/>
      <c r="J6030"/>
      <c r="K6030"/>
      <c r="L6030"/>
      <c r="M6030"/>
      <c r="N6030"/>
      <c r="O6030"/>
      <c r="P6030"/>
      <c r="Q6030"/>
      <c r="R6030"/>
      <c r="S6030"/>
      <c r="T6030"/>
      <c r="U6030"/>
      <c r="V6030"/>
      <c r="W6030"/>
      <c r="X6030"/>
      <c r="Y6030"/>
      <c r="Z6030"/>
    </row>
    <row r="6031" spans="1:26" x14ac:dyDescent="0.25">
      <c r="A6031"/>
      <c r="B6031"/>
      <c r="C6031"/>
      <c r="D6031"/>
      <c r="E6031"/>
      <c r="F6031"/>
      <c r="G6031"/>
      <c r="H6031"/>
      <c r="I6031"/>
      <c r="J6031"/>
      <c r="K6031"/>
      <c r="L6031"/>
      <c r="M6031"/>
      <c r="N6031"/>
      <c r="O6031"/>
      <c r="P6031"/>
      <c r="Q6031"/>
      <c r="R6031"/>
      <c r="S6031"/>
      <c r="T6031"/>
      <c r="U6031"/>
      <c r="V6031"/>
      <c r="W6031"/>
      <c r="X6031"/>
      <c r="Y6031"/>
      <c r="Z6031"/>
    </row>
    <row r="6032" spans="1:26" x14ac:dyDescent="0.25">
      <c r="A6032"/>
      <c r="B6032"/>
      <c r="C6032"/>
      <c r="D6032"/>
      <c r="E6032"/>
      <c r="F6032"/>
      <c r="G6032"/>
      <c r="H6032"/>
      <c r="I6032"/>
      <c r="J6032"/>
      <c r="K6032"/>
      <c r="L6032"/>
      <c r="M6032"/>
      <c r="N6032"/>
      <c r="O6032"/>
      <c r="P6032"/>
      <c r="Q6032"/>
      <c r="R6032"/>
      <c r="S6032"/>
      <c r="T6032"/>
      <c r="U6032"/>
      <c r="V6032"/>
      <c r="W6032"/>
      <c r="X6032"/>
      <c r="Y6032"/>
      <c r="Z6032"/>
    </row>
    <row r="6033" spans="1:26" x14ac:dyDescent="0.25">
      <c r="A6033"/>
      <c r="B6033"/>
      <c r="C6033"/>
      <c r="D6033"/>
      <c r="E6033"/>
      <c r="F6033"/>
      <c r="G6033"/>
      <c r="H6033"/>
      <c r="I6033"/>
      <c r="J6033"/>
      <c r="K6033"/>
      <c r="L6033"/>
      <c r="M6033"/>
      <c r="N6033"/>
      <c r="O6033"/>
      <c r="P6033"/>
      <c r="Q6033"/>
      <c r="R6033"/>
      <c r="S6033"/>
      <c r="T6033"/>
      <c r="U6033"/>
      <c r="V6033"/>
      <c r="W6033"/>
      <c r="X6033"/>
      <c r="Y6033"/>
      <c r="Z6033"/>
    </row>
    <row r="6034" spans="1:26" x14ac:dyDescent="0.25">
      <c r="A6034"/>
      <c r="B6034"/>
      <c r="C6034"/>
      <c r="D6034"/>
      <c r="E6034"/>
      <c r="F6034"/>
      <c r="G6034"/>
      <c r="H6034"/>
      <c r="I6034"/>
      <c r="J6034"/>
      <c r="K6034"/>
      <c r="L6034"/>
      <c r="M6034"/>
      <c r="N6034"/>
      <c r="O6034"/>
      <c r="P6034"/>
      <c r="Q6034"/>
      <c r="R6034"/>
      <c r="S6034"/>
      <c r="T6034"/>
      <c r="U6034"/>
      <c r="V6034"/>
      <c r="W6034"/>
      <c r="X6034"/>
      <c r="Y6034"/>
      <c r="Z6034"/>
    </row>
    <row r="6035" spans="1:26" x14ac:dyDescent="0.25">
      <c r="A6035"/>
      <c r="B6035"/>
      <c r="C6035"/>
      <c r="D6035"/>
      <c r="E6035"/>
      <c r="F6035"/>
      <c r="G6035"/>
      <c r="H6035"/>
      <c r="I6035"/>
      <c r="J6035"/>
      <c r="K6035"/>
      <c r="L6035"/>
      <c r="M6035"/>
      <c r="N6035"/>
      <c r="O6035"/>
      <c r="P6035"/>
      <c r="Q6035"/>
      <c r="R6035"/>
      <c r="S6035"/>
      <c r="T6035"/>
      <c r="U6035"/>
      <c r="V6035"/>
      <c r="W6035"/>
      <c r="X6035"/>
      <c r="Y6035"/>
      <c r="Z6035"/>
    </row>
    <row r="6036" spans="1:26" x14ac:dyDescent="0.25">
      <c r="A6036"/>
      <c r="B6036"/>
      <c r="C6036"/>
      <c r="D6036"/>
      <c r="E6036"/>
      <c r="F6036"/>
      <c r="G6036"/>
      <c r="H6036"/>
      <c r="I6036"/>
      <c r="J6036"/>
      <c r="K6036"/>
      <c r="L6036"/>
      <c r="M6036"/>
      <c r="N6036"/>
      <c r="O6036"/>
      <c r="P6036"/>
      <c r="Q6036"/>
      <c r="R6036"/>
      <c r="S6036"/>
      <c r="T6036"/>
      <c r="U6036"/>
      <c r="V6036"/>
      <c r="W6036"/>
      <c r="X6036"/>
      <c r="Y6036"/>
      <c r="Z6036"/>
    </row>
    <row r="6037" spans="1:26" x14ac:dyDescent="0.25">
      <c r="A6037"/>
      <c r="B6037"/>
      <c r="C6037"/>
      <c r="D6037"/>
      <c r="E6037"/>
      <c r="F6037"/>
      <c r="G6037"/>
      <c r="H6037"/>
      <c r="I6037"/>
      <c r="J6037"/>
      <c r="K6037"/>
      <c r="L6037"/>
      <c r="M6037"/>
      <c r="N6037"/>
      <c r="O6037"/>
      <c r="P6037"/>
      <c r="Q6037"/>
      <c r="R6037"/>
      <c r="S6037"/>
      <c r="T6037"/>
      <c r="U6037"/>
      <c r="V6037"/>
      <c r="W6037"/>
      <c r="X6037"/>
      <c r="Y6037"/>
      <c r="Z6037"/>
    </row>
    <row r="6038" spans="1:26" x14ac:dyDescent="0.25">
      <c r="A6038"/>
      <c r="B6038"/>
      <c r="C6038"/>
      <c r="D6038"/>
      <c r="E6038"/>
      <c r="F6038"/>
      <c r="G6038"/>
      <c r="H6038"/>
      <c r="I6038"/>
      <c r="J6038"/>
      <c r="K6038"/>
      <c r="L6038"/>
      <c r="M6038"/>
      <c r="N6038"/>
      <c r="O6038"/>
      <c r="P6038"/>
      <c r="Q6038"/>
      <c r="R6038"/>
      <c r="S6038"/>
      <c r="T6038"/>
      <c r="U6038"/>
      <c r="V6038"/>
      <c r="W6038"/>
      <c r="X6038"/>
      <c r="Y6038"/>
      <c r="Z6038"/>
    </row>
    <row r="6039" spans="1:26" x14ac:dyDescent="0.25">
      <c r="A6039"/>
      <c r="B6039"/>
      <c r="C6039"/>
      <c r="D6039"/>
      <c r="E6039"/>
      <c r="F6039"/>
      <c r="G6039"/>
      <c r="H6039"/>
      <c r="I6039"/>
      <c r="J6039"/>
      <c r="K6039"/>
      <c r="L6039"/>
      <c r="M6039"/>
      <c r="N6039"/>
      <c r="O6039"/>
      <c r="P6039"/>
      <c r="Q6039"/>
      <c r="R6039"/>
      <c r="S6039"/>
      <c r="T6039"/>
      <c r="U6039"/>
      <c r="V6039"/>
      <c r="W6039"/>
      <c r="X6039"/>
      <c r="Y6039"/>
      <c r="Z6039"/>
    </row>
    <row r="6040" spans="1:26" x14ac:dyDescent="0.25">
      <c r="A6040"/>
      <c r="B6040"/>
      <c r="C6040"/>
      <c r="D6040"/>
      <c r="E6040"/>
      <c r="F6040"/>
      <c r="G6040"/>
      <c r="H6040"/>
      <c r="I6040"/>
      <c r="J6040"/>
      <c r="K6040"/>
      <c r="L6040"/>
      <c r="M6040"/>
      <c r="N6040"/>
      <c r="O6040"/>
      <c r="P6040"/>
      <c r="Q6040"/>
      <c r="R6040"/>
      <c r="S6040"/>
      <c r="T6040"/>
      <c r="U6040"/>
      <c r="V6040"/>
      <c r="W6040"/>
      <c r="X6040"/>
      <c r="Y6040"/>
      <c r="Z6040"/>
    </row>
    <row r="6041" spans="1:26" x14ac:dyDescent="0.25">
      <c r="A6041"/>
      <c r="B6041"/>
      <c r="C6041"/>
      <c r="D6041"/>
      <c r="E6041"/>
      <c r="F6041"/>
      <c r="G6041"/>
      <c r="H6041"/>
      <c r="I6041"/>
      <c r="J6041"/>
      <c r="K6041"/>
      <c r="L6041"/>
      <c r="M6041"/>
      <c r="N6041"/>
      <c r="O6041"/>
      <c r="P6041"/>
      <c r="Q6041"/>
      <c r="R6041"/>
      <c r="S6041"/>
      <c r="T6041"/>
      <c r="U6041"/>
      <c r="V6041"/>
      <c r="W6041"/>
      <c r="X6041"/>
      <c r="Y6041"/>
      <c r="Z6041"/>
    </row>
    <row r="6042" spans="1:26" x14ac:dyDescent="0.25">
      <c r="A6042"/>
      <c r="B6042"/>
      <c r="C6042"/>
      <c r="D6042"/>
      <c r="E6042"/>
      <c r="F6042"/>
      <c r="G6042"/>
      <c r="H6042"/>
      <c r="I6042"/>
      <c r="J6042"/>
      <c r="K6042"/>
      <c r="L6042"/>
      <c r="M6042"/>
      <c r="N6042"/>
      <c r="O6042"/>
      <c r="P6042"/>
      <c r="Q6042"/>
      <c r="R6042"/>
      <c r="S6042"/>
      <c r="T6042"/>
      <c r="U6042"/>
      <c r="V6042"/>
      <c r="W6042"/>
      <c r="X6042"/>
      <c r="Y6042"/>
      <c r="Z6042"/>
    </row>
    <row r="6043" spans="1:26" x14ac:dyDescent="0.25">
      <c r="A6043"/>
      <c r="B6043"/>
      <c r="C6043"/>
      <c r="D6043"/>
      <c r="E6043"/>
      <c r="F6043"/>
      <c r="G6043"/>
      <c r="H6043"/>
      <c r="I6043"/>
      <c r="J6043"/>
      <c r="K6043"/>
      <c r="L6043"/>
      <c r="M6043"/>
      <c r="N6043"/>
      <c r="O6043"/>
      <c r="P6043"/>
      <c r="Q6043"/>
      <c r="R6043"/>
      <c r="S6043"/>
      <c r="T6043"/>
      <c r="U6043"/>
      <c r="V6043"/>
      <c r="W6043"/>
      <c r="X6043"/>
      <c r="Y6043"/>
      <c r="Z6043"/>
    </row>
    <row r="6044" spans="1:26" x14ac:dyDescent="0.25">
      <c r="A6044"/>
      <c r="B6044"/>
      <c r="C6044"/>
      <c r="D6044"/>
      <c r="E6044"/>
      <c r="F6044"/>
      <c r="G6044"/>
      <c r="H6044"/>
      <c r="I6044"/>
      <c r="J6044"/>
      <c r="K6044"/>
      <c r="L6044"/>
      <c r="M6044"/>
      <c r="N6044"/>
      <c r="O6044"/>
      <c r="P6044"/>
      <c r="Q6044"/>
      <c r="R6044"/>
      <c r="S6044"/>
      <c r="T6044"/>
      <c r="U6044"/>
      <c r="V6044"/>
      <c r="W6044"/>
      <c r="X6044"/>
      <c r="Y6044"/>
      <c r="Z6044"/>
    </row>
    <row r="6045" spans="1:26" x14ac:dyDescent="0.25">
      <c r="A6045"/>
      <c r="B6045"/>
      <c r="C6045"/>
      <c r="D6045"/>
      <c r="E6045"/>
      <c r="F6045"/>
      <c r="G6045"/>
      <c r="H6045"/>
      <c r="I6045"/>
      <c r="J6045"/>
      <c r="K6045"/>
      <c r="L6045"/>
      <c r="M6045"/>
      <c r="N6045"/>
      <c r="O6045"/>
      <c r="P6045"/>
      <c r="Q6045"/>
      <c r="R6045"/>
      <c r="S6045"/>
      <c r="T6045"/>
      <c r="U6045"/>
      <c r="V6045"/>
      <c r="W6045"/>
      <c r="X6045"/>
      <c r="Y6045"/>
      <c r="Z6045"/>
    </row>
    <row r="6046" spans="1:26" x14ac:dyDescent="0.25">
      <c r="A6046"/>
      <c r="B6046"/>
      <c r="C6046"/>
      <c r="D6046"/>
      <c r="E6046"/>
      <c r="F6046"/>
      <c r="G6046"/>
      <c r="H6046"/>
      <c r="I6046"/>
      <c r="J6046"/>
      <c r="K6046"/>
      <c r="L6046"/>
      <c r="M6046"/>
      <c r="N6046"/>
      <c r="O6046"/>
      <c r="P6046"/>
      <c r="Q6046"/>
      <c r="R6046"/>
      <c r="S6046"/>
      <c r="T6046"/>
      <c r="U6046"/>
      <c r="V6046"/>
      <c r="W6046"/>
      <c r="X6046"/>
      <c r="Y6046"/>
      <c r="Z6046"/>
    </row>
    <row r="6047" spans="1:26" x14ac:dyDescent="0.25">
      <c r="A6047"/>
      <c r="B6047"/>
      <c r="C6047"/>
      <c r="D6047"/>
      <c r="E6047"/>
      <c r="F6047"/>
      <c r="G6047"/>
      <c r="H6047"/>
      <c r="I6047"/>
      <c r="J6047"/>
      <c r="K6047"/>
      <c r="L6047"/>
      <c r="M6047"/>
      <c r="N6047"/>
      <c r="O6047"/>
      <c r="P6047"/>
      <c r="Q6047"/>
      <c r="R6047"/>
      <c r="S6047"/>
      <c r="T6047"/>
      <c r="U6047"/>
      <c r="V6047"/>
      <c r="W6047"/>
      <c r="X6047"/>
      <c r="Y6047"/>
      <c r="Z6047"/>
    </row>
    <row r="6048" spans="1:26" x14ac:dyDescent="0.25">
      <c r="A6048"/>
      <c r="B6048"/>
      <c r="C6048"/>
      <c r="D6048"/>
      <c r="E6048"/>
      <c r="F6048"/>
      <c r="G6048"/>
      <c r="H6048"/>
      <c r="I6048"/>
      <c r="J6048"/>
      <c r="K6048"/>
      <c r="L6048"/>
      <c r="M6048"/>
      <c r="N6048"/>
      <c r="O6048"/>
      <c r="P6048"/>
      <c r="Q6048"/>
      <c r="R6048"/>
      <c r="S6048"/>
      <c r="T6048"/>
      <c r="U6048"/>
      <c r="V6048"/>
      <c r="W6048"/>
      <c r="X6048"/>
      <c r="Y6048"/>
      <c r="Z6048"/>
    </row>
    <row r="6049" spans="1:26" x14ac:dyDescent="0.25">
      <c r="A6049"/>
      <c r="B6049"/>
      <c r="C6049"/>
      <c r="D6049"/>
      <c r="E6049"/>
      <c r="F6049"/>
      <c r="G6049"/>
      <c r="H6049"/>
      <c r="I6049"/>
      <c r="J6049"/>
      <c r="K6049"/>
      <c r="L6049"/>
      <c r="M6049"/>
      <c r="N6049"/>
      <c r="O6049"/>
      <c r="P6049"/>
      <c r="Q6049"/>
      <c r="R6049"/>
      <c r="S6049"/>
      <c r="T6049"/>
      <c r="U6049"/>
      <c r="V6049"/>
      <c r="W6049"/>
      <c r="X6049"/>
      <c r="Y6049"/>
      <c r="Z6049"/>
    </row>
    <row r="6050" spans="1:26" x14ac:dyDescent="0.25">
      <c r="A6050"/>
      <c r="B6050"/>
      <c r="C6050"/>
      <c r="D6050"/>
      <c r="E6050"/>
      <c r="F6050"/>
      <c r="G6050"/>
      <c r="H6050"/>
      <c r="I6050"/>
      <c r="J6050"/>
      <c r="K6050"/>
      <c r="L6050"/>
      <c r="M6050"/>
      <c r="N6050"/>
      <c r="O6050"/>
      <c r="P6050"/>
      <c r="Q6050"/>
      <c r="R6050"/>
      <c r="S6050"/>
      <c r="T6050"/>
      <c r="U6050"/>
      <c r="V6050"/>
      <c r="W6050"/>
      <c r="X6050"/>
      <c r="Y6050"/>
      <c r="Z6050"/>
    </row>
    <row r="6051" spans="1:26" x14ac:dyDescent="0.25">
      <c r="A6051"/>
      <c r="B6051"/>
      <c r="C6051"/>
      <c r="D6051"/>
      <c r="E6051"/>
      <c r="F6051"/>
      <c r="G6051"/>
      <c r="H6051"/>
      <c r="I6051"/>
      <c r="J6051"/>
      <c r="K6051"/>
      <c r="L6051"/>
      <c r="M6051"/>
      <c r="N6051"/>
      <c r="O6051"/>
      <c r="P6051"/>
      <c r="Q6051"/>
      <c r="R6051"/>
      <c r="S6051"/>
      <c r="T6051"/>
      <c r="U6051"/>
      <c r="V6051"/>
      <c r="W6051"/>
      <c r="X6051"/>
      <c r="Y6051"/>
      <c r="Z6051"/>
    </row>
    <row r="6052" spans="1:26" x14ac:dyDescent="0.25">
      <c r="A6052"/>
      <c r="B6052"/>
      <c r="C6052"/>
      <c r="D6052"/>
      <c r="E6052"/>
      <c r="F6052"/>
      <c r="G6052"/>
      <c r="H6052"/>
      <c r="I6052"/>
      <c r="J6052"/>
      <c r="K6052"/>
      <c r="L6052"/>
      <c r="M6052"/>
      <c r="N6052"/>
      <c r="O6052"/>
      <c r="P6052"/>
      <c r="Q6052"/>
      <c r="R6052"/>
      <c r="S6052"/>
      <c r="T6052"/>
      <c r="U6052"/>
      <c r="V6052"/>
      <c r="W6052"/>
      <c r="X6052"/>
      <c r="Y6052"/>
      <c r="Z6052"/>
    </row>
    <row r="6053" spans="1:26" x14ac:dyDescent="0.25">
      <c r="A6053"/>
      <c r="B6053"/>
      <c r="C6053"/>
      <c r="D6053"/>
      <c r="E6053"/>
      <c r="F6053"/>
      <c r="G6053"/>
      <c r="H6053"/>
      <c r="I6053"/>
      <c r="J6053"/>
      <c r="K6053"/>
      <c r="L6053"/>
      <c r="M6053"/>
      <c r="N6053"/>
      <c r="O6053"/>
      <c r="P6053"/>
      <c r="Q6053"/>
      <c r="R6053"/>
      <c r="S6053"/>
      <c r="T6053"/>
      <c r="U6053"/>
      <c r="V6053"/>
      <c r="W6053"/>
      <c r="X6053"/>
      <c r="Y6053"/>
      <c r="Z6053"/>
    </row>
    <row r="6054" spans="1:26" x14ac:dyDescent="0.25">
      <c r="A6054"/>
      <c r="B6054"/>
      <c r="C6054"/>
      <c r="D6054"/>
      <c r="E6054"/>
      <c r="F6054"/>
      <c r="G6054"/>
      <c r="H6054"/>
      <c r="I6054"/>
      <c r="J6054"/>
      <c r="K6054"/>
      <c r="L6054"/>
      <c r="M6054"/>
      <c r="N6054"/>
      <c r="O6054"/>
      <c r="P6054"/>
      <c r="Q6054"/>
      <c r="R6054"/>
      <c r="S6054"/>
      <c r="T6054"/>
      <c r="U6054"/>
      <c r="V6054"/>
      <c r="W6054"/>
      <c r="X6054"/>
      <c r="Y6054"/>
      <c r="Z6054"/>
    </row>
    <row r="6055" spans="1:26" x14ac:dyDescent="0.25">
      <c r="A6055"/>
      <c r="B6055"/>
      <c r="C6055"/>
      <c r="D6055"/>
      <c r="E6055"/>
      <c r="F6055"/>
      <c r="G6055"/>
      <c r="H6055"/>
      <c r="I6055"/>
      <c r="J6055"/>
      <c r="K6055"/>
      <c r="L6055"/>
      <c r="M6055"/>
      <c r="N6055"/>
      <c r="O6055"/>
      <c r="P6055"/>
      <c r="Q6055"/>
      <c r="R6055"/>
      <c r="S6055"/>
      <c r="T6055"/>
      <c r="U6055"/>
      <c r="V6055"/>
      <c r="W6055"/>
      <c r="X6055"/>
      <c r="Y6055"/>
      <c r="Z6055"/>
    </row>
    <row r="6056" spans="1:26" x14ac:dyDescent="0.25">
      <c r="A6056"/>
      <c r="B6056"/>
      <c r="C6056"/>
      <c r="D6056"/>
      <c r="E6056"/>
      <c r="F6056"/>
      <c r="G6056"/>
      <c r="H6056"/>
      <c r="I6056"/>
      <c r="J6056"/>
      <c r="K6056"/>
      <c r="L6056"/>
      <c r="M6056"/>
      <c r="N6056"/>
      <c r="O6056"/>
      <c r="P6056"/>
      <c r="Q6056"/>
      <c r="R6056"/>
      <c r="S6056"/>
      <c r="T6056"/>
      <c r="U6056"/>
      <c r="V6056"/>
      <c r="W6056"/>
      <c r="X6056"/>
      <c r="Y6056"/>
      <c r="Z6056"/>
    </row>
    <row r="6057" spans="1:26" x14ac:dyDescent="0.25">
      <c r="A6057"/>
      <c r="B6057"/>
      <c r="C6057"/>
      <c r="D6057"/>
      <c r="E6057"/>
      <c r="F6057"/>
      <c r="G6057"/>
      <c r="H6057"/>
      <c r="I6057"/>
      <c r="J6057"/>
      <c r="K6057"/>
      <c r="L6057"/>
      <c r="M6057"/>
      <c r="N6057"/>
      <c r="O6057"/>
      <c r="P6057"/>
      <c r="Q6057"/>
      <c r="R6057"/>
      <c r="S6057"/>
      <c r="T6057"/>
      <c r="U6057"/>
      <c r="V6057"/>
      <c r="W6057"/>
      <c r="X6057"/>
      <c r="Y6057"/>
      <c r="Z6057"/>
    </row>
    <row r="6058" spans="1:26" x14ac:dyDescent="0.25">
      <c r="A6058"/>
      <c r="B6058"/>
      <c r="C6058"/>
      <c r="D6058"/>
      <c r="E6058"/>
      <c r="F6058"/>
      <c r="G6058"/>
      <c r="H6058"/>
      <c r="I6058"/>
      <c r="J6058"/>
      <c r="K6058"/>
      <c r="L6058"/>
      <c r="M6058"/>
      <c r="N6058"/>
      <c r="O6058"/>
      <c r="P6058"/>
      <c r="Q6058"/>
      <c r="R6058"/>
      <c r="S6058"/>
      <c r="T6058"/>
      <c r="U6058"/>
      <c r="V6058"/>
      <c r="W6058"/>
      <c r="X6058"/>
      <c r="Y6058"/>
      <c r="Z6058"/>
    </row>
    <row r="6059" spans="1:26" x14ac:dyDescent="0.25">
      <c r="A6059"/>
      <c r="B6059"/>
      <c r="C6059"/>
      <c r="D6059"/>
      <c r="E6059"/>
      <c r="F6059"/>
      <c r="G6059"/>
      <c r="H6059"/>
      <c r="I6059"/>
      <c r="J6059"/>
      <c r="K6059"/>
      <c r="L6059"/>
      <c r="M6059"/>
      <c r="N6059"/>
      <c r="O6059"/>
      <c r="P6059"/>
      <c r="Q6059"/>
      <c r="R6059"/>
      <c r="S6059"/>
      <c r="T6059"/>
      <c r="U6059"/>
      <c r="V6059"/>
      <c r="W6059"/>
      <c r="X6059"/>
      <c r="Y6059"/>
      <c r="Z6059"/>
    </row>
    <row r="6060" spans="1:26" x14ac:dyDescent="0.25">
      <c r="A6060"/>
      <c r="B6060"/>
      <c r="C6060"/>
      <c r="D6060"/>
      <c r="E6060"/>
      <c r="F6060"/>
      <c r="G6060"/>
      <c r="H6060"/>
      <c r="I6060"/>
      <c r="J6060"/>
      <c r="K6060"/>
      <c r="L6060"/>
      <c r="M6060"/>
      <c r="N6060"/>
      <c r="O6060"/>
      <c r="P6060"/>
      <c r="Q6060"/>
      <c r="R6060"/>
      <c r="S6060"/>
      <c r="T6060"/>
      <c r="U6060"/>
      <c r="V6060"/>
      <c r="W6060"/>
      <c r="X6060"/>
      <c r="Y6060"/>
      <c r="Z6060"/>
    </row>
    <row r="6061" spans="1:26" x14ac:dyDescent="0.25">
      <c r="A6061"/>
      <c r="B6061"/>
      <c r="C6061"/>
      <c r="D6061"/>
      <c r="E6061"/>
      <c r="F6061"/>
      <c r="G6061"/>
      <c r="H6061"/>
      <c r="I6061"/>
      <c r="J6061"/>
      <c r="K6061"/>
      <c r="L6061"/>
      <c r="M6061"/>
      <c r="N6061"/>
      <c r="O6061"/>
      <c r="P6061"/>
      <c r="Q6061"/>
      <c r="R6061"/>
      <c r="S6061"/>
      <c r="T6061"/>
      <c r="U6061"/>
      <c r="V6061"/>
      <c r="W6061"/>
      <c r="X6061"/>
      <c r="Y6061"/>
      <c r="Z6061"/>
    </row>
    <row r="6062" spans="1:26" x14ac:dyDescent="0.25">
      <c r="A6062"/>
      <c r="B6062"/>
      <c r="C6062"/>
      <c r="D6062"/>
      <c r="E6062"/>
      <c r="F6062"/>
      <c r="G6062"/>
      <c r="H6062"/>
      <c r="I6062"/>
      <c r="J6062"/>
      <c r="K6062"/>
      <c r="L6062"/>
      <c r="M6062"/>
      <c r="N6062"/>
      <c r="O6062"/>
      <c r="P6062"/>
      <c r="Q6062"/>
      <c r="R6062"/>
      <c r="S6062"/>
      <c r="T6062"/>
      <c r="U6062"/>
      <c r="V6062"/>
      <c r="W6062"/>
      <c r="X6062"/>
      <c r="Y6062"/>
      <c r="Z6062"/>
    </row>
    <row r="6063" spans="1:26" x14ac:dyDescent="0.25">
      <c r="A6063"/>
      <c r="B6063"/>
      <c r="C6063"/>
      <c r="D6063"/>
      <c r="E6063"/>
      <c r="F6063"/>
      <c r="G6063"/>
      <c r="H6063"/>
      <c r="I6063"/>
      <c r="J6063"/>
      <c r="K6063"/>
      <c r="L6063"/>
      <c r="M6063"/>
      <c r="N6063"/>
      <c r="O6063"/>
      <c r="P6063"/>
      <c r="Q6063"/>
      <c r="R6063"/>
      <c r="S6063"/>
      <c r="T6063"/>
      <c r="U6063"/>
      <c r="V6063"/>
      <c r="W6063"/>
      <c r="X6063"/>
      <c r="Y6063"/>
      <c r="Z6063"/>
    </row>
    <row r="6064" spans="1:26" x14ac:dyDescent="0.25">
      <c r="A6064"/>
      <c r="B6064"/>
      <c r="C6064"/>
      <c r="D6064"/>
      <c r="E6064"/>
      <c r="F6064"/>
      <c r="G6064"/>
      <c r="H6064"/>
      <c r="I6064"/>
      <c r="J6064"/>
      <c r="K6064"/>
      <c r="L6064"/>
      <c r="M6064"/>
      <c r="N6064"/>
      <c r="O6064"/>
      <c r="P6064"/>
      <c r="Q6064"/>
      <c r="R6064"/>
      <c r="S6064"/>
      <c r="T6064"/>
      <c r="U6064"/>
      <c r="V6064"/>
      <c r="W6064"/>
      <c r="X6064"/>
      <c r="Y6064"/>
      <c r="Z6064"/>
    </row>
    <row r="6065" spans="1:26" x14ac:dyDescent="0.25">
      <c r="A6065"/>
      <c r="B6065"/>
      <c r="C6065"/>
      <c r="D6065"/>
      <c r="E6065"/>
      <c r="F6065"/>
      <c r="G6065"/>
      <c r="H6065"/>
      <c r="I6065"/>
      <c r="J6065"/>
      <c r="K6065"/>
      <c r="L6065"/>
      <c r="M6065"/>
      <c r="N6065"/>
      <c r="O6065"/>
      <c r="P6065"/>
      <c r="Q6065"/>
      <c r="R6065"/>
      <c r="S6065"/>
      <c r="T6065"/>
      <c r="U6065"/>
      <c r="V6065"/>
      <c r="W6065"/>
      <c r="X6065"/>
      <c r="Y6065"/>
      <c r="Z6065"/>
    </row>
    <row r="6066" spans="1:26" x14ac:dyDescent="0.25">
      <c r="A6066"/>
      <c r="B6066"/>
      <c r="C6066"/>
      <c r="D6066"/>
      <c r="E6066"/>
      <c r="F6066"/>
      <c r="G6066"/>
      <c r="H6066"/>
      <c r="I6066"/>
      <c r="J6066"/>
      <c r="K6066"/>
      <c r="L6066"/>
      <c r="M6066"/>
      <c r="N6066"/>
      <c r="O6066"/>
      <c r="P6066"/>
      <c r="Q6066"/>
      <c r="R6066"/>
      <c r="S6066"/>
      <c r="T6066"/>
      <c r="U6066"/>
      <c r="V6066"/>
      <c r="W6066"/>
      <c r="X6066"/>
      <c r="Y6066"/>
      <c r="Z6066"/>
    </row>
    <row r="6067" spans="1:26" x14ac:dyDescent="0.25">
      <c r="A6067"/>
      <c r="B6067"/>
      <c r="C6067"/>
      <c r="D6067"/>
      <c r="E6067"/>
      <c r="F6067"/>
      <c r="G6067"/>
      <c r="H6067"/>
      <c r="I6067"/>
      <c r="J6067"/>
      <c r="K6067"/>
      <c r="L6067"/>
      <c r="M6067"/>
      <c r="N6067"/>
      <c r="O6067"/>
      <c r="P6067"/>
      <c r="Q6067"/>
      <c r="R6067"/>
      <c r="S6067"/>
      <c r="T6067"/>
      <c r="U6067"/>
      <c r="V6067"/>
      <c r="W6067"/>
      <c r="X6067"/>
      <c r="Y6067"/>
      <c r="Z6067"/>
    </row>
    <row r="6068" spans="1:26" x14ac:dyDescent="0.25">
      <c r="A6068"/>
      <c r="B6068"/>
      <c r="C6068"/>
      <c r="D6068"/>
      <c r="E6068"/>
      <c r="F6068"/>
      <c r="G6068"/>
      <c r="H6068"/>
      <c r="I6068"/>
      <c r="J6068"/>
      <c r="K6068"/>
      <c r="L6068"/>
      <c r="M6068"/>
      <c r="N6068"/>
      <c r="O6068"/>
      <c r="P6068"/>
      <c r="Q6068"/>
      <c r="R6068"/>
      <c r="S6068"/>
      <c r="T6068"/>
      <c r="U6068"/>
      <c r="V6068"/>
      <c r="W6068"/>
      <c r="X6068"/>
      <c r="Y6068"/>
      <c r="Z6068"/>
    </row>
    <row r="6069" spans="1:26" x14ac:dyDescent="0.25">
      <c r="A6069"/>
      <c r="B6069"/>
      <c r="C6069"/>
      <c r="D6069"/>
      <c r="E6069"/>
      <c r="F6069"/>
      <c r="G6069"/>
      <c r="H6069"/>
      <c r="I6069"/>
      <c r="J6069"/>
      <c r="K6069"/>
      <c r="L6069"/>
      <c r="M6069"/>
      <c r="N6069"/>
      <c r="O6069"/>
      <c r="P6069"/>
      <c r="Q6069"/>
      <c r="R6069"/>
      <c r="S6069"/>
      <c r="T6069"/>
      <c r="U6069"/>
      <c r="V6069"/>
      <c r="W6069"/>
      <c r="X6069"/>
      <c r="Y6069"/>
      <c r="Z6069"/>
    </row>
    <row r="6070" spans="1:26" x14ac:dyDescent="0.25">
      <c r="A6070"/>
      <c r="B6070"/>
      <c r="C6070"/>
      <c r="D6070"/>
      <c r="E6070"/>
      <c r="F6070"/>
      <c r="G6070"/>
      <c r="H6070"/>
      <c r="I6070"/>
      <c r="J6070"/>
      <c r="K6070"/>
      <c r="L6070"/>
      <c r="M6070"/>
      <c r="N6070"/>
      <c r="O6070"/>
      <c r="P6070"/>
      <c r="Q6070"/>
      <c r="R6070"/>
      <c r="S6070"/>
      <c r="T6070"/>
      <c r="U6070"/>
      <c r="V6070"/>
      <c r="W6070"/>
      <c r="X6070"/>
      <c r="Y6070"/>
      <c r="Z6070"/>
    </row>
    <row r="6071" spans="1:26" x14ac:dyDescent="0.25">
      <c r="A6071"/>
      <c r="B6071"/>
      <c r="C6071"/>
      <c r="D6071"/>
      <c r="E6071"/>
      <c r="F6071"/>
      <c r="G6071"/>
      <c r="H6071"/>
      <c r="I6071"/>
      <c r="J6071"/>
      <c r="K6071"/>
      <c r="L6071"/>
      <c r="M6071"/>
      <c r="N6071"/>
      <c r="O6071"/>
      <c r="P6071"/>
      <c r="Q6071"/>
      <c r="R6071"/>
      <c r="S6071"/>
      <c r="T6071"/>
      <c r="U6071"/>
      <c r="V6071"/>
      <c r="W6071"/>
      <c r="X6071"/>
      <c r="Y6071"/>
      <c r="Z6071"/>
    </row>
    <row r="6072" spans="1:26" x14ac:dyDescent="0.25">
      <c r="A6072"/>
      <c r="B6072"/>
      <c r="C6072"/>
      <c r="D6072"/>
      <c r="E6072"/>
      <c r="F6072"/>
      <c r="G6072"/>
      <c r="H6072"/>
      <c r="I6072"/>
      <c r="J6072"/>
      <c r="K6072"/>
      <c r="L6072"/>
      <c r="M6072"/>
      <c r="N6072"/>
      <c r="O6072"/>
      <c r="P6072"/>
      <c r="Q6072"/>
      <c r="R6072"/>
      <c r="S6072"/>
      <c r="T6072"/>
      <c r="U6072"/>
      <c r="V6072"/>
      <c r="W6072"/>
      <c r="X6072"/>
      <c r="Y6072"/>
      <c r="Z6072"/>
    </row>
    <row r="6073" spans="1:26" x14ac:dyDescent="0.25">
      <c r="A6073"/>
      <c r="B6073"/>
      <c r="C6073"/>
      <c r="D6073"/>
      <c r="E6073"/>
      <c r="F6073"/>
      <c r="G6073"/>
      <c r="H6073"/>
      <c r="I6073"/>
      <c r="J6073"/>
      <c r="K6073"/>
      <c r="L6073"/>
      <c r="M6073"/>
      <c r="N6073"/>
      <c r="O6073"/>
      <c r="P6073"/>
      <c r="Q6073"/>
      <c r="R6073"/>
      <c r="S6073"/>
      <c r="T6073"/>
      <c r="U6073"/>
      <c r="V6073"/>
      <c r="W6073"/>
      <c r="X6073"/>
      <c r="Y6073"/>
      <c r="Z6073"/>
    </row>
    <row r="6074" spans="1:26" x14ac:dyDescent="0.25">
      <c r="A6074"/>
      <c r="B6074"/>
      <c r="C6074"/>
      <c r="D6074"/>
      <c r="E6074"/>
      <c r="F6074"/>
      <c r="G6074"/>
      <c r="H6074"/>
      <c r="I6074"/>
      <c r="J6074"/>
      <c r="K6074"/>
      <c r="L6074"/>
      <c r="M6074"/>
      <c r="N6074"/>
      <c r="O6074"/>
      <c r="P6074"/>
      <c r="Q6074"/>
      <c r="R6074"/>
      <c r="S6074"/>
      <c r="T6074"/>
      <c r="U6074"/>
      <c r="V6074"/>
      <c r="W6074"/>
      <c r="X6074"/>
      <c r="Y6074"/>
      <c r="Z6074"/>
    </row>
    <row r="6075" spans="1:26" x14ac:dyDescent="0.25">
      <c r="A6075"/>
      <c r="B6075"/>
      <c r="C6075"/>
      <c r="D6075"/>
      <c r="E6075"/>
      <c r="F6075"/>
      <c r="G6075"/>
      <c r="H6075"/>
      <c r="I6075"/>
      <c r="J6075"/>
      <c r="K6075"/>
      <c r="L6075"/>
      <c r="M6075"/>
      <c r="N6075"/>
      <c r="O6075"/>
      <c r="P6075"/>
      <c r="Q6075"/>
      <c r="R6075"/>
      <c r="S6075"/>
      <c r="T6075"/>
      <c r="U6075"/>
      <c r="V6075"/>
      <c r="W6075"/>
      <c r="X6075"/>
      <c r="Y6075"/>
      <c r="Z6075"/>
    </row>
    <row r="6076" spans="1:26" x14ac:dyDescent="0.25">
      <c r="A6076"/>
      <c r="B6076"/>
      <c r="C6076"/>
      <c r="D6076"/>
      <c r="E6076"/>
      <c r="F6076"/>
      <c r="G6076"/>
      <c r="H6076"/>
      <c r="I6076"/>
      <c r="J6076"/>
      <c r="K6076"/>
      <c r="L6076"/>
      <c r="M6076"/>
      <c r="N6076"/>
      <c r="O6076"/>
      <c r="P6076"/>
      <c r="Q6076"/>
      <c r="R6076"/>
      <c r="S6076"/>
      <c r="T6076"/>
      <c r="U6076"/>
      <c r="V6076"/>
      <c r="W6076"/>
      <c r="X6076"/>
      <c r="Y6076"/>
      <c r="Z6076"/>
    </row>
    <row r="6077" spans="1:26" x14ac:dyDescent="0.25">
      <c r="A6077"/>
      <c r="B6077"/>
      <c r="C6077"/>
      <c r="D6077"/>
      <c r="E6077"/>
      <c r="F6077"/>
      <c r="G6077"/>
      <c r="H6077"/>
      <c r="I6077"/>
      <c r="J6077"/>
      <c r="K6077"/>
      <c r="L6077"/>
      <c r="M6077"/>
      <c r="N6077"/>
      <c r="O6077"/>
      <c r="P6077"/>
      <c r="Q6077"/>
      <c r="R6077"/>
      <c r="S6077"/>
      <c r="T6077"/>
      <c r="U6077"/>
      <c r="V6077"/>
      <c r="W6077"/>
      <c r="X6077"/>
      <c r="Y6077"/>
      <c r="Z6077"/>
    </row>
    <row r="6078" spans="1:26" x14ac:dyDescent="0.25">
      <c r="A6078"/>
      <c r="B6078"/>
      <c r="C6078"/>
      <c r="D6078"/>
      <c r="E6078"/>
      <c r="F6078"/>
      <c r="G6078"/>
      <c r="H6078"/>
      <c r="I6078"/>
      <c r="J6078"/>
      <c r="K6078"/>
      <c r="L6078"/>
      <c r="M6078"/>
      <c r="N6078"/>
      <c r="O6078"/>
      <c r="P6078"/>
      <c r="Q6078"/>
      <c r="R6078"/>
      <c r="S6078"/>
      <c r="T6078"/>
      <c r="U6078"/>
      <c r="V6078"/>
      <c r="W6078"/>
      <c r="X6078"/>
      <c r="Y6078"/>
      <c r="Z6078"/>
    </row>
    <row r="6079" spans="1:26" x14ac:dyDescent="0.25">
      <c r="A6079"/>
      <c r="B6079"/>
      <c r="C6079"/>
      <c r="D6079"/>
      <c r="E6079"/>
      <c r="F6079"/>
      <c r="G6079"/>
      <c r="H6079"/>
      <c r="I6079"/>
      <c r="J6079"/>
      <c r="K6079"/>
      <c r="L6079"/>
      <c r="M6079"/>
      <c r="N6079"/>
      <c r="O6079"/>
      <c r="P6079"/>
      <c r="Q6079"/>
      <c r="R6079"/>
      <c r="S6079"/>
      <c r="T6079"/>
      <c r="U6079"/>
      <c r="V6079"/>
      <c r="W6079"/>
      <c r="X6079"/>
      <c r="Y6079"/>
      <c r="Z6079"/>
    </row>
    <row r="6080" spans="1:26" x14ac:dyDescent="0.25">
      <c r="A6080"/>
      <c r="B6080"/>
      <c r="C6080"/>
      <c r="D6080"/>
      <c r="E6080"/>
      <c r="F6080"/>
      <c r="G6080"/>
      <c r="H6080"/>
      <c r="I6080"/>
      <c r="J6080"/>
      <c r="K6080"/>
      <c r="L6080"/>
      <c r="M6080"/>
      <c r="N6080"/>
      <c r="O6080"/>
      <c r="P6080"/>
      <c r="Q6080"/>
      <c r="R6080"/>
      <c r="S6080"/>
      <c r="T6080"/>
      <c r="U6080"/>
      <c r="V6080"/>
      <c r="W6080"/>
      <c r="X6080"/>
      <c r="Y6080"/>
      <c r="Z6080"/>
    </row>
    <row r="6081" spans="1:26" x14ac:dyDescent="0.25">
      <c r="A6081"/>
      <c r="B6081"/>
      <c r="C6081"/>
      <c r="D6081"/>
      <c r="E6081"/>
      <c r="F6081"/>
      <c r="G6081"/>
      <c r="H6081"/>
      <c r="I6081"/>
      <c r="J6081"/>
      <c r="K6081"/>
      <c r="L6081"/>
      <c r="M6081"/>
      <c r="N6081"/>
      <c r="O6081"/>
      <c r="P6081"/>
      <c r="Q6081"/>
      <c r="R6081"/>
      <c r="S6081"/>
      <c r="T6081"/>
      <c r="U6081"/>
      <c r="V6081"/>
      <c r="W6081"/>
      <c r="X6081"/>
      <c r="Y6081"/>
      <c r="Z6081"/>
    </row>
    <row r="6082" spans="1:26" x14ac:dyDescent="0.25">
      <c r="A6082"/>
      <c r="B6082"/>
      <c r="C6082"/>
      <c r="D6082"/>
      <c r="E6082"/>
      <c r="F6082"/>
      <c r="G6082"/>
      <c r="H6082"/>
      <c r="I6082"/>
      <c r="J6082"/>
      <c r="K6082"/>
      <c r="L6082"/>
      <c r="M6082"/>
      <c r="N6082"/>
      <c r="O6082"/>
      <c r="P6082"/>
      <c r="Q6082"/>
      <c r="R6082"/>
      <c r="S6082"/>
      <c r="T6082"/>
      <c r="U6082"/>
      <c r="V6082"/>
      <c r="W6082"/>
      <c r="X6082"/>
      <c r="Y6082"/>
      <c r="Z6082"/>
    </row>
    <row r="6083" spans="1:26" x14ac:dyDescent="0.25">
      <c r="A6083"/>
      <c r="B6083"/>
      <c r="C6083"/>
      <c r="D6083"/>
      <c r="E6083"/>
      <c r="F6083"/>
      <c r="G6083"/>
      <c r="H6083"/>
      <c r="I6083"/>
      <c r="J6083"/>
      <c r="K6083"/>
      <c r="L6083"/>
      <c r="M6083"/>
      <c r="N6083"/>
      <c r="O6083"/>
      <c r="P6083"/>
      <c r="Q6083"/>
      <c r="R6083"/>
      <c r="S6083"/>
      <c r="T6083"/>
      <c r="U6083"/>
      <c r="V6083"/>
      <c r="W6083"/>
      <c r="X6083"/>
      <c r="Y6083"/>
      <c r="Z6083"/>
    </row>
    <row r="6084" spans="1:26" x14ac:dyDescent="0.25">
      <c r="A6084"/>
      <c r="B6084"/>
      <c r="C6084"/>
      <c r="D6084"/>
      <c r="E6084"/>
      <c r="F6084"/>
      <c r="G6084"/>
      <c r="H6084"/>
      <c r="I6084"/>
      <c r="J6084"/>
      <c r="K6084"/>
      <c r="L6084"/>
      <c r="M6084"/>
      <c r="N6084"/>
      <c r="O6084"/>
      <c r="P6084"/>
      <c r="Q6084"/>
      <c r="R6084"/>
      <c r="S6084"/>
      <c r="T6084"/>
      <c r="U6084"/>
      <c r="V6084"/>
      <c r="W6084"/>
      <c r="X6084"/>
      <c r="Y6084"/>
      <c r="Z6084"/>
    </row>
    <row r="6085" spans="1:26" x14ac:dyDescent="0.25">
      <c r="A6085"/>
      <c r="B6085"/>
      <c r="C6085"/>
      <c r="D6085"/>
      <c r="E6085"/>
      <c r="F6085"/>
      <c r="G6085"/>
      <c r="H6085"/>
      <c r="I6085"/>
      <c r="J6085"/>
      <c r="K6085"/>
      <c r="L6085"/>
      <c r="M6085"/>
      <c r="N6085"/>
      <c r="O6085"/>
      <c r="P6085"/>
      <c r="Q6085"/>
      <c r="R6085"/>
      <c r="S6085"/>
      <c r="T6085"/>
      <c r="U6085"/>
      <c r="V6085"/>
      <c r="W6085"/>
      <c r="X6085"/>
      <c r="Y6085"/>
      <c r="Z6085"/>
    </row>
    <row r="6086" spans="1:26" x14ac:dyDescent="0.25">
      <c r="A6086"/>
      <c r="B6086"/>
      <c r="C6086"/>
      <c r="D6086"/>
      <c r="E6086"/>
      <c r="F6086"/>
      <c r="G6086"/>
      <c r="H6086"/>
      <c r="I6086"/>
      <c r="J6086"/>
      <c r="K6086"/>
      <c r="L6086"/>
      <c r="M6086"/>
      <c r="N6086"/>
      <c r="O6086"/>
      <c r="P6086"/>
      <c r="Q6086"/>
      <c r="R6086"/>
      <c r="S6086"/>
      <c r="T6086"/>
      <c r="U6086"/>
      <c r="V6086"/>
      <c r="W6086"/>
      <c r="X6086"/>
      <c r="Y6086"/>
      <c r="Z6086"/>
    </row>
    <row r="6087" spans="1:26" x14ac:dyDescent="0.25">
      <c r="A6087"/>
      <c r="B6087"/>
      <c r="C6087"/>
      <c r="D6087"/>
      <c r="E6087"/>
      <c r="F6087"/>
      <c r="G6087"/>
      <c r="H6087"/>
      <c r="I6087"/>
      <c r="J6087"/>
      <c r="K6087"/>
      <c r="L6087"/>
      <c r="M6087"/>
      <c r="N6087"/>
      <c r="O6087"/>
      <c r="P6087"/>
      <c r="Q6087"/>
      <c r="R6087"/>
      <c r="S6087"/>
      <c r="T6087"/>
      <c r="U6087"/>
      <c r="V6087"/>
      <c r="W6087"/>
      <c r="X6087"/>
      <c r="Y6087"/>
      <c r="Z6087"/>
    </row>
    <row r="6088" spans="1:26" x14ac:dyDescent="0.25">
      <c r="A6088"/>
      <c r="B6088"/>
      <c r="C6088"/>
      <c r="D6088"/>
      <c r="E6088"/>
      <c r="F6088"/>
      <c r="G6088"/>
      <c r="H6088"/>
      <c r="I6088"/>
      <c r="J6088"/>
      <c r="K6088"/>
      <c r="L6088"/>
      <c r="M6088"/>
      <c r="N6088"/>
      <c r="O6088"/>
      <c r="P6088"/>
      <c r="Q6088"/>
      <c r="R6088"/>
      <c r="S6088"/>
      <c r="T6088"/>
      <c r="U6088"/>
      <c r="V6088"/>
      <c r="W6088"/>
      <c r="X6088"/>
      <c r="Y6088"/>
      <c r="Z6088"/>
    </row>
    <row r="6089" spans="1:26" x14ac:dyDescent="0.25">
      <c r="A6089"/>
      <c r="B6089"/>
      <c r="C6089"/>
      <c r="D6089"/>
      <c r="E6089"/>
      <c r="F6089"/>
      <c r="G6089"/>
      <c r="H6089"/>
      <c r="I6089"/>
      <c r="J6089"/>
      <c r="K6089"/>
      <c r="L6089"/>
      <c r="M6089"/>
      <c r="N6089"/>
      <c r="O6089"/>
      <c r="P6089"/>
      <c r="Q6089"/>
      <c r="R6089"/>
      <c r="S6089"/>
      <c r="T6089"/>
      <c r="U6089"/>
      <c r="V6089"/>
      <c r="W6089"/>
      <c r="X6089"/>
      <c r="Y6089"/>
      <c r="Z6089"/>
    </row>
    <row r="6090" spans="1:26" x14ac:dyDescent="0.25">
      <c r="A6090"/>
      <c r="B6090"/>
      <c r="C6090"/>
      <c r="D6090"/>
      <c r="E6090"/>
      <c r="F6090"/>
      <c r="G6090"/>
      <c r="H6090"/>
      <c r="I6090"/>
      <c r="J6090"/>
      <c r="K6090"/>
      <c r="L6090"/>
      <c r="M6090"/>
      <c r="N6090"/>
      <c r="O6090"/>
      <c r="P6090"/>
      <c r="Q6090"/>
      <c r="R6090"/>
      <c r="S6090"/>
      <c r="T6090"/>
      <c r="U6090"/>
      <c r="V6090"/>
      <c r="W6090"/>
      <c r="X6090"/>
      <c r="Y6090"/>
      <c r="Z6090"/>
    </row>
    <row r="6091" spans="1:26" x14ac:dyDescent="0.25">
      <c r="A6091"/>
      <c r="B6091"/>
      <c r="C6091"/>
      <c r="D6091"/>
      <c r="E6091"/>
      <c r="F6091"/>
      <c r="G6091"/>
      <c r="H6091"/>
      <c r="I6091"/>
      <c r="J6091"/>
      <c r="K6091"/>
      <c r="L6091"/>
      <c r="M6091"/>
      <c r="N6091"/>
      <c r="O6091"/>
      <c r="P6091"/>
      <c r="Q6091"/>
      <c r="R6091"/>
      <c r="S6091"/>
      <c r="T6091"/>
      <c r="U6091"/>
      <c r="V6091"/>
      <c r="W6091"/>
      <c r="X6091"/>
      <c r="Y6091"/>
      <c r="Z6091"/>
    </row>
    <row r="6092" spans="1:26" x14ac:dyDescent="0.25">
      <c r="A6092"/>
      <c r="B6092"/>
      <c r="C6092"/>
      <c r="D6092"/>
      <c r="E6092"/>
      <c r="F6092"/>
      <c r="G6092"/>
      <c r="H6092"/>
      <c r="I6092"/>
      <c r="J6092"/>
      <c r="K6092"/>
      <c r="L6092"/>
      <c r="M6092"/>
      <c r="N6092"/>
      <c r="O6092"/>
      <c r="P6092"/>
      <c r="Q6092"/>
      <c r="R6092"/>
      <c r="S6092"/>
      <c r="T6092"/>
      <c r="U6092"/>
      <c r="V6092"/>
      <c r="W6092"/>
      <c r="X6092"/>
      <c r="Y6092"/>
      <c r="Z6092"/>
    </row>
    <row r="6093" spans="1:26" x14ac:dyDescent="0.25">
      <c r="A6093"/>
      <c r="B6093"/>
      <c r="C6093"/>
      <c r="D6093"/>
      <c r="E6093"/>
      <c r="F6093"/>
      <c r="G6093"/>
      <c r="H6093"/>
      <c r="I6093"/>
      <c r="J6093"/>
      <c r="K6093"/>
      <c r="L6093"/>
      <c r="M6093"/>
      <c r="N6093"/>
      <c r="O6093"/>
      <c r="P6093"/>
      <c r="Q6093"/>
      <c r="R6093"/>
      <c r="S6093"/>
      <c r="T6093"/>
      <c r="U6093"/>
      <c r="V6093"/>
      <c r="W6093"/>
      <c r="X6093"/>
      <c r="Y6093"/>
      <c r="Z6093"/>
    </row>
    <row r="6094" spans="1:26" x14ac:dyDescent="0.25">
      <c r="A6094"/>
      <c r="B6094"/>
      <c r="C6094"/>
      <c r="D6094"/>
      <c r="E6094"/>
      <c r="F6094"/>
      <c r="G6094"/>
      <c r="H6094"/>
      <c r="I6094"/>
      <c r="J6094"/>
      <c r="K6094"/>
      <c r="L6094"/>
      <c r="M6094"/>
      <c r="N6094"/>
      <c r="O6094"/>
      <c r="P6094"/>
      <c r="Q6094"/>
      <c r="R6094"/>
      <c r="S6094"/>
      <c r="T6094"/>
      <c r="U6094"/>
      <c r="V6094"/>
      <c r="W6094"/>
      <c r="X6094"/>
      <c r="Y6094"/>
      <c r="Z6094"/>
    </row>
    <row r="6095" spans="1:26" x14ac:dyDescent="0.25">
      <c r="A6095"/>
      <c r="B6095"/>
      <c r="C6095"/>
      <c r="D6095"/>
      <c r="E6095"/>
      <c r="F6095"/>
      <c r="G6095"/>
      <c r="H6095"/>
      <c r="I6095"/>
      <c r="J6095"/>
      <c r="K6095"/>
      <c r="L6095"/>
      <c r="M6095"/>
      <c r="N6095"/>
      <c r="O6095"/>
      <c r="P6095"/>
      <c r="Q6095"/>
      <c r="R6095"/>
      <c r="S6095"/>
      <c r="T6095"/>
      <c r="U6095"/>
      <c r="V6095"/>
      <c r="W6095"/>
      <c r="X6095"/>
      <c r="Y6095"/>
      <c r="Z6095"/>
    </row>
    <row r="6096" spans="1:26" x14ac:dyDescent="0.25">
      <c r="A6096"/>
      <c r="B6096"/>
      <c r="C6096"/>
      <c r="D6096"/>
      <c r="E6096"/>
      <c r="F6096"/>
      <c r="G6096"/>
      <c r="H6096"/>
      <c r="I6096"/>
      <c r="J6096"/>
      <c r="K6096"/>
      <c r="L6096"/>
      <c r="M6096"/>
      <c r="N6096"/>
      <c r="O6096"/>
      <c r="P6096"/>
      <c r="Q6096"/>
      <c r="R6096"/>
      <c r="S6096"/>
      <c r="T6096"/>
      <c r="U6096"/>
      <c r="V6096"/>
      <c r="W6096"/>
      <c r="X6096"/>
      <c r="Y6096"/>
      <c r="Z6096"/>
    </row>
    <row r="6097" spans="1:26" x14ac:dyDescent="0.25">
      <c r="A6097"/>
      <c r="B6097"/>
      <c r="C6097"/>
      <c r="D6097"/>
      <c r="E6097"/>
      <c r="F6097"/>
      <c r="G6097"/>
      <c r="H6097"/>
      <c r="I6097"/>
      <c r="J6097"/>
      <c r="K6097"/>
      <c r="L6097"/>
      <c r="M6097"/>
      <c r="N6097"/>
      <c r="O6097"/>
      <c r="P6097"/>
      <c r="Q6097"/>
      <c r="R6097"/>
      <c r="S6097"/>
      <c r="T6097"/>
      <c r="U6097"/>
      <c r="V6097"/>
      <c r="W6097"/>
      <c r="X6097"/>
      <c r="Y6097"/>
      <c r="Z6097"/>
    </row>
    <row r="6098" spans="1:26" x14ac:dyDescent="0.25">
      <c r="A6098"/>
      <c r="B6098"/>
      <c r="C6098"/>
      <c r="D6098"/>
      <c r="E6098"/>
      <c r="F6098"/>
      <c r="G6098"/>
      <c r="H6098"/>
      <c r="I6098"/>
      <c r="J6098"/>
      <c r="K6098"/>
      <c r="L6098"/>
      <c r="M6098"/>
      <c r="N6098"/>
      <c r="O6098"/>
      <c r="P6098"/>
      <c r="Q6098"/>
      <c r="R6098"/>
      <c r="S6098"/>
      <c r="T6098"/>
      <c r="U6098"/>
      <c r="V6098"/>
      <c r="W6098"/>
      <c r="X6098"/>
      <c r="Y6098"/>
      <c r="Z6098"/>
    </row>
    <row r="6099" spans="1:26" x14ac:dyDescent="0.25">
      <c r="A6099"/>
      <c r="B6099"/>
      <c r="C6099"/>
      <c r="D6099"/>
      <c r="E6099"/>
      <c r="F6099"/>
      <c r="G6099"/>
      <c r="H6099"/>
      <c r="I6099"/>
      <c r="J6099"/>
      <c r="K6099"/>
      <c r="L6099"/>
      <c r="M6099"/>
      <c r="N6099"/>
      <c r="O6099"/>
      <c r="P6099"/>
      <c r="Q6099"/>
      <c r="R6099"/>
      <c r="S6099"/>
      <c r="T6099"/>
      <c r="U6099"/>
      <c r="V6099"/>
      <c r="W6099"/>
      <c r="X6099"/>
      <c r="Y6099"/>
      <c r="Z6099"/>
    </row>
    <row r="6100" spans="1:26" x14ac:dyDescent="0.25">
      <c r="A6100"/>
      <c r="B6100"/>
      <c r="C6100"/>
      <c r="D6100"/>
      <c r="E6100"/>
      <c r="F6100"/>
      <c r="G6100"/>
      <c r="H6100"/>
      <c r="I6100"/>
      <c r="J6100"/>
      <c r="K6100"/>
      <c r="L6100"/>
      <c r="M6100"/>
      <c r="N6100"/>
      <c r="O6100"/>
      <c r="P6100"/>
      <c r="Q6100"/>
      <c r="R6100"/>
      <c r="S6100"/>
      <c r="T6100"/>
      <c r="U6100"/>
      <c r="V6100"/>
      <c r="W6100"/>
      <c r="X6100"/>
      <c r="Y6100"/>
      <c r="Z6100"/>
    </row>
    <row r="6101" spans="1:26" x14ac:dyDescent="0.25">
      <c r="A6101"/>
      <c r="B6101"/>
      <c r="C6101"/>
      <c r="D6101"/>
      <c r="E6101"/>
      <c r="F6101"/>
      <c r="G6101"/>
      <c r="H6101"/>
      <c r="I6101"/>
      <c r="J6101"/>
      <c r="K6101"/>
      <c r="L6101"/>
      <c r="M6101"/>
      <c r="N6101"/>
      <c r="O6101"/>
      <c r="P6101"/>
      <c r="Q6101"/>
      <c r="R6101"/>
      <c r="S6101"/>
      <c r="T6101"/>
      <c r="U6101"/>
      <c r="V6101"/>
      <c r="W6101"/>
      <c r="X6101"/>
      <c r="Y6101"/>
      <c r="Z6101"/>
    </row>
    <row r="6102" spans="1:26" x14ac:dyDescent="0.25">
      <c r="A6102"/>
      <c r="B6102"/>
      <c r="C6102"/>
      <c r="D6102"/>
      <c r="E6102"/>
      <c r="F6102"/>
      <c r="G6102"/>
      <c r="H6102"/>
      <c r="I6102"/>
      <c r="J6102"/>
      <c r="K6102"/>
      <c r="L6102"/>
      <c r="M6102"/>
      <c r="N6102"/>
      <c r="O6102"/>
      <c r="P6102"/>
      <c r="Q6102"/>
      <c r="R6102"/>
      <c r="S6102"/>
      <c r="T6102"/>
      <c r="U6102"/>
      <c r="V6102"/>
      <c r="W6102"/>
      <c r="X6102"/>
      <c r="Y6102"/>
      <c r="Z6102"/>
    </row>
    <row r="6103" spans="1:26" x14ac:dyDescent="0.25">
      <c r="A6103"/>
      <c r="B6103"/>
      <c r="C6103"/>
      <c r="D6103"/>
      <c r="E6103"/>
      <c r="F6103"/>
      <c r="G6103"/>
      <c r="H6103"/>
      <c r="I6103"/>
      <c r="J6103"/>
      <c r="K6103"/>
      <c r="L6103"/>
      <c r="M6103"/>
      <c r="N6103"/>
      <c r="O6103"/>
      <c r="P6103"/>
      <c r="Q6103"/>
      <c r="R6103"/>
      <c r="S6103"/>
      <c r="T6103"/>
      <c r="U6103"/>
      <c r="V6103"/>
      <c r="W6103"/>
      <c r="X6103"/>
      <c r="Y6103"/>
      <c r="Z6103"/>
    </row>
    <row r="6104" spans="1:26" x14ac:dyDescent="0.25">
      <c r="A6104"/>
      <c r="B6104"/>
      <c r="C6104"/>
      <c r="D6104"/>
      <c r="E6104"/>
      <c r="F6104"/>
      <c r="G6104"/>
      <c r="H6104"/>
      <c r="I6104"/>
      <c r="J6104"/>
      <c r="K6104"/>
      <c r="L6104"/>
      <c r="M6104"/>
      <c r="N6104"/>
      <c r="O6104"/>
      <c r="P6104"/>
      <c r="Q6104"/>
      <c r="R6104"/>
      <c r="S6104"/>
      <c r="T6104"/>
      <c r="U6104"/>
      <c r="V6104"/>
      <c r="W6104"/>
      <c r="X6104"/>
      <c r="Y6104"/>
      <c r="Z6104"/>
    </row>
    <row r="6105" spans="1:26" x14ac:dyDescent="0.25">
      <c r="A6105"/>
      <c r="B6105"/>
      <c r="C6105"/>
      <c r="D6105"/>
      <c r="E6105"/>
      <c r="F6105"/>
      <c r="G6105"/>
      <c r="H6105"/>
      <c r="I6105"/>
      <c r="J6105"/>
      <c r="K6105"/>
      <c r="L6105"/>
      <c r="M6105"/>
      <c r="N6105"/>
      <c r="O6105"/>
      <c r="P6105"/>
      <c r="Q6105"/>
      <c r="R6105"/>
      <c r="S6105"/>
      <c r="T6105"/>
      <c r="U6105"/>
      <c r="V6105"/>
      <c r="W6105"/>
      <c r="X6105"/>
      <c r="Y6105"/>
      <c r="Z6105"/>
    </row>
    <row r="6106" spans="1:26" x14ac:dyDescent="0.25">
      <c r="A6106"/>
      <c r="B6106"/>
      <c r="C6106"/>
      <c r="D6106"/>
      <c r="E6106"/>
      <c r="F6106"/>
      <c r="G6106"/>
      <c r="H6106"/>
      <c r="I6106"/>
      <c r="J6106"/>
      <c r="K6106"/>
      <c r="L6106"/>
      <c r="M6106"/>
      <c r="N6106"/>
      <c r="O6106"/>
      <c r="P6106"/>
      <c r="Q6106"/>
      <c r="R6106"/>
      <c r="S6106"/>
      <c r="T6106"/>
      <c r="U6106"/>
      <c r="V6106"/>
      <c r="W6106"/>
      <c r="X6106"/>
      <c r="Y6106"/>
      <c r="Z6106"/>
    </row>
    <row r="6107" spans="1:26" x14ac:dyDescent="0.25">
      <c r="A6107"/>
      <c r="B6107"/>
      <c r="C6107"/>
      <c r="D6107"/>
      <c r="E6107"/>
      <c r="F6107"/>
      <c r="G6107"/>
      <c r="H6107"/>
      <c r="I6107"/>
      <c r="J6107"/>
      <c r="K6107"/>
      <c r="L6107"/>
      <c r="M6107"/>
      <c r="N6107"/>
      <c r="O6107"/>
      <c r="P6107"/>
      <c r="Q6107"/>
      <c r="R6107"/>
      <c r="S6107"/>
      <c r="T6107"/>
      <c r="U6107"/>
      <c r="V6107"/>
      <c r="W6107"/>
      <c r="X6107"/>
      <c r="Y6107"/>
      <c r="Z6107"/>
    </row>
    <row r="6108" spans="1:26" x14ac:dyDescent="0.25">
      <c r="A6108"/>
      <c r="B6108"/>
      <c r="C6108"/>
      <c r="D6108"/>
      <c r="E6108"/>
      <c r="F6108"/>
      <c r="G6108"/>
      <c r="H6108"/>
      <c r="I6108"/>
      <c r="J6108"/>
      <c r="K6108"/>
      <c r="L6108"/>
      <c r="M6108"/>
      <c r="N6108"/>
      <c r="O6108"/>
      <c r="P6108"/>
      <c r="Q6108"/>
      <c r="R6108"/>
      <c r="S6108"/>
      <c r="T6108"/>
      <c r="U6108"/>
      <c r="V6108"/>
      <c r="W6108"/>
      <c r="X6108"/>
      <c r="Y6108"/>
      <c r="Z6108"/>
    </row>
    <row r="6109" spans="1:26" x14ac:dyDescent="0.25">
      <c r="A6109"/>
      <c r="B6109"/>
      <c r="C6109"/>
      <c r="D6109"/>
      <c r="E6109"/>
      <c r="F6109"/>
      <c r="G6109"/>
      <c r="H6109"/>
      <c r="I6109"/>
      <c r="J6109"/>
      <c r="K6109"/>
      <c r="L6109"/>
      <c r="M6109"/>
      <c r="N6109"/>
      <c r="O6109"/>
      <c r="P6109"/>
      <c r="Q6109"/>
      <c r="R6109"/>
      <c r="S6109"/>
      <c r="T6109"/>
      <c r="U6109"/>
      <c r="V6109"/>
      <c r="W6109"/>
      <c r="X6109"/>
      <c r="Y6109"/>
      <c r="Z6109"/>
    </row>
    <row r="6110" spans="1:26" x14ac:dyDescent="0.25">
      <c r="A6110"/>
      <c r="B6110"/>
      <c r="C6110"/>
      <c r="D6110"/>
      <c r="E6110"/>
      <c r="F6110"/>
      <c r="G6110"/>
      <c r="H6110"/>
      <c r="I6110"/>
      <c r="J6110"/>
      <c r="K6110"/>
      <c r="L6110"/>
      <c r="M6110"/>
      <c r="N6110"/>
      <c r="O6110"/>
      <c r="P6110"/>
      <c r="Q6110"/>
      <c r="R6110"/>
      <c r="S6110"/>
      <c r="T6110"/>
      <c r="U6110"/>
      <c r="V6110"/>
      <c r="W6110"/>
      <c r="X6110"/>
      <c r="Y6110"/>
      <c r="Z6110"/>
    </row>
    <row r="6111" spans="1:26" x14ac:dyDescent="0.25">
      <c r="A6111"/>
      <c r="B6111"/>
      <c r="C6111"/>
      <c r="D6111"/>
      <c r="E6111"/>
      <c r="F6111"/>
      <c r="G6111"/>
      <c r="H6111"/>
      <c r="I6111"/>
      <c r="J6111"/>
      <c r="K6111"/>
      <c r="L6111"/>
      <c r="M6111"/>
      <c r="N6111"/>
      <c r="O6111"/>
      <c r="P6111"/>
      <c r="Q6111"/>
      <c r="R6111"/>
      <c r="S6111"/>
      <c r="T6111"/>
      <c r="U6111"/>
      <c r="V6111"/>
      <c r="W6111"/>
      <c r="X6111"/>
      <c r="Y6111"/>
      <c r="Z6111"/>
    </row>
    <row r="6112" spans="1:26" x14ac:dyDescent="0.25">
      <c r="A6112"/>
      <c r="B6112"/>
      <c r="C6112"/>
      <c r="D6112"/>
      <c r="E6112"/>
      <c r="F6112"/>
      <c r="G6112"/>
      <c r="H6112"/>
      <c r="I6112"/>
      <c r="J6112"/>
      <c r="K6112"/>
      <c r="L6112"/>
      <c r="M6112"/>
      <c r="N6112"/>
      <c r="O6112"/>
      <c r="P6112"/>
      <c r="Q6112"/>
      <c r="R6112"/>
      <c r="S6112"/>
      <c r="T6112"/>
      <c r="U6112"/>
      <c r="V6112"/>
      <c r="W6112"/>
      <c r="X6112"/>
      <c r="Y6112"/>
      <c r="Z6112"/>
    </row>
    <row r="6113" spans="1:26" x14ac:dyDescent="0.25">
      <c r="A6113"/>
      <c r="B6113"/>
      <c r="C6113"/>
      <c r="D6113"/>
      <c r="E6113"/>
      <c r="F6113"/>
      <c r="G6113"/>
      <c r="H6113"/>
      <c r="I6113"/>
      <c r="J6113"/>
      <c r="K6113"/>
      <c r="L6113"/>
      <c r="M6113"/>
      <c r="N6113"/>
      <c r="O6113"/>
      <c r="P6113"/>
      <c r="Q6113"/>
      <c r="R6113"/>
      <c r="S6113"/>
      <c r="T6113"/>
      <c r="U6113"/>
      <c r="V6113"/>
      <c r="W6113"/>
      <c r="X6113"/>
      <c r="Y6113"/>
      <c r="Z6113"/>
    </row>
    <row r="6114" spans="1:26" x14ac:dyDescent="0.25">
      <c r="A6114"/>
      <c r="B6114"/>
      <c r="C6114"/>
      <c r="D6114"/>
      <c r="E6114"/>
      <c r="F6114"/>
      <c r="G6114"/>
      <c r="H6114"/>
      <c r="I6114"/>
      <c r="J6114"/>
      <c r="K6114"/>
      <c r="L6114"/>
      <c r="M6114"/>
      <c r="N6114"/>
      <c r="O6114"/>
      <c r="P6114"/>
      <c r="Q6114"/>
      <c r="R6114"/>
      <c r="S6114"/>
      <c r="T6114"/>
      <c r="U6114"/>
      <c r="V6114"/>
      <c r="W6114"/>
      <c r="X6114"/>
      <c r="Y6114"/>
      <c r="Z6114"/>
    </row>
    <row r="6115" spans="1:26" x14ac:dyDescent="0.25">
      <c r="A6115"/>
      <c r="B6115"/>
      <c r="C6115"/>
      <c r="D6115"/>
      <c r="E6115"/>
      <c r="F6115"/>
      <c r="G6115"/>
      <c r="H6115"/>
      <c r="I6115"/>
      <c r="J6115"/>
      <c r="K6115"/>
      <c r="L6115"/>
      <c r="M6115"/>
      <c r="N6115"/>
      <c r="O6115"/>
      <c r="P6115"/>
      <c r="Q6115"/>
      <c r="R6115"/>
      <c r="S6115"/>
      <c r="T6115"/>
      <c r="U6115"/>
      <c r="V6115"/>
      <c r="W6115"/>
      <c r="X6115"/>
      <c r="Y6115"/>
      <c r="Z6115"/>
    </row>
    <row r="6116" spans="1:26" x14ac:dyDescent="0.25">
      <c r="A6116"/>
      <c r="B6116"/>
      <c r="C6116"/>
      <c r="D6116"/>
      <c r="E6116"/>
      <c r="F6116"/>
      <c r="G6116"/>
      <c r="H6116"/>
      <c r="I6116"/>
      <c r="J6116"/>
      <c r="K6116"/>
      <c r="L6116"/>
      <c r="M6116"/>
      <c r="N6116"/>
      <c r="O6116"/>
      <c r="P6116"/>
      <c r="Q6116"/>
      <c r="R6116"/>
      <c r="S6116"/>
      <c r="T6116"/>
      <c r="U6116"/>
      <c r="V6116"/>
      <c r="W6116"/>
      <c r="X6116"/>
      <c r="Y6116"/>
      <c r="Z6116"/>
    </row>
    <row r="6117" spans="1:26" x14ac:dyDescent="0.25">
      <c r="A6117"/>
      <c r="B6117"/>
      <c r="C6117"/>
      <c r="D6117"/>
      <c r="E6117"/>
      <c r="F6117"/>
      <c r="G6117"/>
      <c r="H6117"/>
      <c r="I6117"/>
      <c r="J6117"/>
      <c r="K6117"/>
      <c r="L6117"/>
      <c r="M6117"/>
      <c r="N6117"/>
      <c r="O6117"/>
      <c r="P6117"/>
      <c r="Q6117"/>
      <c r="R6117"/>
      <c r="S6117"/>
      <c r="T6117"/>
      <c r="U6117"/>
      <c r="V6117"/>
      <c r="W6117"/>
      <c r="X6117"/>
      <c r="Y6117"/>
      <c r="Z6117"/>
    </row>
    <row r="6118" spans="1:26" x14ac:dyDescent="0.25">
      <c r="A6118"/>
      <c r="B6118"/>
      <c r="C6118"/>
      <c r="D6118"/>
      <c r="E6118"/>
      <c r="F6118"/>
      <c r="G6118"/>
      <c r="H6118"/>
      <c r="I6118"/>
      <c r="J6118"/>
      <c r="K6118"/>
      <c r="L6118"/>
      <c r="M6118"/>
      <c r="N6118"/>
      <c r="O6118"/>
      <c r="P6118"/>
      <c r="Q6118"/>
      <c r="R6118"/>
      <c r="S6118"/>
      <c r="T6118"/>
      <c r="U6118"/>
      <c r="V6118"/>
      <c r="W6118"/>
      <c r="X6118"/>
      <c r="Y6118"/>
      <c r="Z6118"/>
    </row>
    <row r="6119" spans="1:26" x14ac:dyDescent="0.25">
      <c r="A6119"/>
      <c r="B6119"/>
      <c r="C6119"/>
      <c r="D6119"/>
      <c r="E6119"/>
      <c r="F6119"/>
      <c r="G6119"/>
      <c r="H6119"/>
      <c r="I6119"/>
      <c r="J6119"/>
      <c r="K6119"/>
      <c r="L6119"/>
      <c r="M6119"/>
      <c r="N6119"/>
      <c r="O6119"/>
      <c r="P6119"/>
      <c r="Q6119"/>
      <c r="R6119"/>
      <c r="S6119"/>
      <c r="T6119"/>
      <c r="U6119"/>
      <c r="V6119"/>
      <c r="W6119"/>
      <c r="X6119"/>
      <c r="Y6119"/>
      <c r="Z6119"/>
    </row>
    <row r="6120" spans="1:26" x14ac:dyDescent="0.25">
      <c r="A6120"/>
      <c r="B6120"/>
      <c r="C6120"/>
      <c r="D6120"/>
      <c r="E6120"/>
      <c r="F6120"/>
      <c r="G6120"/>
      <c r="H6120"/>
      <c r="I6120"/>
      <c r="J6120"/>
      <c r="K6120"/>
      <c r="L6120"/>
      <c r="M6120"/>
      <c r="N6120"/>
      <c r="O6120"/>
      <c r="P6120"/>
      <c r="Q6120"/>
      <c r="R6120"/>
      <c r="S6120"/>
      <c r="T6120"/>
      <c r="U6120"/>
      <c r="V6120"/>
      <c r="W6120"/>
      <c r="X6120"/>
      <c r="Y6120"/>
      <c r="Z6120"/>
    </row>
    <row r="6121" spans="1:26" x14ac:dyDescent="0.25">
      <c r="A6121"/>
      <c r="B6121"/>
      <c r="C6121"/>
      <c r="D6121"/>
      <c r="E6121"/>
      <c r="F6121"/>
      <c r="G6121"/>
      <c r="H6121"/>
      <c r="I6121"/>
      <c r="J6121"/>
      <c r="K6121"/>
      <c r="L6121"/>
      <c r="M6121"/>
      <c r="N6121"/>
      <c r="O6121"/>
      <c r="P6121"/>
      <c r="Q6121"/>
      <c r="R6121"/>
      <c r="S6121"/>
      <c r="T6121"/>
      <c r="U6121"/>
      <c r="V6121"/>
      <c r="W6121"/>
      <c r="X6121"/>
      <c r="Y6121"/>
      <c r="Z6121"/>
    </row>
    <row r="6122" spans="1:26" x14ac:dyDescent="0.25">
      <c r="A6122"/>
      <c r="B6122"/>
      <c r="C6122"/>
      <c r="D6122"/>
      <c r="E6122"/>
      <c r="F6122"/>
      <c r="G6122"/>
      <c r="H6122"/>
      <c r="I6122"/>
      <c r="J6122"/>
      <c r="K6122"/>
      <c r="L6122"/>
      <c r="M6122"/>
      <c r="N6122"/>
      <c r="O6122"/>
      <c r="P6122"/>
      <c r="Q6122"/>
      <c r="R6122"/>
      <c r="S6122"/>
      <c r="T6122"/>
      <c r="U6122"/>
      <c r="V6122"/>
      <c r="W6122"/>
      <c r="X6122"/>
      <c r="Y6122"/>
      <c r="Z6122"/>
    </row>
    <row r="6123" spans="1:26" x14ac:dyDescent="0.25">
      <c r="A6123"/>
      <c r="B6123"/>
      <c r="C6123"/>
      <c r="D6123"/>
      <c r="E6123"/>
      <c r="F6123"/>
      <c r="G6123"/>
      <c r="H6123"/>
      <c r="I6123"/>
      <c r="J6123"/>
      <c r="K6123"/>
      <c r="L6123"/>
      <c r="M6123"/>
      <c r="N6123"/>
      <c r="O6123"/>
      <c r="P6123"/>
      <c r="Q6123"/>
      <c r="R6123"/>
      <c r="S6123"/>
      <c r="T6123"/>
      <c r="U6123"/>
      <c r="V6123"/>
      <c r="W6123"/>
      <c r="X6123"/>
      <c r="Y6123"/>
      <c r="Z6123"/>
    </row>
    <row r="6124" spans="1:26" x14ac:dyDescent="0.25">
      <c r="A6124"/>
      <c r="B6124"/>
      <c r="C6124"/>
      <c r="D6124"/>
      <c r="E6124"/>
      <c r="F6124"/>
      <c r="G6124"/>
      <c r="H6124"/>
      <c r="I6124"/>
      <c r="J6124"/>
      <c r="K6124"/>
      <c r="L6124"/>
      <c r="M6124"/>
      <c r="N6124"/>
      <c r="O6124"/>
      <c r="P6124"/>
      <c r="Q6124"/>
      <c r="R6124"/>
      <c r="S6124"/>
      <c r="T6124"/>
      <c r="U6124"/>
      <c r="V6124"/>
      <c r="W6124"/>
      <c r="X6124"/>
      <c r="Y6124"/>
      <c r="Z6124"/>
    </row>
    <row r="6125" spans="1:26" x14ac:dyDescent="0.25">
      <c r="A6125"/>
      <c r="B6125"/>
      <c r="C6125"/>
      <c r="D6125"/>
      <c r="E6125"/>
      <c r="F6125"/>
      <c r="G6125"/>
      <c r="H6125"/>
      <c r="I6125"/>
      <c r="J6125"/>
      <c r="K6125"/>
      <c r="L6125"/>
      <c r="M6125"/>
      <c r="N6125"/>
      <c r="O6125"/>
      <c r="P6125"/>
      <c r="Q6125"/>
      <c r="R6125"/>
      <c r="S6125"/>
      <c r="T6125"/>
      <c r="U6125"/>
      <c r="V6125"/>
      <c r="W6125"/>
      <c r="X6125"/>
      <c r="Y6125"/>
      <c r="Z6125"/>
    </row>
    <row r="6126" spans="1:26" x14ac:dyDescent="0.25">
      <c r="A6126"/>
      <c r="B6126"/>
      <c r="C6126"/>
      <c r="D6126"/>
      <c r="E6126"/>
      <c r="F6126"/>
      <c r="G6126"/>
      <c r="H6126"/>
      <c r="I6126"/>
      <c r="J6126"/>
      <c r="K6126"/>
      <c r="L6126"/>
      <c r="M6126"/>
      <c r="N6126"/>
      <c r="O6126"/>
      <c r="P6126"/>
      <c r="Q6126"/>
      <c r="R6126"/>
      <c r="S6126"/>
      <c r="T6126"/>
      <c r="U6126"/>
      <c r="V6126"/>
      <c r="W6126"/>
      <c r="X6126"/>
      <c r="Y6126"/>
      <c r="Z6126"/>
    </row>
    <row r="6127" spans="1:26" x14ac:dyDescent="0.25">
      <c r="A6127"/>
      <c r="B6127"/>
      <c r="C6127"/>
      <c r="D6127"/>
      <c r="E6127"/>
      <c r="F6127"/>
      <c r="G6127"/>
      <c r="H6127"/>
      <c r="I6127"/>
      <c r="J6127"/>
      <c r="K6127"/>
      <c r="L6127"/>
      <c r="M6127"/>
      <c r="N6127"/>
      <c r="O6127"/>
      <c r="P6127"/>
      <c r="Q6127"/>
      <c r="R6127"/>
      <c r="S6127"/>
      <c r="T6127"/>
      <c r="U6127"/>
      <c r="V6127"/>
      <c r="W6127"/>
      <c r="X6127"/>
      <c r="Y6127"/>
      <c r="Z6127"/>
    </row>
    <row r="6128" spans="1:26" x14ac:dyDescent="0.25">
      <c r="A6128"/>
      <c r="B6128"/>
      <c r="C6128"/>
      <c r="D6128"/>
      <c r="E6128"/>
      <c r="F6128"/>
      <c r="G6128"/>
      <c r="H6128"/>
      <c r="I6128"/>
      <c r="J6128"/>
      <c r="K6128"/>
      <c r="L6128"/>
      <c r="M6128"/>
      <c r="N6128"/>
      <c r="O6128"/>
      <c r="P6128"/>
      <c r="Q6128"/>
      <c r="R6128"/>
      <c r="S6128"/>
      <c r="T6128"/>
      <c r="U6128"/>
      <c r="V6128"/>
      <c r="W6128"/>
      <c r="X6128"/>
      <c r="Y6128"/>
      <c r="Z6128"/>
    </row>
    <row r="6129" spans="1:26" x14ac:dyDescent="0.25">
      <c r="A6129"/>
      <c r="B6129"/>
      <c r="C6129"/>
      <c r="D6129"/>
      <c r="E6129"/>
      <c r="F6129"/>
      <c r="G6129"/>
      <c r="H6129"/>
      <c r="I6129"/>
      <c r="J6129"/>
      <c r="K6129"/>
      <c r="L6129"/>
      <c r="M6129"/>
      <c r="N6129"/>
      <c r="O6129"/>
      <c r="P6129"/>
      <c r="Q6129"/>
      <c r="R6129"/>
      <c r="S6129"/>
      <c r="T6129"/>
      <c r="U6129"/>
      <c r="V6129"/>
      <c r="W6129"/>
      <c r="X6129"/>
      <c r="Y6129"/>
      <c r="Z6129"/>
    </row>
    <row r="6130" spans="1:26" x14ac:dyDescent="0.25">
      <c r="A6130"/>
      <c r="B6130"/>
      <c r="C6130"/>
      <c r="D6130"/>
      <c r="E6130"/>
      <c r="F6130"/>
      <c r="G6130"/>
      <c r="H6130"/>
      <c r="I6130"/>
      <c r="J6130"/>
      <c r="K6130"/>
      <c r="L6130"/>
      <c r="M6130"/>
      <c r="N6130"/>
      <c r="O6130"/>
      <c r="P6130"/>
      <c r="Q6130"/>
      <c r="R6130"/>
      <c r="S6130"/>
      <c r="T6130"/>
      <c r="U6130"/>
      <c r="V6130"/>
      <c r="W6130"/>
      <c r="X6130"/>
      <c r="Y6130"/>
      <c r="Z6130"/>
    </row>
    <row r="6131" spans="1:26" x14ac:dyDescent="0.25">
      <c r="A6131"/>
      <c r="B6131"/>
      <c r="C6131"/>
      <c r="D6131"/>
      <c r="E6131"/>
      <c r="F6131"/>
      <c r="G6131"/>
      <c r="H6131"/>
      <c r="I6131"/>
      <c r="J6131"/>
      <c r="K6131"/>
      <c r="L6131"/>
      <c r="M6131"/>
      <c r="N6131"/>
      <c r="O6131"/>
      <c r="P6131"/>
      <c r="Q6131"/>
      <c r="R6131"/>
      <c r="S6131"/>
      <c r="T6131"/>
      <c r="U6131"/>
      <c r="V6131"/>
      <c r="W6131"/>
      <c r="X6131"/>
      <c r="Y6131"/>
      <c r="Z6131"/>
    </row>
    <row r="6132" spans="1:26" x14ac:dyDescent="0.25">
      <c r="A6132"/>
      <c r="B6132"/>
      <c r="C6132"/>
      <c r="D6132"/>
      <c r="E6132"/>
      <c r="F6132"/>
      <c r="G6132"/>
      <c r="H6132"/>
      <c r="I6132"/>
      <c r="J6132"/>
      <c r="K6132"/>
      <c r="L6132"/>
      <c r="M6132"/>
      <c r="N6132"/>
      <c r="O6132"/>
      <c r="P6132"/>
      <c r="Q6132"/>
      <c r="R6132"/>
      <c r="S6132"/>
      <c r="T6132"/>
      <c r="U6132"/>
      <c r="V6132"/>
      <c r="W6132"/>
      <c r="X6132"/>
      <c r="Y6132"/>
      <c r="Z6132"/>
    </row>
    <row r="6133" spans="1:26" x14ac:dyDescent="0.25">
      <c r="A6133"/>
      <c r="B6133"/>
      <c r="C6133"/>
      <c r="D6133"/>
      <c r="E6133"/>
      <c r="F6133"/>
      <c r="G6133"/>
      <c r="H6133"/>
      <c r="I6133"/>
      <c r="J6133"/>
      <c r="K6133"/>
      <c r="L6133"/>
      <c r="M6133"/>
      <c r="N6133"/>
      <c r="O6133"/>
      <c r="P6133"/>
      <c r="Q6133"/>
      <c r="R6133"/>
      <c r="S6133"/>
      <c r="T6133"/>
      <c r="U6133"/>
      <c r="V6133"/>
      <c r="W6133"/>
      <c r="X6133"/>
      <c r="Y6133"/>
      <c r="Z6133"/>
    </row>
    <row r="6134" spans="1:26" x14ac:dyDescent="0.25">
      <c r="A6134"/>
      <c r="B6134"/>
      <c r="C6134"/>
      <c r="D6134"/>
      <c r="E6134"/>
      <c r="F6134"/>
      <c r="G6134"/>
      <c r="H6134"/>
      <c r="I6134"/>
      <c r="J6134"/>
      <c r="K6134"/>
      <c r="L6134"/>
      <c r="M6134"/>
      <c r="N6134"/>
      <c r="O6134"/>
      <c r="P6134"/>
      <c r="Q6134"/>
      <c r="R6134"/>
      <c r="S6134"/>
      <c r="T6134"/>
      <c r="U6134"/>
      <c r="V6134"/>
      <c r="W6134"/>
      <c r="X6134"/>
      <c r="Y6134"/>
      <c r="Z6134"/>
    </row>
    <row r="6135" spans="1:26" x14ac:dyDescent="0.25">
      <c r="A6135"/>
      <c r="B6135"/>
      <c r="C6135"/>
      <c r="D6135"/>
      <c r="E6135"/>
      <c r="F6135"/>
      <c r="G6135"/>
      <c r="H6135"/>
      <c r="I6135"/>
      <c r="J6135"/>
      <c r="K6135"/>
      <c r="L6135"/>
      <c r="M6135"/>
      <c r="N6135"/>
      <c r="O6135"/>
      <c r="P6135"/>
      <c r="Q6135"/>
      <c r="R6135"/>
      <c r="S6135"/>
      <c r="T6135"/>
      <c r="U6135"/>
      <c r="V6135"/>
      <c r="W6135"/>
      <c r="X6135"/>
      <c r="Y6135"/>
      <c r="Z6135"/>
    </row>
    <row r="6136" spans="1:26" x14ac:dyDescent="0.25">
      <c r="A6136"/>
      <c r="B6136"/>
      <c r="C6136"/>
      <c r="D6136"/>
      <c r="E6136"/>
      <c r="F6136"/>
      <c r="G6136"/>
      <c r="H6136"/>
      <c r="I6136"/>
      <c r="J6136"/>
      <c r="K6136"/>
      <c r="L6136"/>
      <c r="M6136"/>
      <c r="N6136"/>
      <c r="O6136"/>
      <c r="P6136"/>
      <c r="Q6136"/>
      <c r="R6136"/>
      <c r="S6136"/>
      <c r="T6136"/>
      <c r="U6136"/>
      <c r="V6136"/>
      <c r="W6136"/>
      <c r="X6136"/>
      <c r="Y6136"/>
      <c r="Z6136"/>
    </row>
    <row r="6137" spans="1:26" x14ac:dyDescent="0.25">
      <c r="A6137"/>
      <c r="B6137"/>
      <c r="C6137"/>
      <c r="D6137"/>
      <c r="E6137"/>
      <c r="F6137"/>
      <c r="G6137"/>
      <c r="H6137"/>
      <c r="I6137"/>
      <c r="J6137"/>
      <c r="K6137"/>
      <c r="L6137"/>
      <c r="M6137"/>
      <c r="N6137"/>
      <c r="O6137"/>
      <c r="P6137"/>
      <c r="Q6137"/>
      <c r="R6137"/>
      <c r="S6137"/>
      <c r="T6137"/>
      <c r="U6137"/>
      <c r="V6137"/>
      <c r="W6137"/>
      <c r="X6137"/>
      <c r="Y6137"/>
      <c r="Z6137"/>
    </row>
    <row r="6138" spans="1:26" x14ac:dyDescent="0.25">
      <c r="A6138"/>
      <c r="B6138"/>
      <c r="C6138"/>
      <c r="D6138"/>
      <c r="E6138"/>
      <c r="F6138"/>
      <c r="G6138"/>
      <c r="H6138"/>
      <c r="I6138"/>
      <c r="J6138"/>
      <c r="K6138"/>
      <c r="L6138"/>
      <c r="M6138"/>
      <c r="N6138"/>
      <c r="O6138"/>
      <c r="P6138"/>
      <c r="Q6138"/>
      <c r="R6138"/>
      <c r="S6138"/>
      <c r="T6138"/>
      <c r="U6138"/>
      <c r="V6138"/>
      <c r="W6138"/>
      <c r="X6138"/>
      <c r="Y6138"/>
      <c r="Z6138"/>
    </row>
    <row r="6139" spans="1:26" x14ac:dyDescent="0.25">
      <c r="A6139"/>
      <c r="B6139"/>
      <c r="C6139"/>
      <c r="D6139"/>
      <c r="E6139"/>
      <c r="F6139"/>
      <c r="G6139"/>
      <c r="H6139"/>
      <c r="I6139"/>
      <c r="J6139"/>
      <c r="K6139"/>
      <c r="L6139"/>
      <c r="M6139"/>
      <c r="N6139"/>
      <c r="O6139"/>
      <c r="P6139"/>
      <c r="Q6139"/>
      <c r="R6139"/>
      <c r="S6139"/>
      <c r="T6139"/>
      <c r="U6139"/>
      <c r="V6139"/>
      <c r="W6139"/>
      <c r="X6139"/>
      <c r="Y6139"/>
      <c r="Z6139"/>
    </row>
    <row r="6140" spans="1:26" x14ac:dyDescent="0.25">
      <c r="A6140"/>
      <c r="B6140"/>
      <c r="C6140"/>
      <c r="D6140"/>
      <c r="E6140"/>
      <c r="F6140"/>
      <c r="G6140"/>
      <c r="H6140"/>
      <c r="I6140"/>
      <c r="J6140"/>
      <c r="K6140"/>
      <c r="L6140"/>
      <c r="M6140"/>
      <c r="N6140"/>
      <c r="O6140"/>
      <c r="P6140"/>
      <c r="Q6140"/>
      <c r="R6140"/>
      <c r="S6140"/>
      <c r="T6140"/>
      <c r="U6140"/>
      <c r="V6140"/>
      <c r="W6140"/>
      <c r="X6140"/>
      <c r="Y6140"/>
      <c r="Z6140"/>
    </row>
    <row r="6141" spans="1:26" x14ac:dyDescent="0.25">
      <c r="A6141"/>
      <c r="B6141"/>
      <c r="C6141"/>
      <c r="D6141"/>
      <c r="E6141"/>
      <c r="F6141"/>
      <c r="G6141"/>
      <c r="H6141"/>
      <c r="I6141"/>
      <c r="J6141"/>
      <c r="K6141"/>
      <c r="L6141"/>
      <c r="M6141"/>
      <c r="N6141"/>
      <c r="O6141"/>
      <c r="P6141"/>
      <c r="Q6141"/>
      <c r="R6141"/>
      <c r="S6141"/>
      <c r="T6141"/>
      <c r="U6141"/>
      <c r="V6141"/>
      <c r="W6141"/>
      <c r="X6141"/>
      <c r="Y6141"/>
      <c r="Z6141"/>
    </row>
    <row r="6142" spans="1:26" x14ac:dyDescent="0.25">
      <c r="A6142"/>
      <c r="B6142"/>
      <c r="C6142"/>
      <c r="D6142"/>
      <c r="E6142"/>
      <c r="F6142"/>
      <c r="G6142"/>
      <c r="H6142"/>
      <c r="I6142"/>
      <c r="J6142"/>
      <c r="K6142"/>
      <c r="L6142"/>
      <c r="M6142"/>
      <c r="N6142"/>
      <c r="O6142"/>
      <c r="P6142"/>
      <c r="Q6142"/>
      <c r="R6142"/>
      <c r="S6142"/>
      <c r="T6142"/>
      <c r="U6142"/>
      <c r="V6142"/>
      <c r="W6142"/>
      <c r="X6142"/>
      <c r="Y6142"/>
      <c r="Z6142"/>
    </row>
    <row r="6143" spans="1:26" x14ac:dyDescent="0.25">
      <c r="A6143"/>
      <c r="B6143"/>
      <c r="C6143"/>
      <c r="D6143"/>
      <c r="E6143"/>
      <c r="F6143"/>
      <c r="G6143"/>
      <c r="H6143"/>
      <c r="I6143"/>
      <c r="J6143"/>
      <c r="K6143"/>
      <c r="L6143"/>
      <c r="M6143"/>
      <c r="N6143"/>
      <c r="O6143"/>
      <c r="P6143"/>
      <c r="Q6143"/>
      <c r="R6143"/>
      <c r="S6143"/>
      <c r="T6143"/>
      <c r="U6143"/>
      <c r="V6143"/>
      <c r="W6143"/>
      <c r="X6143"/>
      <c r="Y6143"/>
      <c r="Z6143"/>
    </row>
    <row r="6144" spans="1:26" x14ac:dyDescent="0.25">
      <c r="A6144"/>
      <c r="B6144"/>
      <c r="C6144"/>
      <c r="D6144"/>
      <c r="E6144"/>
      <c r="F6144"/>
      <c r="G6144"/>
      <c r="H6144"/>
      <c r="I6144"/>
      <c r="J6144"/>
      <c r="K6144"/>
      <c r="L6144"/>
      <c r="M6144"/>
      <c r="N6144"/>
      <c r="O6144"/>
      <c r="P6144"/>
      <c r="Q6144"/>
      <c r="R6144"/>
      <c r="S6144"/>
      <c r="T6144"/>
      <c r="U6144"/>
      <c r="V6144"/>
      <c r="W6144"/>
      <c r="X6144"/>
      <c r="Y6144"/>
      <c r="Z6144"/>
    </row>
    <row r="6145" spans="1:26" x14ac:dyDescent="0.25">
      <c r="A6145"/>
      <c r="B6145"/>
      <c r="C6145"/>
      <c r="D6145"/>
      <c r="E6145"/>
      <c r="F6145"/>
      <c r="G6145"/>
      <c r="H6145"/>
      <c r="I6145"/>
      <c r="J6145"/>
      <c r="K6145"/>
      <c r="L6145"/>
      <c r="M6145"/>
      <c r="N6145"/>
      <c r="O6145"/>
      <c r="P6145"/>
      <c r="Q6145"/>
      <c r="R6145"/>
      <c r="S6145"/>
      <c r="T6145"/>
      <c r="U6145"/>
      <c r="V6145"/>
      <c r="W6145"/>
      <c r="X6145"/>
      <c r="Y6145"/>
      <c r="Z6145"/>
    </row>
    <row r="6146" spans="1:26" x14ac:dyDescent="0.25">
      <c r="A6146"/>
      <c r="B6146"/>
      <c r="C6146"/>
      <c r="D6146"/>
      <c r="E6146"/>
      <c r="F6146"/>
      <c r="G6146"/>
      <c r="H6146"/>
      <c r="I6146"/>
      <c r="J6146"/>
      <c r="K6146"/>
      <c r="L6146"/>
      <c r="M6146"/>
      <c r="N6146"/>
      <c r="O6146"/>
      <c r="P6146"/>
      <c r="Q6146"/>
      <c r="R6146"/>
      <c r="S6146"/>
      <c r="T6146"/>
      <c r="U6146"/>
      <c r="V6146"/>
      <c r="W6146"/>
      <c r="X6146"/>
      <c r="Y6146"/>
      <c r="Z6146"/>
    </row>
    <row r="6147" spans="1:26" x14ac:dyDescent="0.25">
      <c r="A6147"/>
      <c r="B6147"/>
      <c r="C6147"/>
      <c r="D6147"/>
      <c r="E6147"/>
      <c r="F6147"/>
      <c r="G6147"/>
      <c r="H6147"/>
      <c r="I6147"/>
      <c r="J6147"/>
      <c r="K6147"/>
      <c r="L6147"/>
      <c r="M6147"/>
      <c r="N6147"/>
      <c r="O6147"/>
      <c r="P6147"/>
      <c r="Q6147"/>
      <c r="R6147"/>
      <c r="S6147"/>
      <c r="T6147"/>
      <c r="U6147"/>
      <c r="V6147"/>
      <c r="W6147"/>
      <c r="X6147"/>
      <c r="Y6147"/>
      <c r="Z6147"/>
    </row>
    <row r="6148" spans="1:26" x14ac:dyDescent="0.25">
      <c r="A6148"/>
      <c r="B6148"/>
      <c r="C6148"/>
      <c r="D6148"/>
      <c r="E6148"/>
      <c r="F6148"/>
      <c r="G6148"/>
      <c r="H6148"/>
      <c r="I6148"/>
      <c r="J6148"/>
      <c r="K6148"/>
      <c r="L6148"/>
      <c r="M6148"/>
      <c r="N6148"/>
      <c r="O6148"/>
      <c r="P6148"/>
      <c r="Q6148"/>
      <c r="R6148"/>
      <c r="S6148"/>
      <c r="T6148"/>
      <c r="U6148"/>
      <c r="V6148"/>
      <c r="W6148"/>
      <c r="X6148"/>
      <c r="Y6148"/>
      <c r="Z6148"/>
    </row>
    <row r="6149" spans="1:26" x14ac:dyDescent="0.25">
      <c r="A6149"/>
      <c r="B6149"/>
      <c r="C6149"/>
      <c r="D6149"/>
      <c r="E6149"/>
      <c r="F6149"/>
      <c r="G6149"/>
      <c r="H6149"/>
      <c r="I6149"/>
      <c r="J6149"/>
      <c r="K6149"/>
      <c r="L6149"/>
      <c r="M6149"/>
      <c r="N6149"/>
      <c r="O6149"/>
      <c r="P6149"/>
      <c r="Q6149"/>
      <c r="R6149"/>
      <c r="S6149"/>
      <c r="T6149"/>
      <c r="U6149"/>
      <c r="V6149"/>
      <c r="W6149"/>
      <c r="X6149"/>
      <c r="Y6149"/>
      <c r="Z6149"/>
    </row>
    <row r="6150" spans="1:26" x14ac:dyDescent="0.25">
      <c r="A6150"/>
      <c r="B6150"/>
      <c r="C6150"/>
      <c r="D6150"/>
      <c r="E6150"/>
      <c r="F6150"/>
      <c r="G6150"/>
      <c r="H6150"/>
      <c r="I6150"/>
      <c r="J6150"/>
      <c r="K6150"/>
      <c r="L6150"/>
      <c r="M6150"/>
      <c r="N6150"/>
      <c r="O6150"/>
      <c r="P6150"/>
      <c r="Q6150"/>
      <c r="R6150"/>
      <c r="S6150"/>
      <c r="T6150"/>
      <c r="U6150"/>
      <c r="V6150"/>
      <c r="W6150"/>
      <c r="X6150"/>
      <c r="Y6150"/>
      <c r="Z6150"/>
    </row>
    <row r="6151" spans="1:26" x14ac:dyDescent="0.25">
      <c r="A6151"/>
      <c r="B6151"/>
      <c r="C6151"/>
      <c r="D6151"/>
      <c r="E6151"/>
      <c r="F6151"/>
      <c r="G6151"/>
      <c r="H6151"/>
      <c r="I6151"/>
      <c r="J6151"/>
      <c r="K6151"/>
      <c r="L6151"/>
      <c r="M6151"/>
      <c r="N6151"/>
      <c r="O6151"/>
      <c r="P6151"/>
      <c r="Q6151"/>
      <c r="R6151"/>
      <c r="S6151"/>
      <c r="T6151"/>
      <c r="U6151"/>
      <c r="V6151"/>
      <c r="W6151"/>
      <c r="X6151"/>
      <c r="Y6151"/>
      <c r="Z6151"/>
    </row>
    <row r="6152" spans="1:26" x14ac:dyDescent="0.25">
      <c r="A6152"/>
      <c r="B6152"/>
      <c r="C6152"/>
      <c r="D6152"/>
      <c r="E6152"/>
      <c r="F6152"/>
      <c r="G6152"/>
      <c r="H6152"/>
      <c r="I6152"/>
      <c r="J6152"/>
      <c r="K6152"/>
      <c r="L6152"/>
      <c r="M6152"/>
      <c r="N6152"/>
      <c r="O6152"/>
      <c r="P6152"/>
      <c r="Q6152"/>
      <c r="R6152"/>
      <c r="S6152"/>
      <c r="T6152"/>
      <c r="U6152"/>
      <c r="V6152"/>
      <c r="W6152"/>
      <c r="X6152"/>
      <c r="Y6152"/>
      <c r="Z6152"/>
    </row>
    <row r="6153" spans="1:26" x14ac:dyDescent="0.25">
      <c r="A6153"/>
      <c r="B6153"/>
      <c r="C6153"/>
      <c r="D6153"/>
      <c r="E6153"/>
      <c r="F6153"/>
      <c r="G6153"/>
      <c r="H6153"/>
      <c r="I6153"/>
      <c r="J6153"/>
      <c r="K6153"/>
      <c r="L6153"/>
      <c r="M6153"/>
      <c r="N6153"/>
      <c r="O6153"/>
      <c r="P6153"/>
      <c r="Q6153"/>
      <c r="R6153"/>
      <c r="S6153"/>
      <c r="T6153"/>
      <c r="U6153"/>
      <c r="V6153"/>
      <c r="W6153"/>
      <c r="X6153"/>
      <c r="Y6153"/>
      <c r="Z6153"/>
    </row>
    <row r="6154" spans="1:26" x14ac:dyDescent="0.25">
      <c r="A6154"/>
      <c r="B6154"/>
      <c r="C6154"/>
      <c r="D6154"/>
      <c r="E6154"/>
      <c r="F6154"/>
      <c r="G6154"/>
      <c r="H6154"/>
      <c r="I6154"/>
      <c r="J6154"/>
      <c r="K6154"/>
      <c r="L6154"/>
      <c r="M6154"/>
      <c r="N6154"/>
      <c r="O6154"/>
      <c r="P6154"/>
      <c r="Q6154"/>
      <c r="R6154"/>
      <c r="S6154"/>
      <c r="T6154"/>
      <c r="U6154"/>
      <c r="V6154"/>
      <c r="W6154"/>
      <c r="X6154"/>
      <c r="Y6154"/>
      <c r="Z6154"/>
    </row>
    <row r="6155" spans="1:26" x14ac:dyDescent="0.25">
      <c r="A6155"/>
      <c r="B6155"/>
      <c r="C6155"/>
      <c r="D6155"/>
      <c r="E6155"/>
      <c r="F6155"/>
      <c r="G6155"/>
      <c r="H6155"/>
      <c r="I6155"/>
      <c r="J6155"/>
      <c r="K6155"/>
      <c r="L6155"/>
      <c r="M6155"/>
      <c r="N6155"/>
      <c r="O6155"/>
      <c r="P6155"/>
      <c r="Q6155"/>
      <c r="R6155"/>
      <c r="S6155"/>
      <c r="T6155"/>
      <c r="U6155"/>
      <c r="V6155"/>
      <c r="W6155"/>
      <c r="X6155"/>
      <c r="Y6155"/>
      <c r="Z6155"/>
    </row>
    <row r="6156" spans="1:26" x14ac:dyDescent="0.25">
      <c r="A6156"/>
      <c r="B6156"/>
      <c r="C6156"/>
      <c r="D6156"/>
      <c r="E6156"/>
      <c r="F6156"/>
      <c r="G6156"/>
      <c r="H6156"/>
      <c r="I6156"/>
      <c r="J6156"/>
      <c r="K6156"/>
      <c r="L6156"/>
      <c r="M6156"/>
      <c r="N6156"/>
      <c r="O6156"/>
      <c r="P6156"/>
      <c r="Q6156"/>
      <c r="R6156"/>
      <c r="S6156"/>
      <c r="T6156"/>
      <c r="U6156"/>
      <c r="V6156"/>
      <c r="W6156"/>
      <c r="X6156"/>
      <c r="Y6156"/>
      <c r="Z6156"/>
    </row>
    <row r="6157" spans="1:26" x14ac:dyDescent="0.25">
      <c r="A6157"/>
      <c r="B6157"/>
      <c r="C6157"/>
      <c r="D6157"/>
      <c r="E6157"/>
      <c r="F6157"/>
      <c r="G6157"/>
      <c r="H6157"/>
      <c r="I6157"/>
      <c r="J6157"/>
      <c r="K6157"/>
      <c r="L6157"/>
      <c r="M6157"/>
      <c r="N6157"/>
      <c r="O6157"/>
      <c r="P6157"/>
      <c r="Q6157"/>
      <c r="R6157"/>
      <c r="S6157"/>
      <c r="T6157"/>
      <c r="U6157"/>
      <c r="V6157"/>
      <c r="W6157"/>
      <c r="X6157"/>
      <c r="Y6157"/>
      <c r="Z6157"/>
    </row>
    <row r="6158" spans="1:26" x14ac:dyDescent="0.25">
      <c r="A6158"/>
      <c r="B6158"/>
      <c r="C6158"/>
      <c r="D6158"/>
      <c r="E6158"/>
      <c r="F6158"/>
      <c r="G6158"/>
      <c r="H6158"/>
      <c r="I6158"/>
      <c r="J6158"/>
      <c r="K6158"/>
      <c r="L6158"/>
      <c r="M6158"/>
      <c r="N6158"/>
      <c r="O6158"/>
      <c r="P6158"/>
      <c r="Q6158"/>
      <c r="R6158"/>
      <c r="S6158"/>
      <c r="T6158"/>
      <c r="U6158"/>
      <c r="V6158"/>
      <c r="W6158"/>
      <c r="X6158"/>
      <c r="Y6158"/>
      <c r="Z6158"/>
    </row>
    <row r="6159" spans="1:26" x14ac:dyDescent="0.25">
      <c r="A6159"/>
      <c r="B6159"/>
      <c r="C6159"/>
      <c r="D6159"/>
      <c r="E6159"/>
      <c r="F6159"/>
      <c r="G6159"/>
      <c r="H6159"/>
      <c r="I6159"/>
      <c r="J6159"/>
      <c r="K6159"/>
      <c r="L6159"/>
      <c r="M6159"/>
      <c r="N6159"/>
      <c r="O6159"/>
      <c r="P6159"/>
      <c r="Q6159"/>
      <c r="R6159"/>
      <c r="S6159"/>
      <c r="T6159"/>
      <c r="U6159"/>
      <c r="V6159"/>
      <c r="W6159"/>
      <c r="X6159"/>
      <c r="Y6159"/>
      <c r="Z6159"/>
    </row>
    <row r="6160" spans="1:26" x14ac:dyDescent="0.25">
      <c r="A6160"/>
      <c r="B6160"/>
      <c r="C6160"/>
      <c r="D6160"/>
      <c r="E6160"/>
      <c r="F6160"/>
      <c r="G6160"/>
      <c r="H6160"/>
      <c r="I6160"/>
      <c r="J6160"/>
      <c r="K6160"/>
      <c r="L6160"/>
      <c r="M6160"/>
      <c r="N6160"/>
      <c r="O6160"/>
      <c r="P6160"/>
      <c r="Q6160"/>
      <c r="R6160"/>
      <c r="S6160"/>
      <c r="T6160"/>
      <c r="U6160"/>
      <c r="V6160"/>
      <c r="W6160"/>
      <c r="X6160"/>
      <c r="Y6160"/>
      <c r="Z6160"/>
    </row>
    <row r="6161" spans="1:26" x14ac:dyDescent="0.25">
      <c r="A6161"/>
      <c r="B6161"/>
      <c r="C6161"/>
      <c r="D6161"/>
      <c r="E6161"/>
      <c r="F6161"/>
      <c r="G6161"/>
      <c r="H6161"/>
      <c r="I6161"/>
      <c r="J6161"/>
      <c r="K6161"/>
      <c r="L6161"/>
      <c r="M6161"/>
      <c r="N6161"/>
      <c r="O6161"/>
      <c r="P6161"/>
      <c r="Q6161"/>
      <c r="R6161"/>
      <c r="S6161"/>
      <c r="T6161"/>
      <c r="U6161"/>
      <c r="V6161"/>
      <c r="W6161"/>
      <c r="X6161"/>
      <c r="Y6161"/>
      <c r="Z6161"/>
    </row>
    <row r="6162" spans="1:26" x14ac:dyDescent="0.25">
      <c r="A6162"/>
      <c r="B6162"/>
      <c r="C6162"/>
      <c r="D6162"/>
      <c r="E6162"/>
      <c r="F6162"/>
      <c r="G6162"/>
      <c r="H6162"/>
      <c r="I6162"/>
      <c r="J6162"/>
      <c r="K6162"/>
      <c r="L6162"/>
      <c r="M6162"/>
      <c r="N6162"/>
      <c r="O6162"/>
      <c r="P6162"/>
      <c r="Q6162"/>
      <c r="R6162"/>
      <c r="S6162"/>
      <c r="T6162"/>
      <c r="U6162"/>
      <c r="V6162"/>
      <c r="W6162"/>
      <c r="X6162"/>
      <c r="Y6162"/>
      <c r="Z6162"/>
    </row>
    <row r="6163" spans="1:26" x14ac:dyDescent="0.25">
      <c r="A6163"/>
      <c r="B6163"/>
      <c r="C6163"/>
      <c r="D6163"/>
      <c r="E6163"/>
      <c r="F6163"/>
      <c r="G6163"/>
      <c r="H6163"/>
      <c r="I6163"/>
      <c r="J6163"/>
      <c r="K6163"/>
      <c r="L6163"/>
      <c r="M6163"/>
      <c r="N6163"/>
      <c r="O6163"/>
      <c r="P6163"/>
      <c r="Q6163"/>
      <c r="R6163"/>
      <c r="S6163"/>
      <c r="T6163"/>
      <c r="U6163"/>
      <c r="V6163"/>
      <c r="W6163"/>
      <c r="X6163"/>
      <c r="Y6163"/>
      <c r="Z6163"/>
    </row>
    <row r="6164" spans="1:26" x14ac:dyDescent="0.25">
      <c r="A6164"/>
      <c r="B6164"/>
      <c r="C6164"/>
      <c r="D6164"/>
      <c r="E6164"/>
      <c r="F6164"/>
      <c r="G6164"/>
      <c r="H6164"/>
      <c r="I6164"/>
      <c r="J6164"/>
      <c r="K6164"/>
      <c r="L6164"/>
      <c r="M6164"/>
      <c r="N6164"/>
      <c r="O6164"/>
      <c r="P6164"/>
      <c r="Q6164"/>
      <c r="R6164"/>
      <c r="S6164"/>
      <c r="T6164"/>
      <c r="U6164"/>
      <c r="V6164"/>
      <c r="W6164"/>
      <c r="X6164"/>
      <c r="Y6164"/>
      <c r="Z6164"/>
    </row>
    <row r="6165" spans="1:26" x14ac:dyDescent="0.25">
      <c r="A6165"/>
      <c r="B6165"/>
      <c r="C6165"/>
      <c r="D6165"/>
      <c r="E6165"/>
      <c r="F6165"/>
      <c r="G6165"/>
      <c r="H6165"/>
      <c r="I6165"/>
      <c r="J6165"/>
      <c r="K6165"/>
      <c r="L6165"/>
      <c r="M6165"/>
      <c r="N6165"/>
      <c r="O6165"/>
      <c r="P6165"/>
      <c r="Q6165"/>
      <c r="R6165"/>
      <c r="S6165"/>
      <c r="T6165"/>
      <c r="U6165"/>
      <c r="V6165"/>
      <c r="W6165"/>
      <c r="X6165"/>
      <c r="Y6165"/>
      <c r="Z6165"/>
    </row>
    <row r="6166" spans="1:26" x14ac:dyDescent="0.25">
      <c r="A6166"/>
      <c r="B6166"/>
      <c r="C6166"/>
      <c r="D6166"/>
      <c r="E6166"/>
      <c r="F6166"/>
      <c r="G6166"/>
      <c r="H6166"/>
      <c r="I6166"/>
      <c r="J6166"/>
      <c r="K6166"/>
      <c r="L6166"/>
      <c r="M6166"/>
      <c r="N6166"/>
      <c r="O6166"/>
      <c r="P6166"/>
      <c r="Q6166"/>
      <c r="R6166"/>
      <c r="S6166"/>
      <c r="T6166"/>
      <c r="U6166"/>
      <c r="V6166"/>
      <c r="W6166"/>
      <c r="X6166"/>
      <c r="Y6166"/>
      <c r="Z6166"/>
    </row>
    <row r="6167" spans="1:26" x14ac:dyDescent="0.25">
      <c r="A6167"/>
      <c r="B6167"/>
      <c r="C6167"/>
      <c r="D6167"/>
      <c r="E6167"/>
      <c r="F6167"/>
      <c r="G6167"/>
      <c r="H6167"/>
      <c r="I6167"/>
      <c r="J6167"/>
      <c r="K6167"/>
      <c r="L6167"/>
      <c r="M6167"/>
      <c r="N6167"/>
      <c r="O6167"/>
      <c r="P6167"/>
      <c r="Q6167"/>
      <c r="R6167"/>
      <c r="S6167"/>
      <c r="T6167"/>
      <c r="U6167"/>
      <c r="V6167"/>
      <c r="W6167"/>
      <c r="X6167"/>
      <c r="Y6167"/>
      <c r="Z6167"/>
    </row>
    <row r="6168" spans="1:26" x14ac:dyDescent="0.25">
      <c r="A6168"/>
      <c r="B6168"/>
      <c r="C6168"/>
      <c r="D6168"/>
      <c r="E6168"/>
      <c r="F6168"/>
      <c r="G6168"/>
      <c r="H6168"/>
      <c r="I6168"/>
      <c r="J6168"/>
      <c r="K6168"/>
      <c r="L6168"/>
      <c r="M6168"/>
      <c r="N6168"/>
      <c r="O6168"/>
      <c r="P6168"/>
      <c r="Q6168"/>
      <c r="R6168"/>
      <c r="S6168"/>
      <c r="T6168"/>
      <c r="U6168"/>
      <c r="V6168"/>
      <c r="W6168"/>
      <c r="X6168"/>
      <c r="Y6168"/>
      <c r="Z6168"/>
    </row>
    <row r="6169" spans="1:26" x14ac:dyDescent="0.25">
      <c r="A6169"/>
      <c r="B6169"/>
      <c r="C6169"/>
      <c r="D6169"/>
      <c r="E6169"/>
      <c r="F6169"/>
      <c r="G6169"/>
      <c r="H6169"/>
      <c r="I6169"/>
      <c r="J6169"/>
      <c r="K6169"/>
      <c r="L6169"/>
      <c r="M6169"/>
      <c r="N6169"/>
      <c r="O6169"/>
      <c r="P6169"/>
      <c r="Q6169"/>
      <c r="R6169"/>
      <c r="S6169"/>
      <c r="T6169"/>
      <c r="U6169"/>
      <c r="V6169"/>
      <c r="W6169"/>
      <c r="X6169"/>
      <c r="Y6169"/>
      <c r="Z6169"/>
    </row>
    <row r="6170" spans="1:26" x14ac:dyDescent="0.25">
      <c r="A6170"/>
      <c r="B6170"/>
      <c r="C6170"/>
      <c r="D6170"/>
      <c r="E6170"/>
      <c r="F6170"/>
      <c r="G6170"/>
      <c r="H6170"/>
      <c r="I6170"/>
      <c r="J6170"/>
      <c r="K6170"/>
      <c r="L6170"/>
      <c r="M6170"/>
      <c r="N6170"/>
      <c r="O6170"/>
      <c r="P6170"/>
      <c r="Q6170"/>
      <c r="R6170"/>
      <c r="S6170"/>
      <c r="T6170"/>
      <c r="U6170"/>
      <c r="V6170"/>
      <c r="W6170"/>
      <c r="X6170"/>
      <c r="Y6170"/>
      <c r="Z6170"/>
    </row>
    <row r="6171" spans="1:26" x14ac:dyDescent="0.25">
      <c r="A6171"/>
      <c r="B6171"/>
      <c r="C6171"/>
      <c r="D6171"/>
      <c r="E6171"/>
      <c r="F6171"/>
      <c r="G6171"/>
      <c r="H6171"/>
      <c r="I6171"/>
      <c r="J6171"/>
      <c r="K6171"/>
      <c r="L6171"/>
      <c r="M6171"/>
      <c r="N6171"/>
      <c r="O6171"/>
      <c r="P6171"/>
      <c r="Q6171"/>
      <c r="R6171"/>
      <c r="S6171"/>
      <c r="T6171"/>
      <c r="U6171"/>
      <c r="V6171"/>
      <c r="W6171"/>
      <c r="X6171"/>
      <c r="Y6171"/>
      <c r="Z6171"/>
    </row>
    <row r="6172" spans="1:26" x14ac:dyDescent="0.25">
      <c r="A6172"/>
      <c r="B6172"/>
      <c r="C6172"/>
      <c r="D6172"/>
      <c r="E6172"/>
      <c r="F6172"/>
      <c r="G6172"/>
      <c r="H6172"/>
      <c r="I6172"/>
      <c r="J6172"/>
      <c r="K6172"/>
      <c r="L6172"/>
      <c r="M6172"/>
      <c r="N6172"/>
      <c r="O6172"/>
      <c r="P6172"/>
      <c r="Q6172"/>
      <c r="R6172"/>
      <c r="S6172"/>
      <c r="T6172"/>
      <c r="U6172"/>
      <c r="V6172"/>
      <c r="W6172"/>
      <c r="X6172"/>
      <c r="Y6172"/>
      <c r="Z6172"/>
    </row>
    <row r="6173" spans="1:26" x14ac:dyDescent="0.25">
      <c r="A6173"/>
      <c r="B6173"/>
      <c r="C6173"/>
      <c r="D6173"/>
      <c r="E6173"/>
      <c r="F6173"/>
      <c r="G6173"/>
      <c r="H6173"/>
      <c r="I6173"/>
      <c r="J6173"/>
      <c r="K6173"/>
      <c r="L6173"/>
      <c r="M6173"/>
      <c r="N6173"/>
      <c r="O6173"/>
      <c r="P6173"/>
      <c r="Q6173"/>
      <c r="R6173"/>
      <c r="S6173"/>
      <c r="T6173"/>
      <c r="U6173"/>
      <c r="V6173"/>
      <c r="W6173"/>
      <c r="X6173"/>
      <c r="Y6173"/>
      <c r="Z6173"/>
    </row>
    <row r="6174" spans="1:26" x14ac:dyDescent="0.25">
      <c r="A6174"/>
      <c r="B6174"/>
      <c r="C6174"/>
      <c r="D6174"/>
      <c r="E6174"/>
      <c r="F6174"/>
      <c r="G6174"/>
      <c r="H6174"/>
      <c r="I6174"/>
      <c r="J6174"/>
      <c r="K6174"/>
      <c r="L6174"/>
      <c r="M6174"/>
      <c r="N6174"/>
      <c r="O6174"/>
      <c r="P6174"/>
      <c r="Q6174"/>
      <c r="R6174"/>
      <c r="S6174"/>
      <c r="T6174"/>
      <c r="U6174"/>
      <c r="V6174"/>
      <c r="W6174"/>
      <c r="X6174"/>
      <c r="Y6174"/>
      <c r="Z6174"/>
    </row>
    <row r="6175" spans="1:26" x14ac:dyDescent="0.25">
      <c r="A6175"/>
      <c r="B6175"/>
      <c r="C6175"/>
      <c r="D6175"/>
      <c r="E6175"/>
      <c r="F6175"/>
      <c r="G6175"/>
      <c r="H6175"/>
      <c r="I6175"/>
      <c r="J6175"/>
      <c r="K6175"/>
      <c r="L6175"/>
      <c r="M6175"/>
      <c r="N6175"/>
      <c r="O6175"/>
      <c r="P6175"/>
      <c r="Q6175"/>
      <c r="R6175"/>
      <c r="S6175"/>
      <c r="T6175"/>
      <c r="U6175"/>
      <c r="V6175"/>
      <c r="W6175"/>
      <c r="X6175"/>
      <c r="Y6175"/>
      <c r="Z6175"/>
    </row>
    <row r="6176" spans="1:26" x14ac:dyDescent="0.25">
      <c r="A6176"/>
      <c r="B6176"/>
      <c r="C6176"/>
      <c r="D6176"/>
      <c r="E6176"/>
      <c r="F6176"/>
      <c r="G6176"/>
      <c r="H6176"/>
      <c r="I6176"/>
      <c r="J6176"/>
      <c r="K6176"/>
      <c r="L6176"/>
      <c r="M6176"/>
      <c r="N6176"/>
      <c r="O6176"/>
      <c r="P6176"/>
      <c r="Q6176"/>
      <c r="R6176"/>
      <c r="S6176"/>
      <c r="T6176"/>
      <c r="U6176"/>
      <c r="V6176"/>
      <c r="W6176"/>
      <c r="X6176"/>
      <c r="Y6176"/>
      <c r="Z6176"/>
    </row>
    <row r="6177" spans="1:26" x14ac:dyDescent="0.25">
      <c r="A6177"/>
      <c r="B6177"/>
      <c r="C6177"/>
      <c r="D6177"/>
      <c r="E6177"/>
      <c r="F6177"/>
      <c r="G6177"/>
      <c r="H6177"/>
      <c r="I6177"/>
      <c r="J6177"/>
      <c r="K6177"/>
      <c r="L6177"/>
      <c r="M6177"/>
      <c r="N6177"/>
      <c r="O6177"/>
      <c r="P6177"/>
      <c r="Q6177"/>
      <c r="R6177"/>
      <c r="S6177"/>
      <c r="T6177"/>
      <c r="U6177"/>
      <c r="V6177"/>
      <c r="W6177"/>
      <c r="X6177"/>
      <c r="Y6177"/>
      <c r="Z6177"/>
    </row>
    <row r="6178" spans="1:26" x14ac:dyDescent="0.25">
      <c r="A6178"/>
      <c r="B6178"/>
      <c r="C6178"/>
      <c r="D6178"/>
      <c r="E6178"/>
      <c r="F6178"/>
      <c r="G6178"/>
      <c r="H6178"/>
      <c r="I6178"/>
      <c r="J6178"/>
      <c r="K6178"/>
      <c r="L6178"/>
      <c r="M6178"/>
      <c r="N6178"/>
      <c r="O6178"/>
      <c r="P6178"/>
      <c r="Q6178"/>
      <c r="R6178"/>
      <c r="S6178"/>
      <c r="T6178"/>
      <c r="U6178"/>
      <c r="V6178"/>
      <c r="W6178"/>
      <c r="X6178"/>
      <c r="Y6178"/>
      <c r="Z6178"/>
    </row>
    <row r="6179" spans="1:26" x14ac:dyDescent="0.25">
      <c r="A6179"/>
      <c r="B6179"/>
      <c r="C6179"/>
      <c r="D6179"/>
      <c r="E6179"/>
      <c r="F6179"/>
      <c r="G6179"/>
      <c r="H6179"/>
      <c r="I6179"/>
      <c r="J6179"/>
      <c r="K6179"/>
      <c r="L6179"/>
      <c r="M6179"/>
      <c r="N6179"/>
      <c r="O6179"/>
      <c r="P6179"/>
      <c r="Q6179"/>
      <c r="R6179"/>
      <c r="S6179"/>
      <c r="T6179"/>
      <c r="U6179"/>
      <c r="V6179"/>
      <c r="W6179"/>
      <c r="X6179"/>
      <c r="Y6179"/>
      <c r="Z6179"/>
    </row>
    <row r="6180" spans="1:26" x14ac:dyDescent="0.25">
      <c r="A6180"/>
      <c r="B6180"/>
      <c r="C6180"/>
      <c r="D6180"/>
      <c r="E6180"/>
      <c r="F6180"/>
      <c r="G6180"/>
      <c r="H6180"/>
      <c r="I6180"/>
      <c r="J6180"/>
      <c r="K6180"/>
      <c r="L6180"/>
      <c r="M6180"/>
      <c r="N6180"/>
      <c r="O6180"/>
      <c r="P6180"/>
      <c r="Q6180"/>
      <c r="R6180"/>
      <c r="S6180"/>
      <c r="T6180"/>
      <c r="U6180"/>
      <c r="V6180"/>
      <c r="W6180"/>
      <c r="X6180"/>
      <c r="Y6180"/>
      <c r="Z6180"/>
    </row>
    <row r="6181" spans="1:26" x14ac:dyDescent="0.25">
      <c r="A6181"/>
      <c r="B6181"/>
      <c r="C6181"/>
      <c r="D6181"/>
      <c r="E6181"/>
      <c r="F6181"/>
      <c r="G6181"/>
      <c r="H6181"/>
      <c r="I6181"/>
      <c r="J6181"/>
      <c r="K6181"/>
      <c r="L6181"/>
      <c r="M6181"/>
      <c r="N6181"/>
      <c r="O6181"/>
      <c r="P6181"/>
      <c r="Q6181"/>
      <c r="R6181"/>
      <c r="S6181"/>
      <c r="T6181"/>
      <c r="U6181"/>
      <c r="V6181"/>
      <c r="W6181"/>
      <c r="X6181"/>
      <c r="Y6181"/>
      <c r="Z6181"/>
    </row>
    <row r="6182" spans="1:26" x14ac:dyDescent="0.25">
      <c r="A6182"/>
      <c r="B6182"/>
      <c r="C6182"/>
      <c r="D6182"/>
      <c r="E6182"/>
      <c r="F6182"/>
      <c r="G6182"/>
      <c r="H6182"/>
      <c r="I6182"/>
      <c r="J6182"/>
      <c r="K6182"/>
      <c r="L6182"/>
      <c r="M6182"/>
      <c r="N6182"/>
      <c r="O6182"/>
      <c r="P6182"/>
      <c r="Q6182"/>
      <c r="R6182"/>
      <c r="S6182"/>
      <c r="T6182"/>
      <c r="U6182"/>
      <c r="V6182"/>
      <c r="W6182"/>
      <c r="X6182"/>
      <c r="Y6182"/>
      <c r="Z6182"/>
    </row>
    <row r="6183" spans="1:26" x14ac:dyDescent="0.25">
      <c r="A6183"/>
      <c r="B6183"/>
      <c r="C6183"/>
      <c r="D6183"/>
      <c r="E6183"/>
      <c r="F6183"/>
      <c r="G6183"/>
      <c r="H6183"/>
      <c r="I6183"/>
      <c r="J6183"/>
      <c r="K6183"/>
      <c r="L6183"/>
      <c r="M6183"/>
      <c r="N6183"/>
      <c r="O6183"/>
      <c r="P6183"/>
      <c r="Q6183"/>
      <c r="R6183"/>
      <c r="S6183"/>
      <c r="T6183"/>
      <c r="U6183"/>
      <c r="V6183"/>
      <c r="W6183"/>
      <c r="X6183"/>
      <c r="Y6183"/>
      <c r="Z6183"/>
    </row>
    <row r="6184" spans="1:26" x14ac:dyDescent="0.25">
      <c r="A6184"/>
      <c r="B6184"/>
      <c r="C6184"/>
      <c r="D6184"/>
      <c r="E6184"/>
      <c r="F6184"/>
      <c r="G6184"/>
      <c r="H6184"/>
      <c r="I6184"/>
      <c r="J6184"/>
      <c r="K6184"/>
      <c r="L6184"/>
      <c r="M6184"/>
      <c r="N6184"/>
      <c r="O6184"/>
      <c r="P6184"/>
      <c r="Q6184"/>
      <c r="R6184"/>
      <c r="S6184"/>
      <c r="T6184"/>
      <c r="U6184"/>
      <c r="V6184"/>
      <c r="W6184"/>
      <c r="X6184"/>
      <c r="Y6184"/>
      <c r="Z6184"/>
    </row>
    <row r="6185" spans="1:26" x14ac:dyDescent="0.25">
      <c r="A6185"/>
      <c r="B6185"/>
      <c r="C6185"/>
      <c r="D6185"/>
      <c r="E6185"/>
      <c r="F6185"/>
      <c r="G6185"/>
      <c r="H6185"/>
      <c r="I6185"/>
      <c r="J6185"/>
      <c r="K6185"/>
      <c r="L6185"/>
      <c r="M6185"/>
      <c r="N6185"/>
      <c r="O6185"/>
      <c r="P6185"/>
      <c r="Q6185"/>
      <c r="R6185"/>
      <c r="S6185"/>
      <c r="T6185"/>
      <c r="U6185"/>
      <c r="V6185"/>
      <c r="W6185"/>
      <c r="X6185"/>
      <c r="Y6185"/>
      <c r="Z6185"/>
    </row>
    <row r="6186" spans="1:26" x14ac:dyDescent="0.25">
      <c r="A6186"/>
      <c r="B6186"/>
      <c r="C6186"/>
      <c r="D6186"/>
      <c r="E6186"/>
      <c r="F6186"/>
      <c r="G6186"/>
      <c r="H6186"/>
      <c r="I6186"/>
      <c r="J6186"/>
      <c r="K6186"/>
      <c r="L6186"/>
      <c r="M6186"/>
      <c r="N6186"/>
      <c r="O6186"/>
      <c r="P6186"/>
      <c r="Q6186"/>
      <c r="R6186"/>
      <c r="S6186"/>
      <c r="T6186"/>
      <c r="U6186"/>
      <c r="V6186"/>
      <c r="W6186"/>
      <c r="X6186"/>
      <c r="Y6186"/>
      <c r="Z6186"/>
    </row>
    <row r="6187" spans="1:26" x14ac:dyDescent="0.25">
      <c r="A6187"/>
      <c r="B6187"/>
      <c r="C6187"/>
      <c r="D6187"/>
      <c r="E6187"/>
      <c r="F6187"/>
      <c r="G6187"/>
      <c r="H6187"/>
      <c r="I6187"/>
      <c r="J6187"/>
      <c r="K6187"/>
      <c r="L6187"/>
      <c r="M6187"/>
      <c r="N6187"/>
      <c r="O6187"/>
      <c r="P6187"/>
      <c r="Q6187"/>
      <c r="R6187"/>
      <c r="S6187"/>
      <c r="T6187"/>
      <c r="U6187"/>
      <c r="V6187"/>
      <c r="W6187"/>
      <c r="X6187"/>
      <c r="Y6187"/>
      <c r="Z6187"/>
    </row>
    <row r="6188" spans="1:26" x14ac:dyDescent="0.25">
      <c r="A6188"/>
      <c r="B6188"/>
      <c r="C6188"/>
      <c r="D6188"/>
      <c r="E6188"/>
      <c r="F6188"/>
      <c r="G6188"/>
      <c r="H6188"/>
      <c r="I6188"/>
      <c r="J6188"/>
      <c r="K6188"/>
      <c r="L6188"/>
      <c r="M6188"/>
      <c r="N6188"/>
      <c r="O6188"/>
      <c r="P6188"/>
      <c r="Q6188"/>
      <c r="R6188"/>
      <c r="S6188"/>
      <c r="T6188"/>
      <c r="U6188"/>
      <c r="V6188"/>
      <c r="W6188"/>
      <c r="X6188"/>
      <c r="Y6188"/>
      <c r="Z6188"/>
    </row>
    <row r="6189" spans="1:26" x14ac:dyDescent="0.25">
      <c r="A6189"/>
      <c r="B6189"/>
      <c r="C6189"/>
      <c r="D6189"/>
      <c r="E6189"/>
      <c r="F6189"/>
      <c r="G6189"/>
      <c r="H6189"/>
      <c r="I6189"/>
      <c r="J6189"/>
      <c r="K6189"/>
      <c r="L6189"/>
      <c r="M6189"/>
      <c r="N6189"/>
      <c r="O6189"/>
      <c r="P6189"/>
      <c r="Q6189"/>
      <c r="R6189"/>
      <c r="S6189"/>
      <c r="T6189"/>
      <c r="U6189"/>
      <c r="V6189"/>
      <c r="W6189"/>
      <c r="X6189"/>
      <c r="Y6189"/>
      <c r="Z6189"/>
    </row>
    <row r="6190" spans="1:26" x14ac:dyDescent="0.25">
      <c r="A6190"/>
      <c r="B6190"/>
      <c r="C6190"/>
      <c r="D6190"/>
      <c r="E6190"/>
      <c r="F6190"/>
      <c r="G6190"/>
      <c r="H6190"/>
      <c r="I6190"/>
      <c r="J6190"/>
      <c r="K6190"/>
      <c r="L6190"/>
      <c r="M6190"/>
      <c r="N6190"/>
      <c r="O6190"/>
      <c r="P6190"/>
      <c r="Q6190"/>
      <c r="R6190"/>
      <c r="S6190"/>
      <c r="T6190"/>
      <c r="U6190"/>
      <c r="V6190"/>
      <c r="W6190"/>
      <c r="X6190"/>
      <c r="Y6190"/>
      <c r="Z6190"/>
    </row>
    <row r="6191" spans="1:26" x14ac:dyDescent="0.25">
      <c r="A6191"/>
      <c r="B6191"/>
      <c r="C6191"/>
      <c r="D6191"/>
      <c r="E6191"/>
      <c r="F6191"/>
      <c r="G6191"/>
      <c r="H6191"/>
      <c r="I6191"/>
      <c r="J6191"/>
      <c r="K6191"/>
      <c r="L6191"/>
      <c r="M6191"/>
      <c r="N6191"/>
      <c r="O6191"/>
      <c r="P6191"/>
      <c r="Q6191"/>
      <c r="R6191"/>
      <c r="S6191"/>
      <c r="T6191"/>
      <c r="U6191"/>
      <c r="V6191"/>
      <c r="W6191"/>
      <c r="X6191"/>
      <c r="Y6191"/>
      <c r="Z6191"/>
    </row>
    <row r="6192" spans="1:26" x14ac:dyDescent="0.25">
      <c r="A6192"/>
      <c r="B6192"/>
      <c r="C6192"/>
      <c r="D6192"/>
      <c r="E6192"/>
      <c r="F6192"/>
      <c r="G6192"/>
      <c r="H6192"/>
      <c r="I6192"/>
      <c r="J6192"/>
      <c r="K6192"/>
      <c r="L6192"/>
      <c r="M6192"/>
      <c r="N6192"/>
      <c r="O6192"/>
      <c r="P6192"/>
      <c r="Q6192"/>
      <c r="R6192"/>
      <c r="S6192"/>
      <c r="T6192"/>
      <c r="U6192"/>
      <c r="V6192"/>
      <c r="W6192"/>
      <c r="X6192"/>
      <c r="Y6192"/>
      <c r="Z6192"/>
    </row>
    <row r="6193" spans="1:26" x14ac:dyDescent="0.25">
      <c r="A6193"/>
      <c r="B6193"/>
      <c r="C6193"/>
      <c r="D6193"/>
      <c r="E6193"/>
      <c r="F6193"/>
      <c r="G6193"/>
      <c r="H6193"/>
      <c r="I6193"/>
      <c r="J6193"/>
      <c r="K6193"/>
      <c r="L6193"/>
      <c r="M6193"/>
      <c r="N6193"/>
      <c r="O6193"/>
      <c r="P6193"/>
      <c r="Q6193"/>
      <c r="R6193"/>
      <c r="S6193"/>
      <c r="T6193"/>
      <c r="U6193"/>
      <c r="V6193"/>
      <c r="W6193"/>
      <c r="X6193"/>
      <c r="Y6193"/>
      <c r="Z6193"/>
    </row>
    <row r="6194" spans="1:26" x14ac:dyDescent="0.25">
      <c r="A6194"/>
      <c r="B6194"/>
      <c r="C6194"/>
      <c r="D6194"/>
      <c r="E6194"/>
      <c r="F6194"/>
      <c r="G6194"/>
      <c r="H6194"/>
      <c r="I6194"/>
      <c r="J6194"/>
      <c r="K6194"/>
      <c r="L6194"/>
      <c r="M6194"/>
      <c r="N6194"/>
      <c r="O6194"/>
      <c r="P6194"/>
      <c r="Q6194"/>
      <c r="R6194"/>
      <c r="S6194"/>
      <c r="T6194"/>
      <c r="U6194"/>
      <c r="V6194"/>
      <c r="W6194"/>
      <c r="X6194"/>
      <c r="Y6194"/>
      <c r="Z6194"/>
    </row>
    <row r="6195" spans="1:26" x14ac:dyDescent="0.25">
      <c r="A6195"/>
      <c r="B6195"/>
      <c r="C6195"/>
      <c r="D6195"/>
      <c r="E6195"/>
      <c r="F6195"/>
      <c r="G6195"/>
      <c r="H6195"/>
      <c r="I6195"/>
      <c r="J6195"/>
      <c r="K6195"/>
      <c r="L6195"/>
      <c r="M6195"/>
      <c r="N6195"/>
      <c r="O6195"/>
      <c r="P6195"/>
      <c r="Q6195"/>
      <c r="R6195"/>
      <c r="S6195"/>
      <c r="T6195"/>
      <c r="U6195"/>
      <c r="V6195"/>
      <c r="W6195"/>
      <c r="X6195"/>
      <c r="Y6195"/>
      <c r="Z6195"/>
    </row>
    <row r="6196" spans="1:26" x14ac:dyDescent="0.25">
      <c r="A6196"/>
      <c r="B6196"/>
      <c r="C6196"/>
      <c r="D6196"/>
      <c r="E6196"/>
      <c r="F6196"/>
      <c r="G6196"/>
      <c r="H6196"/>
      <c r="I6196"/>
      <c r="J6196"/>
      <c r="K6196"/>
      <c r="L6196"/>
      <c r="M6196"/>
      <c r="N6196"/>
      <c r="O6196"/>
      <c r="P6196"/>
      <c r="Q6196"/>
      <c r="R6196"/>
      <c r="S6196"/>
      <c r="T6196"/>
      <c r="U6196"/>
      <c r="V6196"/>
      <c r="W6196"/>
      <c r="X6196"/>
      <c r="Y6196"/>
      <c r="Z6196"/>
    </row>
    <row r="6197" spans="1:26" x14ac:dyDescent="0.25">
      <c r="A6197"/>
      <c r="B6197"/>
      <c r="C6197"/>
      <c r="D6197"/>
      <c r="E6197"/>
      <c r="F6197"/>
      <c r="G6197"/>
      <c r="H6197"/>
      <c r="I6197"/>
      <c r="J6197"/>
      <c r="K6197"/>
      <c r="L6197"/>
      <c r="M6197"/>
      <c r="N6197"/>
      <c r="O6197"/>
      <c r="P6197"/>
      <c r="Q6197"/>
      <c r="R6197"/>
      <c r="S6197"/>
      <c r="T6197"/>
      <c r="U6197"/>
      <c r="V6197"/>
      <c r="W6197"/>
      <c r="X6197"/>
      <c r="Y6197"/>
      <c r="Z6197"/>
    </row>
    <row r="6198" spans="1:26" x14ac:dyDescent="0.25">
      <c r="A6198"/>
      <c r="B6198"/>
      <c r="C6198"/>
      <c r="D6198"/>
      <c r="E6198"/>
      <c r="F6198"/>
      <c r="G6198"/>
      <c r="H6198"/>
      <c r="I6198"/>
      <c r="J6198"/>
      <c r="K6198"/>
      <c r="L6198"/>
      <c r="M6198"/>
      <c r="N6198"/>
      <c r="O6198"/>
      <c r="P6198"/>
      <c r="Q6198"/>
      <c r="R6198"/>
      <c r="S6198"/>
      <c r="T6198"/>
      <c r="U6198"/>
      <c r="V6198"/>
      <c r="W6198"/>
      <c r="X6198"/>
      <c r="Y6198"/>
      <c r="Z6198"/>
    </row>
    <row r="6199" spans="1:26" x14ac:dyDescent="0.25">
      <c r="A6199"/>
      <c r="B6199"/>
      <c r="C6199"/>
      <c r="D6199"/>
      <c r="E6199"/>
      <c r="F6199"/>
      <c r="G6199"/>
      <c r="H6199"/>
      <c r="I6199"/>
      <c r="J6199"/>
      <c r="K6199"/>
      <c r="L6199"/>
      <c r="M6199"/>
      <c r="N6199"/>
      <c r="O6199"/>
      <c r="P6199"/>
      <c r="Q6199"/>
      <c r="R6199"/>
      <c r="S6199"/>
      <c r="T6199"/>
      <c r="U6199"/>
      <c r="V6199"/>
      <c r="W6199"/>
      <c r="X6199"/>
      <c r="Y6199"/>
      <c r="Z6199"/>
    </row>
    <row r="6200" spans="1:26" x14ac:dyDescent="0.25">
      <c r="A6200"/>
      <c r="B6200"/>
      <c r="C6200"/>
      <c r="D6200"/>
      <c r="E6200"/>
      <c r="F6200"/>
      <c r="G6200"/>
      <c r="H6200"/>
      <c r="I6200"/>
      <c r="J6200"/>
      <c r="K6200"/>
      <c r="L6200"/>
      <c r="M6200"/>
      <c r="N6200"/>
      <c r="O6200"/>
      <c r="P6200"/>
      <c r="Q6200"/>
      <c r="R6200"/>
      <c r="S6200"/>
      <c r="T6200"/>
      <c r="U6200"/>
      <c r="V6200"/>
      <c r="W6200"/>
      <c r="X6200"/>
      <c r="Y6200"/>
      <c r="Z6200"/>
    </row>
    <row r="6201" spans="1:26" x14ac:dyDescent="0.25">
      <c r="A6201"/>
      <c r="B6201"/>
      <c r="C6201"/>
      <c r="D6201"/>
      <c r="E6201"/>
      <c r="F6201"/>
      <c r="G6201"/>
      <c r="H6201"/>
      <c r="I6201"/>
      <c r="J6201"/>
      <c r="K6201"/>
      <c r="L6201"/>
      <c r="M6201"/>
      <c r="N6201"/>
      <c r="O6201"/>
      <c r="P6201"/>
      <c r="Q6201"/>
      <c r="R6201"/>
      <c r="S6201"/>
      <c r="T6201"/>
      <c r="U6201"/>
      <c r="V6201"/>
      <c r="W6201"/>
      <c r="X6201"/>
      <c r="Y6201"/>
      <c r="Z6201"/>
    </row>
    <row r="6202" spans="1:26" x14ac:dyDescent="0.25">
      <c r="A6202"/>
      <c r="B6202"/>
      <c r="C6202"/>
      <c r="D6202"/>
      <c r="E6202"/>
      <c r="F6202"/>
      <c r="G6202"/>
      <c r="H6202"/>
      <c r="I6202"/>
      <c r="J6202"/>
      <c r="K6202"/>
      <c r="L6202"/>
      <c r="M6202"/>
      <c r="N6202"/>
      <c r="O6202"/>
      <c r="P6202"/>
      <c r="Q6202"/>
      <c r="R6202"/>
      <c r="S6202"/>
      <c r="T6202"/>
      <c r="U6202"/>
      <c r="V6202"/>
      <c r="W6202"/>
      <c r="X6202"/>
      <c r="Y6202"/>
      <c r="Z6202"/>
    </row>
    <row r="6203" spans="1:26" x14ac:dyDescent="0.25">
      <c r="A6203"/>
      <c r="B6203"/>
      <c r="C6203"/>
      <c r="D6203"/>
      <c r="E6203"/>
      <c r="F6203"/>
      <c r="G6203"/>
      <c r="H6203"/>
      <c r="I6203"/>
      <c r="J6203"/>
      <c r="K6203"/>
      <c r="L6203"/>
      <c r="M6203"/>
      <c r="N6203"/>
      <c r="O6203"/>
      <c r="P6203"/>
      <c r="Q6203"/>
      <c r="R6203"/>
      <c r="S6203"/>
      <c r="T6203"/>
      <c r="U6203"/>
      <c r="V6203"/>
      <c r="W6203"/>
      <c r="X6203"/>
      <c r="Y6203"/>
      <c r="Z6203"/>
    </row>
    <row r="6204" spans="1:26" x14ac:dyDescent="0.25">
      <c r="A6204"/>
      <c r="B6204"/>
      <c r="C6204"/>
      <c r="D6204"/>
      <c r="E6204"/>
      <c r="F6204"/>
      <c r="G6204"/>
      <c r="H6204"/>
      <c r="I6204"/>
      <c r="J6204"/>
      <c r="K6204"/>
      <c r="L6204"/>
      <c r="M6204"/>
      <c r="N6204"/>
      <c r="O6204"/>
      <c r="P6204"/>
      <c r="Q6204"/>
      <c r="R6204"/>
      <c r="S6204"/>
      <c r="T6204"/>
      <c r="U6204"/>
      <c r="V6204"/>
      <c r="W6204"/>
      <c r="X6204"/>
      <c r="Y6204"/>
      <c r="Z6204"/>
    </row>
    <row r="6205" spans="1:26" x14ac:dyDescent="0.25">
      <c r="A6205"/>
      <c r="B6205"/>
      <c r="C6205"/>
      <c r="D6205"/>
      <c r="E6205"/>
      <c r="F6205"/>
      <c r="G6205"/>
      <c r="H6205"/>
      <c r="I6205"/>
      <c r="J6205"/>
      <c r="K6205"/>
      <c r="L6205"/>
      <c r="M6205"/>
      <c r="N6205"/>
      <c r="O6205"/>
      <c r="P6205"/>
      <c r="Q6205"/>
      <c r="R6205"/>
      <c r="S6205"/>
      <c r="T6205"/>
      <c r="U6205"/>
      <c r="V6205"/>
      <c r="W6205"/>
      <c r="X6205"/>
      <c r="Y6205"/>
      <c r="Z6205"/>
    </row>
    <row r="6206" spans="1:26" x14ac:dyDescent="0.25">
      <c r="A6206"/>
      <c r="B6206"/>
      <c r="C6206"/>
      <c r="D6206"/>
      <c r="E6206"/>
      <c r="F6206"/>
      <c r="G6206"/>
      <c r="H6206"/>
      <c r="I6206"/>
      <c r="J6206"/>
      <c r="K6206"/>
      <c r="L6206"/>
      <c r="M6206"/>
      <c r="N6206"/>
      <c r="O6206"/>
      <c r="P6206"/>
      <c r="Q6206"/>
      <c r="R6206"/>
      <c r="S6206"/>
      <c r="T6206"/>
      <c r="U6206"/>
      <c r="V6206"/>
      <c r="W6206"/>
      <c r="X6206"/>
      <c r="Y6206"/>
      <c r="Z6206"/>
    </row>
    <row r="6207" spans="1:26" x14ac:dyDescent="0.25">
      <c r="A6207"/>
      <c r="B6207"/>
      <c r="C6207"/>
      <c r="D6207"/>
      <c r="E6207"/>
      <c r="F6207"/>
      <c r="G6207"/>
      <c r="H6207"/>
      <c r="I6207"/>
      <c r="J6207"/>
      <c r="K6207"/>
      <c r="L6207"/>
      <c r="M6207"/>
      <c r="N6207"/>
      <c r="O6207"/>
      <c r="P6207"/>
      <c r="Q6207"/>
      <c r="R6207"/>
      <c r="S6207"/>
      <c r="T6207"/>
      <c r="U6207"/>
      <c r="V6207"/>
      <c r="W6207"/>
      <c r="X6207"/>
      <c r="Y6207"/>
      <c r="Z6207"/>
    </row>
    <row r="6208" spans="1:26" x14ac:dyDescent="0.25">
      <c r="A6208"/>
      <c r="B6208"/>
      <c r="C6208"/>
      <c r="D6208"/>
      <c r="E6208"/>
      <c r="F6208"/>
      <c r="G6208"/>
      <c r="H6208"/>
      <c r="I6208"/>
      <c r="J6208"/>
      <c r="K6208"/>
      <c r="L6208"/>
      <c r="M6208"/>
      <c r="N6208"/>
      <c r="O6208"/>
      <c r="P6208"/>
      <c r="Q6208"/>
      <c r="R6208"/>
      <c r="S6208"/>
      <c r="T6208"/>
      <c r="U6208"/>
      <c r="V6208"/>
      <c r="W6208"/>
      <c r="X6208"/>
      <c r="Y6208"/>
      <c r="Z6208"/>
    </row>
    <row r="6209" spans="1:26" x14ac:dyDescent="0.25">
      <c r="A6209"/>
      <c r="B6209"/>
      <c r="C6209"/>
      <c r="D6209"/>
      <c r="E6209"/>
      <c r="F6209"/>
      <c r="G6209"/>
      <c r="H6209"/>
      <c r="I6209"/>
      <c r="J6209"/>
      <c r="K6209"/>
      <c r="L6209"/>
      <c r="M6209"/>
      <c r="N6209"/>
      <c r="O6209"/>
      <c r="P6209"/>
      <c r="Q6209"/>
      <c r="R6209"/>
      <c r="S6209"/>
      <c r="T6209"/>
      <c r="U6209"/>
      <c r="V6209"/>
      <c r="W6209"/>
      <c r="X6209"/>
      <c r="Y6209"/>
      <c r="Z6209"/>
    </row>
    <row r="6210" spans="1:26" x14ac:dyDescent="0.25">
      <c r="A6210"/>
      <c r="B6210"/>
      <c r="C6210"/>
      <c r="D6210"/>
      <c r="E6210"/>
      <c r="F6210"/>
      <c r="G6210"/>
      <c r="H6210"/>
      <c r="I6210"/>
      <c r="J6210"/>
      <c r="K6210"/>
      <c r="L6210"/>
      <c r="M6210"/>
      <c r="N6210"/>
      <c r="O6210"/>
      <c r="P6210"/>
      <c r="Q6210"/>
      <c r="R6210"/>
      <c r="S6210"/>
      <c r="T6210"/>
      <c r="U6210"/>
      <c r="V6210"/>
      <c r="W6210"/>
      <c r="X6210"/>
      <c r="Y6210"/>
      <c r="Z6210"/>
    </row>
    <row r="6211" spans="1:26" x14ac:dyDescent="0.25">
      <c r="A6211"/>
      <c r="B6211"/>
      <c r="C6211"/>
      <c r="D6211"/>
      <c r="E6211"/>
      <c r="F6211"/>
      <c r="G6211"/>
      <c r="H6211"/>
      <c r="I6211"/>
      <c r="J6211"/>
      <c r="K6211"/>
      <c r="L6211"/>
      <c r="M6211"/>
      <c r="N6211"/>
      <c r="O6211"/>
      <c r="P6211"/>
      <c r="Q6211"/>
      <c r="R6211"/>
      <c r="S6211"/>
      <c r="T6211"/>
      <c r="U6211"/>
      <c r="V6211"/>
      <c r="W6211"/>
      <c r="X6211"/>
      <c r="Y6211"/>
      <c r="Z6211"/>
    </row>
    <row r="6212" spans="1:26" x14ac:dyDescent="0.25">
      <c r="A6212"/>
      <c r="B6212"/>
      <c r="C6212"/>
      <c r="D6212"/>
      <c r="E6212"/>
      <c r="F6212"/>
      <c r="G6212"/>
      <c r="H6212"/>
      <c r="I6212"/>
      <c r="J6212"/>
      <c r="K6212"/>
      <c r="L6212"/>
      <c r="M6212"/>
      <c r="N6212"/>
      <c r="O6212"/>
      <c r="P6212"/>
      <c r="Q6212"/>
      <c r="R6212"/>
      <c r="S6212"/>
      <c r="T6212"/>
      <c r="U6212"/>
      <c r="V6212"/>
      <c r="W6212"/>
      <c r="X6212"/>
      <c r="Y6212"/>
      <c r="Z6212"/>
    </row>
    <row r="6213" spans="1:26" x14ac:dyDescent="0.25">
      <c r="A6213"/>
      <c r="B6213"/>
      <c r="C6213"/>
      <c r="D6213"/>
      <c r="E6213"/>
      <c r="F6213"/>
      <c r="G6213"/>
      <c r="H6213"/>
      <c r="I6213"/>
      <c r="J6213"/>
      <c r="K6213"/>
      <c r="L6213"/>
      <c r="M6213"/>
      <c r="N6213"/>
      <c r="O6213"/>
      <c r="P6213"/>
      <c r="Q6213"/>
      <c r="R6213"/>
      <c r="S6213"/>
      <c r="T6213"/>
      <c r="U6213"/>
      <c r="V6213"/>
      <c r="W6213"/>
      <c r="X6213"/>
      <c r="Y6213"/>
      <c r="Z6213"/>
    </row>
    <row r="6214" spans="1:26" x14ac:dyDescent="0.25">
      <c r="A6214"/>
      <c r="B6214"/>
      <c r="C6214"/>
      <c r="D6214"/>
      <c r="E6214"/>
      <c r="F6214"/>
      <c r="G6214"/>
      <c r="H6214"/>
      <c r="I6214"/>
      <c r="J6214"/>
      <c r="K6214"/>
      <c r="L6214"/>
      <c r="M6214"/>
      <c r="N6214"/>
      <c r="O6214"/>
      <c r="P6214"/>
      <c r="Q6214"/>
      <c r="R6214"/>
      <c r="S6214"/>
      <c r="T6214"/>
      <c r="U6214"/>
      <c r="V6214"/>
      <c r="W6214"/>
      <c r="X6214"/>
      <c r="Y6214"/>
      <c r="Z6214"/>
    </row>
    <row r="6215" spans="1:26" x14ac:dyDescent="0.25">
      <c r="A6215"/>
      <c r="B6215"/>
      <c r="C6215"/>
      <c r="D6215"/>
      <c r="E6215"/>
      <c r="F6215"/>
      <c r="G6215"/>
      <c r="H6215"/>
      <c r="I6215"/>
      <c r="J6215"/>
      <c r="K6215"/>
      <c r="L6215"/>
      <c r="M6215"/>
      <c r="N6215"/>
      <c r="O6215"/>
      <c r="P6215"/>
      <c r="Q6215"/>
      <c r="R6215"/>
      <c r="S6215"/>
      <c r="T6215"/>
      <c r="U6215"/>
      <c r="V6215"/>
      <c r="W6215"/>
      <c r="X6215"/>
      <c r="Y6215"/>
      <c r="Z6215"/>
    </row>
    <row r="6216" spans="1:26" x14ac:dyDescent="0.25">
      <c r="A6216"/>
      <c r="B6216"/>
      <c r="C6216"/>
      <c r="D6216"/>
      <c r="E6216"/>
      <c r="F6216"/>
      <c r="G6216"/>
      <c r="H6216"/>
      <c r="I6216"/>
      <c r="J6216"/>
      <c r="K6216"/>
      <c r="L6216"/>
      <c r="M6216"/>
      <c r="N6216"/>
      <c r="O6216"/>
      <c r="P6216"/>
      <c r="Q6216"/>
      <c r="R6216"/>
      <c r="S6216"/>
      <c r="T6216"/>
      <c r="U6216"/>
      <c r="V6216"/>
      <c r="W6216"/>
      <c r="X6216"/>
      <c r="Y6216"/>
      <c r="Z6216"/>
    </row>
    <row r="6217" spans="1:26" x14ac:dyDescent="0.25">
      <c r="A6217"/>
      <c r="B6217"/>
      <c r="C6217"/>
      <c r="D6217"/>
      <c r="E6217"/>
      <c r="F6217"/>
      <c r="G6217"/>
      <c r="H6217"/>
      <c r="I6217"/>
      <c r="J6217"/>
      <c r="K6217"/>
      <c r="L6217"/>
      <c r="M6217"/>
      <c r="N6217"/>
      <c r="O6217"/>
      <c r="P6217"/>
      <c r="Q6217"/>
      <c r="R6217"/>
      <c r="S6217"/>
      <c r="T6217"/>
      <c r="U6217"/>
      <c r="V6217"/>
      <c r="W6217"/>
      <c r="X6217"/>
      <c r="Y6217"/>
      <c r="Z6217"/>
    </row>
    <row r="6218" spans="1:26" x14ac:dyDescent="0.25">
      <c r="A6218"/>
      <c r="B6218"/>
      <c r="C6218"/>
      <c r="D6218"/>
      <c r="E6218"/>
      <c r="F6218"/>
      <c r="G6218"/>
      <c r="H6218"/>
      <c r="I6218"/>
      <c r="J6218"/>
      <c r="K6218"/>
      <c r="L6218"/>
      <c r="M6218"/>
      <c r="N6218"/>
      <c r="O6218"/>
      <c r="P6218"/>
      <c r="Q6218"/>
      <c r="R6218"/>
      <c r="S6218"/>
      <c r="T6218"/>
      <c r="U6218"/>
      <c r="V6218"/>
      <c r="W6218"/>
      <c r="X6218"/>
      <c r="Y6218"/>
      <c r="Z6218"/>
    </row>
    <row r="6219" spans="1:26" x14ac:dyDescent="0.25">
      <c r="A6219"/>
      <c r="B6219"/>
      <c r="C6219"/>
      <c r="D6219"/>
      <c r="E6219"/>
      <c r="F6219"/>
      <c r="G6219"/>
      <c r="H6219"/>
      <c r="I6219"/>
      <c r="J6219"/>
      <c r="K6219"/>
      <c r="L6219"/>
      <c r="M6219"/>
      <c r="N6219"/>
      <c r="O6219"/>
      <c r="P6219"/>
      <c r="Q6219"/>
      <c r="R6219"/>
      <c r="S6219"/>
      <c r="T6219"/>
      <c r="U6219"/>
      <c r="V6219"/>
      <c r="W6219"/>
      <c r="X6219"/>
      <c r="Y6219"/>
      <c r="Z6219"/>
    </row>
    <row r="6220" spans="1:26" x14ac:dyDescent="0.25">
      <c r="A6220"/>
      <c r="B6220"/>
      <c r="C6220"/>
      <c r="D6220"/>
      <c r="E6220"/>
      <c r="F6220"/>
      <c r="G6220"/>
      <c r="H6220"/>
      <c r="I6220"/>
      <c r="J6220"/>
      <c r="K6220"/>
      <c r="L6220"/>
      <c r="M6220"/>
      <c r="N6220"/>
      <c r="O6220"/>
      <c r="P6220"/>
      <c r="Q6220"/>
      <c r="R6220"/>
      <c r="S6220"/>
      <c r="T6220"/>
      <c r="U6220"/>
      <c r="V6220"/>
      <c r="W6220"/>
      <c r="X6220"/>
      <c r="Y6220"/>
      <c r="Z6220"/>
    </row>
    <row r="6221" spans="1:26" x14ac:dyDescent="0.25">
      <c r="A6221"/>
      <c r="B6221"/>
      <c r="C6221"/>
      <c r="D6221"/>
      <c r="E6221"/>
      <c r="F6221"/>
      <c r="G6221"/>
      <c r="H6221"/>
      <c r="I6221"/>
      <c r="J6221"/>
      <c r="K6221"/>
      <c r="L6221"/>
      <c r="M6221"/>
      <c r="N6221"/>
      <c r="O6221"/>
      <c r="P6221"/>
      <c r="Q6221"/>
      <c r="R6221"/>
      <c r="S6221"/>
      <c r="T6221"/>
      <c r="U6221"/>
      <c r="V6221"/>
      <c r="W6221"/>
      <c r="X6221"/>
      <c r="Y6221"/>
      <c r="Z6221"/>
    </row>
    <row r="6222" spans="1:26" x14ac:dyDescent="0.25">
      <c r="A6222"/>
      <c r="B6222"/>
      <c r="C6222"/>
      <c r="D6222"/>
      <c r="E6222"/>
      <c r="F6222"/>
      <c r="G6222"/>
      <c r="H6222"/>
      <c r="I6222"/>
      <c r="J6222"/>
      <c r="K6222"/>
      <c r="L6222"/>
      <c r="M6222"/>
      <c r="N6222"/>
      <c r="O6222"/>
      <c r="P6222"/>
      <c r="Q6222"/>
      <c r="R6222"/>
      <c r="S6222"/>
      <c r="T6222"/>
      <c r="U6222"/>
      <c r="V6222"/>
      <c r="W6222"/>
      <c r="X6222"/>
      <c r="Y6222"/>
      <c r="Z6222"/>
    </row>
    <row r="6223" spans="1:26" x14ac:dyDescent="0.25">
      <c r="A6223"/>
      <c r="B6223"/>
      <c r="C6223"/>
      <c r="D6223"/>
      <c r="E6223"/>
      <c r="F6223"/>
      <c r="G6223"/>
      <c r="H6223"/>
      <c r="I6223"/>
      <c r="J6223"/>
      <c r="K6223"/>
      <c r="L6223"/>
      <c r="M6223"/>
      <c r="N6223"/>
      <c r="O6223"/>
      <c r="P6223"/>
      <c r="Q6223"/>
      <c r="R6223"/>
      <c r="S6223"/>
      <c r="T6223"/>
      <c r="U6223"/>
      <c r="V6223"/>
      <c r="W6223"/>
      <c r="X6223"/>
      <c r="Y6223"/>
      <c r="Z6223"/>
    </row>
    <row r="6224" spans="1:26" x14ac:dyDescent="0.25">
      <c r="A6224"/>
      <c r="B6224"/>
      <c r="C6224"/>
      <c r="D6224"/>
      <c r="E6224"/>
      <c r="F6224"/>
      <c r="G6224"/>
      <c r="H6224"/>
      <c r="I6224"/>
      <c r="J6224"/>
      <c r="K6224"/>
      <c r="L6224"/>
      <c r="M6224"/>
      <c r="N6224"/>
      <c r="O6224"/>
      <c r="P6224"/>
      <c r="Q6224"/>
      <c r="R6224"/>
      <c r="S6224"/>
      <c r="T6224"/>
      <c r="U6224"/>
      <c r="V6224"/>
      <c r="W6224"/>
      <c r="X6224"/>
      <c r="Y6224"/>
      <c r="Z6224"/>
    </row>
    <row r="6225" spans="1:26" x14ac:dyDescent="0.25">
      <c r="A6225"/>
      <c r="B6225"/>
      <c r="C6225"/>
      <c r="D6225"/>
      <c r="E6225"/>
      <c r="F6225"/>
      <c r="G6225"/>
      <c r="H6225"/>
      <c r="I6225"/>
      <c r="J6225"/>
      <c r="K6225"/>
      <c r="L6225"/>
      <c r="M6225"/>
      <c r="N6225"/>
      <c r="O6225"/>
      <c r="P6225"/>
      <c r="Q6225"/>
      <c r="R6225"/>
      <c r="S6225"/>
      <c r="T6225"/>
      <c r="U6225"/>
      <c r="V6225"/>
      <c r="W6225"/>
      <c r="X6225"/>
      <c r="Y6225"/>
      <c r="Z6225"/>
    </row>
    <row r="6226" spans="1:26" x14ac:dyDescent="0.25">
      <c r="A6226"/>
      <c r="B6226"/>
      <c r="C6226"/>
      <c r="D6226"/>
      <c r="E6226"/>
      <c r="F6226"/>
      <c r="G6226"/>
      <c r="H6226"/>
      <c r="I6226"/>
      <c r="J6226"/>
      <c r="K6226"/>
      <c r="L6226"/>
      <c r="M6226"/>
      <c r="N6226"/>
      <c r="O6226"/>
      <c r="P6226"/>
      <c r="Q6226"/>
      <c r="R6226"/>
      <c r="S6226"/>
      <c r="T6226"/>
      <c r="U6226"/>
      <c r="V6226"/>
      <c r="W6226"/>
      <c r="X6226"/>
      <c r="Y6226"/>
      <c r="Z6226"/>
    </row>
    <row r="6227" spans="1:26" x14ac:dyDescent="0.25">
      <c r="A6227"/>
      <c r="B6227"/>
      <c r="C6227"/>
      <c r="D6227"/>
      <c r="E6227"/>
      <c r="F6227"/>
      <c r="G6227"/>
      <c r="H6227"/>
      <c r="I6227"/>
      <c r="J6227"/>
      <c r="K6227"/>
      <c r="L6227"/>
      <c r="M6227"/>
      <c r="N6227"/>
      <c r="O6227"/>
      <c r="P6227"/>
      <c r="Q6227"/>
      <c r="R6227"/>
      <c r="S6227"/>
      <c r="T6227"/>
      <c r="U6227"/>
      <c r="V6227"/>
      <c r="W6227"/>
      <c r="X6227"/>
      <c r="Y6227"/>
      <c r="Z6227"/>
    </row>
    <row r="6228" spans="1:26" x14ac:dyDescent="0.25">
      <c r="A6228"/>
      <c r="B6228"/>
      <c r="C6228"/>
      <c r="D6228"/>
      <c r="E6228"/>
      <c r="F6228"/>
      <c r="G6228"/>
      <c r="H6228"/>
      <c r="I6228"/>
      <c r="J6228"/>
      <c r="K6228"/>
      <c r="L6228"/>
      <c r="M6228"/>
      <c r="N6228"/>
      <c r="O6228"/>
      <c r="P6228"/>
      <c r="Q6228"/>
      <c r="R6228"/>
      <c r="S6228"/>
      <c r="T6228"/>
      <c r="U6228"/>
      <c r="V6228"/>
      <c r="W6228"/>
      <c r="X6228"/>
      <c r="Y6228"/>
      <c r="Z6228"/>
    </row>
    <row r="6229" spans="1:26" x14ac:dyDescent="0.25">
      <c r="A6229"/>
      <c r="B6229"/>
      <c r="C6229"/>
      <c r="D6229"/>
      <c r="E6229"/>
      <c r="F6229"/>
      <c r="G6229"/>
      <c r="H6229"/>
      <c r="I6229"/>
      <c r="J6229"/>
      <c r="K6229"/>
      <c r="L6229"/>
      <c r="M6229"/>
      <c r="N6229"/>
      <c r="O6229"/>
      <c r="P6229"/>
      <c r="Q6229"/>
      <c r="R6229"/>
      <c r="S6229"/>
      <c r="T6229"/>
      <c r="U6229"/>
      <c r="V6229"/>
      <c r="W6229"/>
      <c r="X6229"/>
      <c r="Y6229"/>
      <c r="Z6229"/>
    </row>
    <row r="6230" spans="1:26" x14ac:dyDescent="0.25">
      <c r="A6230"/>
      <c r="B6230"/>
      <c r="C6230"/>
      <c r="D6230"/>
      <c r="E6230"/>
      <c r="F6230"/>
      <c r="G6230"/>
      <c r="H6230"/>
      <c r="I6230"/>
      <c r="J6230"/>
      <c r="K6230"/>
      <c r="L6230"/>
      <c r="M6230"/>
      <c r="N6230"/>
      <c r="O6230"/>
      <c r="P6230"/>
      <c r="Q6230"/>
      <c r="R6230"/>
      <c r="S6230"/>
      <c r="T6230"/>
      <c r="U6230"/>
      <c r="V6230"/>
      <c r="W6230"/>
      <c r="X6230"/>
      <c r="Y6230"/>
      <c r="Z6230"/>
    </row>
    <row r="6231" spans="1:26" x14ac:dyDescent="0.25">
      <c r="A6231"/>
      <c r="B6231"/>
      <c r="C6231"/>
      <c r="D6231"/>
      <c r="E6231"/>
      <c r="F6231"/>
      <c r="G6231"/>
      <c r="H6231"/>
      <c r="I6231"/>
      <c r="J6231"/>
      <c r="K6231"/>
      <c r="L6231"/>
      <c r="M6231"/>
      <c r="N6231"/>
      <c r="O6231"/>
      <c r="P6231"/>
      <c r="Q6231"/>
      <c r="R6231"/>
      <c r="S6231"/>
      <c r="T6231"/>
      <c r="U6231"/>
      <c r="V6231"/>
      <c r="W6231"/>
      <c r="X6231"/>
      <c r="Y6231"/>
      <c r="Z6231"/>
    </row>
    <row r="6232" spans="1:26" x14ac:dyDescent="0.25">
      <c r="A6232"/>
      <c r="B6232"/>
      <c r="C6232"/>
      <c r="D6232"/>
      <c r="E6232"/>
      <c r="F6232"/>
      <c r="G6232"/>
      <c r="H6232"/>
      <c r="I6232"/>
      <c r="J6232"/>
      <c r="K6232"/>
      <c r="L6232"/>
      <c r="M6232"/>
      <c r="N6232"/>
      <c r="O6232"/>
      <c r="P6232"/>
      <c r="Q6232"/>
      <c r="R6232"/>
      <c r="S6232"/>
      <c r="T6232"/>
      <c r="U6232"/>
      <c r="V6232"/>
      <c r="W6232"/>
      <c r="X6232"/>
      <c r="Y6232"/>
      <c r="Z6232"/>
    </row>
    <row r="6233" spans="1:26" x14ac:dyDescent="0.25">
      <c r="A6233"/>
      <c r="B6233"/>
      <c r="C6233"/>
      <c r="D6233"/>
      <c r="E6233"/>
      <c r="F6233"/>
      <c r="G6233"/>
      <c r="H6233"/>
      <c r="I6233"/>
      <c r="J6233"/>
      <c r="K6233"/>
      <c r="L6233"/>
      <c r="M6233"/>
      <c r="N6233"/>
      <c r="O6233"/>
      <c r="P6233"/>
      <c r="Q6233"/>
      <c r="R6233"/>
      <c r="S6233"/>
      <c r="T6233"/>
      <c r="U6233"/>
      <c r="V6233"/>
      <c r="W6233"/>
      <c r="X6233"/>
      <c r="Y6233"/>
      <c r="Z6233"/>
    </row>
    <row r="6234" spans="1:26" x14ac:dyDescent="0.25">
      <c r="A6234"/>
      <c r="B6234"/>
      <c r="C6234"/>
      <c r="D6234"/>
      <c r="E6234"/>
      <c r="F6234"/>
      <c r="G6234"/>
      <c r="H6234"/>
      <c r="I6234"/>
      <c r="J6234"/>
      <c r="K6234"/>
      <c r="L6234"/>
      <c r="M6234"/>
      <c r="N6234"/>
      <c r="O6234"/>
      <c r="P6234"/>
      <c r="Q6234"/>
      <c r="R6234"/>
      <c r="S6234"/>
      <c r="T6234"/>
      <c r="U6234"/>
      <c r="V6234"/>
      <c r="W6234"/>
      <c r="X6234"/>
      <c r="Y6234"/>
      <c r="Z6234"/>
    </row>
    <row r="6235" spans="1:26" x14ac:dyDescent="0.25">
      <c r="A6235"/>
      <c r="B6235"/>
      <c r="C6235"/>
      <c r="D6235"/>
      <c r="E6235"/>
      <c r="F6235"/>
      <c r="G6235"/>
      <c r="H6235"/>
      <c r="I6235"/>
      <c r="J6235"/>
      <c r="K6235"/>
      <c r="L6235"/>
      <c r="M6235"/>
      <c r="N6235"/>
      <c r="O6235"/>
      <c r="P6235"/>
      <c r="Q6235"/>
      <c r="R6235"/>
      <c r="S6235"/>
      <c r="T6235"/>
      <c r="U6235"/>
      <c r="V6235"/>
      <c r="W6235"/>
      <c r="X6235"/>
      <c r="Y6235"/>
      <c r="Z6235"/>
    </row>
    <row r="6236" spans="1:26" x14ac:dyDescent="0.25">
      <c r="A6236"/>
      <c r="B6236"/>
      <c r="C6236"/>
      <c r="D6236"/>
      <c r="E6236"/>
      <c r="F6236"/>
      <c r="G6236"/>
      <c r="H6236"/>
      <c r="I6236"/>
      <c r="J6236"/>
      <c r="K6236"/>
      <c r="L6236"/>
      <c r="M6236"/>
      <c r="N6236"/>
      <c r="O6236"/>
      <c r="P6236"/>
      <c r="Q6236"/>
      <c r="R6236"/>
      <c r="S6236"/>
      <c r="T6236"/>
      <c r="U6236"/>
      <c r="V6236"/>
      <c r="W6236"/>
      <c r="X6236"/>
      <c r="Y6236"/>
      <c r="Z6236"/>
    </row>
    <row r="6237" spans="1:26" x14ac:dyDescent="0.25">
      <c r="A6237"/>
      <c r="B6237"/>
      <c r="C6237"/>
      <c r="D6237"/>
      <c r="E6237"/>
      <c r="F6237"/>
      <c r="G6237"/>
      <c r="H6237"/>
      <c r="I6237"/>
      <c r="J6237"/>
      <c r="K6237"/>
      <c r="L6237"/>
      <c r="M6237"/>
      <c r="N6237"/>
      <c r="O6237"/>
      <c r="P6237"/>
      <c r="Q6237"/>
      <c r="R6237"/>
      <c r="S6237"/>
      <c r="T6237"/>
      <c r="U6237"/>
      <c r="V6237"/>
      <c r="W6237"/>
      <c r="X6237"/>
      <c r="Y6237"/>
      <c r="Z6237"/>
    </row>
    <row r="6238" spans="1:26" x14ac:dyDescent="0.25">
      <c r="A6238"/>
      <c r="B6238"/>
      <c r="C6238"/>
      <c r="D6238"/>
      <c r="E6238"/>
      <c r="F6238"/>
      <c r="G6238"/>
      <c r="H6238"/>
      <c r="I6238"/>
      <c r="J6238"/>
      <c r="K6238"/>
      <c r="L6238"/>
      <c r="M6238"/>
      <c r="N6238"/>
      <c r="O6238"/>
      <c r="P6238"/>
      <c r="Q6238"/>
      <c r="R6238"/>
      <c r="S6238"/>
      <c r="T6238"/>
      <c r="U6238"/>
      <c r="V6238"/>
      <c r="W6238"/>
      <c r="X6238"/>
      <c r="Y6238"/>
      <c r="Z6238"/>
    </row>
    <row r="6239" spans="1:26" x14ac:dyDescent="0.25">
      <c r="A6239"/>
      <c r="B6239"/>
      <c r="C6239"/>
      <c r="D6239"/>
      <c r="E6239"/>
      <c r="F6239"/>
      <c r="G6239"/>
      <c r="H6239"/>
      <c r="I6239"/>
      <c r="J6239"/>
      <c r="K6239"/>
      <c r="L6239"/>
      <c r="M6239"/>
      <c r="N6239"/>
      <c r="O6239"/>
      <c r="P6239"/>
      <c r="Q6239"/>
      <c r="R6239"/>
      <c r="S6239"/>
      <c r="T6239"/>
      <c r="U6239"/>
      <c r="V6239"/>
      <c r="W6239"/>
      <c r="X6239"/>
      <c r="Y6239"/>
      <c r="Z6239"/>
    </row>
    <row r="6240" spans="1:26" x14ac:dyDescent="0.25">
      <c r="A6240"/>
      <c r="B6240"/>
      <c r="C6240"/>
      <c r="D6240"/>
      <c r="E6240"/>
      <c r="F6240"/>
      <c r="G6240"/>
      <c r="H6240"/>
      <c r="I6240"/>
      <c r="J6240"/>
      <c r="K6240"/>
      <c r="L6240"/>
      <c r="M6240"/>
      <c r="N6240"/>
      <c r="O6240"/>
      <c r="P6240"/>
      <c r="Q6240"/>
      <c r="R6240"/>
      <c r="S6240"/>
      <c r="T6240"/>
      <c r="U6240"/>
      <c r="V6240"/>
      <c r="W6240"/>
      <c r="X6240"/>
      <c r="Y6240"/>
      <c r="Z6240"/>
    </row>
    <row r="6241" spans="1:26" x14ac:dyDescent="0.25">
      <c r="A6241"/>
      <c r="B6241"/>
      <c r="C6241"/>
      <c r="D6241"/>
      <c r="E6241"/>
      <c r="F6241"/>
      <c r="G6241"/>
      <c r="H6241"/>
      <c r="I6241"/>
      <c r="J6241"/>
      <c r="K6241"/>
      <c r="L6241"/>
      <c r="M6241"/>
      <c r="N6241"/>
      <c r="O6241"/>
      <c r="P6241"/>
      <c r="Q6241"/>
      <c r="R6241"/>
      <c r="S6241"/>
      <c r="T6241"/>
      <c r="U6241"/>
      <c r="V6241"/>
      <c r="W6241"/>
      <c r="X6241"/>
      <c r="Y6241"/>
      <c r="Z6241"/>
    </row>
    <row r="6242" spans="1:26" x14ac:dyDescent="0.25">
      <c r="A6242"/>
      <c r="B6242"/>
      <c r="C6242"/>
      <c r="D6242"/>
      <c r="E6242"/>
      <c r="F6242"/>
      <c r="G6242"/>
      <c r="H6242"/>
      <c r="I6242"/>
      <c r="J6242"/>
      <c r="K6242"/>
      <c r="L6242"/>
      <c r="M6242"/>
      <c r="N6242"/>
      <c r="O6242"/>
      <c r="P6242"/>
      <c r="Q6242"/>
      <c r="R6242"/>
      <c r="S6242"/>
      <c r="T6242"/>
      <c r="U6242"/>
      <c r="V6242"/>
      <c r="W6242"/>
      <c r="X6242"/>
      <c r="Y6242"/>
      <c r="Z6242"/>
    </row>
    <row r="6243" spans="1:26" x14ac:dyDescent="0.25">
      <c r="A6243"/>
      <c r="B6243"/>
      <c r="C6243"/>
      <c r="D6243"/>
      <c r="E6243"/>
      <c r="F6243"/>
      <c r="G6243"/>
      <c r="H6243"/>
      <c r="I6243"/>
      <c r="J6243"/>
      <c r="K6243"/>
      <c r="L6243"/>
      <c r="M6243"/>
      <c r="N6243"/>
      <c r="O6243"/>
      <c r="P6243"/>
      <c r="Q6243"/>
      <c r="R6243"/>
      <c r="S6243"/>
      <c r="T6243"/>
      <c r="U6243"/>
      <c r="V6243"/>
      <c r="W6243"/>
      <c r="X6243"/>
      <c r="Y6243"/>
      <c r="Z6243"/>
    </row>
    <row r="6244" spans="1:26" x14ac:dyDescent="0.25">
      <c r="A6244"/>
      <c r="B6244"/>
      <c r="C6244"/>
      <c r="D6244"/>
      <c r="E6244"/>
      <c r="F6244"/>
      <c r="G6244"/>
      <c r="H6244"/>
      <c r="I6244"/>
      <c r="J6244"/>
      <c r="K6244"/>
      <c r="L6244"/>
      <c r="M6244"/>
      <c r="N6244"/>
      <c r="O6244"/>
      <c r="P6244"/>
      <c r="Q6244"/>
      <c r="R6244"/>
      <c r="S6244"/>
      <c r="T6244"/>
      <c r="U6244"/>
      <c r="V6244"/>
      <c r="W6244"/>
      <c r="X6244"/>
      <c r="Y6244"/>
      <c r="Z6244"/>
    </row>
    <row r="6245" spans="1:26" x14ac:dyDescent="0.25">
      <c r="A6245"/>
      <c r="B6245"/>
      <c r="C6245"/>
      <c r="D6245"/>
      <c r="E6245"/>
      <c r="F6245"/>
      <c r="G6245"/>
      <c r="H6245"/>
      <c r="I6245"/>
      <c r="J6245"/>
      <c r="K6245"/>
      <c r="L6245"/>
      <c r="M6245"/>
      <c r="N6245"/>
      <c r="O6245"/>
      <c r="P6245"/>
      <c r="Q6245"/>
      <c r="R6245"/>
      <c r="S6245"/>
      <c r="T6245"/>
      <c r="U6245"/>
      <c r="V6245"/>
      <c r="W6245"/>
      <c r="X6245"/>
      <c r="Y6245"/>
      <c r="Z6245"/>
    </row>
    <row r="6246" spans="1:26" x14ac:dyDescent="0.25">
      <c r="A6246"/>
      <c r="B6246"/>
      <c r="C6246"/>
      <c r="D6246"/>
      <c r="E6246"/>
      <c r="F6246"/>
      <c r="G6246"/>
      <c r="H6246"/>
      <c r="I6246"/>
      <c r="J6246"/>
      <c r="K6246"/>
      <c r="L6246"/>
      <c r="M6246"/>
      <c r="N6246"/>
      <c r="O6246"/>
      <c r="P6246"/>
      <c r="Q6246"/>
      <c r="R6246"/>
      <c r="S6246"/>
      <c r="T6246"/>
      <c r="U6246"/>
      <c r="V6246"/>
      <c r="W6246"/>
      <c r="X6246"/>
      <c r="Y6246"/>
      <c r="Z6246"/>
    </row>
    <row r="6247" spans="1:26" x14ac:dyDescent="0.25">
      <c r="A6247"/>
      <c r="B6247"/>
      <c r="C6247"/>
      <c r="D6247"/>
      <c r="E6247"/>
      <c r="F6247"/>
      <c r="G6247"/>
      <c r="H6247"/>
      <c r="I6247"/>
      <c r="J6247"/>
      <c r="K6247"/>
      <c r="L6247"/>
      <c r="M6247"/>
      <c r="N6247"/>
      <c r="O6247"/>
      <c r="P6247"/>
      <c r="Q6247"/>
      <c r="R6247"/>
      <c r="S6247"/>
      <c r="T6247"/>
      <c r="U6247"/>
      <c r="V6247"/>
      <c r="W6247"/>
      <c r="X6247"/>
      <c r="Y6247"/>
      <c r="Z6247"/>
    </row>
    <row r="6248" spans="1:26" x14ac:dyDescent="0.25">
      <c r="A6248"/>
      <c r="B6248"/>
      <c r="C6248"/>
      <c r="D6248"/>
      <c r="E6248"/>
      <c r="F6248"/>
      <c r="G6248"/>
      <c r="H6248"/>
      <c r="I6248"/>
      <c r="J6248"/>
      <c r="K6248"/>
      <c r="L6248"/>
      <c r="M6248"/>
      <c r="N6248"/>
      <c r="O6248"/>
      <c r="P6248"/>
      <c r="Q6248"/>
      <c r="R6248"/>
      <c r="S6248"/>
      <c r="T6248"/>
      <c r="U6248"/>
      <c r="V6248"/>
      <c r="W6248"/>
      <c r="X6248"/>
      <c r="Y6248"/>
      <c r="Z6248"/>
    </row>
    <row r="6249" spans="1:26" x14ac:dyDescent="0.25">
      <c r="A6249"/>
      <c r="B6249"/>
      <c r="C6249"/>
      <c r="D6249"/>
      <c r="E6249"/>
      <c r="F6249"/>
      <c r="G6249"/>
      <c r="H6249"/>
      <c r="I6249"/>
      <c r="J6249"/>
      <c r="K6249"/>
      <c r="L6249"/>
      <c r="M6249"/>
      <c r="N6249"/>
      <c r="O6249"/>
      <c r="P6249"/>
      <c r="Q6249"/>
      <c r="R6249"/>
      <c r="S6249"/>
      <c r="T6249"/>
      <c r="U6249"/>
      <c r="V6249"/>
      <c r="W6249"/>
      <c r="X6249"/>
      <c r="Y6249"/>
      <c r="Z6249"/>
    </row>
    <row r="6250" spans="1:26" x14ac:dyDescent="0.25">
      <c r="A6250"/>
      <c r="B6250"/>
      <c r="C6250"/>
      <c r="D6250"/>
      <c r="E6250"/>
      <c r="F6250"/>
      <c r="G6250"/>
      <c r="H6250"/>
      <c r="I6250"/>
      <c r="J6250"/>
      <c r="K6250"/>
      <c r="L6250"/>
      <c r="M6250"/>
      <c r="N6250"/>
      <c r="O6250"/>
      <c r="P6250"/>
      <c r="Q6250"/>
      <c r="R6250"/>
      <c r="S6250"/>
      <c r="T6250"/>
      <c r="U6250"/>
      <c r="V6250"/>
      <c r="W6250"/>
      <c r="X6250"/>
      <c r="Y6250"/>
      <c r="Z6250"/>
    </row>
    <row r="6251" spans="1:26" x14ac:dyDescent="0.25">
      <c r="A6251"/>
      <c r="B6251"/>
      <c r="C6251"/>
      <c r="D6251"/>
      <c r="E6251"/>
      <c r="F6251"/>
      <c r="G6251"/>
      <c r="H6251"/>
      <c r="I6251"/>
      <c r="J6251"/>
      <c r="K6251"/>
      <c r="L6251"/>
      <c r="M6251"/>
      <c r="N6251"/>
      <c r="O6251"/>
      <c r="P6251"/>
      <c r="Q6251"/>
      <c r="R6251"/>
      <c r="S6251"/>
      <c r="T6251"/>
      <c r="U6251"/>
      <c r="V6251"/>
      <c r="W6251"/>
      <c r="X6251"/>
      <c r="Y6251"/>
      <c r="Z6251"/>
    </row>
    <row r="6252" spans="1:26" x14ac:dyDescent="0.25">
      <c r="A6252"/>
      <c r="B6252"/>
      <c r="C6252"/>
      <c r="D6252"/>
      <c r="E6252"/>
      <c r="F6252"/>
      <c r="G6252"/>
      <c r="H6252"/>
      <c r="I6252"/>
      <c r="J6252"/>
      <c r="K6252"/>
      <c r="L6252"/>
      <c r="M6252"/>
      <c r="N6252"/>
      <c r="O6252"/>
      <c r="P6252"/>
      <c r="Q6252"/>
      <c r="R6252"/>
      <c r="S6252"/>
      <c r="T6252"/>
      <c r="U6252"/>
      <c r="V6252"/>
      <c r="W6252"/>
      <c r="X6252"/>
      <c r="Y6252"/>
      <c r="Z6252"/>
    </row>
    <row r="6253" spans="1:26" x14ac:dyDescent="0.25">
      <c r="A6253"/>
      <c r="B6253"/>
      <c r="C6253"/>
      <c r="D6253"/>
      <c r="E6253"/>
      <c r="F6253"/>
      <c r="G6253"/>
      <c r="H6253"/>
      <c r="I6253"/>
      <c r="J6253"/>
      <c r="K6253"/>
      <c r="L6253"/>
      <c r="M6253"/>
      <c r="N6253"/>
      <c r="O6253"/>
      <c r="P6253"/>
      <c r="Q6253"/>
      <c r="R6253"/>
      <c r="S6253"/>
      <c r="T6253"/>
      <c r="U6253"/>
      <c r="V6253"/>
      <c r="W6253"/>
      <c r="X6253"/>
      <c r="Y6253"/>
      <c r="Z6253"/>
    </row>
    <row r="6254" spans="1:26" x14ac:dyDescent="0.25">
      <c r="A6254"/>
      <c r="B6254"/>
      <c r="C6254"/>
      <c r="D6254"/>
      <c r="E6254"/>
      <c r="F6254"/>
      <c r="G6254"/>
      <c r="H6254"/>
      <c r="I6254"/>
      <c r="J6254"/>
      <c r="K6254"/>
      <c r="L6254"/>
      <c r="M6254"/>
      <c r="N6254"/>
      <c r="O6254"/>
      <c r="P6254"/>
      <c r="Q6254"/>
      <c r="R6254"/>
      <c r="S6254"/>
      <c r="T6254"/>
      <c r="U6254"/>
      <c r="V6254"/>
      <c r="W6254"/>
      <c r="X6254"/>
      <c r="Y6254"/>
      <c r="Z6254"/>
    </row>
    <row r="6255" spans="1:26" x14ac:dyDescent="0.25">
      <c r="A6255"/>
      <c r="B6255"/>
      <c r="C6255"/>
      <c r="D6255"/>
      <c r="E6255"/>
      <c r="F6255"/>
      <c r="G6255"/>
      <c r="H6255"/>
      <c r="I6255"/>
      <c r="J6255"/>
      <c r="K6255"/>
      <c r="L6255"/>
      <c r="M6255"/>
      <c r="N6255"/>
      <c r="O6255"/>
      <c r="P6255"/>
      <c r="Q6255"/>
      <c r="R6255"/>
      <c r="S6255"/>
      <c r="T6255"/>
      <c r="U6255"/>
      <c r="V6255"/>
      <c r="W6255"/>
      <c r="X6255"/>
      <c r="Y6255"/>
      <c r="Z6255"/>
    </row>
    <row r="6256" spans="1:26" x14ac:dyDescent="0.25">
      <c r="A6256"/>
      <c r="B6256"/>
      <c r="C6256"/>
      <c r="D6256"/>
      <c r="E6256"/>
      <c r="F6256"/>
      <c r="G6256"/>
      <c r="H6256"/>
      <c r="I6256"/>
      <c r="J6256"/>
      <c r="K6256"/>
      <c r="L6256"/>
      <c r="M6256"/>
      <c r="N6256"/>
      <c r="O6256"/>
      <c r="P6256"/>
      <c r="Q6256"/>
      <c r="R6256"/>
      <c r="S6256"/>
      <c r="T6256"/>
      <c r="U6256"/>
      <c r="V6256"/>
      <c r="W6256"/>
      <c r="X6256"/>
      <c r="Y6256"/>
      <c r="Z6256"/>
    </row>
    <row r="6257" spans="1:26" x14ac:dyDescent="0.25">
      <c r="A6257"/>
      <c r="B6257"/>
      <c r="C6257"/>
      <c r="D6257"/>
      <c r="E6257"/>
      <c r="F6257"/>
      <c r="G6257"/>
      <c r="H6257"/>
      <c r="I6257"/>
      <c r="J6257"/>
      <c r="K6257"/>
      <c r="L6257"/>
      <c r="M6257"/>
      <c r="N6257"/>
      <c r="O6257"/>
      <c r="P6257"/>
      <c r="Q6257"/>
      <c r="R6257"/>
      <c r="S6257"/>
      <c r="T6257"/>
      <c r="U6257"/>
      <c r="V6257"/>
      <c r="W6257"/>
      <c r="X6257"/>
      <c r="Y6257"/>
      <c r="Z6257"/>
    </row>
    <row r="6258" spans="1:26" x14ac:dyDescent="0.25">
      <c r="A6258"/>
      <c r="B6258"/>
      <c r="C6258"/>
      <c r="D6258"/>
      <c r="E6258"/>
      <c r="F6258"/>
      <c r="G6258"/>
      <c r="H6258"/>
      <c r="I6258"/>
      <c r="J6258"/>
      <c r="K6258"/>
      <c r="L6258"/>
      <c r="M6258"/>
      <c r="N6258"/>
      <c r="O6258"/>
      <c r="P6258"/>
      <c r="Q6258"/>
      <c r="R6258"/>
      <c r="S6258"/>
      <c r="T6258"/>
      <c r="U6258"/>
      <c r="V6258"/>
      <c r="W6258"/>
      <c r="X6258"/>
      <c r="Y6258"/>
      <c r="Z6258"/>
    </row>
    <row r="6259" spans="1:26" x14ac:dyDescent="0.25">
      <c r="A6259"/>
      <c r="B6259"/>
      <c r="C6259"/>
      <c r="D6259"/>
      <c r="E6259"/>
      <c r="F6259"/>
      <c r="G6259"/>
      <c r="H6259"/>
      <c r="I6259"/>
      <c r="J6259"/>
      <c r="K6259"/>
      <c r="L6259"/>
      <c r="M6259"/>
      <c r="N6259"/>
      <c r="O6259"/>
      <c r="P6259"/>
      <c r="Q6259"/>
      <c r="R6259"/>
      <c r="S6259"/>
      <c r="T6259"/>
      <c r="U6259"/>
      <c r="V6259"/>
      <c r="W6259"/>
      <c r="X6259"/>
      <c r="Y6259"/>
      <c r="Z6259"/>
    </row>
    <row r="6260" spans="1:26" x14ac:dyDescent="0.25">
      <c r="A6260"/>
      <c r="B6260"/>
      <c r="C6260"/>
      <c r="D6260"/>
      <c r="E6260"/>
      <c r="F6260"/>
      <c r="G6260"/>
      <c r="H6260"/>
      <c r="I6260"/>
      <c r="J6260"/>
      <c r="K6260"/>
      <c r="L6260"/>
      <c r="M6260"/>
      <c r="N6260"/>
      <c r="O6260"/>
      <c r="P6260"/>
      <c r="Q6260"/>
      <c r="R6260"/>
      <c r="S6260"/>
      <c r="T6260"/>
      <c r="U6260"/>
      <c r="V6260"/>
      <c r="W6260"/>
      <c r="X6260"/>
      <c r="Y6260"/>
      <c r="Z6260"/>
    </row>
    <row r="6261" spans="1:26" x14ac:dyDescent="0.25">
      <c r="A6261"/>
      <c r="B6261"/>
      <c r="C6261"/>
      <c r="D6261"/>
      <c r="E6261"/>
      <c r="F6261"/>
      <c r="G6261"/>
      <c r="H6261"/>
      <c r="I6261"/>
      <c r="J6261"/>
      <c r="K6261"/>
      <c r="L6261"/>
      <c r="M6261"/>
      <c r="N6261"/>
      <c r="O6261"/>
      <c r="P6261"/>
      <c r="Q6261"/>
      <c r="R6261"/>
      <c r="S6261"/>
      <c r="T6261"/>
      <c r="U6261"/>
      <c r="V6261"/>
      <c r="W6261"/>
      <c r="X6261"/>
      <c r="Y6261"/>
      <c r="Z6261"/>
    </row>
    <row r="6262" spans="1:26" x14ac:dyDescent="0.25">
      <c r="A6262"/>
      <c r="B6262"/>
      <c r="C6262"/>
      <c r="D6262"/>
      <c r="E6262"/>
      <c r="F6262"/>
      <c r="G6262"/>
      <c r="H6262"/>
      <c r="I6262"/>
      <c r="J6262"/>
      <c r="K6262"/>
      <c r="L6262"/>
      <c r="M6262"/>
      <c r="N6262"/>
      <c r="O6262"/>
      <c r="P6262"/>
      <c r="Q6262"/>
      <c r="R6262"/>
      <c r="S6262"/>
      <c r="T6262"/>
      <c r="U6262"/>
      <c r="V6262"/>
      <c r="W6262"/>
      <c r="X6262"/>
      <c r="Y6262"/>
      <c r="Z6262"/>
    </row>
    <row r="6263" spans="1:26" x14ac:dyDescent="0.25">
      <c r="A6263"/>
      <c r="B6263"/>
      <c r="C6263"/>
      <c r="D6263"/>
      <c r="E6263"/>
      <c r="F6263"/>
      <c r="G6263"/>
      <c r="H6263"/>
      <c r="I6263"/>
      <c r="J6263"/>
      <c r="K6263"/>
      <c r="L6263"/>
      <c r="M6263"/>
      <c r="N6263"/>
      <c r="O6263"/>
      <c r="P6263"/>
      <c r="Q6263"/>
      <c r="R6263"/>
      <c r="S6263"/>
      <c r="T6263"/>
      <c r="U6263"/>
      <c r="V6263"/>
      <c r="W6263"/>
      <c r="X6263"/>
      <c r="Y6263"/>
      <c r="Z6263"/>
    </row>
    <row r="6264" spans="1:26" x14ac:dyDescent="0.25">
      <c r="A6264"/>
      <c r="B6264"/>
      <c r="C6264"/>
      <c r="D6264"/>
      <c r="E6264"/>
      <c r="F6264"/>
      <c r="G6264"/>
      <c r="H6264"/>
      <c r="I6264"/>
      <c r="J6264"/>
      <c r="K6264"/>
      <c r="L6264"/>
      <c r="M6264"/>
      <c r="N6264"/>
      <c r="O6264"/>
      <c r="P6264"/>
      <c r="Q6264"/>
      <c r="R6264"/>
      <c r="S6264"/>
      <c r="T6264"/>
      <c r="U6264"/>
      <c r="V6264"/>
      <c r="W6264"/>
      <c r="X6264"/>
      <c r="Y6264"/>
      <c r="Z6264"/>
    </row>
    <row r="6265" spans="1:26" x14ac:dyDescent="0.25">
      <c r="A6265"/>
      <c r="B6265"/>
      <c r="C6265"/>
      <c r="D6265"/>
      <c r="E6265"/>
      <c r="F6265"/>
      <c r="G6265"/>
      <c r="H6265"/>
      <c r="I6265"/>
      <c r="J6265"/>
      <c r="K6265"/>
      <c r="L6265"/>
      <c r="M6265"/>
      <c r="N6265"/>
      <c r="O6265"/>
      <c r="P6265"/>
      <c r="Q6265"/>
      <c r="R6265"/>
      <c r="S6265"/>
      <c r="T6265"/>
      <c r="U6265"/>
      <c r="V6265"/>
      <c r="W6265"/>
      <c r="X6265"/>
      <c r="Y6265"/>
      <c r="Z6265"/>
    </row>
    <row r="6266" spans="1:26" x14ac:dyDescent="0.25">
      <c r="A6266"/>
      <c r="B6266"/>
      <c r="C6266"/>
      <c r="D6266"/>
      <c r="E6266"/>
      <c r="F6266"/>
      <c r="G6266"/>
      <c r="H6266"/>
      <c r="I6266"/>
      <c r="J6266"/>
      <c r="K6266"/>
      <c r="L6266"/>
      <c r="M6266"/>
      <c r="N6266"/>
      <c r="O6266"/>
      <c r="P6266"/>
      <c r="Q6266"/>
      <c r="R6266"/>
      <c r="S6266"/>
      <c r="T6266"/>
      <c r="U6266"/>
      <c r="V6266"/>
      <c r="W6266"/>
      <c r="X6266"/>
      <c r="Y6266"/>
      <c r="Z6266"/>
    </row>
    <row r="6267" spans="1:26" x14ac:dyDescent="0.25">
      <c r="A6267"/>
      <c r="B6267"/>
      <c r="C6267"/>
      <c r="D6267"/>
      <c r="E6267"/>
      <c r="F6267"/>
      <c r="G6267"/>
      <c r="H6267"/>
      <c r="I6267"/>
      <c r="J6267"/>
      <c r="K6267"/>
      <c r="L6267"/>
      <c r="M6267"/>
      <c r="N6267"/>
      <c r="O6267"/>
      <c r="P6267"/>
      <c r="Q6267"/>
      <c r="R6267"/>
      <c r="S6267"/>
      <c r="T6267"/>
      <c r="U6267"/>
      <c r="V6267"/>
      <c r="W6267"/>
      <c r="X6267"/>
      <c r="Y6267"/>
      <c r="Z6267"/>
    </row>
    <row r="6268" spans="1:26" x14ac:dyDescent="0.25">
      <c r="A6268"/>
      <c r="B6268"/>
      <c r="C6268"/>
      <c r="D6268"/>
      <c r="E6268"/>
      <c r="F6268"/>
      <c r="G6268"/>
      <c r="H6268"/>
      <c r="I6268"/>
      <c r="J6268"/>
      <c r="K6268"/>
      <c r="L6268"/>
      <c r="M6268"/>
      <c r="N6268"/>
      <c r="O6268"/>
      <c r="P6268"/>
      <c r="Q6268"/>
      <c r="R6268"/>
      <c r="S6268"/>
      <c r="T6268"/>
      <c r="U6268"/>
      <c r="V6268"/>
      <c r="W6268"/>
      <c r="X6268"/>
      <c r="Y6268"/>
      <c r="Z6268"/>
    </row>
    <row r="6269" spans="1:26" x14ac:dyDescent="0.25">
      <c r="A6269"/>
      <c r="B6269"/>
      <c r="C6269"/>
      <c r="D6269"/>
      <c r="E6269"/>
      <c r="F6269"/>
      <c r="G6269"/>
      <c r="H6269"/>
      <c r="I6269"/>
      <c r="J6269"/>
      <c r="K6269"/>
      <c r="L6269"/>
      <c r="M6269"/>
      <c r="N6269"/>
      <c r="O6269"/>
      <c r="P6269"/>
      <c r="Q6269"/>
      <c r="R6269"/>
      <c r="S6269"/>
      <c r="T6269"/>
      <c r="U6269"/>
      <c r="V6269"/>
      <c r="W6269"/>
      <c r="X6269"/>
      <c r="Y6269"/>
      <c r="Z6269"/>
    </row>
    <row r="6270" spans="1:26" x14ac:dyDescent="0.25">
      <c r="A6270"/>
      <c r="B6270"/>
      <c r="C6270"/>
      <c r="D6270"/>
      <c r="E6270"/>
      <c r="F6270"/>
      <c r="G6270"/>
      <c r="H6270"/>
      <c r="I6270"/>
      <c r="J6270"/>
      <c r="K6270"/>
      <c r="L6270"/>
      <c r="M6270"/>
      <c r="N6270"/>
      <c r="O6270"/>
      <c r="P6270"/>
      <c r="Q6270"/>
      <c r="R6270"/>
      <c r="S6270"/>
      <c r="T6270"/>
      <c r="U6270"/>
      <c r="V6270"/>
      <c r="W6270"/>
      <c r="X6270"/>
      <c r="Y6270"/>
      <c r="Z6270"/>
    </row>
    <row r="6271" spans="1:26" x14ac:dyDescent="0.25">
      <c r="A6271"/>
      <c r="B6271"/>
      <c r="C6271"/>
      <c r="D6271"/>
      <c r="E6271"/>
      <c r="F6271"/>
      <c r="G6271"/>
      <c r="H6271"/>
      <c r="I6271"/>
      <c r="J6271"/>
      <c r="K6271"/>
      <c r="L6271"/>
      <c r="M6271"/>
      <c r="N6271"/>
      <c r="O6271"/>
      <c r="P6271"/>
      <c r="Q6271"/>
      <c r="R6271"/>
      <c r="S6271"/>
      <c r="T6271"/>
      <c r="U6271"/>
      <c r="V6271"/>
      <c r="W6271"/>
      <c r="X6271"/>
      <c r="Y6271"/>
      <c r="Z6271"/>
    </row>
    <row r="6272" spans="1:26" x14ac:dyDescent="0.25">
      <c r="A6272"/>
      <c r="B6272"/>
      <c r="C6272"/>
      <c r="D6272"/>
      <c r="E6272"/>
      <c r="F6272"/>
      <c r="G6272"/>
      <c r="H6272"/>
      <c r="I6272"/>
      <c r="J6272"/>
      <c r="K6272"/>
      <c r="L6272"/>
      <c r="M6272"/>
      <c r="N6272"/>
      <c r="O6272"/>
      <c r="P6272"/>
      <c r="Q6272"/>
      <c r="R6272"/>
      <c r="S6272"/>
      <c r="T6272"/>
      <c r="U6272"/>
      <c r="V6272"/>
      <c r="W6272"/>
      <c r="X6272"/>
      <c r="Y6272"/>
      <c r="Z6272"/>
    </row>
    <row r="6273" spans="1:26" x14ac:dyDescent="0.25">
      <c r="A6273"/>
      <c r="B6273"/>
      <c r="C6273"/>
      <c r="D6273"/>
      <c r="E6273"/>
      <c r="F6273"/>
      <c r="G6273"/>
      <c r="H6273"/>
      <c r="I6273"/>
      <c r="J6273"/>
      <c r="K6273"/>
      <c r="L6273"/>
      <c r="M6273"/>
      <c r="N6273"/>
      <c r="O6273"/>
      <c r="P6273"/>
      <c r="Q6273"/>
      <c r="R6273"/>
      <c r="S6273"/>
      <c r="T6273"/>
      <c r="U6273"/>
      <c r="V6273"/>
      <c r="W6273"/>
      <c r="X6273"/>
      <c r="Y6273"/>
      <c r="Z6273"/>
    </row>
    <row r="6274" spans="1:26" x14ac:dyDescent="0.25">
      <c r="A6274"/>
      <c r="B6274"/>
      <c r="C6274"/>
      <c r="D6274"/>
      <c r="E6274"/>
      <c r="F6274"/>
      <c r="G6274"/>
      <c r="H6274"/>
      <c r="I6274"/>
      <c r="J6274"/>
      <c r="K6274"/>
      <c r="L6274"/>
      <c r="M6274"/>
      <c r="N6274"/>
      <c r="O6274"/>
      <c r="P6274"/>
      <c r="Q6274"/>
      <c r="R6274"/>
      <c r="S6274"/>
      <c r="T6274"/>
      <c r="U6274"/>
      <c r="V6274"/>
      <c r="W6274"/>
      <c r="X6274"/>
      <c r="Y6274"/>
      <c r="Z6274"/>
    </row>
    <row r="6275" spans="1:26" x14ac:dyDescent="0.25">
      <c r="A6275"/>
      <c r="B6275"/>
      <c r="C6275"/>
      <c r="D6275"/>
      <c r="E6275"/>
      <c r="F6275"/>
      <c r="G6275"/>
      <c r="H6275"/>
      <c r="I6275"/>
      <c r="J6275"/>
      <c r="K6275"/>
      <c r="L6275"/>
      <c r="M6275"/>
      <c r="N6275"/>
      <c r="O6275"/>
      <c r="P6275"/>
      <c r="Q6275"/>
      <c r="R6275"/>
      <c r="S6275"/>
      <c r="T6275"/>
      <c r="U6275"/>
      <c r="V6275"/>
      <c r="W6275"/>
      <c r="X6275"/>
      <c r="Y6275"/>
      <c r="Z6275"/>
    </row>
    <row r="6276" spans="1:26" x14ac:dyDescent="0.25">
      <c r="A6276"/>
      <c r="B6276"/>
      <c r="C6276"/>
      <c r="D6276"/>
      <c r="E6276"/>
      <c r="F6276"/>
      <c r="G6276"/>
      <c r="H6276"/>
      <c r="I6276"/>
      <c r="J6276"/>
      <c r="K6276"/>
      <c r="L6276"/>
      <c r="M6276"/>
      <c r="N6276"/>
      <c r="O6276"/>
      <c r="P6276"/>
      <c r="Q6276"/>
      <c r="R6276"/>
      <c r="S6276"/>
      <c r="T6276"/>
      <c r="U6276"/>
      <c r="V6276"/>
      <c r="W6276"/>
      <c r="X6276"/>
      <c r="Y6276"/>
      <c r="Z6276"/>
    </row>
    <row r="6277" spans="1:26" x14ac:dyDescent="0.25">
      <c r="A6277"/>
      <c r="B6277"/>
      <c r="C6277"/>
      <c r="D6277"/>
      <c r="E6277"/>
      <c r="F6277"/>
      <c r="G6277"/>
      <c r="H6277"/>
      <c r="I6277"/>
      <c r="J6277"/>
      <c r="K6277"/>
      <c r="L6277"/>
      <c r="M6277"/>
      <c r="N6277"/>
      <c r="O6277"/>
      <c r="P6277"/>
      <c r="Q6277"/>
      <c r="R6277"/>
      <c r="S6277"/>
      <c r="T6277"/>
      <c r="U6277"/>
      <c r="V6277"/>
      <c r="W6277"/>
      <c r="X6277"/>
      <c r="Y6277"/>
      <c r="Z6277"/>
    </row>
    <row r="6278" spans="1:26" x14ac:dyDescent="0.25">
      <c r="A6278"/>
      <c r="B6278"/>
      <c r="C6278"/>
      <c r="D6278"/>
      <c r="E6278"/>
      <c r="F6278"/>
      <c r="G6278"/>
      <c r="H6278"/>
      <c r="I6278"/>
      <c r="J6278"/>
      <c r="K6278"/>
      <c r="L6278"/>
      <c r="M6278"/>
      <c r="N6278"/>
      <c r="O6278"/>
      <c r="P6278"/>
      <c r="Q6278"/>
      <c r="R6278"/>
      <c r="S6278"/>
      <c r="T6278"/>
      <c r="U6278"/>
      <c r="V6278"/>
      <c r="W6278"/>
      <c r="X6278"/>
      <c r="Y6278"/>
      <c r="Z6278"/>
    </row>
    <row r="6279" spans="1:26" x14ac:dyDescent="0.25">
      <c r="A6279"/>
      <c r="B6279"/>
      <c r="C6279"/>
      <c r="D6279"/>
      <c r="E6279"/>
      <c r="F6279"/>
      <c r="G6279"/>
      <c r="H6279"/>
      <c r="I6279"/>
      <c r="J6279"/>
      <c r="K6279"/>
      <c r="L6279"/>
      <c r="M6279"/>
      <c r="N6279"/>
      <c r="O6279"/>
      <c r="P6279"/>
      <c r="Q6279"/>
      <c r="R6279"/>
      <c r="S6279"/>
      <c r="T6279"/>
      <c r="U6279"/>
      <c r="V6279"/>
      <c r="W6279"/>
      <c r="X6279"/>
      <c r="Y6279"/>
      <c r="Z6279"/>
    </row>
    <row r="6280" spans="1:26" x14ac:dyDescent="0.25">
      <c r="A6280"/>
      <c r="B6280"/>
      <c r="C6280"/>
      <c r="D6280"/>
      <c r="E6280"/>
      <c r="F6280"/>
      <c r="G6280"/>
      <c r="H6280"/>
      <c r="I6280"/>
      <c r="J6280"/>
      <c r="K6280"/>
      <c r="L6280"/>
      <c r="M6280"/>
      <c r="N6280"/>
      <c r="O6280"/>
      <c r="P6280"/>
      <c r="Q6280"/>
      <c r="R6280"/>
      <c r="S6280"/>
      <c r="T6280"/>
      <c r="U6280"/>
      <c r="V6280"/>
      <c r="W6280"/>
      <c r="X6280"/>
      <c r="Y6280"/>
      <c r="Z6280"/>
    </row>
    <row r="6281" spans="1:26" x14ac:dyDescent="0.25">
      <c r="A6281"/>
      <c r="B6281"/>
      <c r="C6281"/>
      <c r="D6281"/>
      <c r="E6281"/>
      <c r="F6281"/>
      <c r="G6281"/>
      <c r="H6281"/>
      <c r="I6281"/>
      <c r="J6281"/>
      <c r="K6281"/>
      <c r="L6281"/>
      <c r="M6281"/>
      <c r="N6281"/>
      <c r="O6281"/>
      <c r="P6281"/>
      <c r="Q6281"/>
      <c r="R6281"/>
      <c r="S6281"/>
      <c r="T6281"/>
      <c r="U6281"/>
      <c r="V6281"/>
      <c r="W6281"/>
      <c r="X6281"/>
      <c r="Y6281"/>
      <c r="Z6281"/>
    </row>
    <row r="6282" spans="1:26" x14ac:dyDescent="0.25">
      <c r="A6282"/>
      <c r="B6282"/>
      <c r="C6282"/>
      <c r="D6282"/>
      <c r="E6282"/>
      <c r="F6282"/>
      <c r="G6282"/>
      <c r="H6282"/>
      <c r="I6282"/>
      <c r="J6282"/>
      <c r="K6282"/>
      <c r="L6282"/>
      <c r="M6282"/>
      <c r="N6282"/>
      <c r="O6282"/>
      <c r="P6282"/>
      <c r="Q6282"/>
      <c r="R6282"/>
      <c r="S6282"/>
      <c r="T6282"/>
      <c r="U6282"/>
      <c r="V6282"/>
      <c r="W6282"/>
      <c r="X6282"/>
      <c r="Y6282"/>
      <c r="Z6282"/>
    </row>
    <row r="6283" spans="1:26" x14ac:dyDescent="0.25">
      <c r="A6283"/>
      <c r="B6283"/>
      <c r="C6283"/>
      <c r="D6283"/>
      <c r="E6283"/>
      <c r="F6283"/>
      <c r="G6283"/>
      <c r="H6283"/>
      <c r="I6283"/>
      <c r="J6283"/>
      <c r="K6283"/>
      <c r="L6283"/>
      <c r="M6283"/>
      <c r="N6283"/>
      <c r="O6283"/>
      <c r="P6283"/>
      <c r="Q6283"/>
      <c r="R6283"/>
      <c r="S6283"/>
      <c r="T6283"/>
      <c r="U6283"/>
      <c r="V6283"/>
      <c r="W6283"/>
      <c r="X6283"/>
      <c r="Y6283"/>
      <c r="Z6283"/>
    </row>
    <row r="6284" spans="1:26" x14ac:dyDescent="0.25">
      <c r="A6284"/>
      <c r="B6284"/>
      <c r="C6284"/>
      <c r="D6284"/>
      <c r="E6284"/>
      <c r="F6284"/>
      <c r="G6284"/>
      <c r="H6284"/>
      <c r="I6284"/>
      <c r="J6284"/>
      <c r="K6284"/>
      <c r="L6284"/>
      <c r="M6284"/>
      <c r="N6284"/>
      <c r="O6284"/>
      <c r="P6284"/>
      <c r="Q6284"/>
      <c r="R6284"/>
      <c r="S6284"/>
      <c r="T6284"/>
      <c r="U6284"/>
      <c r="V6284"/>
      <c r="W6284"/>
      <c r="X6284"/>
      <c r="Y6284"/>
      <c r="Z6284"/>
    </row>
    <row r="6285" spans="1:26" x14ac:dyDescent="0.25">
      <c r="A6285"/>
      <c r="B6285"/>
      <c r="C6285"/>
      <c r="D6285"/>
      <c r="E6285"/>
      <c r="F6285"/>
      <c r="G6285"/>
      <c r="H6285"/>
      <c r="I6285"/>
      <c r="J6285"/>
      <c r="K6285"/>
      <c r="L6285"/>
      <c r="M6285"/>
      <c r="N6285"/>
      <c r="O6285"/>
      <c r="P6285"/>
      <c r="Q6285"/>
      <c r="R6285"/>
      <c r="S6285"/>
      <c r="T6285"/>
      <c r="U6285"/>
      <c r="V6285"/>
      <c r="W6285"/>
      <c r="X6285"/>
      <c r="Y6285"/>
      <c r="Z6285"/>
    </row>
    <row r="6286" spans="1:26" x14ac:dyDescent="0.25">
      <c r="A6286"/>
      <c r="B6286"/>
      <c r="C6286"/>
      <c r="D6286"/>
      <c r="E6286"/>
      <c r="F6286"/>
      <c r="G6286"/>
      <c r="H6286"/>
      <c r="I6286"/>
      <c r="J6286"/>
      <c r="K6286"/>
      <c r="L6286"/>
      <c r="M6286"/>
      <c r="N6286"/>
      <c r="O6286"/>
      <c r="P6286"/>
      <c r="Q6286"/>
      <c r="R6286"/>
      <c r="S6286"/>
      <c r="T6286"/>
      <c r="U6286"/>
      <c r="V6286"/>
      <c r="W6286"/>
      <c r="X6286"/>
      <c r="Y6286"/>
      <c r="Z6286"/>
    </row>
    <row r="6287" spans="1:26" x14ac:dyDescent="0.25">
      <c r="A6287"/>
      <c r="B6287"/>
      <c r="C6287"/>
      <c r="D6287"/>
      <c r="E6287"/>
      <c r="F6287"/>
      <c r="G6287"/>
      <c r="H6287"/>
      <c r="I6287"/>
      <c r="J6287"/>
      <c r="K6287"/>
      <c r="L6287"/>
      <c r="M6287"/>
      <c r="N6287"/>
      <c r="O6287"/>
      <c r="P6287"/>
      <c r="Q6287"/>
      <c r="R6287"/>
      <c r="S6287"/>
      <c r="T6287"/>
      <c r="U6287"/>
      <c r="V6287"/>
      <c r="W6287"/>
      <c r="X6287"/>
      <c r="Y6287"/>
      <c r="Z6287"/>
    </row>
    <row r="6288" spans="1:26" x14ac:dyDescent="0.25">
      <c r="A6288"/>
      <c r="B6288"/>
      <c r="C6288"/>
      <c r="D6288"/>
      <c r="E6288"/>
      <c r="F6288"/>
      <c r="G6288"/>
      <c r="H6288"/>
      <c r="I6288"/>
      <c r="J6288"/>
      <c r="K6288"/>
      <c r="L6288"/>
      <c r="M6288"/>
      <c r="N6288"/>
      <c r="O6288"/>
      <c r="P6288"/>
      <c r="Q6288"/>
      <c r="R6288"/>
      <c r="S6288"/>
      <c r="T6288"/>
      <c r="U6288"/>
      <c r="V6288"/>
      <c r="W6288"/>
      <c r="X6288"/>
      <c r="Y6288"/>
      <c r="Z6288"/>
    </row>
    <row r="6289" spans="1:26" x14ac:dyDescent="0.25">
      <c r="A6289"/>
      <c r="B6289"/>
      <c r="C6289"/>
      <c r="D6289"/>
      <c r="E6289"/>
      <c r="F6289"/>
      <c r="G6289"/>
      <c r="H6289"/>
      <c r="I6289"/>
      <c r="J6289"/>
      <c r="K6289"/>
      <c r="L6289"/>
      <c r="M6289"/>
      <c r="N6289"/>
      <c r="O6289"/>
      <c r="P6289"/>
      <c r="Q6289"/>
      <c r="R6289"/>
      <c r="S6289"/>
      <c r="T6289"/>
      <c r="U6289"/>
      <c r="V6289"/>
      <c r="W6289"/>
      <c r="X6289"/>
      <c r="Y6289"/>
      <c r="Z6289"/>
    </row>
    <row r="6290" spans="1:26" x14ac:dyDescent="0.25">
      <c r="A6290"/>
      <c r="B6290"/>
      <c r="C6290"/>
      <c r="D6290"/>
      <c r="E6290"/>
      <c r="F6290"/>
      <c r="G6290"/>
      <c r="H6290"/>
      <c r="I6290"/>
      <c r="J6290"/>
      <c r="K6290"/>
      <c r="L6290"/>
      <c r="M6290"/>
      <c r="N6290"/>
      <c r="O6290"/>
      <c r="P6290"/>
      <c r="Q6290"/>
      <c r="R6290"/>
      <c r="S6290"/>
      <c r="T6290"/>
      <c r="U6290"/>
      <c r="V6290"/>
      <c r="W6290"/>
      <c r="X6290"/>
      <c r="Y6290"/>
      <c r="Z6290"/>
    </row>
    <row r="6291" spans="1:26" x14ac:dyDescent="0.25">
      <c r="A6291"/>
      <c r="B6291"/>
      <c r="C6291"/>
      <c r="D6291"/>
      <c r="E6291"/>
      <c r="F6291"/>
      <c r="G6291"/>
      <c r="H6291"/>
      <c r="I6291"/>
      <c r="J6291"/>
      <c r="K6291"/>
      <c r="L6291"/>
      <c r="M6291"/>
      <c r="N6291"/>
      <c r="O6291"/>
      <c r="P6291"/>
      <c r="Q6291"/>
      <c r="R6291"/>
      <c r="S6291"/>
      <c r="T6291"/>
      <c r="U6291"/>
      <c r="V6291"/>
      <c r="W6291"/>
      <c r="X6291"/>
      <c r="Y6291"/>
      <c r="Z6291"/>
    </row>
    <row r="6292" spans="1:26" x14ac:dyDescent="0.25">
      <c r="A6292"/>
      <c r="B6292"/>
      <c r="C6292"/>
      <c r="D6292"/>
      <c r="E6292"/>
      <c r="F6292"/>
      <c r="G6292"/>
      <c r="H6292"/>
      <c r="I6292"/>
      <c r="J6292"/>
      <c r="K6292"/>
      <c r="L6292"/>
      <c r="M6292"/>
      <c r="N6292"/>
      <c r="O6292"/>
      <c r="P6292"/>
      <c r="Q6292"/>
      <c r="R6292"/>
      <c r="S6292"/>
      <c r="T6292"/>
      <c r="U6292"/>
      <c r="V6292"/>
      <c r="W6292"/>
      <c r="X6292"/>
      <c r="Y6292"/>
      <c r="Z6292"/>
    </row>
    <row r="6293" spans="1:26" x14ac:dyDescent="0.25">
      <c r="A6293"/>
      <c r="B6293"/>
      <c r="C6293"/>
      <c r="D6293"/>
      <c r="E6293"/>
      <c r="F6293"/>
      <c r="G6293"/>
      <c r="H6293"/>
      <c r="I6293"/>
      <c r="J6293"/>
      <c r="K6293"/>
      <c r="L6293"/>
      <c r="M6293"/>
      <c r="N6293"/>
      <c r="O6293"/>
      <c r="P6293"/>
      <c r="Q6293"/>
      <c r="R6293"/>
      <c r="S6293"/>
      <c r="T6293"/>
      <c r="U6293"/>
      <c r="V6293"/>
      <c r="W6293"/>
      <c r="X6293"/>
      <c r="Y6293"/>
      <c r="Z6293"/>
    </row>
    <row r="6294" spans="1:26" x14ac:dyDescent="0.25">
      <c r="A6294"/>
      <c r="B6294"/>
      <c r="C6294"/>
      <c r="D6294"/>
      <c r="E6294"/>
      <c r="F6294"/>
      <c r="G6294"/>
      <c r="H6294"/>
      <c r="I6294"/>
      <c r="J6294"/>
      <c r="K6294"/>
      <c r="L6294"/>
      <c r="M6294"/>
      <c r="N6294"/>
      <c r="O6294"/>
      <c r="P6294"/>
      <c r="Q6294"/>
      <c r="R6294"/>
      <c r="S6294"/>
      <c r="T6294"/>
      <c r="U6294"/>
      <c r="V6294"/>
      <c r="W6294"/>
      <c r="X6294"/>
      <c r="Y6294"/>
      <c r="Z6294"/>
    </row>
    <row r="6295" spans="1:26" x14ac:dyDescent="0.25">
      <c r="A6295"/>
      <c r="B6295"/>
      <c r="C6295"/>
      <c r="D6295"/>
      <c r="E6295"/>
      <c r="F6295"/>
      <c r="G6295"/>
      <c r="H6295"/>
      <c r="I6295"/>
      <c r="J6295"/>
      <c r="K6295"/>
      <c r="L6295"/>
      <c r="M6295"/>
      <c r="N6295"/>
      <c r="O6295"/>
      <c r="P6295"/>
      <c r="Q6295"/>
      <c r="R6295"/>
      <c r="S6295"/>
      <c r="T6295"/>
      <c r="U6295"/>
      <c r="V6295"/>
      <c r="W6295"/>
      <c r="X6295"/>
      <c r="Y6295"/>
      <c r="Z6295"/>
    </row>
    <row r="6296" spans="1:26" x14ac:dyDescent="0.25">
      <c r="A6296"/>
      <c r="B6296"/>
      <c r="C6296"/>
      <c r="D6296"/>
      <c r="E6296"/>
      <c r="F6296"/>
      <c r="G6296"/>
      <c r="H6296"/>
      <c r="I6296"/>
      <c r="J6296"/>
      <c r="K6296"/>
      <c r="L6296"/>
      <c r="M6296"/>
      <c r="N6296"/>
      <c r="O6296"/>
      <c r="P6296"/>
      <c r="Q6296"/>
      <c r="R6296"/>
      <c r="S6296"/>
      <c r="T6296"/>
      <c r="U6296"/>
      <c r="V6296"/>
      <c r="W6296"/>
      <c r="X6296"/>
      <c r="Y6296"/>
      <c r="Z6296"/>
    </row>
    <row r="6297" spans="1:26" x14ac:dyDescent="0.25">
      <c r="A6297"/>
      <c r="B6297"/>
      <c r="C6297"/>
      <c r="D6297"/>
      <c r="E6297"/>
      <c r="F6297"/>
      <c r="G6297"/>
      <c r="H6297"/>
      <c r="I6297"/>
      <c r="J6297"/>
      <c r="K6297"/>
      <c r="L6297"/>
      <c r="M6297"/>
      <c r="N6297"/>
      <c r="O6297"/>
      <c r="P6297"/>
      <c r="Q6297"/>
      <c r="R6297"/>
      <c r="S6297"/>
      <c r="T6297"/>
      <c r="U6297"/>
      <c r="V6297"/>
      <c r="W6297"/>
      <c r="X6297"/>
      <c r="Y6297"/>
      <c r="Z6297"/>
    </row>
    <row r="6298" spans="1:26" x14ac:dyDescent="0.25">
      <c r="A6298"/>
      <c r="B6298"/>
      <c r="C6298"/>
      <c r="D6298"/>
      <c r="E6298"/>
      <c r="F6298"/>
      <c r="G6298"/>
      <c r="H6298"/>
      <c r="I6298"/>
      <c r="J6298"/>
      <c r="K6298"/>
      <c r="L6298"/>
      <c r="M6298"/>
      <c r="N6298"/>
      <c r="O6298"/>
      <c r="P6298"/>
      <c r="Q6298"/>
      <c r="R6298"/>
      <c r="S6298"/>
      <c r="T6298"/>
      <c r="U6298"/>
      <c r="V6298"/>
      <c r="W6298"/>
      <c r="X6298"/>
      <c r="Y6298"/>
      <c r="Z6298"/>
    </row>
    <row r="6299" spans="1:26" x14ac:dyDescent="0.25">
      <c r="A6299"/>
      <c r="B6299"/>
      <c r="C6299"/>
      <c r="D6299"/>
      <c r="E6299"/>
      <c r="F6299"/>
      <c r="G6299"/>
      <c r="H6299"/>
      <c r="I6299"/>
      <c r="J6299"/>
      <c r="K6299"/>
      <c r="L6299"/>
      <c r="M6299"/>
      <c r="N6299"/>
      <c r="O6299"/>
      <c r="P6299"/>
      <c r="Q6299"/>
      <c r="R6299"/>
      <c r="S6299"/>
      <c r="T6299"/>
      <c r="U6299"/>
      <c r="V6299"/>
      <c r="W6299"/>
      <c r="X6299"/>
      <c r="Y6299"/>
      <c r="Z6299"/>
    </row>
    <row r="6300" spans="1:26" x14ac:dyDescent="0.25">
      <c r="A6300"/>
      <c r="B6300"/>
      <c r="C6300"/>
      <c r="D6300"/>
      <c r="E6300"/>
      <c r="F6300"/>
      <c r="G6300"/>
      <c r="H6300"/>
      <c r="I6300"/>
      <c r="J6300"/>
      <c r="K6300"/>
      <c r="L6300"/>
      <c r="M6300"/>
      <c r="N6300"/>
      <c r="O6300"/>
      <c r="P6300"/>
      <c r="Q6300"/>
      <c r="R6300"/>
      <c r="S6300"/>
      <c r="T6300"/>
      <c r="U6300"/>
      <c r="V6300"/>
      <c r="W6300"/>
      <c r="X6300"/>
      <c r="Y6300"/>
      <c r="Z6300"/>
    </row>
    <row r="6301" spans="1:26" x14ac:dyDescent="0.25">
      <c r="A6301"/>
      <c r="B6301"/>
      <c r="C6301"/>
      <c r="D6301"/>
      <c r="E6301"/>
      <c r="F6301"/>
      <c r="G6301"/>
      <c r="H6301"/>
      <c r="I6301"/>
      <c r="J6301"/>
      <c r="K6301"/>
      <c r="L6301"/>
      <c r="M6301"/>
      <c r="N6301"/>
      <c r="O6301"/>
      <c r="P6301"/>
      <c r="Q6301"/>
      <c r="R6301"/>
      <c r="S6301"/>
      <c r="T6301"/>
      <c r="U6301"/>
      <c r="V6301"/>
      <c r="W6301"/>
      <c r="X6301"/>
      <c r="Y6301"/>
      <c r="Z6301"/>
    </row>
    <row r="6302" spans="1:26" x14ac:dyDescent="0.25">
      <c r="A6302"/>
      <c r="B6302"/>
      <c r="C6302"/>
      <c r="D6302"/>
      <c r="E6302"/>
      <c r="F6302"/>
      <c r="G6302"/>
      <c r="H6302"/>
      <c r="I6302"/>
      <c r="J6302"/>
      <c r="K6302"/>
      <c r="L6302"/>
      <c r="M6302"/>
      <c r="N6302"/>
      <c r="O6302"/>
      <c r="P6302"/>
      <c r="Q6302"/>
      <c r="R6302"/>
      <c r="S6302"/>
      <c r="T6302"/>
      <c r="U6302"/>
      <c r="V6302"/>
      <c r="W6302"/>
      <c r="X6302"/>
      <c r="Y6302"/>
      <c r="Z6302"/>
    </row>
    <row r="6303" spans="1:26" x14ac:dyDescent="0.25">
      <c r="A6303"/>
      <c r="B6303"/>
      <c r="C6303"/>
      <c r="D6303"/>
      <c r="E6303"/>
      <c r="F6303"/>
      <c r="G6303"/>
      <c r="H6303"/>
      <c r="I6303"/>
      <c r="J6303"/>
      <c r="K6303"/>
      <c r="L6303"/>
      <c r="M6303"/>
      <c r="N6303"/>
      <c r="O6303"/>
      <c r="P6303"/>
      <c r="Q6303"/>
      <c r="R6303"/>
      <c r="S6303"/>
      <c r="T6303"/>
      <c r="U6303"/>
      <c r="V6303"/>
      <c r="W6303"/>
      <c r="X6303"/>
      <c r="Y6303"/>
      <c r="Z6303"/>
    </row>
    <row r="6304" spans="1:26" x14ac:dyDescent="0.25">
      <c r="A6304"/>
      <c r="B6304"/>
      <c r="C6304"/>
      <c r="D6304"/>
      <c r="E6304"/>
      <c r="F6304"/>
      <c r="G6304"/>
      <c r="H6304"/>
      <c r="I6304"/>
      <c r="J6304"/>
      <c r="K6304"/>
      <c r="L6304"/>
      <c r="M6304"/>
      <c r="N6304"/>
      <c r="O6304"/>
      <c r="P6304"/>
      <c r="Q6304"/>
      <c r="R6304"/>
      <c r="S6304"/>
      <c r="T6304"/>
      <c r="U6304"/>
      <c r="V6304"/>
      <c r="W6304"/>
      <c r="X6304"/>
      <c r="Y6304"/>
      <c r="Z6304"/>
    </row>
    <row r="6305" spans="1:26" x14ac:dyDescent="0.25">
      <c r="A6305"/>
      <c r="B6305"/>
      <c r="C6305"/>
      <c r="D6305"/>
      <c r="E6305"/>
      <c r="F6305"/>
      <c r="G6305"/>
      <c r="H6305"/>
      <c r="I6305"/>
      <c r="J6305"/>
      <c r="K6305"/>
      <c r="L6305"/>
      <c r="M6305"/>
      <c r="N6305"/>
      <c r="O6305"/>
      <c r="P6305"/>
      <c r="Q6305"/>
      <c r="R6305"/>
      <c r="S6305"/>
      <c r="T6305"/>
      <c r="U6305"/>
      <c r="V6305"/>
      <c r="W6305"/>
      <c r="X6305"/>
      <c r="Y6305"/>
      <c r="Z6305"/>
    </row>
    <row r="6306" spans="1:26" x14ac:dyDescent="0.25">
      <c r="A6306"/>
      <c r="B6306"/>
      <c r="C6306"/>
      <c r="D6306"/>
      <c r="E6306"/>
      <c r="F6306"/>
      <c r="G6306"/>
      <c r="H6306"/>
      <c r="I6306"/>
      <c r="J6306"/>
      <c r="K6306"/>
      <c r="L6306"/>
      <c r="M6306"/>
      <c r="N6306"/>
      <c r="O6306"/>
      <c r="P6306"/>
      <c r="Q6306"/>
      <c r="R6306"/>
      <c r="S6306"/>
      <c r="T6306"/>
      <c r="U6306"/>
      <c r="V6306"/>
      <c r="W6306"/>
      <c r="X6306"/>
      <c r="Y6306"/>
      <c r="Z6306"/>
    </row>
    <row r="6307" spans="1:26" x14ac:dyDescent="0.25">
      <c r="A6307"/>
      <c r="B6307"/>
      <c r="C6307"/>
      <c r="D6307"/>
      <c r="E6307"/>
      <c r="F6307"/>
      <c r="G6307"/>
      <c r="H6307"/>
      <c r="I6307"/>
      <c r="J6307"/>
      <c r="K6307"/>
      <c r="L6307"/>
      <c r="M6307"/>
      <c r="N6307"/>
      <c r="O6307"/>
      <c r="P6307"/>
      <c r="Q6307"/>
      <c r="R6307"/>
      <c r="S6307"/>
      <c r="T6307"/>
      <c r="U6307"/>
      <c r="V6307"/>
      <c r="W6307"/>
      <c r="X6307"/>
      <c r="Y6307"/>
      <c r="Z6307"/>
    </row>
    <row r="6308" spans="1:26" x14ac:dyDescent="0.25">
      <c r="A6308"/>
      <c r="B6308"/>
      <c r="C6308"/>
      <c r="D6308"/>
      <c r="E6308"/>
      <c r="F6308"/>
      <c r="G6308"/>
      <c r="H6308"/>
      <c r="I6308"/>
      <c r="J6308"/>
      <c r="K6308"/>
      <c r="L6308"/>
      <c r="M6308"/>
      <c r="N6308"/>
      <c r="O6308"/>
      <c r="P6308"/>
      <c r="Q6308"/>
      <c r="R6308"/>
      <c r="S6308"/>
      <c r="T6308"/>
      <c r="U6308"/>
      <c r="V6308"/>
      <c r="W6308"/>
      <c r="X6308"/>
      <c r="Y6308"/>
      <c r="Z6308"/>
    </row>
    <row r="6309" spans="1:26" x14ac:dyDescent="0.25">
      <c r="A6309"/>
      <c r="B6309"/>
      <c r="C6309"/>
      <c r="D6309"/>
      <c r="E6309"/>
      <c r="F6309"/>
      <c r="G6309"/>
      <c r="H6309"/>
      <c r="I6309"/>
      <c r="J6309"/>
      <c r="K6309"/>
      <c r="L6309"/>
      <c r="M6309"/>
      <c r="N6309"/>
      <c r="O6309"/>
      <c r="P6309"/>
      <c r="Q6309"/>
      <c r="R6309"/>
      <c r="S6309"/>
      <c r="T6309"/>
      <c r="U6309"/>
      <c r="V6309"/>
      <c r="W6309"/>
      <c r="X6309"/>
      <c r="Y6309"/>
      <c r="Z6309"/>
    </row>
    <row r="6310" spans="1:26" x14ac:dyDescent="0.25">
      <c r="A6310"/>
      <c r="B6310"/>
      <c r="C6310"/>
      <c r="D6310"/>
      <c r="E6310"/>
      <c r="F6310"/>
      <c r="G6310"/>
      <c r="H6310"/>
      <c r="I6310"/>
      <c r="J6310"/>
      <c r="K6310"/>
      <c r="L6310"/>
      <c r="M6310"/>
      <c r="N6310"/>
      <c r="O6310"/>
      <c r="P6310"/>
      <c r="Q6310"/>
      <c r="R6310"/>
      <c r="S6310"/>
      <c r="T6310"/>
      <c r="U6310"/>
      <c r="V6310"/>
      <c r="W6310"/>
      <c r="X6310"/>
      <c r="Y6310"/>
      <c r="Z6310"/>
    </row>
    <row r="6311" spans="1:26" x14ac:dyDescent="0.25">
      <c r="A6311"/>
      <c r="B6311"/>
      <c r="C6311"/>
      <c r="D6311"/>
      <c r="E6311"/>
      <c r="F6311"/>
      <c r="G6311"/>
      <c r="H6311"/>
      <c r="I6311"/>
      <c r="J6311"/>
      <c r="K6311"/>
      <c r="L6311"/>
      <c r="M6311"/>
      <c r="N6311"/>
      <c r="O6311"/>
      <c r="P6311"/>
      <c r="Q6311"/>
      <c r="R6311"/>
      <c r="S6311"/>
      <c r="T6311"/>
      <c r="U6311"/>
      <c r="V6311"/>
      <c r="W6311"/>
      <c r="X6311"/>
      <c r="Y6311"/>
      <c r="Z6311"/>
    </row>
    <row r="6312" spans="1:26" x14ac:dyDescent="0.25">
      <c r="A6312"/>
      <c r="B6312"/>
      <c r="C6312"/>
      <c r="D6312"/>
      <c r="E6312"/>
      <c r="F6312"/>
      <c r="G6312"/>
      <c r="H6312"/>
      <c r="I6312"/>
      <c r="J6312"/>
      <c r="K6312"/>
      <c r="L6312"/>
      <c r="M6312"/>
      <c r="N6312"/>
      <c r="O6312"/>
      <c r="P6312"/>
      <c r="Q6312"/>
      <c r="R6312"/>
      <c r="S6312"/>
      <c r="T6312"/>
      <c r="U6312"/>
      <c r="V6312"/>
      <c r="W6312"/>
      <c r="X6312"/>
      <c r="Y6312"/>
      <c r="Z6312"/>
    </row>
    <row r="6313" spans="1:26" x14ac:dyDescent="0.25">
      <c r="A6313"/>
      <c r="B6313"/>
      <c r="C6313"/>
      <c r="D6313"/>
      <c r="E6313"/>
      <c r="F6313"/>
      <c r="G6313"/>
      <c r="H6313"/>
      <c r="I6313"/>
      <c r="J6313"/>
      <c r="K6313"/>
      <c r="L6313"/>
      <c r="M6313"/>
      <c r="N6313"/>
      <c r="O6313"/>
      <c r="P6313"/>
      <c r="Q6313"/>
      <c r="R6313"/>
      <c r="S6313"/>
      <c r="T6313"/>
      <c r="U6313"/>
      <c r="V6313"/>
      <c r="W6313"/>
      <c r="X6313"/>
      <c r="Y6313"/>
      <c r="Z6313"/>
    </row>
    <row r="6314" spans="1:26" x14ac:dyDescent="0.25">
      <c r="A6314"/>
      <c r="B6314"/>
      <c r="C6314"/>
      <c r="D6314"/>
      <c r="E6314"/>
      <c r="F6314"/>
      <c r="G6314"/>
      <c r="H6314"/>
      <c r="I6314"/>
      <c r="J6314"/>
      <c r="K6314"/>
      <c r="L6314"/>
      <c r="M6314"/>
      <c r="N6314"/>
      <c r="O6314"/>
      <c r="P6314"/>
      <c r="Q6314"/>
      <c r="R6314"/>
      <c r="S6314"/>
      <c r="T6314"/>
      <c r="U6314"/>
      <c r="V6314"/>
      <c r="W6314"/>
      <c r="X6314"/>
      <c r="Y6314"/>
      <c r="Z6314"/>
    </row>
    <row r="6315" spans="1:26" x14ac:dyDescent="0.25">
      <c r="A6315"/>
      <c r="B6315"/>
      <c r="C6315"/>
      <c r="D6315"/>
      <c r="E6315"/>
      <c r="F6315"/>
      <c r="G6315"/>
      <c r="H6315"/>
      <c r="I6315"/>
      <c r="J6315"/>
      <c r="K6315"/>
      <c r="L6315"/>
      <c r="M6315"/>
      <c r="N6315"/>
      <c r="O6315"/>
      <c r="P6315"/>
      <c r="Q6315"/>
      <c r="R6315"/>
      <c r="S6315"/>
      <c r="T6315"/>
      <c r="U6315"/>
      <c r="V6315"/>
      <c r="W6315"/>
      <c r="X6315"/>
      <c r="Y6315"/>
      <c r="Z6315"/>
    </row>
    <row r="6316" spans="1:26" x14ac:dyDescent="0.25">
      <c r="A6316"/>
      <c r="B6316"/>
      <c r="C6316"/>
      <c r="D6316"/>
      <c r="E6316"/>
      <c r="F6316"/>
      <c r="G6316"/>
      <c r="H6316"/>
      <c r="I6316"/>
      <c r="J6316"/>
      <c r="K6316"/>
      <c r="L6316"/>
      <c r="M6316"/>
      <c r="N6316"/>
      <c r="O6316"/>
      <c r="P6316"/>
      <c r="Q6316"/>
      <c r="R6316"/>
      <c r="S6316"/>
      <c r="T6316"/>
      <c r="U6316"/>
      <c r="V6316"/>
      <c r="W6316"/>
      <c r="X6316"/>
      <c r="Y6316"/>
      <c r="Z6316"/>
    </row>
    <row r="6317" spans="1:26" x14ac:dyDescent="0.25">
      <c r="A6317"/>
      <c r="B6317"/>
      <c r="C6317"/>
      <c r="D6317"/>
      <c r="E6317"/>
      <c r="F6317"/>
      <c r="G6317"/>
      <c r="H6317"/>
      <c r="I6317"/>
      <c r="J6317"/>
      <c r="K6317"/>
      <c r="L6317"/>
      <c r="M6317"/>
      <c r="N6317"/>
      <c r="O6317"/>
      <c r="P6317"/>
      <c r="Q6317"/>
      <c r="R6317"/>
      <c r="S6317"/>
      <c r="T6317"/>
      <c r="U6317"/>
      <c r="V6317"/>
      <c r="W6317"/>
      <c r="X6317"/>
      <c r="Y6317"/>
      <c r="Z6317"/>
    </row>
    <row r="6318" spans="1:26" x14ac:dyDescent="0.25">
      <c r="A6318"/>
      <c r="B6318"/>
      <c r="C6318"/>
      <c r="D6318"/>
      <c r="E6318"/>
      <c r="F6318"/>
      <c r="G6318"/>
      <c r="H6318"/>
      <c r="I6318"/>
      <c r="J6318"/>
      <c r="K6318"/>
      <c r="L6318"/>
      <c r="M6318"/>
      <c r="N6318"/>
      <c r="O6318"/>
      <c r="P6318"/>
      <c r="Q6318"/>
      <c r="R6318"/>
      <c r="S6318"/>
      <c r="T6318"/>
      <c r="U6318"/>
      <c r="V6318"/>
      <c r="W6318"/>
      <c r="X6318"/>
      <c r="Y6318"/>
      <c r="Z6318"/>
    </row>
    <row r="6319" spans="1:26" x14ac:dyDescent="0.25">
      <c r="A6319"/>
      <c r="B6319"/>
      <c r="C6319"/>
      <c r="D6319"/>
      <c r="E6319"/>
      <c r="F6319"/>
      <c r="G6319"/>
      <c r="H6319"/>
      <c r="I6319"/>
      <c r="J6319"/>
      <c r="K6319"/>
      <c r="L6319"/>
      <c r="M6319"/>
      <c r="N6319"/>
      <c r="O6319"/>
      <c r="P6319"/>
      <c r="Q6319"/>
      <c r="R6319"/>
      <c r="S6319"/>
      <c r="T6319"/>
      <c r="U6319"/>
      <c r="V6319"/>
      <c r="W6319"/>
      <c r="X6319"/>
      <c r="Y6319"/>
      <c r="Z6319"/>
    </row>
    <row r="6320" spans="1:26" x14ac:dyDescent="0.25">
      <c r="A6320"/>
      <c r="B6320"/>
      <c r="C6320"/>
      <c r="D6320"/>
      <c r="E6320"/>
      <c r="F6320"/>
      <c r="G6320"/>
      <c r="H6320"/>
      <c r="I6320"/>
      <c r="J6320"/>
      <c r="K6320"/>
      <c r="L6320"/>
      <c r="M6320"/>
      <c r="N6320"/>
      <c r="O6320"/>
      <c r="P6320"/>
      <c r="Q6320"/>
      <c r="R6320"/>
      <c r="S6320"/>
      <c r="T6320"/>
      <c r="U6320"/>
      <c r="V6320"/>
      <c r="W6320"/>
      <c r="X6320"/>
      <c r="Y6320"/>
      <c r="Z6320"/>
    </row>
    <row r="6321" spans="1:26" x14ac:dyDescent="0.25">
      <c r="A6321"/>
      <c r="B6321"/>
      <c r="C6321"/>
      <c r="D6321"/>
      <c r="E6321"/>
      <c r="F6321"/>
      <c r="G6321"/>
      <c r="H6321"/>
      <c r="I6321"/>
      <c r="J6321"/>
      <c r="K6321"/>
      <c r="L6321"/>
      <c r="M6321"/>
      <c r="N6321"/>
      <c r="O6321"/>
      <c r="P6321"/>
      <c r="Q6321"/>
      <c r="R6321"/>
      <c r="S6321"/>
      <c r="T6321"/>
      <c r="U6321"/>
      <c r="V6321"/>
      <c r="W6321"/>
      <c r="X6321"/>
      <c r="Y6321"/>
      <c r="Z6321"/>
    </row>
    <row r="6322" spans="1:26" x14ac:dyDescent="0.25">
      <c r="A6322"/>
      <c r="B6322"/>
      <c r="C6322"/>
      <c r="D6322"/>
      <c r="E6322"/>
      <c r="F6322"/>
      <c r="G6322"/>
      <c r="H6322"/>
      <c r="I6322"/>
      <c r="J6322"/>
      <c r="K6322"/>
      <c r="L6322"/>
      <c r="M6322"/>
      <c r="N6322"/>
      <c r="O6322"/>
      <c r="P6322"/>
      <c r="Q6322"/>
      <c r="R6322"/>
      <c r="S6322"/>
      <c r="T6322"/>
      <c r="U6322"/>
      <c r="V6322"/>
      <c r="W6322"/>
      <c r="X6322"/>
      <c r="Y6322"/>
      <c r="Z6322"/>
    </row>
    <row r="6323" spans="1:26" x14ac:dyDescent="0.25">
      <c r="A6323"/>
      <c r="B6323"/>
      <c r="C6323"/>
      <c r="D6323"/>
      <c r="E6323"/>
      <c r="F6323"/>
      <c r="G6323"/>
      <c r="H6323"/>
      <c r="I6323"/>
      <c r="J6323"/>
      <c r="K6323"/>
      <c r="L6323"/>
      <c r="M6323"/>
      <c r="N6323"/>
      <c r="O6323"/>
      <c r="P6323"/>
      <c r="Q6323"/>
      <c r="R6323"/>
      <c r="S6323"/>
      <c r="T6323"/>
      <c r="U6323"/>
      <c r="V6323"/>
      <c r="W6323"/>
      <c r="X6323"/>
      <c r="Y6323"/>
      <c r="Z6323"/>
    </row>
    <row r="6324" spans="1:26" x14ac:dyDescent="0.25">
      <c r="A6324"/>
      <c r="B6324"/>
      <c r="C6324"/>
      <c r="D6324"/>
      <c r="E6324"/>
      <c r="F6324"/>
      <c r="G6324"/>
      <c r="H6324"/>
      <c r="I6324"/>
      <c r="J6324"/>
      <c r="K6324"/>
      <c r="L6324"/>
      <c r="M6324"/>
      <c r="N6324"/>
      <c r="O6324"/>
      <c r="P6324"/>
      <c r="Q6324"/>
      <c r="R6324"/>
      <c r="S6324"/>
      <c r="T6324"/>
      <c r="U6324"/>
      <c r="V6324"/>
      <c r="W6324"/>
      <c r="X6324"/>
      <c r="Y6324"/>
      <c r="Z6324"/>
    </row>
    <row r="6325" spans="1:26" x14ac:dyDescent="0.25">
      <c r="A6325"/>
      <c r="B6325"/>
      <c r="C6325"/>
      <c r="D6325"/>
      <c r="E6325"/>
      <c r="F6325"/>
      <c r="G6325"/>
      <c r="H6325"/>
      <c r="I6325"/>
      <c r="J6325"/>
      <c r="K6325"/>
      <c r="L6325"/>
      <c r="M6325"/>
      <c r="N6325"/>
      <c r="O6325"/>
      <c r="P6325"/>
      <c r="Q6325"/>
      <c r="R6325"/>
      <c r="S6325"/>
      <c r="T6325"/>
      <c r="U6325"/>
      <c r="V6325"/>
      <c r="W6325"/>
      <c r="X6325"/>
      <c r="Y6325"/>
      <c r="Z6325"/>
    </row>
    <row r="6326" spans="1:26" x14ac:dyDescent="0.25">
      <c r="A6326"/>
      <c r="B6326"/>
      <c r="C6326"/>
      <c r="D6326"/>
      <c r="E6326"/>
      <c r="F6326"/>
      <c r="G6326"/>
      <c r="H6326"/>
      <c r="I6326"/>
      <c r="J6326"/>
      <c r="K6326"/>
      <c r="L6326"/>
      <c r="M6326"/>
      <c r="N6326"/>
      <c r="O6326"/>
      <c r="P6326"/>
      <c r="Q6326"/>
      <c r="R6326"/>
      <c r="S6326"/>
      <c r="T6326"/>
      <c r="U6326"/>
      <c r="V6326"/>
      <c r="W6326"/>
      <c r="X6326"/>
      <c r="Y6326"/>
      <c r="Z6326"/>
    </row>
    <row r="6327" spans="1:26" x14ac:dyDescent="0.25">
      <c r="A6327"/>
      <c r="B6327"/>
      <c r="C6327"/>
      <c r="D6327"/>
      <c r="E6327"/>
      <c r="F6327"/>
      <c r="G6327"/>
      <c r="H6327"/>
      <c r="I6327"/>
      <c r="J6327"/>
      <c r="K6327"/>
      <c r="L6327"/>
      <c r="M6327"/>
      <c r="N6327"/>
      <c r="O6327"/>
      <c r="P6327"/>
      <c r="Q6327"/>
      <c r="R6327"/>
      <c r="S6327"/>
      <c r="T6327"/>
      <c r="U6327"/>
      <c r="V6327"/>
      <c r="W6327"/>
      <c r="X6327"/>
      <c r="Y6327"/>
      <c r="Z6327"/>
    </row>
    <row r="6328" spans="1:26" x14ac:dyDescent="0.25">
      <c r="A6328"/>
      <c r="B6328"/>
      <c r="C6328"/>
      <c r="D6328"/>
      <c r="E6328"/>
      <c r="F6328"/>
      <c r="G6328"/>
      <c r="H6328"/>
      <c r="I6328"/>
      <c r="J6328"/>
      <c r="K6328"/>
      <c r="L6328"/>
      <c r="M6328"/>
      <c r="N6328"/>
      <c r="O6328"/>
      <c r="P6328"/>
      <c r="Q6328"/>
      <c r="R6328"/>
      <c r="S6328"/>
      <c r="T6328"/>
      <c r="U6328"/>
      <c r="V6328"/>
      <c r="W6328"/>
      <c r="X6328"/>
      <c r="Y6328"/>
      <c r="Z6328"/>
    </row>
    <row r="6329" spans="1:26" x14ac:dyDescent="0.25">
      <c r="A6329"/>
      <c r="B6329"/>
      <c r="C6329"/>
      <c r="D6329"/>
      <c r="E6329"/>
      <c r="F6329"/>
      <c r="G6329"/>
      <c r="H6329"/>
      <c r="I6329"/>
      <c r="J6329"/>
      <c r="K6329"/>
      <c r="L6329"/>
      <c r="M6329"/>
      <c r="N6329"/>
      <c r="O6329"/>
      <c r="P6329"/>
      <c r="Q6329"/>
      <c r="R6329"/>
      <c r="S6329"/>
      <c r="T6329"/>
      <c r="U6329"/>
      <c r="V6329"/>
      <c r="W6329"/>
      <c r="X6329"/>
      <c r="Y6329"/>
      <c r="Z6329"/>
    </row>
    <row r="6330" spans="1:26" x14ac:dyDescent="0.25">
      <c r="A6330"/>
      <c r="B6330"/>
      <c r="C6330"/>
      <c r="D6330"/>
      <c r="E6330"/>
      <c r="F6330"/>
      <c r="G6330"/>
      <c r="H6330"/>
      <c r="I6330"/>
      <c r="J6330"/>
      <c r="K6330"/>
      <c r="L6330"/>
      <c r="M6330"/>
      <c r="N6330"/>
      <c r="O6330"/>
      <c r="P6330"/>
      <c r="Q6330"/>
      <c r="R6330"/>
      <c r="S6330"/>
      <c r="T6330"/>
      <c r="U6330"/>
      <c r="V6330"/>
      <c r="W6330"/>
      <c r="X6330"/>
      <c r="Y6330"/>
      <c r="Z6330"/>
    </row>
    <row r="6331" spans="1:26" x14ac:dyDescent="0.25">
      <c r="A6331"/>
      <c r="B6331"/>
      <c r="C6331"/>
      <c r="D6331"/>
      <c r="E6331"/>
      <c r="F6331"/>
      <c r="G6331"/>
      <c r="H6331"/>
      <c r="I6331"/>
      <c r="J6331"/>
      <c r="K6331"/>
      <c r="L6331"/>
      <c r="M6331"/>
      <c r="N6331"/>
      <c r="O6331"/>
      <c r="P6331"/>
      <c r="Q6331"/>
      <c r="R6331"/>
      <c r="S6331"/>
      <c r="T6331"/>
      <c r="U6331"/>
      <c r="V6331"/>
      <c r="W6331"/>
      <c r="X6331"/>
      <c r="Y6331"/>
      <c r="Z6331"/>
    </row>
    <row r="6332" spans="1:26" x14ac:dyDescent="0.25">
      <c r="A6332"/>
      <c r="B6332"/>
      <c r="C6332"/>
      <c r="D6332"/>
      <c r="E6332"/>
      <c r="F6332"/>
      <c r="G6332"/>
      <c r="H6332"/>
      <c r="I6332"/>
      <c r="J6332"/>
      <c r="K6332"/>
      <c r="L6332"/>
      <c r="M6332"/>
      <c r="N6332"/>
      <c r="O6332"/>
      <c r="P6332"/>
      <c r="Q6332"/>
      <c r="R6332"/>
      <c r="S6332"/>
      <c r="T6332"/>
      <c r="U6332"/>
      <c r="V6332"/>
      <c r="W6332"/>
      <c r="X6332"/>
      <c r="Y6332"/>
      <c r="Z6332"/>
    </row>
    <row r="6333" spans="1:26" x14ac:dyDescent="0.25">
      <c r="A6333"/>
      <c r="B6333"/>
      <c r="C6333"/>
      <c r="D6333"/>
      <c r="E6333"/>
      <c r="F6333"/>
      <c r="G6333"/>
      <c r="H6333"/>
      <c r="I6333"/>
      <c r="J6333"/>
      <c r="K6333"/>
      <c r="L6333"/>
      <c r="M6333"/>
      <c r="N6333"/>
      <c r="O6333"/>
      <c r="P6333"/>
      <c r="Q6333"/>
      <c r="R6333"/>
      <c r="S6333"/>
      <c r="T6333"/>
      <c r="U6333"/>
      <c r="V6333"/>
      <c r="W6333"/>
      <c r="X6333"/>
      <c r="Y6333"/>
      <c r="Z6333"/>
    </row>
    <row r="6334" spans="1:26" x14ac:dyDescent="0.25">
      <c r="A6334"/>
      <c r="B6334"/>
      <c r="C6334"/>
      <c r="D6334"/>
      <c r="E6334"/>
      <c r="F6334"/>
      <c r="G6334"/>
      <c r="H6334"/>
      <c r="I6334"/>
      <c r="J6334"/>
      <c r="K6334"/>
      <c r="L6334"/>
      <c r="M6334"/>
      <c r="N6334"/>
      <c r="O6334"/>
      <c r="P6334"/>
      <c r="Q6334"/>
      <c r="R6334"/>
      <c r="S6334"/>
      <c r="T6334"/>
      <c r="U6334"/>
      <c r="V6334"/>
      <c r="W6334"/>
      <c r="X6334"/>
      <c r="Y6334"/>
      <c r="Z6334"/>
    </row>
    <row r="6335" spans="1:26" x14ac:dyDescent="0.25">
      <c r="A6335"/>
      <c r="B6335"/>
      <c r="C6335"/>
      <c r="D6335"/>
      <c r="E6335"/>
      <c r="F6335"/>
      <c r="G6335"/>
      <c r="H6335"/>
      <c r="I6335"/>
      <c r="J6335"/>
      <c r="K6335"/>
      <c r="L6335"/>
      <c r="M6335"/>
      <c r="N6335"/>
      <c r="O6335"/>
      <c r="P6335"/>
      <c r="Q6335"/>
      <c r="R6335"/>
      <c r="S6335"/>
      <c r="T6335"/>
      <c r="U6335"/>
      <c r="V6335"/>
      <c r="W6335"/>
      <c r="X6335"/>
      <c r="Y6335"/>
      <c r="Z6335"/>
    </row>
    <row r="6336" spans="1:26" x14ac:dyDescent="0.25">
      <c r="A6336"/>
      <c r="B6336"/>
      <c r="C6336"/>
      <c r="D6336"/>
      <c r="E6336"/>
      <c r="F6336"/>
      <c r="G6336"/>
      <c r="H6336"/>
      <c r="I6336"/>
      <c r="J6336"/>
      <c r="K6336"/>
      <c r="L6336"/>
      <c r="M6336"/>
      <c r="N6336"/>
      <c r="O6336"/>
      <c r="P6336"/>
      <c r="Q6336"/>
      <c r="R6336"/>
      <c r="S6336"/>
      <c r="T6336"/>
      <c r="U6336"/>
      <c r="V6336"/>
      <c r="W6336"/>
      <c r="X6336"/>
      <c r="Y6336"/>
      <c r="Z6336"/>
    </row>
    <row r="6337" spans="1:26" x14ac:dyDescent="0.25">
      <c r="A6337"/>
      <c r="B6337"/>
      <c r="C6337"/>
      <c r="D6337"/>
      <c r="E6337"/>
      <c r="F6337"/>
      <c r="G6337"/>
      <c r="H6337"/>
      <c r="I6337"/>
      <c r="J6337"/>
      <c r="K6337"/>
      <c r="L6337"/>
      <c r="M6337"/>
      <c r="N6337"/>
      <c r="O6337"/>
      <c r="P6337"/>
      <c r="Q6337"/>
      <c r="R6337"/>
      <c r="S6337"/>
      <c r="T6337"/>
      <c r="U6337"/>
      <c r="V6337"/>
      <c r="W6337"/>
      <c r="X6337"/>
      <c r="Y6337"/>
      <c r="Z6337"/>
    </row>
    <row r="6338" spans="1:26" x14ac:dyDescent="0.25">
      <c r="A6338"/>
      <c r="B6338"/>
      <c r="C6338"/>
      <c r="D6338"/>
      <c r="E6338"/>
      <c r="F6338"/>
      <c r="G6338"/>
      <c r="H6338"/>
      <c r="I6338"/>
      <c r="J6338"/>
      <c r="K6338"/>
      <c r="L6338"/>
      <c r="M6338"/>
      <c r="N6338"/>
      <c r="O6338"/>
      <c r="P6338"/>
      <c r="Q6338"/>
      <c r="R6338"/>
      <c r="S6338"/>
      <c r="T6338"/>
      <c r="U6338"/>
      <c r="V6338"/>
      <c r="W6338"/>
      <c r="X6338"/>
      <c r="Y6338"/>
      <c r="Z6338"/>
    </row>
    <row r="6339" spans="1:26" x14ac:dyDescent="0.25">
      <c r="A6339"/>
      <c r="B6339"/>
      <c r="C6339"/>
      <c r="D6339"/>
      <c r="E6339"/>
      <c r="F6339"/>
      <c r="G6339"/>
      <c r="H6339"/>
      <c r="I6339"/>
      <c r="J6339"/>
      <c r="K6339"/>
      <c r="L6339"/>
      <c r="M6339"/>
      <c r="N6339"/>
      <c r="O6339"/>
      <c r="P6339"/>
      <c r="Q6339"/>
      <c r="R6339"/>
      <c r="S6339"/>
      <c r="T6339"/>
      <c r="U6339"/>
      <c r="V6339"/>
      <c r="W6339"/>
      <c r="X6339"/>
      <c r="Y6339"/>
      <c r="Z6339"/>
    </row>
    <row r="6340" spans="1:26" x14ac:dyDescent="0.25">
      <c r="A6340"/>
      <c r="B6340"/>
      <c r="C6340"/>
      <c r="D6340"/>
      <c r="E6340"/>
      <c r="F6340"/>
      <c r="G6340"/>
      <c r="H6340"/>
      <c r="I6340"/>
      <c r="J6340"/>
      <c r="K6340"/>
      <c r="L6340"/>
      <c r="M6340"/>
      <c r="N6340"/>
      <c r="O6340"/>
      <c r="P6340"/>
      <c r="Q6340"/>
      <c r="R6340"/>
      <c r="S6340"/>
      <c r="T6340"/>
      <c r="U6340"/>
      <c r="V6340"/>
      <c r="W6340"/>
      <c r="X6340"/>
      <c r="Y6340"/>
      <c r="Z6340"/>
    </row>
    <row r="6341" spans="1:26" x14ac:dyDescent="0.25">
      <c r="A6341"/>
      <c r="B6341"/>
      <c r="C6341"/>
      <c r="D6341"/>
      <c r="E6341"/>
      <c r="F6341"/>
      <c r="G6341"/>
      <c r="H6341"/>
      <c r="I6341"/>
      <c r="J6341"/>
      <c r="K6341"/>
      <c r="L6341"/>
      <c r="M6341"/>
      <c r="N6341"/>
      <c r="O6341"/>
      <c r="P6341"/>
      <c r="Q6341"/>
      <c r="R6341"/>
      <c r="S6341"/>
      <c r="T6341"/>
      <c r="U6341"/>
      <c r="V6341"/>
      <c r="W6341"/>
      <c r="X6341"/>
      <c r="Y6341"/>
      <c r="Z6341"/>
    </row>
    <row r="6342" spans="1:26" x14ac:dyDescent="0.25">
      <c r="A6342"/>
      <c r="B6342"/>
      <c r="C6342"/>
      <c r="D6342"/>
      <c r="E6342"/>
      <c r="F6342"/>
      <c r="G6342"/>
      <c r="H6342"/>
      <c r="I6342"/>
      <c r="J6342"/>
      <c r="K6342"/>
      <c r="L6342"/>
      <c r="M6342"/>
      <c r="N6342"/>
      <c r="O6342"/>
      <c r="P6342"/>
      <c r="Q6342"/>
      <c r="R6342"/>
      <c r="S6342"/>
      <c r="T6342"/>
      <c r="U6342"/>
      <c r="V6342"/>
      <c r="W6342"/>
      <c r="X6342"/>
      <c r="Y6342"/>
      <c r="Z6342"/>
    </row>
    <row r="6343" spans="1:26" x14ac:dyDescent="0.25">
      <c r="A6343"/>
      <c r="B6343"/>
      <c r="C6343"/>
      <c r="D6343"/>
      <c r="E6343"/>
      <c r="F6343"/>
      <c r="G6343"/>
      <c r="H6343"/>
      <c r="I6343"/>
      <c r="J6343"/>
      <c r="K6343"/>
      <c r="L6343"/>
      <c r="M6343"/>
      <c r="N6343"/>
      <c r="O6343"/>
      <c r="P6343"/>
      <c r="Q6343"/>
      <c r="R6343"/>
      <c r="S6343"/>
      <c r="T6343"/>
      <c r="U6343"/>
      <c r="V6343"/>
      <c r="W6343"/>
      <c r="X6343"/>
      <c r="Y6343"/>
      <c r="Z6343"/>
    </row>
    <row r="6344" spans="1:26" x14ac:dyDescent="0.25">
      <c r="A6344"/>
      <c r="B6344"/>
      <c r="C6344"/>
      <c r="D6344"/>
      <c r="E6344"/>
      <c r="F6344"/>
      <c r="G6344"/>
      <c r="H6344"/>
      <c r="I6344"/>
      <c r="J6344"/>
      <c r="K6344"/>
      <c r="L6344"/>
      <c r="M6344"/>
      <c r="N6344"/>
      <c r="O6344"/>
      <c r="P6344"/>
      <c r="Q6344"/>
      <c r="R6344"/>
      <c r="S6344"/>
      <c r="T6344"/>
      <c r="U6344"/>
      <c r="V6344"/>
      <c r="W6344"/>
      <c r="X6344"/>
      <c r="Y6344"/>
      <c r="Z6344"/>
    </row>
    <row r="6345" spans="1:26" x14ac:dyDescent="0.25">
      <c r="A6345"/>
      <c r="B6345"/>
      <c r="C6345"/>
      <c r="D6345"/>
      <c r="E6345"/>
      <c r="F6345"/>
      <c r="G6345"/>
      <c r="H6345"/>
      <c r="I6345"/>
      <c r="J6345"/>
      <c r="K6345"/>
      <c r="L6345"/>
      <c r="M6345"/>
      <c r="N6345"/>
      <c r="O6345"/>
      <c r="P6345"/>
      <c r="Q6345"/>
      <c r="R6345"/>
      <c r="S6345"/>
      <c r="T6345"/>
      <c r="U6345"/>
      <c r="V6345"/>
      <c r="W6345"/>
      <c r="X6345"/>
      <c r="Y6345"/>
      <c r="Z6345"/>
    </row>
    <row r="6346" spans="1:26" x14ac:dyDescent="0.25">
      <c r="A6346"/>
      <c r="B6346"/>
      <c r="C6346"/>
      <c r="D6346"/>
      <c r="E6346"/>
      <c r="F6346"/>
      <c r="G6346"/>
      <c r="H6346"/>
      <c r="I6346"/>
      <c r="J6346"/>
      <c r="K6346"/>
      <c r="L6346"/>
      <c r="M6346"/>
      <c r="N6346"/>
      <c r="O6346"/>
      <c r="P6346"/>
      <c r="Q6346"/>
      <c r="R6346"/>
      <c r="S6346"/>
      <c r="T6346"/>
      <c r="U6346"/>
      <c r="V6346"/>
      <c r="W6346"/>
      <c r="X6346"/>
      <c r="Y6346"/>
      <c r="Z6346"/>
    </row>
    <row r="6347" spans="1:26" x14ac:dyDescent="0.25">
      <c r="A6347"/>
      <c r="B6347"/>
      <c r="C6347"/>
      <c r="D6347"/>
      <c r="E6347"/>
      <c r="F6347"/>
      <c r="G6347"/>
      <c r="H6347"/>
      <c r="I6347"/>
      <c r="J6347"/>
      <c r="K6347"/>
      <c r="L6347"/>
      <c r="M6347"/>
      <c r="N6347"/>
      <c r="O6347"/>
      <c r="P6347"/>
      <c r="Q6347"/>
      <c r="R6347"/>
      <c r="S6347"/>
      <c r="T6347"/>
      <c r="U6347"/>
      <c r="V6347"/>
      <c r="W6347"/>
      <c r="X6347"/>
      <c r="Y6347"/>
      <c r="Z6347"/>
    </row>
    <row r="6348" spans="1:26" x14ac:dyDescent="0.25">
      <c r="A6348"/>
      <c r="B6348"/>
      <c r="C6348"/>
      <c r="D6348"/>
      <c r="E6348"/>
      <c r="F6348"/>
      <c r="G6348"/>
      <c r="H6348"/>
      <c r="I6348"/>
      <c r="J6348"/>
      <c r="K6348"/>
      <c r="L6348"/>
      <c r="M6348"/>
      <c r="N6348"/>
      <c r="O6348"/>
      <c r="P6348"/>
      <c r="Q6348"/>
      <c r="R6348"/>
      <c r="S6348"/>
      <c r="T6348"/>
      <c r="U6348"/>
      <c r="V6348"/>
      <c r="W6348"/>
      <c r="X6348"/>
      <c r="Y6348"/>
      <c r="Z6348"/>
    </row>
    <row r="6349" spans="1:26" x14ac:dyDescent="0.25">
      <c r="A6349"/>
      <c r="B6349"/>
      <c r="C6349"/>
      <c r="D6349"/>
      <c r="E6349"/>
      <c r="F6349"/>
      <c r="G6349"/>
      <c r="H6349"/>
      <c r="I6349"/>
      <c r="J6349"/>
      <c r="K6349"/>
      <c r="L6349"/>
      <c r="M6349"/>
      <c r="N6349"/>
      <c r="O6349"/>
      <c r="P6349"/>
      <c r="Q6349"/>
      <c r="R6349"/>
      <c r="S6349"/>
      <c r="T6349"/>
      <c r="U6349"/>
      <c r="V6349"/>
      <c r="W6349"/>
      <c r="X6349"/>
      <c r="Y6349"/>
      <c r="Z6349"/>
    </row>
    <row r="6350" spans="1:26" x14ac:dyDescent="0.25">
      <c r="A6350"/>
      <c r="B6350"/>
      <c r="C6350"/>
      <c r="D6350"/>
      <c r="E6350"/>
      <c r="F6350"/>
      <c r="G6350"/>
      <c r="H6350"/>
      <c r="I6350"/>
      <c r="J6350"/>
      <c r="K6350"/>
      <c r="L6350"/>
      <c r="M6350"/>
      <c r="N6350"/>
      <c r="O6350"/>
      <c r="P6350"/>
      <c r="Q6350"/>
      <c r="R6350"/>
      <c r="S6350"/>
      <c r="T6350"/>
      <c r="U6350"/>
      <c r="V6350"/>
      <c r="W6350"/>
      <c r="X6350"/>
      <c r="Y6350"/>
      <c r="Z6350"/>
    </row>
    <row r="6351" spans="1:26" x14ac:dyDescent="0.25">
      <c r="A6351"/>
      <c r="B6351"/>
      <c r="C6351"/>
      <c r="D6351"/>
      <c r="E6351"/>
      <c r="F6351"/>
      <c r="G6351"/>
      <c r="H6351"/>
      <c r="I6351"/>
      <c r="J6351"/>
      <c r="K6351"/>
      <c r="L6351"/>
      <c r="M6351"/>
      <c r="N6351"/>
      <c r="O6351"/>
      <c r="P6351"/>
      <c r="Q6351"/>
      <c r="R6351"/>
      <c r="S6351"/>
      <c r="T6351"/>
      <c r="U6351"/>
      <c r="V6351"/>
      <c r="W6351"/>
      <c r="X6351"/>
      <c r="Y6351"/>
      <c r="Z6351"/>
    </row>
    <row r="6352" spans="1:26" x14ac:dyDescent="0.25">
      <c r="A6352"/>
      <c r="B6352"/>
      <c r="C6352"/>
      <c r="D6352"/>
      <c r="E6352"/>
      <c r="F6352"/>
      <c r="G6352"/>
      <c r="H6352"/>
      <c r="I6352"/>
      <c r="J6352"/>
      <c r="K6352"/>
      <c r="L6352"/>
      <c r="M6352"/>
      <c r="N6352"/>
      <c r="O6352"/>
      <c r="P6352"/>
      <c r="Q6352"/>
      <c r="R6352"/>
      <c r="S6352"/>
      <c r="T6352"/>
      <c r="U6352"/>
      <c r="V6352"/>
      <c r="W6352"/>
      <c r="X6352"/>
      <c r="Y6352"/>
      <c r="Z6352"/>
    </row>
    <row r="6353" spans="1:26" x14ac:dyDescent="0.25">
      <c r="A6353"/>
      <c r="B6353"/>
      <c r="C6353"/>
      <c r="D6353"/>
      <c r="E6353"/>
      <c r="F6353"/>
      <c r="G6353"/>
      <c r="H6353"/>
      <c r="I6353"/>
      <c r="J6353"/>
      <c r="K6353"/>
      <c r="L6353"/>
      <c r="M6353"/>
      <c r="N6353"/>
      <c r="O6353"/>
      <c r="P6353"/>
      <c r="Q6353"/>
      <c r="R6353"/>
      <c r="S6353"/>
      <c r="T6353"/>
      <c r="U6353"/>
      <c r="V6353"/>
      <c r="W6353"/>
      <c r="X6353"/>
      <c r="Y6353"/>
      <c r="Z6353"/>
    </row>
    <row r="6354" spans="1:26" x14ac:dyDescent="0.25">
      <c r="A6354"/>
      <c r="B6354"/>
      <c r="C6354"/>
      <c r="D6354"/>
      <c r="E6354"/>
      <c r="F6354"/>
      <c r="G6354"/>
      <c r="H6354"/>
      <c r="I6354"/>
      <c r="J6354"/>
      <c r="K6354"/>
      <c r="L6354"/>
      <c r="M6354"/>
      <c r="N6354"/>
      <c r="O6354"/>
      <c r="P6354"/>
      <c r="Q6354"/>
      <c r="R6354"/>
      <c r="S6354"/>
      <c r="T6354"/>
      <c r="U6354"/>
      <c r="V6354"/>
      <c r="W6354"/>
      <c r="X6354"/>
      <c r="Y6354"/>
      <c r="Z6354"/>
    </row>
    <row r="6355" spans="1:26" x14ac:dyDescent="0.25">
      <c r="A6355"/>
      <c r="B6355"/>
      <c r="C6355"/>
      <c r="D6355"/>
      <c r="E6355"/>
      <c r="F6355"/>
      <c r="G6355"/>
      <c r="H6355"/>
      <c r="I6355"/>
      <c r="J6355"/>
      <c r="K6355"/>
      <c r="L6355"/>
      <c r="M6355"/>
      <c r="N6355"/>
      <c r="O6355"/>
      <c r="P6355"/>
      <c r="Q6355"/>
      <c r="R6355"/>
      <c r="S6355"/>
      <c r="T6355"/>
      <c r="U6355"/>
      <c r="V6355"/>
      <c r="W6355"/>
      <c r="X6355"/>
      <c r="Y6355"/>
      <c r="Z6355"/>
    </row>
    <row r="6356" spans="1:26" x14ac:dyDescent="0.25">
      <c r="A6356"/>
      <c r="B6356"/>
      <c r="C6356"/>
      <c r="D6356"/>
      <c r="E6356"/>
      <c r="F6356"/>
      <c r="G6356"/>
      <c r="H6356"/>
      <c r="I6356"/>
      <c r="J6356"/>
      <c r="K6356"/>
      <c r="L6356"/>
      <c r="M6356"/>
      <c r="N6356"/>
      <c r="O6356"/>
      <c r="P6356"/>
      <c r="Q6356"/>
      <c r="R6356"/>
      <c r="S6356"/>
      <c r="T6356"/>
      <c r="U6356"/>
      <c r="V6356"/>
      <c r="W6356"/>
      <c r="X6356"/>
      <c r="Y6356"/>
      <c r="Z6356"/>
    </row>
    <row r="6357" spans="1:26" x14ac:dyDescent="0.25">
      <c r="A6357"/>
      <c r="B6357"/>
      <c r="C6357"/>
      <c r="D6357"/>
      <c r="E6357"/>
      <c r="F6357"/>
      <c r="G6357"/>
      <c r="H6357"/>
      <c r="I6357"/>
      <c r="J6357"/>
      <c r="K6357"/>
      <c r="L6357"/>
      <c r="M6357"/>
      <c r="N6357"/>
      <c r="O6357"/>
      <c r="P6357"/>
      <c r="Q6357"/>
      <c r="R6357"/>
      <c r="S6357"/>
      <c r="T6357"/>
      <c r="U6357"/>
      <c r="V6357"/>
      <c r="W6357"/>
      <c r="X6357"/>
      <c r="Y6357"/>
      <c r="Z6357"/>
    </row>
    <row r="6358" spans="1:26" x14ac:dyDescent="0.25">
      <c r="A6358"/>
      <c r="B6358"/>
      <c r="C6358"/>
      <c r="D6358"/>
      <c r="E6358"/>
      <c r="F6358"/>
      <c r="G6358"/>
      <c r="H6358"/>
      <c r="I6358"/>
      <c r="J6358"/>
      <c r="K6358"/>
      <c r="L6358"/>
      <c r="M6358"/>
      <c r="N6358"/>
      <c r="O6358"/>
      <c r="P6358"/>
      <c r="Q6358"/>
      <c r="R6358"/>
      <c r="S6358"/>
      <c r="T6358"/>
      <c r="U6358"/>
      <c r="V6358"/>
      <c r="W6358"/>
      <c r="X6358"/>
      <c r="Y6358"/>
      <c r="Z6358"/>
    </row>
    <row r="6359" spans="1:26" x14ac:dyDescent="0.25">
      <c r="A6359"/>
      <c r="B6359"/>
      <c r="C6359"/>
      <c r="D6359"/>
      <c r="E6359"/>
      <c r="F6359"/>
      <c r="G6359"/>
      <c r="H6359"/>
      <c r="I6359"/>
      <c r="J6359"/>
      <c r="K6359"/>
      <c r="L6359"/>
      <c r="M6359"/>
      <c r="N6359"/>
      <c r="O6359"/>
      <c r="P6359"/>
      <c r="Q6359"/>
      <c r="R6359"/>
      <c r="S6359"/>
      <c r="T6359"/>
      <c r="U6359"/>
      <c r="V6359"/>
      <c r="W6359"/>
      <c r="X6359"/>
      <c r="Y6359"/>
      <c r="Z6359"/>
    </row>
    <row r="6360" spans="1:26" x14ac:dyDescent="0.25">
      <c r="A6360"/>
      <c r="B6360"/>
      <c r="C6360"/>
      <c r="D6360"/>
      <c r="E6360"/>
      <c r="F6360"/>
      <c r="G6360"/>
      <c r="H6360"/>
      <c r="I6360"/>
      <c r="J6360"/>
      <c r="K6360"/>
      <c r="L6360"/>
      <c r="M6360"/>
      <c r="N6360"/>
      <c r="O6360"/>
      <c r="P6360"/>
      <c r="Q6360"/>
      <c r="R6360"/>
      <c r="S6360"/>
      <c r="T6360"/>
      <c r="U6360"/>
      <c r="V6360"/>
      <c r="W6360"/>
      <c r="X6360"/>
      <c r="Y6360"/>
      <c r="Z6360"/>
    </row>
    <row r="6361" spans="1:26" x14ac:dyDescent="0.25">
      <c r="A6361"/>
      <c r="B6361"/>
      <c r="C6361"/>
      <c r="D6361"/>
      <c r="E6361"/>
      <c r="F6361"/>
      <c r="G6361"/>
      <c r="H6361"/>
      <c r="I6361"/>
      <c r="J6361"/>
      <c r="K6361"/>
      <c r="L6361"/>
      <c r="M6361"/>
      <c r="N6361"/>
      <c r="O6361"/>
      <c r="P6361"/>
      <c r="Q6361"/>
      <c r="R6361"/>
      <c r="S6361"/>
      <c r="T6361"/>
      <c r="U6361"/>
      <c r="V6361"/>
      <c r="W6361"/>
      <c r="X6361"/>
      <c r="Y6361"/>
      <c r="Z6361"/>
    </row>
    <row r="6362" spans="1:26" x14ac:dyDescent="0.25">
      <c r="A6362"/>
      <c r="B6362"/>
      <c r="C6362"/>
      <c r="D6362"/>
      <c r="E6362"/>
      <c r="F6362"/>
      <c r="G6362"/>
      <c r="H6362"/>
      <c r="I6362"/>
      <c r="J6362"/>
      <c r="K6362"/>
      <c r="L6362"/>
      <c r="M6362"/>
      <c r="N6362"/>
      <c r="O6362"/>
      <c r="P6362"/>
      <c r="Q6362"/>
      <c r="R6362"/>
      <c r="S6362"/>
      <c r="T6362"/>
      <c r="U6362"/>
      <c r="V6362"/>
      <c r="W6362"/>
      <c r="X6362"/>
      <c r="Y6362"/>
      <c r="Z6362"/>
    </row>
    <row r="6363" spans="1:26" x14ac:dyDescent="0.25">
      <c r="A6363"/>
      <c r="B6363"/>
      <c r="C6363"/>
      <c r="D6363"/>
      <c r="E6363"/>
      <c r="F6363"/>
      <c r="G6363"/>
      <c r="H6363"/>
      <c r="I6363"/>
      <c r="J6363"/>
      <c r="K6363"/>
      <c r="L6363"/>
      <c r="M6363"/>
      <c r="N6363"/>
      <c r="O6363"/>
      <c r="P6363"/>
      <c r="Q6363"/>
      <c r="R6363"/>
      <c r="S6363"/>
      <c r="T6363"/>
      <c r="U6363"/>
      <c r="V6363"/>
      <c r="W6363"/>
      <c r="X6363"/>
      <c r="Y6363"/>
      <c r="Z6363"/>
    </row>
    <row r="6364" spans="1:26" x14ac:dyDescent="0.25">
      <c r="A6364"/>
      <c r="B6364"/>
      <c r="C6364"/>
      <c r="D6364"/>
      <c r="E6364"/>
      <c r="F6364"/>
      <c r="G6364"/>
      <c r="H6364"/>
      <c r="I6364"/>
      <c r="J6364"/>
      <c r="K6364"/>
      <c r="L6364"/>
      <c r="M6364"/>
      <c r="N6364"/>
      <c r="O6364"/>
      <c r="P6364"/>
      <c r="Q6364"/>
      <c r="R6364"/>
      <c r="S6364"/>
      <c r="T6364"/>
      <c r="U6364"/>
      <c r="V6364"/>
      <c r="W6364"/>
      <c r="X6364"/>
      <c r="Y6364"/>
      <c r="Z6364"/>
    </row>
    <row r="6365" spans="1:26" x14ac:dyDescent="0.25">
      <c r="A6365"/>
      <c r="B6365"/>
      <c r="C6365"/>
      <c r="D6365"/>
      <c r="E6365"/>
      <c r="F6365"/>
      <c r="G6365"/>
      <c r="H6365"/>
      <c r="I6365"/>
      <c r="J6365"/>
      <c r="K6365"/>
      <c r="L6365"/>
      <c r="M6365"/>
      <c r="N6365"/>
      <c r="O6365"/>
      <c r="P6365"/>
      <c r="Q6365"/>
      <c r="R6365"/>
      <c r="S6365"/>
      <c r="T6365"/>
      <c r="U6365"/>
      <c r="V6365"/>
      <c r="W6365"/>
      <c r="X6365"/>
      <c r="Y6365"/>
      <c r="Z6365"/>
    </row>
    <row r="6366" spans="1:26" x14ac:dyDescent="0.25">
      <c r="A6366"/>
      <c r="B6366"/>
      <c r="C6366"/>
      <c r="D6366"/>
      <c r="E6366"/>
      <c r="F6366"/>
      <c r="G6366"/>
      <c r="H6366"/>
      <c r="I6366"/>
      <c r="J6366"/>
      <c r="K6366"/>
      <c r="L6366"/>
      <c r="M6366"/>
      <c r="N6366"/>
      <c r="O6366"/>
      <c r="P6366"/>
      <c r="Q6366"/>
      <c r="R6366"/>
      <c r="S6366"/>
      <c r="T6366"/>
      <c r="U6366"/>
      <c r="V6366"/>
      <c r="W6366"/>
      <c r="X6366"/>
      <c r="Y6366"/>
      <c r="Z6366"/>
    </row>
    <row r="6367" spans="1:26" x14ac:dyDescent="0.25">
      <c r="A6367"/>
      <c r="B6367"/>
      <c r="C6367"/>
      <c r="D6367"/>
      <c r="E6367"/>
      <c r="F6367"/>
      <c r="G6367"/>
      <c r="H6367"/>
      <c r="I6367"/>
      <c r="J6367"/>
      <c r="K6367"/>
      <c r="L6367"/>
      <c r="M6367"/>
      <c r="N6367"/>
      <c r="O6367"/>
      <c r="P6367"/>
      <c r="Q6367"/>
      <c r="R6367"/>
      <c r="S6367"/>
      <c r="T6367"/>
      <c r="U6367"/>
      <c r="V6367"/>
      <c r="W6367"/>
      <c r="X6367"/>
      <c r="Y6367"/>
      <c r="Z6367"/>
    </row>
    <row r="6368" spans="1:26" x14ac:dyDescent="0.25">
      <c r="A6368"/>
      <c r="B6368"/>
      <c r="C6368"/>
      <c r="D6368"/>
      <c r="E6368"/>
      <c r="F6368"/>
      <c r="G6368"/>
      <c r="H6368"/>
      <c r="I6368"/>
      <c r="J6368"/>
      <c r="K6368"/>
      <c r="L6368"/>
      <c r="M6368"/>
      <c r="N6368"/>
      <c r="O6368"/>
      <c r="P6368"/>
      <c r="Q6368"/>
      <c r="R6368"/>
      <c r="S6368"/>
      <c r="T6368"/>
      <c r="U6368"/>
      <c r="V6368"/>
      <c r="W6368"/>
      <c r="X6368"/>
      <c r="Y6368"/>
      <c r="Z6368"/>
    </row>
    <row r="6369" spans="1:26" x14ac:dyDescent="0.25">
      <c r="A6369"/>
      <c r="B6369"/>
      <c r="C6369"/>
      <c r="D6369"/>
      <c r="E6369"/>
      <c r="F6369"/>
      <c r="G6369"/>
      <c r="H6369"/>
      <c r="I6369"/>
      <c r="J6369"/>
      <c r="K6369"/>
      <c r="L6369"/>
      <c r="M6369"/>
      <c r="N6369"/>
      <c r="O6369"/>
      <c r="P6369"/>
      <c r="Q6369"/>
      <c r="R6369"/>
      <c r="S6369"/>
      <c r="T6369"/>
      <c r="U6369"/>
      <c r="V6369"/>
      <c r="W6369"/>
      <c r="X6369"/>
      <c r="Y6369"/>
      <c r="Z6369"/>
    </row>
    <row r="6370" spans="1:26" x14ac:dyDescent="0.25">
      <c r="A6370"/>
      <c r="B6370"/>
      <c r="C6370"/>
      <c r="D6370"/>
      <c r="E6370"/>
      <c r="F6370"/>
      <c r="G6370"/>
      <c r="H6370"/>
      <c r="I6370"/>
      <c r="J6370"/>
      <c r="K6370"/>
      <c r="L6370"/>
      <c r="M6370"/>
      <c r="N6370"/>
      <c r="O6370"/>
      <c r="P6370"/>
      <c r="Q6370"/>
      <c r="R6370"/>
      <c r="S6370"/>
      <c r="T6370"/>
      <c r="U6370"/>
      <c r="V6370"/>
      <c r="W6370"/>
      <c r="X6370"/>
      <c r="Y6370"/>
      <c r="Z6370"/>
    </row>
    <row r="6371" spans="1:26" x14ac:dyDescent="0.25">
      <c r="A6371"/>
      <c r="B6371"/>
      <c r="C6371"/>
      <c r="D6371"/>
      <c r="E6371"/>
      <c r="F6371"/>
      <c r="G6371"/>
      <c r="H6371"/>
      <c r="I6371"/>
      <c r="J6371"/>
      <c r="K6371"/>
      <c r="L6371"/>
      <c r="M6371"/>
      <c r="N6371"/>
      <c r="O6371"/>
      <c r="P6371"/>
      <c r="Q6371"/>
      <c r="R6371"/>
      <c r="S6371"/>
      <c r="T6371"/>
      <c r="U6371"/>
      <c r="V6371"/>
      <c r="W6371"/>
      <c r="X6371"/>
      <c r="Y6371"/>
      <c r="Z6371"/>
    </row>
    <row r="6372" spans="1:26" x14ac:dyDescent="0.25">
      <c r="A6372"/>
      <c r="B6372"/>
      <c r="C6372"/>
      <c r="D6372"/>
      <c r="E6372"/>
      <c r="F6372"/>
      <c r="G6372"/>
      <c r="H6372"/>
      <c r="I6372"/>
      <c r="J6372"/>
      <c r="K6372"/>
      <c r="L6372"/>
      <c r="M6372"/>
      <c r="N6372"/>
      <c r="O6372"/>
      <c r="P6372"/>
      <c r="Q6372"/>
      <c r="R6372"/>
      <c r="S6372"/>
      <c r="T6372"/>
      <c r="U6372"/>
      <c r="V6372"/>
      <c r="W6372"/>
      <c r="X6372"/>
      <c r="Y6372"/>
      <c r="Z6372"/>
    </row>
    <row r="6373" spans="1:26" x14ac:dyDescent="0.25">
      <c r="A6373"/>
      <c r="B6373"/>
      <c r="C6373"/>
      <c r="D6373"/>
      <c r="E6373"/>
      <c r="F6373"/>
      <c r="G6373"/>
      <c r="H6373"/>
      <c r="I6373"/>
      <c r="J6373"/>
      <c r="K6373"/>
      <c r="L6373"/>
      <c r="M6373"/>
      <c r="N6373"/>
      <c r="O6373"/>
      <c r="P6373"/>
      <c r="Q6373"/>
      <c r="R6373"/>
      <c r="S6373"/>
      <c r="T6373"/>
      <c r="U6373"/>
      <c r="V6373"/>
      <c r="W6373"/>
      <c r="X6373"/>
      <c r="Y6373"/>
      <c r="Z6373"/>
    </row>
    <row r="6374" spans="1:26" x14ac:dyDescent="0.25">
      <c r="A6374"/>
      <c r="B6374"/>
      <c r="C6374"/>
      <c r="D6374"/>
      <c r="E6374"/>
      <c r="F6374"/>
      <c r="G6374"/>
      <c r="H6374"/>
      <c r="I6374"/>
      <c r="J6374"/>
      <c r="K6374"/>
      <c r="L6374"/>
      <c r="M6374"/>
      <c r="N6374"/>
      <c r="O6374"/>
      <c r="P6374"/>
      <c r="Q6374"/>
      <c r="R6374"/>
      <c r="S6374"/>
      <c r="T6374"/>
      <c r="U6374"/>
      <c r="V6374"/>
      <c r="W6374"/>
      <c r="X6374"/>
      <c r="Y6374"/>
      <c r="Z6374"/>
    </row>
    <row r="6375" spans="1:26" x14ac:dyDescent="0.25">
      <c r="A6375"/>
      <c r="B6375"/>
      <c r="C6375"/>
      <c r="D6375"/>
      <c r="E6375"/>
      <c r="F6375"/>
      <c r="G6375"/>
      <c r="H6375"/>
      <c r="I6375"/>
      <c r="J6375"/>
      <c r="K6375"/>
      <c r="L6375"/>
      <c r="M6375"/>
      <c r="N6375"/>
      <c r="O6375"/>
      <c r="P6375"/>
      <c r="Q6375"/>
      <c r="R6375"/>
      <c r="S6375"/>
      <c r="T6375"/>
      <c r="U6375"/>
      <c r="V6375"/>
      <c r="W6375"/>
      <c r="X6375"/>
      <c r="Y6375"/>
      <c r="Z6375"/>
    </row>
    <row r="6376" spans="1:26" x14ac:dyDescent="0.25">
      <c r="A6376"/>
      <c r="B6376"/>
      <c r="C6376"/>
      <c r="D6376"/>
      <c r="E6376"/>
      <c r="F6376"/>
      <c r="G6376"/>
      <c r="H6376"/>
      <c r="I6376"/>
      <c r="J6376"/>
      <c r="K6376"/>
      <c r="L6376"/>
      <c r="M6376"/>
      <c r="N6376"/>
      <c r="O6376"/>
      <c r="P6376"/>
      <c r="Q6376"/>
      <c r="R6376"/>
      <c r="S6376"/>
      <c r="T6376"/>
      <c r="U6376"/>
      <c r="V6376"/>
      <c r="W6376"/>
      <c r="X6376"/>
      <c r="Y6376"/>
      <c r="Z6376"/>
    </row>
    <row r="6377" spans="1:26" x14ac:dyDescent="0.25">
      <c r="A6377"/>
      <c r="B6377"/>
      <c r="C6377"/>
      <c r="D6377"/>
      <c r="E6377"/>
      <c r="F6377"/>
      <c r="G6377"/>
      <c r="H6377"/>
      <c r="I6377"/>
      <c r="J6377"/>
      <c r="K6377"/>
      <c r="L6377"/>
      <c r="M6377"/>
      <c r="N6377"/>
      <c r="O6377"/>
      <c r="P6377"/>
      <c r="Q6377"/>
      <c r="R6377"/>
      <c r="S6377"/>
      <c r="T6377"/>
      <c r="U6377"/>
      <c r="V6377"/>
      <c r="W6377"/>
      <c r="X6377"/>
      <c r="Y6377"/>
      <c r="Z6377"/>
    </row>
    <row r="6378" spans="1:26" x14ac:dyDescent="0.25">
      <c r="A6378"/>
      <c r="B6378"/>
      <c r="C6378"/>
      <c r="D6378"/>
      <c r="E6378"/>
      <c r="F6378"/>
      <c r="G6378"/>
      <c r="H6378"/>
      <c r="I6378"/>
      <c r="J6378"/>
      <c r="K6378"/>
      <c r="L6378"/>
      <c r="M6378"/>
      <c r="N6378"/>
      <c r="O6378"/>
      <c r="P6378"/>
      <c r="Q6378"/>
      <c r="R6378"/>
      <c r="S6378"/>
      <c r="T6378"/>
      <c r="U6378"/>
      <c r="V6378"/>
      <c r="W6378"/>
      <c r="X6378"/>
      <c r="Y6378"/>
      <c r="Z6378"/>
    </row>
    <row r="6379" spans="1:26" x14ac:dyDescent="0.25">
      <c r="A6379"/>
      <c r="B6379"/>
      <c r="C6379"/>
      <c r="D6379"/>
      <c r="E6379"/>
      <c r="F6379"/>
      <c r="G6379"/>
      <c r="H6379"/>
      <c r="I6379"/>
      <c r="J6379"/>
      <c r="K6379"/>
      <c r="L6379"/>
      <c r="M6379"/>
      <c r="N6379"/>
      <c r="O6379"/>
      <c r="P6379"/>
      <c r="Q6379"/>
      <c r="R6379"/>
      <c r="S6379"/>
      <c r="T6379"/>
      <c r="U6379"/>
      <c r="V6379"/>
      <c r="W6379"/>
      <c r="X6379"/>
      <c r="Y6379"/>
      <c r="Z6379"/>
    </row>
    <row r="6380" spans="1:26" x14ac:dyDescent="0.25">
      <c r="A6380"/>
      <c r="B6380"/>
      <c r="C6380"/>
      <c r="D6380"/>
      <c r="E6380"/>
      <c r="F6380"/>
      <c r="G6380"/>
      <c r="H6380"/>
      <c r="I6380"/>
      <c r="J6380"/>
      <c r="K6380"/>
      <c r="L6380"/>
      <c r="M6380"/>
      <c r="N6380"/>
      <c r="O6380"/>
      <c r="P6380"/>
      <c r="Q6380"/>
      <c r="R6380"/>
      <c r="S6380"/>
      <c r="T6380"/>
      <c r="U6380"/>
      <c r="V6380"/>
      <c r="W6380"/>
      <c r="X6380"/>
      <c r="Y6380"/>
      <c r="Z6380"/>
    </row>
    <row r="6381" spans="1:26" x14ac:dyDescent="0.25">
      <c r="A6381"/>
      <c r="B6381"/>
      <c r="C6381"/>
      <c r="D6381"/>
      <c r="E6381"/>
      <c r="F6381"/>
      <c r="G6381"/>
      <c r="H6381"/>
      <c r="I6381"/>
      <c r="J6381"/>
      <c r="K6381"/>
      <c r="L6381"/>
      <c r="M6381"/>
      <c r="N6381"/>
      <c r="O6381"/>
      <c r="P6381"/>
      <c r="Q6381"/>
      <c r="R6381"/>
      <c r="S6381"/>
      <c r="T6381"/>
      <c r="U6381"/>
      <c r="V6381"/>
      <c r="W6381"/>
      <c r="X6381"/>
      <c r="Y6381"/>
      <c r="Z6381"/>
    </row>
    <row r="6382" spans="1:26" x14ac:dyDescent="0.25">
      <c r="A6382"/>
      <c r="B6382"/>
      <c r="C6382"/>
      <c r="D6382"/>
      <c r="E6382"/>
      <c r="F6382"/>
      <c r="G6382"/>
      <c r="H6382"/>
      <c r="I6382"/>
      <c r="J6382"/>
      <c r="K6382"/>
      <c r="L6382"/>
      <c r="M6382"/>
      <c r="N6382"/>
      <c r="O6382"/>
      <c r="P6382"/>
      <c r="Q6382"/>
      <c r="R6382"/>
      <c r="S6382"/>
      <c r="T6382"/>
      <c r="U6382"/>
      <c r="V6382"/>
      <c r="W6382"/>
      <c r="X6382"/>
      <c r="Y6382"/>
      <c r="Z6382"/>
    </row>
    <row r="6383" spans="1:26" x14ac:dyDescent="0.25">
      <c r="A6383"/>
      <c r="B6383"/>
      <c r="C6383"/>
      <c r="D6383"/>
      <c r="E6383"/>
      <c r="F6383"/>
      <c r="G6383"/>
      <c r="H6383"/>
      <c r="I6383"/>
      <c r="J6383"/>
      <c r="K6383"/>
      <c r="L6383"/>
      <c r="M6383"/>
      <c r="N6383"/>
      <c r="O6383"/>
      <c r="P6383"/>
      <c r="Q6383"/>
      <c r="R6383"/>
      <c r="S6383"/>
      <c r="T6383"/>
      <c r="U6383"/>
      <c r="V6383"/>
      <c r="W6383"/>
      <c r="X6383"/>
      <c r="Y6383"/>
      <c r="Z6383"/>
    </row>
    <row r="6384" spans="1:26" x14ac:dyDescent="0.25">
      <c r="A6384"/>
      <c r="B6384"/>
      <c r="C6384"/>
      <c r="D6384"/>
      <c r="E6384"/>
      <c r="F6384"/>
      <c r="G6384"/>
      <c r="H6384"/>
      <c r="I6384"/>
      <c r="J6384"/>
      <c r="K6384"/>
      <c r="L6384"/>
      <c r="M6384"/>
      <c r="N6384"/>
      <c r="O6384"/>
      <c r="P6384"/>
      <c r="Q6384"/>
      <c r="R6384"/>
      <c r="S6384"/>
      <c r="T6384"/>
      <c r="U6384"/>
      <c r="V6384"/>
      <c r="W6384"/>
      <c r="X6384"/>
      <c r="Y6384"/>
      <c r="Z6384"/>
    </row>
    <row r="6385" spans="1:26" x14ac:dyDescent="0.25">
      <c r="A6385"/>
      <c r="B6385"/>
      <c r="C6385"/>
      <c r="D6385"/>
      <c r="E6385"/>
      <c r="F6385"/>
      <c r="G6385"/>
      <c r="H6385"/>
      <c r="I6385"/>
      <c r="J6385"/>
      <c r="K6385"/>
      <c r="L6385"/>
      <c r="M6385"/>
      <c r="N6385"/>
      <c r="O6385"/>
      <c r="P6385"/>
      <c r="Q6385"/>
      <c r="R6385"/>
      <c r="S6385"/>
      <c r="T6385"/>
      <c r="U6385"/>
      <c r="V6385"/>
      <c r="W6385"/>
      <c r="X6385"/>
      <c r="Y6385"/>
      <c r="Z6385"/>
    </row>
    <row r="6386" spans="1:26" x14ac:dyDescent="0.25">
      <c r="A6386"/>
      <c r="B6386"/>
      <c r="C6386"/>
      <c r="D6386"/>
      <c r="E6386"/>
      <c r="F6386"/>
      <c r="G6386"/>
      <c r="H6386"/>
      <c r="I6386"/>
      <c r="J6386"/>
      <c r="K6386"/>
      <c r="L6386"/>
      <c r="M6386"/>
      <c r="N6386"/>
      <c r="O6386"/>
      <c r="P6386"/>
      <c r="Q6386"/>
      <c r="R6386"/>
      <c r="S6386"/>
      <c r="T6386"/>
      <c r="U6386"/>
      <c r="V6386"/>
      <c r="W6386"/>
      <c r="X6386"/>
      <c r="Y6386"/>
      <c r="Z6386"/>
    </row>
    <row r="6387" spans="1:26" x14ac:dyDescent="0.25">
      <c r="A6387"/>
      <c r="B6387"/>
      <c r="C6387"/>
      <c r="D6387"/>
      <c r="E6387"/>
      <c r="F6387"/>
      <c r="G6387"/>
      <c r="H6387"/>
      <c r="I6387"/>
      <c r="J6387"/>
      <c r="K6387"/>
      <c r="L6387"/>
      <c r="M6387"/>
      <c r="N6387"/>
      <c r="O6387"/>
      <c r="P6387"/>
      <c r="Q6387"/>
      <c r="R6387"/>
      <c r="S6387"/>
      <c r="T6387"/>
      <c r="U6387"/>
      <c r="V6387"/>
      <c r="W6387"/>
      <c r="X6387"/>
      <c r="Y6387"/>
      <c r="Z6387"/>
    </row>
    <row r="6388" spans="1:26" x14ac:dyDescent="0.25">
      <c r="A6388"/>
      <c r="B6388"/>
      <c r="C6388"/>
      <c r="D6388"/>
      <c r="E6388"/>
      <c r="F6388"/>
      <c r="G6388"/>
      <c r="H6388"/>
      <c r="I6388"/>
      <c r="J6388"/>
      <c r="K6388"/>
      <c r="L6388"/>
      <c r="M6388"/>
      <c r="N6388"/>
      <c r="O6388"/>
      <c r="P6388"/>
      <c r="Q6388"/>
      <c r="R6388"/>
      <c r="S6388"/>
      <c r="T6388"/>
      <c r="U6388"/>
      <c r="V6388"/>
      <c r="W6388"/>
      <c r="X6388"/>
      <c r="Y6388"/>
      <c r="Z6388"/>
    </row>
    <row r="6389" spans="1:26" x14ac:dyDescent="0.25">
      <c r="A6389"/>
      <c r="B6389"/>
      <c r="C6389"/>
      <c r="D6389"/>
      <c r="E6389"/>
      <c r="F6389"/>
      <c r="G6389"/>
      <c r="H6389"/>
      <c r="I6389"/>
      <c r="J6389"/>
      <c r="K6389"/>
      <c r="L6389"/>
      <c r="M6389"/>
      <c r="N6389"/>
      <c r="O6389"/>
      <c r="P6389"/>
      <c r="Q6389"/>
      <c r="R6389"/>
      <c r="S6389"/>
      <c r="T6389"/>
      <c r="U6389"/>
      <c r="V6389"/>
      <c r="W6389"/>
      <c r="X6389"/>
      <c r="Y6389"/>
      <c r="Z6389"/>
    </row>
    <row r="6390" spans="1:26" x14ac:dyDescent="0.25">
      <c r="A6390"/>
      <c r="B6390"/>
      <c r="C6390"/>
      <c r="D6390"/>
      <c r="E6390"/>
      <c r="F6390"/>
      <c r="G6390"/>
      <c r="H6390"/>
      <c r="I6390"/>
      <c r="J6390"/>
      <c r="K6390"/>
      <c r="L6390"/>
      <c r="M6390"/>
      <c r="N6390"/>
      <c r="O6390"/>
      <c r="P6390"/>
      <c r="Q6390"/>
      <c r="R6390"/>
      <c r="S6390"/>
      <c r="T6390"/>
      <c r="U6390"/>
      <c r="V6390"/>
      <c r="W6390"/>
      <c r="X6390"/>
      <c r="Y6390"/>
      <c r="Z6390"/>
    </row>
    <row r="6391" spans="1:26" x14ac:dyDescent="0.25">
      <c r="A6391"/>
      <c r="B6391"/>
      <c r="C6391"/>
      <c r="D6391"/>
      <c r="E6391"/>
      <c r="F6391"/>
      <c r="G6391"/>
      <c r="H6391"/>
      <c r="I6391"/>
      <c r="J6391"/>
      <c r="K6391"/>
      <c r="L6391"/>
      <c r="M6391"/>
      <c r="N6391"/>
      <c r="O6391"/>
      <c r="P6391"/>
      <c r="Q6391"/>
      <c r="R6391"/>
      <c r="S6391"/>
      <c r="T6391"/>
      <c r="U6391"/>
      <c r="V6391"/>
      <c r="W6391"/>
      <c r="X6391"/>
      <c r="Y6391"/>
      <c r="Z6391"/>
    </row>
    <row r="6392" spans="1:26" x14ac:dyDescent="0.25">
      <c r="A6392"/>
      <c r="B6392"/>
      <c r="C6392"/>
      <c r="D6392"/>
      <c r="E6392"/>
      <c r="F6392"/>
      <c r="G6392"/>
      <c r="H6392"/>
      <c r="I6392"/>
      <c r="J6392"/>
      <c r="K6392"/>
      <c r="L6392"/>
      <c r="M6392"/>
      <c r="N6392"/>
      <c r="O6392"/>
      <c r="P6392"/>
      <c r="Q6392"/>
      <c r="R6392"/>
      <c r="S6392"/>
      <c r="T6392"/>
      <c r="U6392"/>
      <c r="V6392"/>
      <c r="W6392"/>
      <c r="X6392"/>
      <c r="Y6392"/>
      <c r="Z6392"/>
    </row>
    <row r="6393" spans="1:26" x14ac:dyDescent="0.25">
      <c r="A6393"/>
      <c r="B6393"/>
      <c r="C6393"/>
      <c r="D6393"/>
      <c r="E6393"/>
      <c r="F6393"/>
      <c r="G6393"/>
      <c r="H6393"/>
      <c r="I6393"/>
      <c r="J6393"/>
      <c r="K6393"/>
      <c r="L6393"/>
      <c r="M6393"/>
      <c r="N6393"/>
      <c r="O6393"/>
      <c r="P6393"/>
      <c r="Q6393"/>
      <c r="R6393"/>
      <c r="S6393"/>
      <c r="T6393"/>
      <c r="U6393"/>
      <c r="V6393"/>
      <c r="W6393"/>
      <c r="X6393"/>
      <c r="Y6393"/>
      <c r="Z6393"/>
    </row>
    <row r="6394" spans="1:26" x14ac:dyDescent="0.25">
      <c r="A6394"/>
      <c r="B6394"/>
      <c r="C6394"/>
      <c r="D6394"/>
      <c r="E6394"/>
      <c r="F6394"/>
      <c r="G6394"/>
      <c r="H6394"/>
      <c r="I6394"/>
      <c r="J6394"/>
      <c r="K6394"/>
      <c r="L6394"/>
      <c r="M6394"/>
      <c r="N6394"/>
      <c r="O6394"/>
      <c r="P6394"/>
      <c r="Q6394"/>
      <c r="R6394"/>
      <c r="S6394"/>
      <c r="T6394"/>
      <c r="U6394"/>
      <c r="V6394"/>
      <c r="W6394"/>
      <c r="X6394"/>
      <c r="Y6394"/>
      <c r="Z6394"/>
    </row>
    <row r="6395" spans="1:26" x14ac:dyDescent="0.25">
      <c r="A6395"/>
      <c r="B6395"/>
      <c r="C6395"/>
      <c r="D6395"/>
      <c r="E6395"/>
      <c r="F6395"/>
      <c r="G6395"/>
      <c r="H6395"/>
      <c r="I6395"/>
      <c r="J6395"/>
      <c r="K6395"/>
      <c r="L6395"/>
      <c r="M6395"/>
      <c r="N6395"/>
      <c r="O6395"/>
      <c r="P6395"/>
      <c r="Q6395"/>
      <c r="R6395"/>
      <c r="S6395"/>
      <c r="T6395"/>
      <c r="U6395"/>
      <c r="V6395"/>
      <c r="W6395"/>
      <c r="X6395"/>
      <c r="Y6395"/>
      <c r="Z6395"/>
    </row>
    <row r="6396" spans="1:26" x14ac:dyDescent="0.25">
      <c r="A6396"/>
      <c r="B6396"/>
      <c r="C6396"/>
      <c r="D6396"/>
      <c r="E6396"/>
      <c r="F6396"/>
      <c r="G6396"/>
      <c r="H6396"/>
      <c r="I6396"/>
      <c r="J6396"/>
      <c r="K6396"/>
      <c r="L6396"/>
      <c r="M6396"/>
      <c r="N6396"/>
      <c r="O6396"/>
      <c r="P6396"/>
      <c r="Q6396"/>
      <c r="R6396"/>
      <c r="S6396"/>
      <c r="T6396"/>
      <c r="U6396"/>
      <c r="V6396"/>
      <c r="W6396"/>
      <c r="X6396"/>
      <c r="Y6396"/>
      <c r="Z6396"/>
    </row>
    <row r="6397" spans="1:26" x14ac:dyDescent="0.25">
      <c r="A6397"/>
      <c r="B6397"/>
      <c r="C6397"/>
      <c r="D6397"/>
      <c r="E6397"/>
      <c r="F6397"/>
      <c r="G6397"/>
      <c r="H6397"/>
      <c r="I6397"/>
      <c r="J6397"/>
      <c r="K6397"/>
      <c r="L6397"/>
      <c r="M6397"/>
      <c r="N6397"/>
      <c r="O6397"/>
      <c r="P6397"/>
      <c r="Q6397"/>
      <c r="R6397"/>
      <c r="S6397"/>
      <c r="T6397"/>
      <c r="U6397"/>
      <c r="V6397"/>
      <c r="W6397"/>
      <c r="X6397"/>
      <c r="Y6397"/>
      <c r="Z6397"/>
    </row>
    <row r="6398" spans="1:26" x14ac:dyDescent="0.25">
      <c r="A6398"/>
      <c r="B6398"/>
      <c r="C6398"/>
      <c r="D6398"/>
      <c r="E6398"/>
      <c r="F6398"/>
      <c r="G6398"/>
      <c r="H6398"/>
      <c r="I6398"/>
      <c r="J6398"/>
      <c r="K6398"/>
      <c r="L6398"/>
      <c r="M6398"/>
      <c r="N6398"/>
      <c r="O6398"/>
      <c r="P6398"/>
      <c r="Q6398"/>
      <c r="R6398"/>
      <c r="S6398"/>
      <c r="T6398"/>
      <c r="U6398"/>
      <c r="V6398"/>
      <c r="W6398"/>
      <c r="X6398"/>
      <c r="Y6398"/>
      <c r="Z6398"/>
    </row>
    <row r="6399" spans="1:26" x14ac:dyDescent="0.25">
      <c r="A6399"/>
      <c r="B6399"/>
      <c r="C6399"/>
      <c r="D6399"/>
      <c r="E6399"/>
      <c r="F6399"/>
      <c r="G6399"/>
      <c r="H6399"/>
      <c r="I6399"/>
      <c r="J6399"/>
      <c r="K6399"/>
      <c r="L6399"/>
      <c r="M6399"/>
      <c r="N6399"/>
      <c r="O6399"/>
      <c r="P6399"/>
      <c r="Q6399"/>
      <c r="R6399"/>
      <c r="S6399"/>
      <c r="T6399"/>
      <c r="U6399"/>
      <c r="V6399"/>
      <c r="W6399"/>
      <c r="X6399"/>
      <c r="Y6399"/>
      <c r="Z6399"/>
    </row>
    <row r="6400" spans="1:26" x14ac:dyDescent="0.25">
      <c r="A6400"/>
      <c r="B6400"/>
      <c r="C6400"/>
      <c r="D6400"/>
      <c r="E6400"/>
      <c r="F6400"/>
      <c r="G6400"/>
      <c r="H6400"/>
      <c r="I6400"/>
      <c r="J6400"/>
      <c r="K6400"/>
      <c r="L6400"/>
      <c r="M6400"/>
      <c r="N6400"/>
      <c r="O6400"/>
      <c r="P6400"/>
      <c r="Q6400"/>
      <c r="R6400"/>
      <c r="S6400"/>
      <c r="T6400"/>
      <c r="U6400"/>
      <c r="V6400"/>
      <c r="W6400"/>
      <c r="X6400"/>
      <c r="Y6400"/>
      <c r="Z6400"/>
    </row>
    <row r="6401" spans="1:26" x14ac:dyDescent="0.25">
      <c r="A6401"/>
      <c r="B6401"/>
      <c r="C6401"/>
      <c r="D6401"/>
      <c r="E6401"/>
      <c r="F6401"/>
      <c r="G6401"/>
      <c r="H6401"/>
      <c r="I6401"/>
      <c r="J6401"/>
      <c r="K6401"/>
      <c r="L6401"/>
      <c r="M6401"/>
      <c r="N6401"/>
      <c r="O6401"/>
      <c r="P6401"/>
      <c r="Q6401"/>
      <c r="R6401"/>
      <c r="S6401"/>
      <c r="T6401"/>
      <c r="U6401"/>
      <c r="V6401"/>
      <c r="W6401"/>
      <c r="X6401"/>
      <c r="Y6401"/>
      <c r="Z6401"/>
    </row>
    <row r="6402" spans="1:26" x14ac:dyDescent="0.25">
      <c r="A6402"/>
      <c r="B6402"/>
      <c r="C6402"/>
      <c r="D6402"/>
      <c r="E6402"/>
      <c r="F6402"/>
      <c r="G6402"/>
      <c r="H6402"/>
      <c r="I6402"/>
      <c r="J6402"/>
      <c r="K6402"/>
      <c r="L6402"/>
      <c r="M6402"/>
      <c r="N6402"/>
      <c r="O6402"/>
      <c r="P6402"/>
      <c r="Q6402"/>
      <c r="R6402"/>
      <c r="S6402"/>
      <c r="T6402"/>
      <c r="U6402"/>
      <c r="V6402"/>
      <c r="W6402"/>
      <c r="X6402"/>
      <c r="Y6402"/>
      <c r="Z6402"/>
    </row>
    <row r="6403" spans="1:26" x14ac:dyDescent="0.25">
      <c r="A6403"/>
      <c r="B6403"/>
      <c r="C6403"/>
      <c r="D6403"/>
      <c r="E6403"/>
      <c r="F6403"/>
      <c r="G6403"/>
      <c r="H6403"/>
      <c r="I6403"/>
      <c r="J6403"/>
      <c r="K6403"/>
      <c r="L6403"/>
      <c r="M6403"/>
      <c r="N6403"/>
      <c r="O6403"/>
      <c r="P6403"/>
      <c r="Q6403"/>
      <c r="R6403"/>
      <c r="S6403"/>
      <c r="T6403"/>
      <c r="U6403"/>
      <c r="V6403"/>
      <c r="W6403"/>
      <c r="X6403"/>
      <c r="Y6403"/>
      <c r="Z6403"/>
    </row>
    <row r="6404" spans="1:26" x14ac:dyDescent="0.25">
      <c r="A6404"/>
      <c r="B6404"/>
      <c r="C6404"/>
      <c r="D6404"/>
      <c r="E6404"/>
      <c r="F6404"/>
      <c r="G6404"/>
      <c r="H6404"/>
      <c r="I6404"/>
      <c r="J6404"/>
      <c r="K6404"/>
      <c r="L6404"/>
      <c r="M6404"/>
      <c r="N6404"/>
      <c r="O6404"/>
      <c r="P6404"/>
      <c r="Q6404"/>
      <c r="R6404"/>
      <c r="S6404"/>
      <c r="T6404"/>
      <c r="U6404"/>
      <c r="V6404"/>
      <c r="W6404"/>
      <c r="X6404"/>
      <c r="Y6404"/>
      <c r="Z6404"/>
    </row>
    <row r="6405" spans="1:26" x14ac:dyDescent="0.25">
      <c r="A6405"/>
      <c r="B6405"/>
      <c r="C6405"/>
      <c r="D6405"/>
      <c r="E6405"/>
      <c r="F6405"/>
      <c r="G6405"/>
      <c r="H6405"/>
      <c r="I6405"/>
      <c r="J6405"/>
      <c r="K6405"/>
      <c r="L6405"/>
      <c r="M6405"/>
      <c r="N6405"/>
      <c r="O6405"/>
      <c r="P6405"/>
      <c r="Q6405"/>
      <c r="R6405"/>
      <c r="S6405"/>
      <c r="T6405"/>
      <c r="U6405"/>
      <c r="V6405"/>
      <c r="W6405"/>
      <c r="X6405"/>
      <c r="Y6405"/>
      <c r="Z6405"/>
    </row>
    <row r="6406" spans="1:26" x14ac:dyDescent="0.25">
      <c r="A6406"/>
      <c r="B6406"/>
      <c r="C6406"/>
      <c r="D6406"/>
      <c r="E6406"/>
      <c r="F6406"/>
      <c r="G6406"/>
      <c r="H6406"/>
      <c r="I6406"/>
      <c r="J6406"/>
      <c r="K6406"/>
      <c r="L6406"/>
      <c r="M6406"/>
      <c r="N6406"/>
      <c r="O6406"/>
      <c r="P6406"/>
      <c r="Q6406"/>
      <c r="R6406"/>
      <c r="S6406"/>
      <c r="T6406"/>
      <c r="U6406"/>
      <c r="V6406"/>
      <c r="W6406"/>
      <c r="X6406"/>
      <c r="Y6406"/>
      <c r="Z6406"/>
    </row>
    <row r="6407" spans="1:26" x14ac:dyDescent="0.25">
      <c r="A6407"/>
      <c r="B6407"/>
      <c r="C6407"/>
      <c r="D6407"/>
      <c r="E6407"/>
      <c r="F6407"/>
      <c r="G6407"/>
      <c r="H6407"/>
      <c r="I6407"/>
      <c r="J6407"/>
      <c r="K6407"/>
      <c r="L6407"/>
      <c r="M6407"/>
      <c r="N6407"/>
      <c r="O6407"/>
      <c r="P6407"/>
      <c r="Q6407"/>
      <c r="R6407"/>
      <c r="S6407"/>
      <c r="T6407"/>
      <c r="U6407"/>
      <c r="V6407"/>
      <c r="W6407"/>
      <c r="X6407"/>
      <c r="Y6407"/>
      <c r="Z6407"/>
    </row>
    <row r="6408" spans="1:26" x14ac:dyDescent="0.25">
      <c r="A6408"/>
      <c r="B6408"/>
      <c r="C6408"/>
      <c r="D6408"/>
      <c r="E6408"/>
      <c r="F6408"/>
      <c r="G6408"/>
      <c r="H6408"/>
      <c r="I6408"/>
      <c r="J6408"/>
      <c r="K6408"/>
      <c r="L6408"/>
      <c r="M6408"/>
      <c r="N6408"/>
      <c r="O6408"/>
      <c r="P6408"/>
      <c r="Q6408"/>
      <c r="R6408"/>
      <c r="S6408"/>
      <c r="T6408"/>
      <c r="U6408"/>
      <c r="V6408"/>
      <c r="W6408"/>
      <c r="X6408"/>
      <c r="Y6408"/>
      <c r="Z6408"/>
    </row>
    <row r="6409" spans="1:26" x14ac:dyDescent="0.25">
      <c r="A6409"/>
      <c r="B6409"/>
      <c r="C6409"/>
      <c r="D6409"/>
      <c r="E6409"/>
      <c r="F6409"/>
      <c r="G6409"/>
      <c r="H6409"/>
      <c r="I6409"/>
      <c r="J6409"/>
      <c r="K6409"/>
      <c r="L6409"/>
      <c r="M6409"/>
      <c r="N6409"/>
      <c r="O6409"/>
      <c r="P6409"/>
      <c r="Q6409"/>
      <c r="R6409"/>
      <c r="S6409"/>
      <c r="T6409"/>
      <c r="U6409"/>
      <c r="V6409"/>
      <c r="W6409"/>
      <c r="X6409"/>
      <c r="Y6409"/>
      <c r="Z6409"/>
    </row>
    <row r="6410" spans="1:26" x14ac:dyDescent="0.25">
      <c r="A6410"/>
      <c r="B6410"/>
      <c r="C6410"/>
      <c r="D6410"/>
      <c r="E6410"/>
      <c r="F6410"/>
      <c r="G6410"/>
      <c r="H6410"/>
      <c r="I6410"/>
      <c r="J6410"/>
      <c r="K6410"/>
      <c r="L6410"/>
      <c r="M6410"/>
      <c r="N6410"/>
      <c r="O6410"/>
      <c r="P6410"/>
      <c r="Q6410"/>
      <c r="R6410"/>
      <c r="S6410"/>
      <c r="T6410"/>
      <c r="U6410"/>
      <c r="V6410"/>
      <c r="W6410"/>
      <c r="X6410"/>
      <c r="Y6410"/>
      <c r="Z6410"/>
    </row>
    <row r="6411" spans="1:26" x14ac:dyDescent="0.25">
      <c r="A6411"/>
      <c r="B6411"/>
      <c r="C6411"/>
      <c r="D6411"/>
      <c r="E6411"/>
      <c r="F6411"/>
      <c r="G6411"/>
      <c r="H6411"/>
      <c r="I6411"/>
      <c r="J6411"/>
      <c r="K6411"/>
      <c r="L6411"/>
      <c r="M6411"/>
      <c r="N6411"/>
      <c r="O6411"/>
      <c r="P6411"/>
      <c r="Q6411"/>
      <c r="R6411"/>
      <c r="S6411"/>
      <c r="T6411"/>
      <c r="U6411"/>
      <c r="V6411"/>
      <c r="W6411"/>
      <c r="X6411"/>
      <c r="Y6411"/>
      <c r="Z6411"/>
    </row>
    <row r="6412" spans="1:26" x14ac:dyDescent="0.25">
      <c r="A6412"/>
      <c r="B6412"/>
      <c r="C6412"/>
      <c r="D6412"/>
      <c r="E6412"/>
      <c r="F6412"/>
      <c r="G6412"/>
      <c r="H6412"/>
      <c r="I6412"/>
      <c r="J6412"/>
      <c r="K6412"/>
      <c r="L6412"/>
      <c r="M6412"/>
      <c r="N6412"/>
      <c r="O6412"/>
      <c r="P6412"/>
      <c r="Q6412"/>
      <c r="R6412"/>
      <c r="S6412"/>
      <c r="T6412"/>
      <c r="U6412"/>
      <c r="V6412"/>
      <c r="W6412"/>
      <c r="X6412"/>
      <c r="Y6412"/>
      <c r="Z6412"/>
    </row>
    <row r="6413" spans="1:26" x14ac:dyDescent="0.25">
      <c r="A6413"/>
      <c r="B6413"/>
      <c r="C6413"/>
      <c r="D6413"/>
      <c r="E6413"/>
      <c r="F6413"/>
      <c r="G6413"/>
      <c r="H6413"/>
      <c r="I6413"/>
      <c r="J6413"/>
      <c r="K6413"/>
      <c r="L6413"/>
      <c r="M6413"/>
      <c r="N6413"/>
      <c r="O6413"/>
      <c r="P6413"/>
      <c r="Q6413"/>
      <c r="R6413"/>
      <c r="S6413"/>
      <c r="T6413"/>
      <c r="U6413"/>
      <c r="V6413"/>
      <c r="W6413"/>
      <c r="X6413"/>
      <c r="Y6413"/>
      <c r="Z6413"/>
    </row>
    <row r="6414" spans="1:26" x14ac:dyDescent="0.25">
      <c r="A6414"/>
      <c r="B6414"/>
      <c r="C6414"/>
      <c r="D6414"/>
      <c r="E6414"/>
      <c r="F6414"/>
      <c r="G6414"/>
      <c r="H6414"/>
      <c r="I6414"/>
      <c r="J6414"/>
      <c r="K6414"/>
      <c r="L6414"/>
      <c r="M6414"/>
      <c r="N6414"/>
      <c r="O6414"/>
      <c r="P6414"/>
      <c r="Q6414"/>
      <c r="R6414"/>
      <c r="S6414"/>
      <c r="T6414"/>
      <c r="U6414"/>
      <c r="V6414"/>
      <c r="W6414"/>
      <c r="X6414"/>
      <c r="Y6414"/>
      <c r="Z6414"/>
    </row>
    <row r="6415" spans="1:26" x14ac:dyDescent="0.25">
      <c r="A6415"/>
      <c r="B6415"/>
      <c r="C6415"/>
      <c r="D6415"/>
      <c r="E6415"/>
      <c r="F6415"/>
      <c r="G6415"/>
      <c r="H6415"/>
      <c r="I6415"/>
      <c r="J6415"/>
      <c r="K6415"/>
      <c r="L6415"/>
      <c r="M6415"/>
      <c r="N6415"/>
      <c r="O6415"/>
      <c r="P6415"/>
      <c r="Q6415"/>
      <c r="R6415"/>
      <c r="S6415"/>
      <c r="T6415"/>
      <c r="U6415"/>
      <c r="V6415"/>
      <c r="W6415"/>
      <c r="X6415"/>
      <c r="Y6415"/>
      <c r="Z6415"/>
    </row>
    <row r="6416" spans="1:26" x14ac:dyDescent="0.25">
      <c r="A6416"/>
      <c r="B6416"/>
      <c r="C6416"/>
      <c r="D6416"/>
      <c r="E6416"/>
      <c r="F6416"/>
      <c r="G6416"/>
      <c r="H6416"/>
      <c r="I6416"/>
      <c r="J6416"/>
      <c r="K6416"/>
      <c r="L6416"/>
      <c r="M6416"/>
      <c r="N6416"/>
      <c r="O6416"/>
      <c r="P6416"/>
      <c r="Q6416"/>
      <c r="R6416"/>
      <c r="S6416"/>
      <c r="T6416"/>
      <c r="U6416"/>
      <c r="V6416"/>
      <c r="W6416"/>
      <c r="X6416"/>
      <c r="Y6416"/>
      <c r="Z6416"/>
    </row>
    <row r="6417" spans="1:26" x14ac:dyDescent="0.25">
      <c r="A6417"/>
      <c r="B6417"/>
      <c r="C6417"/>
      <c r="D6417"/>
      <c r="E6417"/>
      <c r="F6417"/>
      <c r="G6417"/>
      <c r="H6417"/>
      <c r="I6417"/>
      <c r="J6417"/>
      <c r="K6417"/>
      <c r="L6417"/>
      <c r="M6417"/>
      <c r="N6417"/>
      <c r="O6417"/>
      <c r="P6417"/>
      <c r="Q6417"/>
      <c r="R6417"/>
      <c r="S6417"/>
      <c r="T6417"/>
      <c r="U6417"/>
      <c r="V6417"/>
      <c r="W6417"/>
      <c r="X6417"/>
      <c r="Y6417"/>
      <c r="Z6417"/>
    </row>
    <row r="6418" spans="1:26" x14ac:dyDescent="0.25">
      <c r="A6418"/>
      <c r="B6418"/>
      <c r="C6418"/>
      <c r="D6418"/>
      <c r="E6418"/>
      <c r="F6418"/>
      <c r="G6418"/>
      <c r="H6418"/>
      <c r="I6418"/>
      <c r="J6418"/>
      <c r="K6418"/>
      <c r="L6418"/>
      <c r="M6418"/>
      <c r="N6418"/>
      <c r="O6418"/>
      <c r="P6418"/>
      <c r="Q6418"/>
      <c r="R6418"/>
      <c r="S6418"/>
      <c r="T6418"/>
      <c r="U6418"/>
      <c r="V6418"/>
      <c r="W6418"/>
      <c r="X6418"/>
      <c r="Y6418"/>
      <c r="Z6418"/>
    </row>
    <row r="6419" spans="1:26" x14ac:dyDescent="0.25">
      <c r="A6419"/>
      <c r="B6419"/>
      <c r="C6419"/>
      <c r="D6419"/>
      <c r="E6419"/>
      <c r="F6419"/>
      <c r="G6419"/>
      <c r="H6419"/>
      <c r="I6419"/>
      <c r="J6419"/>
      <c r="K6419"/>
      <c r="L6419"/>
      <c r="M6419"/>
      <c r="N6419"/>
      <c r="O6419"/>
      <c r="P6419"/>
      <c r="Q6419"/>
      <c r="R6419"/>
      <c r="S6419"/>
      <c r="T6419"/>
      <c r="U6419"/>
      <c r="V6419"/>
      <c r="W6419"/>
      <c r="X6419"/>
      <c r="Y6419"/>
      <c r="Z6419"/>
    </row>
    <row r="6420" spans="1:26" x14ac:dyDescent="0.25">
      <c r="A6420"/>
      <c r="B6420"/>
      <c r="C6420"/>
      <c r="D6420"/>
      <c r="E6420"/>
      <c r="F6420"/>
      <c r="G6420"/>
      <c r="H6420"/>
      <c r="I6420"/>
      <c r="J6420"/>
      <c r="K6420"/>
      <c r="L6420"/>
      <c r="M6420"/>
      <c r="N6420"/>
      <c r="O6420"/>
      <c r="P6420"/>
      <c r="Q6420"/>
      <c r="R6420"/>
      <c r="S6420"/>
      <c r="T6420"/>
      <c r="U6420"/>
      <c r="V6420"/>
      <c r="W6420"/>
      <c r="X6420"/>
      <c r="Y6420"/>
      <c r="Z6420"/>
    </row>
    <row r="6421" spans="1:26" x14ac:dyDescent="0.25">
      <c r="A6421"/>
      <c r="B6421"/>
      <c r="C6421"/>
      <c r="D6421"/>
      <c r="E6421"/>
      <c r="F6421"/>
      <c r="G6421"/>
      <c r="H6421"/>
      <c r="I6421"/>
      <c r="J6421"/>
      <c r="K6421"/>
      <c r="L6421"/>
      <c r="M6421"/>
      <c r="N6421"/>
      <c r="O6421"/>
      <c r="P6421"/>
      <c r="Q6421"/>
      <c r="R6421"/>
      <c r="S6421"/>
      <c r="T6421"/>
      <c r="U6421"/>
      <c r="V6421"/>
      <c r="W6421"/>
      <c r="X6421"/>
      <c r="Y6421"/>
      <c r="Z6421"/>
    </row>
    <row r="6422" spans="1:26" x14ac:dyDescent="0.25">
      <c r="A6422"/>
      <c r="B6422"/>
      <c r="C6422"/>
      <c r="D6422"/>
      <c r="E6422"/>
      <c r="F6422"/>
      <c r="G6422"/>
      <c r="H6422"/>
      <c r="I6422"/>
      <c r="J6422"/>
      <c r="K6422"/>
      <c r="L6422"/>
      <c r="M6422"/>
      <c r="N6422"/>
      <c r="O6422"/>
      <c r="P6422"/>
      <c r="Q6422"/>
      <c r="R6422"/>
      <c r="S6422"/>
      <c r="T6422"/>
      <c r="U6422"/>
      <c r="V6422"/>
      <c r="W6422"/>
      <c r="X6422"/>
      <c r="Y6422"/>
      <c r="Z6422"/>
    </row>
    <row r="6423" spans="1:26" x14ac:dyDescent="0.25">
      <c r="A6423"/>
      <c r="B6423"/>
      <c r="C6423"/>
      <c r="D6423"/>
      <c r="E6423"/>
      <c r="F6423"/>
      <c r="G6423"/>
      <c r="H6423"/>
      <c r="I6423"/>
      <c r="J6423"/>
      <c r="K6423"/>
      <c r="L6423"/>
      <c r="M6423"/>
      <c r="N6423"/>
      <c r="O6423"/>
      <c r="P6423"/>
      <c r="Q6423"/>
      <c r="R6423"/>
      <c r="S6423"/>
      <c r="T6423"/>
      <c r="U6423"/>
      <c r="V6423"/>
      <c r="W6423"/>
      <c r="X6423"/>
      <c r="Y6423"/>
      <c r="Z6423"/>
    </row>
    <row r="6424" spans="1:26" x14ac:dyDescent="0.25">
      <c r="A6424"/>
      <c r="B6424"/>
      <c r="C6424"/>
      <c r="D6424"/>
      <c r="E6424"/>
      <c r="F6424"/>
      <c r="G6424"/>
      <c r="H6424"/>
      <c r="I6424"/>
      <c r="J6424"/>
      <c r="K6424"/>
      <c r="L6424"/>
      <c r="M6424"/>
      <c r="N6424"/>
      <c r="O6424"/>
      <c r="P6424"/>
      <c r="Q6424"/>
      <c r="R6424"/>
      <c r="S6424"/>
      <c r="T6424"/>
      <c r="U6424"/>
      <c r="V6424"/>
      <c r="W6424"/>
      <c r="X6424"/>
      <c r="Y6424"/>
      <c r="Z6424"/>
    </row>
    <row r="6425" spans="1:26" x14ac:dyDescent="0.25">
      <c r="A6425"/>
      <c r="B6425"/>
      <c r="C6425"/>
      <c r="D6425"/>
      <c r="E6425"/>
      <c r="F6425"/>
      <c r="G6425"/>
      <c r="H6425"/>
      <c r="I6425"/>
      <c r="J6425"/>
      <c r="K6425"/>
      <c r="L6425"/>
      <c r="M6425"/>
      <c r="N6425"/>
      <c r="O6425"/>
      <c r="P6425"/>
      <c r="Q6425"/>
      <c r="R6425"/>
      <c r="S6425"/>
      <c r="T6425"/>
      <c r="U6425"/>
      <c r="V6425"/>
      <c r="W6425"/>
      <c r="X6425"/>
      <c r="Y6425"/>
      <c r="Z6425"/>
    </row>
    <row r="6426" spans="1:26" x14ac:dyDescent="0.25">
      <c r="A6426"/>
      <c r="B6426"/>
      <c r="C6426"/>
      <c r="D6426"/>
      <c r="E6426"/>
      <c r="F6426"/>
      <c r="G6426"/>
      <c r="H6426"/>
      <c r="I6426"/>
      <c r="J6426"/>
      <c r="K6426"/>
      <c r="L6426"/>
      <c r="M6426"/>
      <c r="N6426"/>
      <c r="O6426"/>
      <c r="P6426"/>
      <c r="Q6426"/>
      <c r="R6426"/>
      <c r="S6426"/>
      <c r="T6426"/>
      <c r="U6426"/>
      <c r="V6426"/>
      <c r="W6426"/>
      <c r="X6426"/>
      <c r="Y6426"/>
      <c r="Z6426"/>
    </row>
    <row r="6427" spans="1:26" x14ac:dyDescent="0.25">
      <c r="A6427"/>
      <c r="B6427"/>
      <c r="C6427"/>
      <c r="D6427"/>
      <c r="E6427"/>
      <c r="F6427"/>
      <c r="G6427"/>
      <c r="H6427"/>
      <c r="I6427"/>
      <c r="J6427"/>
      <c r="K6427"/>
      <c r="L6427"/>
      <c r="M6427"/>
      <c r="N6427"/>
      <c r="O6427"/>
      <c r="P6427"/>
      <c r="Q6427"/>
      <c r="R6427"/>
      <c r="S6427"/>
      <c r="T6427"/>
      <c r="U6427"/>
      <c r="V6427"/>
      <c r="W6427"/>
      <c r="X6427"/>
      <c r="Y6427"/>
      <c r="Z6427"/>
    </row>
    <row r="6428" spans="1:26" x14ac:dyDescent="0.25">
      <c r="A6428"/>
      <c r="B6428"/>
      <c r="C6428"/>
      <c r="D6428"/>
      <c r="E6428"/>
      <c r="F6428"/>
      <c r="G6428"/>
      <c r="H6428"/>
      <c r="I6428"/>
      <c r="J6428"/>
      <c r="K6428"/>
      <c r="L6428"/>
      <c r="M6428"/>
      <c r="N6428"/>
      <c r="O6428"/>
      <c r="P6428"/>
      <c r="Q6428"/>
      <c r="R6428"/>
      <c r="S6428"/>
      <c r="T6428"/>
      <c r="U6428"/>
      <c r="V6428"/>
      <c r="W6428"/>
      <c r="X6428"/>
      <c r="Y6428"/>
      <c r="Z6428"/>
    </row>
    <row r="6429" spans="1:26" x14ac:dyDescent="0.25">
      <c r="A6429"/>
      <c r="B6429"/>
      <c r="C6429"/>
      <c r="D6429"/>
      <c r="E6429"/>
      <c r="F6429"/>
      <c r="G6429"/>
      <c r="H6429"/>
      <c r="I6429"/>
      <c r="J6429"/>
      <c r="K6429"/>
      <c r="L6429"/>
      <c r="M6429"/>
      <c r="N6429"/>
      <c r="O6429"/>
      <c r="P6429"/>
      <c r="Q6429"/>
      <c r="R6429"/>
      <c r="S6429"/>
      <c r="T6429"/>
      <c r="U6429"/>
      <c r="V6429"/>
      <c r="W6429"/>
      <c r="X6429"/>
      <c r="Y6429"/>
      <c r="Z6429"/>
    </row>
    <row r="6430" spans="1:26" x14ac:dyDescent="0.25">
      <c r="A6430"/>
      <c r="B6430"/>
      <c r="C6430"/>
      <c r="D6430"/>
      <c r="E6430"/>
      <c r="F6430"/>
      <c r="G6430"/>
      <c r="H6430"/>
      <c r="I6430"/>
      <c r="J6430"/>
      <c r="K6430"/>
      <c r="L6430"/>
      <c r="M6430"/>
      <c r="N6430"/>
      <c r="O6430"/>
      <c r="P6430"/>
      <c r="Q6430"/>
      <c r="R6430"/>
      <c r="S6430"/>
      <c r="T6430"/>
      <c r="U6430"/>
      <c r="V6430"/>
      <c r="W6430"/>
      <c r="X6430"/>
      <c r="Y6430"/>
      <c r="Z6430"/>
    </row>
    <row r="6431" spans="1:26" x14ac:dyDescent="0.25">
      <c r="A6431"/>
      <c r="B6431"/>
      <c r="C6431"/>
      <c r="D6431"/>
      <c r="E6431"/>
      <c r="F6431"/>
      <c r="G6431"/>
      <c r="H6431"/>
      <c r="I6431"/>
      <c r="J6431"/>
      <c r="K6431"/>
      <c r="L6431"/>
      <c r="M6431"/>
      <c r="N6431"/>
      <c r="O6431"/>
      <c r="P6431"/>
      <c r="Q6431"/>
      <c r="R6431"/>
      <c r="S6431"/>
      <c r="T6431"/>
      <c r="U6431"/>
      <c r="V6431"/>
      <c r="W6431"/>
      <c r="X6431"/>
      <c r="Y6431"/>
      <c r="Z6431"/>
    </row>
    <row r="6432" spans="1:26" x14ac:dyDescent="0.25">
      <c r="A6432"/>
      <c r="B6432"/>
      <c r="C6432"/>
      <c r="D6432"/>
      <c r="E6432"/>
      <c r="F6432"/>
      <c r="G6432"/>
      <c r="H6432"/>
      <c r="I6432"/>
      <c r="J6432"/>
      <c r="K6432"/>
      <c r="L6432"/>
      <c r="M6432"/>
      <c r="N6432"/>
      <c r="O6432"/>
      <c r="P6432"/>
      <c r="Q6432"/>
      <c r="R6432"/>
      <c r="S6432"/>
      <c r="T6432"/>
      <c r="U6432"/>
      <c r="V6432"/>
      <c r="W6432"/>
      <c r="X6432"/>
      <c r="Y6432"/>
      <c r="Z6432"/>
    </row>
    <row r="6433" spans="1:26" x14ac:dyDescent="0.25">
      <c r="A6433"/>
      <c r="B6433"/>
      <c r="C6433"/>
      <c r="D6433"/>
      <c r="E6433"/>
      <c r="F6433"/>
      <c r="G6433"/>
      <c r="H6433"/>
      <c r="I6433"/>
      <c r="J6433"/>
      <c r="K6433"/>
      <c r="L6433"/>
      <c r="M6433"/>
      <c r="N6433"/>
      <c r="O6433"/>
      <c r="P6433"/>
      <c r="Q6433"/>
      <c r="R6433"/>
      <c r="S6433"/>
      <c r="T6433"/>
      <c r="U6433"/>
      <c r="V6433"/>
      <c r="W6433"/>
      <c r="X6433"/>
      <c r="Y6433"/>
      <c r="Z6433"/>
    </row>
    <row r="6434" spans="1:26" x14ac:dyDescent="0.25">
      <c r="A6434"/>
      <c r="B6434"/>
      <c r="C6434"/>
      <c r="D6434"/>
      <c r="E6434"/>
      <c r="F6434"/>
      <c r="G6434"/>
      <c r="H6434"/>
      <c r="I6434"/>
      <c r="J6434"/>
      <c r="K6434"/>
      <c r="L6434"/>
      <c r="M6434"/>
      <c r="N6434"/>
      <c r="O6434"/>
      <c r="P6434"/>
      <c r="Q6434"/>
      <c r="R6434"/>
      <c r="S6434"/>
      <c r="T6434"/>
      <c r="U6434"/>
      <c r="V6434"/>
      <c r="W6434"/>
      <c r="X6434"/>
      <c r="Y6434"/>
      <c r="Z6434"/>
    </row>
    <row r="6435" spans="1:26" x14ac:dyDescent="0.25">
      <c r="A6435"/>
      <c r="B6435"/>
      <c r="C6435"/>
      <c r="D6435"/>
      <c r="E6435"/>
      <c r="F6435"/>
      <c r="G6435"/>
      <c r="H6435"/>
      <c r="I6435"/>
      <c r="J6435"/>
      <c r="K6435"/>
      <c r="L6435"/>
      <c r="M6435"/>
      <c r="N6435"/>
      <c r="O6435"/>
      <c r="P6435"/>
      <c r="Q6435"/>
      <c r="R6435"/>
      <c r="S6435"/>
      <c r="T6435"/>
      <c r="U6435"/>
      <c r="V6435"/>
      <c r="W6435"/>
      <c r="X6435"/>
      <c r="Y6435"/>
      <c r="Z6435"/>
    </row>
    <row r="6436" spans="1:26" x14ac:dyDescent="0.25">
      <c r="A6436"/>
      <c r="B6436"/>
      <c r="C6436"/>
      <c r="D6436"/>
      <c r="E6436"/>
      <c r="F6436"/>
      <c r="G6436"/>
      <c r="H6436"/>
      <c r="I6436"/>
      <c r="J6436"/>
      <c r="K6436"/>
      <c r="L6436"/>
      <c r="M6436"/>
      <c r="N6436"/>
      <c r="O6436"/>
      <c r="P6436"/>
      <c r="Q6436"/>
      <c r="R6436"/>
      <c r="S6436"/>
      <c r="T6436"/>
      <c r="U6436"/>
      <c r="V6436"/>
      <c r="W6436"/>
      <c r="X6436"/>
      <c r="Y6436"/>
      <c r="Z6436"/>
    </row>
    <row r="6437" spans="1:26" x14ac:dyDescent="0.25">
      <c r="A6437"/>
      <c r="B6437"/>
      <c r="C6437"/>
      <c r="D6437"/>
      <c r="E6437"/>
      <c r="F6437"/>
      <c r="G6437"/>
      <c r="H6437"/>
      <c r="I6437"/>
      <c r="J6437"/>
      <c r="K6437"/>
      <c r="L6437"/>
      <c r="M6437"/>
      <c r="N6437"/>
      <c r="O6437"/>
      <c r="P6437"/>
      <c r="Q6437"/>
      <c r="R6437"/>
      <c r="S6437"/>
      <c r="T6437"/>
      <c r="U6437"/>
      <c r="V6437"/>
      <c r="W6437"/>
      <c r="X6437"/>
      <c r="Y6437"/>
      <c r="Z6437"/>
    </row>
    <row r="6438" spans="1:26" x14ac:dyDescent="0.25">
      <c r="A6438"/>
      <c r="B6438"/>
      <c r="C6438"/>
      <c r="D6438"/>
      <c r="E6438"/>
      <c r="F6438"/>
      <c r="G6438"/>
      <c r="H6438"/>
      <c r="I6438"/>
      <c r="J6438"/>
      <c r="K6438"/>
      <c r="L6438"/>
      <c r="M6438"/>
      <c r="N6438"/>
      <c r="O6438"/>
      <c r="P6438"/>
      <c r="Q6438"/>
      <c r="R6438"/>
      <c r="S6438"/>
      <c r="T6438"/>
      <c r="U6438"/>
      <c r="V6438"/>
      <c r="W6438"/>
      <c r="X6438"/>
      <c r="Y6438"/>
      <c r="Z6438"/>
    </row>
    <row r="6439" spans="1:26" x14ac:dyDescent="0.25">
      <c r="A6439"/>
      <c r="B6439"/>
      <c r="C6439"/>
      <c r="D6439"/>
      <c r="E6439"/>
      <c r="F6439"/>
      <c r="G6439"/>
      <c r="H6439"/>
      <c r="I6439"/>
      <c r="J6439"/>
      <c r="K6439"/>
      <c r="L6439"/>
      <c r="M6439"/>
      <c r="N6439"/>
      <c r="O6439"/>
      <c r="P6439"/>
      <c r="Q6439"/>
      <c r="R6439"/>
      <c r="S6439"/>
      <c r="T6439"/>
      <c r="U6439"/>
      <c r="V6439"/>
      <c r="W6439"/>
      <c r="X6439"/>
      <c r="Y6439"/>
      <c r="Z6439"/>
    </row>
    <row r="6440" spans="1:26" x14ac:dyDescent="0.25">
      <c r="A6440"/>
      <c r="B6440"/>
      <c r="C6440"/>
      <c r="D6440"/>
      <c r="E6440"/>
      <c r="F6440"/>
      <c r="G6440"/>
      <c r="H6440"/>
      <c r="I6440"/>
      <c r="J6440"/>
      <c r="K6440"/>
      <c r="L6440"/>
      <c r="M6440"/>
      <c r="N6440"/>
      <c r="O6440"/>
      <c r="P6440"/>
      <c r="Q6440"/>
      <c r="R6440"/>
      <c r="S6440"/>
      <c r="T6440"/>
      <c r="U6440"/>
      <c r="V6440"/>
      <c r="W6440"/>
      <c r="X6440"/>
      <c r="Y6440"/>
      <c r="Z6440"/>
    </row>
    <row r="6441" spans="1:26" x14ac:dyDescent="0.25">
      <c r="A6441"/>
      <c r="B6441"/>
      <c r="C6441"/>
      <c r="D6441"/>
      <c r="E6441"/>
      <c r="F6441"/>
      <c r="G6441"/>
      <c r="H6441"/>
      <c r="I6441"/>
      <c r="J6441"/>
      <c r="K6441"/>
      <c r="L6441"/>
      <c r="M6441"/>
      <c r="N6441"/>
      <c r="O6441"/>
      <c r="P6441"/>
      <c r="Q6441"/>
      <c r="R6441"/>
      <c r="S6441"/>
      <c r="T6441"/>
      <c r="U6441"/>
      <c r="V6441"/>
      <c r="W6441"/>
      <c r="X6441"/>
      <c r="Y6441"/>
      <c r="Z6441"/>
    </row>
    <row r="6442" spans="1:26" x14ac:dyDescent="0.25">
      <c r="A6442"/>
      <c r="B6442"/>
      <c r="C6442"/>
      <c r="D6442"/>
      <c r="E6442"/>
      <c r="F6442"/>
      <c r="G6442"/>
      <c r="H6442"/>
      <c r="I6442"/>
      <c r="J6442"/>
      <c r="K6442"/>
      <c r="L6442"/>
      <c r="M6442"/>
      <c r="N6442"/>
      <c r="O6442"/>
      <c r="P6442"/>
      <c r="Q6442"/>
      <c r="R6442"/>
      <c r="S6442"/>
      <c r="T6442"/>
      <c r="U6442"/>
      <c r="V6442"/>
      <c r="W6442"/>
      <c r="X6442"/>
      <c r="Y6442"/>
      <c r="Z6442"/>
    </row>
    <row r="6443" spans="1:26" x14ac:dyDescent="0.25">
      <c r="A6443"/>
      <c r="B6443"/>
      <c r="C6443"/>
      <c r="D6443"/>
      <c r="E6443"/>
      <c r="F6443"/>
      <c r="G6443"/>
      <c r="H6443"/>
      <c r="I6443"/>
      <c r="J6443"/>
      <c r="K6443"/>
      <c r="L6443"/>
      <c r="M6443"/>
      <c r="N6443"/>
      <c r="O6443"/>
      <c r="P6443"/>
      <c r="Q6443"/>
      <c r="R6443"/>
      <c r="S6443"/>
      <c r="T6443"/>
      <c r="U6443"/>
      <c r="V6443"/>
      <c r="W6443"/>
      <c r="X6443"/>
      <c r="Y6443"/>
      <c r="Z6443"/>
    </row>
    <row r="6444" spans="1:26" x14ac:dyDescent="0.25">
      <c r="A6444"/>
      <c r="B6444"/>
      <c r="C6444"/>
      <c r="D6444"/>
      <c r="E6444"/>
      <c r="F6444"/>
      <c r="G6444"/>
      <c r="H6444"/>
      <c r="I6444"/>
      <c r="J6444"/>
      <c r="K6444"/>
      <c r="L6444"/>
      <c r="M6444"/>
      <c r="N6444"/>
      <c r="O6444"/>
      <c r="P6444"/>
      <c r="Q6444"/>
      <c r="R6444"/>
      <c r="S6444"/>
      <c r="T6444"/>
      <c r="U6444"/>
      <c r="V6444"/>
      <c r="W6444"/>
      <c r="X6444"/>
      <c r="Y6444"/>
      <c r="Z6444"/>
    </row>
    <row r="6445" spans="1:26" x14ac:dyDescent="0.25">
      <c r="A6445"/>
      <c r="B6445"/>
      <c r="C6445"/>
      <c r="D6445"/>
      <c r="E6445"/>
      <c r="F6445"/>
      <c r="G6445"/>
      <c r="H6445"/>
      <c r="I6445"/>
      <c r="J6445"/>
      <c r="K6445"/>
      <c r="L6445"/>
      <c r="M6445"/>
      <c r="N6445"/>
      <c r="O6445"/>
      <c r="P6445"/>
      <c r="Q6445"/>
      <c r="R6445"/>
      <c r="S6445"/>
      <c r="T6445"/>
      <c r="U6445"/>
      <c r="V6445"/>
      <c r="W6445"/>
      <c r="X6445"/>
      <c r="Y6445"/>
      <c r="Z6445"/>
    </row>
    <row r="6446" spans="1:26" x14ac:dyDescent="0.25">
      <c r="A6446"/>
      <c r="B6446"/>
      <c r="C6446"/>
      <c r="D6446"/>
      <c r="E6446"/>
      <c r="F6446"/>
      <c r="G6446"/>
      <c r="H6446"/>
      <c r="I6446"/>
      <c r="J6446"/>
      <c r="K6446"/>
      <c r="L6446"/>
      <c r="M6446"/>
      <c r="N6446"/>
      <c r="O6446"/>
      <c r="P6446"/>
      <c r="Q6446"/>
      <c r="R6446"/>
      <c r="S6446"/>
      <c r="T6446"/>
      <c r="U6446"/>
      <c r="V6446"/>
      <c r="W6446"/>
      <c r="X6446"/>
      <c r="Y6446"/>
      <c r="Z6446"/>
    </row>
    <row r="6447" spans="1:26" x14ac:dyDescent="0.25">
      <c r="A6447"/>
      <c r="B6447"/>
      <c r="C6447"/>
      <c r="D6447"/>
      <c r="E6447"/>
      <c r="F6447"/>
      <c r="G6447"/>
      <c r="H6447"/>
      <c r="I6447"/>
      <c r="J6447"/>
      <c r="K6447"/>
      <c r="L6447"/>
      <c r="M6447"/>
      <c r="N6447"/>
      <c r="O6447"/>
      <c r="P6447"/>
      <c r="Q6447"/>
      <c r="R6447"/>
      <c r="S6447"/>
      <c r="T6447"/>
      <c r="U6447"/>
      <c r="V6447"/>
      <c r="W6447"/>
      <c r="X6447"/>
      <c r="Y6447"/>
      <c r="Z6447"/>
    </row>
    <row r="6448" spans="1:26" x14ac:dyDescent="0.25">
      <c r="A6448"/>
      <c r="B6448"/>
      <c r="C6448"/>
      <c r="D6448"/>
      <c r="E6448"/>
      <c r="F6448"/>
      <c r="G6448"/>
      <c r="H6448"/>
      <c r="I6448"/>
      <c r="J6448"/>
      <c r="K6448"/>
      <c r="L6448"/>
      <c r="M6448"/>
      <c r="N6448"/>
      <c r="O6448"/>
      <c r="P6448"/>
      <c r="Q6448"/>
      <c r="R6448"/>
      <c r="S6448"/>
      <c r="T6448"/>
      <c r="U6448"/>
      <c r="V6448"/>
      <c r="W6448"/>
      <c r="X6448"/>
      <c r="Y6448"/>
      <c r="Z6448"/>
    </row>
    <row r="6449" spans="1:26" x14ac:dyDescent="0.25">
      <c r="A6449"/>
      <c r="B6449"/>
      <c r="C6449"/>
      <c r="D6449"/>
      <c r="E6449"/>
      <c r="F6449"/>
      <c r="G6449"/>
      <c r="H6449"/>
      <c r="I6449"/>
      <c r="J6449"/>
      <c r="K6449"/>
      <c r="L6449"/>
      <c r="M6449"/>
      <c r="N6449"/>
      <c r="O6449"/>
      <c r="P6449"/>
      <c r="Q6449"/>
      <c r="R6449"/>
      <c r="S6449"/>
      <c r="T6449"/>
      <c r="U6449"/>
      <c r="V6449"/>
      <c r="W6449"/>
      <c r="X6449"/>
      <c r="Y6449"/>
      <c r="Z6449"/>
    </row>
    <row r="6450" spans="1:26" x14ac:dyDescent="0.25">
      <c r="A6450"/>
      <c r="B6450"/>
      <c r="C6450"/>
      <c r="D6450"/>
      <c r="E6450"/>
      <c r="F6450"/>
      <c r="G6450"/>
      <c r="H6450"/>
      <c r="I6450"/>
      <c r="J6450"/>
      <c r="K6450"/>
      <c r="L6450"/>
      <c r="M6450"/>
      <c r="N6450"/>
      <c r="O6450"/>
      <c r="P6450"/>
      <c r="Q6450"/>
      <c r="R6450"/>
      <c r="S6450"/>
      <c r="T6450"/>
      <c r="U6450"/>
      <c r="V6450"/>
      <c r="W6450"/>
      <c r="X6450"/>
      <c r="Y6450"/>
      <c r="Z6450"/>
    </row>
    <row r="6451" spans="1:26" x14ac:dyDescent="0.25">
      <c r="A6451"/>
      <c r="B6451"/>
      <c r="C6451"/>
      <c r="D6451"/>
      <c r="E6451"/>
      <c r="F6451"/>
      <c r="G6451"/>
      <c r="H6451"/>
      <c r="I6451"/>
      <c r="J6451"/>
      <c r="K6451"/>
      <c r="L6451"/>
      <c r="M6451"/>
      <c r="N6451"/>
      <c r="O6451"/>
      <c r="P6451"/>
      <c r="Q6451"/>
      <c r="R6451"/>
      <c r="S6451"/>
      <c r="T6451"/>
      <c r="U6451"/>
      <c r="V6451"/>
      <c r="W6451"/>
      <c r="X6451"/>
      <c r="Y6451"/>
      <c r="Z6451"/>
    </row>
    <row r="6452" spans="1:26" x14ac:dyDescent="0.25">
      <c r="A6452"/>
      <c r="B6452"/>
      <c r="C6452"/>
      <c r="D6452"/>
      <c r="E6452"/>
      <c r="F6452"/>
      <c r="G6452"/>
      <c r="H6452"/>
      <c r="I6452"/>
      <c r="J6452"/>
      <c r="K6452"/>
      <c r="L6452"/>
      <c r="M6452"/>
      <c r="N6452"/>
      <c r="O6452"/>
      <c r="P6452"/>
      <c r="Q6452"/>
      <c r="R6452"/>
      <c r="S6452"/>
      <c r="T6452"/>
      <c r="U6452"/>
      <c r="V6452"/>
      <c r="W6452"/>
      <c r="X6452"/>
      <c r="Y6452"/>
      <c r="Z6452"/>
    </row>
    <row r="6453" spans="1:26" x14ac:dyDescent="0.25">
      <c r="A6453"/>
      <c r="B6453"/>
      <c r="C6453"/>
      <c r="D6453"/>
      <c r="E6453"/>
      <c r="F6453"/>
      <c r="G6453"/>
      <c r="H6453"/>
      <c r="I6453"/>
      <c r="J6453"/>
      <c r="K6453"/>
      <c r="L6453"/>
      <c r="M6453"/>
      <c r="N6453"/>
      <c r="O6453"/>
      <c r="P6453"/>
      <c r="Q6453"/>
      <c r="R6453"/>
      <c r="S6453"/>
      <c r="T6453"/>
      <c r="U6453"/>
      <c r="V6453"/>
      <c r="W6453"/>
      <c r="X6453"/>
      <c r="Y6453"/>
      <c r="Z6453"/>
    </row>
    <row r="6454" spans="1:26" x14ac:dyDescent="0.25">
      <c r="A6454"/>
      <c r="B6454"/>
      <c r="C6454"/>
      <c r="D6454"/>
      <c r="E6454"/>
      <c r="F6454"/>
      <c r="G6454"/>
      <c r="H6454"/>
      <c r="I6454"/>
      <c r="J6454"/>
      <c r="K6454"/>
      <c r="L6454"/>
      <c r="M6454"/>
      <c r="N6454"/>
      <c r="O6454"/>
      <c r="P6454"/>
      <c r="Q6454"/>
      <c r="R6454"/>
      <c r="S6454"/>
      <c r="T6454"/>
      <c r="U6454"/>
      <c r="V6454"/>
      <c r="W6454"/>
      <c r="X6454"/>
      <c r="Y6454"/>
      <c r="Z6454"/>
    </row>
    <row r="6455" spans="1:26" x14ac:dyDescent="0.25">
      <c r="A6455"/>
      <c r="B6455"/>
      <c r="C6455"/>
      <c r="D6455"/>
      <c r="E6455"/>
      <c r="F6455"/>
      <c r="G6455"/>
      <c r="H6455"/>
      <c r="I6455"/>
      <c r="J6455"/>
      <c r="K6455"/>
      <c r="L6455"/>
      <c r="M6455"/>
      <c r="N6455"/>
      <c r="O6455"/>
      <c r="P6455"/>
      <c r="Q6455"/>
      <c r="R6455"/>
      <c r="S6455"/>
      <c r="T6455"/>
      <c r="U6455"/>
      <c r="V6455"/>
      <c r="W6455"/>
      <c r="X6455"/>
      <c r="Y6455"/>
      <c r="Z6455"/>
    </row>
    <row r="6456" spans="1:26" x14ac:dyDescent="0.25">
      <c r="A6456"/>
      <c r="B6456"/>
      <c r="C6456"/>
      <c r="D6456"/>
      <c r="E6456"/>
      <c r="F6456"/>
      <c r="G6456"/>
      <c r="H6456"/>
      <c r="I6456"/>
      <c r="J6456"/>
      <c r="K6456"/>
      <c r="L6456"/>
      <c r="M6456"/>
      <c r="N6456"/>
      <c r="O6456"/>
      <c r="P6456"/>
      <c r="Q6456"/>
      <c r="R6456"/>
      <c r="S6456"/>
      <c r="T6456"/>
      <c r="U6456"/>
      <c r="V6456"/>
      <c r="W6456"/>
      <c r="X6456"/>
      <c r="Y6456"/>
      <c r="Z6456"/>
    </row>
    <row r="6457" spans="1:26" x14ac:dyDescent="0.25">
      <c r="A6457"/>
      <c r="B6457"/>
      <c r="C6457"/>
      <c r="D6457"/>
      <c r="E6457"/>
      <c r="F6457"/>
      <c r="G6457"/>
      <c r="H6457"/>
      <c r="I6457"/>
      <c r="J6457"/>
      <c r="K6457"/>
      <c r="L6457"/>
      <c r="M6457"/>
      <c r="N6457"/>
      <c r="O6457"/>
      <c r="P6457"/>
      <c r="Q6457"/>
      <c r="R6457"/>
      <c r="S6457"/>
      <c r="T6457"/>
      <c r="U6457"/>
      <c r="V6457"/>
      <c r="W6457"/>
      <c r="X6457"/>
      <c r="Y6457"/>
      <c r="Z6457"/>
    </row>
    <row r="6458" spans="1:26" x14ac:dyDescent="0.25">
      <c r="A6458"/>
      <c r="B6458"/>
      <c r="C6458"/>
      <c r="D6458"/>
      <c r="E6458"/>
      <c r="F6458"/>
      <c r="G6458"/>
      <c r="H6458"/>
      <c r="I6458"/>
      <c r="J6458"/>
      <c r="K6458"/>
      <c r="L6458"/>
      <c r="M6458"/>
      <c r="N6458"/>
      <c r="O6458"/>
      <c r="P6458"/>
      <c r="Q6458"/>
      <c r="R6458"/>
      <c r="S6458"/>
      <c r="T6458"/>
      <c r="U6458"/>
      <c r="V6458"/>
      <c r="W6458"/>
      <c r="X6458"/>
      <c r="Y6458"/>
      <c r="Z6458"/>
    </row>
    <row r="6459" spans="1:26" x14ac:dyDescent="0.25">
      <c r="A6459"/>
      <c r="B6459"/>
      <c r="C6459"/>
      <c r="D6459"/>
      <c r="E6459"/>
      <c r="F6459"/>
      <c r="G6459"/>
      <c r="H6459"/>
      <c r="I6459"/>
      <c r="J6459"/>
      <c r="K6459"/>
      <c r="L6459"/>
      <c r="M6459"/>
      <c r="N6459"/>
      <c r="O6459"/>
      <c r="P6459"/>
      <c r="Q6459"/>
      <c r="R6459"/>
      <c r="S6459"/>
      <c r="T6459"/>
      <c r="U6459"/>
      <c r="V6459"/>
      <c r="W6459"/>
      <c r="X6459"/>
      <c r="Y6459"/>
      <c r="Z6459"/>
    </row>
    <row r="6460" spans="1:26" x14ac:dyDescent="0.25">
      <c r="A6460"/>
      <c r="B6460"/>
      <c r="C6460"/>
      <c r="D6460"/>
      <c r="E6460"/>
      <c r="F6460"/>
      <c r="G6460"/>
      <c r="H6460"/>
      <c r="I6460"/>
      <c r="J6460"/>
      <c r="K6460"/>
      <c r="L6460"/>
      <c r="M6460"/>
      <c r="N6460"/>
      <c r="O6460"/>
      <c r="P6460"/>
      <c r="Q6460"/>
      <c r="R6460"/>
      <c r="S6460"/>
      <c r="T6460"/>
      <c r="U6460"/>
      <c r="V6460"/>
      <c r="W6460"/>
      <c r="X6460"/>
      <c r="Y6460"/>
      <c r="Z6460"/>
    </row>
    <row r="6461" spans="1:26" x14ac:dyDescent="0.25">
      <c r="A6461"/>
      <c r="B6461"/>
      <c r="C6461"/>
      <c r="D6461"/>
      <c r="E6461"/>
      <c r="F6461"/>
      <c r="G6461"/>
      <c r="H6461"/>
      <c r="I6461"/>
      <c r="J6461"/>
      <c r="K6461"/>
      <c r="L6461"/>
      <c r="M6461"/>
      <c r="N6461"/>
      <c r="O6461"/>
      <c r="P6461"/>
      <c r="Q6461"/>
      <c r="R6461"/>
      <c r="S6461"/>
      <c r="T6461"/>
      <c r="U6461"/>
      <c r="V6461"/>
      <c r="W6461"/>
      <c r="X6461"/>
      <c r="Y6461"/>
      <c r="Z6461"/>
    </row>
    <row r="6462" spans="1:26" x14ac:dyDescent="0.25">
      <c r="A6462"/>
      <c r="B6462"/>
      <c r="C6462"/>
      <c r="D6462"/>
      <c r="E6462"/>
      <c r="F6462"/>
      <c r="G6462"/>
      <c r="H6462"/>
      <c r="I6462"/>
      <c r="J6462"/>
      <c r="K6462"/>
      <c r="L6462"/>
      <c r="M6462"/>
      <c r="N6462"/>
      <c r="O6462"/>
      <c r="P6462"/>
      <c r="Q6462"/>
      <c r="R6462"/>
      <c r="S6462"/>
      <c r="T6462"/>
      <c r="U6462"/>
      <c r="V6462"/>
      <c r="W6462"/>
      <c r="X6462"/>
      <c r="Y6462"/>
      <c r="Z6462"/>
    </row>
    <row r="6463" spans="1:26" x14ac:dyDescent="0.25">
      <c r="A6463"/>
      <c r="B6463"/>
      <c r="C6463"/>
      <c r="D6463"/>
      <c r="E6463"/>
      <c r="F6463"/>
      <c r="G6463"/>
      <c r="H6463"/>
      <c r="I6463"/>
      <c r="J6463"/>
      <c r="K6463"/>
      <c r="L6463"/>
      <c r="M6463"/>
      <c r="N6463"/>
      <c r="O6463"/>
      <c r="P6463"/>
      <c r="Q6463"/>
      <c r="R6463"/>
      <c r="S6463"/>
      <c r="T6463"/>
      <c r="U6463"/>
      <c r="V6463"/>
      <c r="W6463"/>
      <c r="X6463"/>
      <c r="Y6463"/>
      <c r="Z6463"/>
    </row>
    <row r="6464" spans="1:26" x14ac:dyDescent="0.25">
      <c r="A6464"/>
      <c r="B6464"/>
      <c r="C6464"/>
      <c r="D6464"/>
      <c r="E6464"/>
      <c r="F6464"/>
      <c r="G6464"/>
      <c r="H6464"/>
      <c r="I6464"/>
      <c r="J6464"/>
      <c r="K6464"/>
      <c r="L6464"/>
      <c r="M6464"/>
      <c r="N6464"/>
      <c r="O6464"/>
      <c r="P6464"/>
      <c r="Q6464"/>
      <c r="R6464"/>
      <c r="S6464"/>
      <c r="T6464"/>
      <c r="U6464"/>
      <c r="V6464"/>
      <c r="W6464"/>
      <c r="X6464"/>
      <c r="Y6464"/>
      <c r="Z6464"/>
    </row>
    <row r="6465" spans="1:26" x14ac:dyDescent="0.25">
      <c r="A6465"/>
      <c r="B6465"/>
      <c r="C6465"/>
      <c r="D6465"/>
      <c r="E6465"/>
      <c r="F6465"/>
      <c r="G6465"/>
      <c r="H6465"/>
      <c r="I6465"/>
      <c r="J6465"/>
      <c r="K6465"/>
      <c r="L6465"/>
      <c r="M6465"/>
      <c r="N6465"/>
      <c r="O6465"/>
      <c r="P6465"/>
      <c r="Q6465"/>
      <c r="R6465"/>
      <c r="S6465"/>
      <c r="T6465"/>
      <c r="U6465"/>
      <c r="V6465"/>
      <c r="W6465"/>
      <c r="X6465"/>
      <c r="Y6465"/>
      <c r="Z6465"/>
    </row>
    <row r="6466" spans="1:26" x14ac:dyDescent="0.25">
      <c r="A6466"/>
      <c r="B6466"/>
      <c r="C6466"/>
      <c r="D6466"/>
      <c r="E6466"/>
      <c r="F6466"/>
      <c r="G6466"/>
      <c r="H6466"/>
      <c r="I6466"/>
      <c r="J6466"/>
      <c r="K6466"/>
      <c r="L6466"/>
      <c r="M6466"/>
      <c r="N6466"/>
      <c r="O6466"/>
      <c r="P6466"/>
      <c r="Q6466"/>
      <c r="R6466"/>
      <c r="S6466"/>
      <c r="T6466"/>
      <c r="U6466"/>
      <c r="V6466"/>
      <c r="W6466"/>
      <c r="X6466"/>
      <c r="Y6466"/>
      <c r="Z6466"/>
    </row>
    <row r="6467" spans="1:26" x14ac:dyDescent="0.25">
      <c r="A6467"/>
      <c r="B6467"/>
      <c r="C6467"/>
      <c r="D6467"/>
      <c r="E6467"/>
      <c r="F6467"/>
      <c r="G6467"/>
      <c r="H6467"/>
      <c r="I6467"/>
      <c r="J6467"/>
      <c r="K6467"/>
      <c r="L6467"/>
      <c r="M6467"/>
      <c r="N6467"/>
      <c r="O6467"/>
      <c r="P6467"/>
      <c r="Q6467"/>
      <c r="R6467"/>
      <c r="S6467"/>
      <c r="T6467"/>
      <c r="U6467"/>
      <c r="V6467"/>
      <c r="W6467"/>
      <c r="X6467"/>
      <c r="Y6467"/>
      <c r="Z6467"/>
    </row>
    <row r="6468" spans="1:26" x14ac:dyDescent="0.25">
      <c r="A6468"/>
      <c r="B6468"/>
      <c r="C6468"/>
      <c r="D6468"/>
      <c r="E6468"/>
      <c r="F6468"/>
      <c r="G6468"/>
      <c r="H6468"/>
      <c r="I6468"/>
      <c r="J6468"/>
      <c r="K6468"/>
      <c r="L6468"/>
      <c r="M6468"/>
      <c r="N6468"/>
      <c r="O6468"/>
      <c r="P6468"/>
      <c r="Q6468"/>
      <c r="R6468"/>
      <c r="S6468"/>
      <c r="T6468"/>
      <c r="U6468"/>
      <c r="V6468"/>
      <c r="W6468"/>
      <c r="X6468"/>
      <c r="Y6468"/>
      <c r="Z6468"/>
    </row>
    <row r="6469" spans="1:26" x14ac:dyDescent="0.25">
      <c r="A6469"/>
      <c r="B6469"/>
      <c r="C6469"/>
      <c r="D6469"/>
      <c r="E6469"/>
      <c r="F6469"/>
      <c r="G6469"/>
      <c r="H6469"/>
      <c r="I6469"/>
      <c r="J6469"/>
      <c r="K6469"/>
      <c r="L6469"/>
      <c r="M6469"/>
      <c r="N6469"/>
      <c r="O6469"/>
      <c r="P6469"/>
      <c r="Q6469"/>
      <c r="R6469"/>
      <c r="S6469"/>
      <c r="T6469"/>
      <c r="U6469"/>
      <c r="V6469"/>
      <c r="W6469"/>
      <c r="X6469"/>
      <c r="Y6469"/>
      <c r="Z6469"/>
    </row>
    <row r="6470" spans="1:26" x14ac:dyDescent="0.25">
      <c r="A6470"/>
      <c r="B6470"/>
      <c r="C6470"/>
      <c r="D6470"/>
      <c r="E6470"/>
      <c r="F6470"/>
      <c r="G6470"/>
      <c r="H6470"/>
      <c r="I6470"/>
      <c r="J6470"/>
      <c r="K6470"/>
      <c r="L6470"/>
      <c r="M6470"/>
      <c r="N6470"/>
      <c r="O6470"/>
      <c r="P6470"/>
      <c r="Q6470"/>
      <c r="R6470"/>
      <c r="S6470"/>
      <c r="T6470"/>
      <c r="U6470"/>
      <c r="V6470"/>
      <c r="W6470"/>
      <c r="X6470"/>
      <c r="Y6470"/>
      <c r="Z6470"/>
    </row>
    <row r="6471" spans="1:26" x14ac:dyDescent="0.25">
      <c r="A6471"/>
      <c r="B6471"/>
      <c r="C6471"/>
      <c r="D6471"/>
      <c r="E6471"/>
      <c r="F6471"/>
      <c r="G6471"/>
      <c r="H6471"/>
      <c r="I6471"/>
      <c r="J6471"/>
      <c r="K6471"/>
      <c r="L6471"/>
      <c r="M6471"/>
      <c r="N6471"/>
      <c r="O6471"/>
      <c r="P6471"/>
      <c r="Q6471"/>
      <c r="R6471"/>
      <c r="S6471"/>
      <c r="T6471"/>
      <c r="U6471"/>
      <c r="V6471"/>
      <c r="W6471"/>
      <c r="X6471"/>
      <c r="Y6471"/>
      <c r="Z6471"/>
    </row>
    <row r="6472" spans="1:26" x14ac:dyDescent="0.25">
      <c r="A6472"/>
      <c r="B6472"/>
      <c r="C6472"/>
      <c r="D6472"/>
      <c r="E6472"/>
      <c r="F6472"/>
      <c r="G6472"/>
      <c r="H6472"/>
      <c r="I6472"/>
      <c r="J6472"/>
      <c r="K6472"/>
      <c r="L6472"/>
      <c r="M6472"/>
      <c r="N6472"/>
      <c r="O6472"/>
      <c r="P6472"/>
      <c r="Q6472"/>
      <c r="R6472"/>
      <c r="S6472"/>
      <c r="T6472"/>
      <c r="U6472"/>
      <c r="V6472"/>
      <c r="W6472"/>
      <c r="X6472"/>
      <c r="Y6472"/>
      <c r="Z6472"/>
    </row>
    <row r="6473" spans="1:26" x14ac:dyDescent="0.25">
      <c r="A6473"/>
      <c r="B6473"/>
      <c r="C6473"/>
      <c r="D6473"/>
      <c r="E6473"/>
      <c r="F6473"/>
      <c r="G6473"/>
      <c r="H6473"/>
      <c r="I6473"/>
      <c r="J6473"/>
      <c r="K6473"/>
      <c r="L6473"/>
      <c r="M6473"/>
      <c r="N6473"/>
      <c r="O6473"/>
      <c r="P6473"/>
      <c r="Q6473"/>
      <c r="R6473"/>
      <c r="S6473"/>
      <c r="T6473"/>
      <c r="U6473"/>
      <c r="V6473"/>
      <c r="W6473"/>
      <c r="X6473"/>
      <c r="Y6473"/>
      <c r="Z6473"/>
    </row>
    <row r="6474" spans="1:26" x14ac:dyDescent="0.25">
      <c r="A6474"/>
      <c r="B6474"/>
      <c r="C6474"/>
      <c r="D6474"/>
      <c r="E6474"/>
      <c r="F6474"/>
      <c r="G6474"/>
      <c r="H6474"/>
      <c r="I6474"/>
      <c r="J6474"/>
      <c r="K6474"/>
      <c r="L6474"/>
      <c r="M6474"/>
      <c r="N6474"/>
      <c r="O6474"/>
      <c r="P6474"/>
      <c r="Q6474"/>
      <c r="R6474"/>
      <c r="S6474"/>
      <c r="T6474"/>
      <c r="U6474"/>
      <c r="V6474"/>
      <c r="W6474"/>
      <c r="X6474"/>
      <c r="Y6474"/>
      <c r="Z6474"/>
    </row>
    <row r="6475" spans="1:26" x14ac:dyDescent="0.25">
      <c r="A6475"/>
      <c r="B6475"/>
      <c r="C6475"/>
      <c r="D6475"/>
      <c r="E6475"/>
      <c r="F6475"/>
      <c r="G6475"/>
      <c r="H6475"/>
      <c r="I6475"/>
      <c r="J6475"/>
      <c r="K6475"/>
      <c r="L6475"/>
      <c r="M6475"/>
      <c r="N6475"/>
      <c r="O6475"/>
      <c r="P6475"/>
      <c r="Q6475"/>
      <c r="R6475"/>
      <c r="S6475"/>
      <c r="T6475"/>
      <c r="U6475"/>
      <c r="V6475"/>
      <c r="W6475"/>
      <c r="X6475"/>
      <c r="Y6475"/>
      <c r="Z6475"/>
    </row>
    <row r="6476" spans="1:26" x14ac:dyDescent="0.25">
      <c r="A6476"/>
      <c r="B6476"/>
      <c r="C6476"/>
      <c r="D6476"/>
      <c r="E6476"/>
      <c r="F6476"/>
      <c r="G6476"/>
      <c r="H6476"/>
      <c r="I6476"/>
      <c r="J6476"/>
      <c r="K6476"/>
      <c r="L6476"/>
      <c r="M6476"/>
      <c r="N6476"/>
      <c r="O6476"/>
      <c r="P6476"/>
      <c r="Q6476"/>
      <c r="R6476"/>
      <c r="S6476"/>
      <c r="T6476"/>
      <c r="U6476"/>
      <c r="V6476"/>
      <c r="W6476"/>
      <c r="X6476"/>
      <c r="Y6476"/>
      <c r="Z6476"/>
    </row>
    <row r="6477" spans="1:26" x14ac:dyDescent="0.25">
      <c r="A6477"/>
      <c r="B6477"/>
      <c r="C6477"/>
      <c r="D6477"/>
      <c r="E6477"/>
      <c r="F6477"/>
      <c r="G6477"/>
      <c r="H6477"/>
      <c r="I6477"/>
      <c r="J6477"/>
      <c r="K6477"/>
      <c r="L6477"/>
      <c r="M6477"/>
      <c r="N6477"/>
      <c r="O6477"/>
      <c r="P6477"/>
      <c r="Q6477"/>
      <c r="R6477"/>
      <c r="S6477"/>
      <c r="T6477"/>
      <c r="U6477"/>
      <c r="V6477"/>
      <c r="W6477"/>
      <c r="X6477"/>
      <c r="Y6477"/>
      <c r="Z6477"/>
    </row>
    <row r="6478" spans="1:26" x14ac:dyDescent="0.25">
      <c r="A6478"/>
      <c r="B6478"/>
      <c r="C6478"/>
      <c r="D6478"/>
      <c r="E6478"/>
      <c r="F6478"/>
      <c r="G6478"/>
      <c r="H6478"/>
      <c r="I6478"/>
      <c r="J6478"/>
      <c r="K6478"/>
      <c r="L6478"/>
      <c r="M6478"/>
      <c r="N6478"/>
      <c r="O6478"/>
      <c r="P6478"/>
      <c r="Q6478"/>
      <c r="R6478"/>
      <c r="S6478"/>
      <c r="T6478"/>
      <c r="U6478"/>
      <c r="V6478"/>
      <c r="W6478"/>
      <c r="X6478"/>
      <c r="Y6478"/>
      <c r="Z6478"/>
    </row>
    <row r="6479" spans="1:26" x14ac:dyDescent="0.25">
      <c r="A6479"/>
      <c r="B6479"/>
      <c r="C6479"/>
      <c r="D6479"/>
      <c r="E6479"/>
      <c r="F6479"/>
      <c r="G6479"/>
      <c r="H6479"/>
      <c r="I6479"/>
      <c r="J6479"/>
      <c r="K6479"/>
      <c r="L6479"/>
      <c r="M6479"/>
      <c r="N6479"/>
      <c r="O6479"/>
      <c r="P6479"/>
      <c r="Q6479"/>
      <c r="R6479"/>
      <c r="S6479"/>
      <c r="T6479"/>
      <c r="U6479"/>
      <c r="V6479"/>
      <c r="W6479"/>
      <c r="X6479"/>
      <c r="Y6479"/>
      <c r="Z6479"/>
    </row>
    <row r="6480" spans="1:26" x14ac:dyDescent="0.25">
      <c r="A6480"/>
      <c r="B6480"/>
      <c r="C6480"/>
      <c r="D6480"/>
      <c r="E6480"/>
      <c r="F6480"/>
      <c r="G6480"/>
      <c r="H6480"/>
      <c r="I6480"/>
      <c r="J6480"/>
      <c r="K6480"/>
      <c r="L6480"/>
      <c r="M6480"/>
      <c r="N6480"/>
      <c r="O6480"/>
      <c r="P6480"/>
      <c r="Q6480"/>
      <c r="R6480"/>
      <c r="S6480"/>
      <c r="T6480"/>
      <c r="U6480"/>
      <c r="V6480"/>
      <c r="W6480"/>
      <c r="X6480"/>
      <c r="Y6480"/>
      <c r="Z6480"/>
    </row>
    <row r="6481" spans="1:26" x14ac:dyDescent="0.25">
      <c r="A6481"/>
      <c r="B6481"/>
      <c r="C6481"/>
      <c r="D6481"/>
      <c r="E6481"/>
      <c r="F6481"/>
      <c r="G6481"/>
      <c r="H6481"/>
      <c r="I6481"/>
      <c r="J6481"/>
      <c r="K6481"/>
      <c r="L6481"/>
      <c r="M6481"/>
      <c r="N6481"/>
      <c r="O6481"/>
      <c r="P6481"/>
      <c r="Q6481"/>
      <c r="R6481"/>
      <c r="S6481"/>
      <c r="T6481"/>
      <c r="U6481"/>
      <c r="V6481"/>
      <c r="W6481"/>
      <c r="X6481"/>
      <c r="Y6481"/>
      <c r="Z6481"/>
    </row>
    <row r="6482" spans="1:26" x14ac:dyDescent="0.25">
      <c r="A6482"/>
      <c r="B6482"/>
      <c r="C6482"/>
      <c r="D6482"/>
      <c r="E6482"/>
      <c r="F6482"/>
      <c r="G6482"/>
      <c r="H6482"/>
      <c r="I6482"/>
      <c r="J6482"/>
      <c r="K6482"/>
      <c r="L6482"/>
      <c r="M6482"/>
      <c r="N6482"/>
      <c r="O6482"/>
      <c r="P6482"/>
      <c r="Q6482"/>
      <c r="R6482"/>
      <c r="S6482"/>
      <c r="T6482"/>
      <c r="U6482"/>
      <c r="V6482"/>
      <c r="W6482"/>
      <c r="X6482"/>
      <c r="Y6482"/>
      <c r="Z6482"/>
    </row>
    <row r="6483" spans="1:26" x14ac:dyDescent="0.25">
      <c r="A6483"/>
      <c r="B6483"/>
      <c r="C6483"/>
      <c r="D6483"/>
      <c r="E6483"/>
      <c r="F6483"/>
      <c r="G6483"/>
      <c r="H6483"/>
      <c r="I6483"/>
      <c r="J6483"/>
      <c r="K6483"/>
      <c r="L6483"/>
      <c r="M6483"/>
      <c r="N6483"/>
      <c r="O6483"/>
      <c r="P6483"/>
      <c r="Q6483"/>
      <c r="R6483"/>
      <c r="S6483"/>
      <c r="T6483"/>
      <c r="U6483"/>
      <c r="V6483"/>
      <c r="W6483"/>
      <c r="X6483"/>
      <c r="Y6483"/>
      <c r="Z6483"/>
    </row>
    <row r="6484" spans="1:26" x14ac:dyDescent="0.25">
      <c r="A6484"/>
      <c r="B6484"/>
      <c r="C6484"/>
      <c r="D6484"/>
      <c r="E6484"/>
      <c r="F6484"/>
      <c r="G6484"/>
      <c r="H6484"/>
      <c r="I6484"/>
      <c r="J6484"/>
      <c r="K6484"/>
      <c r="L6484"/>
      <c r="M6484"/>
      <c r="N6484"/>
      <c r="O6484"/>
      <c r="P6484"/>
      <c r="Q6484"/>
      <c r="R6484"/>
      <c r="S6484"/>
      <c r="T6484"/>
      <c r="U6484"/>
      <c r="V6484"/>
      <c r="W6484"/>
      <c r="X6484"/>
      <c r="Y6484"/>
      <c r="Z6484"/>
    </row>
    <row r="6485" spans="1:26" x14ac:dyDescent="0.25">
      <c r="A6485"/>
      <c r="B6485"/>
      <c r="C6485"/>
      <c r="D6485"/>
      <c r="E6485"/>
      <c r="F6485"/>
      <c r="G6485"/>
      <c r="H6485"/>
      <c r="I6485"/>
      <c r="J6485"/>
      <c r="K6485"/>
      <c r="L6485"/>
      <c r="M6485"/>
      <c r="N6485"/>
      <c r="O6485"/>
      <c r="P6485"/>
      <c r="Q6485"/>
      <c r="R6485"/>
      <c r="S6485"/>
      <c r="T6485"/>
      <c r="U6485"/>
      <c r="V6485"/>
      <c r="W6485"/>
      <c r="X6485"/>
      <c r="Y6485"/>
      <c r="Z6485"/>
    </row>
    <row r="6486" spans="1:26" x14ac:dyDescent="0.25">
      <c r="A6486"/>
      <c r="B6486"/>
      <c r="C6486"/>
      <c r="D6486"/>
      <c r="E6486"/>
      <c r="F6486"/>
      <c r="G6486"/>
      <c r="H6486"/>
      <c r="I6486"/>
      <c r="J6486"/>
      <c r="K6486"/>
      <c r="L6486"/>
      <c r="M6486"/>
      <c r="N6486"/>
      <c r="O6486"/>
      <c r="P6486"/>
      <c r="Q6486"/>
      <c r="R6486"/>
      <c r="S6486"/>
      <c r="T6486"/>
      <c r="U6486"/>
      <c r="V6486"/>
      <c r="W6486"/>
      <c r="X6486"/>
      <c r="Y6486"/>
      <c r="Z6486"/>
    </row>
    <row r="6487" spans="1:26" x14ac:dyDescent="0.25">
      <c r="A6487"/>
      <c r="B6487"/>
      <c r="C6487"/>
      <c r="D6487"/>
      <c r="E6487"/>
      <c r="F6487"/>
      <c r="G6487"/>
      <c r="H6487"/>
      <c r="I6487"/>
      <c r="J6487"/>
      <c r="K6487"/>
      <c r="L6487"/>
      <c r="M6487"/>
      <c r="N6487"/>
      <c r="O6487"/>
      <c r="P6487"/>
      <c r="Q6487"/>
      <c r="R6487"/>
      <c r="S6487"/>
      <c r="T6487"/>
      <c r="U6487"/>
      <c r="V6487"/>
      <c r="W6487"/>
      <c r="X6487"/>
      <c r="Y6487"/>
      <c r="Z6487"/>
    </row>
    <row r="6488" spans="1:26" x14ac:dyDescent="0.25">
      <c r="A6488"/>
      <c r="B6488"/>
      <c r="C6488"/>
      <c r="D6488"/>
      <c r="E6488"/>
      <c r="F6488"/>
      <c r="G6488"/>
      <c r="H6488"/>
      <c r="I6488"/>
      <c r="J6488"/>
      <c r="K6488"/>
      <c r="L6488"/>
      <c r="M6488"/>
      <c r="N6488"/>
      <c r="O6488"/>
      <c r="P6488"/>
      <c r="Q6488"/>
      <c r="R6488"/>
      <c r="S6488"/>
      <c r="T6488"/>
      <c r="U6488"/>
      <c r="V6488"/>
      <c r="W6488"/>
      <c r="X6488"/>
      <c r="Y6488"/>
      <c r="Z6488"/>
    </row>
    <row r="6489" spans="1:26" x14ac:dyDescent="0.25">
      <c r="A6489"/>
      <c r="B6489"/>
      <c r="C6489"/>
      <c r="D6489"/>
      <c r="E6489"/>
      <c r="F6489"/>
      <c r="G6489"/>
      <c r="H6489"/>
      <c r="I6489"/>
      <c r="J6489"/>
      <c r="K6489"/>
      <c r="L6489"/>
      <c r="M6489"/>
      <c r="N6489"/>
      <c r="O6489"/>
      <c r="P6489"/>
      <c r="Q6489"/>
      <c r="R6489"/>
      <c r="S6489"/>
      <c r="T6489"/>
      <c r="U6489"/>
      <c r="V6489"/>
      <c r="W6489"/>
      <c r="X6489"/>
      <c r="Y6489"/>
      <c r="Z6489"/>
    </row>
    <row r="6490" spans="1:26" x14ac:dyDescent="0.25">
      <c r="A6490"/>
      <c r="B6490"/>
      <c r="C6490"/>
      <c r="D6490"/>
      <c r="E6490"/>
      <c r="F6490"/>
      <c r="G6490"/>
      <c r="H6490"/>
      <c r="I6490"/>
      <c r="J6490"/>
      <c r="K6490"/>
      <c r="L6490"/>
      <c r="M6490"/>
      <c r="N6490"/>
      <c r="O6490"/>
      <c r="P6490"/>
      <c r="Q6490"/>
      <c r="R6490"/>
      <c r="S6490"/>
      <c r="T6490"/>
      <c r="U6490"/>
      <c r="V6490"/>
      <c r="W6490"/>
      <c r="X6490"/>
      <c r="Y6490"/>
      <c r="Z6490"/>
    </row>
    <row r="6491" spans="1:26" x14ac:dyDescent="0.25">
      <c r="A6491"/>
      <c r="B6491"/>
      <c r="C6491"/>
      <c r="D6491"/>
      <c r="E6491"/>
      <c r="F6491"/>
      <c r="G6491"/>
      <c r="H6491"/>
      <c r="I6491"/>
      <c r="J6491"/>
      <c r="K6491"/>
      <c r="L6491"/>
      <c r="M6491"/>
      <c r="N6491"/>
      <c r="O6491"/>
      <c r="P6491"/>
      <c r="Q6491"/>
      <c r="R6491"/>
      <c r="S6491"/>
      <c r="T6491"/>
      <c r="U6491"/>
      <c r="V6491"/>
      <c r="W6491"/>
      <c r="X6491"/>
      <c r="Y6491"/>
      <c r="Z6491"/>
    </row>
    <row r="6492" spans="1:26" x14ac:dyDescent="0.25">
      <c r="A6492"/>
      <c r="B6492"/>
      <c r="C6492"/>
      <c r="D6492"/>
      <c r="E6492"/>
      <c r="F6492"/>
      <c r="G6492"/>
      <c r="H6492"/>
      <c r="I6492"/>
      <c r="J6492"/>
      <c r="K6492"/>
      <c r="L6492"/>
      <c r="M6492"/>
      <c r="N6492"/>
      <c r="O6492"/>
      <c r="P6492"/>
      <c r="Q6492"/>
      <c r="R6492"/>
      <c r="S6492"/>
      <c r="T6492"/>
      <c r="U6492"/>
      <c r="V6492"/>
      <c r="W6492"/>
      <c r="X6492"/>
      <c r="Y6492"/>
      <c r="Z6492"/>
    </row>
    <row r="6493" spans="1:26" x14ac:dyDescent="0.25">
      <c r="A6493"/>
      <c r="B6493"/>
      <c r="C6493"/>
      <c r="D6493"/>
      <c r="E6493"/>
      <c r="F6493"/>
      <c r="G6493"/>
      <c r="H6493"/>
      <c r="I6493"/>
      <c r="J6493"/>
      <c r="K6493"/>
      <c r="L6493"/>
      <c r="M6493"/>
      <c r="N6493"/>
      <c r="O6493"/>
      <c r="P6493"/>
      <c r="Q6493"/>
      <c r="R6493"/>
      <c r="S6493"/>
      <c r="T6493"/>
      <c r="U6493"/>
      <c r="V6493"/>
      <c r="W6493"/>
      <c r="X6493"/>
      <c r="Y6493"/>
      <c r="Z6493"/>
    </row>
    <row r="6494" spans="1:26" x14ac:dyDescent="0.25">
      <c r="A6494"/>
      <c r="B6494"/>
      <c r="C6494"/>
      <c r="D6494"/>
      <c r="E6494"/>
      <c r="F6494"/>
      <c r="G6494"/>
      <c r="H6494"/>
      <c r="I6494"/>
      <c r="J6494"/>
      <c r="K6494"/>
      <c r="L6494"/>
      <c r="M6494"/>
      <c r="N6494"/>
      <c r="O6494"/>
      <c r="P6494"/>
      <c r="Q6494"/>
      <c r="R6494"/>
      <c r="S6494"/>
      <c r="T6494"/>
      <c r="U6494"/>
      <c r="V6494"/>
      <c r="W6494"/>
      <c r="X6494"/>
      <c r="Y6494"/>
      <c r="Z6494"/>
    </row>
    <row r="6495" spans="1:26" x14ac:dyDescent="0.25">
      <c r="A6495"/>
      <c r="B6495"/>
      <c r="C6495"/>
      <c r="D6495"/>
      <c r="E6495"/>
      <c r="F6495"/>
      <c r="G6495"/>
      <c r="H6495"/>
      <c r="I6495"/>
      <c r="J6495"/>
      <c r="K6495"/>
      <c r="L6495"/>
      <c r="M6495"/>
      <c r="N6495"/>
      <c r="O6495"/>
      <c r="P6495"/>
      <c r="Q6495"/>
      <c r="R6495"/>
      <c r="S6495"/>
      <c r="T6495"/>
      <c r="U6495"/>
      <c r="V6495"/>
      <c r="W6495"/>
      <c r="X6495"/>
      <c r="Y6495"/>
      <c r="Z6495"/>
    </row>
    <row r="6496" spans="1:26" x14ac:dyDescent="0.25">
      <c r="A6496"/>
      <c r="B6496"/>
      <c r="C6496"/>
      <c r="D6496"/>
      <c r="E6496"/>
      <c r="F6496"/>
      <c r="G6496"/>
      <c r="H6496"/>
      <c r="I6496"/>
      <c r="J6496"/>
      <c r="K6496"/>
      <c r="L6496"/>
      <c r="M6496"/>
      <c r="N6496"/>
      <c r="O6496"/>
      <c r="P6496"/>
      <c r="Q6496"/>
      <c r="R6496"/>
      <c r="S6496"/>
      <c r="T6496"/>
      <c r="U6496"/>
      <c r="V6496"/>
      <c r="W6496"/>
      <c r="X6496"/>
      <c r="Y6496"/>
      <c r="Z6496"/>
    </row>
    <row r="6497" spans="1:26" x14ac:dyDescent="0.25">
      <c r="A6497"/>
      <c r="B6497"/>
      <c r="C6497"/>
      <c r="D6497"/>
      <c r="E6497"/>
      <c r="F6497"/>
      <c r="G6497"/>
      <c r="H6497"/>
      <c r="I6497"/>
      <c r="J6497"/>
      <c r="K6497"/>
      <c r="L6497"/>
      <c r="M6497"/>
      <c r="N6497"/>
      <c r="O6497"/>
      <c r="P6497"/>
      <c r="Q6497"/>
      <c r="R6497"/>
      <c r="S6497"/>
      <c r="T6497"/>
      <c r="U6497"/>
      <c r="V6497"/>
      <c r="W6497"/>
      <c r="X6497"/>
      <c r="Y6497"/>
      <c r="Z6497"/>
    </row>
    <row r="6498" spans="1:26" x14ac:dyDescent="0.25">
      <c r="A6498"/>
      <c r="B6498"/>
      <c r="C6498"/>
      <c r="D6498"/>
      <c r="E6498"/>
      <c r="F6498"/>
      <c r="G6498"/>
      <c r="H6498"/>
      <c r="I6498"/>
      <c r="J6498"/>
      <c r="K6498"/>
      <c r="L6498"/>
      <c r="M6498"/>
      <c r="N6498"/>
      <c r="O6498"/>
      <c r="P6498"/>
      <c r="Q6498"/>
      <c r="R6498"/>
      <c r="S6498"/>
      <c r="T6498"/>
      <c r="U6498"/>
      <c r="V6498"/>
      <c r="W6498"/>
      <c r="X6498"/>
      <c r="Y6498"/>
      <c r="Z6498"/>
    </row>
    <row r="6499" spans="1:26" x14ac:dyDescent="0.25">
      <c r="A6499"/>
      <c r="B6499"/>
      <c r="C6499"/>
      <c r="D6499"/>
      <c r="E6499"/>
      <c r="F6499"/>
      <c r="G6499"/>
      <c r="H6499"/>
      <c r="I6499"/>
      <c r="J6499"/>
      <c r="K6499"/>
      <c r="L6499"/>
      <c r="M6499"/>
      <c r="N6499"/>
      <c r="O6499"/>
      <c r="P6499"/>
      <c r="Q6499"/>
      <c r="R6499"/>
      <c r="S6499"/>
      <c r="T6499"/>
      <c r="U6499"/>
      <c r="V6499"/>
      <c r="W6499"/>
      <c r="X6499"/>
      <c r="Y6499"/>
      <c r="Z6499"/>
    </row>
    <row r="6500" spans="1:26" x14ac:dyDescent="0.25">
      <c r="A6500"/>
      <c r="B6500"/>
      <c r="C6500"/>
      <c r="D6500"/>
      <c r="E6500"/>
      <c r="F6500"/>
      <c r="G6500"/>
      <c r="H6500"/>
      <c r="I6500"/>
      <c r="J6500"/>
      <c r="K6500"/>
      <c r="L6500"/>
      <c r="M6500"/>
      <c r="N6500"/>
      <c r="O6500"/>
      <c r="P6500"/>
      <c r="Q6500"/>
      <c r="R6500"/>
      <c r="S6500"/>
      <c r="T6500"/>
      <c r="U6500"/>
      <c r="V6500"/>
      <c r="W6500"/>
      <c r="X6500"/>
      <c r="Y6500"/>
      <c r="Z6500"/>
    </row>
    <row r="6501" spans="1:26" x14ac:dyDescent="0.25">
      <c r="A6501"/>
      <c r="B6501"/>
      <c r="C6501"/>
      <c r="D6501"/>
      <c r="E6501"/>
      <c r="F6501"/>
      <c r="G6501"/>
      <c r="H6501"/>
      <c r="I6501"/>
      <c r="J6501"/>
      <c r="K6501"/>
      <c r="L6501"/>
      <c r="M6501"/>
      <c r="N6501"/>
      <c r="O6501"/>
      <c r="P6501"/>
      <c r="Q6501"/>
      <c r="R6501"/>
      <c r="S6501"/>
      <c r="T6501"/>
      <c r="U6501"/>
      <c r="V6501"/>
      <c r="W6501"/>
      <c r="X6501"/>
      <c r="Y6501"/>
      <c r="Z6501"/>
    </row>
    <row r="6502" spans="1:26" x14ac:dyDescent="0.25">
      <c r="A6502"/>
      <c r="B6502"/>
      <c r="C6502"/>
      <c r="D6502"/>
      <c r="E6502"/>
      <c r="F6502"/>
      <c r="G6502"/>
      <c r="H6502"/>
      <c r="I6502"/>
      <c r="J6502"/>
      <c r="K6502"/>
      <c r="L6502"/>
      <c r="M6502"/>
      <c r="N6502"/>
      <c r="O6502"/>
      <c r="P6502"/>
      <c r="Q6502"/>
      <c r="R6502"/>
      <c r="S6502"/>
      <c r="T6502"/>
      <c r="U6502"/>
      <c r="V6502"/>
      <c r="W6502"/>
      <c r="X6502"/>
      <c r="Y6502"/>
      <c r="Z6502"/>
    </row>
    <row r="6503" spans="1:26" x14ac:dyDescent="0.25">
      <c r="A6503"/>
      <c r="B6503"/>
      <c r="C6503"/>
      <c r="D6503"/>
      <c r="E6503"/>
      <c r="F6503"/>
      <c r="G6503"/>
      <c r="H6503"/>
      <c r="I6503"/>
      <c r="J6503"/>
      <c r="K6503"/>
      <c r="L6503"/>
      <c r="M6503"/>
      <c r="N6503"/>
      <c r="O6503"/>
      <c r="P6503"/>
      <c r="Q6503"/>
      <c r="R6503"/>
      <c r="S6503"/>
      <c r="T6503"/>
      <c r="U6503"/>
      <c r="V6503"/>
      <c r="W6503"/>
      <c r="X6503"/>
      <c r="Y6503"/>
      <c r="Z6503"/>
    </row>
    <row r="6504" spans="1:26" x14ac:dyDescent="0.25">
      <c r="A6504"/>
      <c r="B6504"/>
      <c r="C6504"/>
      <c r="D6504"/>
      <c r="E6504"/>
      <c r="F6504"/>
      <c r="G6504"/>
      <c r="H6504"/>
      <c r="I6504"/>
      <c r="J6504"/>
      <c r="K6504"/>
      <c r="L6504"/>
      <c r="M6504"/>
      <c r="N6504"/>
      <c r="O6504"/>
      <c r="P6504"/>
      <c r="Q6504"/>
      <c r="R6504"/>
      <c r="S6504"/>
      <c r="T6504"/>
      <c r="U6504"/>
      <c r="V6504"/>
      <c r="W6504"/>
      <c r="X6504"/>
      <c r="Y6504"/>
      <c r="Z6504"/>
    </row>
    <row r="6505" spans="1:26" x14ac:dyDescent="0.25">
      <c r="A6505"/>
      <c r="B6505"/>
      <c r="C6505"/>
      <c r="D6505"/>
      <c r="E6505"/>
      <c r="F6505"/>
      <c r="G6505"/>
      <c r="H6505"/>
      <c r="I6505"/>
      <c r="J6505"/>
      <c r="K6505"/>
      <c r="L6505"/>
      <c r="M6505"/>
      <c r="N6505"/>
      <c r="O6505"/>
      <c r="P6505"/>
      <c r="Q6505"/>
      <c r="R6505"/>
      <c r="S6505"/>
      <c r="T6505"/>
      <c r="U6505"/>
      <c r="V6505"/>
      <c r="W6505"/>
      <c r="X6505"/>
      <c r="Y6505"/>
      <c r="Z6505"/>
    </row>
    <row r="6506" spans="1:26" x14ac:dyDescent="0.25">
      <c r="A6506"/>
      <c r="B6506"/>
      <c r="C6506"/>
      <c r="D6506"/>
      <c r="E6506"/>
      <c r="F6506"/>
      <c r="G6506"/>
      <c r="H6506"/>
      <c r="I6506"/>
      <c r="J6506"/>
      <c r="K6506"/>
      <c r="L6506"/>
      <c r="M6506"/>
      <c r="N6506"/>
      <c r="O6506"/>
      <c r="P6506"/>
      <c r="Q6506"/>
      <c r="R6506"/>
      <c r="S6506"/>
      <c r="T6506"/>
      <c r="U6506"/>
      <c r="V6506"/>
      <c r="W6506"/>
      <c r="X6506"/>
      <c r="Y6506"/>
      <c r="Z6506"/>
    </row>
    <row r="6507" spans="1:26" x14ac:dyDescent="0.25">
      <c r="A6507"/>
      <c r="B6507"/>
      <c r="C6507"/>
      <c r="D6507"/>
      <c r="E6507"/>
      <c r="F6507"/>
      <c r="G6507"/>
      <c r="H6507"/>
      <c r="I6507"/>
      <c r="J6507"/>
      <c r="K6507"/>
      <c r="L6507"/>
      <c r="M6507"/>
      <c r="N6507"/>
      <c r="O6507"/>
      <c r="P6507"/>
      <c r="Q6507"/>
      <c r="R6507"/>
      <c r="S6507"/>
      <c r="T6507"/>
      <c r="U6507"/>
      <c r="V6507"/>
      <c r="W6507"/>
      <c r="X6507"/>
      <c r="Y6507"/>
      <c r="Z6507"/>
    </row>
    <row r="6508" spans="1:26" x14ac:dyDescent="0.25">
      <c r="A6508"/>
      <c r="B6508"/>
      <c r="C6508"/>
      <c r="D6508"/>
      <c r="E6508"/>
      <c r="F6508"/>
      <c r="G6508"/>
      <c r="H6508"/>
      <c r="I6508"/>
      <c r="J6508"/>
      <c r="K6508"/>
      <c r="L6508"/>
      <c r="M6508"/>
      <c r="N6508"/>
      <c r="O6508"/>
      <c r="P6508"/>
      <c r="Q6508"/>
      <c r="R6508"/>
      <c r="S6508"/>
      <c r="T6508"/>
      <c r="U6508"/>
      <c r="V6508"/>
      <c r="W6508"/>
      <c r="X6508"/>
      <c r="Y6508"/>
      <c r="Z6508"/>
    </row>
    <row r="6509" spans="1:26" x14ac:dyDescent="0.25">
      <c r="A6509"/>
      <c r="B6509"/>
      <c r="C6509"/>
      <c r="D6509"/>
      <c r="E6509"/>
      <c r="F6509"/>
      <c r="G6509"/>
      <c r="H6509"/>
      <c r="I6509"/>
      <c r="J6509"/>
      <c r="K6509"/>
      <c r="L6509"/>
      <c r="M6509"/>
      <c r="N6509"/>
      <c r="O6509"/>
      <c r="P6509"/>
      <c r="Q6509"/>
      <c r="R6509"/>
      <c r="S6509"/>
      <c r="T6509"/>
      <c r="U6509"/>
      <c r="V6509"/>
      <c r="W6509"/>
      <c r="X6509"/>
      <c r="Y6509"/>
      <c r="Z6509"/>
    </row>
    <row r="6510" spans="1:26" x14ac:dyDescent="0.25">
      <c r="A6510"/>
      <c r="B6510"/>
      <c r="C6510"/>
      <c r="D6510"/>
      <c r="E6510"/>
      <c r="F6510"/>
      <c r="G6510"/>
      <c r="H6510"/>
      <c r="I6510"/>
      <c r="J6510"/>
      <c r="K6510"/>
      <c r="L6510"/>
      <c r="M6510"/>
      <c r="N6510"/>
      <c r="O6510"/>
      <c r="P6510"/>
      <c r="Q6510"/>
      <c r="R6510"/>
      <c r="S6510"/>
      <c r="T6510"/>
      <c r="U6510"/>
      <c r="V6510"/>
      <c r="W6510"/>
      <c r="X6510"/>
      <c r="Y6510"/>
      <c r="Z6510"/>
    </row>
    <row r="6511" spans="1:26" x14ac:dyDescent="0.25">
      <c r="A6511"/>
      <c r="B6511"/>
      <c r="C6511"/>
      <c r="D6511"/>
      <c r="E6511"/>
      <c r="F6511"/>
      <c r="G6511"/>
      <c r="H6511"/>
      <c r="I6511"/>
      <c r="J6511"/>
      <c r="K6511"/>
      <c r="L6511"/>
      <c r="M6511"/>
      <c r="N6511"/>
      <c r="O6511"/>
      <c r="P6511"/>
      <c r="Q6511"/>
      <c r="R6511"/>
      <c r="S6511"/>
      <c r="T6511"/>
      <c r="U6511"/>
      <c r="V6511"/>
      <c r="W6511"/>
      <c r="X6511"/>
      <c r="Y6511"/>
      <c r="Z6511"/>
    </row>
    <row r="6512" spans="1:26" x14ac:dyDescent="0.25">
      <c r="A6512"/>
      <c r="B6512"/>
      <c r="C6512"/>
      <c r="D6512"/>
      <c r="E6512"/>
      <c r="F6512"/>
      <c r="G6512"/>
      <c r="H6512"/>
      <c r="I6512"/>
      <c r="J6512"/>
      <c r="K6512"/>
      <c r="L6512"/>
      <c r="M6512"/>
      <c r="N6512"/>
      <c r="O6512"/>
      <c r="P6512"/>
      <c r="Q6512"/>
      <c r="R6512"/>
      <c r="S6512"/>
      <c r="T6512"/>
      <c r="U6512"/>
      <c r="V6512"/>
      <c r="W6512"/>
      <c r="X6512"/>
      <c r="Y6512"/>
      <c r="Z6512"/>
    </row>
    <row r="6513" spans="1:26" x14ac:dyDescent="0.25">
      <c r="A6513"/>
      <c r="B6513"/>
      <c r="C6513"/>
      <c r="D6513"/>
      <c r="E6513"/>
      <c r="F6513"/>
      <c r="G6513"/>
      <c r="H6513"/>
      <c r="I6513"/>
      <c r="J6513"/>
      <c r="K6513"/>
      <c r="L6513"/>
      <c r="M6513"/>
      <c r="N6513"/>
      <c r="O6513"/>
      <c r="P6513"/>
      <c r="Q6513"/>
      <c r="R6513"/>
      <c r="S6513"/>
      <c r="T6513"/>
      <c r="U6513"/>
      <c r="V6513"/>
      <c r="W6513"/>
      <c r="X6513"/>
      <c r="Y6513"/>
      <c r="Z6513"/>
    </row>
    <row r="6514" spans="1:26" x14ac:dyDescent="0.25">
      <c r="A6514"/>
      <c r="B6514"/>
      <c r="C6514"/>
      <c r="D6514"/>
      <c r="E6514"/>
      <c r="F6514"/>
      <c r="G6514"/>
      <c r="H6514"/>
      <c r="I6514"/>
      <c r="J6514"/>
      <c r="K6514"/>
      <c r="L6514"/>
      <c r="M6514"/>
      <c r="N6514"/>
      <c r="O6514"/>
      <c r="P6514"/>
      <c r="Q6514"/>
      <c r="R6514"/>
      <c r="S6514"/>
      <c r="T6514"/>
      <c r="U6514"/>
      <c r="V6514"/>
      <c r="W6514"/>
      <c r="X6514"/>
      <c r="Y6514"/>
      <c r="Z6514"/>
    </row>
    <row r="6515" spans="1:26" x14ac:dyDescent="0.25">
      <c r="A6515"/>
      <c r="B6515"/>
      <c r="C6515"/>
      <c r="D6515"/>
      <c r="E6515"/>
      <c r="F6515"/>
      <c r="G6515"/>
      <c r="H6515"/>
      <c r="I6515"/>
      <c r="J6515"/>
      <c r="K6515"/>
      <c r="L6515"/>
      <c r="M6515"/>
      <c r="N6515"/>
      <c r="O6515"/>
      <c r="P6515"/>
      <c r="Q6515"/>
      <c r="R6515"/>
      <c r="S6515"/>
      <c r="T6515"/>
      <c r="U6515"/>
      <c r="V6515"/>
      <c r="W6515"/>
      <c r="X6515"/>
      <c r="Y6515"/>
      <c r="Z6515"/>
    </row>
    <row r="6516" spans="1:26" x14ac:dyDescent="0.25">
      <c r="A6516"/>
      <c r="B6516"/>
      <c r="C6516"/>
      <c r="D6516"/>
      <c r="E6516"/>
      <c r="F6516"/>
      <c r="G6516"/>
      <c r="H6516"/>
      <c r="I6516"/>
      <c r="J6516"/>
      <c r="K6516"/>
      <c r="L6516"/>
      <c r="M6516"/>
      <c r="N6516"/>
      <c r="O6516"/>
      <c r="P6516"/>
      <c r="Q6516"/>
      <c r="R6516"/>
      <c r="S6516"/>
      <c r="T6516"/>
      <c r="U6516"/>
      <c r="V6516"/>
      <c r="W6516"/>
      <c r="X6516"/>
      <c r="Y6516"/>
      <c r="Z6516"/>
    </row>
    <row r="6517" spans="1:26" x14ac:dyDescent="0.25">
      <c r="A6517"/>
      <c r="B6517"/>
      <c r="C6517"/>
      <c r="D6517"/>
      <c r="E6517"/>
      <c r="F6517"/>
      <c r="G6517"/>
      <c r="H6517"/>
      <c r="I6517"/>
      <c r="J6517"/>
      <c r="K6517"/>
      <c r="L6517"/>
      <c r="M6517"/>
      <c r="N6517"/>
      <c r="O6517"/>
      <c r="P6517"/>
      <c r="Q6517"/>
      <c r="R6517"/>
      <c r="S6517"/>
      <c r="T6517"/>
      <c r="U6517"/>
      <c r="V6517"/>
      <c r="W6517"/>
      <c r="X6517"/>
      <c r="Y6517"/>
      <c r="Z6517"/>
    </row>
    <row r="6518" spans="1:26" x14ac:dyDescent="0.25">
      <c r="A6518"/>
      <c r="B6518"/>
      <c r="C6518"/>
      <c r="D6518"/>
      <c r="E6518"/>
      <c r="F6518"/>
      <c r="G6518"/>
      <c r="H6518"/>
      <c r="I6518"/>
      <c r="J6518"/>
      <c r="K6518"/>
      <c r="L6518"/>
      <c r="M6518"/>
      <c r="N6518"/>
      <c r="O6518"/>
      <c r="P6518"/>
      <c r="Q6518"/>
      <c r="R6518"/>
      <c r="S6518"/>
      <c r="T6518"/>
      <c r="U6518"/>
      <c r="V6518"/>
      <c r="W6518"/>
      <c r="X6518"/>
      <c r="Y6518"/>
      <c r="Z6518"/>
    </row>
    <row r="6519" spans="1:26" x14ac:dyDescent="0.25">
      <c r="A6519"/>
      <c r="B6519"/>
      <c r="C6519"/>
      <c r="D6519"/>
      <c r="E6519"/>
      <c r="F6519"/>
      <c r="G6519"/>
      <c r="H6519"/>
      <c r="I6519"/>
      <c r="J6519"/>
      <c r="K6519"/>
      <c r="L6519"/>
      <c r="M6519"/>
      <c r="N6519"/>
      <c r="O6519"/>
      <c r="P6519"/>
      <c r="Q6519"/>
      <c r="R6519"/>
      <c r="S6519"/>
      <c r="T6519"/>
      <c r="U6519"/>
      <c r="V6519"/>
      <c r="W6519"/>
      <c r="X6519"/>
      <c r="Y6519"/>
      <c r="Z6519"/>
    </row>
    <row r="6520" spans="1:26" x14ac:dyDescent="0.25">
      <c r="A6520"/>
      <c r="B6520"/>
      <c r="C6520"/>
      <c r="D6520"/>
      <c r="E6520"/>
      <c r="F6520"/>
      <c r="G6520"/>
      <c r="H6520"/>
      <c r="I6520"/>
      <c r="J6520"/>
      <c r="K6520"/>
      <c r="L6520"/>
      <c r="M6520"/>
      <c r="N6520"/>
      <c r="O6520"/>
      <c r="P6520"/>
      <c r="Q6520"/>
      <c r="R6520"/>
      <c r="S6520"/>
      <c r="T6520"/>
      <c r="U6520"/>
      <c r="V6520"/>
      <c r="W6520"/>
      <c r="X6520"/>
      <c r="Y6520"/>
      <c r="Z6520"/>
    </row>
    <row r="6521" spans="1:26" x14ac:dyDescent="0.25">
      <c r="A6521"/>
      <c r="B6521"/>
      <c r="C6521"/>
      <c r="D6521"/>
      <c r="E6521"/>
      <c r="F6521"/>
      <c r="G6521"/>
      <c r="H6521"/>
      <c r="I6521"/>
      <c r="J6521"/>
      <c r="K6521"/>
      <c r="L6521"/>
      <c r="M6521"/>
      <c r="N6521"/>
      <c r="O6521"/>
      <c r="P6521"/>
      <c r="Q6521"/>
      <c r="R6521"/>
      <c r="S6521"/>
      <c r="T6521"/>
      <c r="U6521"/>
      <c r="V6521"/>
      <c r="W6521"/>
      <c r="X6521"/>
      <c r="Y6521"/>
      <c r="Z6521"/>
    </row>
    <row r="6522" spans="1:26" x14ac:dyDescent="0.25">
      <c r="A6522"/>
      <c r="B6522"/>
      <c r="C6522"/>
      <c r="D6522"/>
      <c r="E6522"/>
      <c r="F6522"/>
      <c r="G6522"/>
      <c r="H6522"/>
      <c r="I6522"/>
      <c r="J6522"/>
      <c r="K6522"/>
      <c r="L6522"/>
      <c r="M6522"/>
      <c r="N6522"/>
      <c r="O6522"/>
      <c r="P6522"/>
      <c r="Q6522"/>
      <c r="R6522"/>
      <c r="S6522"/>
      <c r="T6522"/>
      <c r="U6522"/>
      <c r="V6522"/>
      <c r="W6522"/>
      <c r="X6522"/>
      <c r="Y6522"/>
      <c r="Z6522"/>
    </row>
    <row r="6523" spans="1:26" x14ac:dyDescent="0.25">
      <c r="A6523"/>
      <c r="B6523"/>
      <c r="C6523"/>
      <c r="D6523"/>
      <c r="E6523"/>
      <c r="F6523"/>
      <c r="G6523"/>
      <c r="H6523"/>
      <c r="I6523"/>
      <c r="J6523"/>
      <c r="K6523"/>
      <c r="L6523"/>
      <c r="M6523"/>
      <c r="N6523"/>
      <c r="O6523"/>
      <c r="P6523"/>
      <c r="Q6523"/>
      <c r="R6523"/>
      <c r="S6523"/>
      <c r="T6523"/>
      <c r="U6523"/>
      <c r="V6523"/>
      <c r="W6523"/>
      <c r="X6523"/>
      <c r="Y6523"/>
      <c r="Z6523"/>
    </row>
    <row r="6524" spans="1:26" x14ac:dyDescent="0.25">
      <c r="A6524"/>
      <c r="B6524"/>
      <c r="C6524"/>
      <c r="D6524"/>
      <c r="E6524"/>
      <c r="F6524"/>
      <c r="G6524"/>
      <c r="H6524"/>
      <c r="I6524"/>
      <c r="J6524"/>
      <c r="K6524"/>
      <c r="L6524"/>
      <c r="M6524"/>
      <c r="N6524"/>
      <c r="O6524"/>
      <c r="P6524"/>
      <c r="Q6524"/>
      <c r="R6524"/>
      <c r="S6524"/>
      <c r="T6524"/>
      <c r="U6524"/>
      <c r="V6524"/>
      <c r="W6524"/>
      <c r="X6524"/>
      <c r="Y6524"/>
      <c r="Z6524"/>
    </row>
    <row r="6525" spans="1:26" x14ac:dyDescent="0.25">
      <c r="A6525"/>
      <c r="B6525"/>
      <c r="C6525"/>
      <c r="D6525"/>
      <c r="E6525"/>
      <c r="F6525"/>
      <c r="G6525"/>
      <c r="H6525"/>
      <c r="I6525"/>
      <c r="J6525"/>
      <c r="K6525"/>
      <c r="L6525"/>
      <c r="M6525"/>
      <c r="N6525"/>
      <c r="O6525"/>
      <c r="P6525"/>
      <c r="Q6525"/>
      <c r="R6525"/>
      <c r="S6525"/>
      <c r="T6525"/>
      <c r="U6525"/>
      <c r="V6525"/>
      <c r="W6525"/>
      <c r="X6525"/>
      <c r="Y6525"/>
      <c r="Z6525"/>
    </row>
    <row r="6526" spans="1:26" x14ac:dyDescent="0.25">
      <c r="A6526"/>
      <c r="B6526"/>
      <c r="C6526"/>
      <c r="D6526"/>
      <c r="E6526"/>
      <c r="F6526"/>
      <c r="G6526"/>
      <c r="H6526"/>
      <c r="I6526"/>
      <c r="J6526"/>
      <c r="K6526"/>
      <c r="L6526"/>
      <c r="M6526"/>
      <c r="N6526"/>
      <c r="O6526"/>
      <c r="P6526"/>
      <c r="Q6526"/>
      <c r="R6526"/>
      <c r="S6526"/>
      <c r="T6526"/>
      <c r="U6526"/>
      <c r="V6526"/>
      <c r="W6526"/>
      <c r="X6526"/>
      <c r="Y6526"/>
      <c r="Z6526"/>
    </row>
    <row r="6527" spans="1:26" x14ac:dyDescent="0.25">
      <c r="A6527"/>
      <c r="B6527"/>
      <c r="C6527"/>
      <c r="D6527"/>
      <c r="E6527"/>
      <c r="F6527"/>
      <c r="G6527"/>
      <c r="H6527"/>
      <c r="I6527"/>
      <c r="J6527"/>
      <c r="K6527"/>
      <c r="L6527"/>
      <c r="M6527"/>
      <c r="N6527"/>
      <c r="O6527"/>
      <c r="P6527"/>
      <c r="Q6527"/>
      <c r="R6527"/>
      <c r="S6527"/>
      <c r="T6527"/>
      <c r="U6527"/>
      <c r="V6527"/>
      <c r="W6527"/>
      <c r="X6527"/>
      <c r="Y6527"/>
      <c r="Z6527"/>
    </row>
    <row r="6528" spans="1:26" x14ac:dyDescent="0.25">
      <c r="A6528"/>
      <c r="B6528"/>
      <c r="C6528"/>
      <c r="D6528"/>
      <c r="E6528"/>
      <c r="F6528"/>
      <c r="G6528"/>
      <c r="H6528"/>
      <c r="I6528"/>
      <c r="J6528"/>
      <c r="K6528"/>
      <c r="L6528"/>
      <c r="M6528"/>
      <c r="N6528"/>
      <c r="O6528"/>
      <c r="P6528"/>
      <c r="Q6528"/>
      <c r="R6528"/>
      <c r="S6528"/>
      <c r="T6528"/>
      <c r="U6528"/>
      <c r="V6528"/>
      <c r="W6528"/>
      <c r="X6528"/>
      <c r="Y6528"/>
      <c r="Z6528"/>
    </row>
    <row r="6529" spans="1:26" x14ac:dyDescent="0.25">
      <c r="A6529"/>
      <c r="B6529"/>
      <c r="C6529"/>
      <c r="D6529"/>
      <c r="E6529"/>
      <c r="F6529"/>
      <c r="G6529"/>
      <c r="H6529"/>
      <c r="I6529"/>
      <c r="J6529"/>
      <c r="K6529"/>
      <c r="L6529"/>
      <c r="M6529"/>
      <c r="N6529"/>
      <c r="O6529"/>
      <c r="P6529"/>
      <c r="Q6529"/>
      <c r="R6529"/>
      <c r="S6529"/>
      <c r="T6529"/>
      <c r="U6529"/>
      <c r="V6529"/>
      <c r="W6529"/>
      <c r="X6529"/>
      <c r="Y6529"/>
      <c r="Z6529"/>
    </row>
    <row r="6530" spans="1:26" x14ac:dyDescent="0.25">
      <c r="A6530"/>
      <c r="B6530"/>
      <c r="C6530"/>
      <c r="D6530"/>
      <c r="E6530"/>
      <c r="F6530"/>
      <c r="G6530"/>
      <c r="H6530"/>
      <c r="I6530"/>
      <c r="J6530"/>
      <c r="K6530"/>
      <c r="L6530"/>
      <c r="M6530"/>
      <c r="N6530"/>
      <c r="O6530"/>
      <c r="P6530"/>
      <c r="Q6530"/>
      <c r="R6530"/>
      <c r="S6530"/>
      <c r="T6530"/>
      <c r="U6530"/>
      <c r="V6530"/>
      <c r="W6530"/>
      <c r="X6530"/>
      <c r="Y6530"/>
      <c r="Z6530"/>
    </row>
    <row r="6531" spans="1:26" x14ac:dyDescent="0.25">
      <c r="A6531"/>
      <c r="B6531"/>
      <c r="C6531"/>
      <c r="D6531"/>
      <c r="E6531"/>
      <c r="F6531"/>
      <c r="G6531"/>
      <c r="H6531"/>
      <c r="I6531"/>
      <c r="J6531"/>
      <c r="K6531"/>
      <c r="L6531"/>
      <c r="M6531"/>
      <c r="N6531"/>
      <c r="O6531"/>
      <c r="P6531"/>
      <c r="Q6531"/>
      <c r="R6531"/>
      <c r="S6531"/>
      <c r="T6531"/>
      <c r="U6531"/>
      <c r="V6531"/>
      <c r="W6531"/>
      <c r="X6531"/>
      <c r="Y6531"/>
      <c r="Z6531"/>
    </row>
    <row r="6532" spans="1:26" x14ac:dyDescent="0.25">
      <c r="A6532"/>
      <c r="B6532"/>
      <c r="C6532"/>
      <c r="D6532"/>
      <c r="E6532"/>
      <c r="F6532"/>
      <c r="G6532"/>
      <c r="H6532"/>
      <c r="I6532"/>
      <c r="J6532"/>
      <c r="K6532"/>
      <c r="L6532"/>
      <c r="M6532"/>
      <c r="N6532"/>
      <c r="O6532"/>
      <c r="P6532"/>
      <c r="Q6532"/>
      <c r="R6532"/>
      <c r="S6532"/>
      <c r="T6532"/>
      <c r="U6532"/>
      <c r="V6532"/>
      <c r="W6532"/>
      <c r="X6532"/>
      <c r="Y6532"/>
      <c r="Z6532"/>
    </row>
    <row r="6533" spans="1:26" x14ac:dyDescent="0.25">
      <c r="A6533"/>
      <c r="B6533"/>
      <c r="C6533"/>
      <c r="D6533"/>
      <c r="E6533"/>
      <c r="F6533"/>
      <c r="G6533"/>
      <c r="H6533"/>
      <c r="I6533"/>
      <c r="J6533"/>
      <c r="K6533"/>
      <c r="L6533"/>
      <c r="M6533"/>
      <c r="N6533"/>
      <c r="O6533"/>
      <c r="P6533"/>
      <c r="Q6533"/>
      <c r="R6533"/>
      <c r="S6533"/>
      <c r="T6533"/>
      <c r="U6533"/>
      <c r="V6533"/>
      <c r="W6533"/>
      <c r="X6533"/>
      <c r="Y6533"/>
      <c r="Z6533"/>
    </row>
    <row r="6534" spans="1:26" x14ac:dyDescent="0.25">
      <c r="A6534"/>
      <c r="B6534"/>
      <c r="C6534"/>
      <c r="D6534"/>
      <c r="E6534"/>
      <c r="F6534"/>
      <c r="G6534"/>
      <c r="H6534"/>
      <c r="I6534"/>
      <c r="J6534"/>
      <c r="K6534"/>
      <c r="L6534"/>
      <c r="M6534"/>
      <c r="N6534"/>
      <c r="O6534"/>
      <c r="P6534"/>
      <c r="Q6534"/>
      <c r="R6534"/>
      <c r="S6534"/>
      <c r="T6534"/>
      <c r="U6534"/>
      <c r="V6534"/>
      <c r="W6534"/>
      <c r="X6534"/>
      <c r="Y6534"/>
      <c r="Z6534"/>
    </row>
    <row r="6535" spans="1:26" x14ac:dyDescent="0.25">
      <c r="A6535"/>
      <c r="B6535"/>
      <c r="C6535"/>
      <c r="D6535"/>
      <c r="E6535"/>
      <c r="F6535"/>
      <c r="G6535"/>
      <c r="H6535"/>
      <c r="I6535"/>
      <c r="J6535"/>
      <c r="K6535"/>
      <c r="L6535"/>
      <c r="M6535"/>
      <c r="N6535"/>
      <c r="O6535"/>
      <c r="P6535"/>
      <c r="Q6535"/>
      <c r="R6535"/>
      <c r="S6535"/>
      <c r="T6535"/>
      <c r="U6535"/>
      <c r="V6535"/>
      <c r="W6535"/>
      <c r="X6535"/>
      <c r="Y6535"/>
      <c r="Z6535"/>
    </row>
    <row r="6536" spans="1:26" x14ac:dyDescent="0.25">
      <c r="A6536"/>
      <c r="B6536"/>
      <c r="C6536"/>
      <c r="D6536"/>
      <c r="E6536"/>
      <c r="F6536"/>
      <c r="G6536"/>
      <c r="H6536"/>
      <c r="I6536"/>
      <c r="J6536"/>
      <c r="K6536"/>
      <c r="L6536"/>
      <c r="M6536"/>
      <c r="N6536"/>
      <c r="O6536"/>
      <c r="P6536"/>
      <c r="Q6536"/>
      <c r="R6536"/>
      <c r="S6536"/>
      <c r="T6536"/>
      <c r="U6536"/>
      <c r="V6536"/>
      <c r="W6536"/>
      <c r="X6536"/>
      <c r="Y6536"/>
      <c r="Z6536"/>
    </row>
    <row r="6537" spans="1:26" x14ac:dyDescent="0.25">
      <c r="A6537"/>
      <c r="B6537"/>
      <c r="C6537"/>
      <c r="D6537"/>
      <c r="E6537"/>
      <c r="F6537"/>
      <c r="G6537"/>
      <c r="H6537"/>
      <c r="I6537"/>
      <c r="J6537"/>
      <c r="K6537"/>
      <c r="L6537"/>
      <c r="M6537"/>
      <c r="N6537"/>
      <c r="O6537"/>
      <c r="P6537"/>
      <c r="Q6537"/>
      <c r="R6537"/>
      <c r="S6537"/>
      <c r="T6537"/>
      <c r="U6537"/>
      <c r="V6537"/>
      <c r="W6537"/>
      <c r="X6537"/>
      <c r="Y6537"/>
      <c r="Z6537"/>
    </row>
    <row r="6538" spans="1:26" x14ac:dyDescent="0.25">
      <c r="A6538"/>
      <c r="B6538"/>
      <c r="C6538"/>
      <c r="D6538"/>
      <c r="E6538"/>
      <c r="F6538"/>
      <c r="G6538"/>
      <c r="H6538"/>
      <c r="I6538"/>
      <c r="J6538"/>
      <c r="K6538"/>
      <c r="L6538"/>
      <c r="M6538"/>
      <c r="N6538"/>
      <c r="O6538"/>
      <c r="P6538"/>
      <c r="Q6538"/>
      <c r="R6538"/>
      <c r="S6538"/>
      <c r="T6538"/>
      <c r="U6538"/>
      <c r="V6538"/>
      <c r="W6538"/>
      <c r="X6538"/>
      <c r="Y6538"/>
      <c r="Z6538"/>
    </row>
    <row r="6539" spans="1:26" x14ac:dyDescent="0.25">
      <c r="A6539"/>
      <c r="B6539"/>
      <c r="C6539"/>
      <c r="D6539"/>
      <c r="E6539"/>
      <c r="F6539"/>
      <c r="G6539"/>
      <c r="H6539"/>
      <c r="I6539"/>
      <c r="J6539"/>
      <c r="K6539"/>
      <c r="L6539"/>
      <c r="M6539"/>
      <c r="N6539"/>
      <c r="O6539"/>
      <c r="P6539"/>
      <c r="Q6539"/>
      <c r="R6539"/>
      <c r="S6539"/>
      <c r="T6539"/>
      <c r="U6539"/>
      <c r="V6539"/>
      <c r="W6539"/>
      <c r="X6539"/>
      <c r="Y6539"/>
      <c r="Z6539"/>
    </row>
    <row r="6540" spans="1:26" x14ac:dyDescent="0.25">
      <c r="A6540"/>
      <c r="B6540"/>
      <c r="C6540"/>
      <c r="D6540"/>
      <c r="E6540"/>
      <c r="F6540"/>
      <c r="G6540"/>
      <c r="H6540"/>
      <c r="I6540"/>
      <c r="J6540"/>
      <c r="K6540"/>
      <c r="L6540"/>
      <c r="M6540"/>
      <c r="N6540"/>
      <c r="O6540"/>
      <c r="P6540"/>
      <c r="Q6540"/>
      <c r="R6540"/>
      <c r="S6540"/>
      <c r="T6540"/>
      <c r="U6540"/>
      <c r="V6540"/>
      <c r="W6540"/>
      <c r="X6540"/>
      <c r="Y6540"/>
      <c r="Z6540"/>
    </row>
    <row r="6541" spans="1:26" x14ac:dyDescent="0.25">
      <c r="A6541"/>
      <c r="B6541"/>
      <c r="C6541"/>
      <c r="D6541"/>
      <c r="E6541"/>
      <c r="F6541"/>
      <c r="G6541"/>
      <c r="H6541"/>
      <c r="I6541"/>
      <c r="J6541"/>
      <c r="K6541"/>
      <c r="L6541"/>
      <c r="M6541"/>
      <c r="N6541"/>
      <c r="O6541"/>
      <c r="P6541"/>
      <c r="Q6541"/>
      <c r="R6541"/>
      <c r="S6541"/>
      <c r="T6541"/>
      <c r="U6541"/>
      <c r="V6541"/>
      <c r="W6541"/>
      <c r="X6541"/>
      <c r="Y6541"/>
      <c r="Z6541"/>
    </row>
    <row r="6542" spans="1:26" x14ac:dyDescent="0.25">
      <c r="A6542"/>
      <c r="B6542"/>
      <c r="C6542"/>
      <c r="D6542"/>
      <c r="E6542"/>
      <c r="F6542"/>
      <c r="G6542"/>
      <c r="H6542"/>
      <c r="I6542"/>
      <c r="J6542"/>
      <c r="K6542"/>
      <c r="L6542"/>
      <c r="M6542"/>
      <c r="N6542"/>
      <c r="O6542"/>
      <c r="P6542"/>
      <c r="Q6542"/>
      <c r="R6542"/>
      <c r="S6542"/>
      <c r="T6542"/>
      <c r="U6542"/>
      <c r="V6542"/>
      <c r="W6542"/>
      <c r="X6542"/>
      <c r="Y6542"/>
      <c r="Z6542"/>
    </row>
    <row r="6543" spans="1:26" x14ac:dyDescent="0.25">
      <c r="A6543"/>
      <c r="B6543"/>
      <c r="C6543"/>
      <c r="D6543"/>
      <c r="E6543"/>
      <c r="F6543"/>
      <c r="G6543"/>
      <c r="H6543"/>
      <c r="I6543"/>
      <c r="J6543"/>
      <c r="K6543"/>
      <c r="L6543"/>
      <c r="M6543"/>
      <c r="N6543"/>
      <c r="O6543"/>
      <c r="P6543"/>
      <c r="Q6543"/>
      <c r="R6543"/>
      <c r="S6543"/>
      <c r="T6543"/>
      <c r="U6543"/>
      <c r="V6543"/>
      <c r="W6543"/>
      <c r="X6543"/>
      <c r="Y6543"/>
      <c r="Z6543"/>
    </row>
    <row r="6544" spans="1:26" x14ac:dyDescent="0.25">
      <c r="A6544"/>
      <c r="B6544"/>
      <c r="C6544"/>
      <c r="D6544"/>
      <c r="E6544"/>
      <c r="F6544"/>
      <c r="G6544"/>
      <c r="H6544"/>
      <c r="I6544"/>
      <c r="J6544"/>
      <c r="K6544"/>
      <c r="L6544"/>
      <c r="M6544"/>
      <c r="N6544"/>
      <c r="O6544"/>
      <c r="P6544"/>
      <c r="Q6544"/>
      <c r="R6544"/>
      <c r="S6544"/>
      <c r="T6544"/>
      <c r="U6544"/>
      <c r="V6544"/>
      <c r="W6544"/>
      <c r="X6544"/>
      <c r="Y6544"/>
      <c r="Z6544"/>
    </row>
    <row r="6545" spans="1:26" x14ac:dyDescent="0.25">
      <c r="A6545"/>
      <c r="B6545"/>
      <c r="C6545"/>
      <c r="D6545"/>
      <c r="E6545"/>
      <c r="F6545"/>
      <c r="G6545"/>
      <c r="H6545"/>
      <c r="I6545"/>
      <c r="J6545"/>
      <c r="K6545"/>
      <c r="L6545"/>
      <c r="M6545"/>
      <c r="N6545"/>
      <c r="O6545"/>
      <c r="P6545"/>
      <c r="Q6545"/>
      <c r="R6545"/>
      <c r="S6545"/>
      <c r="T6545"/>
      <c r="U6545"/>
      <c r="V6545"/>
      <c r="W6545"/>
      <c r="X6545"/>
      <c r="Y6545"/>
      <c r="Z6545"/>
    </row>
    <row r="6546" spans="1:26" x14ac:dyDescent="0.25">
      <c r="A6546"/>
      <c r="B6546"/>
      <c r="C6546"/>
      <c r="D6546"/>
      <c r="E6546"/>
      <c r="F6546"/>
      <c r="G6546"/>
      <c r="H6546"/>
      <c r="I6546"/>
      <c r="J6546"/>
      <c r="K6546"/>
      <c r="L6546"/>
      <c r="M6546"/>
      <c r="N6546"/>
      <c r="O6546"/>
      <c r="P6546"/>
      <c r="Q6546"/>
      <c r="R6546"/>
      <c r="S6546"/>
      <c r="T6546"/>
      <c r="U6546"/>
      <c r="V6546"/>
      <c r="W6546"/>
      <c r="X6546"/>
      <c r="Y6546"/>
      <c r="Z6546"/>
    </row>
    <row r="6547" spans="1:26" x14ac:dyDescent="0.25">
      <c r="A6547"/>
      <c r="B6547"/>
      <c r="C6547"/>
      <c r="D6547"/>
      <c r="E6547"/>
      <c r="F6547"/>
      <c r="G6547"/>
      <c r="H6547"/>
      <c r="I6547"/>
      <c r="J6547"/>
      <c r="K6547"/>
      <c r="L6547"/>
      <c r="M6547"/>
      <c r="N6547"/>
      <c r="O6547"/>
      <c r="P6547"/>
      <c r="Q6547"/>
      <c r="R6547"/>
      <c r="S6547"/>
      <c r="T6547"/>
      <c r="U6547"/>
      <c r="V6547"/>
      <c r="W6547"/>
      <c r="X6547"/>
      <c r="Y6547"/>
      <c r="Z6547"/>
    </row>
    <row r="6548" spans="1:26" x14ac:dyDescent="0.25">
      <c r="A6548"/>
      <c r="B6548"/>
      <c r="C6548"/>
      <c r="D6548"/>
      <c r="E6548"/>
      <c r="F6548"/>
      <c r="G6548"/>
      <c r="H6548"/>
      <c r="I6548"/>
      <c r="J6548"/>
      <c r="K6548"/>
      <c r="L6548"/>
      <c r="M6548"/>
      <c r="N6548"/>
      <c r="O6548"/>
      <c r="P6548"/>
      <c r="Q6548"/>
      <c r="R6548"/>
      <c r="S6548"/>
      <c r="T6548"/>
      <c r="U6548"/>
      <c r="V6548"/>
      <c r="W6548"/>
      <c r="X6548"/>
      <c r="Y6548"/>
      <c r="Z6548"/>
    </row>
    <row r="6549" spans="1:26" x14ac:dyDescent="0.25">
      <c r="A6549"/>
      <c r="B6549"/>
      <c r="C6549"/>
      <c r="D6549"/>
      <c r="E6549"/>
      <c r="F6549"/>
      <c r="G6549"/>
      <c r="H6549"/>
      <c r="I6549"/>
      <c r="J6549"/>
      <c r="K6549"/>
      <c r="L6549"/>
      <c r="M6549"/>
      <c r="N6549"/>
      <c r="O6549"/>
      <c r="P6549"/>
      <c r="Q6549"/>
      <c r="R6549"/>
      <c r="S6549"/>
      <c r="T6549"/>
      <c r="U6549"/>
      <c r="V6549"/>
      <c r="W6549"/>
      <c r="X6549"/>
      <c r="Y6549"/>
      <c r="Z6549"/>
    </row>
    <row r="6550" spans="1:26" x14ac:dyDescent="0.25">
      <c r="A6550"/>
      <c r="B6550"/>
      <c r="C6550"/>
      <c r="D6550"/>
      <c r="E6550"/>
      <c r="F6550"/>
      <c r="G6550"/>
      <c r="H6550"/>
      <c r="I6550"/>
      <c r="J6550"/>
      <c r="K6550"/>
      <c r="L6550"/>
      <c r="M6550"/>
      <c r="N6550"/>
      <c r="O6550"/>
      <c r="P6550"/>
      <c r="Q6550"/>
      <c r="R6550"/>
      <c r="S6550"/>
      <c r="T6550"/>
      <c r="U6550"/>
      <c r="V6550"/>
      <c r="W6550"/>
      <c r="X6550"/>
      <c r="Y6550"/>
      <c r="Z6550"/>
    </row>
    <row r="6551" spans="1:26" x14ac:dyDescent="0.25">
      <c r="A6551"/>
      <c r="B6551"/>
      <c r="C6551"/>
      <c r="D6551"/>
      <c r="E6551"/>
      <c r="F6551"/>
      <c r="G6551"/>
      <c r="H6551"/>
      <c r="I6551"/>
      <c r="J6551"/>
      <c r="K6551"/>
      <c r="L6551"/>
      <c r="M6551"/>
      <c r="N6551"/>
      <c r="O6551"/>
      <c r="P6551"/>
      <c r="Q6551"/>
      <c r="R6551"/>
      <c r="S6551"/>
      <c r="T6551"/>
      <c r="U6551"/>
      <c r="V6551"/>
      <c r="W6551"/>
      <c r="X6551"/>
      <c r="Y6551"/>
      <c r="Z6551"/>
    </row>
    <row r="6552" spans="1:26" x14ac:dyDescent="0.25">
      <c r="A6552"/>
      <c r="B6552"/>
      <c r="C6552"/>
      <c r="D6552"/>
      <c r="E6552"/>
      <c r="F6552"/>
      <c r="G6552"/>
      <c r="H6552"/>
      <c r="I6552"/>
      <c r="J6552"/>
      <c r="K6552"/>
      <c r="L6552"/>
      <c r="M6552"/>
      <c r="N6552"/>
      <c r="O6552"/>
      <c r="P6552"/>
      <c r="Q6552"/>
      <c r="R6552"/>
      <c r="S6552"/>
      <c r="T6552"/>
      <c r="U6552"/>
      <c r="V6552"/>
      <c r="W6552"/>
      <c r="X6552"/>
      <c r="Y6552"/>
      <c r="Z6552"/>
    </row>
    <row r="6553" spans="1:26" x14ac:dyDescent="0.25">
      <c r="A6553"/>
      <c r="B6553"/>
      <c r="C6553"/>
      <c r="D6553"/>
      <c r="E6553"/>
      <c r="F6553"/>
      <c r="G6553"/>
      <c r="H6553"/>
      <c r="I6553"/>
      <c r="J6553"/>
      <c r="K6553"/>
      <c r="L6553"/>
      <c r="M6553"/>
      <c r="N6553"/>
      <c r="O6553"/>
      <c r="P6553"/>
      <c r="Q6553"/>
      <c r="R6553"/>
      <c r="S6553"/>
      <c r="T6553"/>
      <c r="U6553"/>
      <c r="V6553"/>
      <c r="W6553"/>
      <c r="X6553"/>
      <c r="Y6553"/>
      <c r="Z6553"/>
    </row>
    <row r="6554" spans="1:26" x14ac:dyDescent="0.25">
      <c r="A6554"/>
      <c r="B6554"/>
      <c r="C6554"/>
      <c r="D6554"/>
      <c r="E6554"/>
      <c r="F6554"/>
      <c r="G6554"/>
      <c r="H6554"/>
      <c r="I6554"/>
      <c r="J6554"/>
      <c r="K6554"/>
      <c r="L6554"/>
      <c r="M6554"/>
      <c r="N6554"/>
      <c r="O6554"/>
      <c r="P6554"/>
      <c r="Q6554"/>
      <c r="R6554"/>
      <c r="S6554"/>
      <c r="T6554"/>
      <c r="U6554"/>
      <c r="V6554"/>
      <c r="W6554"/>
      <c r="X6554"/>
      <c r="Y6554"/>
      <c r="Z6554"/>
    </row>
    <row r="6555" spans="1:26" x14ac:dyDescent="0.25">
      <c r="A6555"/>
      <c r="B6555"/>
      <c r="C6555"/>
      <c r="D6555"/>
      <c r="E6555"/>
      <c r="F6555"/>
      <c r="G6555"/>
      <c r="H6555"/>
      <c r="I6555"/>
      <c r="J6555"/>
      <c r="K6555"/>
      <c r="L6555"/>
      <c r="M6555"/>
      <c r="N6555"/>
      <c r="O6555"/>
      <c r="P6555"/>
      <c r="Q6555"/>
      <c r="R6555"/>
      <c r="S6555"/>
      <c r="T6555"/>
      <c r="U6555"/>
      <c r="V6555"/>
      <c r="W6555"/>
      <c r="X6555"/>
      <c r="Y6555"/>
      <c r="Z6555"/>
    </row>
    <row r="6556" spans="1:26" x14ac:dyDescent="0.25">
      <c r="A6556"/>
      <c r="B6556"/>
      <c r="C6556"/>
      <c r="D6556"/>
      <c r="E6556"/>
      <c r="F6556"/>
      <c r="G6556"/>
      <c r="H6556"/>
      <c r="I6556"/>
      <c r="J6556"/>
      <c r="K6556"/>
      <c r="L6556"/>
      <c r="M6556"/>
      <c r="N6556"/>
      <c r="O6556"/>
      <c r="P6556"/>
      <c r="Q6556"/>
      <c r="R6556"/>
      <c r="S6556"/>
      <c r="T6556"/>
      <c r="U6556"/>
      <c r="V6556"/>
      <c r="W6556"/>
      <c r="X6556"/>
      <c r="Y6556"/>
      <c r="Z6556"/>
    </row>
    <row r="6557" spans="1:26" x14ac:dyDescent="0.25">
      <c r="A6557"/>
      <c r="B6557"/>
      <c r="C6557"/>
      <c r="D6557"/>
      <c r="E6557"/>
      <c r="F6557"/>
      <c r="G6557"/>
      <c r="H6557"/>
      <c r="I6557"/>
      <c r="J6557"/>
      <c r="K6557"/>
      <c r="L6557"/>
      <c r="M6557"/>
      <c r="N6557"/>
      <c r="O6557"/>
      <c r="P6557"/>
      <c r="Q6557"/>
      <c r="R6557"/>
      <c r="S6557"/>
      <c r="T6557"/>
      <c r="U6557"/>
      <c r="V6557"/>
      <c r="W6557"/>
      <c r="X6557"/>
      <c r="Y6557"/>
      <c r="Z6557"/>
    </row>
    <row r="6558" spans="1:26" x14ac:dyDescent="0.25">
      <c r="A6558"/>
      <c r="B6558"/>
      <c r="C6558"/>
      <c r="D6558"/>
      <c r="E6558"/>
      <c r="F6558"/>
      <c r="G6558"/>
      <c r="H6558"/>
      <c r="I6558"/>
      <c r="J6558"/>
      <c r="K6558"/>
      <c r="L6558"/>
      <c r="M6558"/>
      <c r="N6558"/>
      <c r="O6558"/>
      <c r="P6558"/>
      <c r="Q6558"/>
      <c r="R6558"/>
      <c r="S6558"/>
      <c r="T6558"/>
      <c r="U6558"/>
      <c r="V6558"/>
      <c r="W6558"/>
      <c r="X6558"/>
      <c r="Y6558"/>
      <c r="Z6558"/>
    </row>
    <row r="6559" spans="1:26" x14ac:dyDescent="0.25">
      <c r="A6559"/>
      <c r="B6559"/>
      <c r="C6559"/>
      <c r="D6559"/>
      <c r="E6559"/>
      <c r="F6559"/>
      <c r="G6559"/>
      <c r="H6559"/>
      <c r="I6559"/>
      <c r="J6559"/>
      <c r="K6559"/>
      <c r="L6559"/>
      <c r="M6559"/>
      <c r="N6559"/>
      <c r="O6559"/>
      <c r="P6559"/>
      <c r="Q6559"/>
      <c r="R6559"/>
      <c r="S6559"/>
      <c r="T6559"/>
      <c r="U6559"/>
      <c r="V6559"/>
      <c r="W6559"/>
      <c r="X6559"/>
      <c r="Y6559"/>
      <c r="Z6559"/>
    </row>
    <row r="6560" spans="1:26" x14ac:dyDescent="0.25">
      <c r="A6560"/>
      <c r="B6560"/>
      <c r="C6560"/>
      <c r="D6560"/>
      <c r="E6560"/>
      <c r="F6560"/>
      <c r="G6560"/>
      <c r="H6560"/>
      <c r="I6560"/>
      <c r="J6560"/>
      <c r="K6560"/>
      <c r="L6560"/>
      <c r="M6560"/>
      <c r="N6560"/>
      <c r="O6560"/>
      <c r="P6560"/>
      <c r="Q6560"/>
      <c r="R6560"/>
      <c r="S6560"/>
      <c r="T6560"/>
      <c r="U6560"/>
      <c r="V6560"/>
      <c r="W6560"/>
      <c r="X6560"/>
      <c r="Y6560"/>
      <c r="Z6560"/>
    </row>
    <row r="6561" spans="1:26" x14ac:dyDescent="0.25">
      <c r="A6561"/>
      <c r="B6561"/>
      <c r="C6561"/>
      <c r="D6561"/>
      <c r="E6561"/>
      <c r="F6561"/>
      <c r="G6561"/>
      <c r="H6561"/>
      <c r="I6561"/>
      <c r="J6561"/>
      <c r="K6561"/>
      <c r="L6561"/>
      <c r="M6561"/>
      <c r="N6561"/>
      <c r="O6561"/>
      <c r="P6561"/>
      <c r="Q6561"/>
      <c r="R6561"/>
      <c r="S6561"/>
      <c r="T6561"/>
      <c r="U6561"/>
      <c r="V6561"/>
      <c r="W6561"/>
      <c r="X6561"/>
      <c r="Y6561"/>
      <c r="Z6561"/>
    </row>
    <row r="6562" spans="1:26" x14ac:dyDescent="0.25">
      <c r="A6562"/>
      <c r="B6562"/>
      <c r="C6562"/>
      <c r="D6562"/>
      <c r="E6562"/>
      <c r="F6562"/>
      <c r="G6562"/>
      <c r="H6562"/>
      <c r="I6562"/>
      <c r="J6562"/>
      <c r="K6562"/>
      <c r="L6562"/>
      <c r="M6562"/>
      <c r="N6562"/>
      <c r="O6562"/>
      <c r="P6562"/>
      <c r="Q6562"/>
      <c r="R6562"/>
      <c r="S6562"/>
      <c r="T6562"/>
      <c r="U6562"/>
      <c r="V6562"/>
      <c r="W6562"/>
      <c r="X6562"/>
      <c r="Y6562"/>
      <c r="Z6562"/>
    </row>
    <row r="6563" spans="1:26" x14ac:dyDescent="0.25">
      <c r="A6563"/>
      <c r="B6563"/>
      <c r="C6563"/>
      <c r="D6563"/>
      <c r="E6563"/>
      <c r="F6563"/>
      <c r="G6563"/>
      <c r="H6563"/>
      <c r="I6563"/>
      <c r="J6563"/>
      <c r="K6563"/>
      <c r="L6563"/>
      <c r="M6563"/>
      <c r="N6563"/>
      <c r="O6563"/>
      <c r="P6563"/>
      <c r="Q6563"/>
      <c r="R6563"/>
      <c r="S6563"/>
      <c r="T6563"/>
      <c r="U6563"/>
      <c r="V6563"/>
      <c r="W6563"/>
      <c r="X6563"/>
      <c r="Y6563"/>
      <c r="Z6563"/>
    </row>
    <row r="6564" spans="1:26" x14ac:dyDescent="0.25">
      <c r="A6564"/>
      <c r="B6564"/>
      <c r="C6564"/>
      <c r="D6564"/>
      <c r="E6564"/>
      <c r="F6564"/>
      <c r="G6564"/>
      <c r="H6564"/>
      <c r="I6564"/>
      <c r="J6564"/>
      <c r="K6564"/>
      <c r="L6564"/>
      <c r="M6564"/>
      <c r="N6564"/>
      <c r="O6564"/>
      <c r="P6564"/>
      <c r="Q6564"/>
      <c r="R6564"/>
      <c r="S6564"/>
      <c r="T6564"/>
      <c r="U6564"/>
      <c r="V6564"/>
      <c r="W6564"/>
      <c r="X6564"/>
      <c r="Y6564"/>
      <c r="Z6564"/>
    </row>
    <row r="6565" spans="1:26" x14ac:dyDescent="0.25">
      <c r="A6565"/>
      <c r="B6565"/>
      <c r="C6565"/>
      <c r="D6565"/>
      <c r="E6565"/>
      <c r="F6565"/>
      <c r="G6565"/>
      <c r="H6565"/>
      <c r="I6565"/>
      <c r="J6565"/>
      <c r="K6565"/>
      <c r="L6565"/>
      <c r="M6565"/>
      <c r="N6565"/>
      <c r="O6565"/>
      <c r="P6565"/>
      <c r="Q6565"/>
      <c r="R6565"/>
      <c r="S6565"/>
      <c r="T6565"/>
      <c r="U6565"/>
      <c r="V6565"/>
      <c r="W6565"/>
      <c r="X6565"/>
      <c r="Y6565"/>
      <c r="Z6565"/>
    </row>
    <row r="6566" spans="1:26" x14ac:dyDescent="0.25">
      <c r="A6566"/>
      <c r="B6566"/>
      <c r="C6566"/>
      <c r="D6566"/>
      <c r="E6566"/>
      <c r="F6566"/>
      <c r="G6566"/>
      <c r="H6566"/>
      <c r="I6566"/>
      <c r="J6566"/>
      <c r="K6566"/>
      <c r="L6566"/>
      <c r="M6566"/>
      <c r="N6566"/>
      <c r="O6566"/>
      <c r="P6566"/>
      <c r="Q6566"/>
      <c r="R6566"/>
      <c r="S6566"/>
      <c r="T6566"/>
      <c r="U6566"/>
      <c r="V6566"/>
      <c r="W6566"/>
      <c r="X6566"/>
      <c r="Y6566"/>
      <c r="Z6566"/>
    </row>
    <row r="6567" spans="1:26" x14ac:dyDescent="0.25">
      <c r="A6567"/>
      <c r="B6567"/>
      <c r="C6567"/>
      <c r="D6567"/>
      <c r="E6567"/>
      <c r="F6567"/>
      <c r="G6567"/>
      <c r="H6567"/>
      <c r="I6567"/>
      <c r="J6567"/>
      <c r="K6567"/>
      <c r="L6567"/>
      <c r="M6567"/>
      <c r="N6567"/>
      <c r="O6567"/>
      <c r="P6567"/>
      <c r="Q6567"/>
      <c r="R6567"/>
      <c r="S6567"/>
      <c r="T6567"/>
      <c r="U6567"/>
      <c r="V6567"/>
      <c r="W6567"/>
      <c r="X6567"/>
      <c r="Y6567"/>
      <c r="Z6567"/>
    </row>
    <row r="6568" spans="1:26" x14ac:dyDescent="0.25">
      <c r="A6568"/>
      <c r="B6568"/>
      <c r="C6568"/>
      <c r="D6568"/>
      <c r="E6568"/>
      <c r="F6568"/>
      <c r="G6568"/>
      <c r="H6568"/>
      <c r="I6568"/>
      <c r="J6568"/>
      <c r="K6568"/>
      <c r="L6568"/>
      <c r="M6568"/>
      <c r="N6568"/>
      <c r="O6568"/>
      <c r="P6568"/>
      <c r="Q6568"/>
      <c r="R6568"/>
      <c r="S6568"/>
      <c r="T6568"/>
      <c r="U6568"/>
      <c r="V6568"/>
      <c r="W6568"/>
      <c r="X6568"/>
      <c r="Y6568"/>
      <c r="Z6568"/>
    </row>
    <row r="6569" spans="1:26" x14ac:dyDescent="0.25">
      <c r="A6569"/>
      <c r="B6569"/>
      <c r="C6569"/>
      <c r="D6569"/>
      <c r="E6569"/>
      <c r="F6569"/>
      <c r="G6569"/>
      <c r="H6569"/>
      <c r="I6569"/>
      <c r="J6569"/>
      <c r="K6569"/>
      <c r="L6569"/>
      <c r="M6569"/>
      <c r="N6569"/>
      <c r="O6569"/>
      <c r="P6569"/>
      <c r="Q6569"/>
      <c r="R6569"/>
      <c r="S6569"/>
      <c r="T6569"/>
      <c r="U6569"/>
      <c r="V6569"/>
      <c r="W6569"/>
      <c r="X6569"/>
      <c r="Y6569"/>
      <c r="Z6569"/>
    </row>
    <row r="6570" spans="1:26" x14ac:dyDescent="0.25">
      <c r="A6570"/>
      <c r="B6570"/>
      <c r="C6570"/>
      <c r="D6570"/>
      <c r="E6570"/>
      <c r="F6570"/>
      <c r="G6570"/>
      <c r="H6570"/>
      <c r="I6570"/>
      <c r="J6570"/>
      <c r="K6570"/>
      <c r="L6570"/>
      <c r="M6570"/>
      <c r="N6570"/>
      <c r="O6570"/>
      <c r="P6570"/>
      <c r="Q6570"/>
      <c r="R6570"/>
      <c r="S6570"/>
      <c r="T6570"/>
      <c r="U6570"/>
      <c r="V6570"/>
      <c r="W6570"/>
      <c r="X6570"/>
      <c r="Y6570"/>
      <c r="Z6570"/>
    </row>
    <row r="6571" spans="1:26" x14ac:dyDescent="0.25">
      <c r="A6571"/>
      <c r="B6571"/>
      <c r="C6571"/>
      <c r="D6571"/>
      <c r="E6571"/>
      <c r="F6571"/>
      <c r="G6571"/>
      <c r="H6571"/>
      <c r="I6571"/>
      <c r="J6571"/>
      <c r="K6571"/>
      <c r="L6571"/>
      <c r="M6571"/>
      <c r="N6571"/>
      <c r="O6571"/>
      <c r="P6571"/>
      <c r="Q6571"/>
      <c r="R6571"/>
      <c r="S6571"/>
      <c r="T6571"/>
      <c r="U6571"/>
      <c r="V6571"/>
      <c r="W6571"/>
      <c r="X6571"/>
      <c r="Y6571"/>
      <c r="Z6571"/>
    </row>
    <row r="6572" spans="1:26" x14ac:dyDescent="0.25">
      <c r="A6572"/>
      <c r="B6572"/>
      <c r="C6572"/>
      <c r="D6572"/>
      <c r="E6572"/>
      <c r="F6572"/>
      <c r="G6572"/>
      <c r="H6572"/>
      <c r="I6572"/>
      <c r="J6572"/>
      <c r="K6572"/>
      <c r="L6572"/>
      <c r="M6572"/>
      <c r="N6572"/>
      <c r="O6572"/>
      <c r="P6572"/>
      <c r="Q6572"/>
      <c r="R6572"/>
      <c r="S6572"/>
      <c r="T6572"/>
      <c r="U6572"/>
      <c r="V6572"/>
      <c r="W6572"/>
      <c r="X6572"/>
      <c r="Y6572"/>
      <c r="Z6572"/>
    </row>
    <row r="6573" spans="1:26" x14ac:dyDescent="0.25">
      <c r="A6573"/>
      <c r="B6573"/>
      <c r="C6573"/>
      <c r="D6573"/>
      <c r="E6573"/>
      <c r="F6573"/>
      <c r="G6573"/>
      <c r="H6573"/>
      <c r="I6573"/>
      <c r="J6573"/>
      <c r="K6573"/>
      <c r="L6573"/>
      <c r="M6573"/>
      <c r="N6573"/>
      <c r="O6573"/>
      <c r="P6573"/>
      <c r="Q6573"/>
      <c r="R6573"/>
      <c r="S6573"/>
      <c r="T6573"/>
      <c r="U6573"/>
      <c r="V6573"/>
      <c r="W6573"/>
      <c r="X6573"/>
      <c r="Y6573"/>
      <c r="Z6573"/>
    </row>
    <row r="6574" spans="1:26" x14ac:dyDescent="0.25">
      <c r="A6574"/>
      <c r="B6574"/>
      <c r="C6574"/>
      <c r="D6574"/>
      <c r="E6574"/>
      <c r="F6574"/>
      <c r="G6574"/>
      <c r="H6574"/>
      <c r="I6574"/>
      <c r="J6574"/>
      <c r="K6574"/>
      <c r="L6574"/>
      <c r="M6574"/>
      <c r="N6574"/>
      <c r="O6574"/>
      <c r="P6574"/>
      <c r="Q6574"/>
      <c r="R6574"/>
      <c r="S6574"/>
      <c r="T6574"/>
      <c r="U6574"/>
      <c r="V6574"/>
      <c r="W6574"/>
      <c r="X6574"/>
      <c r="Y6574"/>
      <c r="Z6574"/>
    </row>
    <row r="6575" spans="1:26" x14ac:dyDescent="0.25">
      <c r="A6575"/>
      <c r="B6575"/>
      <c r="C6575"/>
      <c r="D6575"/>
      <c r="E6575"/>
      <c r="F6575"/>
      <c r="G6575"/>
      <c r="H6575"/>
      <c r="I6575"/>
      <c r="J6575"/>
      <c r="K6575"/>
      <c r="L6575"/>
      <c r="M6575"/>
      <c r="N6575"/>
      <c r="O6575"/>
      <c r="P6575"/>
      <c r="Q6575"/>
      <c r="R6575"/>
      <c r="S6575"/>
      <c r="T6575"/>
      <c r="U6575"/>
      <c r="V6575"/>
      <c r="W6575"/>
      <c r="X6575"/>
      <c r="Y6575"/>
      <c r="Z6575"/>
    </row>
    <row r="6576" spans="1:26" x14ac:dyDescent="0.25">
      <c r="A6576"/>
      <c r="B6576"/>
      <c r="C6576"/>
      <c r="D6576"/>
      <c r="E6576"/>
      <c r="F6576"/>
      <c r="G6576"/>
      <c r="H6576"/>
      <c r="I6576"/>
      <c r="J6576"/>
      <c r="K6576"/>
      <c r="L6576"/>
      <c r="M6576"/>
      <c r="N6576"/>
      <c r="O6576"/>
      <c r="P6576"/>
      <c r="Q6576"/>
      <c r="R6576"/>
      <c r="S6576"/>
      <c r="T6576"/>
      <c r="U6576"/>
      <c r="V6576"/>
      <c r="W6576"/>
      <c r="X6576"/>
      <c r="Y6576"/>
      <c r="Z6576"/>
    </row>
    <row r="6577" spans="1:26" x14ac:dyDescent="0.25">
      <c r="A6577"/>
      <c r="B6577"/>
      <c r="C6577"/>
      <c r="D6577"/>
      <c r="E6577"/>
      <c r="F6577"/>
      <c r="G6577"/>
      <c r="H6577"/>
      <c r="I6577"/>
      <c r="J6577"/>
      <c r="K6577"/>
      <c r="L6577"/>
      <c r="M6577"/>
      <c r="N6577"/>
      <c r="O6577"/>
      <c r="P6577"/>
      <c r="Q6577"/>
      <c r="R6577"/>
      <c r="S6577"/>
      <c r="T6577"/>
      <c r="U6577"/>
      <c r="V6577"/>
      <c r="W6577"/>
      <c r="X6577"/>
      <c r="Y6577"/>
      <c r="Z6577"/>
    </row>
    <row r="6578" spans="1:26" x14ac:dyDescent="0.25">
      <c r="A6578"/>
      <c r="B6578"/>
      <c r="C6578"/>
      <c r="D6578"/>
      <c r="E6578"/>
      <c r="F6578"/>
      <c r="G6578"/>
      <c r="H6578"/>
      <c r="I6578"/>
      <c r="J6578"/>
      <c r="K6578"/>
      <c r="L6578"/>
      <c r="M6578"/>
      <c r="N6578"/>
      <c r="O6578"/>
      <c r="P6578"/>
      <c r="Q6578"/>
      <c r="R6578"/>
      <c r="S6578"/>
      <c r="T6578"/>
      <c r="U6578"/>
      <c r="V6578"/>
      <c r="W6578"/>
      <c r="X6578"/>
      <c r="Y6578"/>
      <c r="Z6578"/>
    </row>
    <row r="6579" spans="1:26" x14ac:dyDescent="0.25">
      <c r="A6579"/>
      <c r="B6579"/>
      <c r="C6579"/>
      <c r="D6579"/>
      <c r="E6579"/>
      <c r="F6579"/>
      <c r="G6579"/>
      <c r="H6579"/>
      <c r="I6579"/>
      <c r="J6579"/>
      <c r="K6579"/>
      <c r="L6579"/>
      <c r="M6579"/>
      <c r="N6579"/>
      <c r="O6579"/>
      <c r="P6579"/>
      <c r="Q6579"/>
      <c r="R6579"/>
      <c r="S6579"/>
      <c r="T6579"/>
      <c r="U6579"/>
      <c r="V6579"/>
      <c r="W6579"/>
      <c r="X6579"/>
      <c r="Y6579"/>
      <c r="Z6579"/>
    </row>
    <row r="6580" spans="1:26" x14ac:dyDescent="0.25">
      <c r="A6580"/>
      <c r="B6580"/>
      <c r="C6580"/>
      <c r="D6580"/>
      <c r="E6580"/>
      <c r="F6580"/>
      <c r="G6580"/>
      <c r="H6580"/>
      <c r="I6580"/>
      <c r="J6580"/>
      <c r="K6580"/>
      <c r="L6580"/>
      <c r="M6580"/>
      <c r="N6580"/>
      <c r="O6580"/>
      <c r="P6580"/>
      <c r="Q6580"/>
      <c r="R6580"/>
      <c r="S6580"/>
      <c r="T6580"/>
      <c r="U6580"/>
      <c r="V6580"/>
      <c r="W6580"/>
      <c r="X6580"/>
      <c r="Y6580"/>
      <c r="Z6580"/>
    </row>
    <row r="6581" spans="1:26" x14ac:dyDescent="0.25">
      <c r="A6581"/>
      <c r="B6581"/>
      <c r="C6581"/>
      <c r="D6581"/>
      <c r="E6581"/>
      <c r="F6581"/>
      <c r="G6581"/>
      <c r="H6581"/>
      <c r="I6581"/>
      <c r="J6581"/>
      <c r="K6581"/>
      <c r="L6581"/>
      <c r="M6581"/>
      <c r="N6581"/>
      <c r="O6581"/>
      <c r="P6581"/>
      <c r="Q6581"/>
      <c r="R6581"/>
      <c r="S6581"/>
      <c r="T6581"/>
      <c r="U6581"/>
      <c r="V6581"/>
      <c r="W6581"/>
      <c r="X6581"/>
      <c r="Y6581"/>
      <c r="Z6581"/>
    </row>
    <row r="6582" spans="1:26" x14ac:dyDescent="0.25">
      <c r="A6582"/>
      <c r="B6582"/>
      <c r="C6582"/>
      <c r="D6582"/>
      <c r="E6582"/>
      <c r="F6582"/>
      <c r="G6582"/>
      <c r="H6582"/>
      <c r="I6582"/>
      <c r="J6582"/>
      <c r="K6582"/>
      <c r="L6582"/>
      <c r="M6582"/>
      <c r="N6582"/>
      <c r="O6582"/>
      <c r="P6582"/>
      <c r="Q6582"/>
      <c r="R6582"/>
      <c r="S6582"/>
      <c r="T6582"/>
      <c r="U6582"/>
      <c r="V6582"/>
      <c r="W6582"/>
      <c r="X6582"/>
      <c r="Y6582"/>
      <c r="Z6582"/>
    </row>
    <row r="6583" spans="1:26" x14ac:dyDescent="0.25">
      <c r="A6583"/>
      <c r="B6583"/>
      <c r="C6583"/>
      <c r="D6583"/>
      <c r="E6583"/>
      <c r="F6583"/>
      <c r="G6583"/>
      <c r="H6583"/>
      <c r="I6583"/>
      <c r="J6583"/>
      <c r="K6583"/>
      <c r="L6583"/>
      <c r="M6583"/>
      <c r="N6583"/>
      <c r="O6583"/>
      <c r="P6583"/>
      <c r="Q6583"/>
      <c r="R6583"/>
      <c r="S6583"/>
      <c r="T6583"/>
      <c r="U6583"/>
      <c r="V6583"/>
      <c r="W6583"/>
      <c r="X6583"/>
      <c r="Y6583"/>
      <c r="Z6583"/>
    </row>
    <row r="6584" spans="1:26" x14ac:dyDescent="0.25">
      <c r="A6584"/>
      <c r="B6584"/>
      <c r="C6584"/>
      <c r="D6584"/>
      <c r="E6584"/>
      <c r="F6584"/>
      <c r="G6584"/>
      <c r="H6584"/>
      <c r="I6584"/>
      <c r="J6584"/>
      <c r="K6584"/>
      <c r="L6584"/>
      <c r="M6584"/>
      <c r="N6584"/>
      <c r="O6584"/>
      <c r="P6584"/>
      <c r="Q6584"/>
      <c r="R6584"/>
      <c r="S6584"/>
      <c r="T6584"/>
      <c r="U6584"/>
      <c r="V6584"/>
      <c r="W6584"/>
      <c r="X6584"/>
      <c r="Y6584"/>
      <c r="Z6584"/>
    </row>
    <row r="6585" spans="1:26" x14ac:dyDescent="0.25">
      <c r="A6585"/>
      <c r="B6585"/>
      <c r="C6585"/>
      <c r="D6585"/>
      <c r="E6585"/>
      <c r="F6585"/>
      <c r="G6585"/>
      <c r="H6585"/>
      <c r="I6585"/>
      <c r="J6585"/>
      <c r="K6585"/>
      <c r="L6585"/>
      <c r="M6585"/>
      <c r="N6585"/>
      <c r="O6585"/>
      <c r="P6585"/>
      <c r="Q6585"/>
      <c r="R6585"/>
      <c r="S6585"/>
      <c r="T6585"/>
      <c r="U6585"/>
      <c r="V6585"/>
      <c r="W6585"/>
      <c r="X6585"/>
      <c r="Y6585"/>
      <c r="Z6585"/>
    </row>
    <row r="6586" spans="1:26" x14ac:dyDescent="0.25">
      <c r="A6586"/>
      <c r="B6586"/>
      <c r="C6586"/>
      <c r="D6586"/>
      <c r="E6586"/>
      <c r="F6586"/>
      <c r="G6586"/>
      <c r="H6586"/>
      <c r="I6586"/>
      <c r="J6586"/>
      <c r="K6586"/>
      <c r="L6586"/>
      <c r="M6586"/>
      <c r="N6586"/>
      <c r="O6586"/>
      <c r="P6586"/>
      <c r="Q6586"/>
      <c r="R6586"/>
      <c r="S6586"/>
      <c r="T6586"/>
      <c r="U6586"/>
      <c r="V6586"/>
      <c r="W6586"/>
      <c r="X6586"/>
      <c r="Y6586"/>
      <c r="Z6586"/>
    </row>
    <row r="6587" spans="1:26" x14ac:dyDescent="0.25">
      <c r="A6587"/>
      <c r="B6587"/>
      <c r="C6587"/>
      <c r="D6587"/>
      <c r="E6587"/>
      <c r="F6587"/>
      <c r="G6587"/>
      <c r="H6587"/>
      <c r="I6587"/>
      <c r="J6587"/>
      <c r="K6587"/>
      <c r="L6587"/>
      <c r="M6587"/>
      <c r="N6587"/>
      <c r="O6587"/>
      <c r="P6587"/>
      <c r="Q6587"/>
      <c r="R6587"/>
      <c r="S6587"/>
      <c r="T6587"/>
      <c r="U6587"/>
      <c r="V6587"/>
      <c r="W6587"/>
      <c r="X6587"/>
      <c r="Y6587"/>
      <c r="Z6587"/>
    </row>
    <row r="6588" spans="1:26" x14ac:dyDescent="0.25">
      <c r="A6588"/>
      <c r="B6588"/>
      <c r="C6588"/>
      <c r="D6588"/>
      <c r="E6588"/>
      <c r="F6588"/>
      <c r="G6588"/>
      <c r="H6588"/>
      <c r="I6588"/>
      <c r="J6588"/>
      <c r="K6588"/>
      <c r="L6588"/>
      <c r="M6588"/>
      <c r="N6588"/>
      <c r="O6588"/>
      <c r="P6588"/>
      <c r="Q6588"/>
      <c r="R6588"/>
      <c r="S6588"/>
      <c r="T6588"/>
      <c r="U6588"/>
      <c r="V6588"/>
      <c r="W6588"/>
      <c r="X6588"/>
      <c r="Y6588"/>
      <c r="Z6588"/>
    </row>
    <row r="6589" spans="1:26" x14ac:dyDescent="0.25">
      <c r="A6589"/>
      <c r="B6589"/>
      <c r="C6589"/>
      <c r="D6589"/>
      <c r="E6589"/>
      <c r="F6589"/>
      <c r="G6589"/>
      <c r="H6589"/>
      <c r="I6589"/>
      <c r="J6589"/>
      <c r="K6589"/>
      <c r="L6589"/>
      <c r="M6589"/>
      <c r="N6589"/>
      <c r="O6589"/>
      <c r="P6589"/>
      <c r="Q6589"/>
      <c r="R6589"/>
      <c r="S6589"/>
      <c r="T6589"/>
      <c r="U6589"/>
      <c r="V6589"/>
      <c r="W6589"/>
      <c r="X6589"/>
      <c r="Y6589"/>
      <c r="Z6589"/>
    </row>
    <row r="6590" spans="1:26" x14ac:dyDescent="0.25">
      <c r="A6590"/>
      <c r="B6590"/>
      <c r="C6590"/>
      <c r="D6590"/>
      <c r="E6590"/>
      <c r="F6590"/>
      <c r="G6590"/>
      <c r="H6590"/>
      <c r="I6590"/>
      <c r="J6590"/>
      <c r="K6590"/>
      <c r="L6590"/>
      <c r="M6590"/>
      <c r="N6590"/>
      <c r="O6590"/>
      <c r="P6590"/>
      <c r="Q6590"/>
      <c r="R6590"/>
      <c r="S6590"/>
      <c r="T6590"/>
      <c r="U6590"/>
      <c r="V6590"/>
      <c r="W6590"/>
      <c r="X6590"/>
      <c r="Y6590"/>
      <c r="Z6590"/>
    </row>
    <row r="6591" spans="1:26" x14ac:dyDescent="0.25">
      <c r="A6591"/>
      <c r="B6591"/>
      <c r="C6591"/>
      <c r="D6591"/>
      <c r="E6591"/>
      <c r="F6591"/>
      <c r="G6591"/>
      <c r="H6591"/>
      <c r="I6591"/>
      <c r="J6591"/>
      <c r="K6591"/>
      <c r="L6591"/>
      <c r="M6591"/>
      <c r="N6591"/>
      <c r="O6591"/>
      <c r="P6591"/>
      <c r="Q6591"/>
      <c r="R6591"/>
      <c r="S6591"/>
      <c r="T6591"/>
      <c r="U6591"/>
      <c r="V6591"/>
      <c r="W6591"/>
      <c r="X6591"/>
      <c r="Y6591"/>
      <c r="Z6591"/>
    </row>
    <row r="6592" spans="1:26" x14ac:dyDescent="0.25">
      <c r="A6592"/>
      <c r="B6592"/>
      <c r="C6592"/>
      <c r="D6592"/>
      <c r="E6592"/>
      <c r="F6592"/>
      <c r="G6592"/>
      <c r="H6592"/>
      <c r="I6592"/>
      <c r="J6592"/>
      <c r="K6592"/>
      <c r="L6592"/>
      <c r="M6592"/>
      <c r="N6592"/>
      <c r="O6592"/>
      <c r="P6592"/>
      <c r="Q6592"/>
      <c r="R6592"/>
      <c r="S6592"/>
      <c r="T6592"/>
      <c r="U6592"/>
      <c r="V6592"/>
      <c r="W6592"/>
      <c r="X6592"/>
      <c r="Y6592"/>
      <c r="Z6592"/>
    </row>
    <row r="6593" spans="1:26" x14ac:dyDescent="0.25">
      <c r="A6593"/>
      <c r="B6593"/>
      <c r="C6593"/>
      <c r="D6593"/>
      <c r="E6593"/>
      <c r="F6593"/>
      <c r="G6593"/>
      <c r="H6593"/>
      <c r="I6593"/>
      <c r="J6593"/>
      <c r="K6593"/>
      <c r="L6593"/>
      <c r="M6593"/>
      <c r="N6593"/>
      <c r="O6593"/>
      <c r="P6593"/>
      <c r="Q6593"/>
      <c r="R6593"/>
      <c r="S6593"/>
      <c r="T6593"/>
      <c r="U6593"/>
      <c r="V6593"/>
      <c r="W6593"/>
      <c r="X6593"/>
      <c r="Y6593"/>
      <c r="Z6593"/>
    </row>
    <row r="6594" spans="1:26" x14ac:dyDescent="0.25">
      <c r="A6594"/>
      <c r="B6594"/>
      <c r="C6594"/>
      <c r="D6594"/>
      <c r="E6594"/>
      <c r="F6594"/>
      <c r="G6594"/>
      <c r="H6594"/>
      <c r="I6594"/>
      <c r="J6594"/>
      <c r="K6594"/>
      <c r="L6594"/>
      <c r="M6594"/>
      <c r="N6594"/>
      <c r="O6594"/>
      <c r="P6594"/>
      <c r="Q6594"/>
      <c r="R6594"/>
      <c r="S6594"/>
      <c r="T6594"/>
      <c r="U6594"/>
      <c r="V6594"/>
      <c r="W6594"/>
      <c r="X6594"/>
      <c r="Y6594"/>
      <c r="Z6594"/>
    </row>
    <row r="6595" spans="1:26" x14ac:dyDescent="0.25">
      <c r="A6595"/>
      <c r="B6595"/>
      <c r="C6595"/>
      <c r="D6595"/>
      <c r="E6595"/>
      <c r="F6595"/>
      <c r="G6595"/>
      <c r="H6595"/>
      <c r="I6595"/>
      <c r="J6595"/>
      <c r="K6595"/>
      <c r="L6595"/>
      <c r="M6595"/>
      <c r="N6595"/>
      <c r="O6595"/>
      <c r="P6595"/>
      <c r="Q6595"/>
      <c r="R6595"/>
      <c r="S6595"/>
      <c r="T6595"/>
      <c r="U6595"/>
      <c r="V6595"/>
      <c r="W6595"/>
      <c r="X6595"/>
      <c r="Y6595"/>
      <c r="Z6595"/>
    </row>
    <row r="6596" spans="1:26" x14ac:dyDescent="0.25">
      <c r="A6596"/>
      <c r="B6596"/>
      <c r="C6596"/>
      <c r="D6596"/>
      <c r="E6596"/>
      <c r="F6596"/>
      <c r="G6596"/>
      <c r="H6596"/>
      <c r="I6596"/>
      <c r="J6596"/>
      <c r="K6596"/>
      <c r="L6596"/>
      <c r="M6596"/>
      <c r="N6596"/>
      <c r="O6596"/>
      <c r="P6596"/>
      <c r="Q6596"/>
      <c r="R6596"/>
      <c r="S6596"/>
      <c r="T6596"/>
      <c r="U6596"/>
      <c r="V6596"/>
      <c r="W6596"/>
      <c r="X6596"/>
      <c r="Y6596"/>
      <c r="Z6596"/>
    </row>
    <row r="6597" spans="1:26" x14ac:dyDescent="0.25">
      <c r="A6597"/>
      <c r="B6597"/>
      <c r="C6597"/>
      <c r="D6597"/>
      <c r="E6597"/>
      <c r="F6597"/>
      <c r="G6597"/>
      <c r="H6597"/>
      <c r="I6597"/>
      <c r="J6597"/>
      <c r="K6597"/>
      <c r="L6597"/>
      <c r="M6597"/>
      <c r="N6597"/>
      <c r="O6597"/>
      <c r="P6597"/>
      <c r="Q6597"/>
      <c r="R6597"/>
      <c r="S6597"/>
      <c r="T6597"/>
      <c r="U6597"/>
      <c r="V6597"/>
      <c r="W6597"/>
      <c r="X6597"/>
      <c r="Y6597"/>
      <c r="Z6597"/>
    </row>
    <row r="6598" spans="1:26" x14ac:dyDescent="0.25">
      <c r="A6598"/>
      <c r="B6598"/>
      <c r="C6598"/>
      <c r="D6598"/>
      <c r="E6598"/>
      <c r="F6598"/>
      <c r="G6598"/>
      <c r="H6598"/>
      <c r="I6598"/>
      <c r="J6598"/>
      <c r="K6598"/>
      <c r="L6598"/>
      <c r="M6598"/>
      <c r="N6598"/>
      <c r="O6598"/>
      <c r="P6598"/>
      <c r="Q6598"/>
      <c r="R6598"/>
      <c r="S6598"/>
      <c r="T6598"/>
      <c r="U6598"/>
      <c r="V6598"/>
      <c r="W6598"/>
      <c r="X6598"/>
      <c r="Y6598"/>
      <c r="Z6598"/>
    </row>
    <row r="6599" spans="1:26" x14ac:dyDescent="0.25">
      <c r="A6599"/>
      <c r="B6599"/>
      <c r="C6599"/>
      <c r="D6599"/>
      <c r="E6599"/>
      <c r="F6599"/>
      <c r="G6599"/>
      <c r="H6599"/>
      <c r="I6599"/>
      <c r="J6599"/>
      <c r="K6599"/>
      <c r="L6599"/>
      <c r="M6599"/>
      <c r="N6599"/>
      <c r="O6599"/>
      <c r="P6599"/>
      <c r="Q6599"/>
      <c r="R6599"/>
      <c r="S6599"/>
      <c r="T6599"/>
      <c r="U6599"/>
      <c r="V6599"/>
      <c r="W6599"/>
      <c r="X6599"/>
      <c r="Y6599"/>
      <c r="Z6599"/>
    </row>
    <row r="6600" spans="1:26" x14ac:dyDescent="0.25">
      <c r="A6600"/>
      <c r="B6600"/>
      <c r="C6600"/>
      <c r="D6600"/>
      <c r="E6600"/>
      <c r="F6600"/>
      <c r="G6600"/>
      <c r="H6600"/>
      <c r="I6600"/>
      <c r="J6600"/>
      <c r="K6600"/>
      <c r="L6600"/>
      <c r="M6600"/>
      <c r="N6600"/>
      <c r="O6600"/>
      <c r="P6600"/>
      <c r="Q6600"/>
      <c r="R6600"/>
      <c r="S6600"/>
      <c r="T6600"/>
      <c r="U6600"/>
      <c r="V6600"/>
      <c r="W6600"/>
      <c r="X6600"/>
      <c r="Y6600"/>
      <c r="Z6600"/>
    </row>
    <row r="6601" spans="1:26" x14ac:dyDescent="0.25">
      <c r="A6601"/>
      <c r="B6601"/>
      <c r="C6601"/>
      <c r="D6601"/>
      <c r="E6601"/>
      <c r="F6601"/>
      <c r="G6601"/>
      <c r="H6601"/>
      <c r="I6601"/>
      <c r="J6601"/>
      <c r="K6601"/>
      <c r="L6601"/>
      <c r="M6601"/>
      <c r="N6601"/>
      <c r="O6601"/>
      <c r="P6601"/>
      <c r="Q6601"/>
      <c r="R6601"/>
      <c r="S6601"/>
      <c r="T6601"/>
      <c r="U6601"/>
      <c r="V6601"/>
      <c r="W6601"/>
      <c r="X6601"/>
      <c r="Y6601"/>
      <c r="Z6601"/>
    </row>
    <row r="6602" spans="1:26" x14ac:dyDescent="0.25">
      <c r="A6602"/>
      <c r="B6602"/>
      <c r="C6602"/>
      <c r="D6602"/>
      <c r="E6602"/>
      <c r="F6602"/>
      <c r="G6602"/>
      <c r="H6602"/>
      <c r="I6602"/>
      <c r="J6602"/>
      <c r="K6602"/>
      <c r="L6602"/>
      <c r="M6602"/>
      <c r="N6602"/>
      <c r="O6602"/>
      <c r="P6602"/>
      <c r="Q6602"/>
      <c r="R6602"/>
      <c r="S6602"/>
      <c r="T6602"/>
      <c r="U6602"/>
      <c r="V6602"/>
      <c r="W6602"/>
      <c r="X6602"/>
      <c r="Y6602"/>
      <c r="Z6602"/>
    </row>
    <row r="6603" spans="1:26" x14ac:dyDescent="0.25">
      <c r="A6603"/>
      <c r="B6603"/>
      <c r="C6603"/>
      <c r="D6603"/>
      <c r="E6603"/>
      <c r="F6603"/>
      <c r="G6603"/>
      <c r="H6603"/>
      <c r="I6603"/>
      <c r="J6603"/>
      <c r="K6603"/>
      <c r="L6603"/>
      <c r="M6603"/>
      <c r="N6603"/>
      <c r="O6603"/>
      <c r="P6603"/>
      <c r="Q6603"/>
      <c r="R6603"/>
      <c r="S6603"/>
      <c r="T6603"/>
      <c r="U6603"/>
      <c r="V6603"/>
      <c r="W6603"/>
      <c r="X6603"/>
      <c r="Y6603"/>
      <c r="Z6603"/>
    </row>
    <row r="6604" spans="1:26" x14ac:dyDescent="0.25">
      <c r="A6604"/>
      <c r="B6604"/>
      <c r="C6604"/>
      <c r="D6604"/>
      <c r="E6604"/>
      <c r="F6604"/>
      <c r="G6604"/>
      <c r="H6604"/>
      <c r="I6604"/>
      <c r="J6604"/>
      <c r="K6604"/>
      <c r="L6604"/>
      <c r="M6604"/>
      <c r="N6604"/>
      <c r="O6604"/>
      <c r="P6604"/>
      <c r="Q6604"/>
      <c r="R6604"/>
      <c r="S6604"/>
      <c r="T6604"/>
      <c r="U6604"/>
      <c r="V6604"/>
      <c r="W6604"/>
      <c r="X6604"/>
      <c r="Y6604"/>
      <c r="Z6604"/>
    </row>
    <row r="6605" spans="1:26" x14ac:dyDescent="0.25">
      <c r="A6605"/>
      <c r="B6605"/>
      <c r="C6605"/>
      <c r="D6605"/>
      <c r="E6605"/>
      <c r="F6605"/>
      <c r="G6605"/>
      <c r="H6605"/>
      <c r="I6605"/>
      <c r="J6605"/>
      <c r="K6605"/>
      <c r="L6605"/>
      <c r="M6605"/>
      <c r="N6605"/>
      <c r="O6605"/>
      <c r="P6605"/>
      <c r="Q6605"/>
      <c r="R6605"/>
      <c r="S6605"/>
      <c r="T6605"/>
      <c r="U6605"/>
      <c r="V6605"/>
      <c r="W6605"/>
      <c r="X6605"/>
      <c r="Y6605"/>
      <c r="Z6605"/>
    </row>
    <row r="6606" spans="1:26" x14ac:dyDescent="0.25">
      <c r="A6606"/>
      <c r="B6606"/>
      <c r="C6606"/>
      <c r="D6606"/>
      <c r="E6606"/>
      <c r="F6606"/>
      <c r="G6606"/>
      <c r="H6606"/>
      <c r="I6606"/>
      <c r="J6606"/>
      <c r="K6606"/>
      <c r="L6606"/>
      <c r="M6606"/>
      <c r="N6606"/>
      <c r="O6606"/>
      <c r="P6606"/>
      <c r="Q6606"/>
      <c r="R6606"/>
      <c r="S6606"/>
      <c r="T6606"/>
      <c r="U6606"/>
      <c r="V6606"/>
      <c r="W6606"/>
      <c r="X6606"/>
      <c r="Y6606"/>
      <c r="Z6606"/>
    </row>
    <row r="6607" spans="1:26" x14ac:dyDescent="0.25">
      <c r="A6607"/>
      <c r="B6607"/>
      <c r="C6607"/>
      <c r="D6607"/>
      <c r="E6607"/>
      <c r="F6607"/>
      <c r="G6607"/>
      <c r="H6607"/>
      <c r="I6607"/>
      <c r="J6607"/>
      <c r="K6607"/>
      <c r="L6607"/>
      <c r="M6607"/>
      <c r="N6607"/>
      <c r="O6607"/>
      <c r="P6607"/>
      <c r="Q6607"/>
      <c r="R6607"/>
      <c r="S6607"/>
      <c r="T6607"/>
      <c r="U6607"/>
      <c r="V6607"/>
      <c r="W6607"/>
      <c r="X6607"/>
      <c r="Y6607"/>
      <c r="Z6607"/>
    </row>
    <row r="6608" spans="1:26" x14ac:dyDescent="0.25">
      <c r="A6608"/>
      <c r="B6608"/>
      <c r="C6608"/>
      <c r="D6608"/>
      <c r="E6608"/>
      <c r="F6608"/>
      <c r="G6608"/>
      <c r="H6608"/>
      <c r="I6608"/>
      <c r="J6608"/>
      <c r="K6608"/>
      <c r="L6608"/>
      <c r="M6608"/>
      <c r="N6608"/>
      <c r="O6608"/>
      <c r="P6608"/>
      <c r="Q6608"/>
      <c r="R6608"/>
      <c r="S6608"/>
      <c r="T6608"/>
      <c r="U6608"/>
      <c r="V6608"/>
      <c r="W6608"/>
      <c r="X6608"/>
      <c r="Y6608"/>
      <c r="Z6608"/>
    </row>
    <row r="6609" spans="1:26" x14ac:dyDescent="0.25">
      <c r="A6609"/>
      <c r="B6609"/>
      <c r="C6609"/>
      <c r="D6609"/>
      <c r="E6609"/>
      <c r="F6609"/>
      <c r="G6609"/>
      <c r="H6609"/>
      <c r="I6609"/>
      <c r="J6609"/>
      <c r="K6609"/>
      <c r="L6609"/>
      <c r="M6609"/>
      <c r="N6609"/>
      <c r="O6609"/>
      <c r="P6609"/>
      <c r="Q6609"/>
      <c r="R6609"/>
      <c r="S6609"/>
      <c r="T6609"/>
      <c r="U6609"/>
      <c r="V6609"/>
      <c r="W6609"/>
      <c r="X6609"/>
      <c r="Y6609"/>
      <c r="Z6609"/>
    </row>
    <row r="6610" spans="1:26" x14ac:dyDescent="0.25">
      <c r="A6610"/>
      <c r="B6610"/>
      <c r="C6610"/>
      <c r="D6610"/>
      <c r="E6610"/>
      <c r="F6610"/>
      <c r="G6610"/>
      <c r="H6610"/>
      <c r="I6610"/>
      <c r="J6610"/>
      <c r="K6610"/>
      <c r="L6610"/>
      <c r="M6610"/>
      <c r="N6610"/>
      <c r="O6610"/>
      <c r="P6610"/>
      <c r="Q6610"/>
      <c r="R6610"/>
      <c r="S6610"/>
      <c r="T6610"/>
      <c r="U6610"/>
      <c r="V6610"/>
      <c r="W6610"/>
      <c r="X6610"/>
      <c r="Y6610"/>
      <c r="Z6610"/>
    </row>
    <row r="6611" spans="1:26" x14ac:dyDescent="0.25">
      <c r="A6611"/>
      <c r="B6611"/>
      <c r="C6611"/>
      <c r="D6611"/>
      <c r="E6611"/>
      <c r="F6611"/>
      <c r="G6611"/>
      <c r="H6611"/>
      <c r="I6611"/>
      <c r="J6611"/>
      <c r="K6611"/>
      <c r="L6611"/>
      <c r="M6611"/>
      <c r="N6611"/>
      <c r="O6611"/>
      <c r="P6611"/>
      <c r="Q6611"/>
      <c r="R6611"/>
      <c r="S6611"/>
      <c r="T6611"/>
      <c r="U6611"/>
      <c r="V6611"/>
      <c r="W6611"/>
      <c r="X6611"/>
      <c r="Y6611"/>
      <c r="Z6611"/>
    </row>
    <row r="6612" spans="1:26" x14ac:dyDescent="0.25">
      <c r="A6612"/>
      <c r="B6612"/>
      <c r="C6612"/>
      <c r="D6612"/>
      <c r="E6612"/>
      <c r="F6612"/>
      <c r="G6612"/>
      <c r="H6612"/>
      <c r="I6612"/>
      <c r="J6612"/>
      <c r="K6612"/>
      <c r="L6612"/>
      <c r="M6612"/>
      <c r="N6612"/>
      <c r="O6612"/>
      <c r="P6612"/>
      <c r="Q6612"/>
      <c r="R6612"/>
      <c r="S6612"/>
      <c r="T6612"/>
      <c r="U6612"/>
      <c r="V6612"/>
      <c r="W6612"/>
      <c r="X6612"/>
      <c r="Y6612"/>
      <c r="Z6612"/>
    </row>
    <row r="6613" spans="1:26" x14ac:dyDescent="0.25">
      <c r="A6613"/>
      <c r="B6613"/>
      <c r="C6613"/>
      <c r="D6613"/>
      <c r="E6613"/>
      <c r="F6613"/>
      <c r="G6613"/>
      <c r="H6613"/>
      <c r="I6613"/>
      <c r="J6613"/>
      <c r="K6613"/>
      <c r="L6613"/>
      <c r="M6613"/>
      <c r="N6613"/>
      <c r="O6613"/>
      <c r="P6613"/>
      <c r="Q6613"/>
      <c r="R6613"/>
      <c r="S6613"/>
      <c r="T6613"/>
      <c r="U6613"/>
      <c r="V6613"/>
      <c r="W6613"/>
      <c r="X6613"/>
      <c r="Y6613"/>
      <c r="Z6613"/>
    </row>
    <row r="6614" spans="1:26" x14ac:dyDescent="0.25">
      <c r="A6614"/>
      <c r="B6614"/>
      <c r="C6614"/>
      <c r="D6614"/>
      <c r="E6614"/>
      <c r="F6614"/>
      <c r="G6614"/>
      <c r="H6614"/>
      <c r="I6614"/>
      <c r="J6614"/>
      <c r="K6614"/>
      <c r="L6614"/>
      <c r="M6614"/>
      <c r="N6614"/>
      <c r="O6614"/>
      <c r="P6614"/>
      <c r="Q6614"/>
      <c r="R6614"/>
      <c r="S6614"/>
      <c r="T6614"/>
      <c r="U6614"/>
      <c r="V6614"/>
      <c r="W6614"/>
      <c r="X6614"/>
      <c r="Y6614"/>
      <c r="Z6614"/>
    </row>
    <row r="6615" spans="1:26" x14ac:dyDescent="0.25">
      <c r="A6615"/>
      <c r="B6615"/>
      <c r="C6615"/>
      <c r="D6615"/>
      <c r="E6615"/>
      <c r="F6615"/>
      <c r="G6615"/>
      <c r="H6615"/>
      <c r="I6615"/>
      <c r="J6615"/>
      <c r="K6615"/>
      <c r="L6615"/>
      <c r="M6615"/>
      <c r="N6615"/>
      <c r="O6615"/>
      <c r="P6615"/>
      <c r="Q6615"/>
      <c r="R6615"/>
      <c r="S6615"/>
      <c r="T6615"/>
      <c r="U6615"/>
      <c r="V6615"/>
      <c r="W6615"/>
      <c r="X6615"/>
      <c r="Y6615"/>
      <c r="Z6615"/>
    </row>
    <row r="6616" spans="1:26" x14ac:dyDescent="0.25">
      <c r="A6616"/>
      <c r="B6616"/>
      <c r="C6616"/>
      <c r="D6616"/>
      <c r="E6616"/>
      <c r="F6616"/>
      <c r="G6616"/>
      <c r="H6616"/>
      <c r="I6616"/>
      <c r="J6616"/>
      <c r="K6616"/>
      <c r="L6616"/>
      <c r="M6616"/>
      <c r="N6616"/>
      <c r="O6616"/>
      <c r="P6616"/>
      <c r="Q6616"/>
      <c r="R6616"/>
      <c r="S6616"/>
      <c r="T6616"/>
      <c r="U6616"/>
      <c r="V6616"/>
      <c r="W6616"/>
      <c r="X6616"/>
      <c r="Y6616"/>
      <c r="Z6616"/>
    </row>
    <row r="6617" spans="1:26" x14ac:dyDescent="0.25">
      <c r="A6617"/>
      <c r="B6617"/>
      <c r="C6617"/>
      <c r="D6617"/>
      <c r="E6617"/>
      <c r="F6617"/>
      <c r="G6617"/>
      <c r="H6617"/>
      <c r="I6617"/>
      <c r="J6617"/>
      <c r="K6617"/>
      <c r="L6617"/>
      <c r="M6617"/>
      <c r="N6617"/>
      <c r="O6617"/>
      <c r="P6617"/>
      <c r="Q6617"/>
      <c r="R6617"/>
      <c r="S6617"/>
      <c r="T6617"/>
      <c r="U6617"/>
      <c r="V6617"/>
      <c r="W6617"/>
      <c r="X6617"/>
      <c r="Y6617"/>
      <c r="Z6617"/>
    </row>
    <row r="6618" spans="1:26" x14ac:dyDescent="0.25">
      <c r="A6618"/>
      <c r="B6618"/>
      <c r="C6618"/>
      <c r="D6618"/>
      <c r="E6618"/>
      <c r="F6618"/>
      <c r="G6618"/>
      <c r="H6618"/>
      <c r="I6618"/>
      <c r="J6618"/>
      <c r="K6618"/>
      <c r="L6618"/>
      <c r="M6618"/>
      <c r="N6618"/>
      <c r="O6618"/>
      <c r="P6618"/>
      <c r="Q6618"/>
      <c r="R6618"/>
      <c r="S6618"/>
      <c r="T6618"/>
      <c r="U6618"/>
      <c r="V6618"/>
      <c r="W6618"/>
      <c r="X6618"/>
      <c r="Y6618"/>
      <c r="Z6618"/>
    </row>
    <row r="6619" spans="1:26" x14ac:dyDescent="0.25">
      <c r="A6619"/>
      <c r="B6619"/>
      <c r="C6619"/>
      <c r="D6619"/>
      <c r="E6619"/>
      <c r="F6619"/>
      <c r="G6619"/>
      <c r="H6619"/>
      <c r="I6619"/>
      <c r="J6619"/>
      <c r="K6619"/>
      <c r="L6619"/>
      <c r="M6619"/>
      <c r="N6619"/>
      <c r="O6619"/>
      <c r="P6619"/>
      <c r="Q6619"/>
      <c r="R6619"/>
      <c r="S6619"/>
      <c r="T6619"/>
      <c r="U6619"/>
      <c r="V6619"/>
      <c r="W6619"/>
      <c r="X6619"/>
      <c r="Y6619"/>
      <c r="Z6619"/>
    </row>
    <row r="6620" spans="1:26" x14ac:dyDescent="0.25">
      <c r="A6620"/>
      <c r="B6620"/>
      <c r="C6620"/>
      <c r="D6620"/>
      <c r="E6620"/>
      <c r="F6620"/>
      <c r="G6620"/>
      <c r="H6620"/>
      <c r="I6620"/>
      <c r="J6620"/>
      <c r="K6620"/>
      <c r="L6620"/>
      <c r="M6620"/>
      <c r="N6620"/>
      <c r="O6620"/>
      <c r="P6620"/>
      <c r="Q6620"/>
      <c r="R6620"/>
      <c r="S6620"/>
      <c r="T6620"/>
      <c r="U6620"/>
      <c r="V6620"/>
      <c r="W6620"/>
      <c r="X6620"/>
      <c r="Y6620"/>
      <c r="Z6620"/>
    </row>
    <row r="6621" spans="1:26" x14ac:dyDescent="0.25">
      <c r="A6621"/>
      <c r="B6621"/>
      <c r="C6621"/>
      <c r="D6621"/>
      <c r="E6621"/>
      <c r="F6621"/>
      <c r="G6621"/>
      <c r="H6621"/>
      <c r="I6621"/>
      <c r="J6621"/>
      <c r="K6621"/>
      <c r="L6621"/>
      <c r="M6621"/>
      <c r="N6621"/>
      <c r="O6621"/>
      <c r="P6621"/>
      <c r="Q6621"/>
      <c r="R6621"/>
      <c r="S6621"/>
      <c r="T6621"/>
      <c r="U6621"/>
      <c r="V6621"/>
      <c r="W6621"/>
      <c r="X6621"/>
      <c r="Y6621"/>
      <c r="Z6621"/>
    </row>
    <row r="6622" spans="1:26" x14ac:dyDescent="0.25">
      <c r="A6622"/>
      <c r="B6622"/>
      <c r="C6622"/>
      <c r="D6622"/>
      <c r="E6622"/>
      <c r="F6622"/>
      <c r="G6622"/>
      <c r="H6622"/>
      <c r="I6622"/>
      <c r="J6622"/>
      <c r="K6622"/>
      <c r="L6622"/>
      <c r="M6622"/>
      <c r="N6622"/>
      <c r="O6622"/>
      <c r="P6622"/>
      <c r="Q6622"/>
      <c r="R6622"/>
      <c r="S6622"/>
      <c r="T6622"/>
      <c r="U6622"/>
      <c r="V6622"/>
      <c r="W6622"/>
      <c r="X6622"/>
      <c r="Y6622"/>
      <c r="Z6622"/>
    </row>
    <row r="6623" spans="1:26" x14ac:dyDescent="0.25">
      <c r="A6623"/>
      <c r="B6623"/>
      <c r="C6623"/>
      <c r="D6623"/>
      <c r="E6623"/>
      <c r="F6623"/>
      <c r="G6623"/>
      <c r="H6623"/>
      <c r="I6623"/>
      <c r="J6623"/>
      <c r="K6623"/>
      <c r="L6623"/>
      <c r="M6623"/>
      <c r="N6623"/>
      <c r="O6623"/>
      <c r="P6623"/>
      <c r="Q6623"/>
      <c r="R6623"/>
      <c r="S6623"/>
      <c r="T6623"/>
      <c r="U6623"/>
      <c r="V6623"/>
      <c r="W6623"/>
      <c r="X6623"/>
      <c r="Y6623"/>
      <c r="Z6623"/>
    </row>
    <row r="6624" spans="1:26" x14ac:dyDescent="0.25">
      <c r="A6624"/>
      <c r="B6624"/>
      <c r="C6624"/>
      <c r="D6624"/>
      <c r="E6624"/>
      <c r="F6624"/>
      <c r="G6624"/>
      <c r="H6624"/>
      <c r="I6624"/>
      <c r="J6624"/>
      <c r="K6624"/>
      <c r="L6624"/>
      <c r="M6624"/>
      <c r="N6624"/>
      <c r="O6624"/>
      <c r="P6624"/>
      <c r="Q6624"/>
      <c r="R6624"/>
      <c r="S6624"/>
      <c r="T6624"/>
      <c r="U6624"/>
      <c r="V6624"/>
      <c r="W6624"/>
      <c r="X6624"/>
      <c r="Y6624"/>
      <c r="Z6624"/>
    </row>
    <row r="6625" spans="1:26" x14ac:dyDescent="0.25">
      <c r="A6625"/>
      <c r="B6625"/>
      <c r="C6625"/>
      <c r="D6625"/>
      <c r="E6625"/>
      <c r="F6625"/>
      <c r="G6625"/>
      <c r="H6625"/>
      <c r="I6625"/>
      <c r="J6625"/>
      <c r="K6625"/>
      <c r="L6625"/>
      <c r="M6625"/>
      <c r="N6625"/>
      <c r="O6625"/>
      <c r="P6625"/>
      <c r="Q6625"/>
      <c r="R6625"/>
      <c r="S6625"/>
      <c r="T6625"/>
      <c r="U6625"/>
      <c r="V6625"/>
      <c r="W6625"/>
      <c r="X6625"/>
      <c r="Y6625"/>
      <c r="Z6625"/>
    </row>
    <row r="6626" spans="1:26" x14ac:dyDescent="0.25">
      <c r="A6626"/>
      <c r="B6626"/>
      <c r="C6626"/>
      <c r="D6626"/>
      <c r="E6626"/>
      <c r="F6626"/>
      <c r="G6626"/>
      <c r="H6626"/>
      <c r="I6626"/>
      <c r="J6626"/>
      <c r="K6626"/>
      <c r="L6626"/>
      <c r="M6626"/>
      <c r="N6626"/>
      <c r="O6626"/>
      <c r="P6626"/>
      <c r="Q6626"/>
      <c r="R6626"/>
      <c r="S6626"/>
      <c r="T6626"/>
      <c r="U6626"/>
      <c r="V6626"/>
      <c r="W6626"/>
      <c r="X6626"/>
      <c r="Y6626"/>
      <c r="Z6626"/>
    </row>
    <row r="6627" spans="1:26" x14ac:dyDescent="0.25">
      <c r="A6627"/>
      <c r="B6627"/>
      <c r="C6627"/>
      <c r="D6627"/>
      <c r="E6627"/>
      <c r="F6627"/>
      <c r="G6627"/>
      <c r="H6627"/>
      <c r="I6627"/>
      <c r="J6627"/>
      <c r="K6627"/>
      <c r="L6627"/>
      <c r="M6627"/>
      <c r="N6627"/>
      <c r="O6627"/>
      <c r="P6627"/>
      <c r="Q6627"/>
      <c r="R6627"/>
      <c r="S6627"/>
      <c r="T6627"/>
      <c r="U6627"/>
      <c r="V6627"/>
      <c r="W6627"/>
      <c r="X6627"/>
      <c r="Y6627"/>
      <c r="Z6627"/>
    </row>
    <row r="6628" spans="1:26" x14ac:dyDescent="0.25">
      <c r="A6628"/>
      <c r="B6628"/>
      <c r="C6628"/>
      <c r="D6628"/>
      <c r="E6628"/>
      <c r="F6628"/>
      <c r="G6628"/>
      <c r="H6628"/>
      <c r="I6628"/>
      <c r="J6628"/>
      <c r="K6628"/>
      <c r="L6628"/>
      <c r="M6628"/>
      <c r="N6628"/>
      <c r="O6628"/>
      <c r="P6628"/>
      <c r="Q6628"/>
      <c r="R6628"/>
      <c r="S6628"/>
      <c r="T6628"/>
      <c r="U6628"/>
      <c r="V6628"/>
      <c r="W6628"/>
      <c r="X6628"/>
      <c r="Y6628"/>
      <c r="Z6628"/>
    </row>
    <row r="6629" spans="1:26" x14ac:dyDescent="0.25">
      <c r="A6629"/>
      <c r="B6629"/>
      <c r="C6629"/>
      <c r="D6629"/>
      <c r="E6629"/>
      <c r="F6629"/>
      <c r="G6629"/>
      <c r="H6629"/>
      <c r="I6629"/>
      <c r="J6629"/>
      <c r="K6629"/>
      <c r="L6629"/>
      <c r="M6629"/>
      <c r="N6629"/>
      <c r="O6629"/>
      <c r="P6629"/>
      <c r="Q6629"/>
      <c r="R6629"/>
      <c r="S6629"/>
      <c r="T6629"/>
      <c r="U6629"/>
      <c r="V6629"/>
      <c r="W6629"/>
      <c r="X6629"/>
      <c r="Y6629"/>
      <c r="Z6629"/>
    </row>
    <row r="6630" spans="1:26" x14ac:dyDescent="0.25">
      <c r="A6630"/>
      <c r="B6630"/>
      <c r="C6630"/>
      <c r="D6630"/>
      <c r="E6630"/>
      <c r="F6630"/>
      <c r="G6630"/>
      <c r="H6630"/>
      <c r="I6630"/>
      <c r="J6630"/>
      <c r="K6630"/>
      <c r="L6630"/>
      <c r="M6630"/>
      <c r="N6630"/>
      <c r="O6630"/>
      <c r="P6630"/>
      <c r="Q6630"/>
      <c r="R6630"/>
      <c r="S6630"/>
      <c r="T6630"/>
      <c r="U6630"/>
      <c r="V6630"/>
      <c r="W6630"/>
      <c r="X6630"/>
      <c r="Y6630"/>
      <c r="Z6630"/>
    </row>
    <row r="6631" spans="1:26" x14ac:dyDescent="0.25">
      <c r="A6631"/>
      <c r="B6631"/>
      <c r="C6631"/>
      <c r="D6631"/>
      <c r="E6631"/>
      <c r="F6631"/>
      <c r="G6631"/>
      <c r="H6631"/>
      <c r="I6631"/>
      <c r="J6631"/>
      <c r="K6631"/>
      <c r="L6631"/>
      <c r="M6631"/>
      <c r="N6631"/>
      <c r="O6631"/>
      <c r="P6631"/>
      <c r="Q6631"/>
      <c r="R6631"/>
      <c r="S6631"/>
      <c r="T6631"/>
      <c r="U6631"/>
      <c r="V6631"/>
      <c r="W6631"/>
      <c r="X6631"/>
      <c r="Y6631"/>
      <c r="Z6631"/>
    </row>
    <row r="6632" spans="1:26" x14ac:dyDescent="0.25">
      <c r="A6632"/>
      <c r="B6632"/>
      <c r="C6632"/>
      <c r="D6632"/>
      <c r="E6632"/>
      <c r="F6632"/>
      <c r="G6632"/>
      <c r="H6632"/>
      <c r="I6632"/>
      <c r="J6632"/>
      <c r="K6632"/>
      <c r="L6632"/>
      <c r="M6632"/>
      <c r="N6632"/>
      <c r="O6632"/>
      <c r="P6632"/>
      <c r="Q6632"/>
      <c r="R6632"/>
      <c r="S6632"/>
      <c r="T6632"/>
      <c r="U6632"/>
      <c r="V6632"/>
      <c r="W6632"/>
      <c r="X6632"/>
      <c r="Y6632"/>
      <c r="Z6632"/>
    </row>
    <row r="6633" spans="1:26" x14ac:dyDescent="0.25">
      <c r="A6633"/>
      <c r="B6633"/>
      <c r="C6633"/>
      <c r="D6633"/>
      <c r="E6633"/>
      <c r="F6633"/>
      <c r="G6633"/>
      <c r="H6633"/>
      <c r="I6633"/>
      <c r="J6633"/>
      <c r="K6633"/>
      <c r="L6633"/>
      <c r="M6633"/>
      <c r="N6633"/>
      <c r="O6633"/>
      <c r="P6633"/>
      <c r="Q6633"/>
      <c r="R6633"/>
      <c r="S6633"/>
      <c r="T6633"/>
      <c r="U6633"/>
      <c r="V6633"/>
      <c r="W6633"/>
      <c r="X6633"/>
      <c r="Y6633"/>
      <c r="Z6633"/>
    </row>
    <row r="6634" spans="1:26" x14ac:dyDescent="0.25">
      <c r="A6634"/>
      <c r="B6634"/>
      <c r="C6634"/>
      <c r="D6634"/>
      <c r="E6634"/>
      <c r="F6634"/>
      <c r="G6634"/>
      <c r="H6634"/>
      <c r="I6634"/>
      <c r="J6634"/>
      <c r="K6634"/>
      <c r="L6634"/>
      <c r="M6634"/>
      <c r="N6634"/>
      <c r="O6634"/>
      <c r="P6634"/>
      <c r="Q6634"/>
      <c r="R6634"/>
      <c r="S6634"/>
      <c r="T6634"/>
      <c r="U6634"/>
      <c r="V6634"/>
      <c r="W6634"/>
      <c r="X6634"/>
      <c r="Y6634"/>
      <c r="Z6634"/>
    </row>
    <row r="6635" spans="1:26" x14ac:dyDescent="0.25">
      <c r="A6635"/>
      <c r="B6635"/>
      <c r="C6635"/>
      <c r="D6635"/>
      <c r="E6635"/>
      <c r="F6635"/>
      <c r="G6635"/>
      <c r="H6635"/>
      <c r="I6635"/>
      <c r="J6635"/>
      <c r="K6635"/>
      <c r="L6635"/>
      <c r="M6635"/>
      <c r="N6635"/>
      <c r="O6635"/>
      <c r="P6635"/>
      <c r="Q6635"/>
      <c r="R6635"/>
      <c r="S6635"/>
      <c r="T6635"/>
      <c r="U6635"/>
      <c r="V6635"/>
      <c r="W6635"/>
      <c r="X6635"/>
      <c r="Y6635"/>
      <c r="Z6635"/>
    </row>
    <row r="6636" spans="1:26" x14ac:dyDescent="0.25">
      <c r="A6636"/>
      <c r="B6636"/>
      <c r="C6636"/>
      <c r="D6636"/>
      <c r="E6636"/>
      <c r="F6636"/>
      <c r="G6636"/>
      <c r="H6636"/>
      <c r="I6636"/>
      <c r="J6636"/>
      <c r="K6636"/>
      <c r="L6636"/>
      <c r="M6636"/>
      <c r="N6636"/>
      <c r="O6636"/>
      <c r="P6636"/>
      <c r="Q6636"/>
      <c r="R6636"/>
      <c r="S6636"/>
      <c r="T6636"/>
      <c r="U6636"/>
      <c r="V6636"/>
      <c r="W6636"/>
      <c r="X6636"/>
      <c r="Y6636"/>
      <c r="Z6636"/>
    </row>
    <row r="6637" spans="1:26" x14ac:dyDescent="0.25">
      <c r="A6637"/>
      <c r="B6637"/>
      <c r="C6637"/>
      <c r="D6637"/>
      <c r="E6637"/>
      <c r="F6637"/>
      <c r="G6637"/>
      <c r="H6637"/>
      <c r="I6637"/>
      <c r="J6637"/>
      <c r="K6637"/>
      <c r="L6637"/>
      <c r="M6637"/>
      <c r="N6637"/>
      <c r="O6637"/>
      <c r="P6637"/>
      <c r="Q6637"/>
      <c r="R6637"/>
      <c r="S6637"/>
      <c r="T6637"/>
      <c r="U6637"/>
      <c r="V6637"/>
      <c r="W6637"/>
      <c r="X6637"/>
      <c r="Y6637"/>
      <c r="Z6637"/>
    </row>
    <row r="6638" spans="1:26" x14ac:dyDescent="0.25">
      <c r="A6638"/>
      <c r="B6638"/>
      <c r="C6638"/>
      <c r="D6638"/>
      <c r="E6638"/>
      <c r="F6638"/>
      <c r="G6638"/>
      <c r="H6638"/>
      <c r="I6638"/>
      <c r="J6638"/>
      <c r="K6638"/>
      <c r="L6638"/>
      <c r="M6638"/>
      <c r="N6638"/>
      <c r="O6638"/>
      <c r="P6638"/>
      <c r="Q6638"/>
      <c r="R6638"/>
      <c r="S6638"/>
      <c r="T6638"/>
      <c r="U6638"/>
      <c r="V6638"/>
      <c r="W6638"/>
      <c r="X6638"/>
      <c r="Y6638"/>
      <c r="Z6638"/>
    </row>
    <row r="6639" spans="1:26" x14ac:dyDescent="0.25">
      <c r="A6639"/>
      <c r="B6639"/>
      <c r="C6639"/>
      <c r="D6639"/>
      <c r="E6639"/>
      <c r="F6639"/>
      <c r="G6639"/>
      <c r="H6639"/>
      <c r="I6639"/>
      <c r="J6639"/>
      <c r="K6639"/>
      <c r="L6639"/>
      <c r="M6639"/>
      <c r="N6639"/>
      <c r="O6639"/>
      <c r="P6639"/>
      <c r="Q6639"/>
      <c r="R6639"/>
      <c r="S6639"/>
      <c r="T6639"/>
      <c r="U6639"/>
      <c r="V6639"/>
      <c r="W6639"/>
      <c r="X6639"/>
      <c r="Y6639"/>
      <c r="Z6639"/>
    </row>
    <row r="6640" spans="1:26" x14ac:dyDescent="0.25">
      <c r="A6640"/>
      <c r="B6640"/>
      <c r="C6640"/>
      <c r="D6640"/>
      <c r="E6640"/>
      <c r="F6640"/>
      <c r="G6640"/>
      <c r="H6640"/>
      <c r="I6640"/>
      <c r="J6640"/>
      <c r="K6640"/>
      <c r="L6640"/>
      <c r="M6640"/>
      <c r="N6640"/>
      <c r="O6640"/>
      <c r="P6640"/>
      <c r="Q6640"/>
      <c r="R6640"/>
      <c r="S6640"/>
      <c r="T6640"/>
      <c r="U6640"/>
      <c r="V6640"/>
      <c r="W6640"/>
      <c r="X6640"/>
      <c r="Y6640"/>
      <c r="Z6640"/>
    </row>
    <row r="6641" spans="1:26" x14ac:dyDescent="0.25">
      <c r="A6641"/>
      <c r="B6641"/>
      <c r="C6641"/>
      <c r="D6641"/>
      <c r="E6641"/>
      <c r="F6641"/>
      <c r="G6641"/>
      <c r="H6641"/>
      <c r="I6641"/>
      <c r="J6641"/>
      <c r="K6641"/>
      <c r="L6641"/>
      <c r="M6641"/>
      <c r="N6641"/>
      <c r="O6641"/>
      <c r="P6641"/>
      <c r="Q6641"/>
      <c r="R6641"/>
      <c r="S6641"/>
      <c r="T6641"/>
      <c r="U6641"/>
      <c r="V6641"/>
      <c r="W6641"/>
      <c r="X6641"/>
      <c r="Y6641"/>
      <c r="Z6641"/>
    </row>
    <row r="6642" spans="1:26" x14ac:dyDescent="0.25">
      <c r="A6642"/>
      <c r="B6642"/>
      <c r="C6642"/>
      <c r="D6642"/>
      <c r="E6642"/>
      <c r="F6642"/>
      <c r="G6642"/>
      <c r="H6642"/>
      <c r="I6642"/>
      <c r="J6642"/>
      <c r="K6642"/>
      <c r="L6642"/>
      <c r="M6642"/>
      <c r="N6642"/>
      <c r="O6642"/>
      <c r="P6642"/>
      <c r="Q6642"/>
      <c r="R6642"/>
      <c r="S6642"/>
      <c r="T6642"/>
      <c r="U6642"/>
      <c r="V6642"/>
      <c r="W6642"/>
      <c r="X6642"/>
      <c r="Y6642"/>
      <c r="Z6642"/>
    </row>
    <row r="6643" spans="1:26" x14ac:dyDescent="0.25">
      <c r="A6643"/>
      <c r="B6643"/>
      <c r="C6643"/>
      <c r="D6643"/>
      <c r="E6643"/>
      <c r="F6643"/>
      <c r="G6643"/>
      <c r="H6643"/>
      <c r="I6643"/>
      <c r="J6643"/>
      <c r="K6643"/>
      <c r="L6643"/>
      <c r="M6643"/>
      <c r="N6643"/>
      <c r="O6643"/>
      <c r="P6643"/>
      <c r="Q6643"/>
      <c r="R6643"/>
      <c r="S6643"/>
      <c r="T6643"/>
      <c r="U6643"/>
      <c r="V6643"/>
      <c r="W6643"/>
      <c r="X6643"/>
      <c r="Y6643"/>
      <c r="Z6643"/>
    </row>
    <row r="6644" spans="1:26" x14ac:dyDescent="0.25">
      <c r="A6644"/>
      <c r="B6644"/>
      <c r="C6644"/>
      <c r="D6644"/>
      <c r="E6644"/>
      <c r="F6644"/>
      <c r="G6644"/>
      <c r="H6644"/>
      <c r="I6644"/>
      <c r="J6644"/>
      <c r="K6644"/>
      <c r="L6644"/>
      <c r="M6644"/>
      <c r="N6644"/>
      <c r="O6644"/>
      <c r="P6644"/>
      <c r="Q6644"/>
      <c r="R6644"/>
      <c r="S6644"/>
      <c r="T6644"/>
      <c r="U6644"/>
      <c r="V6644"/>
      <c r="W6644"/>
      <c r="X6644"/>
      <c r="Y6644"/>
      <c r="Z6644"/>
    </row>
    <row r="6645" spans="1:26" x14ac:dyDescent="0.25">
      <c r="A6645"/>
      <c r="B6645"/>
      <c r="C6645"/>
      <c r="D6645"/>
      <c r="E6645"/>
      <c r="F6645"/>
      <c r="G6645"/>
      <c r="H6645"/>
      <c r="I6645"/>
      <c r="J6645"/>
      <c r="K6645"/>
      <c r="L6645"/>
      <c r="M6645"/>
      <c r="N6645"/>
      <c r="O6645"/>
      <c r="P6645"/>
      <c r="Q6645"/>
      <c r="R6645"/>
      <c r="S6645"/>
      <c r="T6645"/>
      <c r="U6645"/>
      <c r="V6645"/>
      <c r="W6645"/>
      <c r="X6645"/>
      <c r="Y6645"/>
      <c r="Z6645"/>
    </row>
    <row r="6646" spans="1:26" x14ac:dyDescent="0.25">
      <c r="A6646"/>
      <c r="B6646"/>
      <c r="C6646"/>
      <c r="D6646"/>
      <c r="E6646"/>
      <c r="F6646"/>
      <c r="G6646"/>
      <c r="H6646"/>
      <c r="I6646"/>
      <c r="J6646"/>
      <c r="K6646"/>
      <c r="L6646"/>
      <c r="M6646"/>
      <c r="N6646"/>
      <c r="O6646"/>
      <c r="P6646"/>
      <c r="Q6646"/>
      <c r="R6646"/>
      <c r="S6646"/>
      <c r="T6646"/>
      <c r="U6646"/>
      <c r="V6646"/>
      <c r="W6646"/>
      <c r="X6646"/>
      <c r="Y6646"/>
      <c r="Z6646"/>
    </row>
    <row r="6647" spans="1:26" x14ac:dyDescent="0.25">
      <c r="A6647"/>
      <c r="B6647"/>
      <c r="C6647"/>
      <c r="D6647"/>
      <c r="E6647"/>
      <c r="F6647"/>
      <c r="G6647"/>
      <c r="H6647"/>
      <c r="I6647"/>
      <c r="J6647"/>
      <c r="K6647"/>
      <c r="L6647"/>
      <c r="M6647"/>
      <c r="N6647"/>
      <c r="O6647"/>
      <c r="P6647"/>
      <c r="Q6647"/>
      <c r="R6647"/>
      <c r="S6647"/>
      <c r="T6647"/>
      <c r="U6647"/>
      <c r="V6647"/>
      <c r="W6647"/>
      <c r="X6647"/>
      <c r="Y6647"/>
      <c r="Z6647"/>
    </row>
    <row r="6648" spans="1:26" x14ac:dyDescent="0.25">
      <c r="A6648"/>
      <c r="B6648"/>
      <c r="C6648"/>
      <c r="D6648"/>
      <c r="E6648"/>
      <c r="F6648"/>
      <c r="G6648"/>
      <c r="H6648"/>
      <c r="I6648"/>
      <c r="J6648"/>
      <c r="K6648"/>
      <c r="L6648"/>
      <c r="M6648"/>
      <c r="N6648"/>
      <c r="O6648"/>
      <c r="P6648"/>
      <c r="Q6648"/>
      <c r="R6648"/>
      <c r="S6648"/>
      <c r="T6648"/>
      <c r="U6648"/>
      <c r="V6648"/>
      <c r="W6648"/>
      <c r="X6648"/>
      <c r="Y6648"/>
      <c r="Z6648"/>
    </row>
    <row r="6649" spans="1:26" x14ac:dyDescent="0.25">
      <c r="A6649"/>
      <c r="B6649"/>
      <c r="C6649"/>
      <c r="D6649"/>
      <c r="E6649"/>
      <c r="F6649"/>
      <c r="G6649"/>
      <c r="H6649"/>
      <c r="I6649"/>
      <c r="J6649"/>
      <c r="K6649"/>
      <c r="L6649"/>
      <c r="M6649"/>
      <c r="N6649"/>
      <c r="O6649"/>
      <c r="P6649"/>
      <c r="Q6649"/>
      <c r="R6649"/>
      <c r="S6649"/>
      <c r="T6649"/>
      <c r="U6649"/>
      <c r="V6649"/>
      <c r="W6649"/>
      <c r="X6649"/>
      <c r="Y6649"/>
      <c r="Z6649"/>
    </row>
    <row r="6650" spans="1:26" x14ac:dyDescent="0.25">
      <c r="A6650"/>
      <c r="B6650"/>
      <c r="C6650"/>
      <c r="D6650"/>
      <c r="E6650"/>
      <c r="F6650"/>
      <c r="G6650"/>
      <c r="H6650"/>
      <c r="I6650"/>
      <c r="J6650"/>
      <c r="K6650"/>
      <c r="L6650"/>
      <c r="M6650"/>
      <c r="N6650"/>
      <c r="O6650"/>
      <c r="P6650"/>
      <c r="Q6650"/>
      <c r="R6650"/>
      <c r="S6650"/>
      <c r="T6650"/>
      <c r="U6650"/>
      <c r="V6650"/>
      <c r="W6650"/>
      <c r="X6650"/>
      <c r="Y6650"/>
      <c r="Z6650"/>
    </row>
    <row r="6651" spans="1:26" x14ac:dyDescent="0.25">
      <c r="A6651"/>
      <c r="B6651"/>
      <c r="C6651"/>
      <c r="D6651"/>
      <c r="E6651"/>
      <c r="F6651"/>
      <c r="G6651"/>
      <c r="H6651"/>
      <c r="I6651"/>
      <c r="J6651"/>
      <c r="K6651"/>
      <c r="L6651"/>
      <c r="M6651"/>
      <c r="N6651"/>
      <c r="O6651"/>
      <c r="P6651"/>
      <c r="Q6651"/>
      <c r="R6651"/>
      <c r="S6651"/>
      <c r="T6651"/>
      <c r="U6651"/>
      <c r="V6651"/>
      <c r="W6651"/>
      <c r="X6651"/>
      <c r="Y6651"/>
      <c r="Z6651"/>
    </row>
    <row r="6652" spans="1:26" x14ac:dyDescent="0.25">
      <c r="A6652"/>
      <c r="B6652"/>
      <c r="C6652"/>
      <c r="D6652"/>
      <c r="E6652"/>
      <c r="F6652"/>
      <c r="G6652"/>
      <c r="H6652"/>
      <c r="I6652"/>
      <c r="J6652"/>
      <c r="K6652"/>
      <c r="L6652"/>
      <c r="M6652"/>
      <c r="N6652"/>
      <c r="O6652"/>
      <c r="P6652"/>
      <c r="Q6652"/>
      <c r="R6652"/>
      <c r="S6652"/>
      <c r="T6652"/>
      <c r="U6652"/>
      <c r="V6652"/>
      <c r="W6652"/>
      <c r="X6652"/>
      <c r="Y6652"/>
      <c r="Z6652"/>
    </row>
    <row r="6653" spans="1:26" x14ac:dyDescent="0.25">
      <c r="A6653"/>
      <c r="B6653"/>
      <c r="C6653"/>
      <c r="D6653"/>
      <c r="E6653"/>
      <c r="F6653"/>
      <c r="G6653"/>
      <c r="H6653"/>
      <c r="I6653"/>
      <c r="J6653"/>
      <c r="K6653"/>
      <c r="L6653"/>
      <c r="M6653"/>
      <c r="N6653"/>
      <c r="O6653"/>
      <c r="P6653"/>
      <c r="Q6653"/>
      <c r="R6653"/>
      <c r="S6653"/>
      <c r="T6653"/>
      <c r="U6653"/>
      <c r="V6653"/>
      <c r="W6653"/>
      <c r="X6653"/>
      <c r="Y6653"/>
      <c r="Z6653"/>
    </row>
    <row r="6654" spans="1:26" x14ac:dyDescent="0.25">
      <c r="A6654"/>
      <c r="B6654"/>
      <c r="C6654"/>
      <c r="D6654"/>
      <c r="E6654"/>
      <c r="F6654"/>
      <c r="G6654"/>
      <c r="H6654"/>
      <c r="I6654"/>
      <c r="J6654"/>
      <c r="K6654"/>
      <c r="L6654"/>
      <c r="M6654"/>
      <c r="N6654"/>
      <c r="O6654"/>
      <c r="P6654"/>
      <c r="Q6654"/>
      <c r="R6654"/>
      <c r="S6654"/>
      <c r="T6654"/>
      <c r="U6654"/>
      <c r="V6654"/>
      <c r="W6654"/>
      <c r="X6654"/>
      <c r="Y6654"/>
      <c r="Z6654"/>
    </row>
    <row r="6655" spans="1:26" x14ac:dyDescent="0.25">
      <c r="A6655"/>
      <c r="B6655"/>
      <c r="C6655"/>
      <c r="D6655"/>
      <c r="E6655"/>
      <c r="F6655"/>
      <c r="G6655"/>
      <c r="H6655"/>
      <c r="I6655"/>
      <c r="J6655"/>
      <c r="K6655"/>
      <c r="L6655"/>
      <c r="M6655"/>
      <c r="N6655"/>
      <c r="O6655"/>
      <c r="P6655"/>
      <c r="Q6655"/>
      <c r="R6655"/>
      <c r="S6655"/>
      <c r="T6655"/>
      <c r="U6655"/>
      <c r="V6655"/>
      <c r="W6655"/>
      <c r="X6655"/>
      <c r="Y6655"/>
      <c r="Z6655"/>
    </row>
    <row r="6656" spans="1:26" x14ac:dyDescent="0.25">
      <c r="A6656"/>
      <c r="B6656"/>
      <c r="C6656"/>
      <c r="D6656"/>
      <c r="E6656"/>
      <c r="F6656"/>
      <c r="G6656"/>
      <c r="H6656"/>
      <c r="I6656"/>
      <c r="J6656"/>
      <c r="K6656"/>
      <c r="L6656"/>
      <c r="M6656"/>
      <c r="N6656"/>
      <c r="O6656"/>
      <c r="P6656"/>
      <c r="Q6656"/>
      <c r="R6656"/>
      <c r="S6656"/>
      <c r="T6656"/>
      <c r="U6656"/>
      <c r="V6656"/>
      <c r="W6656"/>
      <c r="X6656"/>
      <c r="Y6656"/>
      <c r="Z6656"/>
    </row>
    <row r="6657" spans="1:26" x14ac:dyDescent="0.25">
      <c r="A6657"/>
      <c r="B6657"/>
      <c r="C6657"/>
      <c r="D6657"/>
      <c r="E6657"/>
      <c r="F6657"/>
      <c r="G6657"/>
      <c r="H6657"/>
      <c r="I6657"/>
      <c r="J6657"/>
      <c r="K6657"/>
      <c r="L6657"/>
      <c r="M6657"/>
      <c r="N6657"/>
      <c r="O6657"/>
      <c r="P6657"/>
      <c r="Q6657"/>
      <c r="R6657"/>
      <c r="S6657"/>
      <c r="T6657"/>
      <c r="U6657"/>
      <c r="V6657"/>
      <c r="W6657"/>
      <c r="X6657"/>
      <c r="Y6657"/>
      <c r="Z6657"/>
    </row>
    <row r="6658" spans="1:26" x14ac:dyDescent="0.25">
      <c r="A6658"/>
      <c r="B6658"/>
      <c r="C6658"/>
      <c r="D6658"/>
      <c r="E6658"/>
      <c r="F6658"/>
      <c r="G6658"/>
      <c r="H6658"/>
      <c r="I6658"/>
      <c r="J6658"/>
      <c r="K6658"/>
      <c r="L6658"/>
      <c r="M6658"/>
      <c r="N6658"/>
      <c r="O6658"/>
      <c r="P6658"/>
      <c r="Q6658"/>
      <c r="R6658"/>
      <c r="S6658"/>
      <c r="T6658"/>
      <c r="U6658"/>
      <c r="V6658"/>
      <c r="W6658"/>
      <c r="X6658"/>
      <c r="Y6658"/>
      <c r="Z6658"/>
    </row>
    <row r="6659" spans="1:26" x14ac:dyDescent="0.25">
      <c r="A6659"/>
      <c r="B6659"/>
      <c r="C6659"/>
      <c r="D6659"/>
      <c r="E6659"/>
      <c r="F6659"/>
      <c r="G6659"/>
      <c r="H6659"/>
      <c r="I6659"/>
      <c r="J6659"/>
      <c r="K6659"/>
      <c r="L6659"/>
      <c r="M6659"/>
      <c r="N6659"/>
      <c r="O6659"/>
      <c r="P6659"/>
      <c r="Q6659"/>
      <c r="R6659"/>
      <c r="S6659"/>
      <c r="T6659"/>
      <c r="U6659"/>
      <c r="V6659"/>
      <c r="W6659"/>
      <c r="X6659"/>
      <c r="Y6659"/>
      <c r="Z6659"/>
    </row>
    <row r="6660" spans="1:26" x14ac:dyDescent="0.25">
      <c r="A6660"/>
      <c r="B6660"/>
      <c r="C6660"/>
      <c r="D6660"/>
      <c r="E6660"/>
      <c r="F6660"/>
      <c r="G6660"/>
      <c r="H6660"/>
      <c r="I6660"/>
      <c r="J6660"/>
      <c r="K6660"/>
      <c r="L6660"/>
      <c r="M6660"/>
      <c r="N6660"/>
      <c r="O6660"/>
      <c r="P6660"/>
      <c r="Q6660"/>
      <c r="R6660"/>
      <c r="S6660"/>
      <c r="T6660"/>
      <c r="U6660"/>
      <c r="V6660"/>
      <c r="W6660"/>
      <c r="X6660"/>
      <c r="Y6660"/>
      <c r="Z6660"/>
    </row>
    <row r="6661" spans="1:26" x14ac:dyDescent="0.25">
      <c r="A6661"/>
      <c r="B6661"/>
      <c r="C6661"/>
      <c r="D6661"/>
      <c r="E6661"/>
      <c r="F6661"/>
      <c r="G6661"/>
      <c r="H6661"/>
      <c r="I6661"/>
      <c r="J6661"/>
      <c r="K6661"/>
      <c r="L6661"/>
      <c r="M6661"/>
      <c r="N6661"/>
      <c r="O6661"/>
      <c r="P6661"/>
      <c r="Q6661"/>
      <c r="R6661"/>
      <c r="S6661"/>
      <c r="T6661"/>
      <c r="U6661"/>
      <c r="V6661"/>
      <c r="W6661"/>
      <c r="X6661"/>
      <c r="Y6661"/>
      <c r="Z6661"/>
    </row>
    <row r="6662" spans="1:26" x14ac:dyDescent="0.25">
      <c r="A6662"/>
      <c r="B6662"/>
      <c r="C6662"/>
      <c r="D6662"/>
      <c r="E6662"/>
      <c r="F6662"/>
      <c r="G6662"/>
      <c r="H6662"/>
      <c r="I6662"/>
      <c r="J6662"/>
      <c r="K6662"/>
      <c r="L6662"/>
      <c r="M6662"/>
      <c r="N6662"/>
      <c r="O6662"/>
      <c r="P6662"/>
      <c r="Q6662"/>
      <c r="R6662"/>
      <c r="S6662"/>
      <c r="T6662"/>
      <c r="U6662"/>
      <c r="V6662"/>
      <c r="W6662"/>
      <c r="X6662"/>
      <c r="Y6662"/>
      <c r="Z6662"/>
    </row>
    <row r="6663" spans="1:26" x14ac:dyDescent="0.25">
      <c r="A6663"/>
      <c r="B6663"/>
      <c r="C6663"/>
      <c r="D6663"/>
      <c r="E6663"/>
      <c r="F6663"/>
      <c r="G6663"/>
      <c r="H6663"/>
      <c r="I6663"/>
      <c r="J6663"/>
      <c r="K6663"/>
      <c r="L6663"/>
      <c r="M6663"/>
      <c r="N6663"/>
      <c r="O6663"/>
      <c r="P6663"/>
      <c r="Q6663"/>
      <c r="R6663"/>
      <c r="S6663"/>
      <c r="T6663"/>
      <c r="U6663"/>
      <c r="V6663"/>
      <c r="W6663"/>
      <c r="X6663"/>
      <c r="Y6663"/>
      <c r="Z6663"/>
    </row>
    <row r="6664" spans="1:26" x14ac:dyDescent="0.25">
      <c r="A6664"/>
      <c r="B6664"/>
      <c r="C6664"/>
      <c r="D6664"/>
      <c r="E6664"/>
      <c r="F6664"/>
      <c r="G6664"/>
      <c r="H6664"/>
      <c r="I6664"/>
      <c r="J6664"/>
      <c r="K6664"/>
      <c r="L6664"/>
      <c r="M6664"/>
      <c r="N6664"/>
      <c r="O6664"/>
      <c r="P6664"/>
      <c r="Q6664"/>
      <c r="R6664"/>
      <c r="S6664"/>
      <c r="T6664"/>
      <c r="U6664"/>
      <c r="V6664"/>
      <c r="W6664"/>
      <c r="X6664"/>
      <c r="Y6664"/>
      <c r="Z6664"/>
    </row>
    <row r="6665" spans="1:26" x14ac:dyDescent="0.25">
      <c r="A6665"/>
      <c r="B6665"/>
      <c r="C6665"/>
      <c r="D6665"/>
      <c r="E6665"/>
      <c r="F6665"/>
      <c r="G6665"/>
      <c r="H6665"/>
      <c r="I6665"/>
      <c r="J6665"/>
      <c r="K6665"/>
      <c r="L6665"/>
      <c r="M6665"/>
      <c r="N6665"/>
      <c r="O6665"/>
      <c r="P6665"/>
      <c r="Q6665"/>
      <c r="R6665"/>
      <c r="S6665"/>
      <c r="T6665"/>
      <c r="U6665"/>
      <c r="V6665"/>
      <c r="W6665"/>
      <c r="X6665"/>
      <c r="Y6665"/>
      <c r="Z6665"/>
    </row>
    <row r="6666" spans="1:26" x14ac:dyDescent="0.25">
      <c r="A6666"/>
      <c r="B6666"/>
      <c r="C6666"/>
      <c r="D6666"/>
      <c r="E6666"/>
      <c r="F6666"/>
      <c r="G6666"/>
      <c r="H6666"/>
      <c r="I6666"/>
      <c r="J6666"/>
      <c r="K6666"/>
      <c r="L6666"/>
      <c r="M6666"/>
      <c r="N6666"/>
      <c r="O6666"/>
      <c r="P6666"/>
      <c r="Q6666"/>
      <c r="R6666"/>
      <c r="S6666"/>
      <c r="T6666"/>
      <c r="U6666"/>
      <c r="V6666"/>
      <c r="W6666"/>
      <c r="X6666"/>
      <c r="Y6666"/>
      <c r="Z6666"/>
    </row>
    <row r="6667" spans="1:26" x14ac:dyDescent="0.25">
      <c r="A6667"/>
      <c r="B6667"/>
      <c r="C6667"/>
      <c r="D6667"/>
      <c r="E6667"/>
      <c r="F6667"/>
      <c r="G6667"/>
      <c r="H6667"/>
      <c r="I6667"/>
      <c r="J6667"/>
      <c r="K6667"/>
      <c r="L6667"/>
      <c r="M6667"/>
      <c r="N6667"/>
      <c r="O6667"/>
      <c r="P6667"/>
      <c r="Q6667"/>
      <c r="R6667"/>
      <c r="S6667"/>
      <c r="T6667"/>
      <c r="U6667"/>
      <c r="V6667"/>
      <c r="W6667"/>
      <c r="X6667"/>
      <c r="Y6667"/>
      <c r="Z6667"/>
    </row>
    <row r="6668" spans="1:26" x14ac:dyDescent="0.25">
      <c r="A6668"/>
      <c r="B6668"/>
      <c r="C6668"/>
      <c r="D6668"/>
      <c r="E6668"/>
      <c r="F6668"/>
      <c r="G6668"/>
      <c r="H6668"/>
      <c r="I6668"/>
      <c r="J6668"/>
      <c r="K6668"/>
      <c r="L6668"/>
      <c r="M6668"/>
      <c r="N6668"/>
      <c r="O6668"/>
      <c r="P6668"/>
      <c r="Q6668"/>
      <c r="R6668"/>
      <c r="S6668"/>
      <c r="T6668"/>
      <c r="U6668"/>
      <c r="V6668"/>
      <c r="W6668"/>
      <c r="X6668"/>
      <c r="Y6668"/>
      <c r="Z6668"/>
    </row>
    <row r="6669" spans="1:26" x14ac:dyDescent="0.25">
      <c r="A6669"/>
      <c r="B6669"/>
      <c r="C6669"/>
      <c r="D6669"/>
      <c r="E6669"/>
      <c r="F6669"/>
      <c r="G6669"/>
      <c r="H6669"/>
      <c r="I6669"/>
      <c r="J6669"/>
      <c r="K6669"/>
      <c r="L6669"/>
      <c r="M6669"/>
      <c r="N6669"/>
      <c r="O6669"/>
      <c r="P6669"/>
      <c r="Q6669"/>
      <c r="R6669"/>
      <c r="S6669"/>
      <c r="T6669"/>
      <c r="U6669"/>
      <c r="V6669"/>
      <c r="W6669"/>
      <c r="X6669"/>
      <c r="Y6669"/>
      <c r="Z6669"/>
    </row>
    <row r="6670" spans="1:26" x14ac:dyDescent="0.25">
      <c r="A6670"/>
      <c r="B6670"/>
      <c r="C6670"/>
      <c r="D6670"/>
      <c r="E6670"/>
      <c r="F6670"/>
      <c r="G6670"/>
      <c r="H6670"/>
      <c r="I6670"/>
      <c r="J6670"/>
      <c r="K6670"/>
      <c r="L6670"/>
      <c r="M6670"/>
      <c r="N6670"/>
      <c r="O6670"/>
      <c r="P6670"/>
      <c r="Q6670"/>
      <c r="R6670"/>
      <c r="S6670"/>
      <c r="T6670"/>
      <c r="U6670"/>
      <c r="V6670"/>
      <c r="W6670"/>
      <c r="X6670"/>
      <c r="Y6670"/>
      <c r="Z6670"/>
    </row>
    <row r="6671" spans="1:26" x14ac:dyDescent="0.25">
      <c r="A6671"/>
      <c r="B6671"/>
      <c r="C6671"/>
      <c r="D6671"/>
      <c r="E6671"/>
      <c r="F6671"/>
      <c r="G6671"/>
      <c r="H6671"/>
      <c r="I6671"/>
      <c r="J6671"/>
      <c r="K6671"/>
      <c r="L6671"/>
      <c r="M6671"/>
      <c r="N6671"/>
      <c r="O6671"/>
      <c r="P6671"/>
      <c r="Q6671"/>
      <c r="R6671"/>
      <c r="S6671"/>
      <c r="T6671"/>
      <c r="U6671"/>
      <c r="V6671"/>
      <c r="W6671"/>
      <c r="X6671"/>
      <c r="Y6671"/>
      <c r="Z6671"/>
    </row>
    <row r="6672" spans="1:26" x14ac:dyDescent="0.25">
      <c r="A6672"/>
      <c r="B6672"/>
      <c r="C6672"/>
      <c r="D6672"/>
      <c r="E6672"/>
      <c r="F6672"/>
      <c r="G6672"/>
      <c r="H6672"/>
      <c r="I6672"/>
      <c r="J6672"/>
      <c r="K6672"/>
      <c r="L6672"/>
      <c r="M6672"/>
      <c r="N6672"/>
      <c r="O6672"/>
      <c r="P6672"/>
      <c r="Q6672"/>
      <c r="R6672"/>
      <c r="S6672"/>
      <c r="T6672"/>
      <c r="U6672"/>
      <c r="V6672"/>
      <c r="W6672"/>
      <c r="X6672"/>
      <c r="Y6672"/>
      <c r="Z6672"/>
    </row>
    <row r="6673" spans="1:26" x14ac:dyDescent="0.25">
      <c r="A6673"/>
      <c r="B6673"/>
      <c r="C6673"/>
      <c r="D6673"/>
      <c r="E6673"/>
      <c r="F6673"/>
      <c r="G6673"/>
      <c r="H6673"/>
      <c r="I6673"/>
      <c r="J6673"/>
      <c r="K6673"/>
      <c r="L6673"/>
      <c r="M6673"/>
      <c r="N6673"/>
      <c r="O6673"/>
      <c r="P6673"/>
      <c r="Q6673"/>
      <c r="R6673"/>
      <c r="S6673"/>
      <c r="T6673"/>
      <c r="U6673"/>
      <c r="V6673"/>
      <c r="W6673"/>
      <c r="X6673"/>
      <c r="Y6673"/>
      <c r="Z6673"/>
    </row>
    <row r="6674" spans="1:26" x14ac:dyDescent="0.25">
      <c r="A6674"/>
      <c r="B6674"/>
      <c r="C6674"/>
      <c r="D6674"/>
      <c r="E6674"/>
      <c r="F6674"/>
      <c r="G6674"/>
      <c r="H6674"/>
      <c r="I6674"/>
      <c r="J6674"/>
      <c r="K6674"/>
      <c r="L6674"/>
      <c r="M6674"/>
      <c r="N6674"/>
      <c r="O6674"/>
      <c r="P6674"/>
      <c r="Q6674"/>
      <c r="R6674"/>
      <c r="S6674"/>
      <c r="T6674"/>
      <c r="U6674"/>
      <c r="V6674"/>
      <c r="W6674"/>
      <c r="X6674"/>
      <c r="Y6674"/>
      <c r="Z6674"/>
    </row>
    <row r="6675" spans="1:26" x14ac:dyDescent="0.25">
      <c r="A6675"/>
      <c r="B6675"/>
      <c r="C6675"/>
      <c r="D6675"/>
      <c r="E6675"/>
      <c r="F6675"/>
      <c r="G6675"/>
      <c r="H6675"/>
      <c r="I6675"/>
      <c r="J6675"/>
      <c r="K6675"/>
      <c r="L6675"/>
      <c r="M6675"/>
      <c r="N6675"/>
      <c r="O6675"/>
      <c r="P6675"/>
      <c r="Q6675"/>
      <c r="R6675"/>
      <c r="S6675"/>
      <c r="T6675"/>
      <c r="U6675"/>
      <c r="V6675"/>
      <c r="W6675"/>
      <c r="X6675"/>
      <c r="Y6675"/>
      <c r="Z6675"/>
    </row>
    <row r="6676" spans="1:26" x14ac:dyDescent="0.25">
      <c r="A6676"/>
      <c r="B6676"/>
      <c r="C6676"/>
      <c r="D6676"/>
      <c r="E6676"/>
      <c r="F6676"/>
      <c r="G6676"/>
      <c r="H6676"/>
      <c r="I6676"/>
      <c r="J6676"/>
      <c r="K6676"/>
      <c r="L6676"/>
      <c r="M6676"/>
      <c r="N6676"/>
      <c r="O6676"/>
      <c r="P6676"/>
      <c r="Q6676"/>
      <c r="R6676"/>
      <c r="S6676"/>
      <c r="T6676"/>
      <c r="U6676"/>
      <c r="V6676"/>
      <c r="W6676"/>
      <c r="X6676"/>
      <c r="Y6676"/>
      <c r="Z6676"/>
    </row>
    <row r="6677" spans="1:26" x14ac:dyDescent="0.25">
      <c r="A6677"/>
      <c r="B6677"/>
      <c r="C6677"/>
      <c r="D6677"/>
      <c r="E6677"/>
      <c r="F6677"/>
      <c r="G6677"/>
      <c r="H6677"/>
      <c r="I6677"/>
      <c r="J6677"/>
      <c r="K6677"/>
      <c r="L6677"/>
      <c r="M6677"/>
      <c r="N6677"/>
      <c r="O6677"/>
      <c r="P6677"/>
      <c r="Q6677"/>
      <c r="R6677"/>
      <c r="S6677"/>
      <c r="T6677"/>
      <c r="U6677"/>
      <c r="V6677"/>
      <c r="W6677"/>
      <c r="X6677"/>
      <c r="Y6677"/>
      <c r="Z6677"/>
    </row>
    <row r="6678" spans="1:26" x14ac:dyDescent="0.25">
      <c r="A6678"/>
      <c r="B6678"/>
      <c r="C6678"/>
      <c r="D6678"/>
      <c r="E6678"/>
      <c r="F6678"/>
      <c r="G6678"/>
      <c r="H6678"/>
      <c r="I6678"/>
      <c r="J6678"/>
      <c r="K6678"/>
      <c r="L6678"/>
      <c r="M6678"/>
      <c r="N6678"/>
      <c r="O6678"/>
      <c r="P6678"/>
      <c r="Q6678"/>
      <c r="R6678"/>
      <c r="S6678"/>
      <c r="T6678"/>
      <c r="U6678"/>
      <c r="V6678"/>
      <c r="W6678"/>
      <c r="X6678"/>
      <c r="Y6678"/>
      <c r="Z6678"/>
    </row>
    <row r="6679" spans="1:26" x14ac:dyDescent="0.25">
      <c r="A6679"/>
      <c r="B6679"/>
      <c r="C6679"/>
      <c r="D6679"/>
      <c r="E6679"/>
      <c r="F6679"/>
      <c r="G6679"/>
      <c r="H6679"/>
      <c r="I6679"/>
      <c r="J6679"/>
      <c r="K6679"/>
      <c r="L6679"/>
      <c r="M6679"/>
      <c r="N6679"/>
      <c r="O6679"/>
      <c r="P6679"/>
      <c r="Q6679"/>
      <c r="R6679"/>
      <c r="S6679"/>
      <c r="T6679"/>
      <c r="U6679"/>
      <c r="V6679"/>
      <c r="W6679"/>
      <c r="X6679"/>
      <c r="Y6679"/>
      <c r="Z6679"/>
    </row>
    <row r="6680" spans="1:26" x14ac:dyDescent="0.25">
      <c r="A6680"/>
      <c r="B6680"/>
      <c r="C6680"/>
      <c r="D6680"/>
      <c r="E6680"/>
      <c r="F6680"/>
      <c r="G6680"/>
      <c r="H6680"/>
      <c r="I6680"/>
      <c r="J6680"/>
      <c r="K6680"/>
      <c r="L6680"/>
      <c r="M6680"/>
      <c r="N6680"/>
      <c r="O6680"/>
      <c r="P6680"/>
      <c r="Q6680"/>
      <c r="R6680"/>
      <c r="S6680"/>
      <c r="T6680"/>
      <c r="U6680"/>
      <c r="V6680"/>
      <c r="W6680"/>
      <c r="X6680"/>
      <c r="Y6680"/>
      <c r="Z6680"/>
    </row>
    <row r="6681" spans="1:26" x14ac:dyDescent="0.25">
      <c r="A6681"/>
      <c r="B6681"/>
      <c r="C6681"/>
      <c r="D6681"/>
      <c r="E6681"/>
      <c r="F6681"/>
      <c r="G6681"/>
      <c r="H6681"/>
      <c r="I6681"/>
      <c r="J6681"/>
      <c r="K6681"/>
      <c r="L6681"/>
      <c r="M6681"/>
      <c r="N6681"/>
      <c r="O6681"/>
      <c r="P6681"/>
      <c r="Q6681"/>
      <c r="R6681"/>
      <c r="S6681"/>
      <c r="T6681"/>
      <c r="U6681"/>
      <c r="V6681"/>
      <c r="W6681"/>
      <c r="X6681"/>
      <c r="Y6681"/>
      <c r="Z6681"/>
    </row>
    <row r="6682" spans="1:26" x14ac:dyDescent="0.25">
      <c r="A6682"/>
      <c r="B6682"/>
      <c r="C6682"/>
      <c r="D6682"/>
      <c r="E6682"/>
      <c r="F6682"/>
      <c r="G6682"/>
      <c r="H6682"/>
      <c r="I6682"/>
      <c r="J6682"/>
      <c r="K6682"/>
      <c r="L6682"/>
      <c r="M6682"/>
      <c r="N6682"/>
      <c r="O6682"/>
      <c r="P6682"/>
      <c r="Q6682"/>
      <c r="R6682"/>
      <c r="S6682"/>
      <c r="T6682"/>
      <c r="U6682"/>
      <c r="V6682"/>
      <c r="W6682"/>
      <c r="X6682"/>
      <c r="Y6682"/>
      <c r="Z6682"/>
    </row>
    <row r="6683" spans="1:26" x14ac:dyDescent="0.25">
      <c r="A6683"/>
      <c r="B6683"/>
      <c r="C6683"/>
      <c r="D6683"/>
      <c r="E6683"/>
      <c r="F6683"/>
      <c r="G6683"/>
      <c r="H6683"/>
      <c r="I6683"/>
      <c r="J6683"/>
      <c r="K6683"/>
      <c r="L6683"/>
      <c r="M6683"/>
      <c r="N6683"/>
      <c r="O6683"/>
      <c r="P6683"/>
      <c r="Q6683"/>
      <c r="R6683"/>
      <c r="S6683"/>
      <c r="T6683"/>
      <c r="U6683"/>
      <c r="V6683"/>
      <c r="W6683"/>
      <c r="X6683"/>
      <c r="Y6683"/>
      <c r="Z6683"/>
    </row>
    <row r="6684" spans="1:26" x14ac:dyDescent="0.25">
      <c r="A6684"/>
      <c r="B6684"/>
      <c r="C6684"/>
      <c r="D6684"/>
      <c r="E6684"/>
      <c r="F6684"/>
      <c r="G6684"/>
      <c r="H6684"/>
      <c r="I6684"/>
      <c r="J6684"/>
      <c r="K6684"/>
      <c r="L6684"/>
      <c r="M6684"/>
      <c r="N6684"/>
      <c r="O6684"/>
      <c r="P6684"/>
      <c r="Q6684"/>
      <c r="R6684"/>
      <c r="S6684"/>
      <c r="T6684"/>
      <c r="U6684"/>
      <c r="V6684"/>
      <c r="W6684"/>
      <c r="X6684"/>
      <c r="Y6684"/>
      <c r="Z6684"/>
    </row>
    <row r="6685" spans="1:26" x14ac:dyDescent="0.25">
      <c r="A6685"/>
      <c r="B6685"/>
      <c r="C6685"/>
      <c r="D6685"/>
      <c r="E6685"/>
      <c r="F6685"/>
      <c r="G6685"/>
      <c r="H6685"/>
      <c r="I6685"/>
      <c r="J6685"/>
      <c r="K6685"/>
      <c r="L6685"/>
      <c r="M6685"/>
      <c r="N6685"/>
      <c r="O6685"/>
      <c r="P6685"/>
      <c r="Q6685"/>
      <c r="R6685"/>
      <c r="S6685"/>
      <c r="T6685"/>
      <c r="U6685"/>
      <c r="V6685"/>
      <c r="W6685"/>
      <c r="X6685"/>
      <c r="Y6685"/>
      <c r="Z6685"/>
    </row>
    <row r="6686" spans="1:26" x14ac:dyDescent="0.25">
      <c r="A6686"/>
      <c r="B6686"/>
      <c r="C6686"/>
      <c r="D6686"/>
      <c r="E6686"/>
      <c r="F6686"/>
      <c r="G6686"/>
      <c r="H6686"/>
      <c r="I6686"/>
      <c r="J6686"/>
      <c r="K6686"/>
      <c r="L6686"/>
      <c r="M6686"/>
      <c r="N6686"/>
      <c r="O6686"/>
      <c r="P6686"/>
      <c r="Q6686"/>
      <c r="R6686"/>
      <c r="S6686"/>
      <c r="T6686"/>
      <c r="U6686"/>
      <c r="V6686"/>
      <c r="W6686"/>
      <c r="X6686"/>
      <c r="Y6686"/>
      <c r="Z6686"/>
    </row>
    <row r="6687" spans="1:26" x14ac:dyDescent="0.25">
      <c r="A6687"/>
      <c r="B6687"/>
      <c r="C6687"/>
      <c r="D6687"/>
      <c r="E6687"/>
      <c r="F6687"/>
      <c r="G6687"/>
      <c r="H6687"/>
      <c r="I6687"/>
      <c r="J6687"/>
      <c r="K6687"/>
      <c r="L6687"/>
      <c r="M6687"/>
      <c r="N6687"/>
      <c r="O6687"/>
      <c r="P6687"/>
      <c r="Q6687"/>
      <c r="R6687"/>
      <c r="S6687"/>
      <c r="T6687"/>
      <c r="U6687"/>
      <c r="V6687"/>
      <c r="W6687"/>
      <c r="X6687"/>
      <c r="Y6687"/>
      <c r="Z6687"/>
    </row>
    <row r="6688" spans="1:26" x14ac:dyDescent="0.25">
      <c r="A6688"/>
      <c r="B6688"/>
      <c r="C6688"/>
      <c r="D6688"/>
      <c r="E6688"/>
      <c r="F6688"/>
      <c r="G6688"/>
      <c r="H6688"/>
      <c r="I6688"/>
      <c r="J6688"/>
      <c r="K6688"/>
      <c r="L6688"/>
      <c r="M6688"/>
      <c r="N6688"/>
      <c r="O6688"/>
      <c r="P6688"/>
      <c r="Q6688"/>
      <c r="R6688"/>
      <c r="S6688"/>
      <c r="T6688"/>
      <c r="U6688"/>
      <c r="V6688"/>
      <c r="W6688"/>
      <c r="X6688"/>
      <c r="Y6688"/>
      <c r="Z6688"/>
    </row>
    <row r="6689" spans="1:26" x14ac:dyDescent="0.25">
      <c r="A6689"/>
      <c r="B6689"/>
      <c r="C6689"/>
      <c r="D6689"/>
      <c r="E6689"/>
      <c r="F6689"/>
      <c r="G6689"/>
      <c r="H6689"/>
      <c r="I6689"/>
      <c r="J6689"/>
      <c r="K6689"/>
      <c r="L6689"/>
      <c r="M6689"/>
      <c r="N6689"/>
      <c r="O6689"/>
      <c r="P6689"/>
      <c r="Q6689"/>
      <c r="R6689"/>
      <c r="S6689"/>
      <c r="T6689"/>
      <c r="U6689"/>
      <c r="V6689"/>
      <c r="W6689"/>
      <c r="X6689"/>
      <c r="Y6689"/>
      <c r="Z6689"/>
    </row>
    <row r="6690" spans="1:26" x14ac:dyDescent="0.25">
      <c r="A6690"/>
      <c r="B6690"/>
      <c r="C6690"/>
      <c r="D6690"/>
      <c r="E6690"/>
      <c r="F6690"/>
      <c r="G6690"/>
      <c r="H6690"/>
      <c r="I6690"/>
      <c r="J6690"/>
      <c r="K6690"/>
      <c r="L6690"/>
      <c r="M6690"/>
      <c r="N6690"/>
      <c r="O6690"/>
      <c r="P6690"/>
      <c r="Q6690"/>
      <c r="R6690"/>
      <c r="S6690"/>
      <c r="T6690"/>
      <c r="U6690"/>
      <c r="V6690"/>
      <c r="W6690"/>
      <c r="X6690"/>
      <c r="Y6690"/>
      <c r="Z6690"/>
    </row>
    <row r="6691" spans="1:26" x14ac:dyDescent="0.25">
      <c r="A6691"/>
      <c r="B6691"/>
      <c r="C6691"/>
      <c r="D6691"/>
      <c r="E6691"/>
      <c r="F6691"/>
      <c r="G6691"/>
      <c r="H6691"/>
      <c r="I6691"/>
      <c r="J6691"/>
      <c r="K6691"/>
      <c r="L6691"/>
      <c r="M6691"/>
      <c r="N6691"/>
      <c r="O6691"/>
      <c r="P6691"/>
      <c r="Q6691"/>
      <c r="R6691"/>
      <c r="S6691"/>
      <c r="T6691"/>
      <c r="U6691"/>
      <c r="V6691"/>
      <c r="W6691"/>
      <c r="X6691"/>
      <c r="Y6691"/>
      <c r="Z6691"/>
    </row>
    <row r="6692" spans="1:26" x14ac:dyDescent="0.25">
      <c r="A6692"/>
      <c r="B6692"/>
      <c r="C6692"/>
      <c r="D6692"/>
      <c r="E6692"/>
      <c r="F6692"/>
      <c r="G6692"/>
      <c r="H6692"/>
      <c r="I6692"/>
      <c r="J6692"/>
      <c r="K6692"/>
      <c r="L6692"/>
      <c r="M6692"/>
      <c r="N6692"/>
      <c r="O6692"/>
      <c r="P6692"/>
      <c r="Q6692"/>
      <c r="R6692"/>
      <c r="S6692"/>
      <c r="T6692"/>
      <c r="U6692"/>
      <c r="V6692"/>
      <c r="W6692"/>
      <c r="X6692"/>
      <c r="Y6692"/>
      <c r="Z6692"/>
    </row>
    <row r="6693" spans="1:26" x14ac:dyDescent="0.25">
      <c r="A6693"/>
      <c r="B6693"/>
      <c r="C6693"/>
      <c r="D6693"/>
      <c r="E6693"/>
      <c r="F6693"/>
      <c r="G6693"/>
      <c r="H6693"/>
      <c r="I6693"/>
      <c r="J6693"/>
      <c r="K6693"/>
      <c r="L6693"/>
      <c r="M6693"/>
      <c r="N6693"/>
      <c r="O6693"/>
      <c r="P6693"/>
      <c r="Q6693"/>
      <c r="R6693"/>
      <c r="S6693"/>
      <c r="T6693"/>
      <c r="U6693"/>
      <c r="V6693"/>
      <c r="W6693"/>
      <c r="X6693"/>
      <c r="Y6693"/>
      <c r="Z6693"/>
    </row>
    <row r="6694" spans="1:26" x14ac:dyDescent="0.25">
      <c r="A6694"/>
      <c r="B6694"/>
      <c r="C6694"/>
      <c r="D6694"/>
      <c r="E6694"/>
      <c r="F6694"/>
      <c r="G6694"/>
      <c r="H6694"/>
      <c r="I6694"/>
      <c r="J6694"/>
      <c r="K6694"/>
      <c r="L6694"/>
      <c r="M6694"/>
      <c r="N6694"/>
      <c r="O6694"/>
      <c r="P6694"/>
      <c r="Q6694"/>
      <c r="R6694"/>
      <c r="S6694"/>
      <c r="T6694"/>
      <c r="U6694"/>
      <c r="V6694"/>
      <c r="W6694"/>
      <c r="X6694"/>
      <c r="Y6694"/>
      <c r="Z6694"/>
    </row>
    <row r="6695" spans="1:26" x14ac:dyDescent="0.25">
      <c r="A6695"/>
      <c r="B6695"/>
      <c r="C6695"/>
      <c r="D6695"/>
      <c r="E6695"/>
      <c r="F6695"/>
      <c r="G6695"/>
      <c r="H6695"/>
      <c r="I6695"/>
      <c r="J6695"/>
      <c r="K6695"/>
      <c r="L6695"/>
      <c r="M6695"/>
      <c r="N6695"/>
      <c r="O6695"/>
      <c r="P6695"/>
      <c r="Q6695"/>
      <c r="R6695"/>
      <c r="S6695"/>
      <c r="T6695"/>
      <c r="U6695"/>
      <c r="V6695"/>
      <c r="W6695"/>
      <c r="X6695"/>
      <c r="Y6695"/>
      <c r="Z6695"/>
    </row>
    <row r="6696" spans="1:26" x14ac:dyDescent="0.25">
      <c r="A6696"/>
      <c r="B6696"/>
      <c r="C6696"/>
      <c r="D6696"/>
      <c r="E6696"/>
      <c r="F6696"/>
      <c r="G6696"/>
      <c r="H6696"/>
      <c r="I6696"/>
      <c r="J6696"/>
      <c r="K6696"/>
      <c r="L6696"/>
      <c r="M6696"/>
      <c r="N6696"/>
      <c r="O6696"/>
      <c r="P6696"/>
      <c r="Q6696"/>
      <c r="R6696"/>
      <c r="S6696"/>
      <c r="T6696"/>
      <c r="U6696"/>
      <c r="V6696"/>
      <c r="W6696"/>
      <c r="X6696"/>
      <c r="Y6696"/>
      <c r="Z6696"/>
    </row>
    <row r="6697" spans="1:26" x14ac:dyDescent="0.25">
      <c r="A6697"/>
      <c r="B6697"/>
      <c r="C6697"/>
      <c r="D6697"/>
      <c r="E6697"/>
      <c r="F6697"/>
      <c r="G6697"/>
      <c r="H6697"/>
      <c r="I6697"/>
      <c r="J6697"/>
      <c r="K6697"/>
      <c r="L6697"/>
      <c r="M6697"/>
      <c r="N6697"/>
      <c r="O6697"/>
      <c r="P6697"/>
      <c r="Q6697"/>
      <c r="R6697"/>
      <c r="S6697"/>
      <c r="T6697"/>
      <c r="U6697"/>
      <c r="V6697"/>
      <c r="W6697"/>
      <c r="X6697"/>
      <c r="Y6697"/>
      <c r="Z6697"/>
    </row>
    <row r="6698" spans="1:26" x14ac:dyDescent="0.25">
      <c r="A6698"/>
      <c r="B6698"/>
      <c r="C6698"/>
      <c r="D6698"/>
      <c r="E6698"/>
      <c r="F6698"/>
      <c r="G6698"/>
      <c r="H6698"/>
      <c r="I6698"/>
      <c r="J6698"/>
      <c r="K6698"/>
      <c r="L6698"/>
      <c r="M6698"/>
      <c r="N6698"/>
      <c r="O6698"/>
      <c r="P6698"/>
      <c r="Q6698"/>
      <c r="R6698"/>
      <c r="S6698"/>
      <c r="T6698"/>
      <c r="U6698"/>
      <c r="V6698"/>
      <c r="W6698"/>
      <c r="X6698"/>
      <c r="Y6698"/>
      <c r="Z6698"/>
    </row>
    <row r="6699" spans="1:26" x14ac:dyDescent="0.25">
      <c r="A6699"/>
      <c r="B6699"/>
      <c r="C6699"/>
      <c r="D6699"/>
      <c r="E6699"/>
      <c r="F6699"/>
      <c r="G6699"/>
      <c r="H6699"/>
      <c r="I6699"/>
      <c r="J6699"/>
      <c r="K6699"/>
      <c r="L6699"/>
      <c r="M6699"/>
      <c r="N6699"/>
      <c r="O6699"/>
      <c r="P6699"/>
      <c r="Q6699"/>
      <c r="R6699"/>
      <c r="S6699"/>
      <c r="T6699"/>
      <c r="U6699"/>
      <c r="V6699"/>
      <c r="W6699"/>
      <c r="X6699"/>
      <c r="Y6699"/>
      <c r="Z6699"/>
    </row>
    <row r="6700" spans="1:26" x14ac:dyDescent="0.25">
      <c r="A6700"/>
      <c r="B6700"/>
      <c r="C6700"/>
      <c r="D6700"/>
      <c r="E6700"/>
      <c r="F6700"/>
      <c r="G6700"/>
      <c r="H6700"/>
      <c r="I6700"/>
      <c r="J6700"/>
      <c r="K6700"/>
      <c r="L6700"/>
      <c r="M6700"/>
      <c r="N6700"/>
      <c r="O6700"/>
      <c r="P6700"/>
      <c r="Q6700"/>
      <c r="R6700"/>
      <c r="S6700"/>
      <c r="T6700"/>
      <c r="U6700"/>
      <c r="V6700"/>
      <c r="W6700"/>
      <c r="X6700"/>
      <c r="Y6700"/>
      <c r="Z6700"/>
    </row>
    <row r="6701" spans="1:26" x14ac:dyDescent="0.25">
      <c r="A6701"/>
      <c r="B6701"/>
      <c r="C6701"/>
      <c r="D6701"/>
      <c r="E6701"/>
      <c r="F6701"/>
      <c r="G6701"/>
      <c r="H6701"/>
      <c r="I6701"/>
      <c r="J6701"/>
      <c r="K6701"/>
      <c r="L6701"/>
      <c r="M6701"/>
      <c r="N6701"/>
      <c r="O6701"/>
      <c r="P6701"/>
      <c r="Q6701"/>
      <c r="R6701"/>
      <c r="S6701"/>
      <c r="T6701"/>
      <c r="U6701"/>
      <c r="V6701"/>
      <c r="W6701"/>
      <c r="X6701"/>
      <c r="Y6701"/>
      <c r="Z6701"/>
    </row>
    <row r="6702" spans="1:26" x14ac:dyDescent="0.25">
      <c r="A6702"/>
      <c r="B6702"/>
      <c r="C6702"/>
      <c r="D6702"/>
      <c r="E6702"/>
      <c r="F6702"/>
      <c r="G6702"/>
      <c r="H6702"/>
      <c r="I6702"/>
      <c r="J6702"/>
      <c r="K6702"/>
      <c r="L6702"/>
      <c r="M6702"/>
      <c r="N6702"/>
      <c r="O6702"/>
      <c r="P6702"/>
      <c r="Q6702"/>
      <c r="R6702"/>
      <c r="S6702"/>
      <c r="T6702"/>
      <c r="U6702"/>
      <c r="V6702"/>
      <c r="W6702"/>
      <c r="X6702"/>
      <c r="Y6702"/>
      <c r="Z6702"/>
    </row>
    <row r="6703" spans="1:26" x14ac:dyDescent="0.25">
      <c r="A6703"/>
      <c r="B6703"/>
      <c r="C6703"/>
      <c r="D6703"/>
      <c r="E6703"/>
      <c r="F6703"/>
      <c r="G6703"/>
      <c r="H6703"/>
      <c r="I6703"/>
      <c r="J6703"/>
      <c r="K6703"/>
      <c r="L6703"/>
      <c r="M6703"/>
      <c r="N6703"/>
      <c r="O6703"/>
      <c r="P6703"/>
      <c r="Q6703"/>
      <c r="R6703"/>
      <c r="S6703"/>
      <c r="T6703"/>
      <c r="U6703"/>
      <c r="V6703"/>
      <c r="W6703"/>
      <c r="X6703"/>
      <c r="Y6703"/>
      <c r="Z6703"/>
    </row>
    <row r="6704" spans="1:26" x14ac:dyDescent="0.25">
      <c r="A6704"/>
      <c r="B6704"/>
      <c r="C6704"/>
      <c r="D6704"/>
      <c r="E6704"/>
      <c r="F6704"/>
      <c r="G6704"/>
      <c r="H6704"/>
      <c r="I6704"/>
      <c r="J6704"/>
      <c r="K6704"/>
      <c r="L6704"/>
      <c r="M6704"/>
      <c r="N6704"/>
      <c r="O6704"/>
      <c r="P6704"/>
      <c r="Q6704"/>
      <c r="R6704"/>
      <c r="S6704"/>
      <c r="T6704"/>
      <c r="U6704"/>
      <c r="V6704"/>
      <c r="W6704"/>
      <c r="X6704"/>
      <c r="Y6704"/>
      <c r="Z6704"/>
    </row>
    <row r="6705" spans="1:26" x14ac:dyDescent="0.25">
      <c r="A6705"/>
      <c r="B6705"/>
      <c r="C6705"/>
      <c r="D6705"/>
      <c r="E6705"/>
      <c r="F6705"/>
      <c r="G6705"/>
      <c r="H6705"/>
      <c r="I6705"/>
      <c r="J6705"/>
      <c r="K6705"/>
      <c r="L6705"/>
      <c r="M6705"/>
      <c r="N6705"/>
      <c r="O6705"/>
      <c r="P6705"/>
      <c r="Q6705"/>
      <c r="R6705"/>
      <c r="S6705"/>
      <c r="T6705"/>
      <c r="U6705"/>
      <c r="V6705"/>
      <c r="W6705"/>
      <c r="X6705"/>
      <c r="Y6705"/>
      <c r="Z6705"/>
    </row>
    <row r="6706" spans="1:26" x14ac:dyDescent="0.25">
      <c r="A6706"/>
      <c r="B6706"/>
      <c r="C6706"/>
      <c r="D6706"/>
      <c r="E6706"/>
      <c r="F6706"/>
      <c r="G6706"/>
      <c r="H6706"/>
      <c r="I6706"/>
      <c r="J6706"/>
      <c r="K6706"/>
      <c r="L6706"/>
      <c r="M6706"/>
      <c r="N6706"/>
      <c r="O6706"/>
      <c r="P6706"/>
      <c r="Q6706"/>
      <c r="R6706"/>
      <c r="S6706"/>
      <c r="T6706"/>
      <c r="U6706"/>
      <c r="V6706"/>
      <c r="W6706"/>
      <c r="X6706"/>
      <c r="Y6706"/>
      <c r="Z6706"/>
    </row>
    <row r="6707" spans="1:26" x14ac:dyDescent="0.25">
      <c r="A6707"/>
      <c r="B6707"/>
      <c r="C6707"/>
      <c r="D6707"/>
      <c r="E6707"/>
      <c r="F6707"/>
      <c r="G6707"/>
      <c r="H6707"/>
      <c r="I6707"/>
      <c r="J6707"/>
      <c r="K6707"/>
      <c r="L6707"/>
      <c r="M6707"/>
      <c r="N6707"/>
      <c r="O6707"/>
      <c r="P6707"/>
      <c r="Q6707"/>
      <c r="R6707"/>
      <c r="S6707"/>
      <c r="T6707"/>
      <c r="U6707"/>
      <c r="V6707"/>
      <c r="W6707"/>
      <c r="X6707"/>
      <c r="Y6707"/>
      <c r="Z6707"/>
    </row>
    <row r="6708" spans="1:26" x14ac:dyDescent="0.25">
      <c r="A6708"/>
      <c r="B6708"/>
      <c r="C6708"/>
      <c r="D6708"/>
      <c r="E6708"/>
      <c r="F6708"/>
      <c r="G6708"/>
      <c r="H6708"/>
      <c r="I6708"/>
      <c r="J6708"/>
      <c r="K6708"/>
      <c r="L6708"/>
      <c r="M6708"/>
      <c r="N6708"/>
      <c r="O6708"/>
      <c r="P6708"/>
      <c r="Q6708"/>
      <c r="R6708"/>
      <c r="S6708"/>
      <c r="T6708"/>
      <c r="U6708"/>
      <c r="V6708"/>
      <c r="W6708"/>
      <c r="X6708"/>
      <c r="Y6708"/>
      <c r="Z6708"/>
    </row>
    <row r="6709" spans="1:26" x14ac:dyDescent="0.25">
      <c r="A6709"/>
      <c r="B6709"/>
      <c r="C6709"/>
      <c r="D6709"/>
      <c r="E6709"/>
      <c r="F6709"/>
      <c r="G6709"/>
      <c r="H6709"/>
      <c r="I6709"/>
      <c r="J6709"/>
      <c r="K6709"/>
      <c r="L6709"/>
      <c r="M6709"/>
      <c r="N6709"/>
      <c r="O6709"/>
      <c r="P6709"/>
      <c r="Q6709"/>
      <c r="R6709"/>
      <c r="S6709"/>
      <c r="T6709"/>
      <c r="U6709"/>
      <c r="V6709"/>
      <c r="W6709"/>
      <c r="X6709"/>
      <c r="Y6709"/>
      <c r="Z6709"/>
    </row>
    <row r="6710" spans="1:26" x14ac:dyDescent="0.25">
      <c r="A6710"/>
      <c r="B6710"/>
      <c r="C6710"/>
      <c r="D6710"/>
      <c r="E6710"/>
      <c r="F6710"/>
      <c r="G6710"/>
      <c r="H6710"/>
      <c r="I6710"/>
      <c r="J6710"/>
      <c r="K6710"/>
      <c r="L6710"/>
      <c r="M6710"/>
      <c r="N6710"/>
      <c r="O6710"/>
      <c r="P6710"/>
      <c r="Q6710"/>
      <c r="R6710"/>
      <c r="S6710"/>
      <c r="T6710"/>
      <c r="U6710"/>
      <c r="V6710"/>
      <c r="W6710"/>
      <c r="X6710"/>
      <c r="Y6710"/>
      <c r="Z6710"/>
    </row>
    <row r="6711" spans="1:26" x14ac:dyDescent="0.25">
      <c r="A6711"/>
      <c r="B6711"/>
      <c r="C6711"/>
      <c r="D6711"/>
      <c r="E6711"/>
      <c r="F6711"/>
      <c r="G6711"/>
      <c r="H6711"/>
      <c r="I6711"/>
      <c r="J6711"/>
      <c r="K6711"/>
      <c r="L6711"/>
      <c r="M6711"/>
      <c r="N6711"/>
      <c r="O6711"/>
      <c r="P6711"/>
      <c r="Q6711"/>
      <c r="R6711"/>
      <c r="S6711"/>
      <c r="T6711"/>
      <c r="U6711"/>
      <c r="V6711"/>
      <c r="W6711"/>
      <c r="X6711"/>
      <c r="Y6711"/>
      <c r="Z6711"/>
    </row>
    <row r="6712" spans="1:26" x14ac:dyDescent="0.25">
      <c r="A6712"/>
      <c r="B6712"/>
      <c r="C6712"/>
      <c r="D6712"/>
      <c r="E6712"/>
      <c r="F6712"/>
      <c r="G6712"/>
      <c r="H6712"/>
      <c r="I6712"/>
      <c r="J6712"/>
      <c r="K6712"/>
      <c r="L6712"/>
      <c r="M6712"/>
      <c r="N6712"/>
      <c r="O6712"/>
      <c r="P6712"/>
      <c r="Q6712"/>
      <c r="R6712"/>
      <c r="S6712"/>
      <c r="T6712"/>
      <c r="U6712"/>
      <c r="V6712"/>
      <c r="W6712"/>
      <c r="X6712"/>
      <c r="Y6712"/>
      <c r="Z6712"/>
    </row>
    <row r="6713" spans="1:26" x14ac:dyDescent="0.25">
      <c r="A6713"/>
      <c r="B6713"/>
      <c r="C6713"/>
      <c r="D6713"/>
      <c r="E6713"/>
      <c r="F6713"/>
      <c r="G6713"/>
      <c r="H6713"/>
      <c r="I6713"/>
      <c r="J6713"/>
      <c r="K6713"/>
      <c r="L6713"/>
      <c r="M6713"/>
      <c r="N6713"/>
      <c r="O6713"/>
      <c r="P6713"/>
      <c r="Q6713"/>
      <c r="R6713"/>
      <c r="S6713"/>
      <c r="T6713"/>
      <c r="U6713"/>
      <c r="V6713"/>
      <c r="W6713"/>
      <c r="X6713"/>
      <c r="Y6713"/>
      <c r="Z6713"/>
    </row>
    <row r="6714" spans="1:26" x14ac:dyDescent="0.25">
      <c r="A6714"/>
      <c r="B6714"/>
      <c r="C6714"/>
      <c r="D6714"/>
      <c r="E6714"/>
      <c r="F6714"/>
      <c r="G6714"/>
      <c r="H6714"/>
      <c r="I6714"/>
      <c r="J6714"/>
      <c r="K6714"/>
      <c r="L6714"/>
      <c r="M6714"/>
      <c r="N6714"/>
      <c r="O6714"/>
      <c r="P6714"/>
      <c r="Q6714"/>
      <c r="R6714"/>
      <c r="S6714"/>
      <c r="T6714"/>
      <c r="U6714"/>
      <c r="V6714"/>
      <c r="W6714"/>
      <c r="X6714"/>
      <c r="Y6714"/>
      <c r="Z6714"/>
    </row>
    <row r="6715" spans="1:26" x14ac:dyDescent="0.25">
      <c r="A6715"/>
      <c r="B6715"/>
      <c r="C6715"/>
      <c r="D6715"/>
      <c r="E6715"/>
      <c r="F6715"/>
      <c r="G6715"/>
      <c r="H6715"/>
      <c r="I6715"/>
      <c r="J6715"/>
      <c r="K6715"/>
      <c r="L6715"/>
      <c r="M6715"/>
      <c r="N6715"/>
      <c r="O6715"/>
      <c r="P6715"/>
      <c r="Q6715"/>
      <c r="R6715"/>
      <c r="S6715"/>
      <c r="T6715"/>
      <c r="U6715"/>
      <c r="V6715"/>
      <c r="W6715"/>
      <c r="X6715"/>
      <c r="Y6715"/>
      <c r="Z6715"/>
    </row>
    <row r="6716" spans="1:26" x14ac:dyDescent="0.25">
      <c r="A6716"/>
      <c r="B6716"/>
      <c r="C6716"/>
      <c r="D6716"/>
      <c r="E6716"/>
      <c r="F6716"/>
      <c r="G6716"/>
      <c r="H6716"/>
      <c r="I6716"/>
      <c r="J6716"/>
      <c r="K6716"/>
      <c r="L6716"/>
      <c r="M6716"/>
      <c r="N6716"/>
      <c r="O6716"/>
      <c r="P6716"/>
      <c r="Q6716"/>
      <c r="R6716"/>
      <c r="S6716"/>
      <c r="T6716"/>
      <c r="U6716"/>
      <c r="V6716"/>
      <c r="W6716"/>
      <c r="X6716"/>
      <c r="Y6716"/>
      <c r="Z6716"/>
    </row>
    <row r="6717" spans="1:26" x14ac:dyDescent="0.25">
      <c r="A6717"/>
      <c r="B6717"/>
      <c r="C6717"/>
      <c r="D6717"/>
      <c r="E6717"/>
      <c r="F6717"/>
      <c r="G6717"/>
      <c r="H6717"/>
      <c r="I6717"/>
      <c r="J6717"/>
      <c r="K6717"/>
      <c r="L6717"/>
      <c r="M6717"/>
      <c r="N6717"/>
      <c r="O6717"/>
      <c r="P6717"/>
      <c r="Q6717"/>
      <c r="R6717"/>
      <c r="S6717"/>
      <c r="T6717"/>
      <c r="U6717"/>
      <c r="V6717"/>
      <c r="W6717"/>
      <c r="X6717"/>
      <c r="Y6717"/>
      <c r="Z6717"/>
    </row>
    <row r="6718" spans="1:26" x14ac:dyDescent="0.25">
      <c r="A6718"/>
      <c r="B6718"/>
      <c r="C6718"/>
      <c r="D6718"/>
      <c r="E6718"/>
      <c r="F6718"/>
      <c r="G6718"/>
      <c r="H6718"/>
      <c r="I6718"/>
      <c r="J6718"/>
      <c r="K6718"/>
      <c r="L6718"/>
      <c r="M6718"/>
      <c r="N6718"/>
      <c r="O6718"/>
      <c r="P6718"/>
      <c r="Q6718"/>
      <c r="R6718"/>
      <c r="S6718"/>
      <c r="T6718"/>
      <c r="U6718"/>
      <c r="V6718"/>
      <c r="W6718"/>
      <c r="X6718"/>
      <c r="Y6718"/>
      <c r="Z6718"/>
    </row>
    <row r="6719" spans="1:26" x14ac:dyDescent="0.25">
      <c r="A6719"/>
      <c r="B6719"/>
      <c r="C6719"/>
      <c r="D6719"/>
      <c r="E6719"/>
      <c r="F6719"/>
      <c r="G6719"/>
      <c r="H6719"/>
      <c r="I6719"/>
      <c r="J6719"/>
      <c r="K6719"/>
      <c r="L6719"/>
      <c r="M6719"/>
      <c r="N6719"/>
      <c r="O6719"/>
      <c r="P6719"/>
      <c r="Q6719"/>
      <c r="R6719"/>
      <c r="S6719"/>
      <c r="T6719"/>
      <c r="U6719"/>
      <c r="V6719"/>
      <c r="W6719"/>
      <c r="X6719"/>
      <c r="Y6719"/>
      <c r="Z6719"/>
    </row>
    <row r="6720" spans="1:26" x14ac:dyDescent="0.25">
      <c r="A6720"/>
      <c r="B6720"/>
      <c r="C6720"/>
      <c r="D6720"/>
      <c r="E6720"/>
      <c r="F6720"/>
      <c r="G6720"/>
      <c r="H6720"/>
      <c r="I6720"/>
      <c r="J6720"/>
      <c r="K6720"/>
      <c r="L6720"/>
      <c r="M6720"/>
      <c r="N6720"/>
      <c r="O6720"/>
      <c r="P6720"/>
      <c r="Q6720"/>
      <c r="R6720"/>
      <c r="S6720"/>
      <c r="T6720"/>
      <c r="U6720"/>
      <c r="V6720"/>
      <c r="W6720"/>
      <c r="X6720"/>
      <c r="Y6720"/>
      <c r="Z6720"/>
    </row>
    <row r="6721" spans="1:26" x14ac:dyDescent="0.25">
      <c r="A6721"/>
      <c r="B6721"/>
      <c r="C6721"/>
      <c r="D6721"/>
      <c r="E6721"/>
      <c r="F6721"/>
      <c r="G6721"/>
      <c r="H6721"/>
      <c r="I6721"/>
      <c r="J6721"/>
      <c r="K6721"/>
      <c r="L6721"/>
      <c r="M6721"/>
      <c r="N6721"/>
      <c r="O6721"/>
      <c r="P6721"/>
      <c r="Q6721"/>
      <c r="R6721"/>
      <c r="S6721"/>
      <c r="T6721"/>
      <c r="U6721"/>
      <c r="V6721"/>
      <c r="W6721"/>
      <c r="X6721"/>
      <c r="Y6721"/>
      <c r="Z6721"/>
    </row>
    <row r="6722" spans="1:26" x14ac:dyDescent="0.25">
      <c r="A6722"/>
      <c r="B6722"/>
      <c r="C6722"/>
      <c r="D6722"/>
      <c r="E6722"/>
      <c r="F6722"/>
      <c r="G6722"/>
      <c r="H6722"/>
      <c r="I6722"/>
      <c r="J6722"/>
      <c r="K6722"/>
      <c r="L6722"/>
      <c r="M6722"/>
      <c r="N6722"/>
      <c r="O6722"/>
      <c r="P6722"/>
      <c r="Q6722"/>
      <c r="R6722"/>
      <c r="S6722"/>
      <c r="T6722"/>
      <c r="U6722"/>
      <c r="V6722"/>
      <c r="W6722"/>
      <c r="X6722"/>
      <c r="Y6722"/>
      <c r="Z6722"/>
    </row>
    <row r="6723" spans="1:26" x14ac:dyDescent="0.25">
      <c r="A6723"/>
      <c r="B6723"/>
      <c r="C6723"/>
      <c r="D6723"/>
      <c r="E6723"/>
      <c r="F6723"/>
      <c r="G6723"/>
      <c r="H6723"/>
      <c r="I6723"/>
      <c r="J6723"/>
      <c r="K6723"/>
      <c r="L6723"/>
      <c r="M6723"/>
      <c r="N6723"/>
      <c r="O6723"/>
      <c r="P6723"/>
      <c r="Q6723"/>
      <c r="R6723"/>
      <c r="S6723"/>
      <c r="T6723"/>
      <c r="U6723"/>
      <c r="V6723"/>
      <c r="W6723"/>
      <c r="X6723"/>
      <c r="Y6723"/>
      <c r="Z6723"/>
    </row>
    <row r="6724" spans="1:26" x14ac:dyDescent="0.25">
      <c r="A6724"/>
      <c r="B6724"/>
      <c r="C6724"/>
      <c r="D6724"/>
      <c r="E6724"/>
      <c r="F6724"/>
      <c r="G6724"/>
      <c r="H6724"/>
      <c r="I6724"/>
      <c r="J6724"/>
      <c r="K6724"/>
      <c r="L6724"/>
      <c r="M6724"/>
      <c r="N6724"/>
      <c r="O6724"/>
      <c r="P6724"/>
      <c r="Q6724"/>
      <c r="R6724"/>
      <c r="S6724"/>
      <c r="T6724"/>
      <c r="U6724"/>
      <c r="V6724"/>
      <c r="W6724"/>
      <c r="X6724"/>
      <c r="Y6724"/>
      <c r="Z6724"/>
    </row>
    <row r="6725" spans="1:26" x14ac:dyDescent="0.25">
      <c r="A6725"/>
      <c r="B6725"/>
      <c r="C6725"/>
      <c r="D6725"/>
      <c r="E6725"/>
      <c r="F6725"/>
      <c r="G6725"/>
      <c r="H6725"/>
      <c r="I6725"/>
      <c r="J6725"/>
      <c r="K6725"/>
      <c r="L6725"/>
      <c r="M6725"/>
      <c r="N6725"/>
      <c r="O6725"/>
      <c r="P6725"/>
      <c r="Q6725"/>
      <c r="R6725"/>
      <c r="S6725"/>
      <c r="T6725"/>
      <c r="U6725"/>
      <c r="V6725"/>
      <c r="W6725"/>
      <c r="X6725"/>
      <c r="Y6725"/>
      <c r="Z6725"/>
    </row>
    <row r="6726" spans="1:26" x14ac:dyDescent="0.25">
      <c r="A6726"/>
      <c r="B6726"/>
      <c r="C6726"/>
      <c r="D6726"/>
      <c r="E6726"/>
      <c r="F6726"/>
      <c r="G6726"/>
      <c r="H6726"/>
      <c r="I6726"/>
      <c r="J6726"/>
      <c r="K6726"/>
      <c r="L6726"/>
      <c r="M6726"/>
      <c r="N6726"/>
      <c r="O6726"/>
      <c r="P6726"/>
      <c r="Q6726"/>
      <c r="R6726"/>
      <c r="S6726"/>
      <c r="T6726"/>
      <c r="U6726"/>
      <c r="V6726"/>
      <c r="W6726"/>
      <c r="X6726"/>
      <c r="Y6726"/>
      <c r="Z6726"/>
    </row>
    <row r="6727" spans="1:26" x14ac:dyDescent="0.25">
      <c r="A6727"/>
      <c r="B6727"/>
      <c r="C6727"/>
      <c r="D6727"/>
      <c r="E6727"/>
      <c r="F6727"/>
      <c r="G6727"/>
      <c r="H6727"/>
      <c r="I6727"/>
      <c r="J6727"/>
      <c r="K6727"/>
      <c r="L6727"/>
      <c r="M6727"/>
      <c r="N6727"/>
      <c r="O6727"/>
      <c r="P6727"/>
      <c r="Q6727"/>
      <c r="R6727"/>
      <c r="S6727"/>
      <c r="T6727"/>
      <c r="U6727"/>
      <c r="V6727"/>
      <c r="W6727"/>
      <c r="X6727"/>
      <c r="Y6727"/>
      <c r="Z6727"/>
    </row>
    <row r="6728" spans="1:26" x14ac:dyDescent="0.25">
      <c r="A6728"/>
      <c r="B6728"/>
      <c r="C6728"/>
      <c r="D6728"/>
      <c r="E6728"/>
      <c r="F6728"/>
      <c r="G6728"/>
      <c r="H6728"/>
      <c r="I6728"/>
      <c r="J6728"/>
      <c r="K6728"/>
      <c r="L6728"/>
      <c r="M6728"/>
      <c r="N6728"/>
      <c r="O6728"/>
      <c r="P6728"/>
      <c r="Q6728"/>
      <c r="R6728"/>
      <c r="S6728"/>
      <c r="T6728"/>
      <c r="U6728"/>
      <c r="V6728"/>
      <c r="W6728"/>
      <c r="X6728"/>
      <c r="Y6728"/>
      <c r="Z6728"/>
    </row>
    <row r="6729" spans="1:26" x14ac:dyDescent="0.25">
      <c r="A6729"/>
      <c r="B6729"/>
      <c r="C6729"/>
      <c r="D6729"/>
      <c r="E6729"/>
      <c r="F6729"/>
      <c r="G6729"/>
      <c r="H6729"/>
      <c r="I6729"/>
      <c r="J6729"/>
      <c r="K6729"/>
      <c r="L6729"/>
      <c r="M6729"/>
      <c r="N6729"/>
      <c r="O6729"/>
      <c r="P6729"/>
      <c r="Q6729"/>
      <c r="R6729"/>
      <c r="S6729"/>
      <c r="T6729"/>
      <c r="U6729"/>
      <c r="V6729"/>
      <c r="W6729"/>
      <c r="X6729"/>
      <c r="Y6729"/>
      <c r="Z6729"/>
    </row>
    <row r="6730" spans="1:26" x14ac:dyDescent="0.25">
      <c r="A6730"/>
      <c r="B6730"/>
      <c r="C6730"/>
      <c r="D6730"/>
      <c r="E6730"/>
      <c r="F6730"/>
      <c r="G6730"/>
      <c r="H6730"/>
      <c r="I6730"/>
      <c r="J6730"/>
      <c r="K6730"/>
      <c r="L6730"/>
      <c r="M6730"/>
      <c r="N6730"/>
      <c r="O6730"/>
      <c r="P6730"/>
      <c r="Q6730"/>
      <c r="R6730"/>
      <c r="S6730"/>
      <c r="T6730"/>
      <c r="U6730"/>
      <c r="V6730"/>
      <c r="W6730"/>
      <c r="X6730"/>
      <c r="Y6730"/>
      <c r="Z6730"/>
    </row>
    <row r="6731" spans="1:26" x14ac:dyDescent="0.25">
      <c r="A6731"/>
      <c r="B6731"/>
      <c r="C6731"/>
      <c r="D6731"/>
      <c r="E6731"/>
      <c r="F6731"/>
      <c r="G6731"/>
      <c r="H6731"/>
      <c r="I6731"/>
      <c r="J6731"/>
      <c r="K6731"/>
      <c r="L6731"/>
      <c r="M6731"/>
      <c r="N6731"/>
      <c r="O6731"/>
      <c r="P6731"/>
      <c r="Q6731"/>
      <c r="R6731"/>
      <c r="S6731"/>
      <c r="T6731"/>
      <c r="U6731"/>
      <c r="V6731"/>
      <c r="W6731"/>
      <c r="X6731"/>
      <c r="Y6731"/>
      <c r="Z6731"/>
    </row>
    <row r="6732" spans="1:26" x14ac:dyDescent="0.25">
      <c r="A6732"/>
      <c r="B6732"/>
      <c r="C6732"/>
      <c r="D6732"/>
      <c r="E6732"/>
      <c r="F6732"/>
      <c r="G6732"/>
      <c r="H6732"/>
      <c r="I6732"/>
      <c r="J6732"/>
      <c r="K6732"/>
      <c r="L6732"/>
      <c r="M6732"/>
      <c r="N6732"/>
      <c r="O6732"/>
      <c r="P6732"/>
      <c r="Q6732"/>
      <c r="R6732"/>
      <c r="S6732"/>
      <c r="T6732"/>
      <c r="U6732"/>
      <c r="V6732"/>
      <c r="W6732"/>
      <c r="X6732"/>
      <c r="Y6732"/>
      <c r="Z6732"/>
    </row>
    <row r="6733" spans="1:26" x14ac:dyDescent="0.25">
      <c r="A6733"/>
      <c r="B6733"/>
      <c r="C6733"/>
      <c r="D6733"/>
      <c r="E6733"/>
      <c r="F6733"/>
      <c r="G6733"/>
      <c r="H6733"/>
      <c r="I6733"/>
      <c r="J6733"/>
      <c r="K6733"/>
      <c r="L6733"/>
      <c r="M6733"/>
      <c r="N6733"/>
      <c r="O6733"/>
      <c r="P6733"/>
      <c r="Q6733"/>
      <c r="R6733"/>
      <c r="S6733"/>
      <c r="T6733"/>
      <c r="U6733"/>
      <c r="V6733"/>
      <c r="W6733"/>
      <c r="X6733"/>
      <c r="Y6733"/>
      <c r="Z6733"/>
    </row>
    <row r="6734" spans="1:26" x14ac:dyDescent="0.25">
      <c r="A6734"/>
      <c r="B6734"/>
      <c r="C6734"/>
      <c r="D6734"/>
      <c r="E6734"/>
      <c r="F6734"/>
      <c r="G6734"/>
      <c r="H6734"/>
      <c r="I6734"/>
      <c r="J6734"/>
      <c r="K6734"/>
      <c r="L6734"/>
      <c r="M6734"/>
      <c r="N6734"/>
      <c r="O6734"/>
      <c r="P6734"/>
      <c r="Q6734"/>
      <c r="R6734"/>
      <c r="S6734"/>
      <c r="T6734"/>
      <c r="U6734"/>
      <c r="V6734"/>
      <c r="W6734"/>
      <c r="X6734"/>
      <c r="Y6734"/>
      <c r="Z6734"/>
    </row>
    <row r="6735" spans="1:26" x14ac:dyDescent="0.25">
      <c r="A6735"/>
      <c r="B6735"/>
      <c r="C6735"/>
      <c r="D6735"/>
      <c r="E6735"/>
      <c r="F6735"/>
      <c r="G6735"/>
      <c r="H6735"/>
      <c r="I6735"/>
      <c r="J6735"/>
      <c r="K6735"/>
      <c r="L6735"/>
      <c r="M6735"/>
      <c r="N6735"/>
      <c r="O6735"/>
      <c r="P6735"/>
      <c r="Q6735"/>
      <c r="R6735"/>
      <c r="S6735"/>
      <c r="T6735"/>
      <c r="U6735"/>
      <c r="V6735"/>
      <c r="W6735"/>
      <c r="X6735"/>
      <c r="Y6735"/>
      <c r="Z6735"/>
    </row>
    <row r="6736" spans="1:26" x14ac:dyDescent="0.25">
      <c r="A6736"/>
      <c r="B6736"/>
      <c r="C6736"/>
      <c r="D6736"/>
      <c r="E6736"/>
      <c r="F6736"/>
      <c r="G6736"/>
      <c r="H6736"/>
      <c r="I6736"/>
      <c r="J6736"/>
      <c r="K6736"/>
      <c r="L6736"/>
      <c r="M6736"/>
      <c r="N6736"/>
      <c r="O6736"/>
      <c r="P6736"/>
      <c r="Q6736"/>
      <c r="R6736"/>
      <c r="S6736"/>
      <c r="T6736"/>
      <c r="U6736"/>
      <c r="V6736"/>
      <c r="W6736"/>
      <c r="X6736"/>
      <c r="Y6736"/>
      <c r="Z6736"/>
    </row>
    <row r="6737" spans="1:26" x14ac:dyDescent="0.25">
      <c r="A6737"/>
      <c r="B6737"/>
      <c r="C6737"/>
      <c r="D6737"/>
      <c r="E6737"/>
      <c r="F6737"/>
      <c r="G6737"/>
      <c r="H6737"/>
      <c r="I6737"/>
      <c r="J6737"/>
      <c r="K6737"/>
      <c r="L6737"/>
      <c r="M6737"/>
      <c r="N6737"/>
      <c r="O6737"/>
      <c r="P6737"/>
      <c r="Q6737"/>
      <c r="R6737"/>
      <c r="S6737"/>
      <c r="T6737"/>
      <c r="U6737"/>
      <c r="V6737"/>
      <c r="W6737"/>
      <c r="X6737"/>
      <c r="Y6737"/>
      <c r="Z6737"/>
    </row>
    <row r="6738" spans="1:26" x14ac:dyDescent="0.25">
      <c r="A6738"/>
      <c r="B6738"/>
      <c r="C6738"/>
      <c r="D6738"/>
      <c r="E6738"/>
      <c r="F6738"/>
      <c r="G6738"/>
      <c r="H6738"/>
      <c r="I6738"/>
      <c r="J6738"/>
      <c r="K6738"/>
      <c r="L6738"/>
      <c r="M6738"/>
      <c r="N6738"/>
      <c r="O6738"/>
      <c r="P6738"/>
      <c r="Q6738"/>
      <c r="R6738"/>
      <c r="S6738"/>
      <c r="T6738"/>
      <c r="U6738"/>
      <c r="V6738"/>
      <c r="W6738"/>
      <c r="X6738"/>
      <c r="Y6738"/>
      <c r="Z6738"/>
    </row>
    <row r="6739" spans="1:26" x14ac:dyDescent="0.25">
      <c r="A6739"/>
      <c r="B6739"/>
      <c r="C6739"/>
      <c r="D6739"/>
      <c r="E6739"/>
      <c r="F6739"/>
      <c r="G6739"/>
      <c r="H6739"/>
      <c r="I6739"/>
      <c r="J6739"/>
      <c r="K6739"/>
      <c r="L6739"/>
      <c r="M6739"/>
      <c r="N6739"/>
      <c r="O6739"/>
      <c r="P6739"/>
      <c r="Q6739"/>
      <c r="R6739"/>
      <c r="S6739"/>
      <c r="T6739"/>
      <c r="U6739"/>
      <c r="V6739"/>
      <c r="W6739"/>
      <c r="X6739"/>
      <c r="Y6739"/>
      <c r="Z6739"/>
    </row>
    <row r="6740" spans="1:26" x14ac:dyDescent="0.25">
      <c r="A6740"/>
      <c r="B6740"/>
      <c r="C6740"/>
      <c r="D6740"/>
      <c r="E6740"/>
      <c r="F6740"/>
      <c r="G6740"/>
      <c r="H6740"/>
      <c r="I6740"/>
      <c r="J6740"/>
      <c r="K6740"/>
      <c r="L6740"/>
      <c r="M6740"/>
      <c r="N6740"/>
      <c r="O6740"/>
      <c r="P6740"/>
      <c r="Q6740"/>
      <c r="R6740"/>
      <c r="S6740"/>
      <c r="T6740"/>
      <c r="U6740"/>
      <c r="V6740"/>
      <c r="W6740"/>
      <c r="X6740"/>
      <c r="Y6740"/>
      <c r="Z6740"/>
    </row>
    <row r="6741" spans="1:26" x14ac:dyDescent="0.25">
      <c r="A6741"/>
      <c r="B6741"/>
      <c r="C6741"/>
      <c r="D6741"/>
      <c r="E6741"/>
      <c r="F6741"/>
      <c r="G6741"/>
      <c r="H6741"/>
      <c r="I6741"/>
      <c r="J6741"/>
      <c r="K6741"/>
      <c r="L6741"/>
      <c r="M6741"/>
      <c r="N6741"/>
      <c r="O6741"/>
      <c r="P6741"/>
      <c r="Q6741"/>
      <c r="R6741"/>
      <c r="S6741"/>
      <c r="T6741"/>
      <c r="U6741"/>
      <c r="V6741"/>
      <c r="W6741"/>
      <c r="X6741"/>
      <c r="Y6741"/>
      <c r="Z6741"/>
    </row>
    <row r="6742" spans="1:26" x14ac:dyDescent="0.25">
      <c r="A6742"/>
      <c r="B6742"/>
      <c r="C6742"/>
      <c r="D6742"/>
      <c r="E6742"/>
      <c r="F6742"/>
      <c r="G6742"/>
      <c r="H6742"/>
      <c r="I6742"/>
      <c r="J6742"/>
      <c r="K6742"/>
      <c r="L6742"/>
      <c r="M6742"/>
      <c r="N6742"/>
      <c r="O6742"/>
      <c r="P6742"/>
      <c r="Q6742"/>
      <c r="R6742"/>
      <c r="S6742"/>
      <c r="T6742"/>
      <c r="U6742"/>
      <c r="V6742"/>
      <c r="W6742"/>
      <c r="X6742"/>
      <c r="Y6742"/>
      <c r="Z6742"/>
    </row>
    <row r="6743" spans="1:26" x14ac:dyDescent="0.25">
      <c r="A6743"/>
      <c r="B6743"/>
      <c r="C6743"/>
      <c r="D6743"/>
      <c r="E6743"/>
      <c r="F6743"/>
      <c r="G6743"/>
      <c r="H6743"/>
      <c r="I6743"/>
      <c r="J6743"/>
      <c r="K6743"/>
      <c r="L6743"/>
      <c r="M6743"/>
      <c r="N6743"/>
      <c r="O6743"/>
      <c r="P6743"/>
      <c r="Q6743"/>
      <c r="R6743"/>
      <c r="S6743"/>
      <c r="T6743"/>
      <c r="U6743"/>
      <c r="V6743"/>
      <c r="W6743"/>
      <c r="X6743"/>
      <c r="Y6743"/>
      <c r="Z6743"/>
    </row>
    <row r="6744" spans="1:26" x14ac:dyDescent="0.25">
      <c r="A6744"/>
      <c r="B6744"/>
      <c r="C6744"/>
      <c r="D6744"/>
      <c r="E6744"/>
      <c r="F6744"/>
      <c r="G6744"/>
      <c r="H6744"/>
      <c r="I6744"/>
      <c r="J6744"/>
      <c r="K6744"/>
      <c r="L6744"/>
      <c r="M6744"/>
      <c r="N6744"/>
      <c r="O6744"/>
      <c r="P6744"/>
      <c r="Q6744"/>
      <c r="R6744"/>
      <c r="S6744"/>
      <c r="T6744"/>
      <c r="U6744"/>
      <c r="V6744"/>
      <c r="W6744"/>
      <c r="X6744"/>
      <c r="Y6744"/>
      <c r="Z6744"/>
    </row>
    <row r="6745" spans="1:26" x14ac:dyDescent="0.25">
      <c r="A6745"/>
      <c r="B6745"/>
      <c r="C6745"/>
      <c r="D6745"/>
      <c r="E6745"/>
      <c r="F6745"/>
      <c r="G6745"/>
      <c r="H6745"/>
      <c r="I6745"/>
      <c r="J6745"/>
      <c r="K6745"/>
      <c r="L6745"/>
      <c r="M6745"/>
      <c r="N6745"/>
      <c r="O6745"/>
      <c r="P6745"/>
      <c r="Q6745"/>
      <c r="R6745"/>
      <c r="S6745"/>
      <c r="T6745"/>
      <c r="U6745"/>
      <c r="V6745"/>
      <c r="W6745"/>
      <c r="X6745"/>
      <c r="Y6745"/>
      <c r="Z6745"/>
    </row>
    <row r="6746" spans="1:26" x14ac:dyDescent="0.25">
      <c r="A6746"/>
      <c r="B6746"/>
      <c r="C6746"/>
      <c r="D6746"/>
      <c r="E6746"/>
      <c r="F6746"/>
      <c r="G6746"/>
      <c r="H6746"/>
      <c r="I6746"/>
      <c r="J6746"/>
      <c r="K6746"/>
      <c r="L6746"/>
      <c r="M6746"/>
      <c r="N6746"/>
      <c r="O6746"/>
      <c r="P6746"/>
      <c r="Q6746"/>
      <c r="R6746"/>
      <c r="S6746"/>
      <c r="T6746"/>
      <c r="U6746"/>
      <c r="V6746"/>
      <c r="W6746"/>
      <c r="X6746"/>
      <c r="Y6746"/>
      <c r="Z6746"/>
    </row>
    <row r="6747" spans="1:26" x14ac:dyDescent="0.25">
      <c r="A6747"/>
      <c r="B6747"/>
      <c r="C6747"/>
      <c r="D6747"/>
      <c r="E6747"/>
      <c r="F6747"/>
      <c r="G6747"/>
      <c r="H6747"/>
      <c r="I6747"/>
      <c r="J6747"/>
      <c r="K6747"/>
      <c r="L6747"/>
      <c r="M6747"/>
      <c r="N6747"/>
      <c r="O6747"/>
      <c r="P6747"/>
      <c r="Q6747"/>
      <c r="R6747"/>
      <c r="S6747"/>
      <c r="T6747"/>
      <c r="U6747"/>
      <c r="V6747"/>
      <c r="W6747"/>
      <c r="X6747"/>
      <c r="Y6747"/>
      <c r="Z6747"/>
    </row>
    <row r="6748" spans="1:26" x14ac:dyDescent="0.25">
      <c r="A6748"/>
      <c r="B6748"/>
      <c r="C6748"/>
      <c r="D6748"/>
      <c r="E6748"/>
      <c r="F6748"/>
      <c r="G6748"/>
      <c r="H6748"/>
      <c r="I6748"/>
      <c r="J6748"/>
      <c r="K6748"/>
      <c r="L6748"/>
      <c r="M6748"/>
      <c r="N6748"/>
      <c r="O6748"/>
      <c r="P6748"/>
      <c r="Q6748"/>
      <c r="R6748"/>
      <c r="S6748"/>
      <c r="T6748"/>
      <c r="U6748"/>
      <c r="V6748"/>
      <c r="W6748"/>
      <c r="X6748"/>
      <c r="Y6748"/>
      <c r="Z6748"/>
    </row>
    <row r="6749" spans="1:26" x14ac:dyDescent="0.25">
      <c r="A6749"/>
      <c r="B6749"/>
      <c r="C6749"/>
      <c r="D6749"/>
      <c r="E6749"/>
      <c r="F6749"/>
      <c r="G6749"/>
      <c r="H6749"/>
      <c r="I6749"/>
      <c r="J6749"/>
      <c r="K6749"/>
      <c r="L6749"/>
      <c r="M6749"/>
      <c r="N6749"/>
      <c r="O6749"/>
      <c r="P6749"/>
      <c r="Q6749"/>
      <c r="R6749"/>
      <c r="S6749"/>
      <c r="T6749"/>
      <c r="U6749"/>
      <c r="V6749"/>
      <c r="W6749"/>
      <c r="X6749"/>
      <c r="Y6749"/>
      <c r="Z6749"/>
    </row>
    <row r="6750" spans="1:26" x14ac:dyDescent="0.25">
      <c r="A6750"/>
      <c r="B6750"/>
      <c r="C6750"/>
      <c r="D6750"/>
      <c r="E6750"/>
      <c r="F6750"/>
      <c r="G6750"/>
      <c r="H6750"/>
      <c r="I6750"/>
      <c r="J6750"/>
      <c r="K6750"/>
      <c r="L6750"/>
      <c r="M6750"/>
      <c r="N6750"/>
      <c r="O6750"/>
      <c r="P6750"/>
      <c r="Q6750"/>
      <c r="R6750"/>
      <c r="S6750"/>
      <c r="T6750"/>
      <c r="U6750"/>
      <c r="V6750"/>
      <c r="W6750"/>
      <c r="X6750"/>
      <c r="Y6750"/>
      <c r="Z6750"/>
    </row>
    <row r="6751" spans="1:26" x14ac:dyDescent="0.25">
      <c r="A6751"/>
      <c r="B6751"/>
      <c r="C6751"/>
      <c r="D6751"/>
      <c r="E6751"/>
      <c r="F6751"/>
      <c r="G6751"/>
      <c r="H6751"/>
      <c r="I6751"/>
      <c r="J6751"/>
      <c r="K6751"/>
      <c r="L6751"/>
      <c r="M6751"/>
      <c r="N6751"/>
      <c r="O6751"/>
      <c r="P6751"/>
      <c r="Q6751"/>
      <c r="R6751"/>
      <c r="S6751"/>
      <c r="T6751"/>
      <c r="U6751"/>
      <c r="V6751"/>
      <c r="W6751"/>
      <c r="X6751"/>
      <c r="Y6751"/>
      <c r="Z6751"/>
    </row>
    <row r="6752" spans="1:26" x14ac:dyDescent="0.25">
      <c r="A6752"/>
      <c r="B6752"/>
      <c r="C6752"/>
      <c r="D6752"/>
      <c r="E6752"/>
      <c r="F6752"/>
      <c r="G6752"/>
      <c r="H6752"/>
      <c r="I6752"/>
      <c r="J6752"/>
      <c r="K6752"/>
      <c r="L6752"/>
      <c r="M6752"/>
      <c r="N6752"/>
      <c r="O6752"/>
      <c r="P6752"/>
      <c r="Q6752"/>
      <c r="R6752"/>
      <c r="S6752"/>
      <c r="T6752"/>
      <c r="U6752"/>
      <c r="V6752"/>
      <c r="W6752"/>
      <c r="X6752"/>
      <c r="Y6752"/>
      <c r="Z6752"/>
    </row>
    <row r="6753" spans="1:26" x14ac:dyDescent="0.25">
      <c r="A6753"/>
      <c r="B6753"/>
      <c r="C6753"/>
      <c r="D6753"/>
      <c r="E6753"/>
      <c r="F6753"/>
      <c r="G6753"/>
      <c r="H6753"/>
      <c r="I6753"/>
      <c r="J6753"/>
      <c r="K6753"/>
      <c r="L6753"/>
      <c r="M6753"/>
      <c r="N6753"/>
      <c r="O6753"/>
      <c r="P6753"/>
      <c r="Q6753"/>
      <c r="R6753"/>
      <c r="S6753"/>
      <c r="T6753"/>
      <c r="U6753"/>
      <c r="V6753"/>
      <c r="W6753"/>
      <c r="X6753"/>
      <c r="Y6753"/>
      <c r="Z6753"/>
    </row>
    <row r="6754" spans="1:26" x14ac:dyDescent="0.25">
      <c r="A6754"/>
      <c r="B6754"/>
      <c r="C6754"/>
      <c r="D6754"/>
      <c r="E6754"/>
      <c r="F6754"/>
      <c r="G6754"/>
      <c r="H6754"/>
      <c r="I6754"/>
      <c r="J6754"/>
      <c r="K6754"/>
      <c r="L6754"/>
      <c r="M6754"/>
      <c r="N6754"/>
      <c r="O6754"/>
      <c r="P6754"/>
      <c r="Q6754"/>
      <c r="R6754"/>
      <c r="S6754"/>
      <c r="T6754"/>
      <c r="U6754"/>
      <c r="V6754"/>
      <c r="W6754"/>
      <c r="X6754"/>
      <c r="Y6754"/>
      <c r="Z6754"/>
    </row>
    <row r="6755" spans="1:26" x14ac:dyDescent="0.25">
      <c r="A6755"/>
      <c r="B6755"/>
      <c r="C6755"/>
      <c r="D6755"/>
      <c r="E6755"/>
      <c r="F6755"/>
      <c r="G6755"/>
      <c r="H6755"/>
      <c r="I6755"/>
      <c r="J6755"/>
      <c r="K6755"/>
      <c r="L6755"/>
      <c r="M6755"/>
      <c r="N6755"/>
      <c r="O6755"/>
      <c r="P6755"/>
      <c r="Q6755"/>
      <c r="R6755"/>
      <c r="S6755"/>
      <c r="T6755"/>
      <c r="U6755"/>
      <c r="V6755"/>
      <c r="W6755"/>
      <c r="X6755"/>
      <c r="Y6755"/>
      <c r="Z6755"/>
    </row>
    <row r="6756" spans="1:26" x14ac:dyDescent="0.25">
      <c r="A6756"/>
      <c r="B6756"/>
      <c r="C6756"/>
      <c r="D6756"/>
      <c r="E6756"/>
      <c r="F6756"/>
      <c r="G6756"/>
      <c r="H6756"/>
      <c r="I6756"/>
      <c r="J6756"/>
      <c r="K6756"/>
      <c r="L6756"/>
      <c r="M6756"/>
      <c r="N6756"/>
      <c r="O6756"/>
      <c r="P6756"/>
      <c r="Q6756"/>
      <c r="R6756"/>
      <c r="S6756"/>
      <c r="T6756"/>
      <c r="U6756"/>
      <c r="V6756"/>
      <c r="W6756"/>
      <c r="X6756"/>
      <c r="Y6756"/>
      <c r="Z6756"/>
    </row>
    <row r="6757" spans="1:26" x14ac:dyDescent="0.25">
      <c r="A6757"/>
      <c r="B6757"/>
      <c r="C6757"/>
      <c r="D6757"/>
      <c r="E6757"/>
      <c r="F6757"/>
      <c r="G6757"/>
      <c r="H6757"/>
      <c r="I6757"/>
      <c r="J6757"/>
      <c r="K6757"/>
      <c r="L6757"/>
      <c r="M6757"/>
      <c r="N6757"/>
      <c r="O6757"/>
      <c r="P6757"/>
      <c r="Q6757"/>
      <c r="R6757"/>
      <c r="S6757"/>
      <c r="T6757"/>
      <c r="U6757"/>
      <c r="V6757"/>
      <c r="W6757"/>
      <c r="X6757"/>
      <c r="Y6757"/>
      <c r="Z6757"/>
    </row>
    <row r="6758" spans="1:26" x14ac:dyDescent="0.25">
      <c r="A6758"/>
      <c r="B6758"/>
      <c r="C6758"/>
      <c r="D6758"/>
      <c r="E6758"/>
      <c r="F6758"/>
      <c r="G6758"/>
      <c r="H6758"/>
      <c r="I6758"/>
      <c r="J6758"/>
      <c r="K6758"/>
      <c r="L6758"/>
      <c r="M6758"/>
      <c r="N6758"/>
      <c r="O6758"/>
      <c r="P6758"/>
      <c r="Q6758"/>
      <c r="R6758"/>
      <c r="S6758"/>
      <c r="T6758"/>
      <c r="U6758"/>
      <c r="V6758"/>
      <c r="W6758"/>
      <c r="X6758"/>
      <c r="Y6758"/>
      <c r="Z6758"/>
    </row>
    <row r="6759" spans="1:26" x14ac:dyDescent="0.25">
      <c r="A6759"/>
      <c r="B6759"/>
      <c r="C6759"/>
      <c r="D6759"/>
      <c r="E6759"/>
      <c r="F6759"/>
      <c r="G6759"/>
      <c r="H6759"/>
      <c r="I6759"/>
      <c r="J6759"/>
      <c r="K6759"/>
      <c r="L6759"/>
      <c r="M6759"/>
      <c r="N6759"/>
      <c r="O6759"/>
      <c r="P6759"/>
      <c r="Q6759"/>
      <c r="R6759"/>
      <c r="S6759"/>
      <c r="T6759"/>
      <c r="U6759"/>
      <c r="V6759"/>
      <c r="W6759"/>
      <c r="X6759"/>
      <c r="Y6759"/>
      <c r="Z6759"/>
    </row>
    <row r="6760" spans="1:26" x14ac:dyDescent="0.25">
      <c r="A6760"/>
      <c r="B6760"/>
      <c r="C6760"/>
      <c r="D6760"/>
      <c r="E6760"/>
      <c r="F6760"/>
      <c r="G6760"/>
      <c r="H6760"/>
      <c r="I6760"/>
      <c r="J6760"/>
      <c r="K6760"/>
      <c r="L6760"/>
      <c r="M6760"/>
      <c r="N6760"/>
      <c r="O6760"/>
      <c r="P6760"/>
      <c r="Q6760"/>
      <c r="R6760"/>
      <c r="S6760"/>
      <c r="T6760"/>
      <c r="U6760"/>
      <c r="V6760"/>
      <c r="W6760"/>
      <c r="X6760"/>
      <c r="Y6760"/>
      <c r="Z6760"/>
    </row>
    <row r="6761" spans="1:26" x14ac:dyDescent="0.25">
      <c r="A6761"/>
      <c r="B6761"/>
      <c r="C6761"/>
      <c r="D6761"/>
      <c r="E6761"/>
      <c r="F6761"/>
      <c r="G6761"/>
      <c r="H6761"/>
      <c r="I6761"/>
      <c r="J6761"/>
      <c r="K6761"/>
      <c r="L6761"/>
      <c r="M6761"/>
      <c r="N6761"/>
      <c r="O6761"/>
      <c r="P6761"/>
      <c r="Q6761"/>
      <c r="R6761"/>
      <c r="S6761"/>
      <c r="T6761"/>
      <c r="U6761"/>
      <c r="V6761"/>
      <c r="W6761"/>
      <c r="X6761"/>
      <c r="Y6761"/>
      <c r="Z6761"/>
    </row>
    <row r="6762" spans="1:26" x14ac:dyDescent="0.25">
      <c r="A6762"/>
      <c r="B6762"/>
      <c r="C6762"/>
      <c r="D6762"/>
      <c r="E6762"/>
      <c r="F6762"/>
      <c r="G6762"/>
      <c r="H6762"/>
      <c r="I6762"/>
      <c r="J6762"/>
      <c r="K6762"/>
      <c r="L6762"/>
      <c r="M6762"/>
      <c r="N6762"/>
      <c r="O6762"/>
      <c r="P6762"/>
      <c r="Q6762"/>
      <c r="R6762"/>
      <c r="S6762"/>
      <c r="T6762"/>
      <c r="U6762"/>
      <c r="V6762"/>
      <c r="W6762"/>
      <c r="X6762"/>
      <c r="Y6762"/>
      <c r="Z6762"/>
    </row>
    <row r="6763" spans="1:26" x14ac:dyDescent="0.25">
      <c r="A6763"/>
      <c r="B6763"/>
      <c r="C6763"/>
      <c r="D6763"/>
      <c r="E6763"/>
      <c r="F6763"/>
      <c r="G6763"/>
      <c r="H6763"/>
      <c r="I6763"/>
      <c r="J6763"/>
      <c r="K6763"/>
      <c r="L6763"/>
      <c r="M6763"/>
      <c r="N6763"/>
      <c r="O6763"/>
      <c r="P6763"/>
      <c r="Q6763"/>
      <c r="R6763"/>
      <c r="S6763"/>
      <c r="T6763"/>
      <c r="U6763"/>
      <c r="V6763"/>
      <c r="W6763"/>
      <c r="X6763"/>
      <c r="Y6763"/>
      <c r="Z6763"/>
    </row>
    <row r="6764" spans="1:26" x14ac:dyDescent="0.25">
      <c r="A6764"/>
      <c r="B6764"/>
      <c r="C6764"/>
      <c r="D6764"/>
      <c r="E6764"/>
      <c r="F6764"/>
      <c r="G6764"/>
      <c r="H6764"/>
      <c r="I6764"/>
      <c r="J6764"/>
      <c r="K6764"/>
      <c r="L6764"/>
      <c r="M6764"/>
      <c r="N6764"/>
      <c r="O6764"/>
      <c r="P6764"/>
      <c r="Q6764"/>
      <c r="R6764"/>
      <c r="S6764"/>
      <c r="T6764"/>
      <c r="U6764"/>
      <c r="V6764"/>
      <c r="W6764"/>
      <c r="X6764"/>
      <c r="Y6764"/>
      <c r="Z6764"/>
    </row>
    <row r="6765" spans="1:26" x14ac:dyDescent="0.25">
      <c r="A6765"/>
      <c r="B6765"/>
      <c r="C6765"/>
      <c r="D6765"/>
      <c r="E6765"/>
      <c r="F6765"/>
      <c r="G6765"/>
      <c r="H6765"/>
      <c r="I6765"/>
      <c r="J6765"/>
      <c r="K6765"/>
      <c r="L6765"/>
      <c r="M6765"/>
      <c r="N6765"/>
      <c r="O6765"/>
      <c r="P6765"/>
      <c r="Q6765"/>
      <c r="R6765"/>
      <c r="S6765"/>
      <c r="T6765"/>
      <c r="U6765"/>
      <c r="V6765"/>
      <c r="W6765"/>
      <c r="X6765"/>
      <c r="Y6765"/>
      <c r="Z6765"/>
    </row>
    <row r="6766" spans="1:26" x14ac:dyDescent="0.25">
      <c r="A6766"/>
      <c r="B6766"/>
      <c r="C6766"/>
      <c r="D6766"/>
      <c r="E6766"/>
      <c r="F6766"/>
      <c r="G6766"/>
      <c r="H6766"/>
      <c r="I6766"/>
      <c r="J6766"/>
      <c r="K6766"/>
      <c r="L6766"/>
      <c r="M6766"/>
      <c r="N6766"/>
      <c r="O6766"/>
      <c r="P6766"/>
      <c r="Q6766"/>
      <c r="R6766"/>
      <c r="S6766"/>
      <c r="T6766"/>
      <c r="U6766"/>
      <c r="V6766"/>
      <c r="W6766"/>
      <c r="X6766"/>
      <c r="Y6766"/>
      <c r="Z6766"/>
    </row>
    <row r="6767" spans="1:26" x14ac:dyDescent="0.25">
      <c r="A6767"/>
      <c r="B6767"/>
      <c r="C6767"/>
      <c r="D6767"/>
      <c r="E6767"/>
      <c r="F6767"/>
      <c r="G6767"/>
      <c r="H6767"/>
      <c r="I6767"/>
      <c r="J6767"/>
      <c r="K6767"/>
      <c r="L6767"/>
      <c r="M6767"/>
      <c r="N6767"/>
      <c r="O6767"/>
      <c r="P6767"/>
      <c r="Q6767"/>
      <c r="R6767"/>
      <c r="S6767"/>
      <c r="T6767"/>
      <c r="U6767"/>
      <c r="V6767"/>
      <c r="W6767"/>
      <c r="X6767"/>
      <c r="Y6767"/>
      <c r="Z6767"/>
    </row>
    <row r="6768" spans="1:26" x14ac:dyDescent="0.25">
      <c r="A6768"/>
      <c r="B6768"/>
      <c r="C6768"/>
      <c r="D6768"/>
      <c r="E6768"/>
      <c r="F6768"/>
      <c r="G6768"/>
      <c r="H6768"/>
      <c r="I6768"/>
      <c r="J6768"/>
      <c r="K6768"/>
      <c r="L6768"/>
      <c r="M6768"/>
      <c r="N6768"/>
      <c r="O6768"/>
      <c r="P6768"/>
      <c r="Q6768"/>
      <c r="R6768"/>
      <c r="S6768"/>
      <c r="T6768"/>
      <c r="U6768"/>
      <c r="V6768"/>
      <c r="W6768"/>
      <c r="X6768"/>
      <c r="Y6768"/>
      <c r="Z6768"/>
    </row>
    <row r="6769" spans="1:26" x14ac:dyDescent="0.25">
      <c r="A6769"/>
      <c r="B6769"/>
      <c r="C6769"/>
      <c r="D6769"/>
      <c r="E6769"/>
      <c r="F6769"/>
      <c r="G6769"/>
      <c r="H6769"/>
      <c r="I6769"/>
      <c r="J6769"/>
      <c r="K6769"/>
      <c r="L6769"/>
      <c r="M6769"/>
      <c r="N6769"/>
      <c r="O6769"/>
      <c r="P6769"/>
      <c r="Q6769"/>
      <c r="R6769"/>
      <c r="S6769"/>
      <c r="T6769"/>
      <c r="U6769"/>
      <c r="V6769"/>
      <c r="W6769"/>
      <c r="X6769"/>
      <c r="Y6769"/>
      <c r="Z6769"/>
    </row>
    <row r="6770" spans="1:26" x14ac:dyDescent="0.25">
      <c r="A6770"/>
      <c r="B6770"/>
      <c r="C6770"/>
      <c r="D6770"/>
      <c r="E6770"/>
      <c r="F6770"/>
      <c r="G6770"/>
      <c r="H6770"/>
      <c r="I6770"/>
      <c r="J6770"/>
      <c r="K6770"/>
      <c r="L6770"/>
      <c r="M6770"/>
      <c r="N6770"/>
      <c r="O6770"/>
      <c r="P6770"/>
      <c r="Q6770"/>
      <c r="R6770"/>
      <c r="S6770"/>
      <c r="T6770"/>
      <c r="U6770"/>
      <c r="V6770"/>
      <c r="W6770"/>
      <c r="X6770"/>
      <c r="Y6770"/>
      <c r="Z6770"/>
    </row>
    <row r="6771" spans="1:26" x14ac:dyDescent="0.25">
      <c r="A6771"/>
      <c r="B6771"/>
      <c r="C6771"/>
      <c r="D6771"/>
      <c r="E6771"/>
      <c r="F6771"/>
      <c r="G6771"/>
      <c r="H6771"/>
      <c r="I6771"/>
      <c r="J6771"/>
      <c r="K6771"/>
      <c r="L6771"/>
      <c r="M6771"/>
      <c r="N6771"/>
      <c r="O6771"/>
      <c r="P6771"/>
      <c r="Q6771"/>
      <c r="R6771"/>
      <c r="S6771"/>
      <c r="T6771"/>
      <c r="U6771"/>
      <c r="V6771"/>
      <c r="W6771"/>
      <c r="X6771"/>
      <c r="Y6771"/>
      <c r="Z6771"/>
    </row>
    <row r="6772" spans="1:26" x14ac:dyDescent="0.25">
      <c r="A6772"/>
      <c r="B6772"/>
      <c r="C6772"/>
      <c r="D6772"/>
      <c r="E6772"/>
      <c r="F6772"/>
      <c r="G6772"/>
      <c r="H6772"/>
      <c r="I6772"/>
      <c r="J6772"/>
      <c r="K6772"/>
      <c r="L6772"/>
      <c r="M6772"/>
      <c r="N6772"/>
      <c r="O6772"/>
      <c r="P6772"/>
      <c r="Q6772"/>
      <c r="R6772"/>
      <c r="S6772"/>
      <c r="T6772"/>
      <c r="U6772"/>
      <c r="V6772"/>
      <c r="W6772"/>
      <c r="X6772"/>
      <c r="Y6772"/>
      <c r="Z6772"/>
    </row>
    <row r="6773" spans="1:26" x14ac:dyDescent="0.25">
      <c r="A6773"/>
      <c r="B6773"/>
      <c r="C6773"/>
      <c r="D6773"/>
      <c r="E6773"/>
      <c r="F6773"/>
      <c r="G6773"/>
      <c r="H6773"/>
      <c r="I6773"/>
      <c r="J6773"/>
      <c r="K6773"/>
      <c r="L6773"/>
      <c r="M6773"/>
      <c r="N6773"/>
      <c r="O6773"/>
      <c r="P6773"/>
      <c r="Q6773"/>
      <c r="R6773"/>
      <c r="S6773"/>
      <c r="T6773"/>
      <c r="U6773"/>
      <c r="V6773"/>
      <c r="W6773"/>
      <c r="X6773"/>
      <c r="Y6773"/>
      <c r="Z6773"/>
    </row>
    <row r="6774" spans="1:26" x14ac:dyDescent="0.25">
      <c r="A6774"/>
      <c r="B6774"/>
      <c r="C6774"/>
      <c r="D6774"/>
      <c r="E6774"/>
      <c r="F6774"/>
      <c r="G6774"/>
      <c r="H6774"/>
      <c r="I6774"/>
      <c r="J6774"/>
      <c r="K6774"/>
      <c r="L6774"/>
      <c r="M6774"/>
      <c r="N6774"/>
      <c r="O6774"/>
      <c r="P6774"/>
      <c r="Q6774"/>
      <c r="R6774"/>
      <c r="S6774"/>
      <c r="T6774"/>
      <c r="U6774"/>
      <c r="V6774"/>
      <c r="W6774"/>
      <c r="X6774"/>
      <c r="Y6774"/>
      <c r="Z6774"/>
    </row>
    <row r="6775" spans="1:26" x14ac:dyDescent="0.25">
      <c r="A6775"/>
      <c r="B6775"/>
      <c r="C6775"/>
      <c r="D6775"/>
      <c r="E6775"/>
      <c r="F6775"/>
      <c r="G6775"/>
      <c r="H6775"/>
      <c r="I6775"/>
      <c r="J6775"/>
      <c r="K6775"/>
      <c r="L6775"/>
      <c r="M6775"/>
      <c r="N6775"/>
      <c r="O6775"/>
      <c r="P6775"/>
      <c r="Q6775"/>
      <c r="R6775"/>
      <c r="S6775"/>
      <c r="T6775"/>
      <c r="U6775"/>
      <c r="V6775"/>
      <c r="W6775"/>
      <c r="X6775"/>
      <c r="Y6775"/>
      <c r="Z6775"/>
    </row>
    <row r="6776" spans="1:26" x14ac:dyDescent="0.25">
      <c r="A6776"/>
      <c r="B6776"/>
      <c r="C6776"/>
      <c r="D6776"/>
      <c r="E6776"/>
      <c r="F6776"/>
      <c r="G6776"/>
      <c r="H6776"/>
      <c r="I6776"/>
      <c r="J6776"/>
      <c r="K6776"/>
      <c r="L6776"/>
      <c r="M6776"/>
      <c r="N6776"/>
      <c r="O6776"/>
      <c r="P6776"/>
      <c r="Q6776"/>
      <c r="R6776"/>
      <c r="S6776"/>
      <c r="T6776"/>
      <c r="U6776"/>
      <c r="V6776"/>
      <c r="W6776"/>
      <c r="X6776"/>
      <c r="Y6776"/>
      <c r="Z6776"/>
    </row>
    <row r="6777" spans="1:26" x14ac:dyDescent="0.25">
      <c r="A6777"/>
      <c r="B6777"/>
      <c r="C6777"/>
      <c r="D6777"/>
      <c r="E6777"/>
      <c r="F6777"/>
      <c r="G6777"/>
      <c r="H6777"/>
      <c r="I6777"/>
      <c r="J6777"/>
      <c r="K6777"/>
      <c r="L6777"/>
      <c r="M6777"/>
      <c r="N6777"/>
      <c r="O6777"/>
      <c r="P6777"/>
      <c r="Q6777"/>
      <c r="R6777"/>
      <c r="S6777"/>
      <c r="T6777"/>
      <c r="U6777"/>
      <c r="V6777"/>
      <c r="W6777"/>
      <c r="X6777"/>
      <c r="Y6777"/>
      <c r="Z6777"/>
    </row>
    <row r="6778" spans="1:26" x14ac:dyDescent="0.25">
      <c r="A6778"/>
      <c r="B6778"/>
      <c r="C6778"/>
      <c r="D6778"/>
      <c r="E6778"/>
      <c r="F6778"/>
      <c r="G6778"/>
      <c r="H6778"/>
      <c r="I6778"/>
      <c r="J6778"/>
      <c r="K6778"/>
      <c r="L6778"/>
      <c r="M6778"/>
      <c r="N6778"/>
      <c r="O6778"/>
      <c r="P6778"/>
      <c r="Q6778"/>
      <c r="R6778"/>
      <c r="S6778"/>
      <c r="T6778"/>
      <c r="U6778"/>
      <c r="V6778"/>
      <c r="W6778"/>
      <c r="X6778"/>
      <c r="Y6778"/>
      <c r="Z6778"/>
    </row>
    <row r="6779" spans="1:26" x14ac:dyDescent="0.25">
      <c r="A6779"/>
      <c r="B6779"/>
      <c r="C6779"/>
      <c r="D6779"/>
      <c r="E6779"/>
      <c r="F6779"/>
      <c r="G6779"/>
      <c r="H6779"/>
      <c r="I6779"/>
      <c r="J6779"/>
      <c r="K6779"/>
      <c r="L6779"/>
      <c r="M6779"/>
      <c r="N6779"/>
      <c r="O6779"/>
      <c r="P6779"/>
      <c r="Q6779"/>
      <c r="R6779"/>
      <c r="S6779"/>
      <c r="T6779"/>
      <c r="U6779"/>
      <c r="V6779"/>
      <c r="W6779"/>
      <c r="X6779"/>
      <c r="Y6779"/>
      <c r="Z6779"/>
    </row>
    <row r="6780" spans="1:26" x14ac:dyDescent="0.25">
      <c r="A6780"/>
      <c r="B6780"/>
      <c r="C6780"/>
      <c r="D6780"/>
      <c r="E6780"/>
      <c r="F6780"/>
      <c r="G6780"/>
      <c r="H6780"/>
      <c r="I6780"/>
      <c r="J6780"/>
      <c r="K6780"/>
      <c r="L6780"/>
      <c r="M6780"/>
      <c r="N6780"/>
      <c r="O6780"/>
      <c r="P6780"/>
      <c r="Q6780"/>
      <c r="R6780"/>
      <c r="S6780"/>
      <c r="T6780"/>
      <c r="U6780"/>
      <c r="V6780"/>
      <c r="W6780"/>
      <c r="X6780"/>
      <c r="Y6780"/>
      <c r="Z6780"/>
    </row>
    <row r="6781" spans="1:26" x14ac:dyDescent="0.25">
      <c r="A6781"/>
      <c r="B6781"/>
      <c r="C6781"/>
      <c r="D6781"/>
      <c r="E6781"/>
      <c r="F6781"/>
      <c r="G6781"/>
      <c r="H6781"/>
      <c r="I6781"/>
      <c r="J6781"/>
      <c r="K6781"/>
      <c r="L6781"/>
      <c r="M6781"/>
      <c r="N6781"/>
      <c r="O6781"/>
      <c r="P6781"/>
      <c r="Q6781"/>
      <c r="R6781"/>
      <c r="S6781"/>
      <c r="T6781"/>
      <c r="U6781"/>
      <c r="V6781"/>
      <c r="W6781"/>
      <c r="X6781"/>
      <c r="Y6781"/>
      <c r="Z6781"/>
    </row>
    <row r="6782" spans="1:26" x14ac:dyDescent="0.25">
      <c r="A6782"/>
      <c r="B6782"/>
      <c r="C6782"/>
      <c r="D6782"/>
      <c r="E6782"/>
      <c r="F6782"/>
      <c r="G6782"/>
      <c r="H6782"/>
      <c r="I6782"/>
      <c r="J6782"/>
      <c r="K6782"/>
      <c r="L6782"/>
      <c r="M6782"/>
      <c r="N6782"/>
      <c r="O6782"/>
      <c r="P6782"/>
      <c r="Q6782"/>
      <c r="R6782"/>
      <c r="S6782"/>
      <c r="T6782"/>
      <c r="U6782"/>
      <c r="V6782"/>
      <c r="W6782"/>
      <c r="X6782"/>
      <c r="Y6782"/>
      <c r="Z6782"/>
    </row>
    <row r="6783" spans="1:26" x14ac:dyDescent="0.25">
      <c r="A6783"/>
      <c r="B6783"/>
      <c r="C6783"/>
      <c r="D6783"/>
      <c r="E6783"/>
      <c r="F6783"/>
      <c r="G6783"/>
      <c r="H6783"/>
      <c r="I6783"/>
      <c r="J6783"/>
      <c r="K6783"/>
      <c r="L6783"/>
      <c r="M6783"/>
      <c r="N6783"/>
      <c r="O6783"/>
      <c r="P6783"/>
      <c r="Q6783"/>
      <c r="R6783"/>
      <c r="S6783"/>
      <c r="T6783"/>
      <c r="U6783"/>
      <c r="V6783"/>
      <c r="W6783"/>
      <c r="X6783"/>
      <c r="Y6783"/>
      <c r="Z6783"/>
    </row>
    <row r="6784" spans="1:26" x14ac:dyDescent="0.25">
      <c r="A6784"/>
      <c r="B6784"/>
      <c r="C6784"/>
      <c r="D6784"/>
      <c r="E6784"/>
      <c r="F6784"/>
      <c r="G6784"/>
      <c r="H6784"/>
      <c r="I6784"/>
      <c r="J6784"/>
      <c r="K6784"/>
      <c r="L6784"/>
      <c r="M6784"/>
      <c r="N6784"/>
      <c r="O6784"/>
      <c r="P6784"/>
      <c r="Q6784"/>
      <c r="R6784"/>
      <c r="S6784"/>
      <c r="T6784"/>
      <c r="U6784"/>
      <c r="V6784"/>
      <c r="W6784"/>
      <c r="X6784"/>
      <c r="Y6784"/>
      <c r="Z6784"/>
    </row>
    <row r="6785" spans="1:26" x14ac:dyDescent="0.25">
      <c r="A6785"/>
      <c r="B6785"/>
      <c r="C6785"/>
      <c r="D6785"/>
      <c r="E6785"/>
      <c r="F6785"/>
      <c r="G6785"/>
      <c r="H6785"/>
      <c r="I6785"/>
      <c r="J6785"/>
      <c r="K6785"/>
      <c r="L6785"/>
      <c r="M6785"/>
      <c r="N6785"/>
      <c r="O6785"/>
      <c r="P6785"/>
      <c r="Q6785"/>
      <c r="R6785"/>
      <c r="S6785"/>
      <c r="T6785"/>
      <c r="U6785"/>
      <c r="V6785"/>
      <c r="W6785"/>
      <c r="X6785"/>
      <c r="Y6785"/>
      <c r="Z6785"/>
    </row>
    <row r="6786" spans="1:26" x14ac:dyDescent="0.25">
      <c r="A6786"/>
      <c r="B6786"/>
      <c r="C6786"/>
      <c r="D6786"/>
      <c r="E6786"/>
      <c r="F6786"/>
      <c r="G6786"/>
      <c r="H6786"/>
      <c r="I6786"/>
      <c r="J6786"/>
      <c r="K6786"/>
      <c r="L6786"/>
      <c r="M6786"/>
      <c r="N6786"/>
      <c r="O6786"/>
      <c r="P6786"/>
      <c r="Q6786"/>
      <c r="R6786"/>
      <c r="S6786"/>
      <c r="T6786"/>
      <c r="U6786"/>
      <c r="V6786"/>
      <c r="W6786"/>
      <c r="X6786"/>
      <c r="Y6786"/>
      <c r="Z6786"/>
    </row>
    <row r="6787" spans="1:26" x14ac:dyDescent="0.25">
      <c r="A6787"/>
      <c r="B6787"/>
      <c r="C6787"/>
      <c r="D6787"/>
      <c r="E6787"/>
      <c r="F6787"/>
      <c r="G6787"/>
      <c r="H6787"/>
      <c r="I6787"/>
      <c r="J6787"/>
      <c r="K6787"/>
      <c r="L6787"/>
      <c r="M6787"/>
      <c r="N6787"/>
      <c r="O6787"/>
      <c r="P6787"/>
      <c r="Q6787"/>
      <c r="R6787"/>
      <c r="S6787"/>
      <c r="T6787"/>
      <c r="U6787"/>
      <c r="V6787"/>
      <c r="W6787"/>
      <c r="X6787"/>
      <c r="Y6787"/>
      <c r="Z6787"/>
    </row>
    <row r="6788" spans="1:26" x14ac:dyDescent="0.25">
      <c r="A6788"/>
      <c r="B6788"/>
      <c r="C6788"/>
      <c r="D6788"/>
      <c r="E6788"/>
      <c r="F6788"/>
      <c r="G6788"/>
      <c r="H6788"/>
      <c r="I6788"/>
      <c r="J6788"/>
      <c r="K6788"/>
      <c r="L6788"/>
      <c r="M6788"/>
      <c r="N6788"/>
      <c r="O6788"/>
      <c r="P6788"/>
      <c r="Q6788"/>
      <c r="R6788"/>
      <c r="S6788"/>
      <c r="T6788"/>
      <c r="U6788"/>
      <c r="V6788"/>
      <c r="W6788"/>
      <c r="X6788"/>
      <c r="Y6788"/>
      <c r="Z6788"/>
    </row>
    <row r="6789" spans="1:26" x14ac:dyDescent="0.25">
      <c r="A6789"/>
      <c r="B6789"/>
      <c r="C6789"/>
      <c r="D6789"/>
      <c r="E6789"/>
      <c r="F6789"/>
      <c r="G6789"/>
      <c r="H6789"/>
      <c r="I6789"/>
      <c r="J6789"/>
      <c r="K6789"/>
      <c r="L6789"/>
      <c r="M6789"/>
      <c r="N6789"/>
      <c r="O6789"/>
      <c r="P6789"/>
      <c r="Q6789"/>
      <c r="R6789"/>
      <c r="S6789"/>
      <c r="T6789"/>
      <c r="U6789"/>
      <c r="V6789"/>
      <c r="W6789"/>
      <c r="X6789"/>
      <c r="Y6789"/>
      <c r="Z6789"/>
    </row>
    <row r="6790" spans="1:26" x14ac:dyDescent="0.25">
      <c r="A6790"/>
      <c r="B6790"/>
      <c r="C6790"/>
      <c r="D6790"/>
      <c r="E6790"/>
      <c r="F6790"/>
      <c r="G6790"/>
      <c r="H6790"/>
      <c r="I6790"/>
      <c r="J6790"/>
      <c r="K6790"/>
      <c r="L6790"/>
      <c r="M6790"/>
      <c r="N6790"/>
      <c r="O6790"/>
      <c r="P6790"/>
      <c r="Q6790"/>
      <c r="R6790"/>
      <c r="S6790"/>
      <c r="T6790"/>
      <c r="U6790"/>
      <c r="V6790"/>
      <c r="W6790"/>
      <c r="X6790"/>
      <c r="Y6790"/>
      <c r="Z6790"/>
    </row>
    <row r="6791" spans="1:26" x14ac:dyDescent="0.25">
      <c r="A6791"/>
      <c r="B6791"/>
      <c r="C6791"/>
      <c r="D6791"/>
      <c r="E6791"/>
      <c r="F6791"/>
      <c r="G6791"/>
      <c r="H6791"/>
      <c r="I6791"/>
      <c r="J6791"/>
      <c r="K6791"/>
      <c r="L6791"/>
      <c r="M6791"/>
      <c r="N6791"/>
      <c r="O6791"/>
      <c r="P6791"/>
      <c r="Q6791"/>
      <c r="R6791"/>
      <c r="S6791"/>
      <c r="T6791"/>
      <c r="U6791"/>
      <c r="V6791"/>
      <c r="W6791"/>
      <c r="X6791"/>
      <c r="Y6791"/>
      <c r="Z6791"/>
    </row>
    <row r="6792" spans="1:26" x14ac:dyDescent="0.25">
      <c r="A6792"/>
      <c r="B6792"/>
      <c r="C6792"/>
      <c r="D6792"/>
      <c r="E6792"/>
      <c r="F6792"/>
      <c r="G6792"/>
      <c r="H6792"/>
      <c r="I6792"/>
      <c r="J6792"/>
      <c r="K6792"/>
      <c r="L6792"/>
      <c r="M6792"/>
      <c r="N6792"/>
      <c r="O6792"/>
      <c r="P6792"/>
      <c r="Q6792"/>
      <c r="R6792"/>
      <c r="S6792"/>
      <c r="T6792"/>
      <c r="U6792"/>
      <c r="V6792"/>
      <c r="W6792"/>
      <c r="X6792"/>
      <c r="Y6792"/>
      <c r="Z6792"/>
    </row>
    <row r="6793" spans="1:26" x14ac:dyDescent="0.25">
      <c r="A6793"/>
      <c r="B6793"/>
      <c r="C6793"/>
      <c r="D6793"/>
      <c r="E6793"/>
      <c r="F6793"/>
      <c r="G6793"/>
      <c r="H6793"/>
      <c r="I6793"/>
      <c r="J6793"/>
      <c r="K6793"/>
      <c r="L6793"/>
      <c r="M6793"/>
      <c r="N6793"/>
      <c r="O6793"/>
      <c r="P6793"/>
      <c r="Q6793"/>
      <c r="R6793"/>
      <c r="S6793"/>
      <c r="T6793"/>
      <c r="U6793"/>
      <c r="V6793"/>
      <c r="W6793"/>
      <c r="X6793"/>
      <c r="Y6793"/>
      <c r="Z6793"/>
    </row>
    <row r="6794" spans="1:26" x14ac:dyDescent="0.25">
      <c r="A6794"/>
      <c r="B6794"/>
      <c r="C6794"/>
      <c r="D6794"/>
      <c r="E6794"/>
      <c r="F6794"/>
      <c r="G6794"/>
      <c r="H6794"/>
      <c r="I6794"/>
      <c r="J6794"/>
      <c r="K6794"/>
      <c r="L6794"/>
      <c r="M6794"/>
      <c r="N6794"/>
      <c r="O6794"/>
      <c r="P6794"/>
      <c r="Q6794"/>
      <c r="R6794"/>
      <c r="S6794"/>
      <c r="T6794"/>
      <c r="U6794"/>
      <c r="V6794"/>
      <c r="W6794"/>
      <c r="X6794"/>
      <c r="Y6794"/>
      <c r="Z6794"/>
    </row>
    <row r="6795" spans="1:26" x14ac:dyDescent="0.25">
      <c r="A6795"/>
      <c r="B6795"/>
      <c r="C6795"/>
      <c r="D6795"/>
      <c r="E6795"/>
      <c r="F6795"/>
      <c r="G6795"/>
      <c r="H6795"/>
      <c r="I6795"/>
      <c r="J6795"/>
      <c r="K6795"/>
      <c r="L6795"/>
      <c r="M6795"/>
      <c r="N6795"/>
      <c r="O6795"/>
      <c r="P6795"/>
      <c r="Q6795"/>
      <c r="R6795"/>
      <c r="S6795"/>
      <c r="T6795"/>
      <c r="U6795"/>
      <c r="V6795"/>
      <c r="W6795"/>
      <c r="X6795"/>
      <c r="Y6795"/>
      <c r="Z6795"/>
    </row>
    <row r="6796" spans="1:26" x14ac:dyDescent="0.25">
      <c r="A6796"/>
      <c r="B6796"/>
      <c r="C6796"/>
      <c r="D6796"/>
      <c r="E6796"/>
      <c r="F6796"/>
      <c r="G6796"/>
      <c r="H6796"/>
      <c r="I6796"/>
      <c r="J6796"/>
      <c r="K6796"/>
      <c r="L6796"/>
      <c r="M6796"/>
      <c r="N6796"/>
      <c r="O6796"/>
      <c r="P6796"/>
      <c r="Q6796"/>
      <c r="R6796"/>
      <c r="S6796"/>
      <c r="T6796"/>
      <c r="U6796"/>
      <c r="V6796"/>
      <c r="W6796"/>
      <c r="X6796"/>
      <c r="Y6796"/>
      <c r="Z6796"/>
    </row>
    <row r="6797" spans="1:26" x14ac:dyDescent="0.25">
      <c r="A6797"/>
      <c r="B6797"/>
      <c r="C6797"/>
      <c r="D6797"/>
      <c r="E6797"/>
      <c r="F6797"/>
      <c r="G6797"/>
      <c r="H6797"/>
      <c r="I6797"/>
      <c r="J6797"/>
      <c r="K6797"/>
      <c r="L6797"/>
      <c r="M6797"/>
      <c r="N6797"/>
      <c r="O6797"/>
      <c r="P6797"/>
      <c r="Q6797"/>
      <c r="R6797"/>
      <c r="S6797"/>
      <c r="T6797"/>
      <c r="U6797"/>
      <c r="V6797"/>
      <c r="W6797"/>
      <c r="X6797"/>
      <c r="Y6797"/>
      <c r="Z6797"/>
    </row>
    <row r="6798" spans="1:26" x14ac:dyDescent="0.25">
      <c r="A6798"/>
      <c r="B6798"/>
      <c r="C6798"/>
      <c r="D6798"/>
      <c r="E6798"/>
      <c r="F6798"/>
      <c r="G6798"/>
      <c r="H6798"/>
      <c r="I6798"/>
      <c r="J6798"/>
      <c r="K6798"/>
      <c r="L6798"/>
      <c r="M6798"/>
      <c r="N6798"/>
      <c r="O6798"/>
      <c r="P6798"/>
      <c r="Q6798"/>
      <c r="R6798"/>
      <c r="S6798"/>
      <c r="T6798"/>
      <c r="U6798"/>
      <c r="V6798"/>
      <c r="W6798"/>
      <c r="X6798"/>
      <c r="Y6798"/>
      <c r="Z6798"/>
    </row>
    <row r="6799" spans="1:26" x14ac:dyDescent="0.25">
      <c r="A6799"/>
      <c r="B6799"/>
      <c r="C6799"/>
      <c r="D6799"/>
      <c r="E6799"/>
      <c r="F6799"/>
      <c r="G6799"/>
      <c r="H6799"/>
      <c r="I6799"/>
      <c r="J6799"/>
      <c r="K6799"/>
      <c r="L6799"/>
      <c r="M6799"/>
      <c r="N6799"/>
      <c r="O6799"/>
      <c r="P6799"/>
      <c r="Q6799"/>
      <c r="R6799"/>
      <c r="S6799"/>
      <c r="T6799"/>
      <c r="U6799"/>
      <c r="V6799"/>
      <c r="W6799"/>
      <c r="X6799"/>
      <c r="Y6799"/>
      <c r="Z6799"/>
    </row>
    <row r="6800" spans="1:26" x14ac:dyDescent="0.25">
      <c r="A6800"/>
      <c r="B6800"/>
      <c r="C6800"/>
      <c r="D6800"/>
      <c r="E6800"/>
      <c r="F6800"/>
      <c r="G6800"/>
      <c r="H6800"/>
      <c r="I6800"/>
      <c r="J6800"/>
      <c r="K6800"/>
      <c r="L6800"/>
      <c r="M6800"/>
      <c r="N6800"/>
      <c r="O6800"/>
      <c r="P6800"/>
      <c r="Q6800"/>
      <c r="R6800"/>
      <c r="S6800"/>
      <c r="T6800"/>
      <c r="U6800"/>
      <c r="V6800"/>
      <c r="W6800"/>
      <c r="X6800"/>
      <c r="Y6800"/>
      <c r="Z6800"/>
    </row>
    <row r="6801" spans="1:26" x14ac:dyDescent="0.25">
      <c r="A6801"/>
      <c r="B6801"/>
      <c r="C6801"/>
      <c r="D6801"/>
      <c r="E6801"/>
      <c r="F6801"/>
      <c r="G6801"/>
      <c r="H6801"/>
      <c r="I6801"/>
      <c r="J6801"/>
      <c r="K6801"/>
      <c r="L6801"/>
      <c r="M6801"/>
      <c r="N6801"/>
      <c r="O6801"/>
      <c r="P6801"/>
      <c r="Q6801"/>
      <c r="R6801"/>
      <c r="S6801"/>
      <c r="T6801"/>
      <c r="U6801"/>
      <c r="V6801"/>
      <c r="W6801"/>
      <c r="X6801"/>
      <c r="Y6801"/>
      <c r="Z6801"/>
    </row>
    <row r="6802" spans="1:26" x14ac:dyDescent="0.25">
      <c r="A6802"/>
      <c r="B6802"/>
      <c r="C6802"/>
      <c r="D6802"/>
      <c r="E6802"/>
      <c r="F6802"/>
      <c r="G6802"/>
      <c r="H6802"/>
      <c r="I6802"/>
      <c r="J6802"/>
      <c r="K6802"/>
      <c r="L6802"/>
      <c r="M6802"/>
      <c r="N6802"/>
      <c r="O6802"/>
      <c r="P6802"/>
      <c r="Q6802"/>
      <c r="R6802"/>
      <c r="S6802"/>
      <c r="T6802"/>
      <c r="U6802"/>
      <c r="V6802"/>
      <c r="W6802"/>
      <c r="X6802"/>
      <c r="Y6802"/>
      <c r="Z6802"/>
    </row>
    <row r="6803" spans="1:26" x14ac:dyDescent="0.25">
      <c r="A6803"/>
      <c r="B6803"/>
      <c r="C6803"/>
      <c r="D6803"/>
      <c r="E6803"/>
      <c r="F6803"/>
      <c r="G6803"/>
      <c r="H6803"/>
      <c r="I6803"/>
      <c r="J6803"/>
      <c r="K6803"/>
      <c r="L6803"/>
      <c r="M6803"/>
      <c r="N6803"/>
      <c r="O6803"/>
      <c r="P6803"/>
      <c r="Q6803"/>
      <c r="R6803"/>
      <c r="S6803"/>
      <c r="T6803"/>
      <c r="U6803"/>
      <c r="V6803"/>
      <c r="W6803"/>
      <c r="X6803"/>
      <c r="Y6803"/>
      <c r="Z6803"/>
    </row>
    <row r="6804" spans="1:26" x14ac:dyDescent="0.25">
      <c r="A6804"/>
      <c r="B6804"/>
      <c r="C6804"/>
      <c r="D6804"/>
      <c r="E6804"/>
      <c r="F6804"/>
      <c r="G6804"/>
      <c r="H6804"/>
      <c r="I6804"/>
      <c r="J6804"/>
      <c r="K6804"/>
      <c r="L6804"/>
      <c r="M6804"/>
      <c r="N6804"/>
      <c r="O6804"/>
      <c r="P6804"/>
      <c r="Q6804"/>
      <c r="R6804"/>
      <c r="S6804"/>
      <c r="T6804"/>
      <c r="U6804"/>
      <c r="V6804"/>
      <c r="W6804"/>
      <c r="X6804"/>
      <c r="Y6804"/>
      <c r="Z6804"/>
    </row>
    <row r="6805" spans="1:26" x14ac:dyDescent="0.25">
      <c r="A6805"/>
      <c r="B6805"/>
      <c r="C6805"/>
      <c r="D6805"/>
      <c r="E6805"/>
      <c r="F6805"/>
      <c r="G6805"/>
      <c r="H6805"/>
      <c r="I6805"/>
      <c r="J6805"/>
      <c r="K6805"/>
      <c r="L6805"/>
      <c r="M6805"/>
      <c r="N6805"/>
      <c r="O6805"/>
      <c r="P6805"/>
      <c r="Q6805"/>
      <c r="R6805"/>
      <c r="S6805"/>
      <c r="T6805"/>
      <c r="U6805"/>
      <c r="V6805"/>
      <c r="W6805"/>
      <c r="X6805"/>
      <c r="Y6805"/>
      <c r="Z6805"/>
    </row>
    <row r="6806" spans="1:26" x14ac:dyDescent="0.25">
      <c r="A6806"/>
      <c r="B6806"/>
      <c r="C6806"/>
      <c r="D6806"/>
      <c r="E6806"/>
      <c r="F6806"/>
      <c r="G6806"/>
      <c r="H6806"/>
      <c r="I6806"/>
      <c r="J6806"/>
      <c r="K6806"/>
      <c r="L6806"/>
      <c r="M6806"/>
      <c r="N6806"/>
      <c r="O6806"/>
      <c r="P6806"/>
      <c r="Q6806"/>
      <c r="R6806"/>
      <c r="S6806"/>
      <c r="T6806"/>
      <c r="U6806"/>
      <c r="V6806"/>
      <c r="W6806"/>
      <c r="X6806"/>
      <c r="Y6806"/>
      <c r="Z6806"/>
    </row>
    <row r="6807" spans="1:26" x14ac:dyDescent="0.25">
      <c r="A6807"/>
      <c r="B6807"/>
      <c r="C6807"/>
      <c r="D6807"/>
      <c r="E6807"/>
      <c r="F6807"/>
      <c r="G6807"/>
      <c r="H6807"/>
      <c r="I6807"/>
      <c r="J6807"/>
      <c r="K6807"/>
      <c r="L6807"/>
      <c r="M6807"/>
      <c r="N6807"/>
      <c r="O6807"/>
      <c r="P6807"/>
      <c r="Q6807"/>
      <c r="R6807"/>
      <c r="S6807"/>
      <c r="T6807"/>
      <c r="U6807"/>
      <c r="V6807"/>
      <c r="W6807"/>
      <c r="X6807"/>
      <c r="Y6807"/>
      <c r="Z6807"/>
    </row>
    <row r="6808" spans="1:26" x14ac:dyDescent="0.25">
      <c r="A6808"/>
      <c r="B6808"/>
      <c r="C6808"/>
      <c r="D6808"/>
      <c r="E6808"/>
      <c r="F6808"/>
      <c r="G6808"/>
      <c r="H6808"/>
      <c r="I6808"/>
      <c r="J6808"/>
      <c r="K6808"/>
      <c r="L6808"/>
      <c r="M6808"/>
      <c r="N6808"/>
      <c r="O6808"/>
      <c r="P6808"/>
      <c r="Q6808"/>
      <c r="R6808"/>
      <c r="S6808"/>
      <c r="T6808"/>
      <c r="U6808"/>
      <c r="V6808"/>
      <c r="W6808"/>
      <c r="X6808"/>
      <c r="Y6808"/>
      <c r="Z6808"/>
    </row>
    <row r="6809" spans="1:26" x14ac:dyDescent="0.25">
      <c r="A6809"/>
      <c r="B6809"/>
      <c r="C6809"/>
      <c r="D6809"/>
      <c r="E6809"/>
      <c r="F6809"/>
      <c r="G6809"/>
      <c r="H6809"/>
      <c r="I6809"/>
      <c r="J6809"/>
      <c r="K6809"/>
      <c r="L6809"/>
      <c r="M6809"/>
      <c r="N6809"/>
      <c r="O6809"/>
      <c r="P6809"/>
      <c r="Q6809"/>
      <c r="R6809"/>
      <c r="S6809"/>
      <c r="T6809"/>
      <c r="U6809"/>
      <c r="V6809"/>
      <c r="W6809"/>
      <c r="X6809"/>
      <c r="Y6809"/>
      <c r="Z6809"/>
    </row>
    <row r="6810" spans="1:26" x14ac:dyDescent="0.25">
      <c r="A6810"/>
      <c r="B6810"/>
      <c r="C6810"/>
      <c r="D6810"/>
      <c r="E6810"/>
      <c r="F6810"/>
      <c r="G6810"/>
      <c r="H6810"/>
      <c r="I6810"/>
      <c r="J6810"/>
      <c r="K6810"/>
      <c r="L6810"/>
      <c r="M6810"/>
      <c r="N6810"/>
      <c r="O6810"/>
      <c r="P6810"/>
      <c r="Q6810"/>
      <c r="R6810"/>
      <c r="S6810"/>
      <c r="T6810"/>
      <c r="U6810"/>
      <c r="V6810"/>
      <c r="W6810"/>
      <c r="X6810"/>
      <c r="Y6810"/>
      <c r="Z6810"/>
    </row>
    <row r="6811" spans="1:26" x14ac:dyDescent="0.25">
      <c r="A6811"/>
      <c r="B6811"/>
      <c r="C6811"/>
      <c r="D6811"/>
      <c r="E6811"/>
      <c r="F6811"/>
      <c r="G6811"/>
      <c r="H6811"/>
      <c r="I6811"/>
      <c r="J6811"/>
      <c r="K6811"/>
      <c r="L6811"/>
      <c r="M6811"/>
      <c r="N6811"/>
      <c r="O6811"/>
      <c r="P6811"/>
      <c r="Q6811"/>
      <c r="R6811"/>
      <c r="S6811"/>
      <c r="T6811"/>
      <c r="U6811"/>
      <c r="V6811"/>
      <c r="W6811"/>
      <c r="X6811"/>
      <c r="Y6811"/>
      <c r="Z6811"/>
    </row>
    <row r="6812" spans="1:26" x14ac:dyDescent="0.25">
      <c r="A6812"/>
      <c r="B6812"/>
      <c r="C6812"/>
      <c r="D6812"/>
      <c r="E6812"/>
      <c r="F6812"/>
      <c r="G6812"/>
      <c r="H6812"/>
      <c r="I6812"/>
      <c r="J6812"/>
      <c r="K6812"/>
      <c r="L6812"/>
      <c r="M6812"/>
      <c r="N6812"/>
      <c r="O6812"/>
      <c r="P6812"/>
      <c r="Q6812"/>
      <c r="R6812"/>
      <c r="S6812"/>
      <c r="T6812"/>
      <c r="U6812"/>
      <c r="V6812"/>
      <c r="W6812"/>
      <c r="X6812"/>
      <c r="Y6812"/>
      <c r="Z6812"/>
    </row>
    <row r="6813" spans="1:26" x14ac:dyDescent="0.25">
      <c r="A6813"/>
      <c r="B6813"/>
      <c r="C6813"/>
      <c r="D6813"/>
      <c r="E6813"/>
      <c r="F6813"/>
      <c r="G6813"/>
      <c r="H6813"/>
      <c r="I6813"/>
      <c r="J6813"/>
      <c r="K6813"/>
      <c r="L6813"/>
      <c r="M6813"/>
      <c r="N6813"/>
      <c r="O6813"/>
      <c r="P6813"/>
      <c r="Q6813"/>
      <c r="R6813"/>
      <c r="S6813"/>
      <c r="T6813"/>
      <c r="U6813"/>
      <c r="V6813"/>
      <c r="W6813"/>
      <c r="X6813"/>
      <c r="Y6813"/>
      <c r="Z6813"/>
    </row>
    <row r="6814" spans="1:26" x14ac:dyDescent="0.25">
      <c r="A6814"/>
      <c r="B6814"/>
      <c r="C6814"/>
      <c r="D6814"/>
      <c r="E6814"/>
      <c r="F6814"/>
      <c r="G6814"/>
      <c r="H6814"/>
      <c r="I6814"/>
      <c r="J6814"/>
      <c r="K6814"/>
      <c r="L6814"/>
      <c r="M6814"/>
      <c r="N6814"/>
      <c r="O6814"/>
      <c r="P6814"/>
      <c r="Q6814"/>
      <c r="R6814"/>
      <c r="S6814"/>
      <c r="T6814"/>
      <c r="U6814"/>
      <c r="V6814"/>
      <c r="W6814"/>
      <c r="X6814"/>
      <c r="Y6814"/>
      <c r="Z6814"/>
    </row>
    <row r="6815" spans="1:26" x14ac:dyDescent="0.25">
      <c r="A6815"/>
      <c r="B6815"/>
      <c r="C6815"/>
      <c r="D6815"/>
      <c r="E6815"/>
      <c r="F6815"/>
      <c r="G6815"/>
      <c r="H6815"/>
      <c r="I6815"/>
      <c r="J6815"/>
      <c r="K6815"/>
      <c r="L6815"/>
      <c r="M6815"/>
      <c r="N6815"/>
      <c r="O6815"/>
      <c r="P6815"/>
      <c r="Q6815"/>
      <c r="R6815"/>
      <c r="S6815"/>
      <c r="T6815"/>
      <c r="U6815"/>
      <c r="V6815"/>
      <c r="W6815"/>
      <c r="X6815"/>
      <c r="Y6815"/>
      <c r="Z6815"/>
    </row>
    <row r="6816" spans="1:26" x14ac:dyDescent="0.25">
      <c r="A6816"/>
      <c r="B6816"/>
      <c r="C6816"/>
      <c r="D6816"/>
      <c r="E6816"/>
      <c r="F6816"/>
      <c r="G6816"/>
      <c r="H6816"/>
      <c r="I6816"/>
      <c r="J6816"/>
      <c r="K6816"/>
      <c r="L6816"/>
      <c r="M6816"/>
      <c r="N6816"/>
      <c r="O6816"/>
      <c r="P6816"/>
      <c r="Q6816"/>
      <c r="R6816"/>
      <c r="S6816"/>
      <c r="T6816"/>
      <c r="U6816"/>
      <c r="V6816"/>
      <c r="W6816"/>
      <c r="X6816"/>
      <c r="Y6816"/>
      <c r="Z6816"/>
    </row>
    <row r="6817" spans="1:26" x14ac:dyDescent="0.25">
      <c r="A6817"/>
      <c r="B6817"/>
      <c r="C6817"/>
      <c r="D6817"/>
      <c r="E6817"/>
      <c r="F6817"/>
      <c r="G6817"/>
      <c r="H6817"/>
      <c r="I6817"/>
      <c r="J6817"/>
      <c r="K6817"/>
      <c r="L6817"/>
      <c r="M6817"/>
      <c r="N6817"/>
      <c r="O6817"/>
      <c r="P6817"/>
      <c r="Q6817"/>
      <c r="R6817"/>
      <c r="S6817"/>
      <c r="T6817"/>
      <c r="U6817"/>
      <c r="V6817"/>
      <c r="W6817"/>
      <c r="X6817"/>
      <c r="Y6817"/>
      <c r="Z6817"/>
    </row>
    <row r="6818" spans="1:26" x14ac:dyDescent="0.25">
      <c r="A6818"/>
      <c r="B6818"/>
      <c r="C6818"/>
      <c r="D6818"/>
      <c r="E6818"/>
      <c r="F6818"/>
      <c r="G6818"/>
      <c r="H6818"/>
      <c r="I6818"/>
      <c r="J6818"/>
      <c r="K6818"/>
      <c r="L6818"/>
      <c r="M6818"/>
      <c r="N6818"/>
      <c r="O6818"/>
      <c r="P6818"/>
      <c r="Q6818"/>
      <c r="R6818"/>
      <c r="S6818"/>
      <c r="T6818"/>
      <c r="U6818"/>
      <c r="V6818"/>
      <c r="W6818"/>
      <c r="X6818"/>
      <c r="Y6818"/>
      <c r="Z6818"/>
    </row>
    <row r="6819" spans="1:26" x14ac:dyDescent="0.25">
      <c r="A6819"/>
      <c r="B6819"/>
      <c r="C6819"/>
      <c r="D6819"/>
      <c r="E6819"/>
      <c r="F6819"/>
      <c r="G6819"/>
      <c r="H6819"/>
      <c r="I6819"/>
      <c r="J6819"/>
      <c r="K6819"/>
      <c r="L6819"/>
      <c r="M6819"/>
      <c r="N6819"/>
      <c r="O6819"/>
      <c r="P6819"/>
      <c r="Q6819"/>
      <c r="R6819"/>
      <c r="S6819"/>
      <c r="T6819"/>
      <c r="U6819"/>
      <c r="V6819"/>
      <c r="W6819"/>
      <c r="X6819"/>
      <c r="Y6819"/>
      <c r="Z6819"/>
    </row>
    <row r="6820" spans="1:26" x14ac:dyDescent="0.25">
      <c r="A6820"/>
      <c r="B6820"/>
      <c r="C6820"/>
      <c r="D6820"/>
      <c r="E6820"/>
      <c r="F6820"/>
      <c r="G6820"/>
      <c r="H6820"/>
      <c r="I6820"/>
      <c r="J6820"/>
      <c r="K6820"/>
      <c r="L6820"/>
      <c r="M6820"/>
      <c r="N6820"/>
      <c r="O6820"/>
      <c r="P6820"/>
      <c r="Q6820"/>
      <c r="R6820"/>
      <c r="S6820"/>
      <c r="T6820"/>
      <c r="U6820"/>
      <c r="V6820"/>
      <c r="W6820"/>
      <c r="X6820"/>
      <c r="Y6820"/>
      <c r="Z6820"/>
    </row>
    <row r="6821" spans="1:26" x14ac:dyDescent="0.25">
      <c r="A6821"/>
      <c r="B6821"/>
      <c r="C6821"/>
      <c r="D6821"/>
      <c r="E6821"/>
      <c r="F6821"/>
      <c r="G6821"/>
      <c r="H6821"/>
      <c r="I6821"/>
      <c r="J6821"/>
      <c r="K6821"/>
      <c r="L6821"/>
      <c r="M6821"/>
      <c r="N6821"/>
      <c r="O6821"/>
      <c r="P6821"/>
      <c r="Q6821"/>
      <c r="R6821"/>
      <c r="S6821"/>
      <c r="T6821"/>
      <c r="U6821"/>
      <c r="V6821"/>
      <c r="W6821"/>
      <c r="X6821"/>
      <c r="Y6821"/>
      <c r="Z6821"/>
    </row>
    <row r="6822" spans="1:26" x14ac:dyDescent="0.25">
      <c r="A6822"/>
      <c r="B6822"/>
      <c r="C6822"/>
      <c r="D6822"/>
      <c r="E6822"/>
      <c r="F6822"/>
      <c r="G6822"/>
      <c r="H6822"/>
      <c r="I6822"/>
      <c r="J6822"/>
      <c r="K6822"/>
      <c r="L6822"/>
      <c r="M6822"/>
      <c r="N6822"/>
      <c r="O6822"/>
      <c r="P6822"/>
      <c r="Q6822"/>
      <c r="R6822"/>
      <c r="S6822"/>
      <c r="T6822"/>
      <c r="U6822"/>
      <c r="V6822"/>
      <c r="W6822"/>
      <c r="X6822"/>
      <c r="Y6822"/>
      <c r="Z6822"/>
    </row>
    <row r="6823" spans="1:26" x14ac:dyDescent="0.25">
      <c r="A6823"/>
      <c r="B6823"/>
      <c r="C6823"/>
      <c r="D6823"/>
      <c r="E6823"/>
      <c r="F6823"/>
      <c r="G6823"/>
      <c r="H6823"/>
      <c r="I6823"/>
      <c r="J6823"/>
      <c r="K6823"/>
      <c r="L6823"/>
      <c r="M6823"/>
      <c r="N6823"/>
      <c r="O6823"/>
      <c r="P6823"/>
      <c r="Q6823"/>
      <c r="R6823"/>
      <c r="S6823"/>
      <c r="T6823"/>
      <c r="U6823"/>
      <c r="V6823"/>
      <c r="W6823"/>
      <c r="X6823"/>
      <c r="Y6823"/>
      <c r="Z6823"/>
    </row>
    <row r="6824" spans="1:26" x14ac:dyDescent="0.25">
      <c r="A6824"/>
      <c r="B6824"/>
      <c r="C6824"/>
      <c r="D6824"/>
      <c r="E6824"/>
      <c r="F6824"/>
      <c r="G6824"/>
      <c r="H6824"/>
      <c r="I6824"/>
      <c r="J6824"/>
      <c r="K6824"/>
      <c r="L6824"/>
      <c r="M6824"/>
      <c r="N6824"/>
      <c r="O6824"/>
      <c r="P6824"/>
      <c r="Q6824"/>
      <c r="R6824"/>
      <c r="S6824"/>
      <c r="T6824"/>
      <c r="U6824"/>
      <c r="V6824"/>
      <c r="W6824"/>
      <c r="X6824"/>
      <c r="Y6824"/>
      <c r="Z6824"/>
    </row>
    <row r="6825" spans="1:26" x14ac:dyDescent="0.25">
      <c r="A6825"/>
      <c r="B6825"/>
      <c r="C6825"/>
      <c r="D6825"/>
      <c r="E6825"/>
      <c r="F6825"/>
      <c r="G6825"/>
      <c r="H6825"/>
      <c r="I6825"/>
      <c r="J6825"/>
      <c r="K6825"/>
      <c r="L6825"/>
      <c r="M6825"/>
      <c r="N6825"/>
      <c r="O6825"/>
      <c r="P6825"/>
      <c r="Q6825"/>
      <c r="R6825"/>
      <c r="S6825"/>
      <c r="T6825"/>
      <c r="U6825"/>
      <c r="V6825"/>
      <c r="W6825"/>
      <c r="X6825"/>
      <c r="Y6825"/>
      <c r="Z6825"/>
    </row>
    <row r="6826" spans="1:26" x14ac:dyDescent="0.25">
      <c r="A6826"/>
      <c r="B6826"/>
      <c r="C6826"/>
      <c r="D6826"/>
      <c r="E6826"/>
      <c r="F6826"/>
      <c r="G6826"/>
      <c r="H6826"/>
      <c r="I6826"/>
      <c r="J6826"/>
      <c r="K6826"/>
      <c r="L6826"/>
      <c r="M6826"/>
      <c r="N6826"/>
      <c r="O6826"/>
      <c r="P6826"/>
      <c r="Q6826"/>
      <c r="R6826"/>
      <c r="S6826"/>
      <c r="T6826"/>
      <c r="U6826"/>
      <c r="V6826"/>
      <c r="W6826"/>
      <c r="X6826"/>
      <c r="Y6826"/>
      <c r="Z6826"/>
    </row>
    <row r="6827" spans="1:26" x14ac:dyDescent="0.25">
      <c r="A6827"/>
      <c r="B6827"/>
      <c r="C6827"/>
      <c r="D6827"/>
      <c r="E6827"/>
      <c r="F6827"/>
      <c r="G6827"/>
      <c r="H6827"/>
      <c r="I6827"/>
      <c r="J6827"/>
      <c r="K6827"/>
      <c r="L6827"/>
      <c r="M6827"/>
      <c r="N6827"/>
      <c r="O6827"/>
      <c r="P6827"/>
      <c r="Q6827"/>
      <c r="R6827"/>
      <c r="S6827"/>
      <c r="T6827"/>
      <c r="U6827"/>
      <c r="V6827"/>
      <c r="W6827"/>
      <c r="X6827"/>
      <c r="Y6827"/>
      <c r="Z6827"/>
    </row>
    <row r="6828" spans="1:26" x14ac:dyDescent="0.25">
      <c r="A6828"/>
      <c r="B6828"/>
      <c r="C6828"/>
      <c r="D6828"/>
      <c r="E6828"/>
      <c r="F6828"/>
      <c r="G6828"/>
      <c r="H6828"/>
      <c r="I6828"/>
      <c r="J6828"/>
      <c r="K6828"/>
      <c r="L6828"/>
      <c r="M6828"/>
      <c r="N6828"/>
      <c r="O6828"/>
      <c r="P6828"/>
      <c r="Q6828"/>
      <c r="R6828"/>
      <c r="S6828"/>
      <c r="T6828"/>
      <c r="U6828"/>
      <c r="V6828"/>
      <c r="W6828"/>
      <c r="X6828"/>
      <c r="Y6828"/>
      <c r="Z6828"/>
    </row>
    <row r="6829" spans="1:26" x14ac:dyDescent="0.25">
      <c r="A6829"/>
      <c r="B6829"/>
      <c r="C6829"/>
      <c r="D6829"/>
      <c r="E6829"/>
      <c r="F6829"/>
      <c r="G6829"/>
      <c r="H6829"/>
      <c r="I6829"/>
      <c r="J6829"/>
      <c r="K6829"/>
      <c r="L6829"/>
      <c r="M6829"/>
      <c r="N6829"/>
      <c r="O6829"/>
      <c r="P6829"/>
      <c r="Q6829"/>
      <c r="R6829"/>
      <c r="S6829"/>
      <c r="T6829"/>
      <c r="U6829"/>
      <c r="V6829"/>
      <c r="W6829"/>
      <c r="X6829"/>
      <c r="Y6829"/>
      <c r="Z6829"/>
    </row>
    <row r="6830" spans="1:26" x14ac:dyDescent="0.25">
      <c r="A6830"/>
      <c r="B6830"/>
      <c r="C6830"/>
      <c r="D6830"/>
      <c r="E6830"/>
      <c r="F6830"/>
      <c r="G6830"/>
      <c r="H6830"/>
      <c r="I6830"/>
      <c r="J6830"/>
      <c r="K6830"/>
      <c r="L6830"/>
      <c r="M6830"/>
      <c r="N6830"/>
      <c r="O6830"/>
      <c r="P6830"/>
      <c r="Q6830"/>
      <c r="R6830"/>
      <c r="S6830"/>
      <c r="T6830"/>
      <c r="U6830"/>
      <c r="V6830"/>
      <c r="W6830"/>
      <c r="X6830"/>
      <c r="Y6830"/>
      <c r="Z6830"/>
    </row>
    <row r="6831" spans="1:26" x14ac:dyDescent="0.25">
      <c r="A6831"/>
      <c r="B6831"/>
      <c r="C6831"/>
      <c r="D6831"/>
      <c r="E6831"/>
      <c r="F6831"/>
      <c r="G6831"/>
      <c r="H6831"/>
      <c r="I6831"/>
      <c r="J6831"/>
      <c r="K6831"/>
      <c r="L6831"/>
      <c r="M6831"/>
      <c r="N6831"/>
      <c r="O6831"/>
      <c r="P6831"/>
      <c r="Q6831"/>
      <c r="R6831"/>
      <c r="S6831"/>
      <c r="T6831"/>
      <c r="U6831"/>
      <c r="V6831"/>
      <c r="W6831"/>
      <c r="X6831"/>
      <c r="Y6831"/>
      <c r="Z6831"/>
    </row>
    <row r="6832" spans="1:26" x14ac:dyDescent="0.25">
      <c r="A6832"/>
      <c r="B6832"/>
      <c r="C6832"/>
      <c r="D6832"/>
      <c r="E6832"/>
      <c r="F6832"/>
      <c r="G6832"/>
      <c r="H6832"/>
      <c r="I6832"/>
      <c r="J6832"/>
      <c r="K6832"/>
      <c r="L6832"/>
      <c r="M6832"/>
      <c r="N6832"/>
      <c r="O6832"/>
      <c r="P6832"/>
      <c r="Q6832"/>
      <c r="R6832"/>
      <c r="S6832"/>
      <c r="T6832"/>
      <c r="U6832"/>
      <c r="V6832"/>
      <c r="W6832"/>
      <c r="X6832"/>
      <c r="Y6832"/>
      <c r="Z6832"/>
    </row>
    <row r="6833" spans="1:26" x14ac:dyDescent="0.25">
      <c r="A6833"/>
      <c r="B6833"/>
      <c r="C6833"/>
      <c r="D6833"/>
      <c r="E6833"/>
      <c r="F6833"/>
      <c r="G6833"/>
      <c r="H6833"/>
      <c r="I6833"/>
      <c r="J6833"/>
      <c r="K6833"/>
      <c r="L6833"/>
      <c r="M6833"/>
      <c r="N6833"/>
      <c r="O6833"/>
      <c r="P6833"/>
      <c r="Q6833"/>
      <c r="R6833"/>
      <c r="S6833"/>
      <c r="T6833"/>
      <c r="U6833"/>
      <c r="V6833"/>
      <c r="W6833"/>
      <c r="X6833"/>
      <c r="Y6833"/>
      <c r="Z6833"/>
    </row>
    <row r="6834" spans="1:26" x14ac:dyDescent="0.25">
      <c r="A6834"/>
      <c r="B6834"/>
      <c r="C6834"/>
      <c r="D6834"/>
      <c r="E6834"/>
      <c r="F6834"/>
      <c r="G6834"/>
      <c r="H6834"/>
      <c r="I6834"/>
      <c r="J6834"/>
      <c r="K6834"/>
      <c r="L6834"/>
      <c r="M6834"/>
      <c r="N6834"/>
      <c r="O6834"/>
      <c r="P6834"/>
      <c r="Q6834"/>
      <c r="R6834"/>
      <c r="S6834"/>
      <c r="T6834"/>
      <c r="U6834"/>
      <c r="V6834"/>
      <c r="W6834"/>
      <c r="X6834"/>
      <c r="Y6834"/>
      <c r="Z6834"/>
    </row>
    <row r="6835" spans="1:26" x14ac:dyDescent="0.25">
      <c r="A6835"/>
      <c r="B6835"/>
      <c r="C6835"/>
      <c r="D6835"/>
      <c r="E6835"/>
      <c r="F6835"/>
      <c r="G6835"/>
      <c r="H6835"/>
      <c r="I6835"/>
      <c r="J6835"/>
      <c r="K6835"/>
      <c r="L6835"/>
      <c r="M6835"/>
      <c r="N6835"/>
      <c r="O6835"/>
      <c r="P6835"/>
      <c r="Q6835"/>
      <c r="R6835"/>
      <c r="S6835"/>
      <c r="T6835"/>
      <c r="U6835"/>
      <c r="V6835"/>
      <c r="W6835"/>
      <c r="X6835"/>
      <c r="Y6835"/>
      <c r="Z6835"/>
    </row>
    <row r="6836" spans="1:26" x14ac:dyDescent="0.25">
      <c r="A6836"/>
      <c r="B6836"/>
      <c r="C6836"/>
      <c r="D6836"/>
      <c r="E6836"/>
      <c r="F6836"/>
      <c r="G6836"/>
      <c r="H6836"/>
      <c r="I6836"/>
      <c r="J6836"/>
      <c r="K6836"/>
      <c r="L6836"/>
      <c r="M6836"/>
      <c r="N6836"/>
      <c r="O6836"/>
      <c r="P6836"/>
      <c r="Q6836"/>
      <c r="R6836"/>
      <c r="S6836"/>
      <c r="T6836"/>
      <c r="U6836"/>
      <c r="V6836"/>
      <c r="W6836"/>
      <c r="X6836"/>
      <c r="Y6836"/>
      <c r="Z6836"/>
    </row>
    <row r="6837" spans="1:26" x14ac:dyDescent="0.25">
      <c r="A6837"/>
      <c r="B6837"/>
      <c r="C6837"/>
      <c r="D6837"/>
      <c r="E6837"/>
      <c r="F6837"/>
      <c r="G6837"/>
      <c r="H6837"/>
      <c r="I6837"/>
      <c r="J6837"/>
      <c r="K6837"/>
      <c r="L6837"/>
      <c r="M6837"/>
      <c r="N6837"/>
      <c r="O6837"/>
      <c r="P6837"/>
      <c r="Q6837"/>
      <c r="R6837"/>
      <c r="S6837"/>
      <c r="T6837"/>
      <c r="U6837"/>
      <c r="V6837"/>
      <c r="W6837"/>
      <c r="X6837"/>
      <c r="Y6837"/>
      <c r="Z6837"/>
    </row>
    <row r="6838" spans="1:26" x14ac:dyDescent="0.25">
      <c r="A6838"/>
      <c r="B6838"/>
      <c r="C6838"/>
      <c r="D6838"/>
      <c r="E6838"/>
      <c r="F6838"/>
      <c r="G6838"/>
      <c r="H6838"/>
      <c r="I6838"/>
      <c r="J6838"/>
      <c r="K6838"/>
      <c r="L6838"/>
      <c r="M6838"/>
      <c r="N6838"/>
      <c r="O6838"/>
      <c r="P6838"/>
      <c r="Q6838"/>
      <c r="R6838"/>
      <c r="S6838"/>
      <c r="T6838"/>
      <c r="U6838"/>
      <c r="V6838"/>
      <c r="W6838"/>
      <c r="X6838"/>
      <c r="Y6838"/>
      <c r="Z6838"/>
    </row>
    <row r="6839" spans="1:26" x14ac:dyDescent="0.25">
      <c r="A6839"/>
      <c r="B6839"/>
      <c r="C6839"/>
      <c r="D6839"/>
      <c r="E6839"/>
      <c r="F6839"/>
      <c r="G6839"/>
      <c r="H6839"/>
      <c r="I6839"/>
      <c r="J6839"/>
      <c r="K6839"/>
      <c r="L6839"/>
      <c r="M6839"/>
      <c r="N6839"/>
      <c r="O6839"/>
      <c r="P6839"/>
      <c r="Q6839"/>
      <c r="R6839"/>
      <c r="S6839"/>
      <c r="T6839"/>
      <c r="U6839"/>
      <c r="V6839"/>
      <c r="W6839"/>
      <c r="X6839"/>
      <c r="Y6839"/>
      <c r="Z6839"/>
    </row>
    <row r="6840" spans="1:26" x14ac:dyDescent="0.25">
      <c r="A6840"/>
      <c r="B6840"/>
      <c r="C6840"/>
      <c r="D6840"/>
      <c r="E6840"/>
      <c r="F6840"/>
      <c r="G6840"/>
      <c r="H6840"/>
      <c r="I6840"/>
      <c r="J6840"/>
      <c r="K6840"/>
      <c r="L6840"/>
      <c r="M6840"/>
      <c r="N6840"/>
      <c r="O6840"/>
      <c r="P6840"/>
      <c r="Q6840"/>
      <c r="R6840"/>
      <c r="S6840"/>
      <c r="T6840"/>
      <c r="U6840"/>
      <c r="V6840"/>
      <c r="W6840"/>
      <c r="X6840"/>
      <c r="Y6840"/>
      <c r="Z6840"/>
    </row>
    <row r="6841" spans="1:26" x14ac:dyDescent="0.25">
      <c r="A6841"/>
      <c r="B6841"/>
      <c r="C6841"/>
      <c r="D6841"/>
      <c r="E6841"/>
      <c r="F6841"/>
      <c r="G6841"/>
      <c r="H6841"/>
      <c r="I6841"/>
      <c r="J6841"/>
      <c r="K6841"/>
      <c r="L6841"/>
      <c r="M6841"/>
      <c r="N6841"/>
      <c r="O6841"/>
      <c r="P6841"/>
      <c r="Q6841"/>
      <c r="R6841"/>
      <c r="S6841"/>
      <c r="T6841"/>
      <c r="U6841"/>
      <c r="V6841"/>
      <c r="W6841"/>
      <c r="X6841"/>
      <c r="Y6841"/>
      <c r="Z6841"/>
    </row>
    <row r="6842" spans="1:26" x14ac:dyDescent="0.25">
      <c r="A6842"/>
      <c r="B6842"/>
      <c r="C6842"/>
      <c r="D6842"/>
      <c r="E6842"/>
      <c r="F6842"/>
      <c r="G6842"/>
      <c r="H6842"/>
      <c r="I6842"/>
      <c r="J6842"/>
      <c r="K6842"/>
      <c r="L6842"/>
      <c r="M6842"/>
      <c r="N6842"/>
      <c r="O6842"/>
      <c r="P6842"/>
      <c r="Q6842"/>
      <c r="R6842"/>
      <c r="S6842"/>
      <c r="T6842"/>
      <c r="U6842"/>
      <c r="V6842"/>
      <c r="W6842"/>
      <c r="X6842"/>
      <c r="Y6842"/>
      <c r="Z6842"/>
    </row>
    <row r="6843" spans="1:26" x14ac:dyDescent="0.25">
      <c r="A6843"/>
      <c r="B6843"/>
      <c r="C6843"/>
      <c r="D6843"/>
      <c r="E6843"/>
      <c r="F6843"/>
      <c r="G6843"/>
      <c r="H6843"/>
      <c r="I6843"/>
      <c r="J6843"/>
      <c r="K6843"/>
      <c r="L6843"/>
      <c r="M6843"/>
      <c r="N6843"/>
      <c r="O6843"/>
      <c r="P6843"/>
      <c r="Q6843"/>
      <c r="R6843"/>
      <c r="S6843"/>
      <c r="T6843"/>
      <c r="U6843"/>
      <c r="V6843"/>
      <c r="W6843"/>
      <c r="X6843"/>
      <c r="Y6843"/>
      <c r="Z6843"/>
    </row>
    <row r="6844" spans="1:26" x14ac:dyDescent="0.25">
      <c r="A6844"/>
      <c r="B6844"/>
      <c r="C6844"/>
      <c r="D6844"/>
      <c r="E6844"/>
      <c r="F6844"/>
      <c r="G6844"/>
      <c r="H6844"/>
      <c r="I6844"/>
      <c r="J6844"/>
      <c r="K6844"/>
      <c r="L6844"/>
      <c r="M6844"/>
      <c r="N6844"/>
      <c r="O6844"/>
      <c r="P6844"/>
      <c r="Q6844"/>
      <c r="R6844"/>
      <c r="S6844"/>
      <c r="T6844"/>
      <c r="U6844"/>
      <c r="V6844"/>
      <c r="W6844"/>
      <c r="X6844"/>
      <c r="Y6844"/>
      <c r="Z6844"/>
    </row>
    <row r="6845" spans="1:26" x14ac:dyDescent="0.25">
      <c r="A6845"/>
      <c r="B6845"/>
      <c r="C6845"/>
      <c r="D6845"/>
      <c r="E6845"/>
      <c r="F6845"/>
      <c r="G6845"/>
      <c r="H6845"/>
      <c r="I6845"/>
      <c r="J6845"/>
      <c r="K6845"/>
      <c r="L6845"/>
      <c r="M6845"/>
      <c r="N6845"/>
      <c r="O6845"/>
      <c r="P6845"/>
      <c r="Q6845"/>
      <c r="R6845"/>
      <c r="S6845"/>
      <c r="T6845"/>
      <c r="U6845"/>
      <c r="V6845"/>
      <c r="W6845"/>
      <c r="X6845"/>
      <c r="Y6845"/>
      <c r="Z6845"/>
    </row>
    <row r="6846" spans="1:26" x14ac:dyDescent="0.25">
      <c r="A6846"/>
      <c r="B6846"/>
      <c r="C6846"/>
      <c r="D6846"/>
      <c r="E6846"/>
      <c r="F6846"/>
      <c r="G6846"/>
      <c r="H6846"/>
      <c r="I6846"/>
      <c r="J6846"/>
      <c r="K6846"/>
      <c r="L6846"/>
      <c r="M6846"/>
      <c r="N6846"/>
      <c r="O6846"/>
      <c r="P6846"/>
      <c r="Q6846"/>
      <c r="R6846"/>
      <c r="S6846"/>
      <c r="T6846"/>
      <c r="U6846"/>
      <c r="V6846"/>
      <c r="W6846"/>
      <c r="X6846"/>
      <c r="Y6846"/>
      <c r="Z6846"/>
    </row>
    <row r="6847" spans="1:26" x14ac:dyDescent="0.25">
      <c r="A6847"/>
      <c r="B6847"/>
      <c r="C6847"/>
      <c r="D6847"/>
      <c r="E6847"/>
      <c r="F6847"/>
      <c r="G6847"/>
      <c r="H6847"/>
      <c r="I6847"/>
      <c r="J6847"/>
      <c r="K6847"/>
      <c r="L6847"/>
      <c r="M6847"/>
      <c r="N6847"/>
      <c r="O6847"/>
      <c r="P6847"/>
      <c r="Q6847"/>
      <c r="R6847"/>
      <c r="S6847"/>
      <c r="T6847"/>
      <c r="U6847"/>
      <c r="V6847"/>
      <c r="W6847"/>
      <c r="X6847"/>
      <c r="Y6847"/>
      <c r="Z6847"/>
    </row>
    <row r="6848" spans="1:26" x14ac:dyDescent="0.25">
      <c r="A6848"/>
      <c r="B6848"/>
      <c r="C6848"/>
      <c r="D6848"/>
      <c r="E6848"/>
      <c r="F6848"/>
      <c r="G6848"/>
      <c r="H6848"/>
      <c r="I6848"/>
      <c r="J6848"/>
      <c r="K6848"/>
      <c r="L6848"/>
      <c r="M6848"/>
      <c r="N6848"/>
      <c r="O6848"/>
      <c r="P6848"/>
      <c r="Q6848"/>
      <c r="R6848"/>
      <c r="S6848"/>
      <c r="T6848"/>
      <c r="U6848"/>
      <c r="V6848"/>
      <c r="W6848"/>
      <c r="X6848"/>
      <c r="Y6848"/>
      <c r="Z6848"/>
    </row>
    <row r="6849" spans="1:26" x14ac:dyDescent="0.25">
      <c r="A6849"/>
      <c r="B6849"/>
      <c r="C6849"/>
      <c r="D6849"/>
      <c r="E6849"/>
      <c r="F6849"/>
      <c r="G6849"/>
      <c r="H6849"/>
      <c r="I6849"/>
      <c r="J6849"/>
      <c r="K6849"/>
      <c r="L6849"/>
      <c r="M6849"/>
      <c r="N6849"/>
      <c r="O6849"/>
      <c r="P6849"/>
      <c r="Q6849"/>
      <c r="R6849"/>
      <c r="S6849"/>
      <c r="T6849"/>
      <c r="U6849"/>
      <c r="V6849"/>
      <c r="W6849"/>
      <c r="X6849"/>
      <c r="Y6849"/>
      <c r="Z6849"/>
    </row>
    <row r="6850" spans="1:26" x14ac:dyDescent="0.25">
      <c r="A6850"/>
      <c r="B6850"/>
      <c r="C6850"/>
      <c r="D6850"/>
      <c r="E6850"/>
      <c r="F6850"/>
      <c r="G6850"/>
      <c r="H6850"/>
      <c r="I6850"/>
      <c r="J6850"/>
      <c r="K6850"/>
      <c r="L6850"/>
      <c r="M6850"/>
      <c r="N6850"/>
      <c r="O6850"/>
      <c r="P6850"/>
      <c r="Q6850"/>
      <c r="R6850"/>
      <c r="S6850"/>
      <c r="T6850"/>
      <c r="U6850"/>
      <c r="V6850"/>
      <c r="W6850"/>
      <c r="X6850"/>
      <c r="Y6850"/>
      <c r="Z6850"/>
    </row>
    <row r="6851" spans="1:26" x14ac:dyDescent="0.25">
      <c r="A6851"/>
      <c r="B6851"/>
      <c r="C6851"/>
      <c r="D6851"/>
      <c r="E6851"/>
      <c r="F6851"/>
      <c r="G6851"/>
      <c r="H6851"/>
      <c r="I6851"/>
      <c r="J6851"/>
      <c r="K6851"/>
      <c r="L6851"/>
      <c r="M6851"/>
      <c r="N6851"/>
      <c r="O6851"/>
      <c r="P6851"/>
      <c r="Q6851"/>
      <c r="R6851"/>
      <c r="S6851"/>
      <c r="T6851"/>
      <c r="U6851"/>
      <c r="V6851"/>
      <c r="W6851"/>
      <c r="X6851"/>
      <c r="Y6851"/>
      <c r="Z6851"/>
    </row>
    <row r="6852" spans="1:26" x14ac:dyDescent="0.25">
      <c r="A6852"/>
      <c r="B6852"/>
      <c r="C6852"/>
      <c r="D6852"/>
      <c r="E6852"/>
      <c r="F6852"/>
      <c r="G6852"/>
      <c r="H6852"/>
      <c r="I6852"/>
      <c r="J6852"/>
      <c r="K6852"/>
      <c r="L6852"/>
      <c r="M6852"/>
      <c r="N6852"/>
      <c r="O6852"/>
      <c r="P6852"/>
      <c r="Q6852"/>
      <c r="R6852"/>
      <c r="S6852"/>
      <c r="T6852"/>
      <c r="U6852"/>
      <c r="V6852"/>
      <c r="W6852"/>
      <c r="X6852"/>
      <c r="Y6852"/>
      <c r="Z6852"/>
    </row>
    <row r="6853" spans="1:26" x14ac:dyDescent="0.25">
      <c r="A6853"/>
      <c r="B6853"/>
      <c r="C6853"/>
      <c r="D6853"/>
      <c r="E6853"/>
      <c r="F6853"/>
      <c r="G6853"/>
      <c r="H6853"/>
      <c r="I6853"/>
      <c r="J6853"/>
      <c r="K6853"/>
      <c r="L6853"/>
      <c r="M6853"/>
      <c r="N6853"/>
      <c r="O6853"/>
      <c r="P6853"/>
      <c r="Q6853"/>
      <c r="R6853"/>
      <c r="S6853"/>
      <c r="T6853"/>
      <c r="U6853"/>
      <c r="V6853"/>
      <c r="W6853"/>
      <c r="X6853"/>
      <c r="Y6853"/>
      <c r="Z6853"/>
    </row>
    <row r="6854" spans="1:26" x14ac:dyDescent="0.25">
      <c r="A6854"/>
      <c r="B6854"/>
      <c r="C6854"/>
      <c r="D6854"/>
      <c r="E6854"/>
      <c r="F6854"/>
      <c r="G6854"/>
      <c r="H6854"/>
      <c r="I6854"/>
      <c r="J6854"/>
      <c r="K6854"/>
      <c r="L6854"/>
      <c r="M6854"/>
      <c r="N6854"/>
      <c r="O6854"/>
      <c r="P6854"/>
      <c r="Q6854"/>
      <c r="R6854"/>
      <c r="S6854"/>
      <c r="T6854"/>
      <c r="U6854"/>
      <c r="V6854"/>
      <c r="W6854"/>
      <c r="X6854"/>
      <c r="Y6854"/>
      <c r="Z6854"/>
    </row>
    <row r="6855" spans="1:26" x14ac:dyDescent="0.25">
      <c r="A6855"/>
      <c r="B6855"/>
      <c r="C6855"/>
      <c r="D6855"/>
      <c r="E6855"/>
      <c r="F6855"/>
      <c r="G6855"/>
      <c r="H6855"/>
      <c r="I6855"/>
      <c r="J6855"/>
      <c r="K6855"/>
      <c r="L6855"/>
      <c r="M6855"/>
      <c r="N6855"/>
      <c r="O6855"/>
      <c r="P6855"/>
      <c r="Q6855"/>
      <c r="R6855"/>
      <c r="S6855"/>
      <c r="T6855"/>
      <c r="U6855"/>
      <c r="V6855"/>
      <c r="W6855"/>
      <c r="X6855"/>
      <c r="Y6855"/>
      <c r="Z6855"/>
    </row>
    <row r="6856" spans="1:26" x14ac:dyDescent="0.25">
      <c r="A6856"/>
      <c r="B6856"/>
      <c r="C6856"/>
      <c r="D6856"/>
      <c r="E6856"/>
      <c r="F6856"/>
      <c r="G6856"/>
      <c r="H6856"/>
      <c r="I6856"/>
      <c r="J6856"/>
      <c r="K6856"/>
      <c r="L6856"/>
      <c r="M6856"/>
      <c r="N6856"/>
      <c r="O6856"/>
      <c r="P6856"/>
      <c r="Q6856"/>
      <c r="R6856"/>
      <c r="S6856"/>
      <c r="T6856"/>
      <c r="U6856"/>
      <c r="V6856"/>
      <c r="W6856"/>
      <c r="X6856"/>
      <c r="Y6856"/>
      <c r="Z6856"/>
    </row>
    <row r="6857" spans="1:26" x14ac:dyDescent="0.25">
      <c r="A6857"/>
      <c r="B6857"/>
      <c r="C6857"/>
      <c r="D6857"/>
      <c r="E6857"/>
      <c r="F6857"/>
      <c r="G6857"/>
      <c r="H6857"/>
      <c r="I6857"/>
      <c r="J6857"/>
      <c r="K6857"/>
      <c r="L6857"/>
      <c r="M6857"/>
      <c r="N6857"/>
      <c r="O6857"/>
      <c r="P6857"/>
      <c r="Q6857"/>
      <c r="R6857"/>
      <c r="S6857"/>
      <c r="T6857"/>
      <c r="U6857"/>
      <c r="V6857"/>
      <c r="W6857"/>
      <c r="X6857"/>
      <c r="Y6857"/>
      <c r="Z6857"/>
    </row>
    <row r="6858" spans="1:26" x14ac:dyDescent="0.25">
      <c r="A6858"/>
      <c r="B6858"/>
      <c r="C6858"/>
      <c r="D6858"/>
      <c r="E6858"/>
      <c r="F6858"/>
      <c r="G6858"/>
      <c r="H6858"/>
      <c r="I6858"/>
      <c r="J6858"/>
      <c r="K6858"/>
      <c r="L6858"/>
      <c r="M6858"/>
      <c r="N6858"/>
      <c r="O6858"/>
      <c r="P6858"/>
      <c r="Q6858"/>
      <c r="R6858"/>
      <c r="S6858"/>
      <c r="T6858"/>
      <c r="U6858"/>
      <c r="V6858"/>
      <c r="W6858"/>
      <c r="X6858"/>
      <c r="Y6858"/>
      <c r="Z6858"/>
    </row>
    <row r="6859" spans="1:26" x14ac:dyDescent="0.25">
      <c r="A6859"/>
      <c r="B6859"/>
      <c r="C6859"/>
      <c r="D6859"/>
      <c r="E6859"/>
      <c r="F6859"/>
      <c r="G6859"/>
      <c r="H6859"/>
      <c r="I6859"/>
      <c r="J6859"/>
      <c r="K6859"/>
      <c r="L6859"/>
      <c r="M6859"/>
      <c r="N6859"/>
      <c r="O6859"/>
      <c r="P6859"/>
      <c r="Q6859"/>
      <c r="R6859"/>
      <c r="S6859"/>
      <c r="T6859"/>
      <c r="U6859"/>
      <c r="V6859"/>
      <c r="W6859"/>
      <c r="X6859"/>
      <c r="Y6859"/>
      <c r="Z6859"/>
    </row>
    <row r="6860" spans="1:26" x14ac:dyDescent="0.25">
      <c r="A6860"/>
      <c r="B6860"/>
      <c r="C6860"/>
      <c r="D6860"/>
      <c r="E6860"/>
      <c r="F6860"/>
      <c r="G6860"/>
      <c r="H6860"/>
      <c r="I6860"/>
      <c r="J6860"/>
      <c r="K6860"/>
      <c r="L6860"/>
      <c r="M6860"/>
      <c r="N6860"/>
      <c r="O6860"/>
      <c r="P6860"/>
      <c r="Q6860"/>
      <c r="R6860"/>
      <c r="S6860"/>
      <c r="T6860"/>
      <c r="U6860"/>
      <c r="V6860"/>
      <c r="W6860"/>
      <c r="X6860"/>
      <c r="Y6860"/>
      <c r="Z6860"/>
    </row>
    <row r="6861" spans="1:26" x14ac:dyDescent="0.25">
      <c r="A6861"/>
      <c r="B6861"/>
      <c r="C6861"/>
      <c r="D6861"/>
      <c r="E6861"/>
      <c r="F6861"/>
      <c r="G6861"/>
      <c r="H6861"/>
      <c r="I6861"/>
      <c r="J6861"/>
      <c r="K6861"/>
      <c r="L6861"/>
      <c r="M6861"/>
      <c r="N6861"/>
      <c r="O6861"/>
      <c r="P6861"/>
      <c r="Q6861"/>
      <c r="R6861"/>
      <c r="S6861"/>
      <c r="T6861"/>
      <c r="U6861"/>
      <c r="V6861"/>
      <c r="W6861"/>
      <c r="X6861"/>
      <c r="Y6861"/>
      <c r="Z6861"/>
    </row>
    <row r="6862" spans="1:26" x14ac:dyDescent="0.25">
      <c r="A6862"/>
      <c r="B6862"/>
      <c r="C6862"/>
      <c r="D6862"/>
      <c r="E6862"/>
      <c r="F6862"/>
      <c r="G6862"/>
      <c r="H6862"/>
      <c r="I6862"/>
      <c r="J6862"/>
      <c r="K6862"/>
      <c r="L6862"/>
      <c r="M6862"/>
      <c r="N6862"/>
      <c r="O6862"/>
      <c r="P6862"/>
      <c r="Q6862"/>
      <c r="R6862"/>
      <c r="S6862"/>
      <c r="T6862"/>
      <c r="U6862"/>
      <c r="V6862"/>
      <c r="W6862"/>
      <c r="X6862"/>
      <c r="Y6862"/>
      <c r="Z6862"/>
    </row>
    <row r="6863" spans="1:26" x14ac:dyDescent="0.25">
      <c r="A6863"/>
      <c r="B6863"/>
      <c r="C6863"/>
      <c r="D6863"/>
      <c r="E6863"/>
      <c r="F6863"/>
      <c r="G6863"/>
      <c r="H6863"/>
      <c r="I6863"/>
      <c r="J6863"/>
      <c r="K6863"/>
      <c r="L6863"/>
      <c r="M6863"/>
      <c r="N6863"/>
      <c r="O6863"/>
      <c r="P6863"/>
      <c r="Q6863"/>
      <c r="R6863"/>
      <c r="S6863"/>
      <c r="T6863"/>
      <c r="U6863"/>
      <c r="V6863"/>
      <c r="W6863"/>
      <c r="X6863"/>
      <c r="Y6863"/>
      <c r="Z6863"/>
    </row>
    <row r="6864" spans="1:26" x14ac:dyDescent="0.25">
      <c r="A6864"/>
      <c r="B6864"/>
      <c r="C6864"/>
      <c r="D6864"/>
      <c r="E6864"/>
      <c r="F6864"/>
      <c r="G6864"/>
      <c r="H6864"/>
      <c r="I6864"/>
      <c r="J6864"/>
      <c r="K6864"/>
      <c r="L6864"/>
      <c r="M6864"/>
      <c r="N6864"/>
      <c r="O6864"/>
      <c r="P6864"/>
      <c r="Q6864"/>
      <c r="R6864"/>
      <c r="S6864"/>
      <c r="T6864"/>
      <c r="U6864"/>
      <c r="V6864"/>
      <c r="W6864"/>
      <c r="X6864"/>
      <c r="Y6864"/>
      <c r="Z6864"/>
    </row>
    <row r="6865" spans="1:26" x14ac:dyDescent="0.25">
      <c r="A6865"/>
      <c r="B6865"/>
      <c r="C6865"/>
      <c r="D6865"/>
      <c r="E6865"/>
      <c r="F6865"/>
      <c r="G6865"/>
      <c r="H6865"/>
      <c r="I6865"/>
      <c r="J6865"/>
      <c r="K6865"/>
      <c r="L6865"/>
      <c r="M6865"/>
      <c r="N6865"/>
      <c r="O6865"/>
      <c r="P6865"/>
      <c r="Q6865"/>
      <c r="R6865"/>
      <c r="S6865"/>
      <c r="T6865"/>
      <c r="U6865"/>
      <c r="V6865"/>
      <c r="W6865"/>
      <c r="X6865"/>
      <c r="Y6865"/>
      <c r="Z6865"/>
    </row>
    <row r="6866" spans="1:26" x14ac:dyDescent="0.25">
      <c r="A6866"/>
      <c r="B6866"/>
      <c r="C6866"/>
      <c r="D6866"/>
      <c r="E6866"/>
      <c r="F6866"/>
      <c r="G6866"/>
      <c r="H6866"/>
      <c r="I6866"/>
      <c r="J6866"/>
      <c r="K6866"/>
      <c r="L6866"/>
      <c r="M6866"/>
      <c r="N6866"/>
      <c r="O6866"/>
      <c r="P6866"/>
      <c r="Q6866"/>
      <c r="R6866"/>
      <c r="S6866"/>
      <c r="T6866"/>
      <c r="U6866"/>
      <c r="V6866"/>
      <c r="W6866"/>
      <c r="X6866"/>
      <c r="Y6866"/>
      <c r="Z6866"/>
    </row>
    <row r="6867" spans="1:26" x14ac:dyDescent="0.25">
      <c r="A6867"/>
      <c r="B6867"/>
      <c r="C6867"/>
      <c r="D6867"/>
      <c r="E6867"/>
      <c r="F6867"/>
      <c r="G6867"/>
      <c r="H6867"/>
      <c r="I6867"/>
      <c r="J6867"/>
      <c r="K6867"/>
      <c r="L6867"/>
      <c r="M6867"/>
      <c r="N6867"/>
      <c r="O6867"/>
      <c r="P6867"/>
      <c r="Q6867"/>
      <c r="R6867"/>
      <c r="S6867"/>
      <c r="T6867"/>
      <c r="U6867"/>
      <c r="V6867"/>
      <c r="W6867"/>
      <c r="X6867"/>
      <c r="Y6867"/>
      <c r="Z6867"/>
    </row>
    <row r="6868" spans="1:26" x14ac:dyDescent="0.25">
      <c r="A6868"/>
      <c r="B6868"/>
      <c r="C6868"/>
      <c r="D6868"/>
      <c r="E6868"/>
      <c r="F6868"/>
      <c r="G6868"/>
      <c r="H6868"/>
      <c r="I6868"/>
      <c r="J6868"/>
      <c r="K6868"/>
      <c r="L6868"/>
      <c r="M6868"/>
      <c r="N6868"/>
      <c r="O6868"/>
      <c r="P6868"/>
      <c r="Q6868"/>
      <c r="R6868"/>
      <c r="S6868"/>
      <c r="T6868"/>
      <c r="U6868"/>
      <c r="V6868"/>
      <c r="W6868"/>
      <c r="X6868"/>
      <c r="Y6868"/>
      <c r="Z6868"/>
    </row>
    <row r="6869" spans="1:26" x14ac:dyDescent="0.25">
      <c r="A6869"/>
      <c r="B6869"/>
      <c r="C6869"/>
      <c r="D6869"/>
      <c r="E6869"/>
      <c r="F6869"/>
      <c r="G6869"/>
      <c r="H6869"/>
      <c r="I6869"/>
      <c r="J6869"/>
      <c r="K6869"/>
      <c r="L6869"/>
      <c r="M6869"/>
      <c r="N6869"/>
      <c r="O6869"/>
      <c r="P6869"/>
      <c r="Q6869"/>
      <c r="R6869"/>
      <c r="S6869"/>
      <c r="T6869"/>
      <c r="U6869"/>
      <c r="V6869"/>
      <c r="W6869"/>
      <c r="X6869"/>
      <c r="Y6869"/>
      <c r="Z6869"/>
    </row>
    <row r="6870" spans="1:26" x14ac:dyDescent="0.25">
      <c r="A6870"/>
      <c r="B6870"/>
      <c r="C6870"/>
      <c r="D6870"/>
      <c r="E6870"/>
      <c r="F6870"/>
      <c r="G6870"/>
      <c r="H6870"/>
      <c r="I6870"/>
      <c r="J6870"/>
      <c r="K6870"/>
      <c r="L6870"/>
      <c r="M6870"/>
      <c r="N6870"/>
      <c r="O6870"/>
      <c r="P6870"/>
      <c r="Q6870"/>
      <c r="R6870"/>
      <c r="S6870"/>
      <c r="T6870"/>
      <c r="U6870"/>
      <c r="V6870"/>
      <c r="W6870"/>
      <c r="X6870"/>
      <c r="Y6870"/>
      <c r="Z6870"/>
    </row>
    <row r="6871" spans="1:26" x14ac:dyDescent="0.25">
      <c r="A6871"/>
      <c r="B6871"/>
      <c r="C6871"/>
      <c r="D6871"/>
      <c r="E6871"/>
      <c r="F6871"/>
      <c r="G6871"/>
      <c r="H6871"/>
      <c r="I6871"/>
      <c r="J6871"/>
      <c r="K6871"/>
      <c r="L6871"/>
      <c r="M6871"/>
      <c r="N6871"/>
      <c r="O6871"/>
      <c r="P6871"/>
      <c r="Q6871"/>
      <c r="R6871"/>
      <c r="S6871"/>
      <c r="T6871"/>
      <c r="U6871"/>
      <c r="V6871"/>
      <c r="W6871"/>
      <c r="X6871"/>
      <c r="Y6871"/>
      <c r="Z6871"/>
    </row>
    <row r="6872" spans="1:26" x14ac:dyDescent="0.25">
      <c r="A6872"/>
      <c r="B6872"/>
      <c r="C6872"/>
      <c r="D6872"/>
      <c r="E6872"/>
      <c r="F6872"/>
      <c r="G6872"/>
      <c r="H6872"/>
      <c r="I6872"/>
      <c r="J6872"/>
      <c r="K6872"/>
      <c r="L6872"/>
      <c r="M6872"/>
      <c r="N6872"/>
      <c r="O6872"/>
      <c r="P6872"/>
      <c r="Q6872"/>
      <c r="R6872"/>
      <c r="S6872"/>
      <c r="T6872"/>
      <c r="U6872"/>
      <c r="V6872"/>
      <c r="W6872"/>
      <c r="X6872"/>
      <c r="Y6872"/>
      <c r="Z6872"/>
    </row>
    <row r="6873" spans="1:26" x14ac:dyDescent="0.25">
      <c r="A6873"/>
      <c r="B6873"/>
      <c r="C6873"/>
      <c r="D6873"/>
      <c r="E6873"/>
      <c r="F6873"/>
      <c r="G6873"/>
      <c r="H6873"/>
      <c r="I6873"/>
      <c r="J6873"/>
      <c r="K6873"/>
      <c r="L6873"/>
      <c r="M6873"/>
      <c r="N6873"/>
      <c r="O6873"/>
      <c r="P6873"/>
      <c r="Q6873"/>
      <c r="R6873"/>
      <c r="S6873"/>
      <c r="T6873"/>
      <c r="U6873"/>
      <c r="V6873"/>
      <c r="W6873"/>
      <c r="X6873"/>
      <c r="Y6873"/>
      <c r="Z6873"/>
    </row>
    <row r="6874" spans="1:26" x14ac:dyDescent="0.25">
      <c r="A6874"/>
      <c r="B6874"/>
      <c r="C6874"/>
      <c r="D6874"/>
      <c r="E6874"/>
      <c r="F6874"/>
      <c r="G6874"/>
      <c r="H6874"/>
      <c r="I6874"/>
      <c r="J6874"/>
      <c r="K6874"/>
      <c r="L6874"/>
      <c r="M6874"/>
      <c r="N6874"/>
      <c r="O6874"/>
      <c r="P6874"/>
      <c r="Q6874"/>
      <c r="R6874"/>
      <c r="S6874"/>
      <c r="T6874"/>
      <c r="U6874"/>
      <c r="V6874"/>
      <c r="W6874"/>
      <c r="X6874"/>
      <c r="Y6874"/>
      <c r="Z6874"/>
    </row>
    <row r="6875" spans="1:26" x14ac:dyDescent="0.25">
      <c r="A6875"/>
      <c r="B6875"/>
      <c r="C6875"/>
      <c r="D6875"/>
      <c r="E6875"/>
      <c r="F6875"/>
      <c r="G6875"/>
      <c r="H6875"/>
      <c r="I6875"/>
      <c r="J6875"/>
      <c r="K6875"/>
      <c r="L6875"/>
      <c r="M6875"/>
      <c r="N6875"/>
      <c r="O6875"/>
      <c r="P6875"/>
      <c r="Q6875"/>
      <c r="R6875"/>
      <c r="S6875"/>
      <c r="T6875"/>
      <c r="U6875"/>
      <c r="V6875"/>
      <c r="W6875"/>
      <c r="X6875"/>
      <c r="Y6875"/>
      <c r="Z6875"/>
    </row>
    <row r="6876" spans="1:26" x14ac:dyDescent="0.25">
      <c r="A6876"/>
      <c r="B6876"/>
      <c r="C6876"/>
      <c r="D6876"/>
      <c r="E6876"/>
      <c r="F6876"/>
      <c r="G6876"/>
      <c r="H6876"/>
      <c r="I6876"/>
      <c r="J6876"/>
      <c r="K6876"/>
      <c r="L6876"/>
      <c r="M6876"/>
      <c r="N6876"/>
      <c r="O6876"/>
      <c r="P6876"/>
      <c r="Q6876"/>
      <c r="R6876"/>
      <c r="S6876"/>
      <c r="T6876"/>
      <c r="U6876"/>
      <c r="V6876"/>
      <c r="W6876"/>
      <c r="X6876"/>
      <c r="Y6876"/>
      <c r="Z6876"/>
    </row>
    <row r="6877" spans="1:26" x14ac:dyDescent="0.25">
      <c r="A6877"/>
      <c r="B6877"/>
      <c r="C6877"/>
      <c r="D6877"/>
      <c r="E6877"/>
      <c r="F6877"/>
      <c r="G6877"/>
      <c r="H6877"/>
      <c r="I6877"/>
      <c r="J6877"/>
      <c r="K6877"/>
      <c r="L6877"/>
      <c r="M6877"/>
      <c r="N6877"/>
      <c r="O6877"/>
      <c r="P6877"/>
      <c r="Q6877"/>
      <c r="R6877"/>
      <c r="S6877"/>
      <c r="T6877"/>
      <c r="U6877"/>
      <c r="V6877"/>
      <c r="W6877"/>
      <c r="X6877"/>
      <c r="Y6877"/>
      <c r="Z6877"/>
    </row>
    <row r="6878" spans="1:26" x14ac:dyDescent="0.25">
      <c r="A6878"/>
      <c r="B6878"/>
      <c r="C6878"/>
      <c r="D6878"/>
      <c r="E6878"/>
      <c r="F6878"/>
      <c r="G6878"/>
      <c r="H6878"/>
      <c r="I6878"/>
      <c r="J6878"/>
      <c r="K6878"/>
      <c r="L6878"/>
      <c r="M6878"/>
      <c r="N6878"/>
      <c r="O6878"/>
      <c r="P6878"/>
      <c r="Q6878"/>
      <c r="R6878"/>
      <c r="S6878"/>
      <c r="T6878"/>
      <c r="U6878"/>
      <c r="V6878"/>
      <c r="W6878"/>
      <c r="X6878"/>
      <c r="Y6878"/>
      <c r="Z6878"/>
    </row>
    <row r="6879" spans="1:26" x14ac:dyDescent="0.25">
      <c r="A6879"/>
      <c r="B6879"/>
      <c r="C6879"/>
      <c r="D6879"/>
      <c r="E6879"/>
      <c r="F6879"/>
      <c r="G6879"/>
      <c r="H6879"/>
      <c r="I6879"/>
      <c r="J6879"/>
      <c r="K6879"/>
      <c r="L6879"/>
      <c r="M6879"/>
      <c r="N6879"/>
      <c r="O6879"/>
      <c r="P6879"/>
      <c r="Q6879"/>
      <c r="R6879"/>
      <c r="S6879"/>
      <c r="T6879"/>
      <c r="U6879"/>
      <c r="V6879"/>
      <c r="W6879"/>
      <c r="X6879"/>
      <c r="Y6879"/>
      <c r="Z6879"/>
    </row>
    <row r="6880" spans="1:26" x14ac:dyDescent="0.25">
      <c r="A6880"/>
      <c r="B6880"/>
      <c r="C6880"/>
      <c r="D6880"/>
      <c r="E6880"/>
      <c r="F6880"/>
      <c r="G6880"/>
      <c r="H6880"/>
      <c r="I6880"/>
      <c r="J6880"/>
      <c r="K6880"/>
      <c r="L6880"/>
      <c r="M6880"/>
      <c r="N6880"/>
      <c r="O6880"/>
      <c r="P6880"/>
      <c r="Q6880"/>
      <c r="R6880"/>
      <c r="S6880"/>
      <c r="T6880"/>
      <c r="U6880"/>
      <c r="V6880"/>
      <c r="W6880"/>
      <c r="X6880"/>
      <c r="Y6880"/>
      <c r="Z6880"/>
    </row>
    <row r="6881" spans="1:26" x14ac:dyDescent="0.25">
      <c r="A6881"/>
      <c r="B6881"/>
      <c r="C6881"/>
      <c r="D6881"/>
      <c r="E6881"/>
      <c r="F6881"/>
      <c r="G6881"/>
      <c r="H6881"/>
      <c r="I6881"/>
      <c r="J6881"/>
      <c r="K6881"/>
      <c r="L6881"/>
      <c r="M6881"/>
      <c r="N6881"/>
      <c r="O6881"/>
      <c r="P6881"/>
      <c r="Q6881"/>
      <c r="R6881"/>
      <c r="S6881"/>
      <c r="T6881"/>
      <c r="U6881"/>
      <c r="V6881"/>
      <c r="W6881"/>
      <c r="X6881"/>
      <c r="Y6881"/>
      <c r="Z6881"/>
    </row>
    <row r="6882" spans="1:26" x14ac:dyDescent="0.25">
      <c r="A6882"/>
      <c r="B6882"/>
      <c r="C6882"/>
      <c r="D6882"/>
      <c r="E6882"/>
      <c r="F6882"/>
      <c r="G6882"/>
      <c r="H6882"/>
      <c r="I6882"/>
      <c r="J6882"/>
      <c r="K6882"/>
      <c r="L6882"/>
      <c r="M6882"/>
      <c r="N6882"/>
      <c r="O6882"/>
      <c r="P6882"/>
      <c r="Q6882"/>
      <c r="R6882"/>
      <c r="S6882"/>
      <c r="T6882"/>
      <c r="U6882"/>
      <c r="V6882"/>
      <c r="W6882"/>
      <c r="X6882"/>
      <c r="Y6882"/>
      <c r="Z6882"/>
    </row>
    <row r="6883" spans="1:26" x14ac:dyDescent="0.25">
      <c r="A6883"/>
      <c r="B6883"/>
      <c r="C6883"/>
      <c r="D6883"/>
      <c r="E6883"/>
      <c r="F6883"/>
      <c r="G6883"/>
      <c r="H6883"/>
      <c r="I6883"/>
      <c r="J6883"/>
      <c r="K6883"/>
      <c r="L6883"/>
      <c r="M6883"/>
      <c r="N6883"/>
      <c r="O6883"/>
      <c r="P6883"/>
      <c r="Q6883"/>
      <c r="R6883"/>
      <c r="S6883"/>
      <c r="T6883"/>
      <c r="U6883"/>
      <c r="V6883"/>
      <c r="W6883"/>
      <c r="X6883"/>
      <c r="Y6883"/>
      <c r="Z6883"/>
    </row>
    <row r="6884" spans="1:26" x14ac:dyDescent="0.25">
      <c r="A6884"/>
      <c r="B6884"/>
      <c r="C6884"/>
      <c r="D6884"/>
      <c r="E6884"/>
      <c r="F6884"/>
      <c r="G6884"/>
      <c r="H6884"/>
      <c r="I6884"/>
      <c r="J6884"/>
      <c r="K6884"/>
      <c r="L6884"/>
      <c r="M6884"/>
      <c r="N6884"/>
      <c r="O6884"/>
      <c r="P6884"/>
      <c r="Q6884"/>
      <c r="R6884"/>
      <c r="S6884"/>
      <c r="T6884"/>
      <c r="U6884"/>
      <c r="V6884"/>
      <c r="W6884"/>
      <c r="X6884"/>
      <c r="Y6884"/>
      <c r="Z6884"/>
    </row>
    <row r="6885" spans="1:26" x14ac:dyDescent="0.25">
      <c r="A6885"/>
      <c r="B6885"/>
      <c r="C6885"/>
      <c r="D6885"/>
      <c r="E6885"/>
      <c r="F6885"/>
      <c r="G6885"/>
      <c r="H6885"/>
      <c r="I6885"/>
      <c r="J6885"/>
      <c r="K6885"/>
      <c r="L6885"/>
      <c r="M6885"/>
      <c r="N6885"/>
      <c r="O6885"/>
      <c r="P6885"/>
      <c r="Q6885"/>
      <c r="R6885"/>
      <c r="S6885"/>
      <c r="T6885"/>
      <c r="U6885"/>
      <c r="V6885"/>
      <c r="W6885"/>
      <c r="X6885"/>
      <c r="Y6885"/>
      <c r="Z6885"/>
    </row>
    <row r="6886" spans="1:26" x14ac:dyDescent="0.25">
      <c r="A6886"/>
      <c r="B6886"/>
      <c r="C6886"/>
      <c r="D6886"/>
      <c r="E6886"/>
      <c r="F6886"/>
      <c r="G6886"/>
      <c r="H6886"/>
      <c r="I6886"/>
      <c r="J6886"/>
      <c r="K6886"/>
      <c r="L6886"/>
      <c r="M6886"/>
      <c r="N6886"/>
      <c r="O6886"/>
      <c r="P6886"/>
      <c r="Q6886"/>
      <c r="R6886"/>
      <c r="S6886"/>
      <c r="T6886"/>
      <c r="U6886"/>
      <c r="V6886"/>
      <c r="W6886"/>
      <c r="X6886"/>
      <c r="Y6886"/>
      <c r="Z6886"/>
    </row>
    <row r="6887" spans="1:26" x14ac:dyDescent="0.25">
      <c r="A6887"/>
      <c r="B6887"/>
      <c r="C6887"/>
      <c r="D6887"/>
      <c r="E6887"/>
      <c r="F6887"/>
      <c r="G6887"/>
      <c r="H6887"/>
      <c r="I6887"/>
      <c r="J6887"/>
      <c r="K6887"/>
      <c r="L6887"/>
      <c r="M6887"/>
      <c r="N6887"/>
      <c r="O6887"/>
      <c r="P6887"/>
      <c r="Q6887"/>
      <c r="R6887"/>
      <c r="S6887"/>
      <c r="T6887"/>
      <c r="U6887"/>
      <c r="V6887"/>
      <c r="W6887"/>
      <c r="X6887"/>
      <c r="Y6887"/>
      <c r="Z6887"/>
    </row>
    <row r="6888" spans="1:26" x14ac:dyDescent="0.25">
      <c r="A6888"/>
      <c r="B6888"/>
      <c r="C6888"/>
      <c r="D6888"/>
      <c r="E6888"/>
      <c r="F6888"/>
      <c r="G6888"/>
      <c r="H6888"/>
      <c r="I6888"/>
      <c r="J6888"/>
      <c r="K6888"/>
      <c r="L6888"/>
      <c r="M6888"/>
      <c r="N6888"/>
      <c r="O6888"/>
      <c r="P6888"/>
      <c r="Q6888"/>
      <c r="R6888"/>
      <c r="S6888"/>
      <c r="T6888"/>
      <c r="U6888"/>
      <c r="V6888"/>
      <c r="W6888"/>
      <c r="X6888"/>
      <c r="Y6888"/>
      <c r="Z6888"/>
    </row>
    <row r="6889" spans="1:26" x14ac:dyDescent="0.25">
      <c r="A6889"/>
      <c r="B6889"/>
      <c r="C6889"/>
      <c r="D6889"/>
      <c r="E6889"/>
      <c r="F6889"/>
      <c r="G6889"/>
      <c r="H6889"/>
      <c r="I6889"/>
      <c r="J6889"/>
      <c r="K6889"/>
      <c r="L6889"/>
      <c r="M6889"/>
      <c r="N6889"/>
      <c r="O6889"/>
      <c r="P6889"/>
      <c r="Q6889"/>
      <c r="R6889"/>
      <c r="S6889"/>
      <c r="T6889"/>
      <c r="U6889"/>
      <c r="V6889"/>
      <c r="W6889"/>
      <c r="X6889"/>
      <c r="Y6889"/>
      <c r="Z6889"/>
    </row>
    <row r="6890" spans="1:26" x14ac:dyDescent="0.25">
      <c r="A6890"/>
      <c r="B6890"/>
      <c r="C6890"/>
      <c r="D6890"/>
      <c r="E6890"/>
      <c r="F6890"/>
      <c r="G6890"/>
      <c r="H6890"/>
      <c r="I6890"/>
      <c r="J6890"/>
      <c r="K6890"/>
      <c r="L6890"/>
      <c r="M6890"/>
      <c r="N6890"/>
      <c r="O6890"/>
      <c r="P6890"/>
      <c r="Q6890"/>
      <c r="R6890"/>
      <c r="S6890"/>
      <c r="T6890"/>
      <c r="U6890"/>
      <c r="V6890"/>
      <c r="W6890"/>
      <c r="X6890"/>
      <c r="Y6890"/>
      <c r="Z6890"/>
    </row>
    <row r="6891" spans="1:26" x14ac:dyDescent="0.25">
      <c r="A6891"/>
      <c r="B6891"/>
      <c r="C6891"/>
      <c r="D6891"/>
      <c r="E6891"/>
      <c r="F6891"/>
      <c r="G6891"/>
      <c r="H6891"/>
      <c r="I6891"/>
      <c r="J6891"/>
      <c r="K6891"/>
      <c r="L6891"/>
      <c r="M6891"/>
      <c r="N6891"/>
      <c r="O6891"/>
      <c r="P6891"/>
      <c r="Q6891"/>
      <c r="R6891"/>
      <c r="S6891"/>
      <c r="T6891"/>
      <c r="U6891"/>
      <c r="V6891"/>
      <c r="W6891"/>
      <c r="X6891"/>
      <c r="Y6891"/>
      <c r="Z6891"/>
    </row>
    <row r="6892" spans="1:26" x14ac:dyDescent="0.25">
      <c r="A6892"/>
      <c r="B6892"/>
      <c r="C6892"/>
      <c r="D6892"/>
      <c r="E6892"/>
      <c r="F6892"/>
      <c r="G6892"/>
      <c r="H6892"/>
      <c r="I6892"/>
      <c r="J6892"/>
      <c r="K6892"/>
      <c r="L6892"/>
      <c r="M6892"/>
      <c r="N6892"/>
      <c r="O6892"/>
      <c r="P6892"/>
      <c r="Q6892"/>
      <c r="R6892"/>
      <c r="S6892"/>
      <c r="T6892"/>
      <c r="U6892"/>
      <c r="V6892"/>
      <c r="W6892"/>
      <c r="X6892"/>
      <c r="Y6892"/>
      <c r="Z6892"/>
    </row>
    <row r="6893" spans="1:26" x14ac:dyDescent="0.25">
      <c r="A6893"/>
      <c r="B6893"/>
      <c r="C6893"/>
      <c r="D6893"/>
      <c r="E6893"/>
      <c r="F6893"/>
      <c r="G6893"/>
      <c r="H6893"/>
      <c r="I6893"/>
      <c r="J6893"/>
      <c r="K6893"/>
      <c r="L6893"/>
      <c r="M6893"/>
      <c r="N6893"/>
      <c r="O6893"/>
      <c r="P6893"/>
      <c r="Q6893"/>
      <c r="R6893"/>
      <c r="S6893"/>
      <c r="T6893"/>
      <c r="U6893"/>
      <c r="V6893"/>
      <c r="W6893"/>
      <c r="X6893"/>
      <c r="Y6893"/>
      <c r="Z6893"/>
    </row>
    <row r="6894" spans="1:26" x14ac:dyDescent="0.25">
      <c r="A6894"/>
      <c r="B6894"/>
      <c r="C6894"/>
      <c r="D6894"/>
      <c r="E6894"/>
      <c r="F6894"/>
      <c r="G6894"/>
      <c r="H6894"/>
      <c r="I6894"/>
      <c r="J6894"/>
      <c r="K6894"/>
      <c r="L6894"/>
      <c r="M6894"/>
      <c r="N6894"/>
      <c r="O6894"/>
      <c r="P6894"/>
      <c r="Q6894"/>
      <c r="R6894"/>
      <c r="S6894"/>
      <c r="T6894"/>
      <c r="U6894"/>
      <c r="V6894"/>
      <c r="W6894"/>
      <c r="X6894"/>
      <c r="Y6894"/>
      <c r="Z6894"/>
    </row>
    <row r="6895" spans="1:26" x14ac:dyDescent="0.25">
      <c r="A6895"/>
      <c r="B6895"/>
      <c r="C6895"/>
      <c r="D6895"/>
      <c r="E6895"/>
      <c r="F6895"/>
      <c r="G6895"/>
      <c r="H6895"/>
      <c r="I6895"/>
      <c r="J6895"/>
      <c r="K6895"/>
      <c r="L6895"/>
      <c r="M6895"/>
      <c r="N6895"/>
      <c r="O6895"/>
      <c r="P6895"/>
      <c r="Q6895"/>
      <c r="R6895"/>
      <c r="S6895"/>
      <c r="T6895"/>
      <c r="U6895"/>
      <c r="V6895"/>
      <c r="W6895"/>
      <c r="X6895"/>
      <c r="Y6895"/>
      <c r="Z6895"/>
    </row>
    <row r="6896" spans="1:26" x14ac:dyDescent="0.25">
      <c r="A6896"/>
      <c r="B6896"/>
      <c r="C6896"/>
      <c r="D6896"/>
      <c r="E6896"/>
      <c r="F6896"/>
      <c r="G6896"/>
      <c r="H6896"/>
      <c r="I6896"/>
      <c r="J6896"/>
      <c r="K6896"/>
      <c r="L6896"/>
      <c r="M6896"/>
      <c r="N6896"/>
      <c r="O6896"/>
      <c r="P6896"/>
      <c r="Q6896"/>
      <c r="R6896"/>
      <c r="S6896"/>
      <c r="T6896"/>
      <c r="U6896"/>
      <c r="V6896"/>
      <c r="W6896"/>
      <c r="X6896"/>
      <c r="Y6896"/>
      <c r="Z6896"/>
    </row>
    <row r="6897" spans="1:26" x14ac:dyDescent="0.25">
      <c r="A6897"/>
      <c r="B6897"/>
      <c r="C6897"/>
      <c r="D6897"/>
      <c r="E6897"/>
      <c r="F6897"/>
      <c r="G6897"/>
      <c r="H6897"/>
      <c r="I6897"/>
      <c r="J6897"/>
      <c r="K6897"/>
      <c r="L6897"/>
      <c r="M6897"/>
      <c r="N6897"/>
      <c r="O6897"/>
      <c r="P6897"/>
      <c r="Q6897"/>
      <c r="R6897"/>
      <c r="S6897"/>
      <c r="T6897"/>
      <c r="U6897"/>
      <c r="V6897"/>
      <c r="W6897"/>
      <c r="X6897"/>
      <c r="Y6897"/>
      <c r="Z6897"/>
    </row>
    <row r="6898" spans="1:26" x14ac:dyDescent="0.25">
      <c r="A6898"/>
      <c r="B6898"/>
      <c r="C6898"/>
      <c r="D6898"/>
      <c r="E6898"/>
      <c r="F6898"/>
      <c r="G6898"/>
      <c r="H6898"/>
      <c r="I6898"/>
      <c r="J6898"/>
      <c r="K6898"/>
      <c r="L6898"/>
      <c r="M6898"/>
      <c r="N6898"/>
      <c r="O6898"/>
      <c r="P6898"/>
      <c r="Q6898"/>
      <c r="R6898"/>
      <c r="S6898"/>
      <c r="T6898"/>
      <c r="U6898"/>
      <c r="V6898"/>
      <c r="W6898"/>
      <c r="X6898"/>
      <c r="Y6898"/>
      <c r="Z6898"/>
    </row>
    <row r="6899" spans="1:26" x14ac:dyDescent="0.25">
      <c r="A6899"/>
      <c r="B6899"/>
      <c r="C6899"/>
      <c r="D6899"/>
      <c r="E6899"/>
      <c r="F6899"/>
      <c r="G6899"/>
      <c r="H6899"/>
      <c r="I6899"/>
      <c r="J6899"/>
      <c r="K6899"/>
      <c r="L6899"/>
      <c r="M6899"/>
      <c r="N6899"/>
      <c r="O6899"/>
      <c r="P6899"/>
      <c r="Q6899"/>
      <c r="R6899"/>
      <c r="S6899"/>
      <c r="T6899"/>
      <c r="U6899"/>
      <c r="V6899"/>
      <c r="W6899"/>
      <c r="X6899"/>
      <c r="Y6899"/>
      <c r="Z6899"/>
    </row>
    <row r="6900" spans="1:26" x14ac:dyDescent="0.25">
      <c r="A6900"/>
      <c r="B6900"/>
      <c r="C6900"/>
      <c r="D6900"/>
      <c r="E6900"/>
      <c r="F6900"/>
      <c r="G6900"/>
      <c r="H6900"/>
      <c r="I6900"/>
      <c r="J6900"/>
      <c r="K6900"/>
      <c r="L6900"/>
      <c r="M6900"/>
      <c r="N6900"/>
      <c r="O6900"/>
      <c r="P6900"/>
      <c r="Q6900"/>
      <c r="R6900"/>
      <c r="S6900"/>
      <c r="T6900"/>
      <c r="U6900"/>
      <c r="V6900"/>
      <c r="W6900"/>
      <c r="X6900"/>
      <c r="Y6900"/>
      <c r="Z6900"/>
    </row>
    <row r="6901" spans="1:26" x14ac:dyDescent="0.25">
      <c r="A6901"/>
      <c r="B6901"/>
      <c r="C6901"/>
      <c r="D6901"/>
      <c r="E6901"/>
      <c r="F6901"/>
      <c r="G6901"/>
      <c r="H6901"/>
      <c r="I6901"/>
      <c r="J6901"/>
      <c r="K6901"/>
      <c r="L6901"/>
      <c r="M6901"/>
      <c r="N6901"/>
      <c r="O6901"/>
      <c r="P6901"/>
      <c r="Q6901"/>
      <c r="R6901"/>
      <c r="S6901"/>
      <c r="T6901"/>
      <c r="U6901"/>
      <c r="V6901"/>
      <c r="W6901"/>
      <c r="X6901"/>
      <c r="Y6901"/>
      <c r="Z6901"/>
    </row>
    <row r="6902" spans="1:26" x14ac:dyDescent="0.25">
      <c r="A6902"/>
      <c r="B6902"/>
      <c r="C6902"/>
      <c r="D6902"/>
      <c r="E6902"/>
      <c r="F6902"/>
      <c r="G6902"/>
      <c r="H6902"/>
      <c r="I6902"/>
      <c r="J6902"/>
      <c r="K6902"/>
      <c r="L6902"/>
      <c r="M6902"/>
      <c r="N6902"/>
      <c r="O6902"/>
      <c r="P6902"/>
      <c r="Q6902"/>
      <c r="R6902"/>
      <c r="S6902"/>
      <c r="T6902"/>
      <c r="U6902"/>
      <c r="V6902"/>
      <c r="W6902"/>
      <c r="X6902"/>
      <c r="Y6902"/>
      <c r="Z6902"/>
    </row>
    <row r="6903" spans="1:26" x14ac:dyDescent="0.25">
      <c r="A6903"/>
      <c r="B6903"/>
      <c r="C6903"/>
      <c r="D6903"/>
      <c r="E6903"/>
      <c r="F6903"/>
      <c r="G6903"/>
      <c r="H6903"/>
      <c r="I6903"/>
      <c r="J6903"/>
      <c r="K6903"/>
      <c r="L6903"/>
      <c r="M6903"/>
      <c r="N6903"/>
      <c r="O6903"/>
      <c r="P6903"/>
      <c r="Q6903"/>
      <c r="R6903"/>
      <c r="S6903"/>
      <c r="T6903"/>
      <c r="U6903"/>
      <c r="V6903"/>
      <c r="W6903"/>
      <c r="X6903"/>
      <c r="Y6903"/>
      <c r="Z6903"/>
    </row>
    <row r="6904" spans="1:26" x14ac:dyDescent="0.25">
      <c r="A6904"/>
      <c r="B6904"/>
      <c r="C6904"/>
      <c r="D6904"/>
      <c r="E6904"/>
      <c r="F6904"/>
      <c r="G6904"/>
      <c r="H6904"/>
      <c r="I6904"/>
      <c r="J6904"/>
      <c r="K6904"/>
      <c r="L6904"/>
      <c r="M6904"/>
      <c r="N6904"/>
      <c r="O6904"/>
      <c r="P6904"/>
      <c r="Q6904"/>
      <c r="R6904"/>
      <c r="S6904"/>
      <c r="T6904"/>
      <c r="U6904"/>
      <c r="V6904"/>
      <c r="W6904"/>
      <c r="X6904"/>
      <c r="Y6904"/>
      <c r="Z6904"/>
    </row>
    <row r="6905" spans="1:26" x14ac:dyDescent="0.25">
      <c r="A6905"/>
      <c r="B6905"/>
      <c r="C6905"/>
      <c r="D6905"/>
      <c r="E6905"/>
      <c r="F6905"/>
      <c r="G6905"/>
      <c r="H6905"/>
      <c r="I6905"/>
      <c r="J6905"/>
      <c r="K6905"/>
      <c r="L6905"/>
      <c r="M6905"/>
      <c r="N6905"/>
      <c r="O6905"/>
      <c r="P6905"/>
      <c r="Q6905"/>
      <c r="R6905"/>
      <c r="S6905"/>
      <c r="T6905"/>
      <c r="U6905"/>
      <c r="V6905"/>
      <c r="W6905"/>
      <c r="X6905"/>
      <c r="Y6905"/>
      <c r="Z6905"/>
    </row>
    <row r="6906" spans="1:26" x14ac:dyDescent="0.25">
      <c r="A6906"/>
      <c r="B6906"/>
      <c r="C6906"/>
      <c r="D6906"/>
      <c r="E6906"/>
      <c r="F6906"/>
      <c r="G6906"/>
      <c r="H6906"/>
      <c r="I6906"/>
      <c r="J6906"/>
      <c r="K6906"/>
      <c r="L6906"/>
      <c r="M6906"/>
      <c r="N6906"/>
      <c r="O6906"/>
      <c r="P6906"/>
      <c r="Q6906"/>
      <c r="R6906"/>
      <c r="S6906"/>
      <c r="T6906"/>
      <c r="U6906"/>
      <c r="V6906"/>
      <c r="W6906"/>
      <c r="X6906"/>
      <c r="Y6906"/>
      <c r="Z6906"/>
    </row>
    <row r="6907" spans="1:26" x14ac:dyDescent="0.25">
      <c r="A6907"/>
      <c r="B6907"/>
      <c r="C6907"/>
      <c r="D6907"/>
      <c r="E6907"/>
      <c r="F6907"/>
      <c r="G6907"/>
      <c r="H6907"/>
      <c r="I6907"/>
      <c r="J6907"/>
      <c r="K6907"/>
      <c r="L6907"/>
      <c r="M6907"/>
      <c r="N6907"/>
      <c r="O6907"/>
      <c r="P6907"/>
      <c r="Q6907"/>
      <c r="R6907"/>
      <c r="S6907"/>
      <c r="T6907"/>
      <c r="U6907"/>
      <c r="V6907"/>
      <c r="W6907"/>
      <c r="X6907"/>
      <c r="Y6907"/>
      <c r="Z6907"/>
    </row>
    <row r="6908" spans="1:26" x14ac:dyDescent="0.25">
      <c r="A6908"/>
      <c r="B6908"/>
      <c r="C6908"/>
      <c r="D6908"/>
      <c r="E6908"/>
      <c r="F6908"/>
      <c r="G6908"/>
      <c r="H6908"/>
      <c r="I6908"/>
      <c r="J6908"/>
      <c r="K6908"/>
      <c r="L6908"/>
      <c r="M6908"/>
      <c r="N6908"/>
      <c r="O6908"/>
      <c r="P6908"/>
      <c r="Q6908"/>
      <c r="R6908"/>
      <c r="S6908"/>
      <c r="T6908"/>
      <c r="U6908"/>
      <c r="V6908"/>
      <c r="W6908"/>
      <c r="X6908"/>
      <c r="Y6908"/>
      <c r="Z6908"/>
    </row>
    <row r="6909" spans="1:26" x14ac:dyDescent="0.25">
      <c r="A6909"/>
      <c r="B6909"/>
      <c r="C6909"/>
      <c r="D6909"/>
      <c r="E6909"/>
      <c r="F6909"/>
      <c r="G6909"/>
      <c r="H6909"/>
      <c r="I6909"/>
      <c r="J6909"/>
      <c r="K6909"/>
      <c r="L6909"/>
      <c r="M6909"/>
      <c r="N6909"/>
      <c r="O6909"/>
      <c r="P6909"/>
      <c r="Q6909"/>
      <c r="R6909"/>
      <c r="S6909"/>
      <c r="T6909"/>
      <c r="U6909"/>
      <c r="V6909"/>
      <c r="W6909"/>
      <c r="X6909"/>
      <c r="Y6909"/>
      <c r="Z6909"/>
    </row>
    <row r="6910" spans="1:26" x14ac:dyDescent="0.25">
      <c r="A6910"/>
      <c r="B6910"/>
      <c r="C6910"/>
      <c r="D6910"/>
      <c r="E6910"/>
      <c r="F6910"/>
      <c r="G6910"/>
      <c r="H6910"/>
      <c r="I6910"/>
      <c r="J6910"/>
      <c r="K6910"/>
      <c r="L6910"/>
      <c r="M6910"/>
      <c r="N6910"/>
      <c r="O6910"/>
      <c r="P6910"/>
      <c r="Q6910"/>
      <c r="R6910"/>
      <c r="S6910"/>
      <c r="T6910"/>
      <c r="U6910"/>
      <c r="V6910"/>
      <c r="W6910"/>
      <c r="X6910"/>
      <c r="Y6910"/>
      <c r="Z6910"/>
    </row>
    <row r="6911" spans="1:26" x14ac:dyDescent="0.25">
      <c r="A6911"/>
      <c r="B6911"/>
      <c r="C6911"/>
      <c r="D6911"/>
      <c r="E6911"/>
      <c r="F6911"/>
      <c r="G6911"/>
      <c r="H6911"/>
      <c r="I6911"/>
      <c r="J6911"/>
      <c r="K6911"/>
      <c r="L6911"/>
      <c r="M6911"/>
      <c r="N6911"/>
      <c r="O6911"/>
      <c r="P6911"/>
      <c r="Q6911"/>
      <c r="R6911"/>
      <c r="S6911"/>
      <c r="T6911"/>
      <c r="U6911"/>
      <c r="V6911"/>
      <c r="W6911"/>
      <c r="X6911"/>
      <c r="Y6911"/>
      <c r="Z6911"/>
    </row>
    <row r="6912" spans="1:26" x14ac:dyDescent="0.25">
      <c r="A6912"/>
      <c r="B6912"/>
      <c r="C6912"/>
      <c r="D6912"/>
      <c r="E6912"/>
      <c r="F6912"/>
      <c r="G6912"/>
      <c r="H6912"/>
      <c r="I6912"/>
      <c r="J6912"/>
      <c r="K6912"/>
      <c r="L6912"/>
      <c r="M6912"/>
      <c r="N6912"/>
      <c r="O6912"/>
      <c r="P6912"/>
      <c r="Q6912"/>
      <c r="R6912"/>
      <c r="S6912"/>
      <c r="T6912"/>
      <c r="U6912"/>
      <c r="V6912"/>
      <c r="W6912"/>
      <c r="X6912"/>
      <c r="Y6912"/>
      <c r="Z6912"/>
    </row>
    <row r="6913" spans="1:26" x14ac:dyDescent="0.25">
      <c r="A6913"/>
      <c r="B6913"/>
      <c r="C6913"/>
      <c r="D6913"/>
      <c r="E6913"/>
      <c r="F6913"/>
      <c r="G6913"/>
      <c r="H6913"/>
      <c r="I6913"/>
      <c r="J6913"/>
      <c r="K6913"/>
      <c r="L6913"/>
      <c r="M6913"/>
      <c r="N6913"/>
      <c r="O6913"/>
      <c r="P6913"/>
      <c r="Q6913"/>
      <c r="R6913"/>
      <c r="S6913"/>
      <c r="T6913"/>
      <c r="U6913"/>
      <c r="V6913"/>
      <c r="W6913"/>
      <c r="X6913"/>
      <c r="Y6913"/>
      <c r="Z6913"/>
    </row>
    <row r="6914" spans="1:26" x14ac:dyDescent="0.25">
      <c r="A6914"/>
      <c r="B6914"/>
      <c r="C6914"/>
      <c r="D6914"/>
      <c r="E6914"/>
      <c r="F6914"/>
      <c r="G6914"/>
      <c r="H6914"/>
      <c r="I6914"/>
      <c r="J6914"/>
      <c r="K6914"/>
      <c r="L6914"/>
      <c r="M6914"/>
      <c r="N6914"/>
      <c r="O6914"/>
      <c r="P6914"/>
      <c r="Q6914"/>
      <c r="R6914"/>
      <c r="S6914"/>
      <c r="T6914"/>
      <c r="U6914"/>
      <c r="V6914"/>
      <c r="W6914"/>
      <c r="X6914"/>
      <c r="Y6914"/>
      <c r="Z6914"/>
    </row>
    <row r="6915" spans="1:26" x14ac:dyDescent="0.25">
      <c r="A6915"/>
      <c r="B6915"/>
      <c r="C6915"/>
      <c r="D6915"/>
      <c r="E6915"/>
      <c r="F6915"/>
      <c r="G6915"/>
      <c r="H6915"/>
      <c r="I6915"/>
      <c r="J6915"/>
      <c r="K6915"/>
      <c r="L6915"/>
      <c r="M6915"/>
      <c r="N6915"/>
      <c r="O6915"/>
      <c r="P6915"/>
      <c r="Q6915"/>
      <c r="R6915"/>
      <c r="S6915"/>
      <c r="T6915"/>
      <c r="U6915"/>
      <c r="V6915"/>
      <c r="W6915"/>
      <c r="X6915"/>
      <c r="Y6915"/>
      <c r="Z6915"/>
    </row>
    <row r="6916" spans="1:26" x14ac:dyDescent="0.25">
      <c r="A6916"/>
      <c r="B6916"/>
      <c r="C6916"/>
      <c r="D6916"/>
      <c r="E6916"/>
      <c r="F6916"/>
      <c r="G6916"/>
      <c r="H6916"/>
      <c r="I6916"/>
      <c r="J6916"/>
      <c r="K6916"/>
      <c r="L6916"/>
      <c r="M6916"/>
      <c r="N6916"/>
      <c r="O6916"/>
      <c r="P6916"/>
      <c r="Q6916"/>
      <c r="R6916"/>
      <c r="S6916"/>
      <c r="T6916"/>
      <c r="U6916"/>
      <c r="V6916"/>
      <c r="W6916"/>
      <c r="X6916"/>
      <c r="Y6916"/>
      <c r="Z6916"/>
    </row>
    <row r="6917" spans="1:26" x14ac:dyDescent="0.25">
      <c r="A6917"/>
      <c r="B6917"/>
      <c r="C6917"/>
      <c r="D6917"/>
      <c r="E6917"/>
      <c r="F6917"/>
      <c r="G6917"/>
      <c r="H6917"/>
      <c r="I6917"/>
      <c r="J6917"/>
      <c r="K6917"/>
      <c r="L6917"/>
      <c r="M6917"/>
      <c r="N6917"/>
      <c r="O6917"/>
      <c r="P6917"/>
      <c r="Q6917"/>
      <c r="R6917"/>
      <c r="S6917"/>
      <c r="T6917"/>
      <c r="U6917"/>
      <c r="V6917"/>
      <c r="W6917"/>
      <c r="X6917"/>
      <c r="Y6917"/>
      <c r="Z6917"/>
    </row>
    <row r="6918" spans="1:26" x14ac:dyDescent="0.25">
      <c r="A6918"/>
      <c r="B6918"/>
      <c r="C6918"/>
      <c r="D6918"/>
      <c r="E6918"/>
      <c r="F6918"/>
      <c r="G6918"/>
      <c r="H6918"/>
      <c r="I6918"/>
      <c r="J6918"/>
      <c r="K6918"/>
      <c r="L6918"/>
      <c r="M6918"/>
      <c r="N6918"/>
      <c r="O6918"/>
      <c r="P6918"/>
      <c r="Q6918"/>
      <c r="R6918"/>
      <c r="S6918"/>
      <c r="T6918"/>
      <c r="U6918"/>
      <c r="V6918"/>
      <c r="W6918"/>
      <c r="X6918"/>
      <c r="Y6918"/>
      <c r="Z6918"/>
    </row>
    <row r="6919" spans="1:26" x14ac:dyDescent="0.25">
      <c r="A6919"/>
      <c r="B6919"/>
      <c r="C6919"/>
      <c r="D6919"/>
      <c r="E6919"/>
      <c r="F6919"/>
      <c r="G6919"/>
      <c r="H6919"/>
      <c r="I6919"/>
      <c r="J6919"/>
      <c r="K6919"/>
      <c r="L6919"/>
      <c r="M6919"/>
      <c r="N6919"/>
      <c r="O6919"/>
      <c r="P6919"/>
      <c r="Q6919"/>
      <c r="R6919"/>
      <c r="S6919"/>
      <c r="T6919"/>
      <c r="U6919"/>
      <c r="V6919"/>
      <c r="W6919"/>
      <c r="X6919"/>
      <c r="Y6919"/>
      <c r="Z6919"/>
    </row>
    <row r="6920" spans="1:26" x14ac:dyDescent="0.25">
      <c r="A6920"/>
      <c r="B6920"/>
      <c r="C6920"/>
      <c r="D6920"/>
      <c r="E6920"/>
      <c r="F6920"/>
      <c r="G6920"/>
      <c r="H6920"/>
      <c r="I6920"/>
      <c r="J6920"/>
      <c r="K6920"/>
      <c r="L6920"/>
      <c r="M6920"/>
      <c r="N6920"/>
      <c r="O6920"/>
      <c r="P6920"/>
      <c r="Q6920"/>
      <c r="R6920"/>
      <c r="S6920"/>
      <c r="T6920"/>
      <c r="U6920"/>
      <c r="V6920"/>
      <c r="W6920"/>
      <c r="X6920"/>
      <c r="Y6920"/>
      <c r="Z6920"/>
    </row>
    <row r="6921" spans="1:26" x14ac:dyDescent="0.25">
      <c r="A6921"/>
      <c r="B6921"/>
      <c r="C6921"/>
      <c r="D6921"/>
      <c r="E6921"/>
      <c r="F6921"/>
      <c r="G6921"/>
      <c r="H6921"/>
      <c r="I6921"/>
      <c r="J6921"/>
      <c r="K6921"/>
      <c r="L6921"/>
      <c r="M6921"/>
      <c r="N6921"/>
      <c r="O6921"/>
      <c r="P6921"/>
      <c r="Q6921"/>
      <c r="R6921"/>
      <c r="S6921"/>
      <c r="T6921"/>
      <c r="U6921"/>
      <c r="V6921"/>
      <c r="W6921"/>
      <c r="X6921"/>
      <c r="Y6921"/>
      <c r="Z6921"/>
    </row>
    <row r="6922" spans="1:26" x14ac:dyDescent="0.25">
      <c r="A6922"/>
      <c r="B6922"/>
      <c r="C6922"/>
      <c r="D6922"/>
      <c r="E6922"/>
      <c r="F6922"/>
      <c r="G6922"/>
      <c r="H6922"/>
      <c r="I6922"/>
      <c r="J6922"/>
      <c r="K6922"/>
      <c r="L6922"/>
      <c r="M6922"/>
      <c r="N6922"/>
      <c r="O6922"/>
      <c r="P6922"/>
      <c r="Q6922"/>
      <c r="R6922"/>
      <c r="S6922"/>
      <c r="T6922"/>
      <c r="U6922"/>
      <c r="V6922"/>
      <c r="W6922"/>
      <c r="X6922"/>
      <c r="Y6922"/>
      <c r="Z6922"/>
    </row>
    <row r="6923" spans="1:26" x14ac:dyDescent="0.25">
      <c r="A6923"/>
      <c r="B6923"/>
      <c r="C6923"/>
      <c r="D6923"/>
      <c r="E6923"/>
      <c r="F6923"/>
      <c r="G6923"/>
      <c r="H6923"/>
      <c r="I6923"/>
      <c r="J6923"/>
      <c r="K6923"/>
      <c r="L6923"/>
      <c r="M6923"/>
      <c r="N6923"/>
      <c r="O6923"/>
      <c r="P6923"/>
      <c r="Q6923"/>
      <c r="R6923"/>
      <c r="S6923"/>
      <c r="T6923"/>
      <c r="U6923"/>
      <c r="V6923"/>
      <c r="W6923"/>
      <c r="X6923"/>
      <c r="Y6923"/>
      <c r="Z6923"/>
    </row>
    <row r="6924" spans="1:26" x14ac:dyDescent="0.25">
      <c r="A6924"/>
      <c r="B6924"/>
      <c r="C6924"/>
      <c r="D6924"/>
      <c r="E6924"/>
      <c r="F6924"/>
      <c r="G6924"/>
      <c r="H6924"/>
      <c r="I6924"/>
      <c r="J6924"/>
      <c r="K6924"/>
      <c r="L6924"/>
      <c r="M6924"/>
      <c r="N6924"/>
      <c r="O6924"/>
      <c r="P6924"/>
      <c r="Q6924"/>
      <c r="R6924"/>
      <c r="S6924"/>
      <c r="T6924"/>
      <c r="U6924"/>
      <c r="V6924"/>
      <c r="W6924"/>
      <c r="X6924"/>
      <c r="Y6924"/>
      <c r="Z6924"/>
    </row>
    <row r="6925" spans="1:26" x14ac:dyDescent="0.25">
      <c r="A6925"/>
      <c r="B6925"/>
      <c r="C6925"/>
      <c r="D6925"/>
      <c r="E6925"/>
      <c r="F6925"/>
      <c r="G6925"/>
      <c r="H6925"/>
      <c r="I6925"/>
      <c r="J6925"/>
      <c r="K6925"/>
      <c r="L6925"/>
      <c r="M6925"/>
      <c r="N6925"/>
      <c r="O6925"/>
      <c r="P6925"/>
      <c r="Q6925"/>
      <c r="R6925"/>
      <c r="S6925"/>
      <c r="T6925"/>
      <c r="U6925"/>
      <c r="V6925"/>
      <c r="W6925"/>
      <c r="X6925"/>
      <c r="Y6925"/>
      <c r="Z6925"/>
    </row>
    <row r="6926" spans="1:26" x14ac:dyDescent="0.25">
      <c r="A6926"/>
      <c r="B6926"/>
      <c r="C6926"/>
      <c r="D6926"/>
      <c r="E6926"/>
      <c r="F6926"/>
      <c r="G6926"/>
      <c r="H6926"/>
      <c r="I6926"/>
      <c r="J6926"/>
      <c r="K6926"/>
      <c r="L6926"/>
      <c r="M6926"/>
      <c r="N6926"/>
      <c r="O6926"/>
      <c r="P6926"/>
      <c r="Q6926"/>
      <c r="R6926"/>
      <c r="S6926"/>
      <c r="T6926"/>
      <c r="U6926"/>
      <c r="V6926"/>
      <c r="W6926"/>
      <c r="X6926"/>
      <c r="Y6926"/>
      <c r="Z6926"/>
    </row>
    <row r="6927" spans="1:26" x14ac:dyDescent="0.25">
      <c r="A6927"/>
      <c r="B6927"/>
      <c r="C6927"/>
      <c r="D6927"/>
      <c r="E6927"/>
      <c r="F6927"/>
      <c r="G6927"/>
      <c r="H6927"/>
      <c r="I6927"/>
      <c r="J6927"/>
      <c r="K6927"/>
      <c r="L6927"/>
      <c r="M6927"/>
      <c r="N6927"/>
      <c r="O6927"/>
      <c r="P6927"/>
      <c r="Q6927"/>
      <c r="R6927"/>
      <c r="S6927"/>
      <c r="T6927"/>
      <c r="U6927"/>
      <c r="V6927"/>
      <c r="W6927"/>
      <c r="X6927"/>
      <c r="Y6927"/>
      <c r="Z6927"/>
    </row>
    <row r="6928" spans="1:26" x14ac:dyDescent="0.25">
      <c r="A6928"/>
      <c r="B6928"/>
      <c r="C6928"/>
      <c r="D6928"/>
      <c r="E6928"/>
      <c r="F6928"/>
      <c r="G6928"/>
      <c r="H6928"/>
      <c r="I6928"/>
      <c r="J6928"/>
      <c r="K6928"/>
      <c r="L6928"/>
      <c r="M6928"/>
      <c r="N6928"/>
      <c r="O6928"/>
      <c r="P6928"/>
      <c r="Q6928"/>
      <c r="R6928"/>
      <c r="S6928"/>
      <c r="T6928"/>
      <c r="U6928"/>
      <c r="V6928"/>
      <c r="W6928"/>
      <c r="X6928"/>
      <c r="Y6928"/>
      <c r="Z6928"/>
    </row>
    <row r="6929" spans="1:26" x14ac:dyDescent="0.25">
      <c r="A6929"/>
      <c r="B6929"/>
      <c r="C6929"/>
      <c r="D6929"/>
      <c r="E6929"/>
      <c r="F6929"/>
      <c r="G6929"/>
      <c r="H6929"/>
      <c r="I6929"/>
      <c r="J6929"/>
      <c r="K6929"/>
      <c r="L6929"/>
      <c r="M6929"/>
      <c r="N6929"/>
      <c r="O6929"/>
      <c r="P6929"/>
      <c r="Q6929"/>
      <c r="R6929"/>
      <c r="S6929"/>
      <c r="T6929"/>
      <c r="U6929"/>
      <c r="V6929"/>
      <c r="W6929"/>
      <c r="X6929"/>
      <c r="Y6929"/>
      <c r="Z6929"/>
    </row>
    <row r="6930" spans="1:26" x14ac:dyDescent="0.25">
      <c r="A6930"/>
      <c r="B6930"/>
      <c r="C6930"/>
      <c r="D6930"/>
      <c r="E6930"/>
      <c r="F6930"/>
      <c r="G6930"/>
      <c r="H6930"/>
      <c r="I6930"/>
      <c r="J6930"/>
      <c r="K6930"/>
      <c r="L6930"/>
      <c r="M6930"/>
      <c r="N6930"/>
      <c r="O6930"/>
      <c r="P6930"/>
      <c r="Q6930"/>
      <c r="R6930"/>
      <c r="S6930"/>
      <c r="T6930"/>
      <c r="U6930"/>
      <c r="V6930"/>
      <c r="W6930"/>
      <c r="X6930"/>
      <c r="Y6930"/>
      <c r="Z6930"/>
    </row>
    <row r="6931" spans="1:26" x14ac:dyDescent="0.25">
      <c r="A6931"/>
      <c r="B6931"/>
      <c r="C6931"/>
      <c r="D6931"/>
      <c r="E6931"/>
      <c r="F6931"/>
      <c r="G6931"/>
      <c r="H6931"/>
      <c r="I6931"/>
      <c r="J6931"/>
      <c r="K6931"/>
      <c r="L6931"/>
      <c r="M6931"/>
      <c r="N6931"/>
      <c r="O6931"/>
      <c r="P6931"/>
      <c r="Q6931"/>
      <c r="R6931"/>
      <c r="S6931"/>
      <c r="T6931"/>
      <c r="U6931"/>
      <c r="V6931"/>
      <c r="W6931"/>
      <c r="X6931"/>
      <c r="Y6931"/>
      <c r="Z6931"/>
    </row>
    <row r="6932" spans="1:26" x14ac:dyDescent="0.25">
      <c r="A6932"/>
      <c r="B6932"/>
      <c r="C6932"/>
      <c r="D6932"/>
      <c r="E6932"/>
      <c r="F6932"/>
      <c r="G6932"/>
      <c r="H6932"/>
      <c r="I6932"/>
      <c r="J6932"/>
      <c r="K6932"/>
      <c r="L6932"/>
      <c r="M6932"/>
      <c r="N6932"/>
      <c r="O6932"/>
      <c r="P6932"/>
      <c r="Q6932"/>
      <c r="R6932"/>
      <c r="S6932"/>
      <c r="T6932"/>
      <c r="U6932"/>
      <c r="V6932"/>
      <c r="W6932"/>
      <c r="X6932"/>
      <c r="Y6932"/>
      <c r="Z6932"/>
    </row>
    <row r="6933" spans="1:26" x14ac:dyDescent="0.25">
      <c r="A6933"/>
      <c r="B6933"/>
      <c r="C6933"/>
      <c r="D6933"/>
      <c r="E6933"/>
      <c r="F6933"/>
      <c r="G6933"/>
      <c r="H6933"/>
      <c r="I6933"/>
      <c r="J6933"/>
      <c r="K6933"/>
      <c r="L6933"/>
      <c r="M6933"/>
      <c r="N6933"/>
      <c r="O6933"/>
      <c r="P6933"/>
      <c r="Q6933"/>
      <c r="R6933"/>
      <c r="S6933"/>
      <c r="T6933"/>
      <c r="U6933"/>
      <c r="V6933"/>
      <c r="W6933"/>
      <c r="X6933"/>
      <c r="Y6933"/>
      <c r="Z6933"/>
    </row>
    <row r="6934" spans="1:26" x14ac:dyDescent="0.25">
      <c r="A6934"/>
      <c r="B6934"/>
      <c r="C6934"/>
      <c r="D6934"/>
      <c r="E6934"/>
      <c r="F6934"/>
      <c r="G6934"/>
      <c r="H6934"/>
      <c r="I6934"/>
      <c r="J6934"/>
      <c r="K6934"/>
      <c r="L6934"/>
      <c r="M6934"/>
      <c r="N6934"/>
      <c r="O6934"/>
      <c r="P6934"/>
      <c r="Q6934"/>
      <c r="R6934"/>
      <c r="S6934"/>
      <c r="T6934"/>
      <c r="U6934"/>
      <c r="V6934"/>
      <c r="W6934"/>
      <c r="X6934"/>
      <c r="Y6934"/>
      <c r="Z6934"/>
    </row>
    <row r="6935" spans="1:26" x14ac:dyDescent="0.25">
      <c r="A6935"/>
      <c r="B6935"/>
      <c r="C6935"/>
      <c r="D6935"/>
      <c r="E6935"/>
      <c r="F6935"/>
      <c r="G6935"/>
      <c r="H6935"/>
      <c r="I6935"/>
      <c r="J6935"/>
      <c r="K6935"/>
      <c r="L6935"/>
      <c r="M6935"/>
      <c r="N6935"/>
      <c r="O6935"/>
      <c r="P6935"/>
      <c r="Q6935"/>
      <c r="R6935"/>
      <c r="S6935"/>
      <c r="T6935"/>
      <c r="U6935"/>
      <c r="V6935"/>
      <c r="W6935"/>
      <c r="X6935"/>
      <c r="Y6935"/>
      <c r="Z6935"/>
    </row>
    <row r="6936" spans="1:26" x14ac:dyDescent="0.25">
      <c r="A6936"/>
      <c r="B6936"/>
      <c r="C6936"/>
      <c r="D6936"/>
      <c r="E6936"/>
      <c r="F6936"/>
      <c r="G6936"/>
      <c r="H6936"/>
      <c r="I6936"/>
      <c r="J6936"/>
      <c r="K6936"/>
      <c r="L6936"/>
      <c r="M6936"/>
      <c r="N6936"/>
      <c r="O6936"/>
      <c r="P6936"/>
      <c r="Q6936"/>
      <c r="R6936"/>
      <c r="S6936"/>
      <c r="T6936"/>
      <c r="U6936"/>
      <c r="V6936"/>
      <c r="W6936"/>
      <c r="X6936"/>
      <c r="Y6936"/>
      <c r="Z6936"/>
    </row>
    <row r="6937" spans="1:26" x14ac:dyDescent="0.25">
      <c r="A6937"/>
      <c r="B6937"/>
      <c r="C6937"/>
      <c r="D6937"/>
      <c r="E6937"/>
      <c r="F6937"/>
      <c r="G6937"/>
      <c r="H6937"/>
      <c r="I6937"/>
      <c r="J6937"/>
      <c r="K6937"/>
      <c r="L6937"/>
      <c r="M6937"/>
      <c r="N6937"/>
      <c r="O6937"/>
      <c r="P6937"/>
      <c r="Q6937"/>
      <c r="R6937"/>
      <c r="S6937"/>
      <c r="T6937"/>
      <c r="U6937"/>
      <c r="V6937"/>
      <c r="W6937"/>
      <c r="X6937"/>
      <c r="Y6937"/>
      <c r="Z6937"/>
    </row>
    <row r="6938" spans="1:26" x14ac:dyDescent="0.25">
      <c r="A6938"/>
      <c r="B6938"/>
      <c r="C6938"/>
      <c r="D6938"/>
      <c r="E6938"/>
      <c r="F6938"/>
      <c r="G6938"/>
      <c r="H6938"/>
      <c r="I6938"/>
      <c r="J6938"/>
      <c r="K6938"/>
      <c r="L6938"/>
      <c r="M6938"/>
      <c r="N6938"/>
      <c r="O6938"/>
      <c r="P6938"/>
      <c r="Q6938"/>
      <c r="R6938"/>
      <c r="S6938"/>
      <c r="T6938"/>
      <c r="U6938"/>
      <c r="V6938"/>
      <c r="W6938"/>
      <c r="X6938"/>
      <c r="Y6938"/>
      <c r="Z6938"/>
    </row>
    <row r="6939" spans="1:26" x14ac:dyDescent="0.25">
      <c r="A6939"/>
      <c r="B6939"/>
      <c r="C6939"/>
      <c r="D6939"/>
      <c r="E6939"/>
      <c r="F6939"/>
      <c r="G6939"/>
      <c r="H6939"/>
      <c r="I6939"/>
      <c r="J6939"/>
      <c r="K6939"/>
      <c r="L6939"/>
      <c r="M6939"/>
      <c r="N6939"/>
      <c r="O6939"/>
      <c r="P6939"/>
      <c r="Q6939"/>
      <c r="R6939"/>
      <c r="S6939"/>
      <c r="T6939"/>
      <c r="U6939"/>
      <c r="V6939"/>
      <c r="W6939"/>
      <c r="X6939"/>
      <c r="Y6939"/>
      <c r="Z6939"/>
    </row>
    <row r="6940" spans="1:26" x14ac:dyDescent="0.25">
      <c r="A6940"/>
      <c r="B6940"/>
      <c r="C6940"/>
      <c r="D6940"/>
      <c r="E6940"/>
      <c r="F6940"/>
      <c r="G6940"/>
      <c r="H6940"/>
      <c r="I6940"/>
      <c r="J6940"/>
      <c r="K6940"/>
      <c r="L6940"/>
      <c r="M6940"/>
      <c r="N6940"/>
      <c r="O6940"/>
      <c r="P6940"/>
      <c r="Q6940"/>
      <c r="R6940"/>
      <c r="S6940"/>
      <c r="T6940"/>
      <c r="U6940"/>
      <c r="V6940"/>
      <c r="W6940"/>
      <c r="X6940"/>
      <c r="Y6940"/>
      <c r="Z6940"/>
    </row>
    <row r="6941" spans="1:26" x14ac:dyDescent="0.25">
      <c r="A6941"/>
      <c r="B6941"/>
      <c r="C6941"/>
      <c r="D6941"/>
      <c r="E6941"/>
      <c r="F6941"/>
      <c r="G6941"/>
      <c r="H6941"/>
      <c r="I6941"/>
      <c r="J6941"/>
      <c r="K6941"/>
      <c r="L6941"/>
      <c r="M6941"/>
      <c r="N6941"/>
      <c r="O6941"/>
      <c r="P6941"/>
      <c r="Q6941"/>
      <c r="R6941"/>
      <c r="S6941"/>
      <c r="T6941"/>
      <c r="U6941"/>
      <c r="V6941"/>
      <c r="W6941"/>
      <c r="X6941"/>
      <c r="Y6941"/>
      <c r="Z6941"/>
    </row>
    <row r="6942" spans="1:26" x14ac:dyDescent="0.25">
      <c r="A6942"/>
      <c r="B6942"/>
      <c r="C6942"/>
      <c r="D6942"/>
      <c r="E6942"/>
      <c r="F6942"/>
      <c r="G6942"/>
      <c r="H6942"/>
      <c r="I6942"/>
      <c r="J6942"/>
      <c r="K6942"/>
      <c r="L6942"/>
      <c r="M6942"/>
      <c r="N6942"/>
      <c r="O6942"/>
      <c r="P6942"/>
      <c r="Q6942"/>
      <c r="R6942"/>
      <c r="S6942"/>
      <c r="T6942"/>
      <c r="U6942"/>
      <c r="V6942"/>
      <c r="W6942"/>
      <c r="X6942"/>
      <c r="Y6942"/>
      <c r="Z6942"/>
    </row>
    <row r="6943" spans="1:26" x14ac:dyDescent="0.25">
      <c r="A6943"/>
      <c r="B6943"/>
      <c r="C6943"/>
      <c r="D6943"/>
      <c r="E6943"/>
      <c r="F6943"/>
      <c r="G6943"/>
      <c r="H6943"/>
      <c r="I6943"/>
      <c r="J6943"/>
      <c r="K6943"/>
      <c r="L6943"/>
      <c r="M6943"/>
      <c r="N6943"/>
      <c r="O6943"/>
      <c r="P6943"/>
      <c r="Q6943"/>
      <c r="R6943"/>
      <c r="S6943"/>
      <c r="T6943"/>
      <c r="U6943"/>
      <c r="V6943"/>
      <c r="W6943"/>
      <c r="X6943"/>
      <c r="Y6943"/>
      <c r="Z6943"/>
    </row>
    <row r="6944" spans="1:26" x14ac:dyDescent="0.25">
      <c r="A6944"/>
      <c r="B6944"/>
      <c r="C6944"/>
      <c r="D6944"/>
      <c r="E6944"/>
      <c r="F6944"/>
      <c r="G6944"/>
      <c r="H6944"/>
      <c r="I6944"/>
      <c r="J6944"/>
      <c r="K6944"/>
      <c r="L6944"/>
      <c r="M6944"/>
      <c r="N6944"/>
      <c r="O6944"/>
      <c r="P6944"/>
      <c r="Q6944"/>
      <c r="R6944"/>
      <c r="S6944"/>
      <c r="T6944"/>
      <c r="U6944"/>
      <c r="V6944"/>
      <c r="W6944"/>
      <c r="X6944"/>
      <c r="Y6944"/>
      <c r="Z6944"/>
    </row>
    <row r="6945" spans="1:26" x14ac:dyDescent="0.25">
      <c r="A6945"/>
      <c r="B6945"/>
      <c r="C6945"/>
      <c r="D6945"/>
      <c r="E6945"/>
      <c r="F6945"/>
      <c r="G6945"/>
      <c r="H6945"/>
      <c r="I6945"/>
      <c r="J6945"/>
      <c r="K6945"/>
      <c r="L6945"/>
      <c r="M6945"/>
      <c r="N6945"/>
      <c r="O6945"/>
      <c r="P6945"/>
      <c r="Q6945"/>
      <c r="R6945"/>
      <c r="S6945"/>
      <c r="T6945"/>
      <c r="U6945"/>
      <c r="V6945"/>
      <c r="W6945"/>
      <c r="X6945"/>
      <c r="Y6945"/>
      <c r="Z6945"/>
    </row>
    <row r="6946" spans="1:26" x14ac:dyDescent="0.25">
      <c r="A6946"/>
      <c r="B6946"/>
      <c r="C6946"/>
      <c r="D6946"/>
      <c r="E6946"/>
      <c r="F6946"/>
      <c r="G6946"/>
      <c r="H6946"/>
      <c r="I6946"/>
      <c r="J6946"/>
      <c r="K6946"/>
      <c r="L6946"/>
      <c r="M6946"/>
      <c r="N6946"/>
      <c r="O6946"/>
      <c r="P6946"/>
      <c r="Q6946"/>
      <c r="R6946"/>
      <c r="S6946"/>
      <c r="T6946"/>
      <c r="U6946"/>
      <c r="V6946"/>
      <c r="W6946"/>
      <c r="X6946"/>
      <c r="Y6946"/>
      <c r="Z6946"/>
    </row>
    <row r="6947" spans="1:26" x14ac:dyDescent="0.25">
      <c r="A6947"/>
      <c r="B6947"/>
      <c r="C6947"/>
      <c r="D6947"/>
      <c r="E6947"/>
      <c r="F6947"/>
      <c r="G6947"/>
      <c r="H6947"/>
      <c r="I6947"/>
      <c r="J6947"/>
      <c r="K6947"/>
      <c r="L6947"/>
      <c r="M6947"/>
      <c r="N6947"/>
      <c r="O6947"/>
      <c r="P6947"/>
      <c r="Q6947"/>
      <c r="R6947"/>
      <c r="S6947"/>
      <c r="T6947"/>
      <c r="U6947"/>
      <c r="V6947"/>
      <c r="W6947"/>
      <c r="X6947"/>
      <c r="Y6947"/>
      <c r="Z6947"/>
    </row>
    <row r="6948" spans="1:26" x14ac:dyDescent="0.25">
      <c r="A6948"/>
      <c r="B6948"/>
      <c r="C6948"/>
      <c r="D6948"/>
      <c r="E6948"/>
      <c r="F6948"/>
      <c r="G6948"/>
      <c r="H6948"/>
      <c r="I6948"/>
      <c r="J6948"/>
      <c r="K6948"/>
      <c r="L6948"/>
      <c r="M6948"/>
      <c r="N6948"/>
      <c r="O6948"/>
      <c r="P6948"/>
      <c r="Q6948"/>
      <c r="R6948"/>
      <c r="S6948"/>
      <c r="T6948"/>
      <c r="U6948"/>
      <c r="V6948"/>
      <c r="W6948"/>
      <c r="X6948"/>
      <c r="Y6948"/>
      <c r="Z6948"/>
    </row>
    <row r="6949" spans="1:26" x14ac:dyDescent="0.25">
      <c r="A6949"/>
      <c r="B6949"/>
      <c r="C6949"/>
      <c r="D6949"/>
      <c r="E6949"/>
      <c r="F6949"/>
      <c r="G6949"/>
      <c r="H6949"/>
      <c r="I6949"/>
      <c r="J6949"/>
      <c r="K6949"/>
      <c r="L6949"/>
      <c r="M6949"/>
      <c r="N6949"/>
      <c r="O6949"/>
      <c r="P6949"/>
      <c r="Q6949"/>
      <c r="R6949"/>
      <c r="S6949"/>
      <c r="T6949"/>
      <c r="U6949"/>
      <c r="V6949"/>
      <c r="W6949"/>
      <c r="X6949"/>
      <c r="Y6949"/>
      <c r="Z6949"/>
    </row>
    <row r="6950" spans="1:26" x14ac:dyDescent="0.25">
      <c r="A6950"/>
      <c r="B6950"/>
      <c r="C6950"/>
      <c r="D6950"/>
      <c r="E6950"/>
      <c r="F6950"/>
      <c r="G6950"/>
      <c r="H6950"/>
      <c r="I6950"/>
      <c r="J6950"/>
      <c r="K6950"/>
      <c r="L6950"/>
      <c r="M6950"/>
      <c r="N6950"/>
      <c r="O6950"/>
      <c r="P6950"/>
      <c r="Q6950"/>
      <c r="R6950"/>
      <c r="S6950"/>
      <c r="T6950"/>
      <c r="U6950"/>
      <c r="V6950"/>
      <c r="W6950"/>
      <c r="X6950"/>
      <c r="Y6950"/>
      <c r="Z6950"/>
    </row>
    <row r="6951" spans="1:26" x14ac:dyDescent="0.25">
      <c r="A6951"/>
      <c r="B6951"/>
      <c r="C6951"/>
      <c r="D6951"/>
      <c r="E6951"/>
      <c r="F6951"/>
      <c r="G6951"/>
      <c r="H6951"/>
      <c r="I6951"/>
      <c r="J6951"/>
      <c r="K6951"/>
      <c r="L6951"/>
      <c r="M6951"/>
      <c r="N6951"/>
      <c r="O6951"/>
      <c r="P6951"/>
      <c r="Q6951"/>
      <c r="R6951"/>
      <c r="S6951"/>
      <c r="T6951"/>
      <c r="U6951"/>
      <c r="V6951"/>
      <c r="W6951"/>
      <c r="X6951"/>
      <c r="Y6951"/>
      <c r="Z6951"/>
    </row>
    <row r="6952" spans="1:26" x14ac:dyDescent="0.25">
      <c r="A6952"/>
      <c r="B6952"/>
      <c r="C6952"/>
      <c r="D6952"/>
      <c r="E6952"/>
      <c r="F6952"/>
      <c r="G6952"/>
      <c r="H6952"/>
      <c r="I6952"/>
      <c r="J6952"/>
      <c r="K6952"/>
      <c r="L6952"/>
      <c r="M6952"/>
      <c r="N6952"/>
      <c r="O6952"/>
      <c r="P6952"/>
      <c r="Q6952"/>
      <c r="R6952"/>
      <c r="S6952"/>
      <c r="T6952"/>
      <c r="U6952"/>
      <c r="V6952"/>
      <c r="W6952"/>
      <c r="X6952"/>
      <c r="Y6952"/>
      <c r="Z6952"/>
    </row>
    <row r="6953" spans="1:26" x14ac:dyDescent="0.25">
      <c r="A6953"/>
      <c r="B6953"/>
      <c r="C6953"/>
      <c r="D6953"/>
      <c r="E6953"/>
      <c r="F6953"/>
      <c r="G6953"/>
      <c r="H6953"/>
      <c r="I6953"/>
      <c r="J6953"/>
      <c r="K6953"/>
      <c r="L6953"/>
      <c r="M6953"/>
      <c r="N6953"/>
      <c r="O6953"/>
      <c r="P6953"/>
      <c r="Q6953"/>
      <c r="R6953"/>
      <c r="S6953"/>
      <c r="T6953"/>
      <c r="U6953"/>
      <c r="V6953"/>
      <c r="W6953"/>
      <c r="X6953"/>
      <c r="Y6953"/>
      <c r="Z6953"/>
    </row>
    <row r="6954" spans="1:26" x14ac:dyDescent="0.25">
      <c r="A6954"/>
      <c r="B6954"/>
      <c r="C6954"/>
      <c r="D6954"/>
      <c r="E6954"/>
      <c r="F6954"/>
      <c r="G6954"/>
      <c r="H6954"/>
      <c r="I6954"/>
      <c r="J6954"/>
      <c r="K6954"/>
      <c r="L6954"/>
      <c r="M6954"/>
      <c r="N6954"/>
      <c r="O6954"/>
      <c r="P6954"/>
      <c r="Q6954"/>
      <c r="R6954"/>
      <c r="S6954"/>
      <c r="T6954"/>
      <c r="U6954"/>
      <c r="V6954"/>
      <c r="W6954"/>
      <c r="X6954"/>
      <c r="Y6954"/>
      <c r="Z6954"/>
    </row>
    <row r="6955" spans="1:26" x14ac:dyDescent="0.25">
      <c r="A6955"/>
      <c r="B6955"/>
      <c r="C6955"/>
      <c r="D6955"/>
      <c r="E6955"/>
      <c r="F6955"/>
      <c r="G6955"/>
      <c r="H6955"/>
      <c r="I6955"/>
      <c r="J6955"/>
      <c r="K6955"/>
      <c r="L6955"/>
      <c r="M6955"/>
      <c r="N6955"/>
      <c r="O6955"/>
      <c r="P6955"/>
      <c r="Q6955"/>
      <c r="R6955"/>
      <c r="S6955"/>
      <c r="T6955"/>
      <c r="U6955"/>
      <c r="V6955"/>
      <c r="W6955"/>
      <c r="X6955"/>
      <c r="Y6955"/>
      <c r="Z6955"/>
    </row>
    <row r="6956" spans="1:26" x14ac:dyDescent="0.25">
      <c r="A6956"/>
      <c r="B6956"/>
      <c r="C6956"/>
      <c r="D6956"/>
      <c r="E6956"/>
      <c r="F6956"/>
      <c r="G6956"/>
      <c r="H6956"/>
      <c r="I6956"/>
      <c r="J6956"/>
      <c r="K6956"/>
      <c r="L6956"/>
      <c r="M6956"/>
      <c r="N6956"/>
      <c r="O6956"/>
      <c r="P6956"/>
      <c r="Q6956"/>
      <c r="R6956"/>
      <c r="S6956"/>
      <c r="T6956"/>
      <c r="U6956"/>
      <c r="V6956"/>
      <c r="W6956"/>
      <c r="X6956"/>
      <c r="Y6956"/>
      <c r="Z6956"/>
    </row>
    <row r="6957" spans="1:26" x14ac:dyDescent="0.25">
      <c r="A6957"/>
      <c r="B6957"/>
      <c r="C6957"/>
      <c r="D6957"/>
      <c r="E6957"/>
      <c r="F6957"/>
      <c r="G6957"/>
      <c r="H6957"/>
      <c r="I6957"/>
      <c r="J6957"/>
      <c r="K6957"/>
      <c r="L6957"/>
      <c r="M6957"/>
      <c r="N6957"/>
      <c r="O6957"/>
      <c r="P6957"/>
      <c r="Q6957"/>
      <c r="R6957"/>
      <c r="S6957"/>
      <c r="T6957"/>
      <c r="U6957"/>
      <c r="V6957"/>
      <c r="W6957"/>
      <c r="X6957"/>
      <c r="Y6957"/>
      <c r="Z6957"/>
    </row>
    <row r="6958" spans="1:26" x14ac:dyDescent="0.25">
      <c r="A6958"/>
      <c r="B6958"/>
      <c r="C6958"/>
      <c r="D6958"/>
      <c r="E6958"/>
      <c r="F6958"/>
      <c r="G6958"/>
      <c r="H6958"/>
      <c r="I6958"/>
      <c r="J6958"/>
      <c r="K6958"/>
      <c r="L6958"/>
      <c r="M6958"/>
      <c r="N6958"/>
      <c r="O6958"/>
      <c r="P6958"/>
      <c r="Q6958"/>
      <c r="R6958"/>
      <c r="S6958"/>
      <c r="T6958"/>
      <c r="U6958"/>
      <c r="V6958"/>
      <c r="W6958"/>
      <c r="X6958"/>
      <c r="Y6958"/>
      <c r="Z6958"/>
    </row>
    <row r="6959" spans="1:26" x14ac:dyDescent="0.25">
      <c r="A6959"/>
      <c r="B6959"/>
      <c r="C6959"/>
      <c r="D6959"/>
      <c r="E6959"/>
      <c r="F6959"/>
      <c r="G6959"/>
      <c r="H6959"/>
      <c r="I6959"/>
      <c r="J6959"/>
      <c r="K6959"/>
      <c r="L6959"/>
      <c r="M6959"/>
      <c r="N6959"/>
      <c r="O6959"/>
      <c r="P6959"/>
      <c r="Q6959"/>
      <c r="R6959"/>
      <c r="S6959"/>
      <c r="T6959"/>
      <c r="U6959"/>
      <c r="V6959"/>
      <c r="W6959"/>
      <c r="X6959"/>
      <c r="Y6959"/>
      <c r="Z6959"/>
    </row>
    <row r="6960" spans="1:26" x14ac:dyDescent="0.25">
      <c r="A6960"/>
      <c r="B6960"/>
      <c r="C6960"/>
      <c r="D6960"/>
      <c r="E6960"/>
      <c r="F6960"/>
      <c r="G6960"/>
      <c r="H6960"/>
      <c r="I6960"/>
      <c r="J6960"/>
      <c r="K6960"/>
      <c r="L6960"/>
      <c r="M6960"/>
      <c r="N6960"/>
      <c r="O6960"/>
      <c r="P6960"/>
      <c r="Q6960"/>
      <c r="R6960"/>
      <c r="S6960"/>
      <c r="T6960"/>
      <c r="U6960"/>
      <c r="V6960"/>
      <c r="W6960"/>
      <c r="X6960"/>
      <c r="Y6960"/>
      <c r="Z6960"/>
    </row>
    <row r="6961" spans="1:26" x14ac:dyDescent="0.25">
      <c r="A6961"/>
      <c r="B6961"/>
      <c r="C6961"/>
      <c r="D6961"/>
      <c r="E6961"/>
      <c r="F6961"/>
      <c r="G6961"/>
      <c r="H6961"/>
      <c r="I6961"/>
      <c r="J6961"/>
      <c r="K6961"/>
      <c r="L6961"/>
      <c r="M6961"/>
      <c r="N6961"/>
      <c r="O6961"/>
      <c r="P6961"/>
      <c r="Q6961"/>
      <c r="R6961"/>
      <c r="S6961"/>
      <c r="T6961"/>
      <c r="U6961"/>
      <c r="V6961"/>
      <c r="W6961"/>
      <c r="X6961"/>
      <c r="Y6961"/>
      <c r="Z6961"/>
    </row>
    <row r="6962" spans="1:26" x14ac:dyDescent="0.25">
      <c r="A6962"/>
      <c r="B6962"/>
      <c r="C6962"/>
      <c r="D6962"/>
      <c r="E6962"/>
      <c r="F6962"/>
      <c r="G6962"/>
      <c r="H6962"/>
      <c r="I6962"/>
      <c r="J6962"/>
      <c r="K6962"/>
      <c r="L6962"/>
      <c r="M6962"/>
      <c r="N6962"/>
      <c r="O6962"/>
      <c r="P6962"/>
      <c r="Q6962"/>
      <c r="R6962"/>
      <c r="S6962"/>
      <c r="T6962"/>
      <c r="U6962"/>
      <c r="V6962"/>
      <c r="W6962"/>
      <c r="X6962"/>
      <c r="Y6962"/>
      <c r="Z6962"/>
    </row>
    <row r="6963" spans="1:26" x14ac:dyDescent="0.25">
      <c r="A6963"/>
      <c r="B6963"/>
      <c r="C6963"/>
      <c r="D6963"/>
      <c r="E6963"/>
      <c r="F6963"/>
      <c r="G6963"/>
      <c r="H6963"/>
      <c r="I6963"/>
      <c r="J6963"/>
      <c r="K6963"/>
      <c r="L6963"/>
      <c r="M6963"/>
      <c r="N6963"/>
      <c r="O6963"/>
      <c r="P6963"/>
      <c r="Q6963"/>
      <c r="R6963"/>
      <c r="S6963"/>
      <c r="T6963"/>
      <c r="U6963"/>
      <c r="V6963"/>
      <c r="W6963"/>
      <c r="X6963"/>
      <c r="Y6963"/>
      <c r="Z6963"/>
    </row>
    <row r="6964" spans="1:26" x14ac:dyDescent="0.25">
      <c r="A6964"/>
      <c r="B6964"/>
      <c r="C6964"/>
      <c r="D6964"/>
      <c r="E6964"/>
      <c r="F6964"/>
      <c r="G6964"/>
      <c r="H6964"/>
      <c r="I6964"/>
      <c r="J6964"/>
      <c r="K6964"/>
      <c r="L6964"/>
      <c r="M6964"/>
      <c r="N6964"/>
      <c r="O6964"/>
      <c r="P6964"/>
      <c r="Q6964"/>
      <c r="R6964"/>
      <c r="S6964"/>
      <c r="T6964"/>
      <c r="U6964"/>
      <c r="V6964"/>
      <c r="W6964"/>
      <c r="X6964"/>
      <c r="Y6964"/>
      <c r="Z6964"/>
    </row>
    <row r="6965" spans="1:26" x14ac:dyDescent="0.25">
      <c r="A6965"/>
      <c r="B6965"/>
      <c r="C6965"/>
      <c r="D6965"/>
      <c r="E6965"/>
      <c r="F6965"/>
      <c r="G6965"/>
      <c r="H6965"/>
      <c r="I6965"/>
      <c r="J6965"/>
      <c r="K6965"/>
      <c r="L6965"/>
      <c r="M6965"/>
      <c r="N6965"/>
      <c r="O6965"/>
      <c r="P6965"/>
      <c r="Q6965"/>
      <c r="R6965"/>
      <c r="S6965"/>
      <c r="T6965"/>
      <c r="U6965"/>
      <c r="V6965"/>
      <c r="W6965"/>
      <c r="X6965"/>
      <c r="Y6965"/>
      <c r="Z6965"/>
    </row>
    <row r="6966" spans="1:26" x14ac:dyDescent="0.25">
      <c r="A6966"/>
      <c r="B6966"/>
      <c r="C6966"/>
      <c r="D6966"/>
      <c r="E6966"/>
      <c r="F6966"/>
      <c r="G6966"/>
      <c r="H6966"/>
      <c r="I6966"/>
      <c r="J6966"/>
      <c r="K6966"/>
      <c r="L6966"/>
      <c r="M6966"/>
      <c r="N6966"/>
      <c r="O6966"/>
      <c r="P6966"/>
      <c r="Q6966"/>
      <c r="R6966"/>
      <c r="S6966"/>
      <c r="T6966"/>
      <c r="U6966"/>
      <c r="V6966"/>
      <c r="W6966"/>
      <c r="X6966"/>
      <c r="Y6966"/>
      <c r="Z6966"/>
    </row>
    <row r="6967" spans="1:26" x14ac:dyDescent="0.25">
      <c r="A6967"/>
      <c r="B6967"/>
      <c r="C6967"/>
      <c r="D6967"/>
      <c r="E6967"/>
      <c r="F6967"/>
      <c r="G6967"/>
      <c r="H6967"/>
      <c r="I6967"/>
      <c r="J6967"/>
      <c r="K6967"/>
      <c r="L6967"/>
      <c r="M6967"/>
      <c r="N6967"/>
      <c r="O6967"/>
      <c r="P6967"/>
      <c r="Q6967"/>
      <c r="R6967"/>
      <c r="S6967"/>
      <c r="T6967"/>
      <c r="U6967"/>
      <c r="V6967"/>
      <c r="W6967"/>
      <c r="X6967"/>
      <c r="Y6967"/>
      <c r="Z6967"/>
    </row>
    <row r="6968" spans="1:26" x14ac:dyDescent="0.25">
      <c r="A6968"/>
      <c r="B6968"/>
      <c r="C6968"/>
      <c r="D6968"/>
      <c r="E6968"/>
      <c r="F6968"/>
      <c r="G6968"/>
      <c r="H6968"/>
      <c r="I6968"/>
      <c r="J6968"/>
      <c r="K6968"/>
      <c r="L6968"/>
      <c r="M6968"/>
      <c r="N6968"/>
      <c r="O6968"/>
      <c r="P6968"/>
      <c r="Q6968"/>
      <c r="R6968"/>
      <c r="S6968"/>
      <c r="T6968"/>
      <c r="U6968"/>
      <c r="V6968"/>
      <c r="W6968"/>
      <c r="X6968"/>
      <c r="Y6968"/>
      <c r="Z6968"/>
    </row>
    <row r="6969" spans="1:26" x14ac:dyDescent="0.25">
      <c r="A6969"/>
      <c r="B6969"/>
      <c r="C6969"/>
      <c r="D6969"/>
      <c r="E6969"/>
      <c r="F6969"/>
      <c r="G6969"/>
      <c r="H6969"/>
      <c r="I6969"/>
      <c r="J6969"/>
      <c r="K6969"/>
      <c r="L6969"/>
      <c r="M6969"/>
      <c r="N6969"/>
      <c r="O6969"/>
      <c r="P6969"/>
      <c r="Q6969"/>
      <c r="R6969"/>
      <c r="S6969"/>
      <c r="T6969"/>
      <c r="U6969"/>
      <c r="V6969"/>
      <c r="W6969"/>
      <c r="X6969"/>
      <c r="Y6969"/>
      <c r="Z6969"/>
    </row>
    <row r="6970" spans="1:26" x14ac:dyDescent="0.25">
      <c r="A6970"/>
      <c r="B6970"/>
      <c r="C6970"/>
      <c r="D6970"/>
      <c r="E6970"/>
      <c r="F6970"/>
      <c r="G6970"/>
      <c r="H6970"/>
      <c r="I6970"/>
      <c r="J6970"/>
      <c r="K6970"/>
      <c r="L6970"/>
      <c r="M6970"/>
      <c r="N6970"/>
      <c r="O6970"/>
      <c r="P6970"/>
      <c r="Q6970"/>
      <c r="R6970"/>
      <c r="S6970"/>
      <c r="T6970"/>
      <c r="U6970"/>
      <c r="V6970"/>
      <c r="W6970"/>
      <c r="X6970"/>
      <c r="Y6970"/>
      <c r="Z6970"/>
    </row>
    <row r="6971" spans="1:26" x14ac:dyDescent="0.25">
      <c r="A6971"/>
      <c r="B6971"/>
      <c r="C6971"/>
      <c r="D6971"/>
      <c r="E6971"/>
      <c r="F6971"/>
      <c r="G6971"/>
      <c r="H6971"/>
      <c r="I6971"/>
      <c r="J6971"/>
      <c r="K6971"/>
      <c r="L6971"/>
      <c r="M6971"/>
      <c r="N6971"/>
      <c r="O6971"/>
      <c r="P6971"/>
      <c r="Q6971"/>
      <c r="R6971"/>
      <c r="S6971"/>
      <c r="T6971"/>
      <c r="U6971"/>
      <c r="V6971"/>
      <c r="W6971"/>
      <c r="X6971"/>
      <c r="Y6971"/>
      <c r="Z6971"/>
    </row>
    <row r="6972" spans="1:26" x14ac:dyDescent="0.25">
      <c r="A6972"/>
      <c r="B6972"/>
      <c r="C6972"/>
      <c r="D6972"/>
      <c r="E6972"/>
      <c r="F6972"/>
      <c r="G6972"/>
      <c r="H6972"/>
      <c r="I6972"/>
      <c r="J6972"/>
      <c r="K6972"/>
      <c r="L6972"/>
      <c r="M6972"/>
      <c r="N6972"/>
      <c r="O6972"/>
      <c r="P6972"/>
      <c r="Q6972"/>
      <c r="R6972"/>
      <c r="S6972"/>
      <c r="T6972"/>
      <c r="U6972"/>
      <c r="V6972"/>
      <c r="W6972"/>
      <c r="X6972"/>
      <c r="Y6972"/>
      <c r="Z6972"/>
    </row>
    <row r="6973" spans="1:26" x14ac:dyDescent="0.25">
      <c r="A6973"/>
      <c r="B6973"/>
      <c r="C6973"/>
      <c r="D6973"/>
      <c r="E6973"/>
      <c r="F6973"/>
      <c r="G6973"/>
      <c r="H6973"/>
      <c r="I6973"/>
      <c r="J6973"/>
      <c r="K6973"/>
      <c r="L6973"/>
      <c r="M6973"/>
      <c r="N6973"/>
      <c r="O6973"/>
      <c r="P6973"/>
      <c r="Q6973"/>
      <c r="R6973"/>
      <c r="S6973"/>
      <c r="T6973"/>
      <c r="U6973"/>
      <c r="V6973"/>
      <c r="W6973"/>
      <c r="X6973"/>
      <c r="Y6973"/>
      <c r="Z6973"/>
    </row>
    <row r="6974" spans="1:26" x14ac:dyDescent="0.25">
      <c r="A6974"/>
      <c r="B6974"/>
      <c r="C6974"/>
      <c r="D6974"/>
      <c r="E6974"/>
      <c r="F6974"/>
      <c r="G6974"/>
      <c r="H6974"/>
      <c r="I6974"/>
      <c r="J6974"/>
      <c r="K6974"/>
      <c r="L6974"/>
      <c r="M6974"/>
      <c r="N6974"/>
      <c r="O6974"/>
      <c r="P6974"/>
      <c r="Q6974"/>
      <c r="R6974"/>
      <c r="S6974"/>
      <c r="T6974"/>
      <c r="U6974"/>
      <c r="V6974"/>
      <c r="W6974"/>
      <c r="X6974"/>
      <c r="Y6974"/>
      <c r="Z6974"/>
    </row>
    <row r="6975" spans="1:26" x14ac:dyDescent="0.25">
      <c r="A6975"/>
      <c r="B6975"/>
      <c r="C6975"/>
      <c r="D6975"/>
      <c r="E6975"/>
      <c r="F6975"/>
      <c r="G6975"/>
      <c r="H6975"/>
      <c r="I6975"/>
      <c r="J6975"/>
      <c r="K6975"/>
      <c r="L6975"/>
      <c r="M6975"/>
      <c r="N6975"/>
      <c r="O6975"/>
      <c r="P6975"/>
      <c r="Q6975"/>
      <c r="R6975"/>
      <c r="S6975"/>
      <c r="T6975"/>
      <c r="U6975"/>
      <c r="V6975"/>
      <c r="W6975"/>
      <c r="X6975"/>
      <c r="Y6975"/>
      <c r="Z6975"/>
    </row>
    <row r="6976" spans="1:26" x14ac:dyDescent="0.25">
      <c r="A6976"/>
      <c r="B6976"/>
      <c r="C6976"/>
      <c r="D6976"/>
      <c r="E6976"/>
      <c r="F6976"/>
      <c r="G6976"/>
      <c r="H6976"/>
      <c r="I6976"/>
      <c r="J6976"/>
      <c r="K6976"/>
      <c r="L6976"/>
      <c r="M6976"/>
      <c r="N6976"/>
      <c r="O6976"/>
      <c r="P6976"/>
      <c r="Q6976"/>
      <c r="R6976"/>
      <c r="S6976"/>
      <c r="T6976"/>
      <c r="U6976"/>
      <c r="V6976"/>
      <c r="W6976"/>
      <c r="X6976"/>
      <c r="Y6976"/>
      <c r="Z6976"/>
    </row>
    <row r="6977" spans="1:26" x14ac:dyDescent="0.25">
      <c r="A6977"/>
      <c r="B6977"/>
      <c r="C6977"/>
      <c r="D6977"/>
      <c r="E6977"/>
      <c r="F6977"/>
      <c r="G6977"/>
      <c r="H6977"/>
      <c r="I6977"/>
      <c r="J6977"/>
      <c r="K6977"/>
      <c r="L6977"/>
      <c r="M6977"/>
      <c r="N6977"/>
      <c r="O6977"/>
      <c r="P6977"/>
      <c r="Q6977"/>
      <c r="R6977"/>
      <c r="S6977"/>
      <c r="T6977"/>
      <c r="U6977"/>
      <c r="V6977"/>
      <c r="W6977"/>
      <c r="X6977"/>
      <c r="Y6977"/>
      <c r="Z6977"/>
    </row>
    <row r="6978" spans="1:26" x14ac:dyDescent="0.25">
      <c r="A6978"/>
      <c r="B6978"/>
      <c r="C6978"/>
      <c r="D6978"/>
      <c r="E6978"/>
      <c r="F6978"/>
      <c r="G6978"/>
      <c r="H6978"/>
      <c r="I6978"/>
      <c r="J6978"/>
      <c r="K6978"/>
      <c r="L6978"/>
      <c r="M6978"/>
      <c r="N6978"/>
      <c r="O6978"/>
      <c r="P6978"/>
      <c r="Q6978"/>
      <c r="R6978"/>
      <c r="S6978"/>
      <c r="T6978"/>
      <c r="U6978"/>
      <c r="V6978"/>
      <c r="W6978"/>
      <c r="X6978"/>
      <c r="Y6978"/>
      <c r="Z6978"/>
    </row>
    <row r="6979" spans="1:26" x14ac:dyDescent="0.25">
      <c r="A6979"/>
      <c r="B6979"/>
      <c r="C6979"/>
      <c r="D6979"/>
      <c r="E6979"/>
      <c r="F6979"/>
      <c r="G6979"/>
      <c r="H6979"/>
      <c r="I6979"/>
      <c r="J6979"/>
      <c r="K6979"/>
      <c r="L6979"/>
      <c r="M6979"/>
      <c r="N6979"/>
      <c r="O6979"/>
      <c r="P6979"/>
      <c r="Q6979"/>
      <c r="R6979"/>
      <c r="S6979"/>
      <c r="T6979"/>
      <c r="U6979"/>
      <c r="V6979"/>
      <c r="W6979"/>
      <c r="X6979"/>
      <c r="Y6979"/>
      <c r="Z6979"/>
    </row>
    <row r="6980" spans="1:26" x14ac:dyDescent="0.25">
      <c r="A6980"/>
      <c r="B6980"/>
      <c r="C6980"/>
      <c r="D6980"/>
      <c r="E6980"/>
      <c r="F6980"/>
      <c r="G6980"/>
      <c r="H6980"/>
      <c r="I6980"/>
      <c r="J6980"/>
      <c r="K6980"/>
      <c r="L6980"/>
      <c r="M6980"/>
      <c r="N6980"/>
      <c r="O6980"/>
      <c r="P6980"/>
      <c r="Q6980"/>
      <c r="R6980"/>
      <c r="S6980"/>
      <c r="T6980"/>
      <c r="U6980"/>
      <c r="V6980"/>
      <c r="W6980"/>
      <c r="X6980"/>
      <c r="Y6980"/>
      <c r="Z6980"/>
    </row>
    <row r="6981" spans="1:26" x14ac:dyDescent="0.25">
      <c r="A6981"/>
      <c r="B6981"/>
      <c r="C6981"/>
      <c r="D6981"/>
      <c r="E6981"/>
      <c r="F6981"/>
      <c r="G6981"/>
      <c r="H6981"/>
      <c r="I6981"/>
      <c r="J6981"/>
      <c r="K6981"/>
      <c r="L6981"/>
      <c r="M6981"/>
      <c r="N6981"/>
      <c r="O6981"/>
      <c r="P6981"/>
      <c r="Q6981"/>
      <c r="R6981"/>
      <c r="S6981"/>
      <c r="T6981"/>
      <c r="U6981"/>
      <c r="V6981"/>
      <c r="W6981"/>
      <c r="X6981"/>
      <c r="Y6981"/>
      <c r="Z6981"/>
    </row>
    <row r="6982" spans="1:26" x14ac:dyDescent="0.25">
      <c r="A6982"/>
      <c r="B6982"/>
      <c r="C6982"/>
      <c r="D6982"/>
      <c r="E6982"/>
      <c r="F6982"/>
      <c r="G6982"/>
      <c r="H6982"/>
      <c r="I6982"/>
      <c r="J6982"/>
      <c r="K6982"/>
      <c r="L6982"/>
      <c r="M6982"/>
      <c r="N6982"/>
      <c r="O6982"/>
      <c r="P6982"/>
      <c r="Q6982"/>
      <c r="R6982"/>
      <c r="S6982"/>
      <c r="T6982"/>
      <c r="U6982"/>
      <c r="V6982"/>
      <c r="W6982"/>
      <c r="X6982"/>
      <c r="Y6982"/>
      <c r="Z6982"/>
    </row>
    <row r="6983" spans="1:26" x14ac:dyDescent="0.25">
      <c r="A6983"/>
      <c r="B6983"/>
      <c r="C6983"/>
      <c r="D6983"/>
      <c r="E6983"/>
      <c r="F6983"/>
      <c r="G6983"/>
      <c r="H6983"/>
      <c r="I6983"/>
      <c r="J6983"/>
      <c r="K6983"/>
      <c r="L6983"/>
      <c r="M6983"/>
      <c r="N6983"/>
      <c r="O6983"/>
      <c r="P6983"/>
      <c r="Q6983"/>
      <c r="R6983"/>
      <c r="S6983"/>
      <c r="T6983"/>
      <c r="U6983"/>
      <c r="V6983"/>
      <c r="W6983"/>
      <c r="X6983"/>
      <c r="Y6983"/>
      <c r="Z6983"/>
    </row>
    <row r="6984" spans="1:26" x14ac:dyDescent="0.25">
      <c r="A6984"/>
      <c r="B6984"/>
      <c r="C6984"/>
      <c r="D6984"/>
      <c r="E6984"/>
      <c r="F6984"/>
      <c r="G6984"/>
      <c r="H6984"/>
      <c r="I6984"/>
      <c r="J6984"/>
      <c r="K6984"/>
      <c r="L6984"/>
      <c r="M6984"/>
      <c r="N6984"/>
      <c r="O6984"/>
      <c r="P6984"/>
      <c r="Q6984"/>
      <c r="R6984"/>
      <c r="S6984"/>
      <c r="T6984"/>
      <c r="U6984"/>
      <c r="V6984"/>
      <c r="W6984"/>
      <c r="X6984"/>
      <c r="Y6984"/>
      <c r="Z6984"/>
    </row>
    <row r="6985" spans="1:26" x14ac:dyDescent="0.25">
      <c r="A6985"/>
      <c r="B6985"/>
      <c r="C6985"/>
      <c r="D6985"/>
      <c r="E6985"/>
      <c r="F6985"/>
      <c r="G6985"/>
      <c r="H6985"/>
      <c r="I6985"/>
      <c r="J6985"/>
      <c r="K6985"/>
      <c r="L6985"/>
      <c r="M6985"/>
      <c r="N6985"/>
      <c r="O6985"/>
      <c r="P6985"/>
      <c r="Q6985"/>
      <c r="R6985"/>
      <c r="S6985"/>
      <c r="T6985"/>
      <c r="U6985"/>
      <c r="V6985"/>
      <c r="W6985"/>
      <c r="X6985"/>
      <c r="Y6985"/>
      <c r="Z6985"/>
    </row>
    <row r="6986" spans="1:26" x14ac:dyDescent="0.25">
      <c r="A6986"/>
      <c r="B6986"/>
      <c r="C6986"/>
      <c r="D6986"/>
      <c r="E6986"/>
      <c r="F6986"/>
      <c r="G6986"/>
      <c r="H6986"/>
      <c r="I6986"/>
      <c r="J6986"/>
      <c r="K6986"/>
      <c r="L6986"/>
      <c r="M6986"/>
      <c r="N6986"/>
      <c r="O6986"/>
      <c r="P6986"/>
      <c r="Q6986"/>
      <c r="R6986"/>
      <c r="S6986"/>
      <c r="T6986"/>
      <c r="U6986"/>
      <c r="V6986"/>
      <c r="W6986"/>
      <c r="X6986"/>
      <c r="Y6986"/>
      <c r="Z6986"/>
    </row>
    <row r="6987" spans="1:26" x14ac:dyDescent="0.25">
      <c r="A6987"/>
      <c r="B6987"/>
      <c r="C6987"/>
      <c r="D6987"/>
      <c r="E6987"/>
      <c r="F6987"/>
      <c r="G6987"/>
      <c r="H6987"/>
      <c r="I6987"/>
      <c r="J6987"/>
      <c r="K6987"/>
      <c r="L6987"/>
      <c r="M6987"/>
      <c r="N6987"/>
      <c r="O6987"/>
      <c r="P6987"/>
      <c r="Q6987"/>
      <c r="R6987"/>
      <c r="S6987"/>
      <c r="T6987"/>
      <c r="U6987"/>
      <c r="V6987"/>
      <c r="W6987"/>
      <c r="X6987"/>
      <c r="Y6987"/>
      <c r="Z6987"/>
    </row>
    <row r="6988" spans="1:26" x14ac:dyDescent="0.25">
      <c r="A6988"/>
      <c r="B6988"/>
      <c r="C6988"/>
      <c r="D6988"/>
      <c r="E6988"/>
      <c r="F6988"/>
      <c r="G6988"/>
      <c r="H6988"/>
      <c r="I6988"/>
      <c r="J6988"/>
      <c r="K6988"/>
      <c r="L6988"/>
      <c r="M6988"/>
      <c r="N6988"/>
      <c r="O6988"/>
      <c r="P6988"/>
      <c r="Q6988"/>
      <c r="R6988"/>
      <c r="S6988"/>
      <c r="T6988"/>
      <c r="U6988"/>
      <c r="V6988"/>
      <c r="W6988"/>
      <c r="X6988"/>
      <c r="Y6988"/>
      <c r="Z6988"/>
    </row>
    <row r="6989" spans="1:26" x14ac:dyDescent="0.25">
      <c r="A6989"/>
      <c r="B6989"/>
      <c r="C6989"/>
      <c r="D6989"/>
      <c r="E6989"/>
      <c r="F6989"/>
      <c r="G6989"/>
      <c r="H6989"/>
      <c r="I6989"/>
      <c r="J6989"/>
      <c r="K6989"/>
      <c r="L6989"/>
      <c r="M6989"/>
      <c r="N6989"/>
      <c r="O6989"/>
      <c r="P6989"/>
      <c r="Q6989"/>
      <c r="R6989"/>
      <c r="S6989"/>
      <c r="T6989"/>
      <c r="U6989"/>
      <c r="V6989"/>
      <c r="W6989"/>
      <c r="X6989"/>
      <c r="Y6989"/>
      <c r="Z6989"/>
    </row>
    <row r="6990" spans="1:26" x14ac:dyDescent="0.25">
      <c r="A6990"/>
      <c r="B6990"/>
      <c r="C6990"/>
      <c r="D6990"/>
      <c r="E6990"/>
      <c r="F6990"/>
      <c r="G6990"/>
      <c r="H6990"/>
      <c r="I6990"/>
      <c r="J6990"/>
      <c r="K6990"/>
      <c r="L6990"/>
      <c r="M6990"/>
      <c r="N6990"/>
      <c r="O6990"/>
      <c r="P6990"/>
      <c r="Q6990"/>
      <c r="R6990"/>
      <c r="S6990"/>
      <c r="T6990"/>
      <c r="U6990"/>
      <c r="V6990"/>
      <c r="W6990"/>
      <c r="X6990"/>
      <c r="Y6990"/>
      <c r="Z6990"/>
    </row>
    <row r="6991" spans="1:26" x14ac:dyDescent="0.25">
      <c r="A6991"/>
      <c r="B6991"/>
      <c r="C6991"/>
      <c r="D6991"/>
      <c r="E6991"/>
      <c r="F6991"/>
      <c r="G6991"/>
      <c r="H6991"/>
      <c r="I6991"/>
      <c r="J6991"/>
      <c r="K6991"/>
      <c r="L6991"/>
      <c r="M6991"/>
      <c r="N6991"/>
      <c r="O6991"/>
      <c r="P6991"/>
      <c r="Q6991"/>
      <c r="R6991"/>
      <c r="S6991"/>
      <c r="T6991"/>
      <c r="U6991"/>
      <c r="V6991"/>
      <c r="W6991"/>
      <c r="X6991"/>
      <c r="Y6991"/>
      <c r="Z6991"/>
    </row>
    <row r="6992" spans="1:26" x14ac:dyDescent="0.25">
      <c r="A6992"/>
      <c r="B6992"/>
      <c r="C6992"/>
      <c r="D6992"/>
      <c r="E6992"/>
      <c r="F6992"/>
      <c r="G6992"/>
      <c r="H6992"/>
      <c r="I6992"/>
      <c r="J6992"/>
      <c r="K6992"/>
      <c r="L6992"/>
      <c r="M6992"/>
      <c r="N6992"/>
      <c r="O6992"/>
      <c r="P6992"/>
      <c r="Q6992"/>
      <c r="R6992"/>
      <c r="S6992"/>
      <c r="T6992"/>
      <c r="U6992"/>
      <c r="V6992"/>
      <c r="W6992"/>
      <c r="X6992"/>
      <c r="Y6992"/>
      <c r="Z6992"/>
    </row>
    <row r="6993" spans="1:26" x14ac:dyDescent="0.25">
      <c r="A6993"/>
      <c r="B6993"/>
      <c r="C6993"/>
      <c r="D6993"/>
      <c r="E6993"/>
      <c r="F6993"/>
      <c r="G6993"/>
      <c r="H6993"/>
      <c r="I6993"/>
      <c r="J6993"/>
      <c r="K6993"/>
      <c r="L6993"/>
      <c r="M6993"/>
      <c r="N6993"/>
      <c r="O6993"/>
      <c r="P6993"/>
      <c r="Q6993"/>
      <c r="R6993"/>
      <c r="S6993"/>
      <c r="T6993"/>
      <c r="U6993"/>
      <c r="V6993"/>
      <c r="W6993"/>
      <c r="X6993"/>
      <c r="Y6993"/>
      <c r="Z6993"/>
    </row>
    <row r="6994" spans="1:26" x14ac:dyDescent="0.25">
      <c r="A6994"/>
      <c r="B6994"/>
      <c r="C6994"/>
      <c r="D6994"/>
      <c r="E6994"/>
      <c r="F6994"/>
      <c r="G6994"/>
      <c r="H6994"/>
      <c r="I6994"/>
      <c r="J6994"/>
      <c r="K6994"/>
      <c r="L6994"/>
      <c r="M6994"/>
      <c r="N6994"/>
      <c r="O6994"/>
      <c r="P6994"/>
      <c r="Q6994"/>
      <c r="R6994"/>
      <c r="S6994"/>
      <c r="T6994"/>
      <c r="U6994"/>
      <c r="V6994"/>
      <c r="W6994"/>
      <c r="X6994"/>
      <c r="Y6994"/>
      <c r="Z6994"/>
    </row>
    <row r="6995" spans="1:26" x14ac:dyDescent="0.25">
      <c r="A6995"/>
      <c r="B6995"/>
      <c r="C6995"/>
      <c r="D6995"/>
      <c r="E6995"/>
      <c r="F6995"/>
      <c r="G6995"/>
      <c r="H6995"/>
      <c r="I6995"/>
      <c r="J6995"/>
      <c r="K6995"/>
      <c r="L6995"/>
      <c r="M6995"/>
      <c r="N6995"/>
      <c r="O6995"/>
      <c r="P6995"/>
      <c r="Q6995"/>
      <c r="R6995"/>
      <c r="S6995"/>
      <c r="T6995"/>
      <c r="U6995"/>
      <c r="V6995"/>
      <c r="W6995"/>
      <c r="X6995"/>
      <c r="Y6995"/>
      <c r="Z6995"/>
    </row>
    <row r="6996" spans="1:26" x14ac:dyDescent="0.25">
      <c r="A6996"/>
      <c r="B6996"/>
      <c r="C6996"/>
      <c r="D6996"/>
      <c r="E6996"/>
      <c r="F6996"/>
      <c r="G6996"/>
      <c r="H6996"/>
      <c r="I6996"/>
      <c r="J6996"/>
      <c r="K6996"/>
      <c r="L6996"/>
      <c r="M6996"/>
      <c r="N6996"/>
      <c r="O6996"/>
      <c r="P6996"/>
      <c r="Q6996"/>
      <c r="R6996"/>
      <c r="S6996"/>
      <c r="T6996"/>
      <c r="U6996"/>
      <c r="V6996"/>
      <c r="W6996"/>
      <c r="X6996"/>
      <c r="Y6996"/>
      <c r="Z6996"/>
    </row>
    <row r="6997" spans="1:26" x14ac:dyDescent="0.25">
      <c r="A6997"/>
      <c r="B6997"/>
      <c r="C6997"/>
      <c r="D6997"/>
      <c r="E6997"/>
      <c r="F6997"/>
      <c r="G6997"/>
      <c r="H6997"/>
      <c r="I6997"/>
      <c r="J6997"/>
      <c r="K6997"/>
      <c r="L6997"/>
      <c r="M6997"/>
      <c r="N6997"/>
      <c r="O6997"/>
      <c r="P6997"/>
      <c r="Q6997"/>
      <c r="R6997"/>
      <c r="S6997"/>
      <c r="T6997"/>
      <c r="U6997"/>
      <c r="V6997"/>
      <c r="W6997"/>
      <c r="X6997"/>
      <c r="Y6997"/>
      <c r="Z6997"/>
    </row>
    <row r="6998" spans="1:26" x14ac:dyDescent="0.25">
      <c r="A6998"/>
      <c r="B6998"/>
      <c r="C6998"/>
      <c r="D6998"/>
      <c r="E6998"/>
      <c r="F6998"/>
      <c r="G6998"/>
      <c r="H6998"/>
      <c r="I6998"/>
      <c r="J6998"/>
      <c r="K6998"/>
      <c r="L6998"/>
      <c r="M6998"/>
      <c r="N6998"/>
      <c r="O6998"/>
      <c r="P6998"/>
      <c r="Q6998"/>
      <c r="R6998"/>
      <c r="S6998"/>
      <c r="T6998"/>
      <c r="U6998"/>
      <c r="V6998"/>
      <c r="W6998"/>
      <c r="X6998"/>
      <c r="Y6998"/>
      <c r="Z6998"/>
    </row>
    <row r="6999" spans="1:26" x14ac:dyDescent="0.25">
      <c r="A6999"/>
      <c r="B6999"/>
      <c r="C6999"/>
      <c r="D6999"/>
      <c r="E6999"/>
      <c r="F6999"/>
      <c r="G6999"/>
      <c r="H6999"/>
      <c r="I6999"/>
      <c r="J6999"/>
      <c r="K6999"/>
      <c r="L6999"/>
      <c r="M6999"/>
      <c r="N6999"/>
      <c r="O6999"/>
      <c r="P6999"/>
      <c r="Q6999"/>
      <c r="R6999"/>
      <c r="S6999"/>
      <c r="T6999"/>
      <c r="U6999"/>
      <c r="V6999"/>
      <c r="W6999"/>
      <c r="X6999"/>
      <c r="Y6999"/>
      <c r="Z6999"/>
    </row>
    <row r="7000" spans="1:26" x14ac:dyDescent="0.25">
      <c r="A7000"/>
      <c r="B7000"/>
      <c r="C7000"/>
      <c r="D7000"/>
      <c r="E7000"/>
      <c r="F7000"/>
      <c r="G7000"/>
      <c r="H7000"/>
      <c r="I7000"/>
      <c r="J7000"/>
      <c r="K7000"/>
      <c r="L7000"/>
      <c r="M7000"/>
      <c r="N7000"/>
      <c r="O7000"/>
      <c r="P7000"/>
      <c r="Q7000"/>
      <c r="R7000"/>
      <c r="S7000"/>
      <c r="T7000"/>
      <c r="U7000"/>
      <c r="V7000"/>
      <c r="W7000"/>
      <c r="X7000"/>
      <c r="Y7000"/>
      <c r="Z7000"/>
    </row>
    <row r="7001" spans="1:26" x14ac:dyDescent="0.25">
      <c r="A7001"/>
      <c r="B7001"/>
      <c r="C7001"/>
      <c r="D7001"/>
      <c r="E7001"/>
      <c r="F7001"/>
      <c r="G7001"/>
      <c r="H7001"/>
      <c r="I7001"/>
      <c r="J7001"/>
      <c r="K7001"/>
      <c r="L7001"/>
      <c r="M7001"/>
      <c r="N7001"/>
      <c r="O7001"/>
      <c r="P7001"/>
      <c r="Q7001"/>
      <c r="R7001"/>
      <c r="S7001"/>
      <c r="T7001"/>
      <c r="U7001"/>
      <c r="V7001"/>
      <c r="W7001"/>
      <c r="X7001"/>
      <c r="Y7001"/>
      <c r="Z7001"/>
    </row>
    <row r="7002" spans="1:26" x14ac:dyDescent="0.25">
      <c r="A7002"/>
      <c r="B7002"/>
      <c r="C7002"/>
      <c r="D7002"/>
      <c r="E7002"/>
      <c r="F7002"/>
      <c r="G7002"/>
      <c r="H7002"/>
      <c r="I7002"/>
      <c r="J7002"/>
      <c r="K7002"/>
      <c r="L7002"/>
      <c r="M7002"/>
      <c r="N7002"/>
      <c r="O7002"/>
      <c r="P7002"/>
      <c r="Q7002"/>
      <c r="R7002"/>
      <c r="S7002"/>
      <c r="T7002"/>
      <c r="U7002"/>
      <c r="V7002"/>
      <c r="W7002"/>
      <c r="X7002"/>
      <c r="Y7002"/>
      <c r="Z7002"/>
    </row>
    <row r="7003" spans="1:26" x14ac:dyDescent="0.25">
      <c r="A7003"/>
      <c r="B7003"/>
      <c r="C7003"/>
      <c r="D7003"/>
      <c r="E7003"/>
      <c r="F7003"/>
      <c r="G7003"/>
      <c r="H7003"/>
      <c r="I7003"/>
      <c r="J7003"/>
      <c r="K7003"/>
      <c r="L7003"/>
      <c r="M7003"/>
      <c r="N7003"/>
      <c r="O7003"/>
      <c r="P7003"/>
      <c r="Q7003"/>
      <c r="R7003"/>
      <c r="S7003"/>
      <c r="T7003"/>
      <c r="U7003"/>
      <c r="V7003"/>
      <c r="W7003"/>
      <c r="X7003"/>
      <c r="Y7003"/>
      <c r="Z7003"/>
    </row>
    <row r="7004" spans="1:26" x14ac:dyDescent="0.25">
      <c r="A7004"/>
      <c r="B7004"/>
      <c r="C7004"/>
      <c r="D7004"/>
      <c r="E7004"/>
      <c r="F7004"/>
      <c r="G7004"/>
      <c r="H7004"/>
      <c r="I7004"/>
      <c r="J7004"/>
      <c r="K7004"/>
      <c r="L7004"/>
      <c r="M7004"/>
      <c r="N7004"/>
      <c r="O7004"/>
      <c r="P7004"/>
      <c r="Q7004"/>
      <c r="R7004"/>
      <c r="S7004"/>
      <c r="T7004"/>
      <c r="U7004"/>
      <c r="V7004"/>
      <c r="W7004"/>
      <c r="X7004"/>
      <c r="Y7004"/>
      <c r="Z7004"/>
    </row>
    <row r="7005" spans="1:26" x14ac:dyDescent="0.25">
      <c r="A7005"/>
      <c r="B7005"/>
      <c r="C7005"/>
      <c r="D7005"/>
      <c r="E7005"/>
      <c r="F7005"/>
      <c r="G7005"/>
      <c r="H7005"/>
      <c r="I7005"/>
      <c r="J7005"/>
      <c r="K7005"/>
      <c r="L7005"/>
      <c r="M7005"/>
      <c r="N7005"/>
      <c r="O7005"/>
      <c r="P7005"/>
      <c r="Q7005"/>
      <c r="R7005"/>
      <c r="S7005"/>
      <c r="T7005"/>
      <c r="U7005"/>
      <c r="V7005"/>
      <c r="W7005"/>
      <c r="X7005"/>
      <c r="Y7005"/>
      <c r="Z7005"/>
    </row>
    <row r="7006" spans="1:26" x14ac:dyDescent="0.25">
      <c r="A7006"/>
      <c r="B7006"/>
      <c r="C7006"/>
      <c r="D7006"/>
      <c r="E7006"/>
      <c r="F7006"/>
      <c r="G7006"/>
      <c r="H7006"/>
      <c r="I7006"/>
      <c r="J7006"/>
      <c r="K7006"/>
      <c r="L7006"/>
      <c r="M7006"/>
      <c r="N7006"/>
      <c r="O7006"/>
      <c r="P7006"/>
      <c r="Q7006"/>
      <c r="R7006"/>
      <c r="S7006"/>
      <c r="T7006"/>
      <c r="U7006"/>
      <c r="V7006"/>
      <c r="W7006"/>
      <c r="X7006"/>
      <c r="Y7006"/>
      <c r="Z7006"/>
    </row>
    <row r="7007" spans="1:26" x14ac:dyDescent="0.25">
      <c r="A7007"/>
      <c r="B7007"/>
      <c r="C7007"/>
      <c r="D7007"/>
      <c r="E7007"/>
      <c r="F7007"/>
      <c r="G7007"/>
      <c r="H7007"/>
      <c r="I7007"/>
      <c r="J7007"/>
      <c r="K7007"/>
      <c r="L7007"/>
      <c r="M7007"/>
      <c r="N7007"/>
      <c r="O7007"/>
      <c r="P7007"/>
      <c r="Q7007"/>
      <c r="R7007"/>
      <c r="S7007"/>
      <c r="T7007"/>
      <c r="U7007"/>
      <c r="V7007"/>
      <c r="W7007"/>
      <c r="X7007"/>
      <c r="Y7007"/>
      <c r="Z7007"/>
    </row>
    <row r="7008" spans="1:26" x14ac:dyDescent="0.25">
      <c r="A7008"/>
      <c r="B7008"/>
      <c r="C7008"/>
      <c r="D7008"/>
      <c r="E7008"/>
      <c r="F7008"/>
      <c r="G7008"/>
      <c r="H7008"/>
      <c r="I7008"/>
      <c r="J7008"/>
      <c r="K7008"/>
      <c r="L7008"/>
      <c r="M7008"/>
      <c r="N7008"/>
      <c r="O7008"/>
      <c r="P7008"/>
      <c r="Q7008"/>
      <c r="R7008"/>
      <c r="S7008"/>
      <c r="T7008"/>
      <c r="U7008"/>
      <c r="V7008"/>
      <c r="W7008"/>
      <c r="X7008"/>
      <c r="Y7008"/>
      <c r="Z7008"/>
    </row>
    <row r="7009" spans="1:26" x14ac:dyDescent="0.25">
      <c r="A7009"/>
      <c r="B7009"/>
      <c r="C7009"/>
      <c r="D7009"/>
      <c r="E7009"/>
      <c r="F7009"/>
      <c r="G7009"/>
      <c r="H7009"/>
      <c r="I7009"/>
      <c r="J7009"/>
      <c r="K7009"/>
      <c r="L7009"/>
      <c r="M7009"/>
      <c r="N7009"/>
      <c r="O7009"/>
      <c r="P7009"/>
      <c r="Q7009"/>
      <c r="R7009"/>
      <c r="S7009"/>
      <c r="T7009"/>
      <c r="U7009"/>
      <c r="V7009"/>
      <c r="W7009"/>
      <c r="X7009"/>
      <c r="Y7009"/>
      <c r="Z7009"/>
    </row>
    <row r="7010" spans="1:26" x14ac:dyDescent="0.25">
      <c r="A7010"/>
      <c r="B7010"/>
      <c r="C7010"/>
      <c r="D7010"/>
      <c r="E7010"/>
      <c r="F7010"/>
      <c r="G7010"/>
      <c r="H7010"/>
      <c r="I7010"/>
      <c r="J7010"/>
      <c r="K7010"/>
      <c r="L7010"/>
      <c r="M7010"/>
      <c r="N7010"/>
      <c r="O7010"/>
      <c r="P7010"/>
      <c r="Q7010"/>
      <c r="R7010"/>
      <c r="S7010"/>
      <c r="T7010"/>
      <c r="U7010"/>
      <c r="V7010"/>
      <c r="W7010"/>
      <c r="X7010"/>
      <c r="Y7010"/>
      <c r="Z7010"/>
    </row>
    <row r="7011" spans="1:26" x14ac:dyDescent="0.25">
      <c r="A7011"/>
      <c r="B7011"/>
      <c r="C7011"/>
      <c r="D7011"/>
      <c r="E7011"/>
      <c r="F7011"/>
      <c r="G7011"/>
      <c r="H7011"/>
      <c r="I7011"/>
      <c r="J7011"/>
      <c r="K7011"/>
      <c r="L7011"/>
      <c r="M7011"/>
      <c r="N7011"/>
      <c r="O7011"/>
      <c r="P7011"/>
      <c r="Q7011"/>
      <c r="R7011"/>
      <c r="S7011"/>
      <c r="T7011"/>
      <c r="U7011"/>
      <c r="V7011"/>
      <c r="W7011"/>
      <c r="X7011"/>
      <c r="Y7011"/>
      <c r="Z7011"/>
    </row>
    <row r="7012" spans="1:26" x14ac:dyDescent="0.25">
      <c r="A7012"/>
      <c r="B7012"/>
      <c r="C7012"/>
      <c r="D7012"/>
      <c r="E7012"/>
      <c r="F7012"/>
      <c r="G7012"/>
      <c r="H7012"/>
      <c r="I7012"/>
      <c r="J7012"/>
      <c r="K7012"/>
      <c r="L7012"/>
      <c r="M7012"/>
      <c r="N7012"/>
      <c r="O7012"/>
      <c r="P7012"/>
      <c r="Q7012"/>
      <c r="R7012"/>
      <c r="S7012"/>
      <c r="T7012"/>
      <c r="U7012"/>
      <c r="V7012"/>
      <c r="W7012"/>
      <c r="X7012"/>
      <c r="Y7012"/>
      <c r="Z7012"/>
    </row>
    <row r="7013" spans="1:26" x14ac:dyDescent="0.25">
      <c r="A7013"/>
      <c r="B7013"/>
      <c r="C7013"/>
      <c r="D7013"/>
      <c r="E7013"/>
      <c r="F7013"/>
      <c r="G7013"/>
      <c r="H7013"/>
      <c r="I7013"/>
      <c r="J7013"/>
      <c r="K7013"/>
      <c r="L7013"/>
      <c r="M7013"/>
      <c r="N7013"/>
      <c r="O7013"/>
      <c r="P7013"/>
      <c r="Q7013"/>
      <c r="R7013"/>
      <c r="S7013"/>
      <c r="T7013"/>
      <c r="U7013"/>
      <c r="V7013"/>
      <c r="W7013"/>
      <c r="X7013"/>
      <c r="Y7013"/>
      <c r="Z7013"/>
    </row>
    <row r="7014" spans="1:26" x14ac:dyDescent="0.25">
      <c r="A7014"/>
      <c r="B7014"/>
      <c r="C7014"/>
      <c r="D7014"/>
      <c r="E7014"/>
      <c r="F7014"/>
      <c r="G7014"/>
      <c r="H7014"/>
      <c r="I7014"/>
      <c r="J7014"/>
      <c r="K7014"/>
      <c r="L7014"/>
      <c r="M7014"/>
      <c r="N7014"/>
      <c r="O7014"/>
      <c r="P7014"/>
      <c r="Q7014"/>
      <c r="R7014"/>
      <c r="S7014"/>
      <c r="T7014"/>
      <c r="U7014"/>
      <c r="V7014"/>
      <c r="W7014"/>
      <c r="X7014"/>
      <c r="Y7014"/>
      <c r="Z7014"/>
    </row>
    <row r="7015" spans="1:26" x14ac:dyDescent="0.25">
      <c r="A7015"/>
      <c r="B7015"/>
      <c r="C7015"/>
      <c r="D7015"/>
      <c r="E7015"/>
      <c r="F7015"/>
      <c r="G7015"/>
      <c r="H7015"/>
      <c r="I7015"/>
      <c r="J7015"/>
      <c r="K7015"/>
      <c r="L7015"/>
      <c r="M7015"/>
      <c r="N7015"/>
      <c r="O7015"/>
      <c r="P7015"/>
      <c r="Q7015"/>
      <c r="R7015"/>
      <c r="S7015"/>
      <c r="T7015"/>
      <c r="U7015"/>
      <c r="V7015"/>
      <c r="W7015"/>
      <c r="X7015"/>
      <c r="Y7015"/>
      <c r="Z7015"/>
    </row>
    <row r="7016" spans="1:26" x14ac:dyDescent="0.25">
      <c r="A7016"/>
      <c r="B7016"/>
      <c r="C7016"/>
      <c r="D7016"/>
      <c r="E7016"/>
      <c r="F7016"/>
      <c r="G7016"/>
      <c r="H7016"/>
      <c r="I7016"/>
      <c r="J7016"/>
      <c r="K7016"/>
      <c r="L7016"/>
      <c r="M7016"/>
      <c r="N7016"/>
      <c r="O7016"/>
      <c r="P7016"/>
      <c r="Q7016"/>
      <c r="R7016"/>
      <c r="S7016"/>
      <c r="T7016"/>
      <c r="U7016"/>
      <c r="V7016"/>
      <c r="W7016"/>
      <c r="X7016"/>
      <c r="Y7016"/>
      <c r="Z7016"/>
    </row>
    <row r="7017" spans="1:26" x14ac:dyDescent="0.25">
      <c r="A7017"/>
      <c r="B7017"/>
      <c r="C7017"/>
      <c r="D7017"/>
      <c r="E7017"/>
      <c r="F7017"/>
      <c r="G7017"/>
      <c r="H7017"/>
      <c r="I7017"/>
      <c r="J7017"/>
      <c r="K7017"/>
      <c r="L7017"/>
      <c r="M7017"/>
      <c r="N7017"/>
      <c r="O7017"/>
      <c r="P7017"/>
      <c r="Q7017"/>
      <c r="R7017"/>
      <c r="S7017"/>
      <c r="T7017"/>
      <c r="U7017"/>
      <c r="V7017"/>
      <c r="W7017"/>
      <c r="X7017"/>
      <c r="Y7017"/>
      <c r="Z7017"/>
    </row>
    <row r="7018" spans="1:26" x14ac:dyDescent="0.25">
      <c r="A7018"/>
      <c r="B7018"/>
      <c r="C7018"/>
      <c r="D7018"/>
      <c r="E7018"/>
      <c r="F7018"/>
      <c r="G7018"/>
      <c r="H7018"/>
      <c r="I7018"/>
      <c r="J7018"/>
      <c r="K7018"/>
      <c r="L7018"/>
      <c r="M7018"/>
      <c r="N7018"/>
      <c r="O7018"/>
      <c r="P7018"/>
      <c r="Q7018"/>
      <c r="R7018"/>
      <c r="S7018"/>
      <c r="T7018"/>
      <c r="U7018"/>
      <c r="V7018"/>
      <c r="W7018"/>
      <c r="X7018"/>
      <c r="Y7018"/>
      <c r="Z7018"/>
    </row>
    <row r="7019" spans="1:26" x14ac:dyDescent="0.25">
      <c r="A7019"/>
      <c r="B7019"/>
      <c r="C7019"/>
      <c r="D7019"/>
      <c r="E7019"/>
      <c r="F7019"/>
      <c r="G7019"/>
      <c r="H7019"/>
      <c r="I7019"/>
      <c r="J7019"/>
      <c r="K7019"/>
      <c r="L7019"/>
      <c r="M7019"/>
      <c r="N7019"/>
      <c r="O7019"/>
      <c r="P7019"/>
      <c r="Q7019"/>
      <c r="R7019"/>
      <c r="S7019"/>
      <c r="T7019"/>
      <c r="U7019"/>
      <c r="V7019"/>
      <c r="W7019"/>
      <c r="X7019"/>
      <c r="Y7019"/>
      <c r="Z7019"/>
    </row>
    <row r="7020" spans="1:26" x14ac:dyDescent="0.25">
      <c r="A7020"/>
      <c r="B7020"/>
      <c r="C7020"/>
      <c r="D7020"/>
      <c r="E7020"/>
      <c r="F7020"/>
      <c r="G7020"/>
      <c r="H7020"/>
      <c r="I7020"/>
      <c r="J7020"/>
      <c r="K7020"/>
      <c r="L7020"/>
      <c r="M7020"/>
      <c r="N7020"/>
      <c r="O7020"/>
      <c r="P7020"/>
      <c r="Q7020"/>
      <c r="R7020"/>
      <c r="S7020"/>
      <c r="T7020"/>
      <c r="U7020"/>
      <c r="V7020"/>
      <c r="W7020"/>
      <c r="X7020"/>
      <c r="Y7020"/>
      <c r="Z7020"/>
    </row>
    <row r="7021" spans="1:26" x14ac:dyDescent="0.25">
      <c r="A7021"/>
      <c r="B7021"/>
      <c r="C7021"/>
      <c r="D7021"/>
      <c r="E7021"/>
      <c r="F7021"/>
      <c r="G7021"/>
      <c r="H7021"/>
      <c r="I7021"/>
      <c r="J7021"/>
      <c r="K7021"/>
      <c r="L7021"/>
      <c r="M7021"/>
      <c r="N7021"/>
      <c r="O7021"/>
      <c r="P7021"/>
      <c r="Q7021"/>
      <c r="R7021"/>
      <c r="S7021"/>
      <c r="T7021"/>
      <c r="U7021"/>
      <c r="V7021"/>
      <c r="W7021"/>
      <c r="X7021"/>
      <c r="Y7021"/>
      <c r="Z7021"/>
    </row>
    <row r="7022" spans="1:26" x14ac:dyDescent="0.25">
      <c r="A7022"/>
      <c r="B7022"/>
      <c r="C7022"/>
      <c r="D7022"/>
      <c r="E7022"/>
      <c r="F7022"/>
      <c r="G7022"/>
      <c r="H7022"/>
      <c r="I7022"/>
      <c r="J7022"/>
      <c r="K7022"/>
      <c r="L7022"/>
      <c r="M7022"/>
      <c r="N7022"/>
      <c r="O7022"/>
      <c r="P7022"/>
      <c r="Q7022"/>
      <c r="R7022"/>
      <c r="S7022"/>
      <c r="T7022"/>
      <c r="U7022"/>
      <c r="V7022"/>
      <c r="W7022"/>
      <c r="X7022"/>
      <c r="Y7022"/>
      <c r="Z7022"/>
    </row>
    <row r="7023" spans="1:26" x14ac:dyDescent="0.25">
      <c r="A7023"/>
      <c r="B7023"/>
      <c r="C7023"/>
      <c r="D7023"/>
      <c r="E7023"/>
      <c r="F7023"/>
      <c r="G7023"/>
      <c r="H7023"/>
      <c r="I7023"/>
      <c r="J7023"/>
      <c r="K7023"/>
      <c r="L7023"/>
      <c r="M7023"/>
      <c r="N7023"/>
      <c r="O7023"/>
      <c r="P7023"/>
      <c r="Q7023"/>
      <c r="R7023"/>
      <c r="S7023"/>
      <c r="T7023"/>
      <c r="U7023"/>
      <c r="V7023"/>
      <c r="W7023"/>
      <c r="X7023"/>
      <c r="Y7023"/>
      <c r="Z7023"/>
    </row>
    <row r="7024" spans="1:26" x14ac:dyDescent="0.25">
      <c r="A7024"/>
      <c r="B7024"/>
      <c r="C7024"/>
      <c r="D7024"/>
      <c r="E7024"/>
      <c r="F7024"/>
      <c r="G7024"/>
      <c r="H7024"/>
      <c r="I7024"/>
      <c r="J7024"/>
      <c r="K7024"/>
      <c r="L7024"/>
      <c r="M7024"/>
      <c r="N7024"/>
      <c r="O7024"/>
      <c r="P7024"/>
      <c r="Q7024"/>
      <c r="R7024"/>
      <c r="S7024"/>
      <c r="T7024"/>
      <c r="U7024"/>
      <c r="V7024"/>
      <c r="W7024"/>
      <c r="X7024"/>
      <c r="Y7024"/>
      <c r="Z7024"/>
    </row>
    <row r="7025" spans="1:26" x14ac:dyDescent="0.25">
      <c r="A7025"/>
      <c r="B7025"/>
      <c r="C7025"/>
      <c r="D7025"/>
      <c r="E7025"/>
      <c r="F7025"/>
      <c r="G7025"/>
      <c r="H7025"/>
      <c r="I7025"/>
      <c r="J7025"/>
      <c r="K7025"/>
      <c r="L7025"/>
      <c r="M7025"/>
      <c r="N7025"/>
      <c r="O7025"/>
      <c r="P7025"/>
      <c r="Q7025"/>
      <c r="R7025"/>
      <c r="S7025"/>
      <c r="T7025"/>
      <c r="U7025"/>
      <c r="V7025"/>
      <c r="W7025"/>
      <c r="X7025"/>
      <c r="Y7025"/>
      <c r="Z7025"/>
    </row>
    <row r="7026" spans="1:26" x14ac:dyDescent="0.25">
      <c r="A7026"/>
      <c r="B7026"/>
      <c r="C7026"/>
      <c r="D7026"/>
      <c r="E7026"/>
      <c r="F7026"/>
      <c r="G7026"/>
      <c r="H7026"/>
      <c r="I7026"/>
      <c r="J7026"/>
      <c r="K7026"/>
      <c r="L7026"/>
      <c r="M7026"/>
      <c r="N7026"/>
      <c r="O7026"/>
      <c r="P7026"/>
      <c r="Q7026"/>
      <c r="R7026"/>
      <c r="S7026"/>
      <c r="T7026"/>
      <c r="U7026"/>
      <c r="V7026"/>
      <c r="W7026"/>
      <c r="X7026"/>
      <c r="Y7026"/>
      <c r="Z7026"/>
    </row>
    <row r="7027" spans="1:26" x14ac:dyDescent="0.25">
      <c r="A7027"/>
      <c r="B7027"/>
      <c r="C7027"/>
      <c r="D7027"/>
      <c r="E7027"/>
      <c r="F7027"/>
      <c r="G7027"/>
      <c r="H7027"/>
      <c r="I7027"/>
      <c r="J7027"/>
      <c r="K7027"/>
      <c r="L7027"/>
      <c r="M7027"/>
      <c r="N7027"/>
      <c r="O7027"/>
      <c r="P7027"/>
      <c r="Q7027"/>
      <c r="R7027"/>
      <c r="S7027"/>
      <c r="T7027"/>
      <c r="U7027"/>
      <c r="V7027"/>
      <c r="W7027"/>
      <c r="X7027"/>
      <c r="Y7027"/>
      <c r="Z7027"/>
    </row>
    <row r="7028" spans="1:26" x14ac:dyDescent="0.25">
      <c r="A7028"/>
      <c r="B7028"/>
      <c r="C7028"/>
      <c r="D7028"/>
      <c r="E7028"/>
      <c r="F7028"/>
      <c r="G7028"/>
      <c r="H7028"/>
      <c r="I7028"/>
      <c r="J7028"/>
      <c r="K7028"/>
      <c r="L7028"/>
      <c r="M7028"/>
      <c r="N7028"/>
      <c r="O7028"/>
      <c r="P7028"/>
      <c r="Q7028"/>
      <c r="R7028"/>
      <c r="S7028"/>
      <c r="T7028"/>
      <c r="U7028"/>
      <c r="V7028"/>
      <c r="W7028"/>
      <c r="X7028"/>
      <c r="Y7028"/>
      <c r="Z7028"/>
    </row>
    <row r="7029" spans="1:26" x14ac:dyDescent="0.25">
      <c r="A7029"/>
      <c r="B7029"/>
      <c r="C7029"/>
      <c r="D7029"/>
      <c r="E7029"/>
      <c r="F7029"/>
      <c r="G7029"/>
      <c r="H7029"/>
      <c r="I7029"/>
      <c r="J7029"/>
      <c r="K7029"/>
      <c r="L7029"/>
      <c r="M7029"/>
      <c r="N7029"/>
      <c r="O7029"/>
      <c r="P7029"/>
      <c r="Q7029"/>
      <c r="R7029"/>
      <c r="S7029"/>
      <c r="T7029"/>
      <c r="U7029"/>
      <c r="V7029"/>
      <c r="W7029"/>
      <c r="X7029"/>
      <c r="Y7029"/>
      <c r="Z7029"/>
    </row>
    <row r="7030" spans="1:26" x14ac:dyDescent="0.25">
      <c r="A7030"/>
      <c r="B7030"/>
      <c r="C7030"/>
      <c r="D7030"/>
      <c r="E7030"/>
      <c r="F7030"/>
      <c r="G7030"/>
      <c r="H7030"/>
      <c r="I7030"/>
      <c r="J7030"/>
      <c r="K7030"/>
      <c r="L7030"/>
      <c r="M7030"/>
      <c r="N7030"/>
      <c r="O7030"/>
      <c r="P7030"/>
      <c r="Q7030"/>
      <c r="R7030"/>
      <c r="S7030"/>
      <c r="T7030"/>
      <c r="U7030"/>
      <c r="V7030"/>
      <c r="W7030"/>
      <c r="X7030"/>
      <c r="Y7030"/>
      <c r="Z7030"/>
    </row>
    <row r="7031" spans="1:26" x14ac:dyDescent="0.25">
      <c r="A7031"/>
      <c r="B7031"/>
      <c r="C7031"/>
      <c r="D7031"/>
      <c r="E7031"/>
      <c r="F7031"/>
      <c r="G7031"/>
      <c r="H7031"/>
      <c r="I7031"/>
      <c r="J7031"/>
      <c r="K7031"/>
      <c r="L7031"/>
      <c r="M7031"/>
      <c r="N7031"/>
      <c r="O7031"/>
      <c r="P7031"/>
      <c r="Q7031"/>
      <c r="R7031"/>
      <c r="S7031"/>
      <c r="T7031"/>
      <c r="U7031"/>
      <c r="V7031"/>
      <c r="W7031"/>
      <c r="X7031"/>
      <c r="Y7031"/>
      <c r="Z7031"/>
    </row>
    <row r="7032" spans="1:26" x14ac:dyDescent="0.25">
      <c r="A7032"/>
      <c r="B7032"/>
      <c r="C7032"/>
      <c r="D7032"/>
      <c r="E7032"/>
      <c r="F7032"/>
      <c r="G7032"/>
      <c r="H7032"/>
      <c r="I7032"/>
      <c r="J7032"/>
      <c r="K7032"/>
      <c r="L7032"/>
      <c r="M7032"/>
      <c r="N7032"/>
      <c r="O7032"/>
      <c r="P7032"/>
      <c r="Q7032"/>
      <c r="R7032"/>
      <c r="S7032"/>
      <c r="T7032"/>
      <c r="U7032"/>
      <c r="V7032"/>
      <c r="W7032"/>
      <c r="X7032"/>
      <c r="Y7032"/>
      <c r="Z7032"/>
    </row>
    <row r="7033" spans="1:26" x14ac:dyDescent="0.25">
      <c r="A7033"/>
      <c r="B7033"/>
      <c r="C7033"/>
      <c r="D7033"/>
      <c r="E7033"/>
      <c r="F7033"/>
      <c r="G7033"/>
      <c r="H7033"/>
      <c r="I7033"/>
      <c r="J7033"/>
      <c r="K7033"/>
      <c r="L7033"/>
      <c r="M7033"/>
      <c r="N7033"/>
      <c r="O7033"/>
      <c r="P7033"/>
      <c r="Q7033"/>
      <c r="R7033"/>
      <c r="S7033"/>
      <c r="T7033"/>
      <c r="U7033"/>
      <c r="V7033"/>
      <c r="W7033"/>
      <c r="X7033"/>
      <c r="Y7033"/>
      <c r="Z7033"/>
    </row>
    <row r="7034" spans="1:26" x14ac:dyDescent="0.25">
      <c r="A7034"/>
      <c r="B7034"/>
      <c r="C7034"/>
      <c r="D7034"/>
      <c r="E7034"/>
      <c r="F7034"/>
      <c r="G7034"/>
      <c r="H7034"/>
      <c r="I7034"/>
      <c r="J7034"/>
      <c r="K7034"/>
      <c r="L7034"/>
      <c r="M7034"/>
      <c r="N7034"/>
      <c r="O7034"/>
      <c r="P7034"/>
      <c r="Q7034"/>
      <c r="R7034"/>
      <c r="S7034"/>
      <c r="T7034"/>
      <c r="U7034"/>
      <c r="V7034"/>
      <c r="W7034"/>
      <c r="X7034"/>
      <c r="Y7034"/>
      <c r="Z7034"/>
    </row>
    <row r="7035" spans="1:26" x14ac:dyDescent="0.25">
      <c r="A7035"/>
      <c r="B7035"/>
      <c r="C7035"/>
      <c r="D7035"/>
      <c r="E7035"/>
      <c r="F7035"/>
      <c r="G7035"/>
      <c r="H7035"/>
      <c r="I7035"/>
      <c r="J7035"/>
      <c r="K7035"/>
      <c r="L7035"/>
      <c r="M7035"/>
      <c r="N7035"/>
      <c r="O7035"/>
      <c r="P7035"/>
      <c r="Q7035"/>
      <c r="R7035"/>
      <c r="S7035"/>
      <c r="T7035"/>
      <c r="U7035"/>
      <c r="V7035"/>
      <c r="W7035"/>
      <c r="X7035"/>
      <c r="Y7035"/>
      <c r="Z7035"/>
    </row>
    <row r="7036" spans="1:26" x14ac:dyDescent="0.25">
      <c r="A7036"/>
      <c r="B7036"/>
      <c r="C7036"/>
      <c r="D7036"/>
      <c r="E7036"/>
      <c r="F7036"/>
      <c r="G7036"/>
      <c r="H7036"/>
      <c r="I7036"/>
      <c r="J7036"/>
      <c r="K7036"/>
      <c r="L7036"/>
      <c r="M7036"/>
      <c r="N7036"/>
      <c r="O7036"/>
      <c r="P7036"/>
      <c r="Q7036"/>
      <c r="R7036"/>
      <c r="S7036"/>
      <c r="T7036"/>
      <c r="U7036"/>
      <c r="V7036"/>
      <c r="W7036"/>
      <c r="X7036"/>
      <c r="Y7036"/>
      <c r="Z7036"/>
    </row>
    <row r="7037" spans="1:26" x14ac:dyDescent="0.25">
      <c r="A7037"/>
      <c r="B7037"/>
      <c r="C7037"/>
      <c r="D7037"/>
      <c r="E7037"/>
      <c r="F7037"/>
      <c r="G7037"/>
      <c r="H7037"/>
      <c r="I7037"/>
      <c r="J7037"/>
      <c r="K7037"/>
      <c r="L7037"/>
      <c r="M7037"/>
      <c r="N7037"/>
      <c r="O7037"/>
      <c r="P7037"/>
      <c r="Q7037"/>
      <c r="R7037"/>
      <c r="S7037"/>
      <c r="T7037"/>
      <c r="U7037"/>
      <c r="V7037"/>
      <c r="W7037"/>
      <c r="X7037"/>
      <c r="Y7037"/>
      <c r="Z7037"/>
    </row>
    <row r="7038" spans="1:26" x14ac:dyDescent="0.25">
      <c r="A7038"/>
      <c r="B7038"/>
      <c r="C7038"/>
      <c r="D7038"/>
      <c r="E7038"/>
      <c r="F7038"/>
      <c r="G7038"/>
      <c r="H7038"/>
      <c r="I7038"/>
      <c r="J7038"/>
      <c r="K7038"/>
      <c r="L7038"/>
      <c r="M7038"/>
      <c r="N7038"/>
      <c r="O7038"/>
      <c r="P7038"/>
      <c r="Q7038"/>
      <c r="R7038"/>
      <c r="S7038"/>
      <c r="T7038"/>
      <c r="U7038"/>
      <c r="V7038"/>
      <c r="W7038"/>
      <c r="X7038"/>
      <c r="Y7038"/>
      <c r="Z7038"/>
    </row>
    <row r="7039" spans="1:26" x14ac:dyDescent="0.25">
      <c r="A7039"/>
      <c r="B7039"/>
      <c r="C7039"/>
      <c r="D7039"/>
      <c r="E7039"/>
      <c r="F7039"/>
      <c r="G7039"/>
      <c r="H7039"/>
      <c r="I7039"/>
      <c r="J7039"/>
      <c r="K7039"/>
      <c r="L7039"/>
      <c r="M7039"/>
      <c r="N7039"/>
      <c r="O7039"/>
      <c r="P7039"/>
      <c r="Q7039"/>
      <c r="R7039"/>
      <c r="S7039"/>
      <c r="T7039"/>
      <c r="U7039"/>
      <c r="V7039"/>
      <c r="W7039"/>
      <c r="X7039"/>
      <c r="Y7039"/>
      <c r="Z7039"/>
    </row>
    <row r="7040" spans="1:26" x14ac:dyDescent="0.25">
      <c r="A7040"/>
      <c r="B7040"/>
      <c r="C7040"/>
      <c r="D7040"/>
      <c r="E7040"/>
      <c r="F7040"/>
      <c r="G7040"/>
      <c r="H7040"/>
      <c r="I7040"/>
      <c r="J7040"/>
      <c r="K7040"/>
      <c r="L7040"/>
      <c r="M7040"/>
      <c r="N7040"/>
      <c r="O7040"/>
      <c r="P7040"/>
      <c r="Q7040"/>
      <c r="R7040"/>
      <c r="S7040"/>
      <c r="T7040"/>
      <c r="U7040"/>
      <c r="V7040"/>
      <c r="W7040"/>
      <c r="X7040"/>
      <c r="Y7040"/>
      <c r="Z7040"/>
    </row>
    <row r="7041" spans="1:26" x14ac:dyDescent="0.25">
      <c r="A7041"/>
      <c r="B7041"/>
      <c r="C7041"/>
      <c r="D7041"/>
      <c r="E7041"/>
      <c r="F7041"/>
      <c r="G7041"/>
      <c r="H7041"/>
      <c r="I7041"/>
      <c r="J7041"/>
      <c r="K7041"/>
      <c r="L7041"/>
      <c r="M7041"/>
      <c r="N7041"/>
      <c r="O7041"/>
      <c r="P7041"/>
      <c r="Q7041"/>
      <c r="R7041"/>
      <c r="S7041"/>
      <c r="T7041"/>
      <c r="U7041"/>
      <c r="V7041"/>
      <c r="W7041"/>
      <c r="X7041"/>
      <c r="Y7041"/>
      <c r="Z7041"/>
    </row>
    <row r="7042" spans="1:26" x14ac:dyDescent="0.25">
      <c r="A7042"/>
      <c r="B7042"/>
      <c r="C7042"/>
      <c r="D7042"/>
      <c r="E7042"/>
      <c r="F7042"/>
      <c r="G7042"/>
      <c r="H7042"/>
      <c r="I7042"/>
      <c r="J7042"/>
      <c r="K7042"/>
      <c r="L7042"/>
      <c r="M7042"/>
      <c r="N7042"/>
      <c r="O7042"/>
      <c r="P7042"/>
      <c r="Q7042"/>
      <c r="R7042"/>
      <c r="S7042"/>
      <c r="T7042"/>
      <c r="U7042"/>
      <c r="V7042"/>
      <c r="W7042"/>
      <c r="X7042"/>
      <c r="Y7042"/>
      <c r="Z7042"/>
    </row>
    <row r="7043" spans="1:26" x14ac:dyDescent="0.25">
      <c r="A7043"/>
      <c r="B7043"/>
      <c r="C7043"/>
      <c r="D7043"/>
      <c r="E7043"/>
      <c r="F7043"/>
      <c r="G7043"/>
      <c r="H7043"/>
      <c r="I7043"/>
      <c r="J7043"/>
      <c r="K7043"/>
      <c r="L7043"/>
      <c r="M7043"/>
      <c r="N7043"/>
      <c r="O7043"/>
      <c r="P7043"/>
      <c r="Q7043"/>
      <c r="R7043"/>
      <c r="S7043"/>
      <c r="T7043"/>
      <c r="U7043"/>
      <c r="V7043"/>
      <c r="W7043"/>
      <c r="X7043"/>
      <c r="Y7043"/>
      <c r="Z7043"/>
    </row>
    <row r="7044" spans="1:26" x14ac:dyDescent="0.25">
      <c r="A7044"/>
      <c r="B7044"/>
      <c r="C7044"/>
      <c r="D7044"/>
      <c r="E7044"/>
      <c r="F7044"/>
      <c r="G7044"/>
      <c r="H7044"/>
      <c r="I7044"/>
      <c r="J7044"/>
      <c r="K7044"/>
      <c r="L7044"/>
      <c r="M7044"/>
      <c r="N7044"/>
      <c r="O7044"/>
      <c r="P7044"/>
      <c r="Q7044"/>
      <c r="R7044"/>
      <c r="S7044"/>
      <c r="T7044"/>
      <c r="U7044"/>
      <c r="V7044"/>
      <c r="W7044"/>
      <c r="X7044"/>
      <c r="Y7044"/>
      <c r="Z7044"/>
    </row>
    <row r="7045" spans="1:26" x14ac:dyDescent="0.25">
      <c r="A7045"/>
      <c r="B7045"/>
      <c r="C7045"/>
      <c r="D7045"/>
      <c r="E7045"/>
      <c r="F7045"/>
      <c r="G7045"/>
      <c r="H7045"/>
      <c r="I7045"/>
      <c r="J7045"/>
      <c r="K7045"/>
      <c r="L7045"/>
      <c r="M7045"/>
      <c r="N7045"/>
      <c r="O7045"/>
      <c r="P7045"/>
      <c r="Q7045"/>
      <c r="R7045"/>
      <c r="S7045"/>
      <c r="T7045"/>
      <c r="U7045"/>
      <c r="V7045"/>
      <c r="W7045"/>
      <c r="X7045"/>
      <c r="Y7045"/>
      <c r="Z7045"/>
    </row>
    <row r="7046" spans="1:26" x14ac:dyDescent="0.25">
      <c r="A7046"/>
      <c r="B7046"/>
      <c r="C7046"/>
      <c r="D7046"/>
      <c r="E7046"/>
      <c r="F7046"/>
      <c r="G7046"/>
      <c r="H7046"/>
      <c r="I7046"/>
      <c r="J7046"/>
      <c r="K7046"/>
      <c r="L7046"/>
      <c r="M7046"/>
      <c r="N7046"/>
      <c r="O7046"/>
      <c r="P7046"/>
      <c r="Q7046"/>
      <c r="R7046"/>
      <c r="S7046"/>
      <c r="T7046"/>
      <c r="U7046"/>
      <c r="V7046"/>
      <c r="W7046"/>
      <c r="X7046"/>
      <c r="Y7046"/>
      <c r="Z7046"/>
    </row>
    <row r="7047" spans="1:26" x14ac:dyDescent="0.25">
      <c r="A7047"/>
      <c r="B7047"/>
      <c r="C7047"/>
      <c r="D7047"/>
      <c r="E7047"/>
      <c r="F7047"/>
      <c r="G7047"/>
      <c r="H7047"/>
      <c r="I7047"/>
      <c r="J7047"/>
      <c r="K7047"/>
      <c r="L7047"/>
      <c r="M7047"/>
      <c r="N7047"/>
      <c r="O7047"/>
      <c r="P7047"/>
      <c r="Q7047"/>
      <c r="R7047"/>
      <c r="S7047"/>
      <c r="T7047"/>
      <c r="U7047"/>
      <c r="V7047"/>
      <c r="W7047"/>
      <c r="X7047"/>
      <c r="Y7047"/>
      <c r="Z7047"/>
    </row>
    <row r="7048" spans="1:26" x14ac:dyDescent="0.25">
      <c r="A7048"/>
      <c r="B7048"/>
      <c r="C7048"/>
      <c r="D7048"/>
      <c r="E7048"/>
      <c r="F7048"/>
      <c r="G7048"/>
      <c r="H7048"/>
      <c r="I7048"/>
      <c r="J7048"/>
      <c r="K7048"/>
      <c r="L7048"/>
      <c r="M7048"/>
      <c r="N7048"/>
      <c r="O7048"/>
      <c r="P7048"/>
      <c r="Q7048"/>
      <c r="R7048"/>
      <c r="S7048"/>
      <c r="T7048"/>
      <c r="U7048"/>
      <c r="V7048"/>
      <c r="W7048"/>
      <c r="X7048"/>
      <c r="Y7048"/>
      <c r="Z7048"/>
    </row>
    <row r="7049" spans="1:26" x14ac:dyDescent="0.25">
      <c r="A7049"/>
      <c r="B7049"/>
      <c r="C7049"/>
      <c r="D7049"/>
      <c r="E7049"/>
      <c r="F7049"/>
      <c r="G7049"/>
      <c r="H7049"/>
      <c r="I7049"/>
      <c r="J7049"/>
      <c r="K7049"/>
      <c r="L7049"/>
      <c r="M7049"/>
      <c r="N7049"/>
      <c r="O7049"/>
      <c r="P7049"/>
      <c r="Q7049"/>
      <c r="R7049"/>
      <c r="S7049"/>
      <c r="T7049"/>
      <c r="U7049"/>
      <c r="V7049"/>
      <c r="W7049"/>
      <c r="X7049"/>
      <c r="Y7049"/>
      <c r="Z7049"/>
    </row>
    <row r="7050" spans="1:26" x14ac:dyDescent="0.25">
      <c r="A7050"/>
      <c r="B7050"/>
      <c r="C7050"/>
      <c r="D7050"/>
      <c r="E7050"/>
      <c r="F7050"/>
      <c r="G7050"/>
      <c r="H7050"/>
      <c r="I7050"/>
      <c r="J7050"/>
      <c r="K7050"/>
      <c r="L7050"/>
      <c r="M7050"/>
      <c r="N7050"/>
      <c r="O7050"/>
      <c r="P7050"/>
      <c r="Q7050"/>
      <c r="R7050"/>
      <c r="S7050"/>
      <c r="T7050"/>
      <c r="U7050"/>
      <c r="V7050"/>
      <c r="W7050"/>
      <c r="X7050"/>
      <c r="Y7050"/>
      <c r="Z7050"/>
    </row>
    <row r="7051" spans="1:26" x14ac:dyDescent="0.25">
      <c r="A7051"/>
      <c r="B7051"/>
      <c r="C7051"/>
      <c r="D7051"/>
      <c r="E7051"/>
      <c r="F7051"/>
      <c r="G7051"/>
      <c r="H7051"/>
      <c r="I7051"/>
      <c r="J7051"/>
      <c r="K7051"/>
      <c r="L7051"/>
      <c r="M7051"/>
      <c r="N7051"/>
      <c r="O7051"/>
      <c r="P7051"/>
      <c r="Q7051"/>
      <c r="R7051"/>
      <c r="S7051"/>
      <c r="T7051"/>
      <c r="U7051"/>
      <c r="V7051"/>
      <c r="W7051"/>
      <c r="X7051"/>
      <c r="Y7051"/>
      <c r="Z7051"/>
    </row>
    <row r="7052" spans="1:26" x14ac:dyDescent="0.25">
      <c r="A7052"/>
      <c r="B7052"/>
      <c r="C7052"/>
      <c r="D7052"/>
      <c r="E7052"/>
      <c r="F7052"/>
      <c r="G7052"/>
      <c r="H7052"/>
      <c r="I7052"/>
      <c r="J7052"/>
      <c r="K7052"/>
      <c r="L7052"/>
      <c r="M7052"/>
      <c r="N7052"/>
      <c r="O7052"/>
      <c r="P7052"/>
      <c r="Q7052"/>
      <c r="R7052"/>
      <c r="S7052"/>
      <c r="T7052"/>
      <c r="U7052"/>
      <c r="V7052"/>
      <c r="W7052"/>
      <c r="X7052"/>
      <c r="Y7052"/>
      <c r="Z7052"/>
    </row>
    <row r="7053" spans="1:26" x14ac:dyDescent="0.25">
      <c r="A7053"/>
      <c r="B7053"/>
      <c r="C7053"/>
      <c r="D7053"/>
      <c r="E7053"/>
      <c r="F7053"/>
      <c r="G7053"/>
      <c r="H7053"/>
      <c r="I7053"/>
      <c r="J7053"/>
      <c r="K7053"/>
      <c r="L7053"/>
      <c r="M7053"/>
      <c r="N7053"/>
      <c r="O7053"/>
      <c r="P7053"/>
      <c r="Q7053"/>
      <c r="R7053"/>
      <c r="S7053"/>
      <c r="T7053"/>
      <c r="U7053"/>
      <c r="V7053"/>
      <c r="W7053"/>
      <c r="X7053"/>
      <c r="Y7053"/>
      <c r="Z7053"/>
    </row>
    <row r="7054" spans="1:26" x14ac:dyDescent="0.25">
      <c r="A7054"/>
      <c r="B7054"/>
      <c r="C7054"/>
      <c r="D7054"/>
      <c r="E7054"/>
      <c r="F7054"/>
      <c r="G7054"/>
      <c r="H7054"/>
      <c r="I7054"/>
      <c r="J7054"/>
      <c r="K7054"/>
      <c r="L7054"/>
      <c r="M7054"/>
      <c r="N7054"/>
      <c r="O7054"/>
      <c r="P7054"/>
      <c r="Q7054"/>
      <c r="R7054"/>
      <c r="S7054"/>
      <c r="T7054"/>
      <c r="U7054"/>
      <c r="V7054"/>
      <c r="W7054"/>
      <c r="X7054"/>
      <c r="Y7054"/>
      <c r="Z7054"/>
    </row>
    <row r="7055" spans="1:26" x14ac:dyDescent="0.25">
      <c r="A7055"/>
      <c r="B7055"/>
      <c r="C7055"/>
      <c r="D7055"/>
      <c r="E7055"/>
      <c r="F7055"/>
      <c r="G7055"/>
      <c r="H7055"/>
      <c r="I7055"/>
      <c r="J7055"/>
      <c r="K7055"/>
      <c r="L7055"/>
      <c r="M7055"/>
      <c r="N7055"/>
      <c r="O7055"/>
      <c r="P7055"/>
      <c r="Q7055"/>
      <c r="R7055"/>
      <c r="S7055"/>
      <c r="T7055"/>
      <c r="U7055"/>
      <c r="V7055"/>
      <c r="W7055"/>
      <c r="X7055"/>
      <c r="Y7055"/>
      <c r="Z7055"/>
    </row>
    <row r="7056" spans="1:26" x14ac:dyDescent="0.25">
      <c r="A7056"/>
      <c r="B7056"/>
      <c r="C7056"/>
      <c r="D7056"/>
      <c r="E7056"/>
      <c r="F7056"/>
      <c r="G7056"/>
      <c r="H7056"/>
      <c r="I7056"/>
      <c r="J7056"/>
      <c r="K7056"/>
      <c r="L7056"/>
      <c r="M7056"/>
      <c r="N7056"/>
      <c r="O7056"/>
      <c r="P7056"/>
      <c r="Q7056"/>
      <c r="R7056"/>
      <c r="S7056"/>
      <c r="T7056"/>
      <c r="U7056"/>
      <c r="V7056"/>
      <c r="W7056"/>
      <c r="X7056"/>
      <c r="Y7056"/>
      <c r="Z7056"/>
    </row>
    <row r="7057" spans="1:26" x14ac:dyDescent="0.25">
      <c r="A7057"/>
      <c r="B7057"/>
      <c r="C7057"/>
      <c r="D7057"/>
      <c r="E7057"/>
      <c r="F7057"/>
      <c r="G7057"/>
      <c r="H7057"/>
      <c r="I7057"/>
      <c r="J7057"/>
      <c r="K7057"/>
      <c r="L7057"/>
      <c r="M7057"/>
      <c r="N7057"/>
      <c r="O7057"/>
      <c r="P7057"/>
      <c r="Q7057"/>
      <c r="R7057"/>
      <c r="S7057"/>
      <c r="T7057"/>
      <c r="U7057"/>
      <c r="V7057"/>
      <c r="W7057"/>
      <c r="X7057"/>
      <c r="Y7057"/>
      <c r="Z7057"/>
    </row>
    <row r="7058" spans="1:26" x14ac:dyDescent="0.25">
      <c r="A7058"/>
      <c r="B7058"/>
      <c r="C7058"/>
      <c r="D7058"/>
      <c r="E7058"/>
      <c r="F7058"/>
      <c r="G7058"/>
      <c r="H7058"/>
      <c r="I7058"/>
      <c r="J7058"/>
      <c r="K7058"/>
      <c r="L7058"/>
      <c r="M7058"/>
      <c r="N7058"/>
      <c r="O7058"/>
      <c r="P7058"/>
      <c r="Q7058"/>
      <c r="R7058"/>
      <c r="S7058"/>
      <c r="T7058"/>
      <c r="U7058"/>
      <c r="V7058"/>
      <c r="W7058"/>
      <c r="X7058"/>
      <c r="Y7058"/>
      <c r="Z7058"/>
    </row>
    <row r="7059" spans="1:26" x14ac:dyDescent="0.25">
      <c r="A7059"/>
      <c r="B7059"/>
      <c r="C7059"/>
      <c r="D7059"/>
      <c r="E7059"/>
      <c r="F7059"/>
      <c r="G7059"/>
      <c r="H7059"/>
      <c r="I7059"/>
      <c r="J7059"/>
      <c r="K7059"/>
      <c r="L7059"/>
      <c r="M7059"/>
      <c r="N7059"/>
      <c r="O7059"/>
      <c r="P7059"/>
      <c r="Q7059"/>
      <c r="R7059"/>
      <c r="S7059"/>
      <c r="T7059"/>
      <c r="U7059"/>
      <c r="V7059"/>
      <c r="W7059"/>
      <c r="X7059"/>
      <c r="Y7059"/>
      <c r="Z7059"/>
    </row>
    <row r="7060" spans="1:26" x14ac:dyDescent="0.25">
      <c r="A7060"/>
      <c r="B7060"/>
      <c r="C7060"/>
      <c r="D7060"/>
      <c r="E7060"/>
      <c r="F7060"/>
      <c r="G7060"/>
      <c r="H7060"/>
      <c r="I7060"/>
      <c r="J7060"/>
      <c r="K7060"/>
      <c r="L7060"/>
      <c r="M7060"/>
      <c r="N7060"/>
      <c r="O7060"/>
      <c r="P7060"/>
      <c r="Q7060"/>
      <c r="R7060"/>
      <c r="S7060"/>
      <c r="T7060"/>
      <c r="U7060"/>
      <c r="V7060"/>
      <c r="W7060"/>
      <c r="X7060"/>
      <c r="Y7060"/>
      <c r="Z7060"/>
    </row>
    <row r="7061" spans="1:26" x14ac:dyDescent="0.25">
      <c r="A7061"/>
      <c r="B7061"/>
      <c r="C7061"/>
      <c r="D7061"/>
      <c r="E7061"/>
      <c r="F7061"/>
      <c r="G7061"/>
      <c r="H7061"/>
      <c r="I7061"/>
      <c r="J7061"/>
      <c r="K7061"/>
      <c r="L7061"/>
      <c r="M7061"/>
      <c r="N7061"/>
      <c r="O7061"/>
      <c r="P7061"/>
      <c r="Q7061"/>
      <c r="R7061"/>
      <c r="S7061"/>
      <c r="T7061"/>
      <c r="U7061"/>
      <c r="V7061"/>
      <c r="W7061"/>
      <c r="X7061"/>
      <c r="Y7061"/>
      <c r="Z7061"/>
    </row>
    <row r="7062" spans="1:26" x14ac:dyDescent="0.25">
      <c r="A7062"/>
      <c r="B7062"/>
      <c r="C7062"/>
      <c r="D7062"/>
      <c r="E7062"/>
      <c r="F7062"/>
      <c r="G7062"/>
      <c r="H7062"/>
      <c r="I7062"/>
      <c r="J7062"/>
      <c r="K7062"/>
      <c r="L7062"/>
      <c r="M7062"/>
      <c r="N7062"/>
      <c r="O7062"/>
      <c r="P7062"/>
      <c r="Q7062"/>
      <c r="R7062"/>
      <c r="S7062"/>
      <c r="T7062"/>
      <c r="U7062"/>
      <c r="V7062"/>
      <c r="W7062"/>
      <c r="X7062"/>
      <c r="Y7062"/>
      <c r="Z7062"/>
    </row>
    <row r="7063" spans="1:26" x14ac:dyDescent="0.25">
      <c r="A7063"/>
      <c r="B7063"/>
      <c r="C7063"/>
      <c r="D7063"/>
      <c r="E7063"/>
      <c r="F7063"/>
      <c r="G7063"/>
      <c r="H7063"/>
      <c r="I7063"/>
      <c r="J7063"/>
      <c r="K7063"/>
      <c r="L7063"/>
      <c r="M7063"/>
      <c r="N7063"/>
      <c r="O7063"/>
      <c r="P7063"/>
      <c r="Q7063"/>
      <c r="R7063"/>
      <c r="S7063"/>
      <c r="T7063"/>
      <c r="U7063"/>
      <c r="V7063"/>
      <c r="W7063"/>
      <c r="X7063"/>
      <c r="Y7063"/>
      <c r="Z7063"/>
    </row>
    <row r="7064" spans="1:26" x14ac:dyDescent="0.25">
      <c r="A7064"/>
      <c r="B7064"/>
      <c r="C7064"/>
      <c r="D7064"/>
      <c r="E7064"/>
      <c r="F7064"/>
      <c r="G7064"/>
      <c r="H7064"/>
      <c r="I7064"/>
      <c r="J7064"/>
      <c r="K7064"/>
      <c r="L7064"/>
      <c r="M7064"/>
      <c r="N7064"/>
      <c r="O7064"/>
      <c r="P7064"/>
      <c r="Q7064"/>
      <c r="R7064"/>
      <c r="S7064"/>
      <c r="T7064"/>
      <c r="U7064"/>
      <c r="V7064"/>
      <c r="W7064"/>
      <c r="X7064"/>
      <c r="Y7064"/>
      <c r="Z7064"/>
    </row>
    <row r="7065" spans="1:26" x14ac:dyDescent="0.25">
      <c r="A7065"/>
      <c r="B7065"/>
      <c r="C7065"/>
      <c r="D7065"/>
      <c r="E7065"/>
      <c r="F7065"/>
      <c r="G7065"/>
      <c r="H7065"/>
      <c r="I7065"/>
      <c r="J7065"/>
      <c r="K7065"/>
      <c r="L7065"/>
      <c r="M7065"/>
      <c r="N7065"/>
      <c r="O7065"/>
      <c r="P7065"/>
      <c r="Q7065"/>
      <c r="R7065"/>
      <c r="S7065"/>
      <c r="T7065"/>
      <c r="U7065"/>
      <c r="V7065"/>
      <c r="W7065"/>
      <c r="X7065"/>
      <c r="Y7065"/>
      <c r="Z7065"/>
    </row>
    <row r="7066" spans="1:26" x14ac:dyDescent="0.25">
      <c r="A7066"/>
      <c r="B7066"/>
      <c r="C7066"/>
      <c r="D7066"/>
      <c r="E7066"/>
      <c r="F7066"/>
      <c r="G7066"/>
      <c r="H7066"/>
      <c r="I7066"/>
      <c r="J7066"/>
      <c r="K7066"/>
      <c r="L7066"/>
      <c r="M7066"/>
      <c r="N7066"/>
      <c r="O7066"/>
      <c r="P7066"/>
      <c r="Q7066"/>
      <c r="R7066"/>
      <c r="S7066"/>
      <c r="T7066"/>
      <c r="U7066"/>
      <c r="V7066"/>
      <c r="W7066"/>
      <c r="X7066"/>
      <c r="Y7066"/>
      <c r="Z7066"/>
    </row>
    <row r="7067" spans="1:26" x14ac:dyDescent="0.25">
      <c r="A7067"/>
      <c r="B7067"/>
      <c r="C7067"/>
      <c r="D7067"/>
      <c r="E7067"/>
      <c r="F7067"/>
      <c r="G7067"/>
      <c r="H7067"/>
      <c r="I7067"/>
      <c r="J7067"/>
      <c r="K7067"/>
      <c r="L7067"/>
      <c r="M7067"/>
      <c r="N7067"/>
      <c r="O7067"/>
      <c r="P7067"/>
      <c r="Q7067"/>
      <c r="R7067"/>
      <c r="S7067"/>
      <c r="T7067"/>
      <c r="U7067"/>
      <c r="V7067"/>
      <c r="W7067"/>
      <c r="X7067"/>
      <c r="Y7067"/>
      <c r="Z7067"/>
    </row>
    <row r="7068" spans="1:26" x14ac:dyDescent="0.25">
      <c r="A7068"/>
      <c r="B7068"/>
      <c r="C7068"/>
      <c r="D7068"/>
      <c r="E7068"/>
      <c r="F7068"/>
      <c r="G7068"/>
      <c r="H7068"/>
      <c r="I7068"/>
      <c r="J7068"/>
      <c r="K7068"/>
      <c r="L7068"/>
      <c r="M7068"/>
      <c r="N7068"/>
      <c r="O7068"/>
      <c r="P7068"/>
      <c r="Q7068"/>
      <c r="R7068"/>
      <c r="S7068"/>
      <c r="T7068"/>
      <c r="U7068"/>
      <c r="V7068"/>
      <c r="W7068"/>
      <c r="X7068"/>
      <c r="Y7068"/>
      <c r="Z7068"/>
    </row>
    <row r="7069" spans="1:26" x14ac:dyDescent="0.25">
      <c r="A7069"/>
      <c r="B7069"/>
      <c r="C7069"/>
      <c r="D7069"/>
      <c r="E7069"/>
      <c r="F7069"/>
      <c r="G7069"/>
      <c r="H7069"/>
      <c r="I7069"/>
      <c r="J7069"/>
      <c r="K7069"/>
      <c r="L7069"/>
      <c r="M7069"/>
      <c r="N7069"/>
      <c r="O7069"/>
      <c r="P7069"/>
      <c r="Q7069"/>
      <c r="R7069"/>
      <c r="S7069"/>
      <c r="T7069"/>
      <c r="U7069"/>
      <c r="V7069"/>
      <c r="W7069"/>
      <c r="X7069"/>
      <c r="Y7069"/>
      <c r="Z7069"/>
    </row>
    <row r="7070" spans="1:26" x14ac:dyDescent="0.25">
      <c r="A7070"/>
      <c r="B7070"/>
      <c r="C7070"/>
      <c r="D7070"/>
      <c r="E7070"/>
      <c r="F7070"/>
      <c r="G7070"/>
      <c r="H7070"/>
      <c r="I7070"/>
      <c r="J7070"/>
      <c r="K7070"/>
      <c r="L7070"/>
      <c r="M7070"/>
      <c r="N7070"/>
      <c r="O7070"/>
      <c r="P7070"/>
      <c r="Q7070"/>
      <c r="R7070"/>
      <c r="S7070"/>
      <c r="T7070"/>
      <c r="U7070"/>
      <c r="V7070"/>
      <c r="W7070"/>
      <c r="X7070"/>
      <c r="Y7070"/>
      <c r="Z7070"/>
    </row>
    <row r="7071" spans="1:26" x14ac:dyDescent="0.25">
      <c r="A7071"/>
      <c r="B7071"/>
      <c r="C7071"/>
      <c r="D7071"/>
      <c r="E7071"/>
      <c r="F7071"/>
      <c r="G7071"/>
      <c r="H7071"/>
      <c r="I7071"/>
      <c r="J7071"/>
      <c r="K7071"/>
      <c r="L7071"/>
      <c r="M7071"/>
      <c r="N7071"/>
      <c r="O7071"/>
      <c r="P7071"/>
      <c r="Q7071"/>
      <c r="R7071"/>
      <c r="S7071"/>
      <c r="T7071"/>
      <c r="U7071"/>
      <c r="V7071"/>
      <c r="W7071"/>
      <c r="X7071"/>
      <c r="Y7071"/>
      <c r="Z7071"/>
    </row>
    <row r="7072" spans="1:26" x14ac:dyDescent="0.25">
      <c r="A7072"/>
      <c r="B7072"/>
      <c r="C7072"/>
      <c r="D7072"/>
      <c r="E7072"/>
      <c r="F7072"/>
      <c r="G7072"/>
      <c r="H7072"/>
      <c r="I7072"/>
      <c r="J7072"/>
      <c r="K7072"/>
      <c r="L7072"/>
      <c r="M7072"/>
      <c r="N7072"/>
      <c r="O7072"/>
      <c r="P7072"/>
      <c r="Q7072"/>
      <c r="R7072"/>
      <c r="S7072"/>
      <c r="T7072"/>
      <c r="U7072"/>
      <c r="V7072"/>
      <c r="W7072"/>
      <c r="X7072"/>
      <c r="Y7072"/>
      <c r="Z7072"/>
    </row>
    <row r="7073" spans="1:26" x14ac:dyDescent="0.25">
      <c r="A7073"/>
      <c r="B7073"/>
      <c r="C7073"/>
      <c r="D7073"/>
      <c r="E7073"/>
      <c r="F7073"/>
      <c r="G7073"/>
      <c r="H7073"/>
      <c r="I7073"/>
      <c r="J7073"/>
      <c r="K7073"/>
      <c r="L7073"/>
      <c r="M7073"/>
      <c r="N7073"/>
      <c r="O7073"/>
      <c r="P7073"/>
      <c r="Q7073"/>
      <c r="R7073"/>
      <c r="S7073"/>
      <c r="T7073"/>
      <c r="U7073"/>
      <c r="V7073"/>
      <c r="W7073"/>
      <c r="X7073"/>
      <c r="Y7073"/>
      <c r="Z7073"/>
    </row>
    <row r="7074" spans="1:26" x14ac:dyDescent="0.25">
      <c r="A7074"/>
      <c r="B7074"/>
      <c r="C7074"/>
      <c r="D7074"/>
      <c r="E7074"/>
      <c r="F7074"/>
      <c r="G7074"/>
      <c r="H7074"/>
      <c r="I7074"/>
      <c r="J7074"/>
      <c r="K7074"/>
      <c r="L7074"/>
      <c r="M7074"/>
      <c r="N7074"/>
      <c r="O7074"/>
      <c r="P7074"/>
      <c r="Q7074"/>
      <c r="R7074"/>
      <c r="S7074"/>
      <c r="T7074"/>
      <c r="U7074"/>
      <c r="V7074"/>
      <c r="W7074"/>
      <c r="X7074"/>
      <c r="Y7074"/>
      <c r="Z7074"/>
    </row>
    <row r="7075" spans="1:26" x14ac:dyDescent="0.25">
      <c r="A7075"/>
      <c r="B7075"/>
      <c r="C7075"/>
      <c r="D7075"/>
      <c r="E7075"/>
      <c r="F7075"/>
      <c r="G7075"/>
      <c r="H7075"/>
      <c r="I7075"/>
      <c r="J7075"/>
      <c r="K7075"/>
      <c r="L7075"/>
      <c r="M7075"/>
      <c r="N7075"/>
      <c r="O7075"/>
      <c r="P7075"/>
      <c r="Q7075"/>
      <c r="R7075"/>
      <c r="S7075"/>
      <c r="T7075"/>
      <c r="U7075"/>
      <c r="V7075"/>
      <c r="W7075"/>
      <c r="X7075"/>
      <c r="Y7075"/>
      <c r="Z7075"/>
    </row>
    <row r="7076" spans="1:26" x14ac:dyDescent="0.25">
      <c r="A7076"/>
      <c r="B7076"/>
      <c r="C7076"/>
      <c r="D7076"/>
      <c r="E7076"/>
      <c r="F7076"/>
      <c r="G7076"/>
      <c r="H7076"/>
      <c r="I7076"/>
      <c r="J7076"/>
      <c r="K7076"/>
      <c r="L7076"/>
      <c r="M7076"/>
      <c r="N7076"/>
      <c r="O7076"/>
      <c r="P7076"/>
      <c r="Q7076"/>
      <c r="R7076"/>
      <c r="S7076"/>
      <c r="T7076"/>
      <c r="U7076"/>
      <c r="V7076"/>
      <c r="W7076"/>
      <c r="X7076"/>
      <c r="Y7076"/>
      <c r="Z7076"/>
    </row>
    <row r="7077" spans="1:26" x14ac:dyDescent="0.25">
      <c r="A7077"/>
      <c r="B7077"/>
      <c r="C7077"/>
      <c r="D7077"/>
      <c r="E7077"/>
      <c r="F7077"/>
      <c r="G7077"/>
      <c r="H7077"/>
      <c r="I7077"/>
      <c r="J7077"/>
      <c r="K7077"/>
      <c r="L7077"/>
      <c r="M7077"/>
      <c r="N7077"/>
      <c r="O7077"/>
      <c r="P7077"/>
      <c r="Q7077"/>
      <c r="R7077"/>
      <c r="S7077"/>
      <c r="T7077"/>
      <c r="U7077"/>
      <c r="V7077"/>
      <c r="W7077"/>
      <c r="X7077"/>
      <c r="Y7077"/>
      <c r="Z7077"/>
    </row>
    <row r="7078" spans="1:26" x14ac:dyDescent="0.25">
      <c r="A7078"/>
      <c r="B7078"/>
      <c r="C7078"/>
      <c r="D7078"/>
      <c r="E7078"/>
      <c r="F7078"/>
      <c r="G7078"/>
      <c r="H7078"/>
      <c r="I7078"/>
      <c r="J7078"/>
      <c r="K7078"/>
      <c r="L7078"/>
      <c r="M7078"/>
      <c r="N7078"/>
      <c r="O7078"/>
      <c r="P7078"/>
      <c r="Q7078"/>
      <c r="R7078"/>
      <c r="S7078"/>
      <c r="T7078"/>
      <c r="U7078"/>
      <c r="V7078"/>
      <c r="W7078"/>
      <c r="X7078"/>
      <c r="Y7078"/>
      <c r="Z7078"/>
    </row>
    <row r="7079" spans="1:26" x14ac:dyDescent="0.25">
      <c r="A7079"/>
      <c r="B7079"/>
      <c r="C7079"/>
      <c r="D7079"/>
      <c r="E7079"/>
      <c r="F7079"/>
      <c r="G7079"/>
      <c r="H7079"/>
      <c r="I7079"/>
      <c r="J7079"/>
      <c r="K7079"/>
      <c r="L7079"/>
      <c r="M7079"/>
      <c r="N7079"/>
      <c r="O7079"/>
      <c r="P7079"/>
      <c r="Q7079"/>
      <c r="R7079"/>
      <c r="S7079"/>
      <c r="T7079"/>
      <c r="U7079"/>
      <c r="V7079"/>
      <c r="W7079"/>
      <c r="X7079"/>
      <c r="Y7079"/>
      <c r="Z7079"/>
    </row>
    <row r="7080" spans="1:26" x14ac:dyDescent="0.25">
      <c r="A7080"/>
      <c r="B7080"/>
      <c r="C7080"/>
      <c r="D7080"/>
      <c r="E7080"/>
      <c r="F7080"/>
      <c r="G7080"/>
      <c r="H7080"/>
      <c r="I7080"/>
      <c r="J7080"/>
      <c r="K7080"/>
      <c r="L7080"/>
      <c r="M7080"/>
      <c r="N7080"/>
      <c r="O7080"/>
      <c r="P7080"/>
      <c r="Q7080"/>
      <c r="R7080"/>
      <c r="S7080"/>
      <c r="T7080"/>
      <c r="U7080"/>
      <c r="V7080"/>
      <c r="W7080"/>
      <c r="X7080"/>
      <c r="Y7080"/>
      <c r="Z7080"/>
    </row>
    <row r="7081" spans="1:26" x14ac:dyDescent="0.25">
      <c r="A7081"/>
      <c r="B7081"/>
      <c r="C7081"/>
      <c r="D7081"/>
      <c r="E7081"/>
      <c r="F7081"/>
      <c r="G7081"/>
      <c r="H7081"/>
      <c r="I7081"/>
      <c r="J7081"/>
      <c r="K7081"/>
      <c r="L7081"/>
      <c r="M7081"/>
      <c r="N7081"/>
      <c r="O7081"/>
      <c r="P7081"/>
      <c r="Q7081"/>
      <c r="R7081"/>
      <c r="S7081"/>
      <c r="T7081"/>
      <c r="U7081"/>
      <c r="V7081"/>
      <c r="W7081"/>
      <c r="X7081"/>
      <c r="Y7081"/>
      <c r="Z7081"/>
    </row>
    <row r="7082" spans="1:26" x14ac:dyDescent="0.25">
      <c r="A7082"/>
      <c r="B7082"/>
      <c r="C7082"/>
      <c r="D7082"/>
      <c r="E7082"/>
      <c r="F7082"/>
      <c r="G7082"/>
      <c r="H7082"/>
      <c r="I7082"/>
      <c r="J7082"/>
      <c r="K7082"/>
      <c r="L7082"/>
      <c r="M7082"/>
      <c r="N7082"/>
      <c r="O7082"/>
      <c r="P7082"/>
      <c r="Q7082"/>
      <c r="R7082"/>
      <c r="S7082"/>
      <c r="T7082"/>
      <c r="U7082"/>
      <c r="V7082"/>
      <c r="W7082"/>
      <c r="X7082"/>
      <c r="Y7082"/>
      <c r="Z7082"/>
    </row>
    <row r="7083" spans="1:26" x14ac:dyDescent="0.25">
      <c r="A7083"/>
      <c r="B7083"/>
      <c r="C7083"/>
      <c r="D7083"/>
      <c r="E7083"/>
      <c r="F7083"/>
      <c r="G7083"/>
      <c r="H7083"/>
      <c r="I7083"/>
      <c r="J7083"/>
      <c r="K7083"/>
      <c r="L7083"/>
      <c r="M7083"/>
      <c r="N7083"/>
      <c r="O7083"/>
      <c r="P7083"/>
      <c r="Q7083"/>
      <c r="R7083"/>
      <c r="S7083"/>
      <c r="T7083"/>
      <c r="U7083"/>
      <c r="V7083"/>
      <c r="W7083"/>
      <c r="X7083"/>
      <c r="Y7083"/>
      <c r="Z7083"/>
    </row>
    <row r="7084" spans="1:26" x14ac:dyDescent="0.25">
      <c r="A7084"/>
      <c r="B7084"/>
      <c r="C7084"/>
      <c r="D7084"/>
      <c r="E7084"/>
      <c r="F7084"/>
      <c r="G7084"/>
      <c r="H7084"/>
      <c r="I7084"/>
      <c r="J7084"/>
      <c r="K7084"/>
      <c r="L7084"/>
      <c r="M7084"/>
      <c r="N7084"/>
      <c r="O7084"/>
      <c r="P7084"/>
      <c r="Q7084"/>
      <c r="R7084"/>
      <c r="S7084"/>
      <c r="T7084"/>
      <c r="U7084"/>
      <c r="V7084"/>
      <c r="W7084"/>
      <c r="X7084"/>
      <c r="Y7084"/>
      <c r="Z7084"/>
    </row>
    <row r="7085" spans="1:26" x14ac:dyDescent="0.25">
      <c r="A7085"/>
      <c r="B7085"/>
      <c r="C7085"/>
      <c r="D7085"/>
      <c r="E7085"/>
      <c r="F7085"/>
      <c r="G7085"/>
      <c r="H7085"/>
      <c r="I7085"/>
      <c r="J7085"/>
      <c r="K7085"/>
      <c r="L7085"/>
      <c r="M7085"/>
      <c r="N7085"/>
      <c r="O7085"/>
      <c r="P7085"/>
      <c r="Q7085"/>
      <c r="R7085"/>
      <c r="S7085"/>
      <c r="T7085"/>
      <c r="U7085"/>
      <c r="V7085"/>
      <c r="W7085"/>
      <c r="X7085"/>
      <c r="Y7085"/>
      <c r="Z7085"/>
    </row>
    <row r="7086" spans="1:26" x14ac:dyDescent="0.25">
      <c r="A7086"/>
      <c r="B7086"/>
      <c r="C7086"/>
      <c r="D7086"/>
      <c r="E7086"/>
      <c r="F7086"/>
      <c r="G7086"/>
      <c r="H7086"/>
      <c r="I7086"/>
      <c r="J7086"/>
      <c r="K7086"/>
      <c r="L7086"/>
      <c r="M7086"/>
      <c r="N7086"/>
      <c r="O7086"/>
      <c r="P7086"/>
      <c r="Q7086"/>
      <c r="R7086"/>
      <c r="S7086"/>
      <c r="T7086"/>
      <c r="U7086"/>
      <c r="V7086"/>
      <c r="W7086"/>
      <c r="X7086"/>
      <c r="Y7086"/>
      <c r="Z7086"/>
    </row>
    <row r="7087" spans="1:26" x14ac:dyDescent="0.25">
      <c r="A7087"/>
      <c r="B7087"/>
      <c r="C7087"/>
      <c r="D7087"/>
      <c r="E7087"/>
      <c r="F7087"/>
      <c r="G7087"/>
      <c r="H7087"/>
      <c r="I7087"/>
      <c r="J7087"/>
      <c r="K7087"/>
      <c r="L7087"/>
      <c r="M7087"/>
      <c r="N7087"/>
      <c r="O7087"/>
      <c r="P7087"/>
      <c r="Q7087"/>
      <c r="R7087"/>
      <c r="S7087"/>
      <c r="T7087"/>
      <c r="U7087"/>
      <c r="V7087"/>
      <c r="W7087"/>
      <c r="X7087"/>
      <c r="Y7087"/>
      <c r="Z7087"/>
    </row>
    <row r="7088" spans="1:26" x14ac:dyDescent="0.25">
      <c r="A7088"/>
      <c r="B7088"/>
      <c r="C7088"/>
      <c r="D7088"/>
      <c r="E7088"/>
      <c r="F7088"/>
      <c r="G7088"/>
      <c r="H7088"/>
      <c r="I7088"/>
      <c r="J7088"/>
      <c r="K7088"/>
      <c r="L7088"/>
      <c r="M7088"/>
      <c r="N7088"/>
      <c r="O7088"/>
      <c r="P7088"/>
      <c r="Q7088"/>
      <c r="R7088"/>
      <c r="S7088"/>
      <c r="T7088"/>
      <c r="U7088"/>
      <c r="V7088"/>
      <c r="W7088"/>
      <c r="X7088"/>
      <c r="Y7088"/>
      <c r="Z7088"/>
    </row>
    <row r="7089" spans="1:26" x14ac:dyDescent="0.25">
      <c r="A7089"/>
      <c r="B7089"/>
      <c r="C7089"/>
      <c r="D7089"/>
      <c r="E7089"/>
      <c r="F7089"/>
      <c r="G7089"/>
      <c r="H7089"/>
      <c r="I7089"/>
      <c r="J7089"/>
      <c r="K7089"/>
      <c r="L7089"/>
      <c r="M7089"/>
      <c r="N7089"/>
      <c r="O7089"/>
      <c r="P7089"/>
      <c r="Q7089"/>
      <c r="R7089"/>
      <c r="S7089"/>
      <c r="T7089"/>
      <c r="U7089"/>
      <c r="V7089"/>
      <c r="W7089"/>
      <c r="X7089"/>
      <c r="Y7089"/>
      <c r="Z7089"/>
    </row>
    <row r="7090" spans="1:26" x14ac:dyDescent="0.25">
      <c r="A7090"/>
      <c r="B7090"/>
      <c r="C7090"/>
      <c r="D7090"/>
      <c r="E7090"/>
      <c r="F7090"/>
      <c r="G7090"/>
      <c r="H7090"/>
      <c r="I7090"/>
      <c r="J7090"/>
      <c r="K7090"/>
      <c r="L7090"/>
      <c r="M7090"/>
      <c r="N7090"/>
      <c r="O7090"/>
      <c r="P7090"/>
      <c r="Q7090"/>
      <c r="R7090"/>
      <c r="S7090"/>
      <c r="T7090"/>
      <c r="U7090"/>
      <c r="V7090"/>
      <c r="W7090"/>
      <c r="X7090"/>
      <c r="Y7090"/>
      <c r="Z7090"/>
    </row>
    <row r="7091" spans="1:26" x14ac:dyDescent="0.25">
      <c r="A7091"/>
      <c r="B7091"/>
      <c r="C7091"/>
      <c r="D7091"/>
      <c r="E7091"/>
      <c r="F7091"/>
      <c r="G7091"/>
      <c r="H7091"/>
      <c r="I7091"/>
      <c r="J7091"/>
      <c r="K7091"/>
      <c r="L7091"/>
      <c r="M7091"/>
      <c r="N7091"/>
      <c r="O7091"/>
      <c r="P7091"/>
      <c r="Q7091"/>
      <c r="R7091"/>
      <c r="S7091"/>
      <c r="T7091"/>
      <c r="U7091"/>
      <c r="V7091"/>
      <c r="W7091"/>
      <c r="X7091"/>
      <c r="Y7091"/>
      <c r="Z7091"/>
    </row>
    <row r="7092" spans="1:26" x14ac:dyDescent="0.25">
      <c r="A7092"/>
      <c r="B7092"/>
      <c r="C7092"/>
      <c r="D7092"/>
      <c r="E7092"/>
      <c r="F7092"/>
      <c r="G7092"/>
      <c r="H7092"/>
      <c r="I7092"/>
      <c r="J7092"/>
      <c r="K7092"/>
      <c r="L7092"/>
      <c r="M7092"/>
      <c r="N7092"/>
      <c r="O7092"/>
      <c r="P7092"/>
      <c r="Q7092"/>
      <c r="R7092"/>
      <c r="S7092"/>
      <c r="T7092"/>
      <c r="U7092"/>
      <c r="V7092"/>
      <c r="W7092"/>
      <c r="X7092"/>
      <c r="Y7092"/>
      <c r="Z7092"/>
    </row>
    <row r="7093" spans="1:26" x14ac:dyDescent="0.25">
      <c r="A7093"/>
      <c r="B7093"/>
      <c r="C7093"/>
      <c r="D7093"/>
      <c r="E7093"/>
      <c r="F7093"/>
      <c r="G7093"/>
      <c r="H7093"/>
      <c r="I7093"/>
      <c r="J7093"/>
      <c r="K7093"/>
      <c r="L7093"/>
      <c r="M7093"/>
      <c r="N7093"/>
      <c r="O7093"/>
      <c r="P7093"/>
      <c r="Q7093"/>
      <c r="R7093"/>
      <c r="S7093"/>
      <c r="T7093"/>
      <c r="U7093"/>
      <c r="V7093"/>
      <c r="W7093"/>
      <c r="X7093"/>
      <c r="Y7093"/>
      <c r="Z7093"/>
    </row>
    <row r="7094" spans="1:26" x14ac:dyDescent="0.25">
      <c r="A7094"/>
      <c r="B7094"/>
      <c r="C7094"/>
      <c r="D7094"/>
      <c r="E7094"/>
      <c r="F7094"/>
      <c r="G7094"/>
      <c r="H7094"/>
      <c r="I7094"/>
      <c r="J7094"/>
      <c r="K7094"/>
      <c r="L7094"/>
      <c r="M7094"/>
      <c r="N7094"/>
      <c r="O7094"/>
      <c r="P7094"/>
      <c r="Q7094"/>
      <c r="R7094"/>
      <c r="S7094"/>
      <c r="T7094"/>
      <c r="U7094"/>
      <c r="V7094"/>
      <c r="W7094"/>
      <c r="X7094"/>
      <c r="Y7094"/>
      <c r="Z7094"/>
    </row>
    <row r="7095" spans="1:26" x14ac:dyDescent="0.25">
      <c r="A7095"/>
      <c r="B7095"/>
      <c r="C7095"/>
      <c r="D7095"/>
      <c r="E7095"/>
      <c r="F7095"/>
      <c r="G7095"/>
      <c r="H7095"/>
      <c r="I7095"/>
      <c r="J7095"/>
      <c r="K7095"/>
      <c r="L7095"/>
      <c r="M7095"/>
      <c r="N7095"/>
      <c r="O7095"/>
      <c r="P7095"/>
      <c r="Q7095"/>
      <c r="R7095"/>
      <c r="S7095"/>
      <c r="T7095"/>
      <c r="U7095"/>
      <c r="V7095"/>
      <c r="W7095"/>
      <c r="X7095"/>
      <c r="Y7095"/>
      <c r="Z7095"/>
    </row>
    <row r="7096" spans="1:26" x14ac:dyDescent="0.25">
      <c r="A7096"/>
      <c r="B7096"/>
      <c r="C7096"/>
      <c r="D7096"/>
      <c r="E7096"/>
      <c r="F7096"/>
      <c r="G7096"/>
      <c r="H7096"/>
      <c r="I7096"/>
      <c r="J7096"/>
      <c r="K7096"/>
      <c r="L7096"/>
      <c r="M7096"/>
      <c r="N7096"/>
      <c r="O7096"/>
      <c r="P7096"/>
      <c r="Q7096"/>
      <c r="R7096"/>
      <c r="S7096"/>
      <c r="T7096"/>
      <c r="U7096"/>
      <c r="V7096"/>
      <c r="W7096"/>
      <c r="X7096"/>
      <c r="Y7096"/>
      <c r="Z7096"/>
    </row>
    <row r="7097" spans="1:26" x14ac:dyDescent="0.25">
      <c r="A7097"/>
      <c r="B7097"/>
      <c r="C7097"/>
      <c r="D7097"/>
      <c r="E7097"/>
      <c r="F7097"/>
      <c r="G7097"/>
      <c r="H7097"/>
      <c r="I7097"/>
      <c r="J7097"/>
      <c r="K7097"/>
      <c r="L7097"/>
      <c r="M7097"/>
      <c r="N7097"/>
      <c r="O7097"/>
      <c r="P7097"/>
      <c r="Q7097"/>
      <c r="R7097"/>
      <c r="S7097"/>
      <c r="T7097"/>
      <c r="U7097"/>
      <c r="V7097"/>
      <c r="W7097"/>
      <c r="X7097"/>
      <c r="Y7097"/>
      <c r="Z7097"/>
    </row>
    <row r="7098" spans="1:26" x14ac:dyDescent="0.25">
      <c r="A7098"/>
      <c r="B7098"/>
      <c r="C7098"/>
      <c r="D7098"/>
      <c r="E7098"/>
      <c r="F7098"/>
      <c r="G7098"/>
      <c r="H7098"/>
      <c r="I7098"/>
      <c r="J7098"/>
      <c r="K7098"/>
      <c r="L7098"/>
      <c r="M7098"/>
      <c r="N7098"/>
      <c r="O7098"/>
      <c r="P7098"/>
      <c r="Q7098"/>
      <c r="R7098"/>
      <c r="S7098"/>
      <c r="T7098"/>
      <c r="U7098"/>
      <c r="V7098"/>
      <c r="W7098"/>
      <c r="X7098"/>
      <c r="Y7098"/>
      <c r="Z7098"/>
    </row>
    <row r="7099" spans="1:26" x14ac:dyDescent="0.25">
      <c r="A7099"/>
      <c r="B7099"/>
      <c r="C7099"/>
      <c r="D7099"/>
      <c r="E7099"/>
      <c r="F7099"/>
      <c r="G7099"/>
      <c r="H7099"/>
      <c r="I7099"/>
      <c r="J7099"/>
      <c r="K7099"/>
      <c r="L7099"/>
      <c r="M7099"/>
      <c r="N7099"/>
      <c r="O7099"/>
      <c r="P7099"/>
      <c r="Q7099"/>
      <c r="R7099"/>
      <c r="S7099"/>
      <c r="T7099"/>
      <c r="U7099"/>
      <c r="V7099"/>
      <c r="W7099"/>
      <c r="X7099"/>
      <c r="Y7099"/>
      <c r="Z7099"/>
    </row>
    <row r="7100" spans="1:26" x14ac:dyDescent="0.25">
      <c r="A7100"/>
      <c r="B7100"/>
      <c r="C7100"/>
      <c r="D7100"/>
      <c r="E7100"/>
      <c r="F7100"/>
      <c r="G7100"/>
      <c r="H7100"/>
      <c r="I7100"/>
      <c r="J7100"/>
      <c r="K7100"/>
      <c r="L7100"/>
      <c r="M7100"/>
      <c r="N7100"/>
      <c r="O7100"/>
      <c r="P7100"/>
      <c r="Q7100"/>
      <c r="R7100"/>
      <c r="S7100"/>
      <c r="T7100"/>
      <c r="U7100"/>
      <c r="V7100"/>
      <c r="W7100"/>
      <c r="X7100"/>
      <c r="Y7100"/>
      <c r="Z7100"/>
    </row>
    <row r="7101" spans="1:26" x14ac:dyDescent="0.25">
      <c r="A7101"/>
      <c r="B7101"/>
      <c r="C7101"/>
      <c r="D7101"/>
      <c r="E7101"/>
      <c r="F7101"/>
      <c r="G7101"/>
      <c r="H7101"/>
      <c r="I7101"/>
      <c r="J7101"/>
      <c r="K7101"/>
      <c r="L7101"/>
      <c r="M7101"/>
      <c r="N7101"/>
      <c r="O7101"/>
      <c r="P7101"/>
      <c r="Q7101"/>
      <c r="R7101"/>
      <c r="S7101"/>
      <c r="T7101"/>
      <c r="U7101"/>
      <c r="V7101"/>
      <c r="W7101"/>
      <c r="X7101"/>
      <c r="Y7101"/>
      <c r="Z7101"/>
    </row>
    <row r="7102" spans="1:26" x14ac:dyDescent="0.25">
      <c r="A7102"/>
      <c r="B7102"/>
      <c r="C7102"/>
      <c r="D7102"/>
      <c r="E7102"/>
      <c r="F7102"/>
      <c r="G7102"/>
      <c r="H7102"/>
      <c r="I7102"/>
      <c r="J7102"/>
      <c r="K7102"/>
      <c r="L7102"/>
      <c r="M7102"/>
      <c r="N7102"/>
      <c r="O7102"/>
      <c r="P7102"/>
      <c r="Q7102"/>
      <c r="R7102"/>
      <c r="S7102"/>
      <c r="T7102"/>
      <c r="U7102"/>
      <c r="V7102"/>
      <c r="W7102"/>
      <c r="X7102"/>
      <c r="Y7102"/>
      <c r="Z7102"/>
    </row>
    <row r="7103" spans="1:26" x14ac:dyDescent="0.25">
      <c r="A7103"/>
      <c r="B7103"/>
      <c r="C7103"/>
      <c r="D7103"/>
      <c r="E7103"/>
      <c r="F7103"/>
      <c r="G7103"/>
      <c r="H7103"/>
      <c r="I7103"/>
      <c r="J7103"/>
      <c r="K7103"/>
      <c r="L7103"/>
      <c r="M7103"/>
      <c r="N7103"/>
      <c r="O7103"/>
      <c r="P7103"/>
      <c r="Q7103"/>
      <c r="R7103"/>
      <c r="S7103"/>
      <c r="T7103"/>
      <c r="U7103"/>
      <c r="V7103"/>
      <c r="W7103"/>
      <c r="X7103"/>
      <c r="Y7103"/>
      <c r="Z7103"/>
    </row>
    <row r="7104" spans="1:26" x14ac:dyDescent="0.25">
      <c r="A7104"/>
      <c r="B7104"/>
      <c r="C7104"/>
      <c r="D7104"/>
      <c r="E7104"/>
      <c r="F7104"/>
      <c r="G7104"/>
      <c r="H7104"/>
      <c r="I7104"/>
      <c r="J7104"/>
      <c r="K7104"/>
      <c r="L7104"/>
      <c r="M7104"/>
      <c r="N7104"/>
      <c r="O7104"/>
      <c r="P7104"/>
      <c r="Q7104"/>
      <c r="R7104"/>
      <c r="S7104"/>
      <c r="T7104"/>
      <c r="U7104"/>
      <c r="V7104"/>
      <c r="W7104"/>
      <c r="X7104"/>
      <c r="Y7104"/>
      <c r="Z7104"/>
    </row>
    <row r="7105" spans="1:26" x14ac:dyDescent="0.25">
      <c r="A7105"/>
      <c r="B7105"/>
      <c r="C7105"/>
      <c r="D7105"/>
      <c r="E7105"/>
      <c r="F7105"/>
      <c r="G7105"/>
      <c r="H7105"/>
      <c r="I7105"/>
      <c r="J7105"/>
      <c r="K7105"/>
      <c r="L7105"/>
      <c r="M7105"/>
      <c r="N7105"/>
      <c r="O7105"/>
      <c r="P7105"/>
      <c r="Q7105"/>
      <c r="R7105"/>
      <c r="S7105"/>
      <c r="T7105"/>
      <c r="U7105"/>
      <c r="V7105"/>
      <c r="W7105"/>
      <c r="X7105"/>
      <c r="Y7105"/>
      <c r="Z7105"/>
    </row>
    <row r="7106" spans="1:26" x14ac:dyDescent="0.25">
      <c r="A7106"/>
      <c r="B7106"/>
      <c r="C7106"/>
      <c r="D7106"/>
      <c r="E7106"/>
      <c r="F7106"/>
      <c r="G7106"/>
      <c r="H7106"/>
      <c r="I7106"/>
      <c r="J7106"/>
      <c r="K7106"/>
      <c r="L7106"/>
      <c r="M7106"/>
      <c r="N7106"/>
      <c r="O7106"/>
      <c r="P7106"/>
      <c r="Q7106"/>
      <c r="R7106"/>
      <c r="S7106"/>
      <c r="T7106"/>
      <c r="U7106"/>
      <c r="V7106"/>
      <c r="W7106"/>
      <c r="X7106"/>
      <c r="Y7106"/>
      <c r="Z7106"/>
    </row>
    <row r="7107" spans="1:26" x14ac:dyDescent="0.25">
      <c r="A7107"/>
      <c r="B7107"/>
      <c r="C7107"/>
      <c r="D7107"/>
      <c r="E7107"/>
      <c r="F7107"/>
      <c r="G7107"/>
      <c r="H7107"/>
      <c r="I7107"/>
      <c r="J7107"/>
      <c r="K7107"/>
      <c r="L7107"/>
      <c r="M7107"/>
      <c r="N7107"/>
      <c r="O7107"/>
      <c r="P7107"/>
      <c r="Q7107"/>
      <c r="R7107"/>
      <c r="S7107"/>
      <c r="T7107"/>
      <c r="U7107"/>
      <c r="V7107"/>
      <c r="W7107"/>
      <c r="X7107"/>
      <c r="Y7107"/>
      <c r="Z7107"/>
    </row>
    <row r="7108" spans="1:26" x14ac:dyDescent="0.25">
      <c r="A7108"/>
      <c r="B7108"/>
      <c r="C7108"/>
      <c r="D7108"/>
      <c r="E7108"/>
      <c r="F7108"/>
      <c r="G7108"/>
      <c r="H7108"/>
      <c r="I7108"/>
      <c r="J7108"/>
      <c r="K7108"/>
      <c r="L7108"/>
      <c r="M7108"/>
      <c r="N7108"/>
      <c r="O7108"/>
      <c r="P7108"/>
      <c r="Q7108"/>
      <c r="R7108"/>
      <c r="S7108"/>
      <c r="T7108"/>
      <c r="U7108"/>
      <c r="V7108"/>
      <c r="W7108"/>
      <c r="X7108"/>
      <c r="Y7108"/>
      <c r="Z7108"/>
    </row>
    <row r="7109" spans="1:26" x14ac:dyDescent="0.25">
      <c r="A7109"/>
      <c r="B7109"/>
      <c r="C7109"/>
      <c r="D7109"/>
      <c r="E7109"/>
      <c r="F7109"/>
      <c r="G7109"/>
      <c r="H7109"/>
      <c r="I7109"/>
      <c r="J7109"/>
      <c r="K7109"/>
      <c r="L7109"/>
      <c r="M7109"/>
      <c r="N7109"/>
      <c r="O7109"/>
      <c r="P7109"/>
      <c r="Q7109"/>
      <c r="R7109"/>
      <c r="S7109"/>
      <c r="T7109"/>
      <c r="U7109"/>
      <c r="V7109"/>
      <c r="W7109"/>
      <c r="X7109"/>
      <c r="Y7109"/>
      <c r="Z7109"/>
    </row>
    <row r="7110" spans="1:26" x14ac:dyDescent="0.25">
      <c r="A7110"/>
      <c r="B7110"/>
      <c r="C7110"/>
      <c r="D7110"/>
      <c r="E7110"/>
      <c r="F7110"/>
      <c r="G7110"/>
      <c r="H7110"/>
      <c r="I7110"/>
      <c r="J7110"/>
      <c r="K7110"/>
      <c r="L7110"/>
      <c r="M7110"/>
      <c r="N7110"/>
      <c r="O7110"/>
      <c r="P7110"/>
      <c r="Q7110"/>
      <c r="R7110"/>
      <c r="S7110"/>
      <c r="T7110"/>
      <c r="U7110"/>
      <c r="V7110"/>
      <c r="W7110"/>
      <c r="X7110"/>
      <c r="Y7110"/>
      <c r="Z7110"/>
    </row>
    <row r="7111" spans="1:26" x14ac:dyDescent="0.25">
      <c r="A7111"/>
      <c r="B7111"/>
      <c r="C7111"/>
      <c r="D7111"/>
      <c r="E7111"/>
      <c r="F7111"/>
      <c r="G7111"/>
      <c r="H7111"/>
      <c r="I7111"/>
      <c r="J7111"/>
      <c r="K7111"/>
      <c r="L7111"/>
      <c r="M7111"/>
      <c r="N7111"/>
      <c r="O7111"/>
      <c r="P7111"/>
      <c r="Q7111"/>
      <c r="R7111"/>
      <c r="S7111"/>
      <c r="T7111"/>
      <c r="U7111"/>
      <c r="V7111"/>
      <c r="W7111"/>
      <c r="X7111"/>
      <c r="Y7111"/>
      <c r="Z7111"/>
    </row>
    <row r="7112" spans="1:26" x14ac:dyDescent="0.25">
      <c r="A7112"/>
      <c r="B7112"/>
      <c r="C7112"/>
      <c r="D7112"/>
      <c r="E7112"/>
      <c r="F7112"/>
      <c r="G7112"/>
      <c r="H7112"/>
      <c r="I7112"/>
      <c r="J7112"/>
      <c r="K7112"/>
      <c r="L7112"/>
      <c r="M7112"/>
      <c r="N7112"/>
      <c r="O7112"/>
      <c r="P7112"/>
      <c r="Q7112"/>
      <c r="R7112"/>
      <c r="S7112"/>
      <c r="T7112"/>
      <c r="U7112"/>
      <c r="V7112"/>
      <c r="W7112"/>
      <c r="X7112"/>
      <c r="Y7112"/>
      <c r="Z7112"/>
    </row>
    <row r="7113" spans="1:26" x14ac:dyDescent="0.25">
      <c r="A7113"/>
      <c r="B7113"/>
      <c r="C7113"/>
      <c r="D7113"/>
      <c r="E7113"/>
      <c r="F7113"/>
      <c r="G7113"/>
      <c r="H7113"/>
      <c r="I7113"/>
      <c r="J7113"/>
      <c r="K7113"/>
      <c r="L7113"/>
      <c r="M7113"/>
      <c r="N7113"/>
      <c r="O7113"/>
      <c r="P7113"/>
      <c r="Q7113"/>
      <c r="R7113"/>
      <c r="S7113"/>
      <c r="T7113"/>
      <c r="U7113"/>
      <c r="V7113"/>
      <c r="W7113"/>
      <c r="X7113"/>
      <c r="Y7113"/>
      <c r="Z7113"/>
    </row>
    <row r="7114" spans="1:26" x14ac:dyDescent="0.25">
      <c r="A7114"/>
      <c r="B7114"/>
      <c r="C7114"/>
      <c r="D7114"/>
      <c r="E7114"/>
      <c r="F7114"/>
      <c r="G7114"/>
      <c r="H7114"/>
      <c r="I7114"/>
      <c r="J7114"/>
      <c r="K7114"/>
      <c r="L7114"/>
      <c r="M7114"/>
      <c r="N7114"/>
      <c r="O7114"/>
      <c r="P7114"/>
      <c r="Q7114"/>
      <c r="R7114"/>
      <c r="S7114"/>
      <c r="T7114"/>
      <c r="U7114"/>
      <c r="V7114"/>
      <c r="W7114"/>
      <c r="X7114"/>
      <c r="Y7114"/>
      <c r="Z7114"/>
    </row>
    <row r="7115" spans="1:26" x14ac:dyDescent="0.25">
      <c r="A7115"/>
      <c r="B7115"/>
      <c r="C7115"/>
      <c r="D7115"/>
      <c r="E7115"/>
      <c r="F7115"/>
      <c r="G7115"/>
      <c r="H7115"/>
      <c r="I7115"/>
      <c r="J7115"/>
      <c r="K7115"/>
      <c r="L7115"/>
      <c r="M7115"/>
      <c r="N7115"/>
      <c r="O7115"/>
      <c r="P7115"/>
      <c r="Q7115"/>
      <c r="R7115"/>
      <c r="S7115"/>
      <c r="T7115"/>
      <c r="U7115"/>
      <c r="V7115"/>
      <c r="W7115"/>
      <c r="X7115"/>
      <c r="Y7115"/>
      <c r="Z7115"/>
    </row>
    <row r="7116" spans="1:26" x14ac:dyDescent="0.25">
      <c r="A7116"/>
      <c r="B7116"/>
      <c r="C7116"/>
      <c r="D7116"/>
      <c r="E7116"/>
      <c r="F7116"/>
      <c r="G7116"/>
      <c r="H7116"/>
      <c r="I7116"/>
      <c r="J7116"/>
      <c r="K7116"/>
      <c r="L7116"/>
      <c r="M7116"/>
      <c r="N7116"/>
      <c r="O7116"/>
      <c r="P7116"/>
      <c r="Q7116"/>
      <c r="R7116"/>
      <c r="S7116"/>
      <c r="T7116"/>
      <c r="U7116"/>
      <c r="V7116"/>
      <c r="W7116"/>
      <c r="X7116"/>
      <c r="Y7116"/>
      <c r="Z7116"/>
    </row>
    <row r="7117" spans="1:26" x14ac:dyDescent="0.25">
      <c r="A7117"/>
      <c r="B7117"/>
      <c r="C7117"/>
      <c r="D7117"/>
      <c r="E7117"/>
      <c r="F7117"/>
      <c r="G7117"/>
      <c r="H7117"/>
      <c r="I7117"/>
      <c r="J7117"/>
      <c r="K7117"/>
      <c r="L7117"/>
      <c r="M7117"/>
      <c r="N7117"/>
      <c r="O7117"/>
      <c r="P7117"/>
      <c r="Q7117"/>
      <c r="R7117"/>
      <c r="S7117"/>
      <c r="T7117"/>
      <c r="U7117"/>
      <c r="V7117"/>
      <c r="W7117"/>
      <c r="X7117"/>
      <c r="Y7117"/>
      <c r="Z7117"/>
    </row>
    <row r="7118" spans="1:26" x14ac:dyDescent="0.25">
      <c r="A7118"/>
      <c r="B7118"/>
      <c r="C7118"/>
      <c r="D7118"/>
      <c r="E7118"/>
      <c r="F7118"/>
      <c r="G7118"/>
      <c r="H7118"/>
      <c r="I7118"/>
      <c r="J7118"/>
      <c r="K7118"/>
      <c r="L7118"/>
      <c r="M7118"/>
      <c r="N7118"/>
      <c r="O7118"/>
      <c r="P7118"/>
      <c r="Q7118"/>
      <c r="R7118"/>
      <c r="S7118"/>
      <c r="T7118"/>
      <c r="U7118"/>
      <c r="V7118"/>
      <c r="W7118"/>
      <c r="X7118"/>
      <c r="Y7118"/>
      <c r="Z7118"/>
    </row>
    <row r="7119" spans="1:26" x14ac:dyDescent="0.25">
      <c r="A7119"/>
      <c r="B7119"/>
      <c r="C7119"/>
      <c r="D7119"/>
      <c r="E7119"/>
      <c r="F7119"/>
      <c r="G7119"/>
      <c r="H7119"/>
      <c r="I7119"/>
      <c r="J7119"/>
      <c r="K7119"/>
      <c r="L7119"/>
      <c r="M7119"/>
      <c r="N7119"/>
      <c r="O7119"/>
      <c r="P7119"/>
      <c r="Q7119"/>
      <c r="R7119"/>
      <c r="S7119"/>
      <c r="T7119"/>
      <c r="U7119"/>
      <c r="V7119"/>
      <c r="W7119"/>
      <c r="X7119"/>
      <c r="Y7119"/>
      <c r="Z7119"/>
    </row>
    <row r="7120" spans="1:26" x14ac:dyDescent="0.25">
      <c r="A7120"/>
      <c r="B7120"/>
      <c r="C7120"/>
      <c r="D7120"/>
      <c r="E7120"/>
      <c r="F7120"/>
      <c r="G7120"/>
      <c r="H7120"/>
      <c r="I7120"/>
      <c r="J7120"/>
      <c r="K7120"/>
      <c r="L7120"/>
      <c r="M7120"/>
      <c r="N7120"/>
      <c r="O7120"/>
      <c r="P7120"/>
      <c r="Q7120"/>
      <c r="R7120"/>
      <c r="S7120"/>
      <c r="T7120"/>
      <c r="U7120"/>
      <c r="V7120"/>
      <c r="W7120"/>
      <c r="X7120"/>
      <c r="Y7120"/>
      <c r="Z7120"/>
    </row>
    <row r="7121" spans="1:26" x14ac:dyDescent="0.25">
      <c r="A7121"/>
      <c r="B7121"/>
      <c r="C7121"/>
      <c r="D7121"/>
      <c r="E7121"/>
      <c r="F7121"/>
      <c r="G7121"/>
      <c r="H7121"/>
      <c r="I7121"/>
      <c r="J7121"/>
      <c r="K7121"/>
      <c r="L7121"/>
      <c r="M7121"/>
      <c r="N7121"/>
      <c r="O7121"/>
      <c r="P7121"/>
      <c r="Q7121"/>
      <c r="R7121"/>
      <c r="S7121"/>
      <c r="T7121"/>
      <c r="U7121"/>
      <c r="V7121"/>
      <c r="W7121"/>
      <c r="X7121"/>
      <c r="Y7121"/>
      <c r="Z7121"/>
    </row>
    <row r="7122" spans="1:26" x14ac:dyDescent="0.25">
      <c r="A7122"/>
      <c r="B7122"/>
      <c r="C7122"/>
      <c r="D7122"/>
      <c r="E7122"/>
      <c r="F7122"/>
      <c r="G7122"/>
      <c r="H7122"/>
      <c r="I7122"/>
      <c r="J7122"/>
      <c r="K7122"/>
      <c r="L7122"/>
      <c r="M7122"/>
      <c r="N7122"/>
      <c r="O7122"/>
      <c r="P7122"/>
      <c r="Q7122"/>
      <c r="R7122"/>
      <c r="S7122"/>
      <c r="T7122"/>
      <c r="U7122"/>
      <c r="V7122"/>
      <c r="W7122"/>
      <c r="X7122"/>
      <c r="Y7122"/>
      <c r="Z7122"/>
    </row>
    <row r="7123" spans="1:26" x14ac:dyDescent="0.25">
      <c r="A7123"/>
      <c r="B7123"/>
      <c r="C7123"/>
      <c r="D7123"/>
      <c r="E7123"/>
      <c r="F7123"/>
      <c r="G7123"/>
      <c r="H7123"/>
      <c r="I7123"/>
      <c r="J7123"/>
      <c r="K7123"/>
      <c r="L7123"/>
      <c r="M7123"/>
      <c r="N7123"/>
      <c r="O7123"/>
      <c r="P7123"/>
      <c r="Q7123"/>
      <c r="R7123"/>
      <c r="S7123"/>
      <c r="T7123"/>
      <c r="U7123"/>
      <c r="V7123"/>
      <c r="W7123"/>
      <c r="X7123"/>
      <c r="Y7123"/>
      <c r="Z7123"/>
    </row>
    <row r="7124" spans="1:26" x14ac:dyDescent="0.25">
      <c r="A7124"/>
      <c r="B7124"/>
      <c r="C7124"/>
      <c r="D7124"/>
      <c r="E7124"/>
      <c r="F7124"/>
      <c r="G7124"/>
      <c r="H7124"/>
      <c r="I7124"/>
      <c r="J7124"/>
      <c r="K7124"/>
      <c r="L7124"/>
      <c r="M7124"/>
      <c r="N7124"/>
      <c r="O7124"/>
      <c r="P7124"/>
      <c r="Q7124"/>
      <c r="R7124"/>
      <c r="S7124"/>
      <c r="T7124"/>
      <c r="U7124"/>
      <c r="V7124"/>
      <c r="W7124"/>
      <c r="X7124"/>
      <c r="Y7124"/>
      <c r="Z7124"/>
    </row>
    <row r="7125" spans="1:26" x14ac:dyDescent="0.25">
      <c r="A7125"/>
      <c r="B7125"/>
      <c r="C7125"/>
      <c r="D7125"/>
      <c r="E7125"/>
      <c r="F7125"/>
      <c r="G7125"/>
      <c r="H7125"/>
      <c r="I7125"/>
      <c r="J7125"/>
      <c r="K7125"/>
      <c r="L7125"/>
      <c r="M7125"/>
      <c r="N7125"/>
      <c r="O7125"/>
      <c r="P7125"/>
      <c r="Q7125"/>
      <c r="R7125"/>
      <c r="S7125"/>
      <c r="T7125"/>
      <c r="U7125"/>
      <c r="V7125"/>
      <c r="W7125"/>
      <c r="X7125"/>
      <c r="Y7125"/>
      <c r="Z7125"/>
    </row>
    <row r="7126" spans="1:26" x14ac:dyDescent="0.25">
      <c r="A7126"/>
      <c r="B7126"/>
      <c r="C7126"/>
      <c r="D7126"/>
      <c r="E7126"/>
      <c r="F7126"/>
      <c r="G7126"/>
      <c r="H7126"/>
      <c r="I7126"/>
      <c r="J7126"/>
      <c r="K7126"/>
      <c r="L7126"/>
      <c r="M7126"/>
      <c r="N7126"/>
      <c r="O7126"/>
      <c r="P7126"/>
      <c r="Q7126"/>
      <c r="R7126"/>
      <c r="S7126"/>
      <c r="T7126"/>
      <c r="U7126"/>
      <c r="V7126"/>
      <c r="W7126"/>
      <c r="X7126"/>
      <c r="Y7126"/>
      <c r="Z7126"/>
    </row>
    <row r="7127" spans="1:26" x14ac:dyDescent="0.25">
      <c r="A7127"/>
      <c r="B7127"/>
      <c r="C7127"/>
      <c r="D7127"/>
      <c r="E7127"/>
      <c r="F7127"/>
      <c r="G7127"/>
      <c r="H7127"/>
      <c r="I7127"/>
      <c r="J7127"/>
      <c r="K7127"/>
      <c r="L7127"/>
      <c r="M7127"/>
      <c r="N7127"/>
      <c r="O7127"/>
      <c r="P7127"/>
      <c r="Q7127"/>
      <c r="R7127"/>
      <c r="S7127"/>
      <c r="T7127"/>
      <c r="U7127"/>
      <c r="V7127"/>
      <c r="W7127"/>
      <c r="X7127"/>
      <c r="Y7127"/>
      <c r="Z7127"/>
    </row>
    <row r="7128" spans="1:26" x14ac:dyDescent="0.25">
      <c r="A7128"/>
      <c r="B7128"/>
      <c r="C7128"/>
      <c r="D7128"/>
      <c r="E7128"/>
      <c r="F7128"/>
      <c r="G7128"/>
      <c r="H7128"/>
      <c r="I7128"/>
      <c r="J7128"/>
      <c r="K7128"/>
      <c r="L7128"/>
      <c r="M7128"/>
      <c r="N7128"/>
      <c r="O7128"/>
      <c r="P7128"/>
      <c r="Q7128"/>
      <c r="R7128"/>
      <c r="S7128"/>
      <c r="T7128"/>
      <c r="U7128"/>
      <c r="V7128"/>
      <c r="W7128"/>
      <c r="X7128"/>
      <c r="Y7128"/>
      <c r="Z7128"/>
    </row>
    <row r="7129" spans="1:26" x14ac:dyDescent="0.25">
      <c r="A7129"/>
      <c r="B7129"/>
      <c r="C7129"/>
      <c r="D7129"/>
      <c r="E7129"/>
      <c r="F7129"/>
      <c r="G7129"/>
      <c r="H7129"/>
      <c r="I7129"/>
      <c r="J7129"/>
      <c r="K7129"/>
      <c r="L7129"/>
      <c r="M7129"/>
      <c r="N7129"/>
      <c r="O7129"/>
      <c r="P7129"/>
      <c r="Q7129"/>
      <c r="R7129"/>
      <c r="S7129"/>
      <c r="T7129"/>
      <c r="U7129"/>
      <c r="V7129"/>
      <c r="W7129"/>
      <c r="X7129"/>
      <c r="Y7129"/>
      <c r="Z7129"/>
    </row>
    <row r="7130" spans="1:26" x14ac:dyDescent="0.25">
      <c r="A7130"/>
      <c r="B7130"/>
      <c r="C7130"/>
      <c r="D7130"/>
      <c r="E7130"/>
      <c r="F7130"/>
      <c r="G7130"/>
      <c r="H7130"/>
      <c r="I7130"/>
      <c r="J7130"/>
      <c r="K7130"/>
      <c r="L7130"/>
      <c r="M7130"/>
      <c r="N7130"/>
      <c r="O7130"/>
      <c r="P7130"/>
      <c r="Q7130"/>
      <c r="R7130"/>
      <c r="S7130"/>
      <c r="T7130"/>
      <c r="U7130"/>
      <c r="V7130"/>
      <c r="W7130"/>
      <c r="X7130"/>
      <c r="Y7130"/>
      <c r="Z7130"/>
    </row>
    <row r="7131" spans="1:26" x14ac:dyDescent="0.25">
      <c r="A7131"/>
      <c r="B7131"/>
      <c r="C7131"/>
      <c r="D7131"/>
      <c r="E7131"/>
      <c r="F7131"/>
      <c r="G7131"/>
      <c r="H7131"/>
      <c r="I7131"/>
      <c r="J7131"/>
      <c r="K7131"/>
      <c r="L7131"/>
      <c r="M7131"/>
      <c r="N7131"/>
      <c r="O7131"/>
      <c r="P7131"/>
      <c r="Q7131"/>
      <c r="R7131"/>
      <c r="S7131"/>
      <c r="T7131"/>
      <c r="U7131"/>
      <c r="V7131"/>
      <c r="W7131"/>
      <c r="X7131"/>
      <c r="Y7131"/>
      <c r="Z7131"/>
    </row>
    <row r="7132" spans="1:26" x14ac:dyDescent="0.25">
      <c r="A7132"/>
      <c r="B7132"/>
      <c r="C7132"/>
      <c r="D7132"/>
      <c r="E7132"/>
      <c r="F7132"/>
      <c r="G7132"/>
      <c r="H7132"/>
      <c r="I7132"/>
      <c r="J7132"/>
      <c r="K7132"/>
      <c r="L7132"/>
      <c r="M7132"/>
      <c r="N7132"/>
      <c r="O7132"/>
      <c r="P7132"/>
      <c r="Q7132"/>
      <c r="R7132"/>
      <c r="S7132"/>
      <c r="T7132"/>
      <c r="U7132"/>
      <c r="V7132"/>
      <c r="W7132"/>
      <c r="X7132"/>
      <c r="Y7132"/>
      <c r="Z7132"/>
    </row>
    <row r="7133" spans="1:26" x14ac:dyDescent="0.25">
      <c r="A7133"/>
      <c r="B7133"/>
      <c r="C7133"/>
      <c r="D7133"/>
      <c r="E7133"/>
      <c r="F7133"/>
      <c r="G7133"/>
      <c r="H7133"/>
      <c r="I7133"/>
      <c r="J7133"/>
      <c r="K7133"/>
      <c r="L7133"/>
      <c r="M7133"/>
      <c r="N7133"/>
      <c r="O7133"/>
      <c r="P7133"/>
      <c r="Q7133"/>
      <c r="R7133"/>
      <c r="S7133"/>
      <c r="T7133"/>
      <c r="U7133"/>
      <c r="V7133"/>
      <c r="W7133"/>
      <c r="X7133"/>
      <c r="Y7133"/>
      <c r="Z7133"/>
    </row>
    <row r="7134" spans="1:26" x14ac:dyDescent="0.25">
      <c r="A7134"/>
      <c r="B7134"/>
      <c r="C7134"/>
      <c r="D7134"/>
      <c r="E7134"/>
      <c r="F7134"/>
      <c r="G7134"/>
      <c r="H7134"/>
      <c r="I7134"/>
      <c r="J7134"/>
      <c r="K7134"/>
      <c r="L7134"/>
      <c r="M7134"/>
      <c r="N7134"/>
      <c r="O7134"/>
      <c r="P7134"/>
      <c r="Q7134"/>
      <c r="R7134"/>
      <c r="S7134"/>
      <c r="T7134"/>
      <c r="U7134"/>
      <c r="V7134"/>
      <c r="W7134"/>
      <c r="X7134"/>
      <c r="Y7134"/>
      <c r="Z7134"/>
    </row>
    <row r="7135" spans="1:26" x14ac:dyDescent="0.25">
      <c r="A7135"/>
      <c r="B7135"/>
      <c r="C7135"/>
      <c r="D7135"/>
      <c r="E7135"/>
      <c r="F7135"/>
      <c r="G7135"/>
      <c r="H7135"/>
      <c r="I7135"/>
      <c r="J7135"/>
      <c r="K7135"/>
      <c r="L7135"/>
      <c r="M7135"/>
      <c r="N7135"/>
      <c r="O7135"/>
      <c r="P7135"/>
      <c r="Q7135"/>
      <c r="R7135"/>
      <c r="S7135"/>
      <c r="T7135"/>
      <c r="U7135"/>
      <c r="V7135"/>
      <c r="W7135"/>
      <c r="X7135"/>
      <c r="Y7135"/>
      <c r="Z7135"/>
    </row>
    <row r="7136" spans="1:26" x14ac:dyDescent="0.25">
      <c r="A7136"/>
      <c r="B7136"/>
      <c r="C7136"/>
      <c r="D7136"/>
      <c r="E7136"/>
      <c r="F7136"/>
      <c r="G7136"/>
      <c r="H7136"/>
      <c r="I7136"/>
      <c r="J7136"/>
      <c r="K7136"/>
      <c r="L7136"/>
      <c r="M7136"/>
      <c r="N7136"/>
      <c r="O7136"/>
      <c r="P7136"/>
      <c r="Q7136"/>
      <c r="R7136"/>
      <c r="S7136"/>
      <c r="T7136"/>
      <c r="U7136"/>
      <c r="V7136"/>
      <c r="W7136"/>
      <c r="X7136"/>
      <c r="Y7136"/>
      <c r="Z7136"/>
    </row>
    <row r="7137" spans="1:26" x14ac:dyDescent="0.25">
      <c r="A7137"/>
      <c r="B7137"/>
      <c r="C7137"/>
      <c r="D7137"/>
      <c r="E7137"/>
      <c r="F7137"/>
      <c r="G7137"/>
      <c r="H7137"/>
      <c r="I7137"/>
      <c r="J7137"/>
      <c r="K7137"/>
      <c r="L7137"/>
      <c r="M7137"/>
      <c r="N7137"/>
      <c r="O7137"/>
      <c r="P7137"/>
      <c r="Q7137"/>
      <c r="R7137"/>
      <c r="S7137"/>
      <c r="T7137"/>
      <c r="U7137"/>
      <c r="V7137"/>
      <c r="W7137"/>
      <c r="X7137"/>
      <c r="Y7137"/>
      <c r="Z7137"/>
    </row>
    <row r="7138" spans="1:26" x14ac:dyDescent="0.25">
      <c r="A7138"/>
      <c r="B7138"/>
      <c r="C7138"/>
      <c r="D7138"/>
      <c r="E7138"/>
      <c r="F7138"/>
      <c r="G7138"/>
      <c r="H7138"/>
      <c r="I7138"/>
      <c r="J7138"/>
      <c r="K7138"/>
      <c r="L7138"/>
      <c r="M7138"/>
      <c r="N7138"/>
      <c r="O7138"/>
      <c r="P7138"/>
      <c r="Q7138"/>
      <c r="R7138"/>
      <c r="S7138"/>
      <c r="T7138"/>
      <c r="U7138"/>
      <c r="V7138"/>
      <c r="W7138"/>
      <c r="X7138"/>
      <c r="Y7138"/>
      <c r="Z7138"/>
    </row>
    <row r="7139" spans="1:26" x14ac:dyDescent="0.25">
      <c r="A7139"/>
      <c r="B7139"/>
      <c r="C7139"/>
      <c r="D7139"/>
      <c r="E7139"/>
      <c r="F7139"/>
      <c r="G7139"/>
      <c r="H7139"/>
      <c r="I7139"/>
      <c r="J7139"/>
      <c r="K7139"/>
      <c r="L7139"/>
      <c r="M7139"/>
      <c r="N7139"/>
      <c r="O7139"/>
      <c r="P7139"/>
      <c r="Q7139"/>
      <c r="R7139"/>
      <c r="S7139"/>
      <c r="T7139"/>
      <c r="U7139"/>
      <c r="V7139"/>
      <c r="W7139"/>
      <c r="X7139"/>
      <c r="Y7139"/>
      <c r="Z7139"/>
    </row>
    <row r="7140" spans="1:26" x14ac:dyDescent="0.25">
      <c r="A7140"/>
      <c r="B7140"/>
      <c r="C7140"/>
      <c r="D7140"/>
      <c r="E7140"/>
      <c r="F7140"/>
      <c r="G7140"/>
      <c r="H7140"/>
      <c r="I7140"/>
      <c r="J7140"/>
      <c r="K7140"/>
      <c r="L7140"/>
      <c r="M7140"/>
      <c r="N7140"/>
      <c r="O7140"/>
      <c r="P7140"/>
      <c r="Q7140"/>
      <c r="R7140"/>
      <c r="S7140"/>
      <c r="T7140"/>
      <c r="U7140"/>
      <c r="V7140"/>
      <c r="W7140"/>
      <c r="X7140"/>
      <c r="Y7140"/>
      <c r="Z7140"/>
    </row>
    <row r="7141" spans="1:26" x14ac:dyDescent="0.25">
      <c r="A7141"/>
      <c r="B7141"/>
      <c r="C7141"/>
      <c r="D7141"/>
      <c r="E7141"/>
      <c r="F7141"/>
      <c r="G7141"/>
      <c r="H7141"/>
      <c r="I7141"/>
      <c r="J7141"/>
      <c r="K7141"/>
      <c r="L7141"/>
      <c r="M7141"/>
      <c r="N7141"/>
      <c r="O7141"/>
      <c r="P7141"/>
      <c r="Q7141"/>
      <c r="R7141"/>
      <c r="S7141"/>
      <c r="T7141"/>
      <c r="U7141"/>
      <c r="V7141"/>
      <c r="W7141"/>
      <c r="X7141"/>
      <c r="Y7141"/>
      <c r="Z7141"/>
    </row>
    <row r="7142" spans="1:26" x14ac:dyDescent="0.25">
      <c r="A7142"/>
      <c r="B7142"/>
      <c r="C7142"/>
      <c r="D7142"/>
      <c r="E7142"/>
      <c r="F7142"/>
      <c r="G7142"/>
      <c r="H7142"/>
      <c r="I7142"/>
      <c r="J7142"/>
      <c r="K7142"/>
      <c r="L7142"/>
      <c r="M7142"/>
      <c r="N7142"/>
      <c r="O7142"/>
      <c r="P7142"/>
      <c r="Q7142"/>
      <c r="R7142"/>
      <c r="S7142"/>
      <c r="T7142"/>
      <c r="U7142"/>
      <c r="V7142"/>
      <c r="W7142"/>
      <c r="X7142"/>
      <c r="Y7142"/>
      <c r="Z7142"/>
    </row>
    <row r="7143" spans="1:26" x14ac:dyDescent="0.25">
      <c r="A7143"/>
      <c r="B7143"/>
      <c r="C7143"/>
      <c r="D7143"/>
      <c r="E7143"/>
      <c r="F7143"/>
      <c r="G7143"/>
      <c r="H7143"/>
      <c r="I7143"/>
      <c r="J7143"/>
      <c r="K7143"/>
      <c r="L7143"/>
      <c r="M7143"/>
      <c r="N7143"/>
      <c r="O7143"/>
      <c r="P7143"/>
      <c r="Q7143"/>
      <c r="R7143"/>
      <c r="S7143"/>
      <c r="T7143"/>
      <c r="U7143"/>
      <c r="V7143"/>
      <c r="W7143"/>
      <c r="X7143"/>
      <c r="Y7143"/>
      <c r="Z7143"/>
    </row>
    <row r="7144" spans="1:26" x14ac:dyDescent="0.25">
      <c r="A7144"/>
      <c r="B7144"/>
      <c r="C7144"/>
      <c r="D7144"/>
      <c r="E7144"/>
      <c r="F7144"/>
      <c r="G7144"/>
      <c r="H7144"/>
      <c r="I7144"/>
      <c r="J7144"/>
      <c r="K7144"/>
      <c r="L7144"/>
      <c r="M7144"/>
      <c r="N7144"/>
      <c r="O7144"/>
      <c r="P7144"/>
      <c r="Q7144"/>
      <c r="R7144"/>
      <c r="S7144"/>
      <c r="T7144"/>
      <c r="U7144"/>
      <c r="V7144"/>
      <c r="W7144"/>
      <c r="X7144"/>
      <c r="Y7144"/>
      <c r="Z7144"/>
    </row>
    <row r="7145" spans="1:26" x14ac:dyDescent="0.25">
      <c r="A7145"/>
      <c r="B7145"/>
      <c r="C7145"/>
      <c r="D7145"/>
      <c r="E7145"/>
      <c r="F7145"/>
      <c r="G7145"/>
      <c r="H7145"/>
      <c r="I7145"/>
      <c r="J7145"/>
      <c r="K7145"/>
      <c r="L7145"/>
      <c r="M7145"/>
      <c r="N7145"/>
      <c r="O7145"/>
      <c r="P7145"/>
      <c r="Q7145"/>
      <c r="R7145"/>
      <c r="S7145"/>
      <c r="T7145"/>
      <c r="U7145"/>
      <c r="V7145"/>
      <c r="W7145"/>
      <c r="X7145"/>
      <c r="Y7145"/>
      <c r="Z7145"/>
    </row>
    <row r="7146" spans="1:26" x14ac:dyDescent="0.25">
      <c r="A7146"/>
      <c r="B7146"/>
      <c r="C7146"/>
      <c r="D7146"/>
      <c r="E7146"/>
      <c r="F7146"/>
      <c r="G7146"/>
      <c r="H7146"/>
      <c r="I7146"/>
      <c r="J7146"/>
      <c r="K7146"/>
      <c r="L7146"/>
      <c r="M7146"/>
      <c r="N7146"/>
      <c r="O7146"/>
      <c r="P7146"/>
      <c r="Q7146"/>
      <c r="R7146"/>
      <c r="S7146"/>
      <c r="T7146"/>
      <c r="U7146"/>
      <c r="V7146"/>
      <c r="W7146"/>
      <c r="X7146"/>
      <c r="Y7146"/>
      <c r="Z7146"/>
    </row>
    <row r="7147" spans="1:26" x14ac:dyDescent="0.25">
      <c r="A7147"/>
      <c r="B7147"/>
      <c r="C7147"/>
      <c r="D7147"/>
      <c r="E7147"/>
      <c r="F7147"/>
      <c r="G7147"/>
      <c r="H7147"/>
      <c r="I7147"/>
      <c r="J7147"/>
      <c r="K7147"/>
      <c r="L7147"/>
      <c r="M7147"/>
      <c r="N7147"/>
      <c r="O7147"/>
      <c r="P7147"/>
      <c r="Q7147"/>
      <c r="R7147"/>
      <c r="S7147"/>
      <c r="T7147"/>
      <c r="U7147"/>
      <c r="V7147"/>
      <c r="W7147"/>
      <c r="X7147"/>
      <c r="Y7147"/>
      <c r="Z7147"/>
    </row>
    <row r="7148" spans="1:26" x14ac:dyDescent="0.25">
      <c r="A7148"/>
      <c r="B7148"/>
      <c r="C7148"/>
      <c r="D7148"/>
      <c r="E7148"/>
      <c r="F7148"/>
      <c r="G7148"/>
      <c r="H7148"/>
      <c r="I7148"/>
      <c r="J7148"/>
      <c r="K7148"/>
      <c r="L7148"/>
      <c r="M7148"/>
      <c r="N7148"/>
      <c r="O7148"/>
      <c r="P7148"/>
      <c r="Q7148"/>
      <c r="R7148"/>
      <c r="S7148"/>
      <c r="T7148"/>
      <c r="U7148"/>
      <c r="V7148"/>
      <c r="W7148"/>
      <c r="X7148"/>
      <c r="Y7148"/>
      <c r="Z7148"/>
    </row>
    <row r="7149" spans="1:26" x14ac:dyDescent="0.25">
      <c r="A7149"/>
      <c r="B7149"/>
      <c r="C7149"/>
      <c r="D7149"/>
      <c r="E7149"/>
      <c r="F7149"/>
      <c r="G7149"/>
      <c r="H7149"/>
      <c r="I7149"/>
      <c r="J7149"/>
      <c r="K7149"/>
      <c r="L7149"/>
      <c r="M7149"/>
      <c r="N7149"/>
      <c r="O7149"/>
      <c r="P7149"/>
      <c r="Q7149"/>
      <c r="R7149"/>
      <c r="S7149"/>
      <c r="T7149"/>
      <c r="U7149"/>
      <c r="V7149"/>
      <c r="W7149"/>
      <c r="X7149"/>
      <c r="Y7149"/>
      <c r="Z7149"/>
    </row>
    <row r="7150" spans="1:26" x14ac:dyDescent="0.25">
      <c r="A7150"/>
      <c r="B7150"/>
      <c r="C7150"/>
      <c r="D7150"/>
      <c r="E7150"/>
      <c r="F7150"/>
      <c r="G7150"/>
      <c r="H7150"/>
      <c r="I7150"/>
      <c r="J7150"/>
      <c r="K7150"/>
      <c r="L7150"/>
      <c r="M7150"/>
      <c r="N7150"/>
      <c r="O7150"/>
      <c r="P7150"/>
      <c r="Q7150"/>
      <c r="R7150"/>
      <c r="S7150"/>
      <c r="T7150"/>
      <c r="U7150"/>
      <c r="V7150"/>
      <c r="W7150"/>
      <c r="X7150"/>
      <c r="Y7150"/>
      <c r="Z7150"/>
    </row>
    <row r="7151" spans="1:26" x14ac:dyDescent="0.25">
      <c r="A7151"/>
      <c r="B7151"/>
      <c r="C7151"/>
      <c r="D7151"/>
      <c r="E7151"/>
      <c r="F7151"/>
      <c r="G7151"/>
      <c r="H7151"/>
      <c r="I7151"/>
      <c r="J7151"/>
      <c r="K7151"/>
      <c r="L7151"/>
      <c r="M7151"/>
      <c r="N7151"/>
      <c r="O7151"/>
      <c r="P7151"/>
      <c r="Q7151"/>
      <c r="R7151"/>
      <c r="S7151"/>
      <c r="T7151"/>
      <c r="U7151"/>
      <c r="V7151"/>
      <c r="W7151"/>
      <c r="X7151"/>
      <c r="Y7151"/>
      <c r="Z7151"/>
    </row>
    <row r="7152" spans="1:26" x14ac:dyDescent="0.25">
      <c r="A7152"/>
      <c r="B7152"/>
      <c r="C7152"/>
      <c r="D7152"/>
      <c r="E7152"/>
      <c r="F7152"/>
      <c r="G7152"/>
      <c r="H7152"/>
      <c r="I7152"/>
      <c r="J7152"/>
      <c r="K7152"/>
      <c r="L7152"/>
      <c r="M7152"/>
      <c r="N7152"/>
      <c r="O7152"/>
      <c r="P7152"/>
      <c r="Q7152"/>
      <c r="R7152"/>
      <c r="S7152"/>
      <c r="T7152"/>
      <c r="U7152"/>
      <c r="V7152"/>
      <c r="W7152"/>
      <c r="X7152"/>
      <c r="Y7152"/>
      <c r="Z7152"/>
    </row>
    <row r="7153" spans="1:26" x14ac:dyDescent="0.25">
      <c r="A7153"/>
      <c r="B7153"/>
      <c r="C7153"/>
      <c r="D7153"/>
      <c r="E7153"/>
      <c r="F7153"/>
      <c r="G7153"/>
      <c r="H7153"/>
      <c r="I7153"/>
      <c r="J7153"/>
      <c r="K7153"/>
      <c r="L7153"/>
      <c r="M7153"/>
      <c r="N7153"/>
      <c r="O7153"/>
      <c r="P7153"/>
      <c r="Q7153"/>
      <c r="R7153"/>
      <c r="S7153"/>
      <c r="T7153"/>
      <c r="U7153"/>
      <c r="V7153"/>
      <c r="W7153"/>
      <c r="X7153"/>
      <c r="Y7153"/>
      <c r="Z7153"/>
    </row>
    <row r="7154" spans="1:26" x14ac:dyDescent="0.25">
      <c r="A7154"/>
      <c r="B7154"/>
      <c r="C7154"/>
      <c r="D7154"/>
      <c r="E7154"/>
      <c r="F7154"/>
      <c r="G7154"/>
      <c r="H7154"/>
      <c r="I7154"/>
      <c r="J7154"/>
      <c r="K7154"/>
      <c r="L7154"/>
      <c r="M7154"/>
      <c r="N7154"/>
      <c r="O7154"/>
      <c r="P7154"/>
      <c r="Q7154"/>
      <c r="R7154"/>
      <c r="S7154"/>
      <c r="T7154"/>
      <c r="U7154"/>
      <c r="V7154"/>
      <c r="W7154"/>
      <c r="X7154"/>
      <c r="Y7154"/>
      <c r="Z7154"/>
    </row>
    <row r="7155" spans="1:26" x14ac:dyDescent="0.25">
      <c r="A7155"/>
      <c r="B7155"/>
      <c r="C7155"/>
      <c r="D7155"/>
      <c r="E7155"/>
      <c r="F7155"/>
      <c r="G7155"/>
      <c r="H7155"/>
      <c r="I7155"/>
      <c r="J7155"/>
      <c r="K7155"/>
      <c r="L7155"/>
      <c r="M7155"/>
      <c r="N7155"/>
      <c r="O7155"/>
      <c r="P7155"/>
      <c r="Q7155"/>
      <c r="R7155"/>
      <c r="S7155"/>
      <c r="T7155"/>
      <c r="U7155"/>
      <c r="V7155"/>
      <c r="W7155"/>
      <c r="X7155"/>
      <c r="Y7155"/>
      <c r="Z7155"/>
    </row>
    <row r="7156" spans="1:26" x14ac:dyDescent="0.25">
      <c r="A7156"/>
      <c r="B7156"/>
      <c r="C7156"/>
      <c r="D7156"/>
      <c r="E7156"/>
      <c r="F7156"/>
      <c r="G7156"/>
      <c r="H7156"/>
      <c r="I7156"/>
      <c r="J7156"/>
      <c r="K7156"/>
      <c r="L7156"/>
      <c r="M7156"/>
      <c r="N7156"/>
      <c r="O7156"/>
      <c r="P7156"/>
      <c r="Q7156"/>
      <c r="R7156"/>
      <c r="S7156"/>
      <c r="T7156"/>
      <c r="U7156"/>
      <c r="V7156"/>
      <c r="W7156"/>
      <c r="X7156"/>
      <c r="Y7156"/>
      <c r="Z7156"/>
    </row>
    <row r="7157" spans="1:26" x14ac:dyDescent="0.25">
      <c r="A7157"/>
      <c r="B7157"/>
      <c r="C7157"/>
      <c r="D7157"/>
      <c r="E7157"/>
      <c r="F7157"/>
      <c r="G7157"/>
      <c r="H7157"/>
      <c r="I7157"/>
      <c r="J7157"/>
      <c r="K7157"/>
      <c r="L7157"/>
      <c r="M7157"/>
      <c r="N7157"/>
      <c r="O7157"/>
      <c r="P7157"/>
      <c r="Q7157"/>
      <c r="R7157"/>
      <c r="S7157"/>
      <c r="T7157"/>
      <c r="U7157"/>
      <c r="V7157"/>
      <c r="W7157"/>
      <c r="X7157"/>
      <c r="Y7157"/>
      <c r="Z7157"/>
    </row>
    <row r="7158" spans="1:26" x14ac:dyDescent="0.25">
      <c r="A7158"/>
      <c r="B7158"/>
      <c r="C7158"/>
      <c r="D7158"/>
      <c r="E7158"/>
      <c r="F7158"/>
      <c r="G7158"/>
      <c r="H7158"/>
      <c r="I7158"/>
      <c r="J7158"/>
      <c r="K7158"/>
      <c r="L7158"/>
      <c r="M7158"/>
      <c r="N7158"/>
      <c r="O7158"/>
      <c r="P7158"/>
      <c r="Q7158"/>
      <c r="R7158"/>
      <c r="S7158"/>
      <c r="T7158"/>
      <c r="U7158"/>
      <c r="V7158"/>
      <c r="W7158"/>
      <c r="X7158"/>
      <c r="Y7158"/>
      <c r="Z7158"/>
    </row>
    <row r="7159" spans="1:26" x14ac:dyDescent="0.25">
      <c r="A7159"/>
      <c r="B7159"/>
      <c r="C7159"/>
      <c r="D7159"/>
      <c r="E7159"/>
      <c r="F7159"/>
      <c r="G7159"/>
      <c r="H7159"/>
      <c r="I7159"/>
      <c r="J7159"/>
      <c r="K7159"/>
      <c r="L7159"/>
      <c r="M7159"/>
      <c r="N7159"/>
      <c r="O7159"/>
      <c r="P7159"/>
      <c r="Q7159"/>
      <c r="R7159"/>
      <c r="S7159"/>
      <c r="T7159"/>
      <c r="U7159"/>
      <c r="V7159"/>
      <c r="W7159"/>
      <c r="X7159"/>
      <c r="Y7159"/>
      <c r="Z7159"/>
    </row>
    <row r="7160" spans="1:26" x14ac:dyDescent="0.25">
      <c r="A7160"/>
      <c r="B7160"/>
      <c r="C7160"/>
      <c r="D7160"/>
      <c r="E7160"/>
      <c r="F7160"/>
      <c r="G7160"/>
      <c r="H7160"/>
      <c r="I7160"/>
      <c r="J7160"/>
      <c r="K7160"/>
      <c r="L7160"/>
      <c r="M7160"/>
      <c r="N7160"/>
      <c r="O7160"/>
      <c r="P7160"/>
      <c r="Q7160"/>
      <c r="R7160"/>
      <c r="S7160"/>
      <c r="T7160"/>
      <c r="U7160"/>
      <c r="V7160"/>
      <c r="W7160"/>
      <c r="X7160"/>
      <c r="Y7160"/>
      <c r="Z7160"/>
    </row>
    <row r="7161" spans="1:26" x14ac:dyDescent="0.25">
      <c r="A7161"/>
      <c r="B7161"/>
      <c r="C7161"/>
      <c r="D7161"/>
      <c r="E7161"/>
      <c r="F7161"/>
      <c r="G7161"/>
      <c r="H7161"/>
      <c r="I7161"/>
      <c r="J7161"/>
      <c r="K7161"/>
      <c r="L7161"/>
      <c r="M7161"/>
      <c r="N7161"/>
      <c r="O7161"/>
      <c r="P7161"/>
      <c r="Q7161"/>
      <c r="R7161"/>
      <c r="S7161"/>
      <c r="T7161"/>
      <c r="U7161"/>
      <c r="V7161"/>
      <c r="W7161"/>
      <c r="X7161"/>
      <c r="Y7161"/>
      <c r="Z7161"/>
    </row>
    <row r="7162" spans="1:26" x14ac:dyDescent="0.25">
      <c r="A7162"/>
      <c r="B7162"/>
      <c r="C7162"/>
      <c r="D7162"/>
      <c r="E7162"/>
      <c r="F7162"/>
      <c r="G7162"/>
      <c r="H7162"/>
      <c r="I7162"/>
      <c r="J7162"/>
      <c r="K7162"/>
      <c r="L7162"/>
      <c r="M7162"/>
      <c r="N7162"/>
      <c r="O7162"/>
      <c r="P7162"/>
      <c r="Q7162"/>
      <c r="R7162"/>
      <c r="S7162"/>
      <c r="T7162"/>
      <c r="U7162"/>
      <c r="V7162"/>
      <c r="W7162"/>
      <c r="X7162"/>
      <c r="Y7162"/>
      <c r="Z7162"/>
    </row>
    <row r="7163" spans="1:26" x14ac:dyDescent="0.25">
      <c r="A7163"/>
      <c r="B7163"/>
      <c r="C7163"/>
      <c r="D7163"/>
      <c r="E7163"/>
      <c r="F7163"/>
      <c r="G7163"/>
      <c r="H7163"/>
      <c r="I7163"/>
      <c r="J7163"/>
      <c r="K7163"/>
      <c r="L7163"/>
      <c r="M7163"/>
      <c r="N7163"/>
      <c r="O7163"/>
      <c r="P7163"/>
      <c r="Q7163"/>
      <c r="R7163"/>
      <c r="S7163"/>
      <c r="T7163"/>
      <c r="U7163"/>
      <c r="V7163"/>
      <c r="W7163"/>
      <c r="X7163"/>
      <c r="Y7163"/>
      <c r="Z7163"/>
    </row>
    <row r="7164" spans="1:26" x14ac:dyDescent="0.25">
      <c r="A7164"/>
      <c r="B7164"/>
      <c r="C7164"/>
      <c r="D7164"/>
      <c r="E7164"/>
      <c r="F7164"/>
      <c r="G7164"/>
      <c r="H7164"/>
      <c r="I7164"/>
      <c r="J7164"/>
      <c r="K7164"/>
      <c r="L7164"/>
      <c r="M7164"/>
      <c r="N7164"/>
      <c r="O7164"/>
      <c r="P7164"/>
      <c r="Q7164"/>
      <c r="R7164"/>
      <c r="S7164"/>
      <c r="T7164"/>
      <c r="U7164"/>
      <c r="V7164"/>
      <c r="W7164"/>
      <c r="X7164"/>
      <c r="Y7164"/>
      <c r="Z7164"/>
    </row>
    <row r="7165" spans="1:26" x14ac:dyDescent="0.25">
      <c r="A7165"/>
      <c r="B7165"/>
      <c r="C7165"/>
      <c r="D7165"/>
      <c r="E7165"/>
      <c r="F7165"/>
      <c r="G7165"/>
      <c r="H7165"/>
      <c r="I7165"/>
      <c r="J7165"/>
      <c r="K7165"/>
      <c r="L7165"/>
      <c r="M7165"/>
      <c r="N7165"/>
      <c r="O7165"/>
      <c r="P7165"/>
      <c r="Q7165"/>
      <c r="R7165"/>
      <c r="S7165"/>
      <c r="T7165"/>
      <c r="U7165"/>
      <c r="V7165"/>
      <c r="W7165"/>
      <c r="X7165"/>
      <c r="Y7165"/>
      <c r="Z7165"/>
    </row>
    <row r="7166" spans="1:26" x14ac:dyDescent="0.25">
      <c r="A7166"/>
      <c r="B7166"/>
      <c r="C7166"/>
      <c r="D7166"/>
      <c r="E7166"/>
      <c r="F7166"/>
      <c r="G7166"/>
      <c r="H7166"/>
      <c r="I7166"/>
      <c r="J7166"/>
      <c r="K7166"/>
      <c r="L7166"/>
      <c r="M7166"/>
      <c r="N7166"/>
      <c r="O7166"/>
      <c r="P7166"/>
      <c r="Q7166"/>
      <c r="R7166"/>
      <c r="S7166"/>
      <c r="T7166"/>
      <c r="U7166"/>
      <c r="V7166"/>
      <c r="W7166"/>
      <c r="X7166"/>
      <c r="Y7166"/>
      <c r="Z7166"/>
    </row>
    <row r="7167" spans="1:26" x14ac:dyDescent="0.25">
      <c r="A7167"/>
      <c r="B7167"/>
      <c r="C7167"/>
      <c r="D7167"/>
      <c r="E7167"/>
      <c r="F7167"/>
      <c r="G7167"/>
      <c r="H7167"/>
      <c r="I7167"/>
      <c r="J7167"/>
      <c r="K7167"/>
      <c r="L7167"/>
      <c r="M7167"/>
      <c r="N7167"/>
      <c r="O7167"/>
      <c r="P7167"/>
      <c r="Q7167"/>
      <c r="R7167"/>
      <c r="S7167"/>
      <c r="T7167"/>
      <c r="U7167"/>
      <c r="V7167"/>
      <c r="W7167"/>
      <c r="X7167"/>
      <c r="Y7167"/>
      <c r="Z7167"/>
    </row>
    <row r="7168" spans="1:26" x14ac:dyDescent="0.25">
      <c r="A7168"/>
      <c r="B7168"/>
      <c r="C7168"/>
      <c r="D7168"/>
      <c r="E7168"/>
      <c r="F7168"/>
      <c r="G7168"/>
      <c r="H7168"/>
      <c r="I7168"/>
      <c r="J7168"/>
      <c r="K7168"/>
      <c r="L7168"/>
      <c r="M7168"/>
      <c r="N7168"/>
      <c r="O7168"/>
      <c r="P7168"/>
      <c r="Q7168"/>
      <c r="R7168"/>
      <c r="S7168"/>
      <c r="T7168"/>
      <c r="U7168"/>
      <c r="V7168"/>
      <c r="W7168"/>
      <c r="X7168"/>
      <c r="Y7168"/>
      <c r="Z7168"/>
    </row>
    <row r="7169" spans="1:26" x14ac:dyDescent="0.25">
      <c r="A7169"/>
      <c r="B7169"/>
      <c r="C7169"/>
      <c r="D7169"/>
      <c r="E7169"/>
      <c r="F7169"/>
      <c r="G7169"/>
      <c r="H7169"/>
      <c r="I7169"/>
      <c r="J7169"/>
      <c r="K7169"/>
      <c r="L7169"/>
      <c r="M7169"/>
      <c r="N7169"/>
      <c r="O7169"/>
      <c r="P7169"/>
      <c r="Q7169"/>
      <c r="R7169"/>
      <c r="S7169"/>
      <c r="T7169"/>
      <c r="U7169"/>
      <c r="V7169"/>
      <c r="W7169"/>
      <c r="X7169"/>
      <c r="Y7169"/>
      <c r="Z7169"/>
    </row>
    <row r="7170" spans="1:26" x14ac:dyDescent="0.25">
      <c r="A7170"/>
      <c r="B7170"/>
      <c r="C7170"/>
      <c r="D7170"/>
      <c r="E7170"/>
      <c r="F7170"/>
      <c r="G7170"/>
      <c r="H7170"/>
      <c r="I7170"/>
      <c r="J7170"/>
      <c r="K7170"/>
      <c r="L7170"/>
      <c r="M7170"/>
      <c r="N7170"/>
      <c r="O7170"/>
      <c r="P7170"/>
      <c r="Q7170"/>
      <c r="R7170"/>
      <c r="S7170"/>
      <c r="T7170"/>
      <c r="U7170"/>
      <c r="V7170"/>
      <c r="W7170"/>
      <c r="X7170"/>
      <c r="Y7170"/>
      <c r="Z7170"/>
    </row>
    <row r="7171" spans="1:26" x14ac:dyDescent="0.25">
      <c r="A7171"/>
      <c r="B7171"/>
      <c r="C7171"/>
      <c r="D7171"/>
      <c r="E7171"/>
      <c r="F7171"/>
      <c r="G7171"/>
      <c r="H7171"/>
      <c r="I7171"/>
      <c r="J7171"/>
      <c r="K7171"/>
      <c r="L7171"/>
      <c r="M7171"/>
      <c r="N7171"/>
      <c r="O7171"/>
      <c r="P7171"/>
      <c r="Q7171"/>
      <c r="R7171"/>
      <c r="S7171"/>
      <c r="T7171"/>
      <c r="U7171"/>
      <c r="V7171"/>
      <c r="W7171"/>
      <c r="X7171"/>
      <c r="Y7171"/>
      <c r="Z7171"/>
    </row>
    <row r="7172" spans="1:26" x14ac:dyDescent="0.25">
      <c r="A7172"/>
      <c r="B7172"/>
      <c r="C7172"/>
      <c r="D7172"/>
      <c r="E7172"/>
      <c r="F7172"/>
      <c r="G7172"/>
      <c r="H7172"/>
      <c r="I7172"/>
      <c r="J7172"/>
      <c r="K7172"/>
      <c r="L7172"/>
      <c r="M7172"/>
      <c r="N7172"/>
      <c r="O7172"/>
      <c r="P7172"/>
      <c r="Q7172"/>
      <c r="R7172"/>
      <c r="S7172"/>
      <c r="T7172"/>
      <c r="U7172"/>
      <c r="V7172"/>
      <c r="W7172"/>
      <c r="X7172"/>
      <c r="Y7172"/>
      <c r="Z7172"/>
    </row>
    <row r="7173" spans="1:26" x14ac:dyDescent="0.25">
      <c r="A7173"/>
      <c r="B7173"/>
      <c r="C7173"/>
      <c r="D7173"/>
      <c r="E7173"/>
      <c r="F7173"/>
      <c r="G7173"/>
      <c r="H7173"/>
      <c r="I7173"/>
      <c r="J7173"/>
      <c r="K7173"/>
      <c r="L7173"/>
      <c r="M7173"/>
      <c r="N7173"/>
      <c r="O7173"/>
      <c r="P7173"/>
      <c r="Q7173"/>
      <c r="R7173"/>
      <c r="S7173"/>
      <c r="T7173"/>
      <c r="U7173"/>
      <c r="V7173"/>
      <c r="W7173"/>
      <c r="X7173"/>
      <c r="Y7173"/>
      <c r="Z7173"/>
    </row>
    <row r="7174" spans="1:26" x14ac:dyDescent="0.25">
      <c r="A7174"/>
      <c r="B7174"/>
      <c r="C7174"/>
      <c r="D7174"/>
      <c r="E7174"/>
      <c r="F7174"/>
      <c r="G7174"/>
      <c r="H7174"/>
      <c r="I7174"/>
      <c r="J7174"/>
      <c r="K7174"/>
      <c r="L7174"/>
      <c r="M7174"/>
      <c r="N7174"/>
      <c r="O7174"/>
      <c r="P7174"/>
      <c r="Q7174"/>
      <c r="R7174"/>
      <c r="S7174"/>
      <c r="T7174"/>
      <c r="U7174"/>
      <c r="V7174"/>
      <c r="W7174"/>
      <c r="X7174"/>
      <c r="Y7174"/>
      <c r="Z7174"/>
    </row>
    <row r="7175" spans="1:26" x14ac:dyDescent="0.25">
      <c r="A7175"/>
      <c r="B7175"/>
      <c r="C7175"/>
      <c r="D7175"/>
      <c r="E7175"/>
      <c r="F7175"/>
      <c r="G7175"/>
      <c r="H7175"/>
      <c r="I7175"/>
      <c r="J7175"/>
      <c r="K7175"/>
      <c r="L7175"/>
      <c r="M7175"/>
      <c r="N7175"/>
      <c r="O7175"/>
      <c r="P7175"/>
      <c r="Q7175"/>
      <c r="R7175"/>
      <c r="S7175"/>
      <c r="T7175"/>
      <c r="U7175"/>
      <c r="V7175"/>
      <c r="W7175"/>
      <c r="X7175"/>
      <c r="Y7175"/>
      <c r="Z7175"/>
    </row>
    <row r="7176" spans="1:26" x14ac:dyDescent="0.25">
      <c r="A7176"/>
      <c r="B7176"/>
      <c r="C7176"/>
      <c r="D7176"/>
      <c r="E7176"/>
      <c r="F7176"/>
      <c r="G7176"/>
      <c r="H7176"/>
      <c r="I7176"/>
      <c r="J7176"/>
      <c r="K7176"/>
      <c r="L7176"/>
      <c r="M7176"/>
      <c r="N7176"/>
      <c r="O7176"/>
      <c r="P7176"/>
      <c r="Q7176"/>
      <c r="R7176"/>
      <c r="S7176"/>
      <c r="T7176"/>
      <c r="U7176"/>
      <c r="V7176"/>
      <c r="W7176"/>
      <c r="X7176"/>
      <c r="Y7176"/>
      <c r="Z7176"/>
    </row>
    <row r="7177" spans="1:26" x14ac:dyDescent="0.25">
      <c r="A7177"/>
      <c r="B7177"/>
      <c r="C7177"/>
      <c r="D7177"/>
      <c r="E7177"/>
      <c r="F7177"/>
      <c r="G7177"/>
      <c r="H7177"/>
      <c r="I7177"/>
      <c r="J7177"/>
      <c r="K7177"/>
      <c r="L7177"/>
      <c r="M7177"/>
      <c r="N7177"/>
      <c r="O7177"/>
      <c r="P7177"/>
      <c r="Q7177"/>
      <c r="R7177"/>
      <c r="S7177"/>
      <c r="T7177"/>
      <c r="U7177"/>
      <c r="V7177"/>
      <c r="W7177"/>
      <c r="X7177"/>
      <c r="Y7177"/>
      <c r="Z7177"/>
    </row>
    <row r="7178" spans="1:26" x14ac:dyDescent="0.25">
      <c r="A7178"/>
      <c r="B7178"/>
      <c r="C7178"/>
      <c r="D7178"/>
      <c r="E7178"/>
      <c r="F7178"/>
      <c r="G7178"/>
      <c r="H7178"/>
      <c r="I7178"/>
      <c r="J7178"/>
      <c r="K7178"/>
      <c r="L7178"/>
      <c r="M7178"/>
      <c r="N7178"/>
      <c r="O7178"/>
      <c r="P7178"/>
      <c r="Q7178"/>
      <c r="R7178"/>
      <c r="S7178"/>
      <c r="T7178"/>
      <c r="U7178"/>
      <c r="V7178"/>
      <c r="W7178"/>
      <c r="X7178"/>
      <c r="Y7178"/>
      <c r="Z7178"/>
    </row>
    <row r="7179" spans="1:26" x14ac:dyDescent="0.25">
      <c r="A7179"/>
      <c r="B7179"/>
      <c r="C7179"/>
      <c r="D7179"/>
      <c r="E7179"/>
      <c r="F7179"/>
      <c r="G7179"/>
      <c r="H7179"/>
      <c r="I7179"/>
      <c r="J7179"/>
      <c r="K7179"/>
      <c r="L7179"/>
      <c r="M7179"/>
      <c r="N7179"/>
      <c r="O7179"/>
      <c r="P7179"/>
      <c r="Q7179"/>
      <c r="R7179"/>
      <c r="S7179"/>
      <c r="T7179"/>
      <c r="U7179"/>
      <c r="V7179"/>
      <c r="W7179"/>
      <c r="X7179"/>
      <c r="Y7179"/>
      <c r="Z7179"/>
    </row>
    <row r="7180" spans="1:26" x14ac:dyDescent="0.25">
      <c r="A7180"/>
      <c r="B7180"/>
      <c r="C7180"/>
      <c r="D7180"/>
      <c r="E7180"/>
      <c r="F7180"/>
      <c r="G7180"/>
      <c r="H7180"/>
      <c r="I7180"/>
      <c r="J7180"/>
      <c r="K7180"/>
      <c r="L7180"/>
      <c r="M7180"/>
      <c r="N7180"/>
      <c r="O7180"/>
      <c r="P7180"/>
      <c r="Q7180"/>
      <c r="R7180"/>
      <c r="S7180"/>
      <c r="T7180"/>
      <c r="U7180"/>
      <c r="V7180"/>
      <c r="W7180"/>
      <c r="X7180"/>
      <c r="Y7180"/>
      <c r="Z7180"/>
    </row>
    <row r="7181" spans="1:26" x14ac:dyDescent="0.25">
      <c r="A7181"/>
      <c r="B7181"/>
      <c r="C7181"/>
      <c r="D7181"/>
      <c r="E7181"/>
      <c r="F7181"/>
      <c r="G7181"/>
      <c r="H7181"/>
      <c r="I7181"/>
      <c r="J7181"/>
      <c r="K7181"/>
      <c r="L7181"/>
      <c r="M7181"/>
      <c r="N7181"/>
      <c r="O7181"/>
      <c r="P7181"/>
      <c r="Q7181"/>
      <c r="R7181"/>
      <c r="S7181"/>
      <c r="T7181"/>
      <c r="U7181"/>
      <c r="V7181"/>
      <c r="W7181"/>
      <c r="X7181"/>
      <c r="Y7181"/>
      <c r="Z7181"/>
    </row>
    <row r="7182" spans="1:26" x14ac:dyDescent="0.25">
      <c r="A7182"/>
      <c r="B7182"/>
      <c r="C7182"/>
      <c r="D7182"/>
      <c r="E7182"/>
      <c r="F7182"/>
      <c r="G7182"/>
      <c r="H7182"/>
      <c r="I7182"/>
      <c r="J7182"/>
      <c r="K7182"/>
      <c r="L7182"/>
      <c r="M7182"/>
      <c r="N7182"/>
      <c r="O7182"/>
      <c r="P7182"/>
      <c r="Q7182"/>
      <c r="R7182"/>
      <c r="S7182"/>
      <c r="T7182"/>
      <c r="U7182"/>
      <c r="V7182"/>
      <c r="W7182"/>
      <c r="X7182"/>
      <c r="Y7182"/>
      <c r="Z7182"/>
    </row>
    <row r="7183" spans="1:26" x14ac:dyDescent="0.25">
      <c r="A7183"/>
      <c r="B7183"/>
      <c r="C7183"/>
      <c r="D7183"/>
      <c r="E7183"/>
      <c r="F7183"/>
      <c r="G7183"/>
      <c r="H7183"/>
      <c r="I7183"/>
      <c r="J7183"/>
      <c r="K7183"/>
      <c r="L7183"/>
      <c r="M7183"/>
      <c r="N7183"/>
      <c r="O7183"/>
      <c r="P7183"/>
      <c r="Q7183"/>
      <c r="R7183"/>
      <c r="S7183"/>
      <c r="T7183"/>
      <c r="U7183"/>
      <c r="V7183"/>
      <c r="W7183"/>
      <c r="X7183"/>
      <c r="Y7183"/>
      <c r="Z7183"/>
    </row>
    <row r="7184" spans="1:26" x14ac:dyDescent="0.25">
      <c r="A7184"/>
      <c r="B7184"/>
      <c r="C7184"/>
      <c r="D7184"/>
      <c r="E7184"/>
      <c r="F7184"/>
      <c r="G7184"/>
      <c r="H7184"/>
      <c r="I7184"/>
      <c r="J7184"/>
      <c r="K7184"/>
      <c r="L7184"/>
      <c r="M7184"/>
      <c r="N7184"/>
      <c r="O7184"/>
      <c r="P7184"/>
      <c r="Q7184"/>
      <c r="R7184"/>
      <c r="S7184"/>
      <c r="T7184"/>
      <c r="U7184"/>
      <c r="V7184"/>
      <c r="W7184"/>
      <c r="X7184"/>
      <c r="Y7184"/>
      <c r="Z7184"/>
    </row>
    <row r="7185" spans="1:26" x14ac:dyDescent="0.25">
      <c r="A7185"/>
      <c r="B7185"/>
      <c r="C7185"/>
      <c r="D7185"/>
      <c r="E7185"/>
      <c r="F7185"/>
      <c r="G7185"/>
      <c r="H7185"/>
      <c r="I7185"/>
      <c r="J7185"/>
      <c r="K7185"/>
      <c r="L7185"/>
      <c r="M7185"/>
      <c r="N7185"/>
      <c r="O7185"/>
      <c r="P7185"/>
      <c r="Q7185"/>
      <c r="R7185"/>
      <c r="S7185"/>
      <c r="T7185"/>
      <c r="U7185"/>
      <c r="V7185"/>
      <c r="W7185"/>
      <c r="X7185"/>
      <c r="Y7185"/>
      <c r="Z7185"/>
    </row>
    <row r="7186" spans="1:26" x14ac:dyDescent="0.25">
      <c r="A7186"/>
      <c r="B7186"/>
      <c r="C7186"/>
      <c r="D7186"/>
      <c r="E7186"/>
      <c r="F7186"/>
      <c r="G7186"/>
      <c r="H7186"/>
      <c r="I7186"/>
      <c r="J7186"/>
      <c r="K7186"/>
      <c r="L7186"/>
      <c r="M7186"/>
      <c r="N7186"/>
      <c r="O7186"/>
      <c r="P7186"/>
      <c r="Q7186"/>
      <c r="R7186"/>
      <c r="S7186"/>
      <c r="T7186"/>
      <c r="U7186"/>
      <c r="V7186"/>
      <c r="W7186"/>
      <c r="X7186"/>
      <c r="Y7186"/>
      <c r="Z7186"/>
    </row>
    <row r="7187" spans="1:26" x14ac:dyDescent="0.25">
      <c r="A7187"/>
      <c r="B7187"/>
      <c r="C7187"/>
      <c r="D7187"/>
      <c r="E7187"/>
      <c r="F7187"/>
      <c r="G7187"/>
      <c r="H7187"/>
      <c r="I7187"/>
      <c r="J7187"/>
      <c r="K7187"/>
      <c r="L7187"/>
      <c r="M7187"/>
      <c r="N7187"/>
      <c r="O7187"/>
      <c r="P7187"/>
      <c r="Q7187"/>
      <c r="R7187"/>
      <c r="S7187"/>
      <c r="T7187"/>
      <c r="U7187"/>
      <c r="V7187"/>
      <c r="W7187"/>
      <c r="X7187"/>
      <c r="Y7187"/>
      <c r="Z7187"/>
    </row>
    <row r="7188" spans="1:26" x14ac:dyDescent="0.25">
      <c r="A7188"/>
      <c r="B7188"/>
      <c r="C7188"/>
      <c r="D7188"/>
      <c r="E7188"/>
      <c r="F7188"/>
      <c r="G7188"/>
      <c r="H7188"/>
      <c r="I7188"/>
      <c r="J7188"/>
      <c r="K7188"/>
      <c r="L7188"/>
      <c r="M7188"/>
      <c r="N7188"/>
      <c r="O7188"/>
      <c r="P7188"/>
      <c r="Q7188"/>
      <c r="R7188"/>
      <c r="S7188"/>
      <c r="T7188"/>
      <c r="U7188"/>
      <c r="V7188"/>
      <c r="W7188"/>
      <c r="X7188"/>
      <c r="Y7188"/>
      <c r="Z7188"/>
    </row>
    <row r="7189" spans="1:26" x14ac:dyDescent="0.25">
      <c r="A7189"/>
      <c r="B7189"/>
      <c r="C7189"/>
      <c r="D7189"/>
      <c r="E7189"/>
      <c r="F7189"/>
      <c r="G7189"/>
      <c r="H7189"/>
      <c r="I7189"/>
      <c r="J7189"/>
      <c r="K7189"/>
      <c r="L7189"/>
      <c r="M7189"/>
      <c r="N7189"/>
      <c r="O7189"/>
      <c r="P7189"/>
      <c r="Q7189"/>
      <c r="R7189"/>
      <c r="S7189"/>
      <c r="T7189"/>
      <c r="U7189"/>
      <c r="V7189"/>
      <c r="W7189"/>
      <c r="X7189"/>
      <c r="Y7189"/>
      <c r="Z7189"/>
    </row>
    <row r="7190" spans="1:26" x14ac:dyDescent="0.25">
      <c r="A7190"/>
      <c r="B7190"/>
      <c r="C7190"/>
      <c r="D7190"/>
      <c r="E7190"/>
      <c r="F7190"/>
      <c r="G7190"/>
      <c r="H7190"/>
      <c r="I7190"/>
      <c r="J7190"/>
      <c r="K7190"/>
      <c r="L7190"/>
      <c r="M7190"/>
      <c r="N7190"/>
      <c r="O7190"/>
      <c r="P7190"/>
      <c r="Q7190"/>
      <c r="R7190"/>
      <c r="S7190"/>
      <c r="T7190"/>
      <c r="U7190"/>
      <c r="V7190"/>
      <c r="W7190"/>
      <c r="X7190"/>
      <c r="Y7190"/>
      <c r="Z7190"/>
    </row>
    <row r="7191" spans="1:26" x14ac:dyDescent="0.25">
      <c r="A7191"/>
      <c r="B7191"/>
      <c r="C7191"/>
      <c r="D7191"/>
      <c r="E7191"/>
      <c r="F7191"/>
      <c r="G7191"/>
      <c r="H7191"/>
      <c r="I7191"/>
      <c r="J7191"/>
      <c r="K7191"/>
      <c r="L7191"/>
      <c r="M7191"/>
      <c r="N7191"/>
      <c r="O7191"/>
      <c r="P7191"/>
      <c r="Q7191"/>
      <c r="R7191"/>
      <c r="S7191"/>
      <c r="T7191"/>
      <c r="U7191"/>
      <c r="V7191"/>
      <c r="W7191"/>
      <c r="X7191"/>
      <c r="Y7191"/>
      <c r="Z7191"/>
    </row>
    <row r="7192" spans="1:26" x14ac:dyDescent="0.25">
      <c r="A7192"/>
      <c r="B7192"/>
      <c r="C7192"/>
      <c r="D7192"/>
      <c r="E7192"/>
      <c r="F7192"/>
      <c r="G7192"/>
      <c r="H7192"/>
      <c r="I7192"/>
      <c r="J7192"/>
      <c r="K7192"/>
      <c r="L7192"/>
      <c r="M7192"/>
      <c r="N7192"/>
      <c r="O7192"/>
      <c r="P7192"/>
      <c r="Q7192"/>
      <c r="R7192"/>
      <c r="S7192"/>
      <c r="T7192"/>
      <c r="U7192"/>
      <c r="V7192"/>
      <c r="W7192"/>
      <c r="X7192"/>
      <c r="Y7192"/>
      <c r="Z7192"/>
    </row>
    <row r="7193" spans="1:26" x14ac:dyDescent="0.25">
      <c r="A7193"/>
      <c r="B7193"/>
      <c r="C7193"/>
      <c r="D7193"/>
      <c r="E7193"/>
      <c r="F7193"/>
      <c r="G7193"/>
      <c r="H7193"/>
      <c r="I7193"/>
      <c r="J7193"/>
      <c r="K7193"/>
      <c r="L7193"/>
      <c r="M7193"/>
      <c r="N7193"/>
      <c r="O7193"/>
      <c r="P7193"/>
      <c r="Q7193"/>
      <c r="R7193"/>
      <c r="S7193"/>
      <c r="T7193"/>
      <c r="U7193"/>
      <c r="V7193"/>
      <c r="W7193"/>
      <c r="X7193"/>
      <c r="Y7193"/>
      <c r="Z7193"/>
    </row>
    <row r="7194" spans="1:26" x14ac:dyDescent="0.25">
      <c r="A7194"/>
      <c r="B7194"/>
      <c r="C7194"/>
      <c r="D7194"/>
      <c r="E7194"/>
      <c r="F7194"/>
      <c r="G7194"/>
      <c r="H7194"/>
      <c r="I7194"/>
      <c r="J7194"/>
      <c r="K7194"/>
      <c r="L7194"/>
      <c r="M7194"/>
      <c r="N7194"/>
      <c r="O7194"/>
      <c r="P7194"/>
      <c r="Q7194"/>
      <c r="R7194"/>
      <c r="S7194"/>
      <c r="T7194"/>
      <c r="U7194"/>
      <c r="V7194"/>
      <c r="W7194"/>
      <c r="X7194"/>
      <c r="Y7194"/>
      <c r="Z7194"/>
    </row>
    <row r="7195" spans="1:26" x14ac:dyDescent="0.25">
      <c r="A7195"/>
      <c r="B7195"/>
      <c r="C7195"/>
      <c r="D7195"/>
      <c r="E7195"/>
      <c r="F7195"/>
      <c r="G7195"/>
      <c r="H7195"/>
      <c r="I7195"/>
      <c r="J7195"/>
      <c r="K7195"/>
      <c r="L7195"/>
      <c r="M7195"/>
      <c r="N7195"/>
      <c r="O7195"/>
      <c r="P7195"/>
      <c r="Q7195"/>
      <c r="R7195"/>
      <c r="S7195"/>
      <c r="T7195"/>
      <c r="U7195"/>
      <c r="V7195"/>
      <c r="W7195"/>
      <c r="X7195"/>
      <c r="Y7195"/>
      <c r="Z7195"/>
    </row>
    <row r="7196" spans="1:26" x14ac:dyDescent="0.25">
      <c r="A7196"/>
      <c r="B7196"/>
      <c r="C7196"/>
      <c r="D7196"/>
      <c r="E7196"/>
      <c r="F7196"/>
      <c r="G7196"/>
      <c r="H7196"/>
      <c r="I7196"/>
      <c r="J7196"/>
      <c r="K7196"/>
      <c r="L7196"/>
      <c r="M7196"/>
      <c r="N7196"/>
      <c r="O7196"/>
      <c r="P7196"/>
      <c r="Q7196"/>
      <c r="R7196"/>
      <c r="S7196"/>
      <c r="T7196"/>
      <c r="U7196"/>
      <c r="V7196"/>
      <c r="W7196"/>
      <c r="X7196"/>
      <c r="Y7196"/>
      <c r="Z7196"/>
    </row>
    <row r="7197" spans="1:26" x14ac:dyDescent="0.25">
      <c r="A7197"/>
      <c r="B7197"/>
      <c r="C7197"/>
      <c r="D7197"/>
      <c r="E7197"/>
      <c r="F7197"/>
      <c r="G7197"/>
      <c r="H7197"/>
      <c r="I7197"/>
      <c r="J7197"/>
      <c r="K7197"/>
      <c r="L7197"/>
      <c r="M7197"/>
      <c r="N7197"/>
      <c r="O7197"/>
      <c r="P7197"/>
      <c r="Q7197"/>
      <c r="R7197"/>
      <c r="S7197"/>
      <c r="T7197"/>
      <c r="U7197"/>
      <c r="V7197"/>
      <c r="W7197"/>
      <c r="X7197"/>
      <c r="Y7197"/>
      <c r="Z7197"/>
    </row>
    <row r="7198" spans="1:26" x14ac:dyDescent="0.25">
      <c r="A7198"/>
      <c r="B7198"/>
      <c r="C7198"/>
      <c r="D7198"/>
      <c r="E7198"/>
      <c r="F7198"/>
      <c r="G7198"/>
      <c r="H7198"/>
      <c r="I7198"/>
      <c r="J7198"/>
      <c r="K7198"/>
      <c r="L7198"/>
      <c r="M7198"/>
      <c r="N7198"/>
      <c r="O7198"/>
      <c r="P7198"/>
      <c r="Q7198"/>
      <c r="R7198"/>
      <c r="S7198"/>
      <c r="T7198"/>
      <c r="U7198"/>
      <c r="V7198"/>
      <c r="W7198"/>
      <c r="X7198"/>
      <c r="Y7198"/>
      <c r="Z7198"/>
    </row>
    <row r="7199" spans="1:26" x14ac:dyDescent="0.25">
      <c r="A7199"/>
      <c r="B7199"/>
      <c r="C7199"/>
      <c r="D7199"/>
      <c r="E7199"/>
      <c r="F7199"/>
      <c r="G7199"/>
      <c r="H7199"/>
      <c r="I7199"/>
      <c r="J7199"/>
      <c r="K7199"/>
      <c r="L7199"/>
      <c r="M7199"/>
      <c r="N7199"/>
      <c r="O7199"/>
      <c r="P7199"/>
      <c r="Q7199"/>
      <c r="R7199"/>
      <c r="S7199"/>
      <c r="T7199"/>
      <c r="U7199"/>
      <c r="V7199"/>
      <c r="W7199"/>
      <c r="X7199"/>
      <c r="Y7199"/>
      <c r="Z7199"/>
    </row>
    <row r="7200" spans="1:26" x14ac:dyDescent="0.25">
      <c r="A7200"/>
      <c r="B7200"/>
      <c r="C7200"/>
      <c r="D7200"/>
      <c r="E7200"/>
      <c r="F7200"/>
      <c r="G7200"/>
      <c r="H7200"/>
      <c r="I7200"/>
      <c r="J7200"/>
      <c r="K7200"/>
      <c r="L7200"/>
      <c r="M7200"/>
      <c r="N7200"/>
      <c r="O7200"/>
      <c r="P7200"/>
      <c r="Q7200"/>
      <c r="R7200"/>
      <c r="S7200"/>
      <c r="T7200"/>
      <c r="U7200"/>
      <c r="V7200"/>
      <c r="W7200"/>
      <c r="X7200"/>
      <c r="Y7200"/>
      <c r="Z7200"/>
    </row>
    <row r="7201" spans="1:26" x14ac:dyDescent="0.25">
      <c r="A7201"/>
      <c r="B7201"/>
      <c r="C7201"/>
      <c r="D7201"/>
      <c r="E7201"/>
      <c r="F7201"/>
      <c r="G7201"/>
      <c r="H7201"/>
      <c r="I7201"/>
      <c r="J7201"/>
      <c r="K7201"/>
      <c r="L7201"/>
      <c r="M7201"/>
      <c r="N7201"/>
      <c r="O7201"/>
      <c r="P7201"/>
      <c r="Q7201"/>
      <c r="R7201"/>
      <c r="S7201"/>
      <c r="T7201"/>
      <c r="U7201"/>
      <c r="V7201"/>
      <c r="W7201"/>
      <c r="X7201"/>
      <c r="Y7201"/>
      <c r="Z7201"/>
    </row>
    <row r="7202" spans="1:26" x14ac:dyDescent="0.25">
      <c r="A7202"/>
      <c r="B7202"/>
      <c r="C7202"/>
      <c r="D7202"/>
      <c r="E7202"/>
      <c r="F7202"/>
      <c r="G7202"/>
      <c r="H7202"/>
      <c r="I7202"/>
      <c r="J7202"/>
      <c r="K7202"/>
      <c r="L7202"/>
      <c r="M7202"/>
      <c r="N7202"/>
      <c r="O7202"/>
      <c r="P7202"/>
      <c r="Q7202"/>
      <c r="R7202"/>
      <c r="S7202"/>
      <c r="T7202"/>
      <c r="U7202"/>
      <c r="V7202"/>
      <c r="W7202"/>
      <c r="X7202"/>
      <c r="Y7202"/>
      <c r="Z7202"/>
    </row>
    <row r="7203" spans="1:26" x14ac:dyDescent="0.25">
      <c r="A7203"/>
      <c r="B7203"/>
      <c r="C7203"/>
      <c r="D7203"/>
      <c r="E7203"/>
      <c r="F7203"/>
      <c r="G7203"/>
      <c r="H7203"/>
      <c r="I7203"/>
      <c r="J7203"/>
      <c r="K7203"/>
      <c r="L7203"/>
      <c r="M7203"/>
      <c r="N7203"/>
      <c r="O7203"/>
      <c r="P7203"/>
      <c r="Q7203"/>
      <c r="R7203"/>
      <c r="S7203"/>
      <c r="T7203"/>
      <c r="U7203"/>
      <c r="V7203"/>
      <c r="W7203"/>
      <c r="X7203"/>
      <c r="Y7203"/>
      <c r="Z7203"/>
    </row>
    <row r="7204" spans="1:26" x14ac:dyDescent="0.25">
      <c r="A7204"/>
      <c r="B7204"/>
      <c r="C7204"/>
      <c r="D7204"/>
      <c r="E7204"/>
      <c r="F7204"/>
      <c r="G7204"/>
      <c r="H7204"/>
      <c r="I7204"/>
      <c r="J7204"/>
      <c r="K7204"/>
      <c r="L7204"/>
      <c r="M7204"/>
      <c r="N7204"/>
      <c r="O7204"/>
      <c r="P7204"/>
      <c r="Q7204"/>
      <c r="R7204"/>
      <c r="S7204"/>
      <c r="T7204"/>
      <c r="U7204"/>
      <c r="V7204"/>
      <c r="W7204"/>
      <c r="X7204"/>
      <c r="Y7204"/>
      <c r="Z7204"/>
    </row>
    <row r="7205" spans="1:26" x14ac:dyDescent="0.25">
      <c r="A7205"/>
      <c r="B7205"/>
      <c r="C7205"/>
      <c r="D7205"/>
      <c r="E7205"/>
      <c r="F7205"/>
      <c r="G7205"/>
      <c r="H7205"/>
      <c r="I7205"/>
      <c r="J7205"/>
      <c r="K7205"/>
      <c r="L7205"/>
      <c r="M7205"/>
      <c r="N7205"/>
      <c r="O7205"/>
      <c r="P7205"/>
      <c r="Q7205"/>
      <c r="R7205"/>
      <c r="S7205"/>
      <c r="T7205"/>
      <c r="U7205"/>
      <c r="V7205"/>
      <c r="W7205"/>
      <c r="X7205"/>
      <c r="Y7205"/>
      <c r="Z7205"/>
    </row>
    <row r="7206" spans="1:26" x14ac:dyDescent="0.25">
      <c r="A7206"/>
      <c r="B7206"/>
      <c r="C7206"/>
      <c r="D7206"/>
      <c r="E7206"/>
      <c r="F7206"/>
      <c r="G7206"/>
      <c r="H7206"/>
      <c r="I7206"/>
      <c r="J7206"/>
      <c r="K7206"/>
      <c r="L7206"/>
      <c r="M7206"/>
      <c r="N7206"/>
      <c r="O7206"/>
      <c r="P7206"/>
      <c r="Q7206"/>
      <c r="R7206"/>
      <c r="S7206"/>
      <c r="T7206"/>
      <c r="U7206"/>
      <c r="V7206"/>
      <c r="W7206"/>
      <c r="X7206"/>
      <c r="Y7206"/>
      <c r="Z7206"/>
    </row>
    <row r="7207" spans="1:26" x14ac:dyDescent="0.25">
      <c r="A7207"/>
      <c r="B7207"/>
      <c r="C7207"/>
      <c r="D7207"/>
      <c r="E7207"/>
      <c r="F7207"/>
      <c r="G7207"/>
      <c r="H7207"/>
      <c r="I7207"/>
      <c r="J7207"/>
      <c r="K7207"/>
      <c r="L7207"/>
      <c r="M7207"/>
      <c r="N7207"/>
      <c r="O7207"/>
      <c r="P7207"/>
      <c r="Q7207"/>
      <c r="R7207"/>
      <c r="S7207"/>
      <c r="T7207"/>
      <c r="U7207"/>
      <c r="V7207"/>
      <c r="W7207"/>
      <c r="X7207"/>
      <c r="Y7207"/>
      <c r="Z7207"/>
    </row>
    <row r="7208" spans="1:26" x14ac:dyDescent="0.25">
      <c r="A7208"/>
      <c r="B7208"/>
      <c r="C7208"/>
      <c r="D7208"/>
      <c r="E7208"/>
      <c r="F7208"/>
      <c r="G7208"/>
      <c r="H7208"/>
      <c r="I7208"/>
      <c r="J7208"/>
      <c r="K7208"/>
      <c r="L7208"/>
      <c r="M7208"/>
      <c r="N7208"/>
      <c r="O7208"/>
      <c r="P7208"/>
      <c r="Q7208"/>
      <c r="R7208"/>
      <c r="S7208"/>
      <c r="T7208"/>
      <c r="U7208"/>
      <c r="V7208"/>
      <c r="W7208"/>
      <c r="X7208"/>
      <c r="Y7208"/>
      <c r="Z7208"/>
    </row>
    <row r="7209" spans="1:26" x14ac:dyDescent="0.25">
      <c r="A7209"/>
      <c r="B7209"/>
      <c r="C7209"/>
      <c r="D7209"/>
      <c r="E7209"/>
      <c r="F7209"/>
      <c r="G7209"/>
      <c r="H7209"/>
      <c r="I7209"/>
      <c r="J7209"/>
      <c r="K7209"/>
      <c r="L7209"/>
      <c r="M7209"/>
      <c r="N7209"/>
      <c r="O7209"/>
      <c r="P7209"/>
      <c r="Q7209"/>
      <c r="R7209"/>
      <c r="S7209"/>
      <c r="T7209"/>
      <c r="U7209"/>
      <c r="V7209"/>
      <c r="W7209"/>
      <c r="X7209"/>
      <c r="Y7209"/>
      <c r="Z7209"/>
    </row>
    <row r="7210" spans="1:26" x14ac:dyDescent="0.25">
      <c r="A7210"/>
      <c r="B7210"/>
      <c r="C7210"/>
      <c r="D7210"/>
      <c r="E7210"/>
      <c r="F7210"/>
      <c r="G7210"/>
      <c r="H7210"/>
      <c r="I7210"/>
      <c r="J7210"/>
      <c r="K7210"/>
      <c r="L7210"/>
      <c r="M7210"/>
      <c r="N7210"/>
      <c r="O7210"/>
      <c r="P7210"/>
      <c r="Q7210"/>
      <c r="R7210"/>
      <c r="S7210"/>
      <c r="T7210"/>
      <c r="U7210"/>
      <c r="V7210"/>
      <c r="W7210"/>
      <c r="X7210"/>
      <c r="Y7210"/>
      <c r="Z7210"/>
    </row>
    <row r="7211" spans="1:26" x14ac:dyDescent="0.25">
      <c r="A7211"/>
      <c r="B7211"/>
      <c r="C7211"/>
      <c r="D7211"/>
      <c r="E7211"/>
      <c r="F7211"/>
      <c r="G7211"/>
      <c r="H7211"/>
      <c r="I7211"/>
      <c r="J7211"/>
      <c r="K7211"/>
      <c r="L7211"/>
      <c r="M7211"/>
      <c r="N7211"/>
      <c r="O7211"/>
      <c r="P7211"/>
      <c r="Q7211"/>
      <c r="R7211"/>
      <c r="S7211"/>
      <c r="T7211"/>
      <c r="U7211"/>
      <c r="V7211"/>
      <c r="W7211"/>
      <c r="X7211"/>
      <c r="Y7211"/>
      <c r="Z7211"/>
    </row>
    <row r="7212" spans="1:26" x14ac:dyDescent="0.25">
      <c r="A7212"/>
      <c r="B7212"/>
      <c r="C7212"/>
      <c r="D7212"/>
      <c r="E7212"/>
      <c r="F7212"/>
      <c r="G7212"/>
      <c r="H7212"/>
      <c r="I7212"/>
      <c r="J7212"/>
      <c r="K7212"/>
      <c r="L7212"/>
      <c r="M7212"/>
      <c r="N7212"/>
      <c r="O7212"/>
      <c r="P7212"/>
      <c r="Q7212"/>
      <c r="R7212"/>
      <c r="S7212"/>
      <c r="T7212"/>
      <c r="U7212"/>
      <c r="V7212"/>
      <c r="W7212"/>
      <c r="X7212"/>
      <c r="Y7212"/>
      <c r="Z7212"/>
    </row>
    <row r="7213" spans="1:26" x14ac:dyDescent="0.25">
      <c r="A7213"/>
      <c r="B7213"/>
      <c r="C7213"/>
      <c r="D7213"/>
      <c r="E7213"/>
      <c r="F7213"/>
      <c r="G7213"/>
      <c r="H7213"/>
      <c r="I7213"/>
      <c r="J7213"/>
      <c r="K7213"/>
      <c r="L7213"/>
      <c r="M7213"/>
      <c r="N7213"/>
      <c r="O7213"/>
      <c r="P7213"/>
      <c r="Q7213"/>
      <c r="R7213"/>
      <c r="S7213"/>
      <c r="T7213"/>
      <c r="U7213"/>
      <c r="V7213"/>
      <c r="W7213"/>
      <c r="X7213"/>
      <c r="Y7213"/>
      <c r="Z7213"/>
    </row>
    <row r="7214" spans="1:26" x14ac:dyDescent="0.25">
      <c r="A7214"/>
      <c r="B7214"/>
      <c r="C7214"/>
      <c r="D7214"/>
      <c r="E7214"/>
      <c r="F7214"/>
      <c r="G7214"/>
      <c r="H7214"/>
      <c r="I7214"/>
      <c r="J7214"/>
      <c r="K7214"/>
      <c r="L7214"/>
      <c r="M7214"/>
      <c r="N7214"/>
      <c r="O7214"/>
      <c r="P7214"/>
      <c r="Q7214"/>
      <c r="R7214"/>
      <c r="S7214"/>
      <c r="T7214"/>
      <c r="U7214"/>
      <c r="V7214"/>
      <c r="W7214"/>
      <c r="X7214"/>
      <c r="Y7214"/>
      <c r="Z7214"/>
    </row>
    <row r="7215" spans="1:26" x14ac:dyDescent="0.25">
      <c r="A7215"/>
      <c r="B7215"/>
      <c r="C7215"/>
      <c r="D7215"/>
      <c r="E7215"/>
      <c r="F7215"/>
      <c r="G7215"/>
      <c r="H7215"/>
      <c r="I7215"/>
      <c r="J7215"/>
      <c r="K7215"/>
      <c r="L7215"/>
      <c r="M7215"/>
      <c r="N7215"/>
      <c r="O7215"/>
      <c r="P7215"/>
      <c r="Q7215"/>
      <c r="R7215"/>
      <c r="S7215"/>
      <c r="T7215"/>
      <c r="U7215"/>
      <c r="V7215"/>
      <c r="W7215"/>
      <c r="X7215"/>
      <c r="Y7215"/>
      <c r="Z7215"/>
    </row>
    <row r="7216" spans="1:26" x14ac:dyDescent="0.25">
      <c r="A7216"/>
      <c r="B7216"/>
      <c r="C7216"/>
      <c r="D7216"/>
      <c r="E7216"/>
      <c r="F7216"/>
      <c r="G7216"/>
      <c r="H7216"/>
      <c r="I7216"/>
      <c r="J7216"/>
      <c r="K7216"/>
      <c r="L7216"/>
      <c r="M7216"/>
      <c r="N7216"/>
      <c r="O7216"/>
      <c r="P7216"/>
      <c r="Q7216"/>
      <c r="R7216"/>
      <c r="S7216"/>
      <c r="T7216"/>
      <c r="U7216"/>
      <c r="V7216"/>
      <c r="W7216"/>
      <c r="X7216"/>
      <c r="Y7216"/>
      <c r="Z7216"/>
    </row>
    <row r="7217" spans="1:26" x14ac:dyDescent="0.25">
      <c r="A7217"/>
      <c r="B7217"/>
      <c r="C7217"/>
      <c r="D7217"/>
      <c r="E7217"/>
      <c r="F7217"/>
      <c r="G7217"/>
      <c r="H7217"/>
      <c r="I7217"/>
      <c r="J7217"/>
      <c r="K7217"/>
      <c r="L7217"/>
      <c r="M7217"/>
      <c r="N7217"/>
      <c r="O7217"/>
      <c r="P7217"/>
      <c r="Q7217"/>
      <c r="R7217"/>
      <c r="S7217"/>
      <c r="T7217"/>
      <c r="U7217"/>
      <c r="V7217"/>
      <c r="W7217"/>
      <c r="X7217"/>
      <c r="Y7217"/>
      <c r="Z7217"/>
    </row>
    <row r="7218" spans="1:26" x14ac:dyDescent="0.25">
      <c r="A7218"/>
      <c r="B7218"/>
      <c r="C7218"/>
      <c r="D7218"/>
      <c r="E7218"/>
      <c r="F7218"/>
      <c r="G7218"/>
      <c r="H7218"/>
      <c r="I7218"/>
      <c r="J7218"/>
      <c r="K7218"/>
      <c r="L7218"/>
      <c r="M7218"/>
      <c r="N7218"/>
      <c r="O7218"/>
      <c r="P7218"/>
      <c r="Q7218"/>
      <c r="R7218"/>
      <c r="S7218"/>
      <c r="T7218"/>
      <c r="U7218"/>
      <c r="V7218"/>
      <c r="W7218"/>
      <c r="X7218"/>
      <c r="Y7218"/>
      <c r="Z7218"/>
    </row>
    <row r="7219" spans="1:26" x14ac:dyDescent="0.25">
      <c r="A7219"/>
      <c r="B7219"/>
      <c r="C7219"/>
      <c r="D7219"/>
      <c r="E7219"/>
      <c r="F7219"/>
      <c r="G7219"/>
      <c r="H7219"/>
      <c r="I7219"/>
      <c r="J7219"/>
      <c r="K7219"/>
      <c r="L7219"/>
      <c r="M7219"/>
      <c r="N7219"/>
      <c r="O7219"/>
      <c r="P7219"/>
      <c r="Q7219"/>
      <c r="R7219"/>
      <c r="S7219"/>
      <c r="T7219"/>
      <c r="U7219"/>
      <c r="V7219"/>
      <c r="W7219"/>
      <c r="X7219"/>
      <c r="Y7219"/>
      <c r="Z7219"/>
    </row>
    <row r="7220" spans="1:26" x14ac:dyDescent="0.25">
      <c r="A7220"/>
      <c r="B7220"/>
      <c r="C7220"/>
      <c r="D7220"/>
      <c r="E7220"/>
      <c r="F7220"/>
      <c r="G7220"/>
      <c r="H7220"/>
      <c r="I7220"/>
      <c r="J7220"/>
      <c r="K7220"/>
      <c r="L7220"/>
      <c r="M7220"/>
      <c r="N7220"/>
      <c r="O7220"/>
      <c r="P7220"/>
      <c r="Q7220"/>
      <c r="R7220"/>
      <c r="S7220"/>
      <c r="T7220"/>
      <c r="U7220"/>
      <c r="V7220"/>
      <c r="W7220"/>
      <c r="X7220"/>
      <c r="Y7220"/>
      <c r="Z7220"/>
    </row>
    <row r="7221" spans="1:26" x14ac:dyDescent="0.25">
      <c r="A7221"/>
      <c r="B7221"/>
      <c r="C7221"/>
      <c r="D7221"/>
      <c r="E7221"/>
      <c r="F7221"/>
      <c r="G7221"/>
      <c r="H7221"/>
      <c r="I7221"/>
      <c r="J7221"/>
      <c r="K7221"/>
      <c r="L7221"/>
      <c r="M7221"/>
      <c r="N7221"/>
      <c r="O7221"/>
      <c r="P7221"/>
      <c r="Q7221"/>
      <c r="R7221"/>
      <c r="S7221"/>
      <c r="T7221"/>
      <c r="U7221"/>
      <c r="V7221"/>
      <c r="W7221"/>
      <c r="X7221"/>
      <c r="Y7221"/>
      <c r="Z7221"/>
    </row>
    <row r="7222" spans="1:26" x14ac:dyDescent="0.25">
      <c r="A7222"/>
      <c r="B7222"/>
      <c r="C7222"/>
      <c r="D7222"/>
      <c r="E7222"/>
      <c r="F7222"/>
      <c r="G7222"/>
      <c r="H7222"/>
      <c r="I7222"/>
      <c r="J7222"/>
      <c r="K7222"/>
      <c r="L7222"/>
      <c r="M7222"/>
      <c r="N7222"/>
      <c r="O7222"/>
      <c r="P7222"/>
      <c r="Q7222"/>
      <c r="R7222"/>
      <c r="S7222"/>
      <c r="T7222"/>
      <c r="U7222"/>
      <c r="V7222"/>
      <c r="W7222"/>
      <c r="X7222"/>
      <c r="Y7222"/>
      <c r="Z7222"/>
    </row>
    <row r="7223" spans="1:26" x14ac:dyDescent="0.25">
      <c r="A7223"/>
      <c r="B7223"/>
      <c r="C7223"/>
      <c r="D7223"/>
      <c r="E7223"/>
      <c r="F7223"/>
      <c r="G7223"/>
      <c r="H7223"/>
      <c r="I7223"/>
      <c r="J7223"/>
      <c r="K7223"/>
      <c r="L7223"/>
      <c r="M7223"/>
      <c r="N7223"/>
      <c r="O7223"/>
      <c r="P7223"/>
      <c r="Q7223"/>
      <c r="R7223"/>
      <c r="S7223"/>
      <c r="T7223"/>
      <c r="U7223"/>
      <c r="V7223"/>
      <c r="W7223"/>
      <c r="X7223"/>
      <c r="Y7223"/>
      <c r="Z7223"/>
    </row>
    <row r="7224" spans="1:26" x14ac:dyDescent="0.25">
      <c r="A7224"/>
      <c r="B7224"/>
      <c r="C7224"/>
      <c r="D7224"/>
      <c r="E7224"/>
      <c r="F7224"/>
      <c r="G7224"/>
      <c r="H7224"/>
      <c r="I7224"/>
      <c r="J7224"/>
      <c r="K7224"/>
      <c r="L7224"/>
      <c r="M7224"/>
      <c r="N7224"/>
      <c r="O7224"/>
      <c r="P7224"/>
      <c r="Q7224"/>
      <c r="R7224"/>
      <c r="S7224"/>
      <c r="T7224"/>
      <c r="U7224"/>
      <c r="V7224"/>
      <c r="W7224"/>
      <c r="X7224"/>
      <c r="Y7224"/>
      <c r="Z7224"/>
    </row>
    <row r="7225" spans="1:26" x14ac:dyDescent="0.25">
      <c r="A7225"/>
      <c r="B7225"/>
      <c r="C7225"/>
      <c r="D7225"/>
      <c r="E7225"/>
      <c r="F7225"/>
      <c r="G7225"/>
      <c r="H7225"/>
      <c r="I7225"/>
      <c r="J7225"/>
      <c r="K7225"/>
      <c r="L7225"/>
      <c r="M7225"/>
      <c r="N7225"/>
      <c r="O7225"/>
      <c r="P7225"/>
      <c r="Q7225"/>
      <c r="R7225"/>
      <c r="S7225"/>
      <c r="T7225"/>
      <c r="U7225"/>
      <c r="V7225"/>
      <c r="W7225"/>
      <c r="X7225"/>
      <c r="Y7225"/>
      <c r="Z7225"/>
    </row>
    <row r="7226" spans="1:26" x14ac:dyDescent="0.25">
      <c r="A7226"/>
      <c r="B7226"/>
      <c r="C7226"/>
      <c r="D7226"/>
      <c r="E7226"/>
      <c r="F7226"/>
      <c r="G7226"/>
      <c r="H7226"/>
      <c r="I7226"/>
      <c r="J7226"/>
      <c r="K7226"/>
      <c r="L7226"/>
      <c r="M7226"/>
      <c r="N7226"/>
      <c r="O7226"/>
      <c r="P7226"/>
      <c r="Q7226"/>
      <c r="R7226"/>
      <c r="S7226"/>
      <c r="T7226"/>
      <c r="U7226"/>
      <c r="V7226"/>
      <c r="W7226"/>
      <c r="X7226"/>
      <c r="Y7226"/>
      <c r="Z7226"/>
    </row>
    <row r="7227" spans="1:26" x14ac:dyDescent="0.25">
      <c r="A7227"/>
      <c r="B7227"/>
      <c r="C7227"/>
      <c r="D7227"/>
      <c r="E7227"/>
      <c r="F7227"/>
      <c r="G7227"/>
      <c r="H7227"/>
      <c r="I7227"/>
      <c r="J7227"/>
      <c r="K7227"/>
      <c r="L7227"/>
      <c r="M7227"/>
      <c r="N7227"/>
      <c r="O7227"/>
      <c r="P7227"/>
      <c r="Q7227"/>
      <c r="R7227"/>
      <c r="S7227"/>
      <c r="T7227"/>
      <c r="U7227"/>
      <c r="V7227"/>
      <c r="W7227"/>
      <c r="X7227"/>
      <c r="Y7227"/>
      <c r="Z7227"/>
    </row>
    <row r="7228" spans="1:26" x14ac:dyDescent="0.25">
      <c r="A7228"/>
      <c r="B7228"/>
      <c r="C7228"/>
      <c r="D7228"/>
      <c r="E7228"/>
      <c r="F7228"/>
      <c r="G7228"/>
      <c r="H7228"/>
      <c r="I7228"/>
      <c r="J7228"/>
      <c r="K7228"/>
      <c r="L7228"/>
      <c r="M7228"/>
      <c r="N7228"/>
      <c r="O7228"/>
      <c r="P7228"/>
      <c r="Q7228"/>
      <c r="R7228"/>
      <c r="S7228"/>
      <c r="T7228"/>
      <c r="U7228"/>
      <c r="V7228"/>
      <c r="W7228"/>
      <c r="X7228"/>
      <c r="Y7228"/>
      <c r="Z7228"/>
    </row>
    <row r="7229" spans="1:26" x14ac:dyDescent="0.25">
      <c r="A7229"/>
      <c r="B7229"/>
      <c r="C7229"/>
      <c r="D7229"/>
      <c r="E7229"/>
      <c r="F7229"/>
      <c r="G7229"/>
      <c r="H7229"/>
      <c r="I7229"/>
      <c r="J7229"/>
      <c r="K7229"/>
      <c r="L7229"/>
      <c r="M7229"/>
      <c r="N7229"/>
      <c r="O7229"/>
      <c r="P7229"/>
      <c r="Q7229"/>
      <c r="R7229"/>
      <c r="S7229"/>
      <c r="T7229"/>
      <c r="U7229"/>
      <c r="V7229"/>
      <c r="W7229"/>
      <c r="X7229"/>
      <c r="Y7229"/>
      <c r="Z7229"/>
    </row>
    <row r="7230" spans="1:26" x14ac:dyDescent="0.25">
      <c r="A7230"/>
      <c r="B7230"/>
      <c r="C7230"/>
      <c r="D7230"/>
      <c r="E7230"/>
      <c r="F7230"/>
      <c r="G7230"/>
      <c r="H7230"/>
      <c r="I7230"/>
      <c r="J7230"/>
      <c r="K7230"/>
      <c r="L7230"/>
      <c r="M7230"/>
      <c r="N7230"/>
      <c r="O7230"/>
      <c r="P7230"/>
      <c r="Q7230"/>
      <c r="R7230"/>
      <c r="S7230"/>
      <c r="T7230"/>
      <c r="U7230"/>
      <c r="V7230"/>
      <c r="W7230"/>
      <c r="X7230"/>
      <c r="Y7230"/>
      <c r="Z7230"/>
    </row>
    <row r="7231" spans="1:26" x14ac:dyDescent="0.25">
      <c r="A7231"/>
      <c r="B7231"/>
      <c r="C7231"/>
      <c r="D7231"/>
      <c r="E7231"/>
      <c r="F7231"/>
      <c r="G7231"/>
      <c r="H7231"/>
      <c r="I7231"/>
      <c r="J7231"/>
      <c r="K7231"/>
      <c r="L7231"/>
      <c r="M7231"/>
      <c r="N7231"/>
      <c r="O7231"/>
      <c r="P7231"/>
      <c r="Q7231"/>
      <c r="R7231"/>
      <c r="S7231"/>
      <c r="T7231"/>
      <c r="U7231"/>
      <c r="V7231"/>
      <c r="W7231"/>
      <c r="X7231"/>
      <c r="Y7231"/>
      <c r="Z7231"/>
    </row>
    <row r="7232" spans="1:26" x14ac:dyDescent="0.25">
      <c r="A7232"/>
      <c r="B7232"/>
      <c r="C7232"/>
      <c r="D7232"/>
      <c r="E7232"/>
      <c r="F7232"/>
      <c r="G7232"/>
      <c r="H7232"/>
      <c r="I7232"/>
      <c r="J7232"/>
      <c r="K7232"/>
      <c r="L7232"/>
      <c r="M7232"/>
      <c r="N7232"/>
      <c r="O7232"/>
      <c r="P7232"/>
      <c r="Q7232"/>
      <c r="R7232"/>
      <c r="S7232"/>
      <c r="T7232"/>
      <c r="U7232"/>
      <c r="V7232"/>
      <c r="W7232"/>
      <c r="X7232"/>
      <c r="Y7232"/>
      <c r="Z7232"/>
    </row>
    <row r="7233" spans="1:26" x14ac:dyDescent="0.25">
      <c r="A7233"/>
      <c r="B7233"/>
      <c r="C7233"/>
      <c r="D7233"/>
      <c r="E7233"/>
      <c r="F7233"/>
      <c r="G7233"/>
      <c r="H7233"/>
      <c r="I7233"/>
      <c r="J7233"/>
      <c r="K7233"/>
      <c r="L7233"/>
      <c r="M7233"/>
      <c r="N7233"/>
      <c r="O7233"/>
      <c r="P7233"/>
      <c r="Q7233"/>
      <c r="R7233"/>
      <c r="S7233"/>
      <c r="T7233"/>
      <c r="U7233"/>
      <c r="V7233"/>
      <c r="W7233"/>
      <c r="X7233"/>
      <c r="Y7233"/>
      <c r="Z7233"/>
    </row>
    <row r="7234" spans="1:26" x14ac:dyDescent="0.25">
      <c r="A7234"/>
      <c r="B7234"/>
      <c r="C7234"/>
      <c r="D7234"/>
      <c r="E7234"/>
      <c r="F7234"/>
      <c r="G7234"/>
      <c r="H7234"/>
      <c r="I7234"/>
      <c r="J7234"/>
      <c r="K7234"/>
      <c r="L7234"/>
      <c r="M7234"/>
      <c r="N7234"/>
      <c r="O7234"/>
      <c r="P7234"/>
      <c r="Q7234"/>
      <c r="R7234"/>
      <c r="S7234"/>
      <c r="T7234"/>
      <c r="U7234"/>
      <c r="V7234"/>
      <c r="W7234"/>
      <c r="X7234"/>
      <c r="Y7234"/>
      <c r="Z7234"/>
    </row>
    <row r="7235" spans="1:26" x14ac:dyDescent="0.25">
      <c r="A7235"/>
      <c r="B7235"/>
      <c r="C7235"/>
      <c r="D7235"/>
      <c r="E7235"/>
      <c r="F7235"/>
      <c r="G7235"/>
      <c r="H7235"/>
      <c r="I7235"/>
      <c r="J7235"/>
      <c r="K7235"/>
      <c r="L7235"/>
      <c r="M7235"/>
      <c r="N7235"/>
      <c r="O7235"/>
      <c r="P7235"/>
      <c r="Q7235"/>
      <c r="R7235"/>
      <c r="S7235"/>
      <c r="T7235"/>
      <c r="U7235"/>
      <c r="V7235"/>
      <c r="W7235"/>
      <c r="X7235"/>
      <c r="Y7235"/>
      <c r="Z7235"/>
    </row>
    <row r="7236" spans="1:26" x14ac:dyDescent="0.25">
      <c r="A7236"/>
      <c r="B7236"/>
      <c r="C7236"/>
      <c r="D7236"/>
      <c r="E7236"/>
      <c r="F7236"/>
      <c r="G7236"/>
      <c r="H7236"/>
      <c r="I7236"/>
      <c r="J7236"/>
      <c r="K7236"/>
      <c r="L7236"/>
      <c r="M7236"/>
      <c r="N7236"/>
      <c r="O7236"/>
      <c r="P7236"/>
      <c r="Q7236"/>
      <c r="R7236"/>
      <c r="S7236"/>
      <c r="T7236"/>
      <c r="U7236"/>
      <c r="V7236"/>
      <c r="W7236"/>
      <c r="X7236"/>
      <c r="Y7236"/>
      <c r="Z7236"/>
    </row>
    <row r="7237" spans="1:26" x14ac:dyDescent="0.25">
      <c r="A7237"/>
      <c r="B7237"/>
      <c r="C7237"/>
      <c r="D7237"/>
      <c r="E7237"/>
      <c r="F7237"/>
      <c r="G7237"/>
      <c r="H7237"/>
      <c r="I7237"/>
      <c r="J7237"/>
      <c r="K7237"/>
      <c r="L7237"/>
      <c r="M7237"/>
      <c r="N7237"/>
      <c r="O7237"/>
      <c r="P7237"/>
      <c r="Q7237"/>
      <c r="R7237"/>
      <c r="S7237"/>
      <c r="T7237"/>
      <c r="U7237"/>
      <c r="V7237"/>
      <c r="W7237"/>
      <c r="X7237"/>
      <c r="Y7237"/>
      <c r="Z7237"/>
    </row>
    <row r="7238" spans="1:26" x14ac:dyDescent="0.25">
      <c r="A7238"/>
      <c r="B7238"/>
      <c r="C7238"/>
      <c r="D7238"/>
      <c r="E7238"/>
      <c r="F7238"/>
      <c r="G7238"/>
      <c r="H7238"/>
      <c r="I7238"/>
      <c r="J7238"/>
      <c r="K7238"/>
      <c r="L7238"/>
      <c r="M7238"/>
      <c r="N7238"/>
      <c r="O7238"/>
      <c r="P7238"/>
      <c r="Q7238"/>
      <c r="R7238"/>
      <c r="S7238"/>
      <c r="T7238"/>
      <c r="U7238"/>
      <c r="V7238"/>
      <c r="W7238"/>
      <c r="X7238"/>
      <c r="Y7238"/>
      <c r="Z7238"/>
    </row>
    <row r="7239" spans="1:26" x14ac:dyDescent="0.25">
      <c r="A7239"/>
      <c r="B7239"/>
      <c r="C7239"/>
      <c r="D7239"/>
      <c r="E7239"/>
      <c r="F7239"/>
      <c r="G7239"/>
      <c r="H7239"/>
      <c r="I7239"/>
      <c r="J7239"/>
      <c r="K7239"/>
      <c r="L7239"/>
      <c r="M7239"/>
      <c r="N7239"/>
      <c r="O7239"/>
      <c r="P7239"/>
      <c r="Q7239"/>
      <c r="R7239"/>
      <c r="S7239"/>
      <c r="T7239"/>
      <c r="U7239"/>
      <c r="V7239"/>
      <c r="W7239"/>
      <c r="X7239"/>
      <c r="Y7239"/>
      <c r="Z7239"/>
    </row>
    <row r="7240" spans="1:26" x14ac:dyDescent="0.25">
      <c r="A7240"/>
      <c r="B7240"/>
      <c r="C7240"/>
      <c r="D7240"/>
      <c r="E7240"/>
      <c r="F7240"/>
      <c r="G7240"/>
      <c r="H7240"/>
      <c r="I7240"/>
      <c r="J7240"/>
      <c r="K7240"/>
      <c r="L7240"/>
      <c r="M7240"/>
      <c r="N7240"/>
      <c r="O7240"/>
      <c r="P7240"/>
      <c r="Q7240"/>
      <c r="R7240"/>
      <c r="S7240"/>
      <c r="T7240"/>
      <c r="U7240"/>
      <c r="V7240"/>
      <c r="W7240"/>
      <c r="X7240"/>
      <c r="Y7240"/>
      <c r="Z7240"/>
    </row>
    <row r="7241" spans="1:26" x14ac:dyDescent="0.25">
      <c r="A7241"/>
      <c r="B7241"/>
      <c r="C7241"/>
      <c r="D7241"/>
      <c r="E7241"/>
      <c r="F7241"/>
      <c r="G7241"/>
      <c r="H7241"/>
      <c r="I7241"/>
      <c r="J7241"/>
      <c r="K7241"/>
      <c r="L7241"/>
      <c r="M7241"/>
      <c r="N7241"/>
      <c r="O7241"/>
      <c r="P7241"/>
      <c r="Q7241"/>
      <c r="R7241"/>
      <c r="S7241"/>
      <c r="T7241"/>
      <c r="U7241"/>
      <c r="V7241"/>
      <c r="W7241"/>
      <c r="X7241"/>
      <c r="Y7241"/>
      <c r="Z7241"/>
    </row>
    <row r="7242" spans="1:26" x14ac:dyDescent="0.25">
      <c r="A7242"/>
      <c r="B7242"/>
      <c r="C7242"/>
      <c r="D7242"/>
      <c r="E7242"/>
      <c r="F7242"/>
      <c r="G7242"/>
      <c r="H7242"/>
      <c r="I7242"/>
      <c r="J7242"/>
      <c r="K7242"/>
      <c r="L7242"/>
      <c r="M7242"/>
      <c r="N7242"/>
      <c r="O7242"/>
      <c r="P7242"/>
      <c r="Q7242"/>
      <c r="R7242"/>
      <c r="S7242"/>
      <c r="T7242"/>
      <c r="U7242"/>
      <c r="V7242"/>
      <c r="W7242"/>
      <c r="X7242"/>
      <c r="Y7242"/>
      <c r="Z7242"/>
    </row>
    <row r="7243" spans="1:26" x14ac:dyDescent="0.25">
      <c r="A7243"/>
      <c r="B7243"/>
      <c r="C7243"/>
      <c r="D7243"/>
      <c r="E7243"/>
      <c r="F7243"/>
      <c r="G7243"/>
      <c r="H7243"/>
      <c r="I7243"/>
      <c r="J7243"/>
      <c r="K7243"/>
      <c r="L7243"/>
      <c r="M7243"/>
      <c r="N7243"/>
      <c r="O7243"/>
      <c r="P7243"/>
      <c r="Q7243"/>
      <c r="R7243"/>
      <c r="S7243"/>
      <c r="T7243"/>
      <c r="U7243"/>
      <c r="V7243"/>
      <c r="W7243"/>
      <c r="X7243"/>
      <c r="Y7243"/>
      <c r="Z7243"/>
    </row>
    <row r="7244" spans="1:26" x14ac:dyDescent="0.25">
      <c r="A7244"/>
      <c r="B7244"/>
      <c r="C7244"/>
      <c r="D7244"/>
      <c r="E7244"/>
      <c r="F7244"/>
      <c r="G7244"/>
      <c r="H7244"/>
      <c r="I7244"/>
      <c r="J7244"/>
      <c r="K7244"/>
      <c r="L7244"/>
      <c r="M7244"/>
      <c r="N7244"/>
      <c r="O7244"/>
      <c r="P7244"/>
      <c r="Q7244"/>
      <c r="R7244"/>
      <c r="S7244"/>
      <c r="T7244"/>
      <c r="U7244"/>
      <c r="V7244"/>
      <c r="W7244"/>
      <c r="X7244"/>
      <c r="Y7244"/>
      <c r="Z7244"/>
    </row>
    <row r="7245" spans="1:26" x14ac:dyDescent="0.25">
      <c r="A7245"/>
      <c r="B7245"/>
      <c r="C7245"/>
      <c r="D7245"/>
      <c r="E7245"/>
      <c r="F7245"/>
      <c r="G7245"/>
      <c r="H7245"/>
      <c r="I7245"/>
      <c r="J7245"/>
      <c r="K7245"/>
      <c r="L7245"/>
      <c r="M7245"/>
      <c r="N7245"/>
      <c r="O7245"/>
      <c r="P7245"/>
      <c r="Q7245"/>
      <c r="R7245"/>
      <c r="S7245"/>
      <c r="T7245"/>
      <c r="U7245"/>
      <c r="V7245"/>
      <c r="W7245"/>
      <c r="X7245"/>
      <c r="Y7245"/>
      <c r="Z7245"/>
    </row>
    <row r="7246" spans="1:26" x14ac:dyDescent="0.25">
      <c r="A7246"/>
      <c r="B7246"/>
      <c r="C7246"/>
      <c r="D7246"/>
      <c r="E7246"/>
      <c r="F7246"/>
      <c r="G7246"/>
      <c r="H7246"/>
      <c r="I7246"/>
      <c r="J7246"/>
      <c r="K7246"/>
      <c r="L7246"/>
      <c r="M7246"/>
      <c r="N7246"/>
      <c r="O7246"/>
      <c r="P7246"/>
      <c r="Q7246"/>
      <c r="R7246"/>
      <c r="S7246"/>
      <c r="T7246"/>
      <c r="U7246"/>
      <c r="V7246"/>
      <c r="W7246"/>
      <c r="X7246"/>
      <c r="Y7246"/>
      <c r="Z7246"/>
    </row>
    <row r="7247" spans="1:26" x14ac:dyDescent="0.25">
      <c r="A7247"/>
      <c r="B7247"/>
      <c r="C7247"/>
      <c r="D7247"/>
      <c r="E7247"/>
      <c r="F7247"/>
      <c r="G7247"/>
      <c r="H7247"/>
      <c r="I7247"/>
      <c r="J7247"/>
      <c r="K7247"/>
      <c r="L7247"/>
      <c r="M7247"/>
      <c r="N7247"/>
      <c r="O7247"/>
      <c r="P7247"/>
      <c r="Q7247"/>
      <c r="R7247"/>
      <c r="S7247"/>
      <c r="T7247"/>
      <c r="U7247"/>
      <c r="V7247"/>
      <c r="W7247"/>
      <c r="X7247"/>
      <c r="Y7247"/>
      <c r="Z7247"/>
    </row>
    <row r="7248" spans="1:26" x14ac:dyDescent="0.25">
      <c r="A7248"/>
      <c r="B7248"/>
      <c r="C7248"/>
      <c r="D7248"/>
      <c r="E7248"/>
      <c r="F7248"/>
      <c r="G7248"/>
      <c r="H7248"/>
      <c r="I7248"/>
      <c r="J7248"/>
      <c r="K7248"/>
      <c r="L7248"/>
      <c r="M7248"/>
      <c r="N7248"/>
      <c r="O7248"/>
      <c r="P7248"/>
      <c r="Q7248"/>
      <c r="R7248"/>
      <c r="S7248"/>
      <c r="T7248"/>
      <c r="U7248"/>
      <c r="V7248"/>
      <c r="W7248"/>
      <c r="X7248"/>
      <c r="Y7248"/>
      <c r="Z7248"/>
    </row>
    <row r="7249" spans="1:26" x14ac:dyDescent="0.25">
      <c r="A7249"/>
      <c r="B7249"/>
      <c r="C7249"/>
      <c r="D7249"/>
      <c r="E7249"/>
      <c r="F7249"/>
      <c r="G7249"/>
      <c r="H7249"/>
      <c r="I7249"/>
      <c r="J7249"/>
      <c r="K7249"/>
      <c r="L7249"/>
      <c r="M7249"/>
      <c r="N7249"/>
      <c r="O7249"/>
      <c r="P7249"/>
      <c r="Q7249"/>
      <c r="R7249"/>
      <c r="S7249"/>
      <c r="T7249"/>
      <c r="U7249"/>
      <c r="V7249"/>
      <c r="W7249"/>
      <c r="X7249"/>
      <c r="Y7249"/>
      <c r="Z7249"/>
    </row>
    <row r="7250" spans="1:26" x14ac:dyDescent="0.25">
      <c r="A7250"/>
      <c r="B7250"/>
      <c r="C7250"/>
      <c r="D7250"/>
      <c r="E7250"/>
      <c r="F7250"/>
      <c r="G7250"/>
      <c r="H7250"/>
      <c r="I7250"/>
      <c r="J7250"/>
      <c r="K7250"/>
      <c r="L7250"/>
      <c r="M7250"/>
      <c r="N7250"/>
      <c r="O7250"/>
      <c r="P7250"/>
      <c r="Q7250"/>
      <c r="R7250"/>
      <c r="S7250"/>
      <c r="T7250"/>
      <c r="U7250"/>
      <c r="V7250"/>
      <c r="W7250"/>
      <c r="X7250"/>
      <c r="Y7250"/>
      <c r="Z7250"/>
    </row>
    <row r="7251" spans="1:26" x14ac:dyDescent="0.25">
      <c r="A7251"/>
      <c r="B7251"/>
      <c r="C7251"/>
      <c r="D7251"/>
      <c r="E7251"/>
      <c r="F7251"/>
      <c r="G7251"/>
      <c r="H7251"/>
      <c r="I7251"/>
      <c r="J7251"/>
      <c r="K7251"/>
      <c r="L7251"/>
      <c r="M7251"/>
      <c r="N7251"/>
      <c r="O7251"/>
      <c r="P7251"/>
      <c r="Q7251"/>
      <c r="R7251"/>
      <c r="S7251"/>
      <c r="T7251"/>
      <c r="U7251"/>
      <c r="V7251"/>
      <c r="W7251"/>
      <c r="X7251"/>
      <c r="Y7251"/>
      <c r="Z7251"/>
    </row>
    <row r="7252" spans="1:26" x14ac:dyDescent="0.25">
      <c r="A7252"/>
      <c r="B7252"/>
      <c r="C7252"/>
      <c r="D7252"/>
      <c r="E7252"/>
      <c r="F7252"/>
      <c r="G7252"/>
      <c r="H7252"/>
      <c r="I7252"/>
      <c r="J7252"/>
      <c r="K7252"/>
      <c r="L7252"/>
      <c r="M7252"/>
      <c r="N7252"/>
      <c r="O7252"/>
      <c r="P7252"/>
      <c r="Q7252"/>
      <c r="R7252"/>
      <c r="S7252"/>
      <c r="T7252"/>
      <c r="U7252"/>
      <c r="V7252"/>
      <c r="W7252"/>
      <c r="X7252"/>
      <c r="Y7252"/>
      <c r="Z7252"/>
    </row>
    <row r="7253" spans="1:26" x14ac:dyDescent="0.25">
      <c r="A7253"/>
      <c r="B7253"/>
      <c r="C7253"/>
      <c r="D7253"/>
      <c r="E7253"/>
      <c r="F7253"/>
      <c r="G7253"/>
      <c r="H7253"/>
      <c r="I7253"/>
      <c r="J7253"/>
      <c r="K7253"/>
      <c r="L7253"/>
      <c r="M7253"/>
      <c r="N7253"/>
      <c r="O7253"/>
      <c r="P7253"/>
      <c r="Q7253"/>
      <c r="R7253"/>
      <c r="S7253"/>
      <c r="T7253"/>
      <c r="U7253"/>
      <c r="V7253"/>
      <c r="W7253"/>
      <c r="X7253"/>
      <c r="Y7253"/>
      <c r="Z7253"/>
    </row>
    <row r="7254" spans="1:26" x14ac:dyDescent="0.25">
      <c r="A7254"/>
      <c r="B7254"/>
      <c r="C7254"/>
      <c r="D7254"/>
      <c r="E7254"/>
      <c r="F7254"/>
      <c r="G7254"/>
      <c r="H7254"/>
      <c r="I7254"/>
      <c r="J7254"/>
      <c r="K7254"/>
      <c r="L7254"/>
      <c r="M7254"/>
      <c r="N7254"/>
      <c r="O7254"/>
      <c r="P7254"/>
      <c r="Q7254"/>
      <c r="R7254"/>
      <c r="S7254"/>
      <c r="T7254"/>
      <c r="U7254"/>
      <c r="V7254"/>
      <c r="W7254"/>
      <c r="X7254"/>
      <c r="Y7254"/>
      <c r="Z7254"/>
    </row>
    <row r="7255" spans="1:26" x14ac:dyDescent="0.25">
      <c r="A7255"/>
      <c r="B7255"/>
      <c r="C7255"/>
      <c r="D7255"/>
      <c r="E7255"/>
      <c r="F7255"/>
      <c r="G7255"/>
      <c r="H7255"/>
      <c r="I7255"/>
      <c r="J7255"/>
      <c r="K7255"/>
      <c r="L7255"/>
      <c r="M7255"/>
      <c r="N7255"/>
      <c r="O7255"/>
      <c r="P7255"/>
      <c r="Q7255"/>
      <c r="R7255"/>
      <c r="S7255"/>
      <c r="T7255"/>
      <c r="U7255"/>
      <c r="V7255"/>
      <c r="W7255"/>
      <c r="X7255"/>
      <c r="Y7255"/>
      <c r="Z7255"/>
    </row>
    <row r="7256" spans="1:26" x14ac:dyDescent="0.25">
      <c r="A7256"/>
      <c r="B7256"/>
      <c r="C7256"/>
      <c r="D7256"/>
      <c r="E7256"/>
      <c r="F7256"/>
      <c r="G7256"/>
      <c r="H7256"/>
      <c r="I7256"/>
      <c r="J7256"/>
      <c r="K7256"/>
      <c r="L7256"/>
      <c r="M7256"/>
      <c r="N7256"/>
      <c r="O7256"/>
      <c r="P7256"/>
      <c r="Q7256"/>
      <c r="R7256"/>
      <c r="S7256"/>
      <c r="T7256"/>
      <c r="U7256"/>
      <c r="V7256"/>
      <c r="W7256"/>
      <c r="X7256"/>
      <c r="Y7256"/>
      <c r="Z7256"/>
    </row>
    <row r="7257" spans="1:26" x14ac:dyDescent="0.25">
      <c r="A7257"/>
      <c r="B7257"/>
      <c r="C7257"/>
      <c r="D7257"/>
      <c r="E7257"/>
      <c r="F7257"/>
      <c r="G7257"/>
      <c r="H7257"/>
      <c r="I7257"/>
      <c r="J7257"/>
      <c r="K7257"/>
      <c r="L7257"/>
      <c r="M7257"/>
      <c r="N7257"/>
      <c r="O7257"/>
      <c r="P7257"/>
      <c r="Q7257"/>
      <c r="R7257"/>
      <c r="S7257"/>
      <c r="T7257"/>
      <c r="U7257"/>
      <c r="V7257"/>
      <c r="W7257"/>
      <c r="X7257"/>
      <c r="Y7257"/>
      <c r="Z7257"/>
    </row>
    <row r="7258" spans="1:26" x14ac:dyDescent="0.25">
      <c r="A7258"/>
      <c r="B7258"/>
      <c r="C7258"/>
      <c r="D7258"/>
      <c r="E7258"/>
      <c r="F7258"/>
      <c r="G7258"/>
      <c r="H7258"/>
      <c r="I7258"/>
      <c r="J7258"/>
      <c r="K7258"/>
      <c r="L7258"/>
      <c r="M7258"/>
      <c r="N7258"/>
      <c r="O7258"/>
      <c r="P7258"/>
      <c r="Q7258"/>
      <c r="R7258"/>
      <c r="S7258"/>
      <c r="T7258"/>
      <c r="U7258"/>
      <c r="V7258"/>
      <c r="W7258"/>
      <c r="X7258"/>
      <c r="Y7258"/>
      <c r="Z7258"/>
    </row>
    <row r="7259" spans="1:26" x14ac:dyDescent="0.25">
      <c r="A7259"/>
      <c r="B7259"/>
      <c r="C7259"/>
      <c r="D7259"/>
      <c r="E7259"/>
      <c r="F7259"/>
      <c r="G7259"/>
      <c r="H7259"/>
      <c r="I7259"/>
      <c r="J7259"/>
      <c r="K7259"/>
      <c r="L7259"/>
      <c r="M7259"/>
      <c r="N7259"/>
      <c r="O7259"/>
      <c r="P7259"/>
      <c r="Q7259"/>
      <c r="R7259"/>
      <c r="S7259"/>
      <c r="T7259"/>
      <c r="U7259"/>
      <c r="V7259"/>
      <c r="W7259"/>
      <c r="X7259"/>
      <c r="Y7259"/>
      <c r="Z7259"/>
    </row>
    <row r="7260" spans="1:26" x14ac:dyDescent="0.25">
      <c r="A7260"/>
      <c r="B7260"/>
      <c r="C7260"/>
      <c r="D7260"/>
      <c r="E7260"/>
      <c r="F7260"/>
      <c r="G7260"/>
      <c r="H7260"/>
      <c r="I7260"/>
      <c r="J7260"/>
      <c r="K7260"/>
      <c r="L7260"/>
      <c r="M7260"/>
      <c r="N7260"/>
      <c r="O7260"/>
      <c r="P7260"/>
      <c r="Q7260"/>
      <c r="R7260"/>
      <c r="S7260"/>
      <c r="T7260"/>
      <c r="U7260"/>
      <c r="V7260"/>
      <c r="W7260"/>
      <c r="X7260"/>
      <c r="Y7260"/>
      <c r="Z7260"/>
    </row>
    <row r="7261" spans="1:26" x14ac:dyDescent="0.25">
      <c r="A7261"/>
      <c r="B7261"/>
      <c r="C7261"/>
      <c r="D7261"/>
      <c r="E7261"/>
      <c r="F7261"/>
      <c r="G7261"/>
      <c r="H7261"/>
      <c r="I7261"/>
      <c r="J7261"/>
      <c r="K7261"/>
      <c r="L7261"/>
      <c r="M7261"/>
      <c r="N7261"/>
      <c r="O7261"/>
      <c r="P7261"/>
      <c r="Q7261"/>
      <c r="R7261"/>
      <c r="S7261"/>
      <c r="T7261"/>
      <c r="U7261"/>
      <c r="V7261"/>
      <c r="W7261"/>
      <c r="X7261"/>
      <c r="Y7261"/>
      <c r="Z7261"/>
    </row>
    <row r="7262" spans="1:26" x14ac:dyDescent="0.25">
      <c r="A7262"/>
      <c r="B7262"/>
      <c r="C7262"/>
      <c r="D7262"/>
      <c r="E7262"/>
      <c r="F7262"/>
      <c r="G7262"/>
      <c r="H7262"/>
      <c r="I7262"/>
      <c r="J7262"/>
      <c r="K7262"/>
      <c r="L7262"/>
      <c r="M7262"/>
      <c r="N7262"/>
      <c r="O7262"/>
      <c r="P7262"/>
      <c r="Q7262"/>
      <c r="R7262"/>
      <c r="S7262"/>
      <c r="T7262"/>
      <c r="U7262"/>
      <c r="V7262"/>
      <c r="W7262"/>
      <c r="X7262"/>
      <c r="Y7262"/>
      <c r="Z7262"/>
    </row>
    <row r="7263" spans="1:26" x14ac:dyDescent="0.25">
      <c r="A7263"/>
      <c r="B7263"/>
      <c r="C7263"/>
      <c r="D7263"/>
      <c r="E7263"/>
      <c r="F7263"/>
      <c r="G7263"/>
      <c r="H7263"/>
      <c r="I7263"/>
      <c r="J7263"/>
      <c r="K7263"/>
      <c r="L7263"/>
      <c r="M7263"/>
      <c r="N7263"/>
      <c r="O7263"/>
      <c r="P7263"/>
      <c r="Q7263"/>
      <c r="R7263"/>
      <c r="S7263"/>
      <c r="T7263"/>
      <c r="U7263"/>
      <c r="V7263"/>
      <c r="W7263"/>
      <c r="X7263"/>
      <c r="Y7263"/>
      <c r="Z7263"/>
    </row>
    <row r="7264" spans="1:26" x14ac:dyDescent="0.25">
      <c r="A7264"/>
      <c r="B7264"/>
      <c r="C7264"/>
      <c r="D7264"/>
      <c r="E7264"/>
      <c r="F7264"/>
      <c r="G7264"/>
      <c r="H7264"/>
      <c r="I7264"/>
      <c r="J7264"/>
      <c r="K7264"/>
      <c r="L7264"/>
      <c r="M7264"/>
      <c r="N7264"/>
      <c r="O7264"/>
      <c r="P7264"/>
      <c r="Q7264"/>
      <c r="R7264"/>
      <c r="S7264"/>
      <c r="T7264"/>
      <c r="U7264"/>
      <c r="V7264"/>
      <c r="W7264"/>
      <c r="X7264"/>
      <c r="Y7264"/>
      <c r="Z7264"/>
    </row>
    <row r="7265" spans="1:26" x14ac:dyDescent="0.25">
      <c r="A7265"/>
      <c r="B7265"/>
      <c r="C7265"/>
      <c r="D7265"/>
      <c r="E7265"/>
      <c r="F7265"/>
      <c r="G7265"/>
      <c r="H7265"/>
      <c r="I7265"/>
      <c r="J7265"/>
      <c r="K7265"/>
      <c r="L7265"/>
      <c r="M7265"/>
      <c r="N7265"/>
      <c r="O7265"/>
      <c r="P7265"/>
      <c r="Q7265"/>
      <c r="R7265"/>
      <c r="S7265"/>
      <c r="T7265"/>
      <c r="U7265"/>
      <c r="V7265"/>
      <c r="W7265"/>
      <c r="X7265"/>
      <c r="Y7265"/>
      <c r="Z7265"/>
    </row>
    <row r="7266" spans="1:26" x14ac:dyDescent="0.25">
      <c r="A7266"/>
      <c r="B7266"/>
      <c r="C7266"/>
      <c r="D7266"/>
      <c r="E7266"/>
      <c r="F7266"/>
      <c r="G7266"/>
      <c r="H7266"/>
      <c r="I7266"/>
      <c r="J7266"/>
      <c r="K7266"/>
      <c r="L7266"/>
      <c r="M7266"/>
      <c r="N7266"/>
      <c r="O7266"/>
      <c r="P7266"/>
      <c r="Q7266"/>
      <c r="R7266"/>
      <c r="S7266"/>
      <c r="T7266"/>
      <c r="U7266"/>
      <c r="V7266"/>
      <c r="W7266"/>
      <c r="X7266"/>
      <c r="Y7266"/>
      <c r="Z7266"/>
    </row>
    <row r="7267" spans="1:26" x14ac:dyDescent="0.25">
      <c r="A7267"/>
      <c r="B7267"/>
      <c r="C7267"/>
      <c r="D7267"/>
      <c r="E7267"/>
      <c r="F7267"/>
      <c r="G7267"/>
      <c r="H7267"/>
      <c r="I7267"/>
      <c r="J7267"/>
      <c r="K7267"/>
      <c r="L7267"/>
      <c r="M7267"/>
      <c r="N7267"/>
      <c r="O7267"/>
      <c r="P7267"/>
      <c r="Q7267"/>
      <c r="R7267"/>
      <c r="S7267"/>
      <c r="T7267"/>
      <c r="U7267"/>
      <c r="V7267"/>
      <c r="W7267"/>
      <c r="X7267"/>
      <c r="Y7267"/>
      <c r="Z7267"/>
    </row>
    <row r="7268" spans="1:26" x14ac:dyDescent="0.25">
      <c r="A7268"/>
      <c r="B7268"/>
      <c r="C7268"/>
      <c r="D7268"/>
      <c r="E7268"/>
      <c r="F7268"/>
      <c r="G7268"/>
      <c r="H7268"/>
      <c r="I7268"/>
      <c r="J7268"/>
      <c r="K7268"/>
      <c r="L7268"/>
      <c r="M7268"/>
      <c r="N7268"/>
      <c r="O7268"/>
      <c r="P7268"/>
      <c r="Q7268"/>
      <c r="R7268"/>
      <c r="S7268"/>
      <c r="T7268"/>
      <c r="U7268"/>
      <c r="V7268"/>
      <c r="W7268"/>
      <c r="X7268"/>
      <c r="Y7268"/>
      <c r="Z7268"/>
    </row>
    <row r="7269" spans="1:26" x14ac:dyDescent="0.25">
      <c r="A7269"/>
      <c r="B7269"/>
      <c r="C7269"/>
      <c r="D7269"/>
      <c r="E7269"/>
      <c r="F7269"/>
      <c r="G7269"/>
      <c r="H7269"/>
      <c r="I7269"/>
      <c r="J7269"/>
      <c r="K7269"/>
      <c r="L7269"/>
      <c r="M7269"/>
      <c r="N7269"/>
      <c r="O7269"/>
      <c r="P7269"/>
      <c r="Q7269"/>
      <c r="R7269"/>
      <c r="S7269"/>
      <c r="T7269"/>
      <c r="U7269"/>
      <c r="V7269"/>
      <c r="W7269"/>
      <c r="X7269"/>
      <c r="Y7269"/>
      <c r="Z7269"/>
    </row>
    <row r="7270" spans="1:26" x14ac:dyDescent="0.25">
      <c r="A7270"/>
      <c r="B7270"/>
      <c r="C7270"/>
      <c r="D7270"/>
      <c r="E7270"/>
      <c r="F7270"/>
      <c r="G7270"/>
      <c r="H7270"/>
      <c r="I7270"/>
      <c r="J7270"/>
      <c r="K7270"/>
      <c r="L7270"/>
      <c r="M7270"/>
      <c r="N7270"/>
      <c r="O7270"/>
      <c r="P7270"/>
      <c r="Q7270"/>
      <c r="R7270"/>
      <c r="S7270"/>
      <c r="T7270"/>
      <c r="U7270"/>
      <c r="V7270"/>
      <c r="W7270"/>
      <c r="X7270"/>
      <c r="Y7270"/>
      <c r="Z7270"/>
    </row>
    <row r="7271" spans="1:26" x14ac:dyDescent="0.25">
      <c r="A7271"/>
      <c r="B7271"/>
      <c r="C7271"/>
      <c r="D7271"/>
      <c r="E7271"/>
      <c r="F7271"/>
      <c r="G7271"/>
      <c r="H7271"/>
      <c r="I7271"/>
      <c r="J7271"/>
      <c r="K7271"/>
      <c r="L7271"/>
      <c r="M7271"/>
      <c r="N7271"/>
      <c r="O7271"/>
      <c r="P7271"/>
      <c r="Q7271"/>
      <c r="R7271"/>
      <c r="S7271"/>
      <c r="T7271"/>
      <c r="U7271"/>
      <c r="V7271"/>
      <c r="W7271"/>
      <c r="X7271"/>
      <c r="Y7271"/>
      <c r="Z7271"/>
    </row>
    <row r="7272" spans="1:26" x14ac:dyDescent="0.25">
      <c r="A7272"/>
      <c r="B7272"/>
      <c r="C7272"/>
      <c r="D7272"/>
      <c r="E7272"/>
      <c r="F7272"/>
      <c r="G7272"/>
      <c r="H7272"/>
      <c r="I7272"/>
      <c r="J7272"/>
      <c r="K7272"/>
      <c r="L7272"/>
      <c r="M7272"/>
      <c r="N7272"/>
      <c r="O7272"/>
      <c r="P7272"/>
      <c r="Q7272"/>
      <c r="R7272"/>
      <c r="S7272"/>
      <c r="T7272"/>
      <c r="U7272"/>
      <c r="V7272"/>
      <c r="W7272"/>
      <c r="X7272"/>
      <c r="Y7272"/>
      <c r="Z7272"/>
    </row>
    <row r="7273" spans="1:26" x14ac:dyDescent="0.25">
      <c r="A7273"/>
      <c r="B7273"/>
      <c r="C7273"/>
      <c r="D7273"/>
      <c r="E7273"/>
      <c r="F7273"/>
      <c r="G7273"/>
      <c r="H7273"/>
      <c r="I7273"/>
      <c r="J7273"/>
      <c r="K7273"/>
      <c r="L7273"/>
      <c r="M7273"/>
      <c r="N7273"/>
      <c r="O7273"/>
      <c r="P7273"/>
      <c r="Q7273"/>
      <c r="R7273"/>
      <c r="S7273"/>
      <c r="T7273"/>
      <c r="U7273"/>
      <c r="V7273"/>
      <c r="W7273"/>
      <c r="X7273"/>
      <c r="Y7273"/>
      <c r="Z7273"/>
    </row>
    <row r="7274" spans="1:26" x14ac:dyDescent="0.25">
      <c r="A7274"/>
      <c r="B7274"/>
      <c r="C7274"/>
      <c r="D7274"/>
      <c r="E7274"/>
      <c r="F7274"/>
      <c r="G7274"/>
      <c r="H7274"/>
      <c r="I7274"/>
      <c r="J7274"/>
      <c r="K7274"/>
      <c r="L7274"/>
      <c r="M7274"/>
      <c r="N7274"/>
      <c r="O7274"/>
      <c r="P7274"/>
      <c r="Q7274"/>
      <c r="R7274"/>
      <c r="S7274"/>
      <c r="T7274"/>
      <c r="U7274"/>
      <c r="V7274"/>
      <c r="W7274"/>
      <c r="X7274"/>
      <c r="Y7274"/>
      <c r="Z7274"/>
    </row>
    <row r="7275" spans="1:26" x14ac:dyDescent="0.25">
      <c r="A7275"/>
      <c r="B7275"/>
      <c r="C7275"/>
      <c r="D7275"/>
      <c r="E7275"/>
      <c r="F7275"/>
      <c r="G7275"/>
      <c r="H7275"/>
      <c r="I7275"/>
      <c r="J7275"/>
      <c r="K7275"/>
      <c r="L7275"/>
      <c r="M7275"/>
      <c r="N7275"/>
      <c r="O7275"/>
      <c r="P7275"/>
      <c r="Q7275"/>
      <c r="R7275"/>
      <c r="S7275"/>
      <c r="T7275"/>
      <c r="U7275"/>
      <c r="V7275"/>
      <c r="W7275"/>
      <c r="X7275"/>
      <c r="Y7275"/>
      <c r="Z7275"/>
    </row>
    <row r="7276" spans="1:26" x14ac:dyDescent="0.25">
      <c r="A7276"/>
      <c r="B7276"/>
      <c r="C7276"/>
      <c r="D7276"/>
      <c r="E7276"/>
      <c r="F7276"/>
      <c r="G7276"/>
      <c r="H7276"/>
      <c r="I7276"/>
      <c r="J7276"/>
      <c r="K7276"/>
      <c r="L7276"/>
      <c r="M7276"/>
      <c r="N7276"/>
      <c r="O7276"/>
      <c r="P7276"/>
      <c r="Q7276"/>
      <c r="R7276"/>
      <c r="S7276"/>
      <c r="T7276"/>
      <c r="U7276"/>
      <c r="V7276"/>
      <c r="W7276"/>
      <c r="X7276"/>
      <c r="Y7276"/>
      <c r="Z7276"/>
    </row>
    <row r="7277" spans="1:26" x14ac:dyDescent="0.25">
      <c r="A7277"/>
      <c r="B7277"/>
      <c r="C7277"/>
      <c r="D7277"/>
      <c r="E7277"/>
      <c r="F7277"/>
      <c r="G7277"/>
      <c r="H7277"/>
      <c r="I7277"/>
      <c r="J7277"/>
      <c r="K7277"/>
      <c r="L7277"/>
      <c r="M7277"/>
      <c r="N7277"/>
      <c r="O7277"/>
      <c r="P7277"/>
      <c r="Q7277"/>
      <c r="R7277"/>
      <c r="S7277"/>
      <c r="T7277"/>
      <c r="U7277"/>
      <c r="V7277"/>
      <c r="W7277"/>
      <c r="X7277"/>
      <c r="Y7277"/>
      <c r="Z7277"/>
    </row>
    <row r="7278" spans="1:26" x14ac:dyDescent="0.25">
      <c r="A7278"/>
      <c r="B7278"/>
      <c r="C7278"/>
      <c r="D7278"/>
      <c r="E7278"/>
      <c r="F7278"/>
      <c r="G7278"/>
      <c r="H7278"/>
      <c r="I7278"/>
      <c r="J7278"/>
      <c r="K7278"/>
      <c r="L7278"/>
      <c r="M7278"/>
      <c r="N7278"/>
      <c r="O7278"/>
      <c r="P7278"/>
      <c r="Q7278"/>
      <c r="R7278"/>
      <c r="S7278"/>
      <c r="T7278"/>
      <c r="U7278"/>
      <c r="V7278"/>
      <c r="W7278"/>
      <c r="X7278"/>
      <c r="Y7278"/>
      <c r="Z7278"/>
    </row>
    <row r="7279" spans="1:26" x14ac:dyDescent="0.25">
      <c r="A7279"/>
      <c r="B7279"/>
      <c r="C7279"/>
      <c r="D7279"/>
      <c r="E7279"/>
      <c r="F7279"/>
      <c r="G7279"/>
      <c r="H7279"/>
      <c r="I7279"/>
      <c r="J7279"/>
      <c r="K7279"/>
      <c r="L7279"/>
      <c r="M7279"/>
      <c r="N7279"/>
      <c r="O7279"/>
      <c r="P7279"/>
      <c r="Q7279"/>
      <c r="R7279"/>
      <c r="S7279"/>
      <c r="T7279"/>
      <c r="U7279"/>
      <c r="V7279"/>
      <c r="W7279"/>
      <c r="X7279"/>
      <c r="Y7279"/>
      <c r="Z7279"/>
    </row>
    <row r="7280" spans="1:26" x14ac:dyDescent="0.25">
      <c r="A7280"/>
      <c r="B7280"/>
      <c r="C7280"/>
      <c r="D7280"/>
      <c r="E7280"/>
      <c r="F7280"/>
      <c r="G7280"/>
      <c r="H7280"/>
      <c r="I7280"/>
      <c r="J7280"/>
      <c r="K7280"/>
      <c r="L7280"/>
      <c r="M7280"/>
      <c r="N7280"/>
      <c r="O7280"/>
      <c r="P7280"/>
      <c r="Q7280"/>
      <c r="R7280"/>
      <c r="S7280"/>
      <c r="T7280"/>
      <c r="U7280"/>
      <c r="V7280"/>
      <c r="W7280"/>
      <c r="X7280"/>
      <c r="Y7280"/>
      <c r="Z7280"/>
    </row>
    <row r="7281" spans="1:26" x14ac:dyDescent="0.25">
      <c r="A7281"/>
      <c r="B7281"/>
      <c r="C7281"/>
      <c r="D7281"/>
      <c r="E7281"/>
      <c r="F7281"/>
      <c r="G7281"/>
      <c r="H7281"/>
      <c r="I7281"/>
      <c r="J7281"/>
      <c r="K7281"/>
      <c r="L7281"/>
      <c r="M7281"/>
      <c r="N7281"/>
      <c r="O7281"/>
      <c r="P7281"/>
      <c r="Q7281"/>
      <c r="R7281"/>
      <c r="S7281"/>
      <c r="T7281"/>
      <c r="U7281"/>
      <c r="V7281"/>
      <c r="W7281"/>
      <c r="X7281"/>
      <c r="Y7281"/>
      <c r="Z7281"/>
    </row>
    <row r="7282" spans="1:26" x14ac:dyDescent="0.25">
      <c r="A7282"/>
      <c r="B7282"/>
      <c r="C7282"/>
      <c r="D7282"/>
      <c r="E7282"/>
      <c r="F7282"/>
      <c r="G7282"/>
      <c r="H7282"/>
      <c r="I7282"/>
      <c r="J7282"/>
      <c r="K7282"/>
      <c r="L7282"/>
      <c r="M7282"/>
      <c r="N7282"/>
      <c r="O7282"/>
      <c r="P7282"/>
      <c r="Q7282"/>
      <c r="R7282"/>
      <c r="S7282"/>
      <c r="T7282"/>
      <c r="U7282"/>
      <c r="V7282"/>
      <c r="W7282"/>
      <c r="X7282"/>
      <c r="Y7282"/>
      <c r="Z7282"/>
    </row>
    <row r="7283" spans="1:26" x14ac:dyDescent="0.25">
      <c r="A7283"/>
      <c r="B7283"/>
      <c r="C7283"/>
      <c r="D7283"/>
      <c r="E7283"/>
      <c r="F7283"/>
      <c r="G7283"/>
      <c r="H7283"/>
      <c r="I7283"/>
      <c r="J7283"/>
      <c r="K7283"/>
      <c r="L7283"/>
      <c r="M7283"/>
      <c r="N7283"/>
      <c r="O7283"/>
      <c r="P7283"/>
      <c r="Q7283"/>
      <c r="R7283"/>
      <c r="S7283"/>
      <c r="T7283"/>
      <c r="U7283"/>
      <c r="V7283"/>
      <c r="W7283"/>
      <c r="X7283"/>
      <c r="Y7283"/>
      <c r="Z7283"/>
    </row>
    <row r="7284" spans="1:26" x14ac:dyDescent="0.25">
      <c r="A7284"/>
      <c r="B7284"/>
      <c r="C7284"/>
      <c r="D7284"/>
      <c r="E7284"/>
      <c r="F7284"/>
      <c r="G7284"/>
      <c r="H7284"/>
      <c r="I7284"/>
      <c r="J7284"/>
      <c r="K7284"/>
      <c r="L7284"/>
      <c r="M7284"/>
      <c r="N7284"/>
      <c r="O7284"/>
      <c r="P7284"/>
      <c r="Q7284"/>
      <c r="R7284"/>
      <c r="S7284"/>
      <c r="T7284"/>
      <c r="U7284"/>
      <c r="V7284"/>
      <c r="W7284"/>
      <c r="X7284"/>
      <c r="Y7284"/>
      <c r="Z7284"/>
    </row>
    <row r="7285" spans="1:26" x14ac:dyDescent="0.25">
      <c r="A7285"/>
      <c r="B7285"/>
      <c r="C7285"/>
      <c r="D7285"/>
      <c r="E7285"/>
      <c r="F7285"/>
      <c r="G7285"/>
      <c r="H7285"/>
      <c r="I7285"/>
      <c r="J7285"/>
      <c r="K7285"/>
      <c r="L7285"/>
      <c r="M7285"/>
      <c r="N7285"/>
      <c r="O7285"/>
      <c r="P7285"/>
      <c r="Q7285"/>
      <c r="R7285"/>
      <c r="S7285"/>
      <c r="T7285"/>
      <c r="U7285"/>
      <c r="V7285"/>
      <c r="W7285"/>
      <c r="X7285"/>
      <c r="Y7285"/>
      <c r="Z7285"/>
    </row>
    <row r="7286" spans="1:26" x14ac:dyDescent="0.25">
      <c r="A7286"/>
      <c r="B7286"/>
      <c r="C7286"/>
      <c r="D7286"/>
      <c r="E7286"/>
      <c r="F7286"/>
      <c r="G7286"/>
      <c r="H7286"/>
      <c r="I7286"/>
      <c r="J7286"/>
      <c r="K7286"/>
      <c r="L7286"/>
      <c r="M7286"/>
      <c r="N7286"/>
      <c r="O7286"/>
      <c r="P7286"/>
      <c r="Q7286"/>
      <c r="R7286"/>
      <c r="S7286"/>
      <c r="T7286"/>
      <c r="U7286"/>
      <c r="V7286"/>
      <c r="W7286"/>
      <c r="X7286"/>
      <c r="Y7286"/>
      <c r="Z7286"/>
    </row>
    <row r="7287" spans="1:26" x14ac:dyDescent="0.25">
      <c r="A7287"/>
      <c r="B7287"/>
      <c r="C7287"/>
      <c r="D7287"/>
      <c r="E7287"/>
      <c r="F7287"/>
      <c r="G7287"/>
      <c r="H7287"/>
      <c r="I7287"/>
      <c r="J7287"/>
      <c r="K7287"/>
      <c r="L7287"/>
      <c r="M7287"/>
      <c r="N7287"/>
      <c r="O7287"/>
      <c r="P7287"/>
      <c r="Q7287"/>
      <c r="R7287"/>
      <c r="S7287"/>
      <c r="T7287"/>
      <c r="U7287"/>
      <c r="V7287"/>
      <c r="W7287"/>
      <c r="X7287"/>
      <c r="Y7287"/>
      <c r="Z7287"/>
    </row>
    <row r="7288" spans="1:26" x14ac:dyDescent="0.25">
      <c r="A7288"/>
      <c r="B7288"/>
      <c r="C7288"/>
      <c r="D7288"/>
      <c r="E7288"/>
      <c r="F7288"/>
      <c r="G7288"/>
      <c r="H7288"/>
      <c r="I7288"/>
      <c r="J7288"/>
      <c r="K7288"/>
      <c r="L7288"/>
      <c r="M7288"/>
      <c r="N7288"/>
      <c r="O7288"/>
      <c r="P7288"/>
      <c r="Q7288"/>
      <c r="R7288"/>
      <c r="S7288"/>
      <c r="T7288"/>
      <c r="U7288"/>
      <c r="V7288"/>
      <c r="W7288"/>
      <c r="X7288"/>
      <c r="Y7288"/>
      <c r="Z7288"/>
    </row>
    <row r="7289" spans="1:26" x14ac:dyDescent="0.25">
      <c r="A7289"/>
      <c r="B7289"/>
      <c r="C7289"/>
      <c r="D7289"/>
      <c r="E7289"/>
      <c r="F7289"/>
      <c r="G7289"/>
      <c r="H7289"/>
      <c r="I7289"/>
      <c r="J7289"/>
      <c r="K7289"/>
      <c r="L7289"/>
      <c r="M7289"/>
      <c r="N7289"/>
      <c r="O7289"/>
      <c r="P7289"/>
      <c r="Q7289"/>
      <c r="R7289"/>
      <c r="S7289"/>
      <c r="T7289"/>
      <c r="U7289"/>
      <c r="V7289"/>
      <c r="W7289"/>
      <c r="X7289"/>
      <c r="Y7289"/>
      <c r="Z7289"/>
    </row>
    <row r="7290" spans="1:26" x14ac:dyDescent="0.25">
      <c r="A7290"/>
      <c r="B7290"/>
      <c r="C7290"/>
      <c r="D7290"/>
      <c r="E7290"/>
      <c r="F7290"/>
      <c r="G7290"/>
      <c r="H7290"/>
      <c r="I7290"/>
      <c r="J7290"/>
      <c r="K7290"/>
      <c r="L7290"/>
      <c r="M7290"/>
      <c r="N7290"/>
      <c r="O7290"/>
      <c r="P7290"/>
      <c r="Q7290"/>
      <c r="R7290"/>
      <c r="S7290"/>
      <c r="T7290"/>
      <c r="U7290"/>
      <c r="V7290"/>
      <c r="W7290"/>
      <c r="X7290"/>
      <c r="Y7290"/>
      <c r="Z7290"/>
    </row>
    <row r="7291" spans="1:26" x14ac:dyDescent="0.25">
      <c r="A7291"/>
      <c r="B7291"/>
      <c r="C7291"/>
      <c r="D7291"/>
      <c r="E7291"/>
      <c r="F7291"/>
      <c r="G7291"/>
      <c r="H7291"/>
      <c r="I7291"/>
      <c r="J7291"/>
      <c r="K7291"/>
      <c r="L7291"/>
      <c r="M7291"/>
      <c r="N7291"/>
      <c r="O7291"/>
      <c r="P7291"/>
      <c r="Q7291"/>
      <c r="R7291"/>
      <c r="S7291"/>
      <c r="T7291"/>
      <c r="U7291"/>
      <c r="V7291"/>
      <c r="W7291"/>
      <c r="X7291"/>
      <c r="Y7291"/>
      <c r="Z7291"/>
    </row>
    <row r="7292" spans="1:26" x14ac:dyDescent="0.25">
      <c r="A7292"/>
      <c r="B7292"/>
      <c r="C7292"/>
      <c r="D7292"/>
      <c r="E7292"/>
      <c r="F7292"/>
      <c r="G7292"/>
      <c r="H7292"/>
      <c r="I7292"/>
      <c r="J7292"/>
      <c r="K7292"/>
      <c r="L7292"/>
      <c r="M7292"/>
      <c r="N7292"/>
      <c r="O7292"/>
      <c r="P7292"/>
      <c r="Q7292"/>
      <c r="R7292"/>
      <c r="S7292"/>
      <c r="T7292"/>
      <c r="U7292"/>
      <c r="V7292"/>
      <c r="W7292"/>
      <c r="X7292"/>
      <c r="Y7292"/>
      <c r="Z7292"/>
    </row>
    <row r="7293" spans="1:26" x14ac:dyDescent="0.25">
      <c r="A7293"/>
      <c r="B7293"/>
      <c r="C7293"/>
      <c r="D7293"/>
      <c r="E7293"/>
      <c r="F7293"/>
      <c r="G7293"/>
      <c r="H7293"/>
      <c r="I7293"/>
      <c r="J7293"/>
      <c r="K7293"/>
      <c r="L7293"/>
      <c r="M7293"/>
      <c r="N7293"/>
      <c r="O7293"/>
      <c r="P7293"/>
      <c r="Q7293"/>
      <c r="R7293"/>
      <c r="S7293"/>
      <c r="T7293"/>
      <c r="U7293"/>
      <c r="V7293"/>
      <c r="W7293"/>
      <c r="X7293"/>
      <c r="Y7293"/>
      <c r="Z7293"/>
    </row>
    <row r="7294" spans="1:26" x14ac:dyDescent="0.25">
      <c r="A7294"/>
      <c r="B7294"/>
      <c r="C7294"/>
      <c r="D7294"/>
      <c r="E7294"/>
      <c r="F7294"/>
      <c r="G7294"/>
      <c r="H7294"/>
      <c r="I7294"/>
      <c r="J7294"/>
      <c r="K7294"/>
      <c r="L7294"/>
      <c r="M7294"/>
      <c r="N7294"/>
      <c r="O7294"/>
      <c r="P7294"/>
      <c r="Q7294"/>
      <c r="R7294"/>
      <c r="S7294"/>
      <c r="T7294"/>
      <c r="U7294"/>
      <c r="V7294"/>
      <c r="W7294"/>
      <c r="X7294"/>
      <c r="Y7294"/>
      <c r="Z7294"/>
    </row>
    <row r="7295" spans="1:26" x14ac:dyDescent="0.25">
      <c r="A7295"/>
      <c r="B7295"/>
      <c r="C7295"/>
      <c r="D7295"/>
      <c r="E7295"/>
      <c r="F7295"/>
      <c r="G7295"/>
      <c r="H7295"/>
      <c r="I7295"/>
      <c r="J7295"/>
      <c r="K7295"/>
      <c r="L7295"/>
      <c r="M7295"/>
      <c r="N7295"/>
      <c r="O7295"/>
      <c r="P7295"/>
      <c r="Q7295"/>
      <c r="R7295"/>
      <c r="S7295"/>
      <c r="T7295"/>
      <c r="U7295"/>
      <c r="V7295"/>
      <c r="W7295"/>
      <c r="X7295"/>
      <c r="Y7295"/>
      <c r="Z7295"/>
    </row>
    <row r="7296" spans="1:26" x14ac:dyDescent="0.25">
      <c r="A7296"/>
      <c r="B7296"/>
      <c r="C7296"/>
      <c r="D7296"/>
      <c r="E7296"/>
      <c r="F7296"/>
      <c r="G7296"/>
      <c r="H7296"/>
      <c r="I7296"/>
      <c r="J7296"/>
      <c r="K7296"/>
      <c r="L7296"/>
      <c r="M7296"/>
      <c r="N7296"/>
      <c r="O7296"/>
      <c r="P7296"/>
      <c r="Q7296"/>
      <c r="R7296"/>
      <c r="S7296"/>
      <c r="T7296"/>
      <c r="U7296"/>
      <c r="V7296"/>
      <c r="W7296"/>
      <c r="X7296"/>
      <c r="Y7296"/>
      <c r="Z7296"/>
    </row>
    <row r="7297" spans="1:26" x14ac:dyDescent="0.25">
      <c r="A7297"/>
      <c r="B7297"/>
      <c r="C7297"/>
      <c r="D7297"/>
      <c r="E7297"/>
      <c r="F7297"/>
      <c r="G7297"/>
      <c r="H7297"/>
      <c r="I7297"/>
      <c r="J7297"/>
      <c r="K7297"/>
      <c r="L7297"/>
      <c r="M7297"/>
      <c r="N7297"/>
      <c r="O7297"/>
      <c r="P7297"/>
      <c r="Q7297"/>
      <c r="R7297"/>
      <c r="S7297"/>
      <c r="T7297"/>
      <c r="U7297"/>
      <c r="V7297"/>
      <c r="W7297"/>
      <c r="X7297"/>
      <c r="Y7297"/>
      <c r="Z7297"/>
    </row>
    <row r="7298" spans="1:26" x14ac:dyDescent="0.25">
      <c r="A7298"/>
      <c r="B7298"/>
      <c r="C7298"/>
      <c r="D7298"/>
      <c r="E7298"/>
      <c r="F7298"/>
      <c r="G7298"/>
      <c r="H7298"/>
      <c r="I7298"/>
      <c r="J7298"/>
      <c r="K7298"/>
      <c r="L7298"/>
      <c r="M7298"/>
      <c r="N7298"/>
      <c r="O7298"/>
      <c r="P7298"/>
      <c r="Q7298"/>
      <c r="R7298"/>
      <c r="S7298"/>
      <c r="T7298"/>
      <c r="U7298"/>
      <c r="V7298"/>
      <c r="W7298"/>
      <c r="X7298"/>
      <c r="Y7298"/>
      <c r="Z7298"/>
    </row>
    <row r="7299" spans="1:26" x14ac:dyDescent="0.25">
      <c r="A7299"/>
      <c r="B7299"/>
      <c r="C7299"/>
      <c r="D7299"/>
      <c r="E7299"/>
      <c r="F7299"/>
      <c r="G7299"/>
      <c r="H7299"/>
      <c r="I7299"/>
      <c r="J7299"/>
      <c r="K7299"/>
      <c r="L7299"/>
      <c r="M7299"/>
      <c r="N7299"/>
      <c r="O7299"/>
      <c r="P7299"/>
      <c r="Q7299"/>
      <c r="R7299"/>
      <c r="S7299"/>
      <c r="T7299"/>
      <c r="U7299"/>
      <c r="V7299"/>
      <c r="W7299"/>
      <c r="X7299"/>
      <c r="Y7299"/>
      <c r="Z7299"/>
    </row>
    <row r="7300" spans="1:26" x14ac:dyDescent="0.25">
      <c r="A7300"/>
      <c r="B7300"/>
      <c r="C7300"/>
      <c r="D7300"/>
      <c r="E7300"/>
      <c r="F7300"/>
      <c r="G7300"/>
      <c r="H7300"/>
      <c r="I7300"/>
      <c r="J7300"/>
      <c r="K7300"/>
      <c r="L7300"/>
      <c r="M7300"/>
      <c r="N7300"/>
      <c r="O7300"/>
      <c r="P7300"/>
      <c r="Q7300"/>
      <c r="R7300"/>
      <c r="S7300"/>
      <c r="T7300"/>
      <c r="U7300"/>
      <c r="V7300"/>
      <c r="W7300"/>
      <c r="X7300"/>
      <c r="Y7300"/>
      <c r="Z7300"/>
    </row>
    <row r="7301" spans="1:26" x14ac:dyDescent="0.25">
      <c r="A7301"/>
      <c r="B7301"/>
      <c r="C7301"/>
      <c r="D7301"/>
      <c r="E7301"/>
      <c r="F7301"/>
      <c r="G7301"/>
      <c r="H7301"/>
      <c r="I7301"/>
      <c r="J7301"/>
      <c r="K7301"/>
      <c r="L7301"/>
      <c r="M7301"/>
      <c r="N7301"/>
      <c r="O7301"/>
      <c r="P7301"/>
      <c r="Q7301"/>
      <c r="R7301"/>
      <c r="S7301"/>
      <c r="T7301"/>
      <c r="U7301"/>
      <c r="V7301"/>
      <c r="W7301"/>
      <c r="X7301"/>
      <c r="Y7301"/>
      <c r="Z7301"/>
    </row>
    <row r="7302" spans="1:26" x14ac:dyDescent="0.25">
      <c r="A7302"/>
      <c r="B7302"/>
      <c r="C7302"/>
      <c r="D7302"/>
      <c r="E7302"/>
      <c r="F7302"/>
      <c r="G7302"/>
      <c r="H7302"/>
      <c r="I7302"/>
      <c r="J7302"/>
      <c r="K7302"/>
      <c r="L7302"/>
      <c r="M7302"/>
      <c r="N7302"/>
      <c r="O7302"/>
      <c r="P7302"/>
      <c r="Q7302"/>
      <c r="R7302"/>
      <c r="S7302"/>
      <c r="T7302"/>
      <c r="U7302"/>
      <c r="V7302"/>
      <c r="W7302"/>
      <c r="X7302"/>
      <c r="Y7302"/>
      <c r="Z7302"/>
    </row>
    <row r="7303" spans="1:26" x14ac:dyDescent="0.25">
      <c r="A7303"/>
      <c r="B7303"/>
      <c r="C7303"/>
      <c r="D7303"/>
      <c r="E7303"/>
      <c r="F7303"/>
      <c r="G7303"/>
      <c r="H7303"/>
      <c r="I7303"/>
      <c r="J7303"/>
      <c r="K7303"/>
      <c r="L7303"/>
      <c r="M7303"/>
      <c r="N7303"/>
      <c r="O7303"/>
      <c r="P7303"/>
      <c r="Q7303"/>
      <c r="R7303"/>
      <c r="S7303"/>
      <c r="T7303"/>
      <c r="U7303"/>
      <c r="V7303"/>
      <c r="W7303"/>
      <c r="X7303"/>
      <c r="Y7303"/>
      <c r="Z7303"/>
    </row>
    <row r="7304" spans="1:26" x14ac:dyDescent="0.25">
      <c r="A7304"/>
      <c r="B7304"/>
      <c r="C7304"/>
      <c r="D7304"/>
      <c r="E7304"/>
      <c r="F7304"/>
      <c r="G7304"/>
      <c r="H7304"/>
      <c r="I7304"/>
      <c r="J7304"/>
      <c r="K7304"/>
      <c r="L7304"/>
      <c r="M7304"/>
      <c r="N7304"/>
      <c r="O7304"/>
      <c r="P7304"/>
      <c r="Q7304"/>
      <c r="R7304"/>
      <c r="S7304"/>
      <c r="T7304"/>
      <c r="U7304"/>
      <c r="V7304"/>
      <c r="W7304"/>
      <c r="X7304"/>
      <c r="Y7304"/>
      <c r="Z7304"/>
    </row>
    <row r="7305" spans="1:26" x14ac:dyDescent="0.25">
      <c r="A7305"/>
      <c r="B7305"/>
      <c r="C7305"/>
      <c r="D7305"/>
      <c r="E7305"/>
      <c r="F7305"/>
      <c r="G7305"/>
      <c r="H7305"/>
      <c r="I7305"/>
      <c r="J7305"/>
      <c r="K7305"/>
      <c r="L7305"/>
      <c r="M7305"/>
      <c r="N7305"/>
      <c r="O7305"/>
      <c r="P7305"/>
      <c r="Q7305"/>
      <c r="R7305"/>
      <c r="S7305"/>
      <c r="T7305"/>
      <c r="U7305"/>
      <c r="V7305"/>
      <c r="W7305"/>
      <c r="X7305"/>
      <c r="Y7305"/>
      <c r="Z7305"/>
    </row>
    <row r="7306" spans="1:26" x14ac:dyDescent="0.25">
      <c r="A7306"/>
      <c r="B7306"/>
      <c r="C7306"/>
      <c r="D7306"/>
      <c r="E7306"/>
      <c r="F7306"/>
      <c r="G7306"/>
      <c r="H7306"/>
      <c r="I7306"/>
      <c r="J7306"/>
      <c r="K7306"/>
      <c r="L7306"/>
      <c r="M7306"/>
      <c r="N7306"/>
      <c r="O7306"/>
      <c r="P7306"/>
      <c r="Q7306"/>
      <c r="R7306"/>
      <c r="S7306"/>
      <c r="T7306"/>
      <c r="U7306"/>
      <c r="V7306"/>
      <c r="W7306"/>
      <c r="X7306"/>
      <c r="Y7306"/>
      <c r="Z7306"/>
    </row>
    <row r="7307" spans="1:26" x14ac:dyDescent="0.25">
      <c r="A7307"/>
      <c r="B7307"/>
      <c r="C7307"/>
      <c r="D7307"/>
      <c r="E7307"/>
      <c r="F7307"/>
      <c r="G7307"/>
      <c r="H7307"/>
      <c r="I7307"/>
      <c r="J7307"/>
      <c r="K7307"/>
      <c r="L7307"/>
      <c r="M7307"/>
      <c r="N7307"/>
      <c r="O7307"/>
      <c r="P7307"/>
      <c r="Q7307"/>
      <c r="R7307"/>
      <c r="S7307"/>
      <c r="T7307"/>
      <c r="U7307"/>
      <c r="V7307"/>
      <c r="W7307"/>
      <c r="X7307"/>
      <c r="Y7307"/>
      <c r="Z7307"/>
    </row>
    <row r="7308" spans="1:26" x14ac:dyDescent="0.25">
      <c r="A7308"/>
      <c r="B7308"/>
      <c r="C7308"/>
      <c r="D7308"/>
      <c r="E7308"/>
      <c r="F7308"/>
      <c r="G7308"/>
      <c r="H7308"/>
      <c r="I7308"/>
      <c r="J7308"/>
      <c r="K7308"/>
      <c r="L7308"/>
      <c r="M7308"/>
      <c r="N7308"/>
      <c r="O7308"/>
      <c r="P7308"/>
      <c r="Q7308"/>
      <c r="R7308"/>
      <c r="S7308"/>
      <c r="T7308"/>
      <c r="U7308"/>
      <c r="V7308"/>
      <c r="W7308"/>
      <c r="X7308"/>
      <c r="Y7308"/>
      <c r="Z7308"/>
    </row>
    <row r="7309" spans="1:26" x14ac:dyDescent="0.25">
      <c r="A7309"/>
      <c r="B7309"/>
      <c r="C7309"/>
      <c r="D7309"/>
      <c r="E7309"/>
      <c r="F7309"/>
      <c r="G7309"/>
      <c r="H7309"/>
      <c r="I7309"/>
      <c r="J7309"/>
      <c r="K7309"/>
      <c r="L7309"/>
      <c r="M7309"/>
      <c r="N7309"/>
      <c r="O7309"/>
      <c r="P7309"/>
      <c r="Q7309"/>
      <c r="R7309"/>
      <c r="S7309"/>
      <c r="T7309"/>
      <c r="U7309"/>
      <c r="V7309"/>
      <c r="W7309"/>
      <c r="X7309"/>
      <c r="Y7309"/>
      <c r="Z7309"/>
    </row>
    <row r="7310" spans="1:26" x14ac:dyDescent="0.25">
      <c r="A7310"/>
      <c r="B7310"/>
      <c r="C7310"/>
      <c r="D7310"/>
      <c r="E7310"/>
      <c r="F7310"/>
      <c r="G7310"/>
      <c r="H7310"/>
      <c r="I7310"/>
      <c r="J7310"/>
      <c r="K7310"/>
      <c r="L7310"/>
      <c r="M7310"/>
      <c r="N7310"/>
      <c r="O7310"/>
      <c r="P7310"/>
      <c r="Q7310"/>
      <c r="R7310"/>
      <c r="S7310"/>
      <c r="T7310"/>
      <c r="U7310"/>
      <c r="V7310"/>
      <c r="W7310"/>
      <c r="X7310"/>
      <c r="Y7310"/>
      <c r="Z7310"/>
    </row>
    <row r="7311" spans="1:26" x14ac:dyDescent="0.25">
      <c r="A7311"/>
      <c r="B7311"/>
      <c r="C7311"/>
      <c r="D7311"/>
      <c r="E7311"/>
      <c r="F7311"/>
      <c r="G7311"/>
      <c r="H7311"/>
      <c r="I7311"/>
      <c r="J7311"/>
      <c r="K7311"/>
      <c r="L7311"/>
      <c r="M7311"/>
      <c r="N7311"/>
      <c r="O7311"/>
      <c r="P7311"/>
      <c r="Q7311"/>
      <c r="R7311"/>
      <c r="S7311"/>
      <c r="T7311"/>
      <c r="U7311"/>
      <c r="V7311"/>
      <c r="W7311"/>
      <c r="X7311"/>
      <c r="Y7311"/>
      <c r="Z7311"/>
    </row>
    <row r="7312" spans="1:26" x14ac:dyDescent="0.25">
      <c r="A7312"/>
      <c r="B7312"/>
      <c r="C7312"/>
      <c r="D7312"/>
      <c r="E7312"/>
      <c r="F7312"/>
      <c r="G7312"/>
      <c r="H7312"/>
      <c r="I7312"/>
      <c r="J7312"/>
      <c r="K7312"/>
      <c r="L7312"/>
      <c r="M7312"/>
      <c r="N7312"/>
      <c r="O7312"/>
      <c r="P7312"/>
      <c r="Q7312"/>
      <c r="R7312"/>
      <c r="S7312"/>
      <c r="T7312"/>
      <c r="U7312"/>
      <c r="V7312"/>
      <c r="W7312"/>
      <c r="X7312"/>
      <c r="Y7312"/>
      <c r="Z7312"/>
    </row>
    <row r="7313" spans="1:26" x14ac:dyDescent="0.25">
      <c r="A7313"/>
      <c r="B7313"/>
      <c r="C7313"/>
      <c r="D7313"/>
      <c r="E7313"/>
      <c r="F7313"/>
      <c r="G7313"/>
      <c r="H7313"/>
      <c r="I7313"/>
      <c r="J7313"/>
      <c r="K7313"/>
      <c r="L7313"/>
      <c r="M7313"/>
      <c r="N7313"/>
      <c r="O7313"/>
      <c r="P7313"/>
      <c r="Q7313"/>
      <c r="R7313"/>
      <c r="S7313"/>
      <c r="T7313"/>
      <c r="U7313"/>
      <c r="V7313"/>
      <c r="W7313"/>
      <c r="X7313"/>
      <c r="Y7313"/>
      <c r="Z7313"/>
    </row>
    <row r="7314" spans="1:26" x14ac:dyDescent="0.25">
      <c r="A7314"/>
      <c r="B7314"/>
      <c r="C7314"/>
      <c r="D7314"/>
      <c r="E7314"/>
      <c r="F7314"/>
      <c r="G7314"/>
      <c r="H7314"/>
      <c r="I7314"/>
      <c r="J7314"/>
      <c r="K7314"/>
      <c r="L7314"/>
      <c r="M7314"/>
      <c r="N7314"/>
      <c r="O7314"/>
      <c r="P7314"/>
      <c r="Q7314"/>
      <c r="R7314"/>
      <c r="S7314"/>
      <c r="T7314"/>
      <c r="U7314"/>
      <c r="V7314"/>
      <c r="W7314"/>
      <c r="X7314"/>
      <c r="Y7314"/>
      <c r="Z7314"/>
    </row>
    <row r="7315" spans="1:26" x14ac:dyDescent="0.25">
      <c r="A7315"/>
      <c r="B7315"/>
      <c r="C7315"/>
      <c r="D7315"/>
      <c r="E7315"/>
      <c r="F7315"/>
      <c r="G7315"/>
      <c r="H7315"/>
      <c r="I7315"/>
      <c r="J7315"/>
      <c r="K7315"/>
      <c r="L7315"/>
      <c r="M7315"/>
      <c r="N7315"/>
      <c r="O7315"/>
      <c r="P7315"/>
      <c r="Q7315"/>
      <c r="R7315"/>
      <c r="S7315"/>
      <c r="T7315"/>
      <c r="U7315"/>
      <c r="V7315"/>
      <c r="W7315"/>
      <c r="X7315"/>
      <c r="Y7315"/>
      <c r="Z7315"/>
    </row>
    <row r="7316" spans="1:26" x14ac:dyDescent="0.25">
      <c r="A7316"/>
      <c r="B7316"/>
      <c r="C7316"/>
      <c r="D7316"/>
      <c r="E7316"/>
      <c r="F7316"/>
      <c r="G7316"/>
      <c r="H7316"/>
      <c r="I7316"/>
      <c r="J7316"/>
      <c r="K7316"/>
      <c r="L7316"/>
      <c r="M7316"/>
      <c r="N7316"/>
      <c r="O7316"/>
      <c r="P7316"/>
      <c r="Q7316"/>
      <c r="R7316"/>
      <c r="S7316"/>
      <c r="T7316"/>
      <c r="U7316"/>
      <c r="V7316"/>
      <c r="W7316"/>
      <c r="X7316"/>
      <c r="Y7316"/>
      <c r="Z7316"/>
    </row>
    <row r="7317" spans="1:26" x14ac:dyDescent="0.25">
      <c r="A7317"/>
      <c r="B7317"/>
      <c r="C7317"/>
      <c r="D7317"/>
      <c r="E7317"/>
      <c r="F7317"/>
      <c r="G7317"/>
      <c r="H7317"/>
      <c r="I7317"/>
      <c r="J7317"/>
      <c r="K7317"/>
      <c r="L7317"/>
      <c r="M7317"/>
      <c r="N7317"/>
      <c r="O7317"/>
      <c r="P7317"/>
      <c r="Q7317"/>
      <c r="R7317"/>
      <c r="S7317"/>
      <c r="T7317"/>
      <c r="U7317"/>
      <c r="V7317"/>
      <c r="W7317"/>
      <c r="X7317"/>
      <c r="Y7317"/>
      <c r="Z7317"/>
    </row>
    <row r="7318" spans="1:26" x14ac:dyDescent="0.25">
      <c r="A7318"/>
      <c r="B7318"/>
      <c r="C7318"/>
      <c r="D7318"/>
      <c r="E7318"/>
      <c r="F7318"/>
      <c r="G7318"/>
      <c r="H7318"/>
      <c r="I7318"/>
      <c r="J7318"/>
      <c r="K7318"/>
      <c r="L7318"/>
      <c r="M7318"/>
      <c r="N7318"/>
      <c r="O7318"/>
      <c r="P7318"/>
      <c r="Q7318"/>
      <c r="R7318"/>
      <c r="S7318"/>
      <c r="T7318"/>
      <c r="U7318"/>
      <c r="V7318"/>
      <c r="W7318"/>
      <c r="X7318"/>
      <c r="Y7318"/>
      <c r="Z7318"/>
    </row>
    <row r="7319" spans="1:26" x14ac:dyDescent="0.25">
      <c r="A7319"/>
      <c r="B7319"/>
      <c r="C7319"/>
      <c r="D7319"/>
      <c r="E7319"/>
      <c r="F7319"/>
      <c r="G7319"/>
      <c r="H7319"/>
      <c r="I7319"/>
      <c r="J7319"/>
      <c r="K7319"/>
      <c r="L7319"/>
      <c r="M7319"/>
      <c r="N7319"/>
      <c r="O7319"/>
      <c r="P7319"/>
      <c r="Q7319"/>
      <c r="R7319"/>
      <c r="S7319"/>
      <c r="T7319"/>
      <c r="U7319"/>
      <c r="V7319"/>
      <c r="W7319"/>
      <c r="X7319"/>
      <c r="Y7319"/>
      <c r="Z7319"/>
    </row>
    <row r="7320" spans="1:26" x14ac:dyDescent="0.25">
      <c r="A7320"/>
      <c r="B7320"/>
      <c r="C7320"/>
      <c r="D7320"/>
      <c r="E7320"/>
      <c r="F7320"/>
      <c r="G7320"/>
      <c r="H7320"/>
      <c r="I7320"/>
      <c r="J7320"/>
      <c r="K7320"/>
      <c r="L7320"/>
      <c r="M7320"/>
      <c r="N7320"/>
      <c r="O7320"/>
      <c r="P7320"/>
      <c r="Q7320"/>
      <c r="R7320"/>
      <c r="S7320"/>
      <c r="T7320"/>
      <c r="U7320"/>
      <c r="V7320"/>
      <c r="W7320"/>
      <c r="X7320"/>
      <c r="Y7320"/>
      <c r="Z7320"/>
    </row>
    <row r="7321" spans="1:26" x14ac:dyDescent="0.25">
      <c r="A7321"/>
      <c r="B7321"/>
      <c r="C7321"/>
      <c r="D7321"/>
      <c r="E7321"/>
      <c r="F7321"/>
      <c r="G7321"/>
      <c r="H7321"/>
      <c r="I7321"/>
      <c r="J7321"/>
      <c r="K7321"/>
      <c r="L7321"/>
      <c r="M7321"/>
      <c r="N7321"/>
      <c r="O7321"/>
      <c r="P7321"/>
      <c r="Q7321"/>
      <c r="R7321"/>
      <c r="S7321"/>
      <c r="T7321"/>
      <c r="U7321"/>
      <c r="V7321"/>
      <c r="W7321"/>
      <c r="X7321"/>
      <c r="Y7321"/>
      <c r="Z7321"/>
    </row>
    <row r="7322" spans="1:26" x14ac:dyDescent="0.25">
      <c r="A7322"/>
      <c r="B7322"/>
      <c r="C7322"/>
      <c r="D7322"/>
      <c r="E7322"/>
      <c r="F7322"/>
      <c r="G7322"/>
      <c r="H7322"/>
      <c r="I7322"/>
      <c r="J7322"/>
      <c r="K7322"/>
      <c r="L7322"/>
      <c r="M7322"/>
      <c r="N7322"/>
      <c r="O7322"/>
      <c r="P7322"/>
      <c r="Q7322"/>
      <c r="R7322"/>
      <c r="S7322"/>
      <c r="T7322"/>
      <c r="U7322"/>
      <c r="V7322"/>
      <c r="W7322"/>
      <c r="X7322"/>
      <c r="Y7322"/>
      <c r="Z7322"/>
    </row>
    <row r="7323" spans="1:26" x14ac:dyDescent="0.25">
      <c r="A7323"/>
      <c r="B7323"/>
      <c r="C7323"/>
      <c r="D7323"/>
      <c r="E7323"/>
      <c r="F7323"/>
      <c r="G7323"/>
      <c r="H7323"/>
      <c r="I7323"/>
      <c r="J7323"/>
      <c r="K7323"/>
      <c r="L7323"/>
      <c r="M7323"/>
      <c r="N7323"/>
      <c r="O7323"/>
      <c r="P7323"/>
      <c r="Q7323"/>
      <c r="R7323"/>
      <c r="S7323"/>
      <c r="T7323"/>
      <c r="U7323"/>
      <c r="V7323"/>
      <c r="W7323"/>
      <c r="X7323"/>
      <c r="Y7323"/>
      <c r="Z7323"/>
    </row>
    <row r="7324" spans="1:26" x14ac:dyDescent="0.25">
      <c r="A7324"/>
      <c r="B7324"/>
      <c r="C7324"/>
      <c r="D7324"/>
      <c r="E7324"/>
      <c r="F7324"/>
      <c r="G7324"/>
      <c r="H7324"/>
      <c r="I7324"/>
      <c r="J7324"/>
      <c r="K7324"/>
      <c r="L7324"/>
      <c r="M7324"/>
      <c r="N7324"/>
      <c r="O7324"/>
      <c r="P7324"/>
      <c r="Q7324"/>
      <c r="R7324"/>
      <c r="S7324"/>
      <c r="T7324"/>
      <c r="U7324"/>
      <c r="V7324"/>
      <c r="W7324"/>
      <c r="X7324"/>
      <c r="Y7324"/>
      <c r="Z7324"/>
    </row>
    <row r="7325" spans="1:26" x14ac:dyDescent="0.25">
      <c r="A7325"/>
      <c r="B7325"/>
      <c r="C7325"/>
      <c r="D7325"/>
      <c r="E7325"/>
      <c r="F7325"/>
      <c r="G7325"/>
      <c r="H7325"/>
      <c r="I7325"/>
      <c r="J7325"/>
      <c r="K7325"/>
      <c r="L7325"/>
      <c r="M7325"/>
      <c r="N7325"/>
      <c r="O7325"/>
      <c r="P7325"/>
      <c r="Q7325"/>
      <c r="R7325"/>
      <c r="S7325"/>
      <c r="T7325"/>
      <c r="U7325"/>
      <c r="V7325"/>
      <c r="W7325"/>
      <c r="X7325"/>
      <c r="Y7325"/>
      <c r="Z7325"/>
    </row>
    <row r="7326" spans="1:26" x14ac:dyDescent="0.25">
      <c r="A7326"/>
      <c r="B7326"/>
      <c r="C7326"/>
      <c r="D7326"/>
      <c r="E7326"/>
      <c r="F7326"/>
      <c r="G7326"/>
      <c r="H7326"/>
      <c r="I7326"/>
      <c r="J7326"/>
      <c r="K7326"/>
      <c r="L7326"/>
      <c r="M7326"/>
      <c r="N7326"/>
      <c r="O7326"/>
      <c r="P7326"/>
      <c r="Q7326"/>
      <c r="R7326"/>
      <c r="S7326"/>
      <c r="T7326"/>
      <c r="U7326"/>
      <c r="V7326"/>
      <c r="W7326"/>
      <c r="X7326"/>
      <c r="Y7326"/>
      <c r="Z7326"/>
    </row>
    <row r="7327" spans="1:26" x14ac:dyDescent="0.25">
      <c r="A7327"/>
      <c r="B7327"/>
      <c r="C7327"/>
      <c r="D7327"/>
      <c r="E7327"/>
      <c r="F7327"/>
      <c r="G7327"/>
      <c r="H7327"/>
      <c r="I7327"/>
      <c r="J7327"/>
      <c r="K7327"/>
      <c r="L7327"/>
      <c r="M7327"/>
      <c r="N7327"/>
      <c r="O7327"/>
      <c r="P7327"/>
      <c r="Q7327"/>
      <c r="R7327"/>
      <c r="S7327"/>
      <c r="T7327"/>
      <c r="U7327"/>
      <c r="V7327"/>
      <c r="W7327"/>
      <c r="X7327"/>
      <c r="Y7327"/>
      <c r="Z7327"/>
    </row>
    <row r="7328" spans="1:26" x14ac:dyDescent="0.25">
      <c r="A7328"/>
      <c r="B7328"/>
      <c r="C7328"/>
      <c r="D7328"/>
      <c r="E7328"/>
      <c r="F7328"/>
      <c r="G7328"/>
      <c r="H7328"/>
      <c r="I7328"/>
      <c r="J7328"/>
      <c r="K7328"/>
      <c r="L7328"/>
      <c r="M7328"/>
      <c r="N7328"/>
      <c r="O7328"/>
      <c r="P7328"/>
      <c r="Q7328"/>
      <c r="R7328"/>
      <c r="S7328"/>
      <c r="T7328"/>
      <c r="U7328"/>
      <c r="V7328"/>
      <c r="W7328"/>
      <c r="X7328"/>
      <c r="Y7328"/>
      <c r="Z7328"/>
    </row>
    <row r="7329" spans="1:26" x14ac:dyDescent="0.25">
      <c r="A7329"/>
      <c r="B7329"/>
      <c r="C7329"/>
      <c r="D7329"/>
      <c r="E7329"/>
      <c r="F7329"/>
      <c r="G7329"/>
      <c r="H7329"/>
      <c r="I7329"/>
      <c r="J7329"/>
      <c r="K7329"/>
      <c r="L7329"/>
      <c r="M7329"/>
      <c r="N7329"/>
      <c r="O7329"/>
      <c r="P7329"/>
      <c r="Q7329"/>
      <c r="R7329"/>
      <c r="S7329"/>
      <c r="T7329"/>
      <c r="U7329"/>
      <c r="V7329"/>
      <c r="W7329"/>
      <c r="X7329"/>
      <c r="Y7329"/>
      <c r="Z7329"/>
    </row>
    <row r="7330" spans="1:26" x14ac:dyDescent="0.25">
      <c r="A7330"/>
      <c r="B7330"/>
      <c r="C7330"/>
      <c r="D7330"/>
      <c r="E7330"/>
      <c r="F7330"/>
      <c r="G7330"/>
      <c r="H7330"/>
      <c r="I7330"/>
      <c r="J7330"/>
      <c r="K7330"/>
      <c r="L7330"/>
      <c r="M7330"/>
      <c r="N7330"/>
      <c r="O7330"/>
      <c r="P7330"/>
      <c r="Q7330"/>
      <c r="R7330"/>
      <c r="S7330"/>
      <c r="T7330"/>
      <c r="U7330"/>
      <c r="V7330"/>
      <c r="W7330"/>
      <c r="X7330"/>
      <c r="Y7330"/>
      <c r="Z7330"/>
    </row>
    <row r="7331" spans="1:26" x14ac:dyDescent="0.25">
      <c r="A7331"/>
      <c r="B7331"/>
      <c r="C7331"/>
      <c r="D7331"/>
      <c r="E7331"/>
      <c r="F7331"/>
      <c r="G7331"/>
      <c r="H7331"/>
      <c r="I7331"/>
      <c r="J7331"/>
      <c r="K7331"/>
      <c r="L7331"/>
      <c r="M7331"/>
      <c r="N7331"/>
      <c r="O7331"/>
      <c r="P7331"/>
      <c r="Q7331"/>
      <c r="R7331"/>
      <c r="S7331"/>
      <c r="T7331"/>
      <c r="U7331"/>
      <c r="V7331"/>
      <c r="W7331"/>
      <c r="X7331"/>
      <c r="Y7331"/>
      <c r="Z7331"/>
    </row>
    <row r="7332" spans="1:26" x14ac:dyDescent="0.25">
      <c r="A7332"/>
      <c r="B7332"/>
      <c r="C7332"/>
      <c r="D7332"/>
      <c r="E7332"/>
      <c r="F7332"/>
      <c r="G7332"/>
      <c r="H7332"/>
      <c r="I7332"/>
      <c r="J7332"/>
      <c r="K7332"/>
      <c r="L7332"/>
      <c r="M7332"/>
      <c r="N7332"/>
      <c r="O7332"/>
      <c r="P7332"/>
      <c r="Q7332"/>
      <c r="R7332"/>
      <c r="S7332"/>
      <c r="T7332"/>
      <c r="U7332"/>
      <c r="V7332"/>
      <c r="W7332"/>
      <c r="X7332"/>
      <c r="Y7332"/>
      <c r="Z7332"/>
    </row>
    <row r="7333" spans="1:26" x14ac:dyDescent="0.25">
      <c r="A7333"/>
      <c r="B7333"/>
      <c r="C7333"/>
      <c r="D7333"/>
      <c r="E7333"/>
      <c r="F7333"/>
      <c r="G7333"/>
      <c r="H7333"/>
      <c r="I7333"/>
      <c r="J7333"/>
      <c r="K7333"/>
      <c r="L7333"/>
      <c r="M7333"/>
      <c r="N7333"/>
      <c r="O7333"/>
      <c r="P7333"/>
      <c r="Q7333"/>
      <c r="R7333"/>
      <c r="S7333"/>
      <c r="T7333"/>
      <c r="U7333"/>
      <c r="V7333"/>
      <c r="W7333"/>
      <c r="X7333"/>
      <c r="Y7333"/>
      <c r="Z7333"/>
    </row>
    <row r="7334" spans="1:26" x14ac:dyDescent="0.25">
      <c r="A7334"/>
      <c r="B7334"/>
      <c r="C7334"/>
      <c r="D7334"/>
      <c r="E7334"/>
      <c r="F7334"/>
      <c r="G7334"/>
      <c r="H7334"/>
      <c r="I7334"/>
      <c r="J7334"/>
      <c r="K7334"/>
      <c r="L7334"/>
      <c r="M7334"/>
      <c r="N7334"/>
      <c r="O7334"/>
      <c r="P7334"/>
      <c r="Q7334"/>
      <c r="R7334"/>
      <c r="S7334"/>
      <c r="T7334"/>
      <c r="U7334"/>
      <c r="V7334"/>
      <c r="W7334"/>
      <c r="X7334"/>
      <c r="Y7334"/>
      <c r="Z7334"/>
    </row>
    <row r="7335" spans="1:26" x14ac:dyDescent="0.25">
      <c r="A7335"/>
      <c r="B7335"/>
      <c r="C7335"/>
      <c r="D7335"/>
      <c r="E7335"/>
      <c r="F7335"/>
      <c r="G7335"/>
      <c r="H7335"/>
      <c r="I7335"/>
      <c r="J7335"/>
      <c r="K7335"/>
      <c r="L7335"/>
      <c r="M7335"/>
      <c r="N7335"/>
      <c r="O7335"/>
      <c r="P7335"/>
      <c r="Q7335"/>
      <c r="R7335"/>
      <c r="S7335"/>
      <c r="T7335"/>
      <c r="U7335"/>
      <c r="V7335"/>
      <c r="W7335"/>
      <c r="X7335"/>
      <c r="Y7335"/>
      <c r="Z7335"/>
    </row>
    <row r="7336" spans="1:26" x14ac:dyDescent="0.25">
      <c r="A7336"/>
      <c r="B7336"/>
      <c r="C7336"/>
      <c r="D7336"/>
      <c r="E7336"/>
      <c r="F7336"/>
      <c r="G7336"/>
      <c r="H7336"/>
      <c r="I7336"/>
      <c r="J7336"/>
      <c r="K7336"/>
      <c r="L7336"/>
      <c r="M7336"/>
      <c r="N7336"/>
      <c r="O7336"/>
      <c r="P7336"/>
      <c r="Q7336"/>
      <c r="R7336"/>
      <c r="S7336"/>
      <c r="T7336"/>
      <c r="U7336"/>
      <c r="V7336"/>
      <c r="W7336"/>
      <c r="X7336"/>
      <c r="Y7336"/>
      <c r="Z7336"/>
    </row>
    <row r="7337" spans="1:26" x14ac:dyDescent="0.25">
      <c r="A7337"/>
      <c r="B7337"/>
      <c r="C7337"/>
      <c r="D7337"/>
      <c r="E7337"/>
      <c r="F7337"/>
      <c r="G7337"/>
      <c r="H7337"/>
      <c r="I7337"/>
      <c r="J7337"/>
      <c r="K7337"/>
      <c r="L7337"/>
      <c r="M7337"/>
      <c r="N7337"/>
      <c r="O7337"/>
      <c r="P7337"/>
      <c r="Q7337"/>
      <c r="R7337"/>
      <c r="S7337"/>
      <c r="T7337"/>
      <c r="U7337"/>
      <c r="V7337"/>
      <c r="W7337"/>
      <c r="X7337"/>
      <c r="Y7337"/>
      <c r="Z7337"/>
    </row>
    <row r="7338" spans="1:26" x14ac:dyDescent="0.25">
      <c r="A7338"/>
      <c r="B7338"/>
      <c r="C7338"/>
      <c r="D7338"/>
      <c r="E7338"/>
      <c r="F7338"/>
      <c r="G7338"/>
      <c r="H7338"/>
      <c r="I7338"/>
      <c r="J7338"/>
      <c r="K7338"/>
      <c r="L7338"/>
      <c r="M7338"/>
      <c r="N7338"/>
      <c r="O7338"/>
      <c r="P7338"/>
      <c r="Q7338"/>
      <c r="R7338"/>
      <c r="S7338"/>
      <c r="T7338"/>
      <c r="U7338"/>
      <c r="V7338"/>
      <c r="W7338"/>
      <c r="X7338"/>
      <c r="Y7338"/>
      <c r="Z7338"/>
    </row>
    <row r="7339" spans="1:26" x14ac:dyDescent="0.25">
      <c r="A7339"/>
      <c r="B7339"/>
      <c r="C7339"/>
      <c r="D7339"/>
      <c r="E7339"/>
      <c r="F7339"/>
      <c r="G7339"/>
      <c r="H7339"/>
      <c r="I7339"/>
      <c r="J7339"/>
      <c r="K7339"/>
      <c r="L7339"/>
      <c r="M7339"/>
      <c r="N7339"/>
      <c r="O7339"/>
      <c r="P7339"/>
      <c r="Q7339"/>
      <c r="R7339"/>
      <c r="S7339"/>
      <c r="T7339"/>
      <c r="U7339"/>
      <c r="V7339"/>
      <c r="W7339"/>
      <c r="X7339"/>
      <c r="Y7339"/>
      <c r="Z7339"/>
    </row>
    <row r="7340" spans="1:26" x14ac:dyDescent="0.25">
      <c r="A7340"/>
      <c r="B7340"/>
      <c r="C7340"/>
      <c r="D7340"/>
      <c r="E7340"/>
      <c r="F7340"/>
      <c r="G7340"/>
      <c r="H7340"/>
      <c r="I7340"/>
      <c r="J7340"/>
      <c r="K7340"/>
      <c r="L7340"/>
      <c r="M7340"/>
      <c r="N7340"/>
      <c r="O7340"/>
      <c r="P7340"/>
      <c r="Q7340"/>
      <c r="R7340"/>
      <c r="S7340"/>
      <c r="T7340"/>
      <c r="U7340"/>
      <c r="V7340"/>
      <c r="W7340"/>
      <c r="X7340"/>
      <c r="Y7340"/>
      <c r="Z7340"/>
    </row>
    <row r="7341" spans="1:26" x14ac:dyDescent="0.25">
      <c r="A7341"/>
      <c r="B7341"/>
      <c r="C7341"/>
      <c r="D7341"/>
      <c r="E7341"/>
      <c r="F7341"/>
      <c r="G7341"/>
      <c r="H7341"/>
      <c r="I7341"/>
      <c r="J7341"/>
      <c r="K7341"/>
      <c r="L7341"/>
      <c r="M7341"/>
      <c r="N7341"/>
      <c r="O7341"/>
      <c r="P7341"/>
      <c r="Q7341"/>
      <c r="R7341"/>
      <c r="S7341"/>
      <c r="T7341"/>
      <c r="U7341"/>
      <c r="V7341"/>
      <c r="W7341"/>
      <c r="X7341"/>
      <c r="Y7341"/>
      <c r="Z7341"/>
    </row>
    <row r="7342" spans="1:26" x14ac:dyDescent="0.25">
      <c r="A7342"/>
      <c r="B7342"/>
      <c r="C7342"/>
      <c r="D7342"/>
      <c r="E7342"/>
      <c r="F7342"/>
      <c r="G7342"/>
      <c r="H7342"/>
      <c r="I7342"/>
      <c r="J7342"/>
      <c r="K7342"/>
      <c r="L7342"/>
      <c r="M7342"/>
      <c r="N7342"/>
      <c r="O7342"/>
      <c r="P7342"/>
      <c r="Q7342"/>
      <c r="R7342"/>
      <c r="S7342"/>
      <c r="T7342"/>
      <c r="U7342"/>
      <c r="V7342"/>
      <c r="W7342"/>
      <c r="X7342"/>
      <c r="Y7342"/>
      <c r="Z7342"/>
    </row>
    <row r="7343" spans="1:26" x14ac:dyDescent="0.25">
      <c r="A7343"/>
      <c r="B7343"/>
      <c r="C7343"/>
      <c r="D7343"/>
      <c r="E7343"/>
      <c r="F7343"/>
      <c r="G7343"/>
      <c r="H7343"/>
      <c r="I7343"/>
      <c r="J7343"/>
      <c r="K7343"/>
      <c r="L7343"/>
      <c r="M7343"/>
      <c r="N7343"/>
      <c r="O7343"/>
      <c r="P7343"/>
      <c r="Q7343"/>
      <c r="R7343"/>
      <c r="S7343"/>
      <c r="T7343"/>
      <c r="U7343"/>
      <c r="V7343"/>
      <c r="W7343"/>
      <c r="X7343"/>
      <c r="Y7343"/>
      <c r="Z7343"/>
    </row>
    <row r="7344" spans="1:26" x14ac:dyDescent="0.25">
      <c r="A7344"/>
      <c r="B7344"/>
      <c r="C7344"/>
      <c r="D7344"/>
      <c r="E7344"/>
      <c r="F7344"/>
      <c r="G7344"/>
      <c r="H7344"/>
      <c r="I7344"/>
      <c r="J7344"/>
      <c r="K7344"/>
      <c r="L7344"/>
      <c r="M7344"/>
      <c r="N7344"/>
      <c r="O7344"/>
      <c r="P7344"/>
      <c r="Q7344"/>
      <c r="R7344"/>
      <c r="S7344"/>
      <c r="T7344"/>
      <c r="U7344"/>
      <c r="V7344"/>
      <c r="W7344"/>
      <c r="X7344"/>
      <c r="Y7344"/>
      <c r="Z7344"/>
    </row>
    <row r="7345" spans="1:26" x14ac:dyDescent="0.25">
      <c r="A7345"/>
      <c r="B7345"/>
      <c r="C7345"/>
      <c r="D7345"/>
      <c r="E7345"/>
      <c r="F7345"/>
      <c r="G7345"/>
      <c r="H7345"/>
      <c r="I7345"/>
      <c r="J7345"/>
      <c r="K7345"/>
      <c r="L7345"/>
      <c r="M7345"/>
      <c r="N7345"/>
      <c r="O7345"/>
      <c r="P7345"/>
      <c r="Q7345"/>
      <c r="R7345"/>
      <c r="S7345"/>
      <c r="T7345"/>
      <c r="U7345"/>
      <c r="V7345"/>
      <c r="W7345"/>
      <c r="X7345"/>
      <c r="Y7345"/>
      <c r="Z7345"/>
    </row>
    <row r="7346" spans="1:26" x14ac:dyDescent="0.25">
      <c r="A7346"/>
      <c r="B7346"/>
      <c r="C7346"/>
      <c r="D7346"/>
      <c r="E7346"/>
      <c r="F7346"/>
      <c r="G7346"/>
      <c r="H7346"/>
      <c r="I7346"/>
      <c r="J7346"/>
      <c r="K7346"/>
      <c r="L7346"/>
      <c r="M7346"/>
      <c r="N7346"/>
      <c r="O7346"/>
      <c r="P7346"/>
      <c r="Q7346"/>
      <c r="R7346"/>
      <c r="S7346"/>
      <c r="T7346"/>
      <c r="U7346"/>
      <c r="V7346"/>
      <c r="W7346"/>
      <c r="X7346"/>
      <c r="Y7346"/>
      <c r="Z7346"/>
    </row>
    <row r="7347" spans="1:26" x14ac:dyDescent="0.25">
      <c r="A7347"/>
      <c r="B7347"/>
      <c r="C7347"/>
      <c r="D7347"/>
      <c r="E7347"/>
      <c r="F7347"/>
      <c r="G7347"/>
      <c r="H7347"/>
      <c r="I7347"/>
      <c r="J7347"/>
      <c r="K7347"/>
      <c r="L7347"/>
      <c r="M7347"/>
      <c r="N7347"/>
      <c r="O7347"/>
      <c r="P7347"/>
      <c r="Q7347"/>
      <c r="R7347"/>
      <c r="S7347"/>
      <c r="T7347"/>
      <c r="U7347"/>
      <c r="V7347"/>
      <c r="W7347"/>
      <c r="X7347"/>
      <c r="Y7347"/>
      <c r="Z7347"/>
    </row>
    <row r="7348" spans="1:26" x14ac:dyDescent="0.25">
      <c r="A7348"/>
      <c r="B7348"/>
      <c r="C7348"/>
      <c r="D7348"/>
      <c r="E7348"/>
      <c r="F7348"/>
      <c r="G7348"/>
      <c r="H7348"/>
      <c r="I7348"/>
      <c r="J7348"/>
      <c r="K7348"/>
      <c r="L7348"/>
      <c r="M7348"/>
      <c r="N7348"/>
      <c r="O7348"/>
      <c r="P7348"/>
      <c r="Q7348"/>
      <c r="R7348"/>
      <c r="S7348"/>
      <c r="T7348"/>
      <c r="U7348"/>
      <c r="V7348"/>
      <c r="W7348"/>
      <c r="X7348"/>
      <c r="Y7348"/>
      <c r="Z7348"/>
    </row>
    <row r="7349" spans="1:26" x14ac:dyDescent="0.25">
      <c r="A7349"/>
      <c r="B7349"/>
      <c r="C7349"/>
      <c r="D7349"/>
      <c r="E7349"/>
      <c r="F7349"/>
      <c r="G7349"/>
      <c r="H7349"/>
      <c r="I7349"/>
      <c r="J7349"/>
      <c r="K7349"/>
      <c r="L7349"/>
      <c r="M7349"/>
      <c r="N7349"/>
      <c r="O7349"/>
      <c r="P7349"/>
      <c r="Q7349"/>
      <c r="R7349"/>
      <c r="S7349"/>
      <c r="T7349"/>
      <c r="U7349"/>
      <c r="V7349"/>
      <c r="W7349"/>
      <c r="X7349"/>
      <c r="Y7349"/>
      <c r="Z7349"/>
    </row>
    <row r="7350" spans="1:26" x14ac:dyDescent="0.25">
      <c r="A7350"/>
      <c r="B7350"/>
      <c r="C7350"/>
      <c r="D7350"/>
      <c r="E7350"/>
      <c r="F7350"/>
      <c r="G7350"/>
      <c r="H7350"/>
      <c r="I7350"/>
      <c r="J7350"/>
      <c r="K7350"/>
      <c r="L7350"/>
      <c r="M7350"/>
      <c r="N7350"/>
      <c r="O7350"/>
      <c r="P7350"/>
      <c r="Q7350"/>
      <c r="R7350"/>
      <c r="S7350"/>
      <c r="T7350"/>
      <c r="U7350"/>
      <c r="V7350"/>
      <c r="W7350"/>
      <c r="X7350"/>
      <c r="Y7350"/>
      <c r="Z7350"/>
    </row>
    <row r="7351" spans="1:26" x14ac:dyDescent="0.25">
      <c r="A7351"/>
      <c r="B7351"/>
      <c r="C7351"/>
      <c r="D7351"/>
      <c r="E7351"/>
      <c r="F7351"/>
      <c r="G7351"/>
      <c r="H7351"/>
      <c r="I7351"/>
      <c r="J7351"/>
      <c r="K7351"/>
      <c r="L7351"/>
      <c r="M7351"/>
      <c r="N7351"/>
      <c r="O7351"/>
      <c r="P7351"/>
      <c r="Q7351"/>
      <c r="R7351"/>
      <c r="S7351"/>
      <c r="T7351"/>
      <c r="U7351"/>
      <c r="V7351"/>
      <c r="W7351"/>
      <c r="X7351"/>
      <c r="Y7351"/>
      <c r="Z7351"/>
    </row>
    <row r="7352" spans="1:26" x14ac:dyDescent="0.25">
      <c r="A7352"/>
      <c r="B7352"/>
      <c r="C7352"/>
      <c r="D7352"/>
      <c r="E7352"/>
      <c r="F7352"/>
      <c r="G7352"/>
      <c r="H7352"/>
      <c r="I7352"/>
      <c r="J7352"/>
      <c r="K7352"/>
      <c r="L7352"/>
      <c r="M7352"/>
      <c r="N7352"/>
      <c r="O7352"/>
      <c r="P7352"/>
      <c r="Q7352"/>
      <c r="R7352"/>
      <c r="S7352"/>
      <c r="T7352"/>
      <c r="U7352"/>
      <c r="V7352"/>
      <c r="W7352"/>
      <c r="X7352"/>
      <c r="Y7352"/>
      <c r="Z7352"/>
    </row>
    <row r="7353" spans="1:26" x14ac:dyDescent="0.25">
      <c r="A7353"/>
      <c r="B7353"/>
      <c r="C7353"/>
      <c r="D7353"/>
      <c r="E7353"/>
      <c r="F7353"/>
      <c r="G7353"/>
      <c r="H7353"/>
      <c r="I7353"/>
      <c r="J7353"/>
      <c r="K7353"/>
      <c r="L7353"/>
      <c r="M7353"/>
      <c r="N7353"/>
      <c r="O7353"/>
      <c r="P7353"/>
      <c r="Q7353"/>
      <c r="R7353"/>
      <c r="S7353"/>
      <c r="T7353"/>
      <c r="U7353"/>
      <c r="V7353"/>
      <c r="W7353"/>
      <c r="X7353"/>
      <c r="Y7353"/>
      <c r="Z7353"/>
    </row>
    <row r="7354" spans="1:26" x14ac:dyDescent="0.25">
      <c r="A7354"/>
      <c r="B7354"/>
      <c r="C7354"/>
      <c r="D7354"/>
      <c r="E7354"/>
      <c r="F7354"/>
      <c r="G7354"/>
      <c r="H7354"/>
      <c r="I7354"/>
      <c r="J7354"/>
      <c r="K7354"/>
      <c r="L7354"/>
      <c r="M7354"/>
      <c r="N7354"/>
      <c r="O7354"/>
      <c r="P7354"/>
      <c r="Q7354"/>
      <c r="R7354"/>
      <c r="S7354"/>
      <c r="T7354"/>
      <c r="U7354"/>
      <c r="V7354"/>
      <c r="W7354"/>
      <c r="X7354"/>
      <c r="Y7354"/>
      <c r="Z7354"/>
    </row>
    <row r="7355" spans="1:26" x14ac:dyDescent="0.25">
      <c r="A7355"/>
      <c r="B7355"/>
      <c r="C7355"/>
      <c r="D7355"/>
      <c r="E7355"/>
      <c r="F7355"/>
      <c r="G7355"/>
      <c r="H7355"/>
      <c r="I7355"/>
      <c r="J7355"/>
      <c r="K7355"/>
      <c r="L7355"/>
      <c r="M7355"/>
      <c r="N7355"/>
      <c r="O7355"/>
      <c r="P7355"/>
      <c r="Q7355"/>
      <c r="R7355"/>
      <c r="S7355"/>
      <c r="T7355"/>
      <c r="U7355"/>
      <c r="V7355"/>
      <c r="W7355"/>
      <c r="X7355"/>
      <c r="Y7355"/>
      <c r="Z7355"/>
    </row>
    <row r="7356" spans="1:26" x14ac:dyDescent="0.25">
      <c r="A7356"/>
      <c r="B7356"/>
      <c r="C7356"/>
      <c r="D7356"/>
      <c r="E7356"/>
      <c r="F7356"/>
      <c r="G7356"/>
      <c r="H7356"/>
      <c r="I7356"/>
      <c r="J7356"/>
      <c r="K7356"/>
      <c r="L7356"/>
      <c r="M7356"/>
      <c r="N7356"/>
      <c r="O7356"/>
      <c r="P7356"/>
      <c r="Q7356"/>
      <c r="R7356"/>
      <c r="S7356"/>
      <c r="T7356"/>
      <c r="U7356"/>
      <c r="V7356"/>
      <c r="W7356"/>
      <c r="X7356"/>
      <c r="Y7356"/>
      <c r="Z7356"/>
    </row>
    <row r="7357" spans="1:26" x14ac:dyDescent="0.25">
      <c r="A7357"/>
      <c r="B7357"/>
      <c r="C7357"/>
      <c r="D7357"/>
      <c r="E7357"/>
      <c r="F7357"/>
      <c r="G7357"/>
      <c r="H7357"/>
      <c r="I7357"/>
      <c r="J7357"/>
      <c r="K7357"/>
      <c r="L7357"/>
      <c r="M7357"/>
      <c r="N7357"/>
      <c r="O7357"/>
      <c r="P7357"/>
      <c r="Q7357"/>
      <c r="R7357"/>
      <c r="S7357"/>
      <c r="T7357"/>
      <c r="U7357"/>
      <c r="V7357"/>
      <c r="W7357"/>
      <c r="X7357"/>
      <c r="Y7357"/>
      <c r="Z7357"/>
    </row>
    <row r="7358" spans="1:26" x14ac:dyDescent="0.25">
      <c r="A7358"/>
      <c r="B7358"/>
      <c r="C7358"/>
      <c r="D7358"/>
      <c r="E7358"/>
      <c r="F7358"/>
      <c r="G7358"/>
      <c r="H7358"/>
      <c r="I7358"/>
      <c r="J7358"/>
      <c r="K7358"/>
      <c r="L7358"/>
      <c r="M7358"/>
      <c r="N7358"/>
      <c r="O7358"/>
      <c r="P7358"/>
      <c r="Q7358"/>
      <c r="R7358"/>
      <c r="S7358"/>
      <c r="T7358"/>
      <c r="U7358"/>
      <c r="V7358"/>
      <c r="W7358"/>
      <c r="X7358"/>
      <c r="Y7358"/>
      <c r="Z7358"/>
    </row>
    <row r="7359" spans="1:26" x14ac:dyDescent="0.25">
      <c r="A7359"/>
      <c r="B7359"/>
      <c r="C7359"/>
      <c r="D7359"/>
      <c r="E7359"/>
      <c r="F7359"/>
      <c r="G7359"/>
      <c r="H7359"/>
      <c r="I7359"/>
      <c r="J7359"/>
      <c r="K7359"/>
      <c r="L7359"/>
      <c r="M7359"/>
      <c r="N7359"/>
      <c r="O7359"/>
      <c r="P7359"/>
      <c r="Q7359"/>
      <c r="R7359"/>
      <c r="S7359"/>
      <c r="T7359"/>
      <c r="U7359"/>
      <c r="V7359"/>
      <c r="W7359"/>
      <c r="X7359"/>
      <c r="Y7359"/>
      <c r="Z7359"/>
    </row>
    <row r="7360" spans="1:26" x14ac:dyDescent="0.25">
      <c r="A7360"/>
      <c r="B7360"/>
      <c r="C7360"/>
      <c r="D7360"/>
      <c r="E7360"/>
      <c r="F7360"/>
      <c r="G7360"/>
      <c r="H7360"/>
      <c r="I7360"/>
      <c r="J7360"/>
      <c r="K7360"/>
      <c r="L7360"/>
      <c r="M7360"/>
      <c r="N7360"/>
      <c r="O7360"/>
      <c r="P7360"/>
      <c r="Q7360"/>
      <c r="R7360"/>
      <c r="S7360"/>
      <c r="T7360"/>
      <c r="U7360"/>
      <c r="V7360"/>
      <c r="W7360"/>
      <c r="X7360"/>
      <c r="Y7360"/>
      <c r="Z7360"/>
    </row>
    <row r="7361" spans="1:26" x14ac:dyDescent="0.25">
      <c r="A7361"/>
      <c r="B7361"/>
      <c r="C7361"/>
      <c r="D7361"/>
      <c r="E7361"/>
      <c r="F7361"/>
      <c r="G7361"/>
      <c r="H7361"/>
      <c r="I7361"/>
      <c r="J7361"/>
      <c r="K7361"/>
      <c r="L7361"/>
      <c r="M7361"/>
      <c r="N7361"/>
      <c r="O7361"/>
      <c r="P7361"/>
      <c r="Q7361"/>
      <c r="R7361"/>
      <c r="S7361"/>
      <c r="T7361"/>
      <c r="U7361"/>
      <c r="V7361"/>
      <c r="W7361"/>
      <c r="X7361"/>
      <c r="Y7361"/>
      <c r="Z7361"/>
    </row>
    <row r="7362" spans="1:26" x14ac:dyDescent="0.25">
      <c r="A7362"/>
      <c r="B7362"/>
      <c r="C7362"/>
      <c r="D7362"/>
      <c r="E7362"/>
      <c r="F7362"/>
      <c r="G7362"/>
      <c r="H7362"/>
      <c r="I7362"/>
      <c r="J7362"/>
      <c r="K7362"/>
      <c r="L7362"/>
      <c r="M7362"/>
      <c r="N7362"/>
      <c r="O7362"/>
      <c r="P7362"/>
      <c r="Q7362"/>
      <c r="R7362"/>
      <c r="S7362"/>
      <c r="T7362"/>
      <c r="U7362"/>
      <c r="V7362"/>
      <c r="W7362"/>
      <c r="X7362"/>
      <c r="Y7362"/>
      <c r="Z7362"/>
    </row>
    <row r="7363" spans="1:26" x14ac:dyDescent="0.25">
      <c r="A7363"/>
      <c r="B7363"/>
      <c r="C7363"/>
      <c r="D7363"/>
      <c r="E7363"/>
      <c r="F7363"/>
      <c r="G7363"/>
      <c r="H7363"/>
      <c r="I7363"/>
      <c r="J7363"/>
      <c r="K7363"/>
      <c r="L7363"/>
      <c r="M7363"/>
      <c r="N7363"/>
      <c r="O7363"/>
      <c r="P7363"/>
      <c r="Q7363"/>
      <c r="R7363"/>
      <c r="S7363"/>
      <c r="T7363"/>
      <c r="U7363"/>
      <c r="V7363"/>
      <c r="W7363"/>
      <c r="X7363"/>
      <c r="Y7363"/>
      <c r="Z7363"/>
    </row>
    <row r="7364" spans="1:26" x14ac:dyDescent="0.25">
      <c r="A7364"/>
      <c r="B7364"/>
      <c r="C7364"/>
      <c r="D7364"/>
      <c r="E7364"/>
      <c r="F7364"/>
      <c r="G7364"/>
      <c r="H7364"/>
      <c r="I7364"/>
      <c r="J7364"/>
      <c r="K7364"/>
      <c r="L7364"/>
      <c r="M7364"/>
      <c r="N7364"/>
      <c r="O7364"/>
      <c r="P7364"/>
      <c r="Q7364"/>
      <c r="R7364"/>
      <c r="S7364"/>
      <c r="T7364"/>
      <c r="U7364"/>
      <c r="V7364"/>
      <c r="W7364"/>
      <c r="X7364"/>
      <c r="Y7364"/>
      <c r="Z7364"/>
    </row>
    <row r="7365" spans="1:26" x14ac:dyDescent="0.25">
      <c r="A7365"/>
      <c r="B7365"/>
      <c r="C7365"/>
      <c r="D7365"/>
      <c r="E7365"/>
      <c r="F7365"/>
      <c r="G7365"/>
      <c r="H7365"/>
      <c r="I7365"/>
      <c r="J7365"/>
      <c r="K7365"/>
      <c r="L7365"/>
      <c r="M7365"/>
      <c r="N7365"/>
      <c r="O7365"/>
      <c r="P7365"/>
      <c r="Q7365"/>
      <c r="R7365"/>
      <c r="S7365"/>
      <c r="T7365"/>
      <c r="U7365"/>
      <c r="V7365"/>
      <c r="W7365"/>
      <c r="X7365"/>
      <c r="Y7365"/>
      <c r="Z7365"/>
    </row>
    <row r="7366" spans="1:26" x14ac:dyDescent="0.25">
      <c r="A7366"/>
      <c r="B7366"/>
      <c r="C7366"/>
      <c r="D7366"/>
      <c r="E7366"/>
      <c r="F7366"/>
      <c r="G7366"/>
      <c r="H7366"/>
      <c r="I7366"/>
      <c r="J7366"/>
      <c r="K7366"/>
      <c r="L7366"/>
      <c r="M7366"/>
      <c r="N7366"/>
      <c r="O7366"/>
      <c r="P7366"/>
      <c r="Q7366"/>
      <c r="R7366"/>
      <c r="S7366"/>
      <c r="T7366"/>
      <c r="U7366"/>
      <c r="V7366"/>
      <c r="W7366"/>
      <c r="X7366"/>
      <c r="Y7366"/>
      <c r="Z7366"/>
    </row>
    <row r="7367" spans="1:26" x14ac:dyDescent="0.25">
      <c r="A7367"/>
      <c r="B7367"/>
      <c r="C7367"/>
      <c r="D7367"/>
      <c r="E7367"/>
      <c r="F7367"/>
      <c r="G7367"/>
      <c r="H7367"/>
      <c r="I7367"/>
      <c r="J7367"/>
      <c r="K7367"/>
      <c r="L7367"/>
      <c r="M7367"/>
      <c r="N7367"/>
      <c r="O7367"/>
      <c r="P7367"/>
      <c r="Q7367"/>
      <c r="R7367"/>
      <c r="S7367"/>
      <c r="T7367"/>
      <c r="U7367"/>
      <c r="V7367"/>
      <c r="W7367"/>
      <c r="X7367"/>
      <c r="Y7367"/>
      <c r="Z7367"/>
    </row>
    <row r="7368" spans="1:26" x14ac:dyDescent="0.25">
      <c r="A7368"/>
      <c r="B7368"/>
      <c r="C7368"/>
      <c r="D7368"/>
      <c r="E7368"/>
      <c r="F7368"/>
      <c r="G7368"/>
      <c r="H7368"/>
      <c r="I7368"/>
      <c r="J7368"/>
      <c r="K7368"/>
      <c r="L7368"/>
      <c r="M7368"/>
      <c r="N7368"/>
      <c r="O7368"/>
      <c r="P7368"/>
      <c r="Q7368"/>
      <c r="R7368"/>
      <c r="S7368"/>
      <c r="T7368"/>
      <c r="U7368"/>
      <c r="V7368"/>
      <c r="W7368"/>
      <c r="X7368"/>
      <c r="Y7368"/>
      <c r="Z7368"/>
    </row>
    <row r="7369" spans="1:26" x14ac:dyDescent="0.25">
      <c r="A7369"/>
      <c r="B7369"/>
      <c r="C7369"/>
      <c r="D7369"/>
      <c r="E7369"/>
      <c r="F7369"/>
      <c r="G7369"/>
      <c r="H7369"/>
      <c r="I7369"/>
      <c r="J7369"/>
      <c r="K7369"/>
      <c r="L7369"/>
      <c r="M7369"/>
      <c r="N7369"/>
      <c r="O7369"/>
      <c r="P7369"/>
      <c r="Q7369"/>
      <c r="R7369"/>
      <c r="S7369"/>
      <c r="T7369"/>
      <c r="U7369"/>
      <c r="V7369"/>
      <c r="W7369"/>
      <c r="X7369"/>
      <c r="Y7369"/>
      <c r="Z7369"/>
    </row>
    <row r="7370" spans="1:26" x14ac:dyDescent="0.25">
      <c r="A7370"/>
      <c r="B7370"/>
      <c r="C7370"/>
      <c r="D7370"/>
      <c r="E7370"/>
      <c r="F7370"/>
      <c r="G7370"/>
      <c r="H7370"/>
      <c r="I7370"/>
      <c r="J7370"/>
      <c r="K7370"/>
      <c r="L7370"/>
      <c r="M7370"/>
      <c r="N7370"/>
      <c r="O7370"/>
      <c r="P7370"/>
      <c r="Q7370"/>
      <c r="R7370"/>
      <c r="S7370"/>
      <c r="T7370"/>
      <c r="U7370"/>
      <c r="V7370"/>
      <c r="W7370"/>
      <c r="X7370"/>
      <c r="Y7370"/>
      <c r="Z7370"/>
    </row>
    <row r="7371" spans="1:26" x14ac:dyDescent="0.25">
      <c r="A7371"/>
      <c r="B7371"/>
      <c r="C7371"/>
      <c r="D7371"/>
      <c r="E7371"/>
      <c r="F7371"/>
      <c r="G7371"/>
      <c r="H7371"/>
      <c r="I7371"/>
      <c r="J7371"/>
      <c r="K7371"/>
      <c r="L7371"/>
      <c r="M7371"/>
      <c r="N7371"/>
      <c r="O7371"/>
      <c r="P7371"/>
      <c r="Q7371"/>
      <c r="R7371"/>
      <c r="S7371"/>
      <c r="T7371"/>
      <c r="U7371"/>
      <c r="V7371"/>
      <c r="W7371"/>
      <c r="X7371"/>
      <c r="Y7371"/>
      <c r="Z7371"/>
    </row>
    <row r="7372" spans="1:26" x14ac:dyDescent="0.25">
      <c r="A7372"/>
      <c r="B7372"/>
      <c r="C7372"/>
      <c r="D7372"/>
      <c r="E7372"/>
      <c r="F7372"/>
      <c r="G7372"/>
      <c r="H7372"/>
      <c r="I7372"/>
      <c r="J7372"/>
      <c r="K7372"/>
      <c r="L7372"/>
      <c r="M7372"/>
      <c r="N7372"/>
      <c r="O7372"/>
      <c r="P7372"/>
      <c r="Q7372"/>
      <c r="R7372"/>
      <c r="S7372"/>
      <c r="T7372"/>
      <c r="U7372"/>
      <c r="V7372"/>
      <c r="W7372"/>
      <c r="X7372"/>
      <c r="Y7372"/>
      <c r="Z7372"/>
    </row>
    <row r="7373" spans="1:26" x14ac:dyDescent="0.25">
      <c r="A7373"/>
      <c r="B7373"/>
      <c r="C7373"/>
      <c r="D7373"/>
      <c r="E7373"/>
      <c r="F7373"/>
      <c r="G7373"/>
      <c r="H7373"/>
      <c r="I7373"/>
      <c r="J7373"/>
      <c r="K7373"/>
      <c r="L7373"/>
      <c r="M7373"/>
      <c r="N7373"/>
      <c r="O7373"/>
      <c r="P7373"/>
      <c r="Q7373"/>
      <c r="R7373"/>
      <c r="S7373"/>
      <c r="T7373"/>
      <c r="U7373"/>
      <c r="V7373"/>
      <c r="W7373"/>
      <c r="X7373"/>
      <c r="Y7373"/>
      <c r="Z7373"/>
    </row>
    <row r="7374" spans="1:26" x14ac:dyDescent="0.25">
      <c r="A7374"/>
      <c r="B7374"/>
      <c r="C7374"/>
      <c r="D7374"/>
      <c r="E7374"/>
      <c r="F7374"/>
      <c r="G7374"/>
      <c r="H7374"/>
      <c r="I7374"/>
      <c r="J7374"/>
      <c r="K7374"/>
      <c r="L7374"/>
      <c r="M7374"/>
      <c r="N7374"/>
      <c r="O7374"/>
      <c r="P7374"/>
      <c r="Q7374"/>
      <c r="R7374"/>
      <c r="S7374"/>
      <c r="T7374"/>
      <c r="U7374"/>
      <c r="V7374"/>
      <c r="W7374"/>
      <c r="X7374"/>
      <c r="Y7374"/>
      <c r="Z7374"/>
    </row>
    <row r="7375" spans="1:26" x14ac:dyDescent="0.25">
      <c r="A7375"/>
      <c r="B7375"/>
      <c r="C7375"/>
      <c r="D7375"/>
      <c r="E7375"/>
      <c r="F7375"/>
      <c r="G7375"/>
      <c r="H7375"/>
      <c r="I7375"/>
      <c r="J7375"/>
      <c r="K7375"/>
      <c r="L7375"/>
      <c r="M7375"/>
      <c r="N7375"/>
      <c r="O7375"/>
      <c r="P7375"/>
      <c r="Q7375"/>
      <c r="R7375"/>
      <c r="S7375"/>
      <c r="T7375"/>
      <c r="U7375"/>
      <c r="V7375"/>
      <c r="W7375"/>
      <c r="X7375"/>
      <c r="Y7375"/>
      <c r="Z7375"/>
    </row>
    <row r="7376" spans="1:26" x14ac:dyDescent="0.25">
      <c r="A7376"/>
      <c r="B7376"/>
      <c r="C7376"/>
      <c r="D7376"/>
      <c r="E7376"/>
      <c r="F7376"/>
      <c r="G7376"/>
      <c r="H7376"/>
      <c r="I7376"/>
      <c r="J7376"/>
      <c r="K7376"/>
      <c r="L7376"/>
      <c r="M7376"/>
      <c r="N7376"/>
      <c r="O7376"/>
      <c r="P7376"/>
      <c r="Q7376"/>
      <c r="R7376"/>
      <c r="S7376"/>
      <c r="T7376"/>
      <c r="U7376"/>
      <c r="V7376"/>
      <c r="W7376"/>
      <c r="X7376"/>
      <c r="Y7376"/>
      <c r="Z7376"/>
    </row>
    <row r="7377" spans="1:26" x14ac:dyDescent="0.25">
      <c r="A7377"/>
      <c r="B7377"/>
      <c r="C7377"/>
      <c r="D7377"/>
      <c r="E7377"/>
      <c r="F7377"/>
      <c r="G7377"/>
      <c r="H7377"/>
      <c r="I7377"/>
      <c r="J7377"/>
      <c r="K7377"/>
      <c r="L7377"/>
      <c r="M7377"/>
      <c r="N7377"/>
      <c r="O7377"/>
      <c r="P7377"/>
      <c r="Q7377"/>
      <c r="R7377"/>
      <c r="S7377"/>
      <c r="T7377"/>
      <c r="U7377"/>
      <c r="V7377"/>
      <c r="W7377"/>
      <c r="X7377"/>
      <c r="Y7377"/>
      <c r="Z7377"/>
    </row>
    <row r="7378" spans="1:26" x14ac:dyDescent="0.25">
      <c r="A7378"/>
      <c r="B7378"/>
      <c r="C7378"/>
      <c r="D7378"/>
      <c r="E7378"/>
      <c r="F7378"/>
      <c r="G7378"/>
      <c r="H7378"/>
      <c r="I7378"/>
      <c r="J7378"/>
      <c r="K7378"/>
      <c r="L7378"/>
      <c r="M7378"/>
      <c r="N7378"/>
      <c r="O7378"/>
      <c r="P7378"/>
      <c r="Q7378"/>
      <c r="R7378"/>
      <c r="S7378"/>
      <c r="T7378"/>
      <c r="U7378"/>
      <c r="V7378"/>
      <c r="W7378"/>
      <c r="X7378"/>
      <c r="Y7378"/>
      <c r="Z7378"/>
    </row>
    <row r="7379" spans="1:26" x14ac:dyDescent="0.25">
      <c r="A7379"/>
      <c r="B7379"/>
      <c r="C7379"/>
      <c r="D7379"/>
      <c r="E7379"/>
      <c r="F7379"/>
      <c r="G7379"/>
      <c r="H7379"/>
      <c r="I7379"/>
      <c r="J7379"/>
      <c r="K7379"/>
      <c r="L7379"/>
      <c r="M7379"/>
      <c r="N7379"/>
      <c r="O7379"/>
      <c r="P7379"/>
      <c r="Q7379"/>
      <c r="R7379"/>
      <c r="S7379"/>
      <c r="T7379"/>
      <c r="U7379"/>
      <c r="V7379"/>
      <c r="W7379"/>
      <c r="X7379"/>
      <c r="Y7379"/>
      <c r="Z7379"/>
    </row>
    <row r="7380" spans="1:26" x14ac:dyDescent="0.25">
      <c r="A7380"/>
      <c r="B7380"/>
      <c r="C7380"/>
      <c r="D7380"/>
      <c r="E7380"/>
      <c r="F7380"/>
      <c r="G7380"/>
      <c r="H7380"/>
      <c r="I7380"/>
      <c r="J7380"/>
      <c r="K7380"/>
      <c r="L7380"/>
      <c r="M7380"/>
      <c r="N7380"/>
      <c r="O7380"/>
      <c r="P7380"/>
      <c r="Q7380"/>
      <c r="R7380"/>
      <c r="S7380"/>
      <c r="T7380"/>
      <c r="U7380"/>
      <c r="V7380"/>
      <c r="W7380"/>
      <c r="X7380"/>
      <c r="Y7380"/>
      <c r="Z7380"/>
    </row>
    <row r="7381" spans="1:26" x14ac:dyDescent="0.25">
      <c r="A7381"/>
      <c r="B7381"/>
      <c r="C7381"/>
      <c r="D7381"/>
      <c r="E7381"/>
      <c r="F7381"/>
      <c r="G7381"/>
      <c r="H7381"/>
      <c r="I7381"/>
      <c r="J7381"/>
      <c r="K7381"/>
      <c r="L7381"/>
      <c r="M7381"/>
      <c r="N7381"/>
      <c r="O7381"/>
      <c r="P7381"/>
      <c r="Q7381"/>
      <c r="R7381"/>
      <c r="S7381"/>
      <c r="T7381"/>
      <c r="U7381"/>
      <c r="V7381"/>
      <c r="W7381"/>
      <c r="X7381"/>
      <c r="Y7381"/>
      <c r="Z7381"/>
    </row>
    <row r="7382" spans="1:26" x14ac:dyDescent="0.25">
      <c r="A7382"/>
      <c r="B7382"/>
      <c r="C7382"/>
      <c r="D7382"/>
      <c r="E7382"/>
      <c r="F7382"/>
      <c r="G7382"/>
      <c r="H7382"/>
      <c r="I7382"/>
      <c r="J7382"/>
      <c r="K7382"/>
      <c r="L7382"/>
      <c r="M7382"/>
      <c r="N7382"/>
      <c r="O7382"/>
      <c r="P7382"/>
      <c r="Q7382"/>
      <c r="R7382"/>
      <c r="S7382"/>
      <c r="T7382"/>
      <c r="U7382"/>
      <c r="V7382"/>
      <c r="W7382"/>
      <c r="X7382"/>
      <c r="Y7382"/>
      <c r="Z7382"/>
    </row>
    <row r="7383" spans="1:26" x14ac:dyDescent="0.25">
      <c r="A7383"/>
      <c r="B7383"/>
      <c r="C7383"/>
      <c r="D7383"/>
      <c r="E7383"/>
      <c r="F7383"/>
      <c r="G7383"/>
      <c r="H7383"/>
      <c r="I7383"/>
      <c r="J7383"/>
      <c r="K7383"/>
      <c r="L7383"/>
      <c r="M7383"/>
      <c r="N7383"/>
      <c r="O7383"/>
      <c r="P7383"/>
      <c r="Q7383"/>
      <c r="R7383"/>
      <c r="S7383"/>
      <c r="T7383"/>
      <c r="U7383"/>
      <c r="V7383"/>
      <c r="W7383"/>
      <c r="X7383"/>
      <c r="Y7383"/>
      <c r="Z7383"/>
    </row>
    <row r="7384" spans="1:26" x14ac:dyDescent="0.25">
      <c r="A7384"/>
      <c r="B7384"/>
      <c r="C7384"/>
      <c r="D7384"/>
      <c r="E7384"/>
      <c r="F7384"/>
      <c r="G7384"/>
      <c r="H7384"/>
      <c r="I7384"/>
      <c r="J7384"/>
      <c r="K7384"/>
      <c r="L7384"/>
      <c r="M7384"/>
      <c r="N7384"/>
      <c r="O7384"/>
      <c r="P7384"/>
      <c r="Q7384"/>
      <c r="R7384"/>
      <c r="S7384"/>
      <c r="T7384"/>
      <c r="U7384"/>
      <c r="V7384"/>
      <c r="W7384"/>
      <c r="X7384"/>
      <c r="Y7384"/>
      <c r="Z7384"/>
    </row>
    <row r="7385" spans="1:26" x14ac:dyDescent="0.25">
      <c r="A7385"/>
      <c r="B7385"/>
      <c r="C7385"/>
      <c r="D7385"/>
      <c r="E7385"/>
      <c r="F7385"/>
      <c r="G7385"/>
      <c r="H7385"/>
      <c r="I7385"/>
      <c r="J7385"/>
      <c r="K7385"/>
      <c r="L7385"/>
      <c r="M7385"/>
      <c r="N7385"/>
      <c r="O7385"/>
      <c r="P7385"/>
      <c r="Q7385"/>
      <c r="R7385"/>
      <c r="S7385"/>
      <c r="T7385"/>
      <c r="U7385"/>
      <c r="V7385"/>
      <c r="W7385"/>
      <c r="X7385"/>
      <c r="Y7385"/>
      <c r="Z7385"/>
    </row>
    <row r="7386" spans="1:26" x14ac:dyDescent="0.25">
      <c r="A7386"/>
      <c r="B7386"/>
      <c r="C7386"/>
      <c r="D7386"/>
      <c r="E7386"/>
      <c r="F7386"/>
      <c r="G7386"/>
      <c r="H7386"/>
      <c r="I7386"/>
      <c r="J7386"/>
      <c r="K7386"/>
      <c r="L7386"/>
      <c r="M7386"/>
      <c r="N7386"/>
      <c r="O7386"/>
      <c r="P7386"/>
      <c r="Q7386"/>
      <c r="R7386"/>
      <c r="S7386"/>
      <c r="T7386"/>
      <c r="U7386"/>
      <c r="V7386"/>
      <c r="W7386"/>
      <c r="X7386"/>
      <c r="Y7386"/>
      <c r="Z7386"/>
    </row>
    <row r="7387" spans="1:26" x14ac:dyDescent="0.25">
      <c r="A7387"/>
      <c r="B7387"/>
      <c r="C7387"/>
      <c r="D7387"/>
      <c r="E7387"/>
      <c r="F7387"/>
      <c r="G7387"/>
      <c r="H7387"/>
      <c r="I7387"/>
      <c r="J7387"/>
      <c r="K7387"/>
      <c r="L7387"/>
      <c r="M7387"/>
      <c r="N7387"/>
      <c r="O7387"/>
      <c r="P7387"/>
      <c r="Q7387"/>
      <c r="R7387"/>
      <c r="S7387"/>
      <c r="T7387"/>
      <c r="U7387"/>
      <c r="V7387"/>
      <c r="W7387"/>
      <c r="X7387"/>
      <c r="Y7387"/>
      <c r="Z7387"/>
    </row>
    <row r="7388" spans="1:26" x14ac:dyDescent="0.25">
      <c r="A7388"/>
      <c r="B7388"/>
      <c r="C7388"/>
      <c r="D7388"/>
      <c r="E7388"/>
      <c r="F7388"/>
      <c r="G7388"/>
      <c r="H7388"/>
      <c r="I7388"/>
      <c r="J7388"/>
      <c r="K7388"/>
      <c r="L7388"/>
      <c r="M7388"/>
      <c r="N7388"/>
      <c r="O7388"/>
      <c r="P7388"/>
      <c r="Q7388"/>
      <c r="R7388"/>
      <c r="S7388"/>
      <c r="T7388"/>
      <c r="U7388"/>
      <c r="V7388"/>
      <c r="W7388"/>
      <c r="X7388"/>
      <c r="Y7388"/>
      <c r="Z7388"/>
    </row>
    <row r="7389" spans="1:26" x14ac:dyDescent="0.25">
      <c r="A7389"/>
      <c r="B7389"/>
      <c r="C7389"/>
      <c r="D7389"/>
      <c r="E7389"/>
      <c r="F7389"/>
      <c r="G7389"/>
      <c r="H7389"/>
      <c r="I7389"/>
      <c r="J7389"/>
      <c r="K7389"/>
      <c r="L7389"/>
      <c r="M7389"/>
      <c r="N7389"/>
      <c r="O7389"/>
      <c r="P7389"/>
      <c r="Q7389"/>
      <c r="R7389"/>
      <c r="S7389"/>
      <c r="T7389"/>
      <c r="U7389"/>
      <c r="V7389"/>
      <c r="W7389"/>
      <c r="X7389"/>
      <c r="Y7389"/>
      <c r="Z7389"/>
    </row>
    <row r="7390" spans="1:26" x14ac:dyDescent="0.25">
      <c r="A7390"/>
      <c r="B7390"/>
      <c r="C7390"/>
      <c r="D7390"/>
      <c r="E7390"/>
      <c r="F7390"/>
      <c r="G7390"/>
      <c r="H7390"/>
      <c r="I7390"/>
      <c r="J7390"/>
      <c r="K7390"/>
      <c r="L7390"/>
      <c r="M7390"/>
      <c r="N7390"/>
      <c r="O7390"/>
      <c r="P7390"/>
      <c r="Q7390"/>
      <c r="R7390"/>
      <c r="S7390"/>
      <c r="T7390"/>
      <c r="U7390"/>
      <c r="V7390"/>
      <c r="W7390"/>
      <c r="X7390"/>
      <c r="Y7390"/>
      <c r="Z7390"/>
    </row>
    <row r="7391" spans="1:26" x14ac:dyDescent="0.25">
      <c r="A7391"/>
      <c r="B7391"/>
      <c r="C7391"/>
      <c r="D7391"/>
      <c r="E7391"/>
      <c r="F7391"/>
      <c r="G7391"/>
      <c r="H7391"/>
      <c r="I7391"/>
      <c r="J7391"/>
      <c r="K7391"/>
      <c r="L7391"/>
      <c r="M7391"/>
      <c r="N7391"/>
      <c r="O7391"/>
      <c r="P7391"/>
      <c r="Q7391"/>
      <c r="R7391"/>
      <c r="S7391"/>
      <c r="T7391"/>
      <c r="U7391"/>
      <c r="V7391"/>
      <c r="W7391"/>
      <c r="X7391"/>
      <c r="Y7391"/>
      <c r="Z7391"/>
    </row>
    <row r="7392" spans="1:26" x14ac:dyDescent="0.25">
      <c r="A7392"/>
      <c r="B7392"/>
      <c r="C7392"/>
      <c r="D7392"/>
      <c r="E7392"/>
      <c r="F7392"/>
      <c r="G7392"/>
      <c r="H7392"/>
      <c r="I7392"/>
      <c r="J7392"/>
      <c r="K7392"/>
      <c r="L7392"/>
      <c r="M7392"/>
      <c r="N7392"/>
      <c r="O7392"/>
      <c r="P7392"/>
      <c r="Q7392"/>
      <c r="R7392"/>
      <c r="S7392"/>
      <c r="T7392"/>
      <c r="U7392"/>
      <c r="V7392"/>
      <c r="W7392"/>
      <c r="X7392"/>
      <c r="Y7392"/>
      <c r="Z7392"/>
    </row>
    <row r="7393" spans="1:26" x14ac:dyDescent="0.25">
      <c r="A7393"/>
      <c r="B7393"/>
      <c r="C7393"/>
      <c r="D7393"/>
      <c r="E7393"/>
      <c r="F7393"/>
      <c r="G7393"/>
      <c r="H7393"/>
      <c r="I7393"/>
      <c r="J7393"/>
      <c r="K7393"/>
      <c r="L7393"/>
      <c r="M7393"/>
      <c r="N7393"/>
      <c r="O7393"/>
      <c r="P7393"/>
      <c r="Q7393"/>
      <c r="R7393"/>
      <c r="S7393"/>
      <c r="T7393"/>
      <c r="U7393"/>
      <c r="V7393"/>
      <c r="W7393"/>
      <c r="X7393"/>
      <c r="Y7393"/>
      <c r="Z7393"/>
    </row>
    <row r="7394" spans="1:26" x14ac:dyDescent="0.25">
      <c r="A7394"/>
      <c r="B7394"/>
      <c r="C7394"/>
      <c r="D7394"/>
      <c r="E7394"/>
      <c r="F7394"/>
      <c r="G7394"/>
      <c r="H7394"/>
      <c r="I7394"/>
      <c r="J7394"/>
      <c r="K7394"/>
      <c r="L7394"/>
      <c r="M7394"/>
      <c r="N7394"/>
      <c r="O7394"/>
      <c r="P7394"/>
      <c r="Q7394"/>
      <c r="R7394"/>
      <c r="S7394"/>
      <c r="T7394"/>
      <c r="U7394"/>
      <c r="V7394"/>
      <c r="W7394"/>
      <c r="X7394"/>
      <c r="Y7394"/>
      <c r="Z7394"/>
    </row>
    <row r="7395" spans="1:26" x14ac:dyDescent="0.25">
      <c r="A7395"/>
      <c r="B7395"/>
      <c r="C7395"/>
      <c r="D7395"/>
      <c r="E7395"/>
      <c r="F7395"/>
      <c r="G7395"/>
      <c r="H7395"/>
      <c r="I7395"/>
      <c r="J7395"/>
      <c r="K7395"/>
      <c r="L7395"/>
      <c r="M7395"/>
      <c r="N7395"/>
      <c r="O7395"/>
      <c r="P7395"/>
      <c r="Q7395"/>
      <c r="R7395"/>
      <c r="S7395"/>
      <c r="T7395"/>
      <c r="U7395"/>
      <c r="V7395"/>
      <c r="W7395"/>
      <c r="X7395"/>
      <c r="Y7395"/>
      <c r="Z7395"/>
    </row>
    <row r="7396" spans="1:26" x14ac:dyDescent="0.25">
      <c r="A7396"/>
      <c r="B7396"/>
      <c r="C7396"/>
      <c r="D7396"/>
      <c r="E7396"/>
      <c r="F7396"/>
      <c r="G7396"/>
      <c r="H7396"/>
      <c r="I7396"/>
      <c r="J7396"/>
      <c r="K7396"/>
      <c r="L7396"/>
      <c r="M7396"/>
      <c r="N7396"/>
      <c r="O7396"/>
      <c r="P7396"/>
      <c r="Q7396"/>
      <c r="R7396"/>
      <c r="S7396"/>
      <c r="T7396"/>
      <c r="U7396"/>
      <c r="V7396"/>
      <c r="W7396"/>
      <c r="X7396"/>
      <c r="Y7396"/>
      <c r="Z7396"/>
    </row>
    <row r="7397" spans="1:26" x14ac:dyDescent="0.25">
      <c r="A7397"/>
      <c r="B7397"/>
      <c r="C7397"/>
      <c r="D7397"/>
      <c r="E7397"/>
      <c r="F7397"/>
      <c r="G7397"/>
      <c r="H7397"/>
      <c r="I7397"/>
      <c r="J7397"/>
      <c r="K7397"/>
      <c r="L7397"/>
      <c r="M7397"/>
      <c r="N7397"/>
      <c r="O7397"/>
      <c r="P7397"/>
      <c r="Q7397"/>
      <c r="R7397"/>
      <c r="S7397"/>
      <c r="T7397"/>
      <c r="U7397"/>
      <c r="V7397"/>
      <c r="W7397"/>
      <c r="X7397"/>
      <c r="Y7397"/>
      <c r="Z7397"/>
    </row>
    <row r="7398" spans="1:26" x14ac:dyDescent="0.25">
      <c r="A7398"/>
      <c r="B7398"/>
      <c r="C7398"/>
      <c r="D7398"/>
      <c r="E7398"/>
      <c r="F7398"/>
      <c r="G7398"/>
      <c r="H7398"/>
      <c r="I7398"/>
      <c r="J7398"/>
      <c r="K7398"/>
      <c r="L7398"/>
      <c r="M7398"/>
      <c r="N7398"/>
      <c r="O7398"/>
      <c r="P7398"/>
      <c r="Q7398"/>
      <c r="R7398"/>
      <c r="S7398"/>
      <c r="T7398"/>
      <c r="U7398"/>
      <c r="V7398"/>
      <c r="W7398"/>
      <c r="X7398"/>
      <c r="Y7398"/>
      <c r="Z7398"/>
    </row>
    <row r="7399" spans="1:26" x14ac:dyDescent="0.25">
      <c r="A7399"/>
      <c r="B7399"/>
      <c r="C7399"/>
      <c r="D7399"/>
      <c r="E7399"/>
      <c r="F7399"/>
      <c r="G7399"/>
      <c r="H7399"/>
      <c r="I7399"/>
      <c r="J7399"/>
      <c r="K7399"/>
      <c r="L7399"/>
      <c r="M7399"/>
      <c r="N7399"/>
      <c r="O7399"/>
      <c r="P7399"/>
      <c r="Q7399"/>
      <c r="R7399"/>
      <c r="S7399"/>
      <c r="T7399"/>
      <c r="U7399"/>
      <c r="V7399"/>
      <c r="W7399"/>
      <c r="X7399"/>
      <c r="Y7399"/>
      <c r="Z7399"/>
    </row>
    <row r="7400" spans="1:26" x14ac:dyDescent="0.25">
      <c r="A7400"/>
      <c r="B7400"/>
      <c r="C7400"/>
      <c r="D7400"/>
      <c r="E7400"/>
      <c r="F7400"/>
      <c r="G7400"/>
      <c r="H7400"/>
      <c r="I7400"/>
      <c r="J7400"/>
      <c r="K7400"/>
      <c r="L7400"/>
      <c r="M7400"/>
      <c r="N7400"/>
      <c r="O7400"/>
      <c r="P7400"/>
      <c r="Q7400"/>
      <c r="R7400"/>
      <c r="S7400"/>
      <c r="T7400"/>
      <c r="U7400"/>
      <c r="V7400"/>
      <c r="W7400"/>
      <c r="X7400"/>
      <c r="Y7400"/>
      <c r="Z7400"/>
    </row>
    <row r="7401" spans="1:26" x14ac:dyDescent="0.25">
      <c r="A7401"/>
      <c r="B7401"/>
      <c r="C7401"/>
      <c r="D7401"/>
      <c r="E7401"/>
      <c r="F7401"/>
      <c r="G7401"/>
      <c r="H7401"/>
      <c r="I7401"/>
      <c r="J7401"/>
      <c r="K7401"/>
      <c r="L7401"/>
      <c r="M7401"/>
      <c r="N7401"/>
      <c r="O7401"/>
      <c r="P7401"/>
      <c r="Q7401"/>
      <c r="R7401"/>
      <c r="S7401"/>
      <c r="T7401"/>
      <c r="U7401"/>
      <c r="V7401"/>
      <c r="W7401"/>
      <c r="X7401"/>
      <c r="Y7401"/>
      <c r="Z7401"/>
    </row>
    <row r="7402" spans="1:26" x14ac:dyDescent="0.25">
      <c r="A7402"/>
      <c r="B7402"/>
      <c r="C7402"/>
      <c r="D7402"/>
      <c r="E7402"/>
      <c r="F7402"/>
      <c r="G7402"/>
      <c r="H7402"/>
      <c r="I7402"/>
      <c r="J7402"/>
      <c r="K7402"/>
      <c r="L7402"/>
      <c r="M7402"/>
      <c r="N7402"/>
      <c r="O7402"/>
      <c r="P7402"/>
      <c r="Q7402"/>
      <c r="R7402"/>
      <c r="S7402"/>
      <c r="T7402"/>
      <c r="U7402"/>
      <c r="V7402"/>
      <c r="W7402"/>
      <c r="X7402"/>
      <c r="Y7402"/>
      <c r="Z7402"/>
    </row>
    <row r="7403" spans="1:26" x14ac:dyDescent="0.25">
      <c r="A7403"/>
      <c r="B7403"/>
      <c r="C7403"/>
      <c r="D7403"/>
      <c r="E7403"/>
      <c r="F7403"/>
      <c r="G7403"/>
      <c r="H7403"/>
      <c r="I7403"/>
      <c r="J7403"/>
      <c r="K7403"/>
      <c r="L7403"/>
      <c r="M7403"/>
      <c r="N7403"/>
      <c r="O7403"/>
      <c r="P7403"/>
      <c r="Q7403"/>
      <c r="R7403"/>
      <c r="S7403"/>
      <c r="T7403"/>
      <c r="U7403"/>
      <c r="V7403"/>
      <c r="W7403"/>
      <c r="X7403"/>
      <c r="Y7403"/>
      <c r="Z7403"/>
    </row>
    <row r="7404" spans="1:26" x14ac:dyDescent="0.25">
      <c r="A7404"/>
      <c r="B7404"/>
      <c r="C7404"/>
      <c r="D7404"/>
      <c r="E7404"/>
      <c r="F7404"/>
      <c r="G7404"/>
      <c r="H7404"/>
      <c r="I7404"/>
      <c r="J7404"/>
      <c r="K7404"/>
      <c r="L7404"/>
      <c r="M7404"/>
      <c r="N7404"/>
      <c r="O7404"/>
      <c r="P7404"/>
      <c r="Q7404"/>
      <c r="R7404"/>
      <c r="S7404"/>
      <c r="T7404"/>
      <c r="U7404"/>
      <c r="V7404"/>
      <c r="W7404"/>
      <c r="X7404"/>
      <c r="Y7404"/>
      <c r="Z7404"/>
    </row>
    <row r="7405" spans="1:26" x14ac:dyDescent="0.25">
      <c r="A7405"/>
      <c r="B7405"/>
      <c r="C7405"/>
      <c r="D7405"/>
      <c r="E7405"/>
      <c r="F7405"/>
      <c r="G7405"/>
      <c r="H7405"/>
      <c r="I7405"/>
      <c r="J7405"/>
      <c r="K7405"/>
      <c r="L7405"/>
      <c r="M7405"/>
      <c r="N7405"/>
      <c r="O7405"/>
      <c r="P7405"/>
      <c r="Q7405"/>
      <c r="R7405"/>
      <c r="S7405"/>
      <c r="T7405"/>
      <c r="U7405"/>
      <c r="V7405"/>
      <c r="W7405"/>
      <c r="X7405"/>
      <c r="Y7405"/>
      <c r="Z7405"/>
    </row>
    <row r="7406" spans="1:26" x14ac:dyDescent="0.25">
      <c r="A7406"/>
      <c r="B7406"/>
      <c r="C7406"/>
      <c r="D7406"/>
      <c r="E7406"/>
      <c r="F7406"/>
      <c r="G7406"/>
      <c r="H7406"/>
      <c r="I7406"/>
      <c r="J7406"/>
      <c r="K7406"/>
      <c r="L7406"/>
      <c r="M7406"/>
      <c r="N7406"/>
      <c r="O7406"/>
      <c r="P7406"/>
      <c r="Q7406"/>
      <c r="R7406"/>
      <c r="S7406"/>
      <c r="T7406"/>
      <c r="U7406"/>
      <c r="V7406"/>
      <c r="W7406"/>
      <c r="X7406"/>
      <c r="Y7406"/>
      <c r="Z7406"/>
    </row>
    <row r="7407" spans="1:26" x14ac:dyDescent="0.25">
      <c r="A7407"/>
      <c r="B7407"/>
      <c r="C7407"/>
      <c r="D7407"/>
      <c r="E7407"/>
      <c r="F7407"/>
      <c r="G7407"/>
      <c r="H7407"/>
      <c r="I7407"/>
      <c r="J7407"/>
      <c r="K7407"/>
      <c r="L7407"/>
      <c r="M7407"/>
      <c r="N7407"/>
      <c r="O7407"/>
      <c r="P7407"/>
      <c r="Q7407"/>
      <c r="R7407"/>
      <c r="S7407"/>
      <c r="T7407"/>
      <c r="U7407"/>
      <c r="V7407"/>
      <c r="W7407"/>
      <c r="X7407"/>
      <c r="Y7407"/>
      <c r="Z7407"/>
    </row>
    <row r="7408" spans="1:26" x14ac:dyDescent="0.25">
      <c r="A7408"/>
      <c r="B7408"/>
      <c r="C7408"/>
      <c r="D7408"/>
      <c r="E7408"/>
      <c r="F7408"/>
      <c r="G7408"/>
      <c r="H7408"/>
      <c r="I7408"/>
      <c r="J7408"/>
      <c r="K7408"/>
      <c r="L7408"/>
      <c r="M7408"/>
      <c r="N7408"/>
      <c r="O7408"/>
      <c r="P7408"/>
      <c r="Q7408"/>
      <c r="R7408"/>
      <c r="S7408"/>
      <c r="T7408"/>
      <c r="U7408"/>
      <c r="V7408"/>
      <c r="W7408"/>
      <c r="X7408"/>
      <c r="Y7408"/>
      <c r="Z7408"/>
    </row>
    <row r="7409" spans="1:26" x14ac:dyDescent="0.25">
      <c r="A7409"/>
      <c r="B7409"/>
      <c r="C7409"/>
      <c r="D7409"/>
      <c r="E7409"/>
      <c r="F7409"/>
      <c r="G7409"/>
      <c r="H7409"/>
      <c r="I7409"/>
      <c r="J7409"/>
      <c r="K7409"/>
      <c r="L7409"/>
      <c r="M7409"/>
      <c r="N7409"/>
      <c r="O7409"/>
      <c r="P7409"/>
      <c r="Q7409"/>
      <c r="R7409"/>
      <c r="S7409"/>
      <c r="T7409"/>
      <c r="U7409"/>
      <c r="V7409"/>
      <c r="W7409"/>
      <c r="X7409"/>
      <c r="Y7409"/>
      <c r="Z7409"/>
    </row>
    <row r="7410" spans="1:26" x14ac:dyDescent="0.25">
      <c r="A7410"/>
      <c r="B7410"/>
      <c r="C7410"/>
      <c r="D7410"/>
      <c r="E7410"/>
      <c r="F7410"/>
      <c r="G7410"/>
      <c r="H7410"/>
      <c r="I7410"/>
      <c r="J7410"/>
      <c r="K7410"/>
      <c r="L7410"/>
      <c r="M7410"/>
      <c r="N7410"/>
      <c r="O7410"/>
      <c r="P7410"/>
      <c r="Q7410"/>
      <c r="R7410"/>
      <c r="S7410"/>
      <c r="T7410"/>
      <c r="U7410"/>
      <c r="V7410"/>
      <c r="W7410"/>
      <c r="X7410"/>
      <c r="Y7410"/>
      <c r="Z7410"/>
    </row>
    <row r="7411" spans="1:26" x14ac:dyDescent="0.25">
      <c r="A7411"/>
      <c r="B7411"/>
      <c r="C7411"/>
      <c r="D7411"/>
      <c r="E7411"/>
      <c r="F7411"/>
      <c r="G7411"/>
      <c r="H7411"/>
      <c r="I7411"/>
      <c r="J7411"/>
      <c r="K7411"/>
      <c r="L7411"/>
      <c r="M7411"/>
      <c r="N7411"/>
      <c r="O7411"/>
      <c r="P7411"/>
      <c r="Q7411"/>
      <c r="R7411"/>
      <c r="S7411"/>
      <c r="T7411"/>
      <c r="U7411"/>
      <c r="V7411"/>
      <c r="W7411"/>
      <c r="X7411"/>
      <c r="Y7411"/>
      <c r="Z7411"/>
    </row>
    <row r="7412" spans="1:26" x14ac:dyDescent="0.25">
      <c r="A7412"/>
      <c r="B7412"/>
      <c r="C7412"/>
      <c r="D7412"/>
      <c r="E7412"/>
      <c r="F7412"/>
      <c r="G7412"/>
      <c r="H7412"/>
      <c r="I7412"/>
      <c r="J7412"/>
      <c r="K7412"/>
      <c r="L7412"/>
      <c r="M7412"/>
      <c r="N7412"/>
      <c r="O7412"/>
      <c r="P7412"/>
      <c r="Q7412"/>
      <c r="R7412"/>
      <c r="S7412"/>
      <c r="T7412"/>
      <c r="U7412"/>
      <c r="V7412"/>
      <c r="W7412"/>
      <c r="X7412"/>
      <c r="Y7412"/>
      <c r="Z7412"/>
    </row>
    <row r="7413" spans="1:26" x14ac:dyDescent="0.25">
      <c r="A7413"/>
      <c r="B7413"/>
      <c r="C7413"/>
      <c r="D7413"/>
      <c r="E7413"/>
      <c r="F7413"/>
      <c r="G7413"/>
      <c r="H7413"/>
      <c r="I7413"/>
      <c r="J7413"/>
      <c r="K7413"/>
      <c r="L7413"/>
      <c r="M7413"/>
      <c r="N7413"/>
      <c r="O7413"/>
      <c r="P7413"/>
      <c r="Q7413"/>
      <c r="R7413"/>
      <c r="S7413"/>
      <c r="T7413"/>
      <c r="U7413"/>
      <c r="V7413"/>
      <c r="W7413"/>
      <c r="X7413"/>
      <c r="Y7413"/>
      <c r="Z7413"/>
    </row>
    <row r="7414" spans="1:26" x14ac:dyDescent="0.25">
      <c r="A7414"/>
      <c r="B7414"/>
      <c r="C7414"/>
      <c r="D7414"/>
      <c r="E7414"/>
      <c r="F7414"/>
      <c r="G7414"/>
      <c r="H7414"/>
      <c r="I7414"/>
      <c r="J7414"/>
      <c r="K7414"/>
      <c r="L7414"/>
      <c r="M7414"/>
      <c r="N7414"/>
      <c r="O7414"/>
      <c r="P7414"/>
      <c r="Q7414"/>
      <c r="R7414"/>
      <c r="S7414"/>
      <c r="T7414"/>
      <c r="U7414"/>
      <c r="V7414"/>
      <c r="W7414"/>
      <c r="X7414"/>
      <c r="Y7414"/>
      <c r="Z7414"/>
    </row>
    <row r="7415" spans="1:26" x14ac:dyDescent="0.25">
      <c r="A7415"/>
      <c r="B7415"/>
      <c r="C7415"/>
      <c r="D7415"/>
      <c r="E7415"/>
      <c r="F7415"/>
      <c r="G7415"/>
      <c r="H7415"/>
      <c r="I7415"/>
      <c r="J7415"/>
      <c r="K7415"/>
      <c r="L7415"/>
      <c r="M7415"/>
      <c r="N7415"/>
      <c r="O7415"/>
      <c r="P7415"/>
      <c r="Q7415"/>
      <c r="R7415"/>
      <c r="S7415"/>
      <c r="T7415"/>
      <c r="U7415"/>
      <c r="V7415"/>
      <c r="W7415"/>
      <c r="X7415"/>
      <c r="Y7415"/>
      <c r="Z7415"/>
    </row>
    <row r="7416" spans="1:26" x14ac:dyDescent="0.25">
      <c r="A7416"/>
      <c r="B7416"/>
      <c r="C7416"/>
      <c r="D7416"/>
      <c r="E7416"/>
      <c r="F7416"/>
      <c r="G7416"/>
      <c r="H7416"/>
      <c r="I7416"/>
      <c r="J7416"/>
      <c r="K7416"/>
      <c r="L7416"/>
      <c r="M7416"/>
      <c r="N7416"/>
      <c r="O7416"/>
      <c r="P7416"/>
      <c r="Q7416"/>
      <c r="R7416"/>
      <c r="S7416"/>
      <c r="T7416"/>
      <c r="U7416"/>
      <c r="V7416"/>
      <c r="W7416"/>
      <c r="X7416"/>
      <c r="Y7416"/>
      <c r="Z7416"/>
    </row>
    <row r="7417" spans="1:26" x14ac:dyDescent="0.25">
      <c r="A7417"/>
      <c r="B7417"/>
      <c r="C7417"/>
      <c r="D7417"/>
      <c r="E7417"/>
      <c r="F7417"/>
      <c r="G7417"/>
      <c r="H7417"/>
      <c r="I7417"/>
      <c r="J7417"/>
      <c r="K7417"/>
      <c r="L7417"/>
      <c r="M7417"/>
      <c r="N7417"/>
      <c r="O7417"/>
      <c r="P7417"/>
      <c r="Q7417"/>
      <c r="R7417"/>
      <c r="S7417"/>
      <c r="T7417"/>
      <c r="U7417"/>
      <c r="V7417"/>
      <c r="W7417"/>
      <c r="X7417"/>
      <c r="Y7417"/>
      <c r="Z7417"/>
    </row>
    <row r="7418" spans="1:26" x14ac:dyDescent="0.25">
      <c r="A7418"/>
      <c r="B7418"/>
      <c r="C7418"/>
      <c r="D7418"/>
      <c r="E7418"/>
      <c r="F7418"/>
      <c r="G7418"/>
      <c r="H7418"/>
      <c r="I7418"/>
      <c r="J7418"/>
      <c r="K7418"/>
      <c r="L7418"/>
      <c r="M7418"/>
      <c r="N7418"/>
      <c r="O7418"/>
      <c r="P7418"/>
      <c r="Q7418"/>
      <c r="R7418"/>
      <c r="S7418"/>
      <c r="T7418"/>
      <c r="U7418"/>
      <c r="V7418"/>
      <c r="W7418"/>
      <c r="X7418"/>
      <c r="Y7418"/>
      <c r="Z7418"/>
    </row>
    <row r="7419" spans="1:26" x14ac:dyDescent="0.25">
      <c r="A7419"/>
      <c r="B7419"/>
      <c r="C7419"/>
      <c r="D7419"/>
      <c r="E7419"/>
      <c r="F7419"/>
      <c r="G7419"/>
      <c r="H7419"/>
      <c r="I7419"/>
      <c r="J7419"/>
      <c r="K7419"/>
      <c r="L7419"/>
      <c r="M7419"/>
      <c r="N7419"/>
      <c r="O7419"/>
      <c r="P7419"/>
      <c r="Q7419"/>
      <c r="R7419"/>
      <c r="S7419"/>
      <c r="T7419"/>
      <c r="U7419"/>
      <c r="V7419"/>
      <c r="W7419"/>
      <c r="X7419"/>
      <c r="Y7419"/>
      <c r="Z7419"/>
    </row>
    <row r="7420" spans="1:26" x14ac:dyDescent="0.25">
      <c r="A7420"/>
      <c r="B7420"/>
      <c r="C7420"/>
      <c r="D7420"/>
      <c r="E7420"/>
      <c r="F7420"/>
      <c r="G7420"/>
      <c r="H7420"/>
      <c r="I7420"/>
      <c r="J7420"/>
      <c r="K7420"/>
      <c r="L7420"/>
      <c r="M7420"/>
      <c r="N7420"/>
      <c r="O7420"/>
      <c r="P7420"/>
      <c r="Q7420"/>
      <c r="R7420"/>
      <c r="S7420"/>
      <c r="T7420"/>
      <c r="U7420"/>
      <c r="V7420"/>
      <c r="W7420"/>
      <c r="X7420"/>
      <c r="Y7420"/>
      <c r="Z7420"/>
    </row>
    <row r="7421" spans="1:26" x14ac:dyDescent="0.25">
      <c r="A7421"/>
      <c r="B7421"/>
      <c r="C7421"/>
      <c r="D7421"/>
      <c r="E7421"/>
      <c r="F7421"/>
      <c r="G7421"/>
      <c r="H7421"/>
      <c r="I7421"/>
      <c r="J7421"/>
      <c r="K7421"/>
      <c r="L7421"/>
      <c r="M7421"/>
      <c r="N7421"/>
      <c r="O7421"/>
      <c r="P7421"/>
      <c r="Q7421"/>
      <c r="R7421"/>
      <c r="S7421"/>
      <c r="T7421"/>
      <c r="U7421"/>
      <c r="V7421"/>
      <c r="W7421"/>
      <c r="X7421"/>
      <c r="Y7421"/>
      <c r="Z7421"/>
    </row>
    <row r="7422" spans="1:26" x14ac:dyDescent="0.25">
      <c r="A7422"/>
      <c r="B7422"/>
      <c r="C7422"/>
      <c r="D7422"/>
      <c r="E7422"/>
      <c r="F7422"/>
      <c r="G7422"/>
      <c r="H7422"/>
      <c r="I7422"/>
      <c r="J7422"/>
      <c r="K7422"/>
      <c r="L7422"/>
      <c r="M7422"/>
      <c r="N7422"/>
      <c r="O7422"/>
      <c r="P7422"/>
      <c r="Q7422"/>
      <c r="R7422"/>
      <c r="S7422"/>
      <c r="T7422"/>
      <c r="U7422"/>
      <c r="V7422"/>
      <c r="W7422"/>
      <c r="X7422"/>
      <c r="Y7422"/>
      <c r="Z7422"/>
    </row>
    <row r="7423" spans="1:26" x14ac:dyDescent="0.25">
      <c r="A7423"/>
      <c r="B7423"/>
      <c r="C7423"/>
      <c r="D7423"/>
      <c r="E7423"/>
      <c r="F7423"/>
      <c r="G7423"/>
      <c r="H7423"/>
      <c r="I7423"/>
      <c r="J7423"/>
      <c r="K7423"/>
      <c r="L7423"/>
      <c r="M7423"/>
      <c r="N7423"/>
      <c r="O7423"/>
      <c r="P7423"/>
      <c r="Q7423"/>
      <c r="R7423"/>
      <c r="S7423"/>
      <c r="T7423"/>
      <c r="U7423"/>
      <c r="V7423"/>
      <c r="W7423"/>
      <c r="X7423"/>
      <c r="Y7423"/>
      <c r="Z7423"/>
    </row>
    <row r="7424" spans="1:26" x14ac:dyDescent="0.25">
      <c r="A7424"/>
      <c r="B7424"/>
      <c r="C7424"/>
      <c r="D7424"/>
      <c r="E7424"/>
      <c r="F7424"/>
      <c r="G7424"/>
      <c r="H7424"/>
      <c r="I7424"/>
      <c r="J7424"/>
      <c r="K7424"/>
      <c r="L7424"/>
      <c r="M7424"/>
      <c r="N7424"/>
      <c r="O7424"/>
      <c r="P7424"/>
      <c r="Q7424"/>
      <c r="R7424"/>
      <c r="S7424"/>
      <c r="T7424"/>
      <c r="U7424"/>
      <c r="V7424"/>
      <c r="W7424"/>
      <c r="X7424"/>
      <c r="Y7424"/>
      <c r="Z7424"/>
    </row>
    <row r="7425" spans="1:26" x14ac:dyDescent="0.25">
      <c r="A7425"/>
      <c r="B7425"/>
      <c r="C7425"/>
      <c r="D7425"/>
      <c r="E7425"/>
      <c r="F7425"/>
      <c r="G7425"/>
      <c r="H7425"/>
      <c r="I7425"/>
      <c r="J7425"/>
      <c r="K7425"/>
      <c r="L7425"/>
      <c r="M7425"/>
      <c r="N7425"/>
      <c r="O7425"/>
      <c r="P7425"/>
      <c r="Q7425"/>
      <c r="R7425"/>
      <c r="S7425"/>
      <c r="T7425"/>
      <c r="U7425"/>
      <c r="V7425"/>
      <c r="W7425"/>
      <c r="X7425"/>
      <c r="Y7425"/>
      <c r="Z7425"/>
    </row>
    <row r="7426" spans="1:26" x14ac:dyDescent="0.25">
      <c r="A7426"/>
      <c r="B7426"/>
      <c r="C7426"/>
      <c r="D7426"/>
      <c r="E7426"/>
      <c r="F7426"/>
      <c r="G7426"/>
      <c r="H7426"/>
      <c r="I7426"/>
      <c r="J7426"/>
      <c r="K7426"/>
      <c r="L7426"/>
      <c r="M7426"/>
      <c r="N7426"/>
      <c r="O7426"/>
      <c r="P7426"/>
      <c r="Q7426"/>
      <c r="R7426"/>
      <c r="S7426"/>
      <c r="T7426"/>
      <c r="U7426"/>
      <c r="V7426"/>
      <c r="W7426"/>
      <c r="X7426"/>
      <c r="Y7426"/>
      <c r="Z7426"/>
    </row>
    <row r="7427" spans="1:26" x14ac:dyDescent="0.25">
      <c r="A7427"/>
      <c r="B7427"/>
      <c r="C7427"/>
      <c r="D7427"/>
      <c r="E7427"/>
      <c r="F7427"/>
      <c r="G7427"/>
      <c r="H7427"/>
      <c r="I7427"/>
      <c r="J7427"/>
      <c r="K7427"/>
      <c r="L7427"/>
      <c r="M7427"/>
      <c r="N7427"/>
      <c r="O7427"/>
      <c r="P7427"/>
      <c r="Q7427"/>
      <c r="R7427"/>
      <c r="S7427"/>
      <c r="T7427"/>
      <c r="U7427"/>
      <c r="V7427"/>
      <c r="W7427"/>
      <c r="X7427"/>
      <c r="Y7427"/>
      <c r="Z7427"/>
    </row>
    <row r="7428" spans="1:26" x14ac:dyDescent="0.25">
      <c r="A7428"/>
      <c r="B7428"/>
      <c r="C7428"/>
      <c r="D7428"/>
      <c r="E7428"/>
      <c r="F7428"/>
      <c r="G7428"/>
      <c r="H7428"/>
      <c r="I7428"/>
      <c r="J7428"/>
      <c r="K7428"/>
      <c r="L7428"/>
      <c r="M7428"/>
      <c r="N7428"/>
      <c r="O7428"/>
      <c r="P7428"/>
      <c r="Q7428"/>
      <c r="R7428"/>
      <c r="S7428"/>
      <c r="T7428"/>
      <c r="U7428"/>
      <c r="V7428"/>
      <c r="W7428"/>
      <c r="X7428"/>
      <c r="Y7428"/>
      <c r="Z7428"/>
    </row>
    <row r="7429" spans="1:26" x14ac:dyDescent="0.25">
      <c r="A7429"/>
      <c r="B7429"/>
      <c r="C7429"/>
      <c r="D7429"/>
      <c r="E7429"/>
      <c r="F7429"/>
      <c r="G7429"/>
      <c r="H7429"/>
      <c r="I7429"/>
      <c r="J7429"/>
      <c r="K7429"/>
      <c r="L7429"/>
      <c r="M7429"/>
      <c r="N7429"/>
      <c r="O7429"/>
      <c r="P7429"/>
      <c r="Q7429"/>
      <c r="R7429"/>
      <c r="S7429"/>
      <c r="T7429"/>
      <c r="U7429"/>
      <c r="V7429"/>
      <c r="W7429"/>
      <c r="X7429"/>
      <c r="Y7429"/>
      <c r="Z7429"/>
    </row>
    <row r="7430" spans="1:26" x14ac:dyDescent="0.25">
      <c r="A7430"/>
      <c r="B7430"/>
      <c r="C7430"/>
      <c r="D7430"/>
      <c r="E7430"/>
      <c r="F7430"/>
      <c r="G7430"/>
      <c r="H7430"/>
      <c r="I7430"/>
      <c r="J7430"/>
      <c r="K7430"/>
      <c r="L7430"/>
      <c r="M7430"/>
      <c r="N7430"/>
      <c r="O7430"/>
      <c r="P7430"/>
      <c r="Q7430"/>
      <c r="R7430"/>
      <c r="S7430"/>
      <c r="T7430"/>
      <c r="U7430"/>
      <c r="V7430"/>
      <c r="W7430"/>
      <c r="X7430"/>
      <c r="Y7430"/>
      <c r="Z7430"/>
    </row>
    <row r="7431" spans="1:26" x14ac:dyDescent="0.25">
      <c r="A7431"/>
      <c r="B7431"/>
      <c r="C7431"/>
      <c r="D7431"/>
      <c r="E7431"/>
      <c r="F7431"/>
      <c r="G7431"/>
      <c r="H7431"/>
      <c r="I7431"/>
      <c r="J7431"/>
      <c r="K7431"/>
      <c r="L7431"/>
      <c r="M7431"/>
      <c r="N7431"/>
      <c r="O7431"/>
      <c r="P7431"/>
      <c r="Q7431"/>
      <c r="R7431"/>
      <c r="S7431"/>
      <c r="T7431"/>
      <c r="U7431"/>
      <c r="V7431"/>
      <c r="W7431"/>
      <c r="X7431"/>
      <c r="Y7431"/>
      <c r="Z7431"/>
    </row>
    <row r="7432" spans="1:26" x14ac:dyDescent="0.25">
      <c r="A7432"/>
      <c r="B7432"/>
      <c r="C7432"/>
      <c r="D7432"/>
      <c r="E7432"/>
      <c r="F7432"/>
      <c r="G7432"/>
      <c r="H7432"/>
      <c r="I7432"/>
      <c r="J7432"/>
      <c r="K7432"/>
      <c r="L7432"/>
      <c r="M7432"/>
      <c r="N7432"/>
      <c r="O7432"/>
      <c r="P7432"/>
      <c r="Q7432"/>
      <c r="R7432"/>
      <c r="S7432"/>
      <c r="T7432"/>
      <c r="U7432"/>
      <c r="V7432"/>
      <c r="W7432"/>
      <c r="X7432"/>
      <c r="Y7432"/>
      <c r="Z7432"/>
    </row>
    <row r="7433" spans="1:26" x14ac:dyDescent="0.25">
      <c r="A7433"/>
      <c r="B7433"/>
      <c r="C7433"/>
      <c r="D7433"/>
      <c r="E7433"/>
      <c r="F7433"/>
      <c r="G7433"/>
      <c r="H7433"/>
      <c r="I7433"/>
      <c r="J7433"/>
      <c r="K7433"/>
      <c r="L7433"/>
      <c r="M7433"/>
      <c r="N7433"/>
      <c r="O7433"/>
      <c r="P7433"/>
      <c r="Q7433"/>
      <c r="R7433"/>
      <c r="S7433"/>
      <c r="T7433"/>
      <c r="U7433"/>
      <c r="V7433"/>
      <c r="W7433"/>
      <c r="X7433"/>
      <c r="Y7433"/>
      <c r="Z7433"/>
    </row>
    <row r="7434" spans="1:26" x14ac:dyDescent="0.25">
      <c r="A7434"/>
      <c r="B7434"/>
      <c r="C7434"/>
      <c r="D7434"/>
      <c r="E7434"/>
      <c r="F7434"/>
      <c r="G7434"/>
      <c r="H7434"/>
      <c r="I7434"/>
      <c r="J7434"/>
      <c r="K7434"/>
      <c r="L7434"/>
      <c r="M7434"/>
      <c r="N7434"/>
      <c r="O7434"/>
      <c r="P7434"/>
      <c r="Q7434"/>
      <c r="R7434"/>
      <c r="S7434"/>
      <c r="T7434"/>
      <c r="U7434"/>
      <c r="V7434"/>
      <c r="W7434"/>
      <c r="X7434"/>
      <c r="Y7434"/>
      <c r="Z7434"/>
    </row>
    <row r="7435" spans="1:26" x14ac:dyDescent="0.25">
      <c r="A7435"/>
      <c r="B7435"/>
      <c r="C7435"/>
      <c r="D7435"/>
      <c r="E7435"/>
      <c r="F7435"/>
      <c r="G7435"/>
      <c r="H7435"/>
      <c r="I7435"/>
      <c r="J7435"/>
      <c r="K7435"/>
      <c r="L7435"/>
      <c r="M7435"/>
      <c r="N7435"/>
      <c r="O7435"/>
      <c r="P7435"/>
      <c r="Q7435"/>
      <c r="R7435"/>
      <c r="S7435"/>
      <c r="T7435"/>
      <c r="U7435"/>
      <c r="V7435"/>
      <c r="W7435"/>
      <c r="X7435"/>
      <c r="Y7435"/>
      <c r="Z7435"/>
    </row>
    <row r="7436" spans="1:26" x14ac:dyDescent="0.25">
      <c r="A7436"/>
      <c r="B7436"/>
      <c r="C7436"/>
      <c r="D7436"/>
      <c r="E7436"/>
      <c r="F7436"/>
      <c r="G7436"/>
      <c r="H7436"/>
      <c r="I7436"/>
      <c r="J7436"/>
      <c r="K7436"/>
      <c r="L7436"/>
      <c r="M7436"/>
      <c r="N7436"/>
      <c r="O7436"/>
      <c r="P7436"/>
      <c r="Q7436"/>
      <c r="R7436"/>
      <c r="S7436"/>
      <c r="T7436"/>
      <c r="U7436"/>
      <c r="V7436"/>
      <c r="W7436"/>
      <c r="X7436"/>
      <c r="Y7436"/>
      <c r="Z7436"/>
    </row>
    <row r="7437" spans="1:26" x14ac:dyDescent="0.25">
      <c r="A7437"/>
      <c r="B7437"/>
      <c r="C7437"/>
      <c r="D7437"/>
      <c r="E7437"/>
      <c r="F7437"/>
      <c r="G7437"/>
      <c r="H7437"/>
      <c r="I7437"/>
      <c r="J7437"/>
      <c r="K7437"/>
      <c r="L7437"/>
      <c r="M7437"/>
      <c r="N7437"/>
      <c r="O7437"/>
      <c r="P7437"/>
      <c r="Q7437"/>
      <c r="R7437"/>
      <c r="S7437"/>
      <c r="T7437"/>
      <c r="U7437"/>
      <c r="V7437"/>
      <c r="W7437"/>
      <c r="X7437"/>
      <c r="Y7437"/>
      <c r="Z7437"/>
    </row>
    <row r="7438" spans="1:26" x14ac:dyDescent="0.25">
      <c r="A7438"/>
      <c r="B7438"/>
      <c r="C7438"/>
      <c r="D7438"/>
      <c r="E7438"/>
      <c r="F7438"/>
      <c r="G7438"/>
      <c r="H7438"/>
      <c r="I7438"/>
      <c r="J7438"/>
      <c r="K7438"/>
      <c r="L7438"/>
      <c r="M7438"/>
      <c r="N7438"/>
      <c r="O7438"/>
      <c r="P7438"/>
      <c r="Q7438"/>
      <c r="R7438"/>
      <c r="S7438"/>
      <c r="T7438"/>
      <c r="U7438"/>
      <c r="V7438"/>
      <c r="W7438"/>
      <c r="X7438"/>
      <c r="Y7438"/>
      <c r="Z7438"/>
    </row>
    <row r="7439" spans="1:26" x14ac:dyDescent="0.25">
      <c r="A7439"/>
      <c r="B7439"/>
      <c r="C7439"/>
      <c r="D7439"/>
      <c r="E7439"/>
      <c r="F7439"/>
      <c r="G7439"/>
      <c r="H7439"/>
      <c r="I7439"/>
      <c r="J7439"/>
      <c r="K7439"/>
      <c r="L7439"/>
      <c r="M7439"/>
      <c r="N7439"/>
      <c r="O7439"/>
      <c r="P7439"/>
      <c r="Q7439"/>
      <c r="R7439"/>
      <c r="S7439"/>
      <c r="T7439"/>
      <c r="U7439"/>
      <c r="V7439"/>
      <c r="W7439"/>
      <c r="X7439"/>
      <c r="Y7439"/>
      <c r="Z7439"/>
    </row>
    <row r="7440" spans="1:26" x14ac:dyDescent="0.25">
      <c r="A7440"/>
      <c r="B7440"/>
      <c r="C7440"/>
      <c r="D7440"/>
      <c r="E7440"/>
      <c r="F7440"/>
      <c r="G7440"/>
      <c r="H7440"/>
      <c r="I7440"/>
      <c r="J7440"/>
      <c r="K7440"/>
      <c r="L7440"/>
      <c r="M7440"/>
      <c r="N7440"/>
      <c r="O7440"/>
      <c r="P7440"/>
      <c r="Q7440"/>
      <c r="R7440"/>
      <c r="S7440"/>
      <c r="T7440"/>
      <c r="U7440"/>
      <c r="V7440"/>
      <c r="W7440"/>
      <c r="X7440"/>
      <c r="Y7440"/>
      <c r="Z7440"/>
    </row>
    <row r="7441" spans="1:26" x14ac:dyDescent="0.25">
      <c r="A7441"/>
      <c r="B7441"/>
      <c r="C7441"/>
      <c r="D7441"/>
      <c r="E7441"/>
      <c r="F7441"/>
      <c r="G7441"/>
      <c r="H7441"/>
      <c r="I7441"/>
      <c r="J7441"/>
      <c r="K7441"/>
      <c r="L7441"/>
      <c r="M7441"/>
      <c r="N7441"/>
      <c r="O7441"/>
      <c r="P7441"/>
      <c r="Q7441"/>
      <c r="R7441"/>
      <c r="S7441"/>
      <c r="T7441"/>
      <c r="U7441"/>
      <c r="V7441"/>
      <c r="W7441"/>
      <c r="X7441"/>
      <c r="Y7441"/>
      <c r="Z7441"/>
    </row>
    <row r="7442" spans="1:26" x14ac:dyDescent="0.25">
      <c r="A7442"/>
      <c r="B7442"/>
      <c r="C7442"/>
      <c r="D7442"/>
      <c r="E7442"/>
      <c r="F7442"/>
      <c r="G7442"/>
      <c r="H7442"/>
      <c r="I7442"/>
      <c r="J7442"/>
      <c r="K7442"/>
      <c r="L7442"/>
      <c r="M7442"/>
      <c r="N7442"/>
      <c r="O7442"/>
      <c r="P7442"/>
      <c r="Q7442"/>
      <c r="R7442"/>
      <c r="S7442"/>
      <c r="T7442"/>
      <c r="U7442"/>
      <c r="V7442"/>
      <c r="W7442"/>
      <c r="X7442"/>
      <c r="Y7442"/>
      <c r="Z7442"/>
    </row>
    <row r="7443" spans="1:26" x14ac:dyDescent="0.25">
      <c r="A7443"/>
      <c r="B7443"/>
      <c r="C7443"/>
      <c r="D7443"/>
      <c r="E7443"/>
      <c r="F7443"/>
      <c r="G7443"/>
      <c r="H7443"/>
      <c r="I7443"/>
      <c r="J7443"/>
      <c r="K7443"/>
      <c r="L7443"/>
      <c r="M7443"/>
      <c r="N7443"/>
      <c r="O7443"/>
      <c r="P7443"/>
      <c r="Q7443"/>
      <c r="R7443"/>
      <c r="S7443"/>
      <c r="T7443"/>
      <c r="U7443"/>
      <c r="V7443"/>
      <c r="W7443"/>
      <c r="X7443"/>
      <c r="Y7443"/>
      <c r="Z7443"/>
    </row>
    <row r="7444" spans="1:26" x14ac:dyDescent="0.25">
      <c r="A7444"/>
      <c r="B7444"/>
      <c r="C7444"/>
      <c r="D7444"/>
      <c r="E7444"/>
      <c r="F7444"/>
      <c r="G7444"/>
      <c r="H7444"/>
      <c r="I7444"/>
      <c r="J7444"/>
      <c r="K7444"/>
      <c r="L7444"/>
      <c r="M7444"/>
      <c r="N7444"/>
      <c r="O7444"/>
      <c r="P7444"/>
      <c r="Q7444"/>
      <c r="R7444"/>
      <c r="S7444"/>
      <c r="T7444"/>
      <c r="U7444"/>
      <c r="V7444"/>
      <c r="W7444"/>
      <c r="X7444"/>
      <c r="Y7444"/>
      <c r="Z7444"/>
    </row>
    <row r="7445" spans="1:26" x14ac:dyDescent="0.25">
      <c r="A7445"/>
      <c r="B7445"/>
      <c r="C7445"/>
      <c r="D7445"/>
      <c r="E7445"/>
      <c r="F7445"/>
      <c r="G7445"/>
      <c r="H7445"/>
      <c r="I7445"/>
      <c r="J7445"/>
      <c r="K7445"/>
      <c r="L7445"/>
      <c r="M7445"/>
      <c r="N7445"/>
      <c r="O7445"/>
      <c r="P7445"/>
      <c r="Q7445"/>
      <c r="R7445"/>
      <c r="S7445"/>
      <c r="T7445"/>
      <c r="U7445"/>
      <c r="V7445"/>
      <c r="W7445"/>
      <c r="X7445"/>
      <c r="Y7445"/>
      <c r="Z7445"/>
    </row>
    <row r="7446" spans="1:26" x14ac:dyDescent="0.25">
      <c r="A7446"/>
      <c r="B7446"/>
      <c r="C7446"/>
      <c r="D7446"/>
      <c r="E7446"/>
      <c r="F7446"/>
      <c r="G7446"/>
      <c r="H7446"/>
      <c r="I7446"/>
      <c r="J7446"/>
      <c r="K7446"/>
      <c r="L7446"/>
      <c r="M7446"/>
      <c r="N7446"/>
      <c r="O7446"/>
      <c r="P7446"/>
      <c r="Q7446"/>
      <c r="R7446"/>
      <c r="S7446"/>
      <c r="T7446"/>
      <c r="U7446"/>
      <c r="V7446"/>
      <c r="W7446"/>
      <c r="X7446"/>
      <c r="Y7446"/>
      <c r="Z7446"/>
    </row>
    <row r="7447" spans="1:26" x14ac:dyDescent="0.25">
      <c r="A7447"/>
      <c r="B7447"/>
      <c r="C7447"/>
      <c r="D7447"/>
      <c r="E7447"/>
      <c r="F7447"/>
      <c r="G7447"/>
      <c r="H7447"/>
      <c r="I7447"/>
      <c r="J7447"/>
      <c r="K7447"/>
      <c r="L7447"/>
      <c r="M7447"/>
      <c r="N7447"/>
      <c r="O7447"/>
      <c r="P7447"/>
      <c r="Q7447"/>
      <c r="R7447"/>
      <c r="S7447"/>
      <c r="T7447"/>
      <c r="U7447"/>
      <c r="V7447"/>
      <c r="W7447"/>
      <c r="X7447"/>
      <c r="Y7447"/>
      <c r="Z7447"/>
    </row>
    <row r="7448" spans="1:26" x14ac:dyDescent="0.25">
      <c r="A7448"/>
      <c r="B7448"/>
      <c r="C7448"/>
      <c r="D7448"/>
      <c r="E7448"/>
      <c r="F7448"/>
      <c r="G7448"/>
      <c r="H7448"/>
      <c r="I7448"/>
      <c r="J7448"/>
      <c r="K7448"/>
      <c r="L7448"/>
      <c r="M7448"/>
      <c r="N7448"/>
      <c r="O7448"/>
      <c r="P7448"/>
      <c r="Q7448"/>
      <c r="R7448"/>
      <c r="S7448"/>
      <c r="T7448"/>
      <c r="U7448"/>
      <c r="V7448"/>
      <c r="W7448"/>
      <c r="X7448"/>
      <c r="Y7448"/>
      <c r="Z7448"/>
    </row>
    <row r="7449" spans="1:26" x14ac:dyDescent="0.25">
      <c r="A7449"/>
      <c r="B7449"/>
      <c r="C7449"/>
      <c r="D7449"/>
      <c r="E7449"/>
      <c r="F7449"/>
      <c r="G7449"/>
      <c r="H7449"/>
      <c r="I7449"/>
      <c r="J7449"/>
      <c r="K7449"/>
      <c r="L7449"/>
      <c r="M7449"/>
      <c r="N7449"/>
      <c r="O7449"/>
      <c r="P7449"/>
      <c r="Q7449"/>
      <c r="R7449"/>
      <c r="S7449"/>
      <c r="T7449"/>
      <c r="U7449"/>
      <c r="V7449"/>
      <c r="W7449"/>
      <c r="X7449"/>
      <c r="Y7449"/>
      <c r="Z7449"/>
    </row>
    <row r="7450" spans="1:26" x14ac:dyDescent="0.25">
      <c r="A7450"/>
      <c r="B7450"/>
      <c r="C7450"/>
      <c r="D7450"/>
      <c r="E7450"/>
      <c r="F7450"/>
      <c r="G7450"/>
      <c r="H7450"/>
      <c r="I7450"/>
      <c r="J7450"/>
      <c r="K7450"/>
      <c r="L7450"/>
      <c r="M7450"/>
      <c r="N7450"/>
      <c r="O7450"/>
      <c r="P7450"/>
      <c r="Q7450"/>
      <c r="R7450"/>
      <c r="S7450"/>
      <c r="T7450"/>
      <c r="U7450"/>
      <c r="V7450"/>
      <c r="W7450"/>
      <c r="X7450"/>
      <c r="Y7450"/>
      <c r="Z7450"/>
    </row>
    <row r="7451" spans="1:26" x14ac:dyDescent="0.25">
      <c r="A7451"/>
      <c r="B7451"/>
      <c r="C7451"/>
      <c r="D7451"/>
      <c r="E7451"/>
      <c r="F7451"/>
      <c r="G7451"/>
      <c r="H7451"/>
      <c r="I7451"/>
      <c r="J7451"/>
      <c r="K7451"/>
      <c r="L7451"/>
      <c r="M7451"/>
      <c r="N7451"/>
      <c r="O7451"/>
      <c r="P7451"/>
      <c r="Q7451"/>
      <c r="R7451"/>
      <c r="S7451"/>
      <c r="T7451"/>
      <c r="U7451"/>
      <c r="V7451"/>
      <c r="W7451"/>
      <c r="X7451"/>
      <c r="Y7451"/>
      <c r="Z7451"/>
    </row>
    <row r="7452" spans="1:26" x14ac:dyDescent="0.25">
      <c r="A7452"/>
      <c r="B7452"/>
      <c r="C7452"/>
      <c r="D7452"/>
      <c r="E7452"/>
      <c r="F7452"/>
      <c r="G7452"/>
      <c r="H7452"/>
      <c r="I7452"/>
      <c r="J7452"/>
      <c r="K7452"/>
      <c r="L7452"/>
      <c r="M7452"/>
      <c r="N7452"/>
      <c r="O7452"/>
      <c r="P7452"/>
      <c r="Q7452"/>
      <c r="R7452"/>
      <c r="S7452"/>
      <c r="T7452"/>
      <c r="U7452"/>
      <c r="V7452"/>
      <c r="W7452"/>
      <c r="X7452"/>
      <c r="Y7452"/>
      <c r="Z7452"/>
    </row>
    <row r="7453" spans="1:26" x14ac:dyDescent="0.25">
      <c r="A7453"/>
      <c r="B7453"/>
      <c r="C7453"/>
      <c r="D7453"/>
      <c r="E7453"/>
      <c r="F7453"/>
      <c r="G7453"/>
      <c r="H7453"/>
      <c r="I7453"/>
      <c r="J7453"/>
      <c r="K7453"/>
      <c r="L7453"/>
      <c r="M7453"/>
      <c r="N7453"/>
      <c r="O7453"/>
      <c r="P7453"/>
      <c r="Q7453"/>
      <c r="R7453"/>
      <c r="S7453"/>
      <c r="T7453"/>
      <c r="U7453"/>
      <c r="V7453"/>
      <c r="W7453"/>
      <c r="X7453"/>
      <c r="Y7453"/>
      <c r="Z7453"/>
    </row>
    <row r="7454" spans="1:26" x14ac:dyDescent="0.25">
      <c r="A7454"/>
      <c r="B7454"/>
      <c r="C7454"/>
      <c r="D7454"/>
      <c r="E7454"/>
      <c r="F7454"/>
      <c r="G7454"/>
      <c r="H7454"/>
      <c r="I7454"/>
      <c r="J7454"/>
      <c r="K7454"/>
      <c r="L7454"/>
      <c r="M7454"/>
      <c r="N7454"/>
      <c r="O7454"/>
      <c r="P7454"/>
      <c r="Q7454"/>
      <c r="R7454"/>
      <c r="S7454"/>
      <c r="T7454"/>
      <c r="U7454"/>
      <c r="V7454"/>
      <c r="W7454"/>
      <c r="X7454"/>
      <c r="Y7454"/>
      <c r="Z7454"/>
    </row>
    <row r="7455" spans="1:26" x14ac:dyDescent="0.25">
      <c r="A7455"/>
      <c r="B7455"/>
      <c r="C7455"/>
      <c r="D7455"/>
      <c r="E7455"/>
      <c r="F7455"/>
      <c r="G7455"/>
      <c r="H7455"/>
      <c r="I7455"/>
      <c r="J7455"/>
      <c r="K7455"/>
      <c r="L7455"/>
      <c r="M7455"/>
      <c r="N7455"/>
      <c r="O7455"/>
      <c r="P7455"/>
      <c r="Q7455"/>
      <c r="R7455"/>
      <c r="S7455"/>
      <c r="T7455"/>
      <c r="U7455"/>
      <c r="V7455"/>
      <c r="W7455"/>
      <c r="X7455"/>
      <c r="Y7455"/>
      <c r="Z7455"/>
    </row>
    <row r="7456" spans="1:26" x14ac:dyDescent="0.25">
      <c r="A7456"/>
      <c r="B7456"/>
      <c r="C7456"/>
      <c r="D7456"/>
      <c r="E7456"/>
      <c r="F7456"/>
      <c r="G7456"/>
      <c r="H7456"/>
      <c r="I7456"/>
      <c r="J7456"/>
      <c r="K7456"/>
      <c r="L7456"/>
      <c r="M7456"/>
      <c r="N7456"/>
      <c r="O7456"/>
      <c r="P7456"/>
      <c r="Q7456"/>
      <c r="R7456"/>
      <c r="S7456"/>
      <c r="T7456"/>
      <c r="U7456"/>
      <c r="V7456"/>
      <c r="W7456"/>
      <c r="X7456"/>
      <c r="Y7456"/>
      <c r="Z7456"/>
    </row>
    <row r="7457" spans="1:26" x14ac:dyDescent="0.25">
      <c r="A7457"/>
      <c r="B7457"/>
      <c r="C7457"/>
      <c r="D7457"/>
      <c r="E7457"/>
      <c r="F7457"/>
      <c r="G7457"/>
      <c r="H7457"/>
      <c r="I7457"/>
      <c r="J7457"/>
      <c r="K7457"/>
      <c r="L7457"/>
      <c r="M7457"/>
      <c r="N7457"/>
      <c r="O7457"/>
      <c r="P7457"/>
      <c r="Q7457"/>
      <c r="R7457"/>
      <c r="S7457"/>
      <c r="T7457"/>
      <c r="U7457"/>
      <c r="V7457"/>
      <c r="W7457"/>
      <c r="X7457"/>
      <c r="Y7457"/>
      <c r="Z7457"/>
    </row>
    <row r="7458" spans="1:26" x14ac:dyDescent="0.25">
      <c r="A7458"/>
      <c r="B7458"/>
      <c r="C7458"/>
      <c r="D7458"/>
      <c r="E7458"/>
      <c r="F7458"/>
      <c r="G7458"/>
      <c r="H7458"/>
      <c r="I7458"/>
      <c r="J7458"/>
      <c r="K7458"/>
      <c r="L7458"/>
      <c r="M7458"/>
      <c r="N7458"/>
      <c r="O7458"/>
      <c r="P7458"/>
      <c r="Q7458"/>
      <c r="R7458"/>
      <c r="S7458"/>
      <c r="T7458"/>
      <c r="U7458"/>
      <c r="V7458"/>
      <c r="W7458"/>
      <c r="X7458"/>
      <c r="Y7458"/>
      <c r="Z7458"/>
    </row>
    <row r="7459" spans="1:26" x14ac:dyDescent="0.25">
      <c r="A7459"/>
      <c r="B7459"/>
      <c r="C7459"/>
      <c r="D7459"/>
      <c r="E7459"/>
      <c r="F7459"/>
      <c r="G7459"/>
      <c r="H7459"/>
      <c r="I7459"/>
      <c r="J7459"/>
      <c r="K7459"/>
      <c r="L7459"/>
      <c r="M7459"/>
      <c r="N7459"/>
      <c r="O7459"/>
      <c r="P7459"/>
      <c r="Q7459"/>
      <c r="R7459"/>
      <c r="S7459"/>
      <c r="T7459"/>
      <c r="U7459"/>
      <c r="V7459"/>
      <c r="W7459"/>
      <c r="X7459"/>
      <c r="Y7459"/>
      <c r="Z7459"/>
    </row>
    <row r="7460" spans="1:26" x14ac:dyDescent="0.25">
      <c r="A7460"/>
      <c r="B7460"/>
      <c r="C7460"/>
      <c r="D7460"/>
      <c r="E7460"/>
      <c r="F7460"/>
      <c r="G7460"/>
      <c r="H7460"/>
      <c r="I7460"/>
      <c r="J7460"/>
      <c r="K7460"/>
      <c r="L7460"/>
      <c r="M7460"/>
      <c r="N7460"/>
      <c r="O7460"/>
      <c r="P7460"/>
      <c r="Q7460"/>
      <c r="R7460"/>
      <c r="S7460"/>
      <c r="T7460"/>
      <c r="U7460"/>
      <c r="V7460"/>
      <c r="W7460"/>
      <c r="X7460"/>
      <c r="Y7460"/>
      <c r="Z7460"/>
    </row>
    <row r="7461" spans="1:26" x14ac:dyDescent="0.25">
      <c r="A7461"/>
      <c r="B7461"/>
      <c r="C7461"/>
      <c r="D7461"/>
      <c r="E7461"/>
      <c r="F7461"/>
      <c r="G7461"/>
      <c r="H7461"/>
      <c r="I7461"/>
      <c r="J7461"/>
      <c r="K7461"/>
      <c r="L7461"/>
      <c r="M7461"/>
      <c r="N7461"/>
      <c r="O7461"/>
      <c r="P7461"/>
      <c r="Q7461"/>
      <c r="R7461"/>
      <c r="S7461"/>
      <c r="T7461"/>
      <c r="U7461"/>
      <c r="V7461"/>
      <c r="W7461"/>
      <c r="X7461"/>
      <c r="Y7461"/>
      <c r="Z7461"/>
    </row>
    <row r="7462" spans="1:26" x14ac:dyDescent="0.25">
      <c r="A7462"/>
      <c r="B7462"/>
      <c r="C7462"/>
      <c r="D7462"/>
      <c r="E7462"/>
      <c r="F7462"/>
      <c r="G7462"/>
      <c r="H7462"/>
      <c r="I7462"/>
      <c r="J7462"/>
      <c r="K7462"/>
      <c r="L7462"/>
      <c r="M7462"/>
      <c r="N7462"/>
      <c r="O7462"/>
      <c r="P7462"/>
      <c r="Q7462"/>
      <c r="R7462"/>
      <c r="S7462"/>
      <c r="T7462"/>
      <c r="U7462"/>
      <c r="V7462"/>
      <c r="W7462"/>
      <c r="X7462"/>
      <c r="Y7462"/>
      <c r="Z7462"/>
    </row>
    <row r="7463" spans="1:26" x14ac:dyDescent="0.25">
      <c r="A7463"/>
      <c r="B7463"/>
      <c r="C7463"/>
      <c r="D7463"/>
      <c r="E7463"/>
      <c r="F7463"/>
      <c r="G7463"/>
      <c r="H7463"/>
      <c r="I7463"/>
      <c r="J7463"/>
      <c r="K7463"/>
      <c r="L7463"/>
      <c r="M7463"/>
      <c r="N7463"/>
      <c r="O7463"/>
      <c r="P7463"/>
      <c r="Q7463"/>
      <c r="R7463"/>
      <c r="S7463"/>
      <c r="T7463"/>
      <c r="U7463"/>
      <c r="V7463"/>
      <c r="W7463"/>
      <c r="X7463"/>
      <c r="Y7463"/>
      <c r="Z7463"/>
    </row>
    <row r="7464" spans="1:26" x14ac:dyDescent="0.25">
      <c r="A7464"/>
      <c r="B7464"/>
      <c r="C7464"/>
      <c r="D7464"/>
      <c r="E7464"/>
      <c r="F7464"/>
      <c r="G7464"/>
      <c r="H7464"/>
      <c r="I7464"/>
      <c r="J7464"/>
      <c r="K7464"/>
      <c r="L7464"/>
      <c r="M7464"/>
      <c r="N7464"/>
      <c r="O7464"/>
      <c r="P7464"/>
      <c r="Q7464"/>
      <c r="R7464"/>
      <c r="S7464"/>
      <c r="T7464"/>
      <c r="U7464"/>
      <c r="V7464"/>
      <c r="W7464"/>
      <c r="X7464"/>
      <c r="Y7464"/>
      <c r="Z7464"/>
    </row>
    <row r="7465" spans="1:26" x14ac:dyDescent="0.25">
      <c r="A7465"/>
      <c r="B7465"/>
      <c r="C7465"/>
      <c r="D7465"/>
      <c r="E7465"/>
      <c r="F7465"/>
      <c r="G7465"/>
      <c r="H7465"/>
      <c r="I7465"/>
      <c r="J7465"/>
      <c r="K7465"/>
      <c r="L7465"/>
      <c r="M7465"/>
      <c r="N7465"/>
      <c r="O7465"/>
      <c r="P7465"/>
      <c r="Q7465"/>
      <c r="R7465"/>
      <c r="S7465"/>
      <c r="T7465"/>
      <c r="U7465"/>
      <c r="V7465"/>
      <c r="W7465"/>
      <c r="X7465"/>
      <c r="Y7465"/>
      <c r="Z7465"/>
    </row>
    <row r="7466" spans="1:26" x14ac:dyDescent="0.25">
      <c r="A7466"/>
      <c r="B7466"/>
      <c r="C7466"/>
      <c r="D7466"/>
      <c r="E7466"/>
      <c r="F7466"/>
      <c r="G7466"/>
      <c r="H7466"/>
      <c r="I7466"/>
      <c r="J7466"/>
      <c r="K7466"/>
      <c r="L7466"/>
      <c r="M7466"/>
      <c r="N7466"/>
      <c r="O7466"/>
      <c r="P7466"/>
      <c r="Q7466"/>
      <c r="R7466"/>
      <c r="S7466"/>
      <c r="T7466"/>
      <c r="U7466"/>
      <c r="V7466"/>
      <c r="W7466"/>
      <c r="X7466"/>
      <c r="Y7466"/>
      <c r="Z7466"/>
    </row>
    <row r="7467" spans="1:26" x14ac:dyDescent="0.25">
      <c r="A7467"/>
      <c r="B7467"/>
      <c r="C7467"/>
      <c r="D7467"/>
      <c r="E7467"/>
      <c r="F7467"/>
      <c r="G7467"/>
      <c r="H7467"/>
      <c r="I7467"/>
      <c r="J7467"/>
      <c r="K7467"/>
      <c r="L7467"/>
      <c r="M7467"/>
      <c r="N7467"/>
      <c r="O7467"/>
      <c r="P7467"/>
      <c r="Q7467"/>
      <c r="R7467"/>
      <c r="S7467"/>
      <c r="T7467"/>
      <c r="U7467"/>
      <c r="V7467"/>
      <c r="W7467"/>
      <c r="X7467"/>
      <c r="Y7467"/>
      <c r="Z7467"/>
    </row>
    <row r="7468" spans="1:26" x14ac:dyDescent="0.25">
      <c r="A7468"/>
      <c r="B7468"/>
      <c r="C7468"/>
      <c r="D7468"/>
      <c r="E7468"/>
      <c r="F7468"/>
      <c r="G7468"/>
      <c r="H7468"/>
      <c r="I7468"/>
      <c r="J7468"/>
      <c r="K7468"/>
      <c r="L7468"/>
      <c r="M7468"/>
      <c r="N7468"/>
      <c r="O7468"/>
      <c r="P7468"/>
      <c r="Q7468"/>
      <c r="R7468"/>
      <c r="S7468"/>
      <c r="T7468"/>
      <c r="U7468"/>
      <c r="V7468"/>
      <c r="W7468"/>
      <c r="X7468"/>
      <c r="Y7468"/>
      <c r="Z7468"/>
    </row>
    <row r="7469" spans="1:26" x14ac:dyDescent="0.25">
      <c r="A7469"/>
      <c r="B7469"/>
      <c r="C7469"/>
      <c r="D7469"/>
      <c r="E7469"/>
      <c r="F7469"/>
      <c r="G7469"/>
      <c r="H7469"/>
      <c r="I7469"/>
      <c r="J7469"/>
      <c r="K7469"/>
      <c r="L7469"/>
      <c r="M7469"/>
      <c r="N7469"/>
      <c r="O7469"/>
      <c r="P7469"/>
      <c r="Q7469"/>
      <c r="R7469"/>
      <c r="S7469"/>
      <c r="T7469"/>
      <c r="U7469"/>
      <c r="V7469"/>
      <c r="W7469"/>
      <c r="X7469"/>
      <c r="Y7469"/>
      <c r="Z7469"/>
    </row>
    <row r="7470" spans="1:26" x14ac:dyDescent="0.25">
      <c r="A7470"/>
      <c r="B7470"/>
      <c r="C7470"/>
      <c r="D7470"/>
      <c r="E7470"/>
      <c r="F7470"/>
      <c r="G7470"/>
      <c r="H7470"/>
      <c r="I7470"/>
      <c r="J7470"/>
      <c r="K7470"/>
      <c r="L7470"/>
      <c r="M7470"/>
      <c r="N7470"/>
      <c r="O7470"/>
      <c r="P7470"/>
      <c r="Q7470"/>
      <c r="R7470"/>
      <c r="S7470"/>
      <c r="T7470"/>
      <c r="U7470"/>
      <c r="V7470"/>
      <c r="W7470"/>
      <c r="X7470"/>
      <c r="Y7470"/>
      <c r="Z7470"/>
    </row>
    <row r="7471" spans="1:26" x14ac:dyDescent="0.25">
      <c r="A7471"/>
      <c r="B7471"/>
      <c r="C7471"/>
      <c r="D7471"/>
      <c r="E7471"/>
      <c r="F7471"/>
      <c r="G7471"/>
      <c r="H7471"/>
      <c r="I7471"/>
      <c r="J7471"/>
      <c r="K7471"/>
      <c r="L7471"/>
      <c r="M7471"/>
      <c r="N7471"/>
      <c r="O7471"/>
      <c r="P7471"/>
      <c r="Q7471"/>
      <c r="R7471"/>
      <c r="S7471"/>
      <c r="T7471"/>
      <c r="U7471"/>
      <c r="V7471"/>
      <c r="W7471"/>
      <c r="X7471"/>
      <c r="Y7471"/>
      <c r="Z7471"/>
    </row>
    <row r="7472" spans="1:26" x14ac:dyDescent="0.25">
      <c r="A7472"/>
      <c r="B7472"/>
      <c r="C7472"/>
      <c r="D7472"/>
      <c r="E7472"/>
      <c r="F7472"/>
      <c r="G7472"/>
      <c r="H7472"/>
      <c r="I7472"/>
      <c r="J7472"/>
      <c r="K7472"/>
      <c r="L7472"/>
      <c r="M7472"/>
      <c r="N7472"/>
      <c r="O7472"/>
      <c r="P7472"/>
      <c r="Q7472"/>
      <c r="R7472"/>
      <c r="S7472"/>
      <c r="T7472"/>
      <c r="U7472"/>
      <c r="V7472"/>
      <c r="W7472"/>
      <c r="X7472"/>
      <c r="Y7472"/>
      <c r="Z7472"/>
    </row>
    <row r="7473" spans="1:26" x14ac:dyDescent="0.25">
      <c r="A7473"/>
      <c r="B7473"/>
      <c r="C7473"/>
      <c r="D7473"/>
      <c r="E7473"/>
      <c r="F7473"/>
      <c r="G7473"/>
      <c r="H7473"/>
      <c r="I7473"/>
      <c r="J7473"/>
      <c r="K7473"/>
      <c r="L7473"/>
      <c r="M7473"/>
      <c r="N7473"/>
      <c r="O7473"/>
      <c r="P7473"/>
      <c r="Q7473"/>
      <c r="R7473"/>
      <c r="S7473"/>
      <c r="T7473"/>
      <c r="U7473"/>
      <c r="V7473"/>
      <c r="W7473"/>
      <c r="X7473"/>
      <c r="Y7473"/>
      <c r="Z7473"/>
    </row>
    <row r="7474" spans="1:26" x14ac:dyDescent="0.25">
      <c r="A7474"/>
      <c r="B7474"/>
      <c r="C7474"/>
      <c r="D7474"/>
      <c r="E7474"/>
      <c r="F7474"/>
      <c r="G7474"/>
      <c r="H7474"/>
      <c r="I7474"/>
      <c r="J7474"/>
      <c r="K7474"/>
      <c r="L7474"/>
      <c r="M7474"/>
      <c r="N7474"/>
      <c r="O7474"/>
      <c r="P7474"/>
      <c r="Q7474"/>
      <c r="R7474"/>
      <c r="S7474"/>
      <c r="T7474"/>
      <c r="U7474"/>
      <c r="V7474"/>
      <c r="W7474"/>
      <c r="X7474"/>
      <c r="Y7474"/>
      <c r="Z7474"/>
    </row>
    <row r="7475" spans="1:26" x14ac:dyDescent="0.25">
      <c r="A7475"/>
      <c r="B7475"/>
      <c r="C7475"/>
      <c r="D7475"/>
      <c r="E7475"/>
      <c r="F7475"/>
      <c r="G7475"/>
      <c r="H7475"/>
      <c r="I7475"/>
      <c r="J7475"/>
      <c r="K7475"/>
      <c r="L7475"/>
      <c r="M7475"/>
      <c r="N7475"/>
      <c r="O7475"/>
      <c r="P7475"/>
      <c r="Q7475"/>
      <c r="R7475"/>
      <c r="S7475"/>
      <c r="T7475"/>
      <c r="U7475"/>
      <c r="V7475"/>
      <c r="W7475"/>
      <c r="X7475"/>
      <c r="Y7475"/>
      <c r="Z7475"/>
    </row>
    <row r="7476" spans="1:26" x14ac:dyDescent="0.25">
      <c r="A7476"/>
      <c r="B7476"/>
      <c r="C7476"/>
      <c r="D7476"/>
      <c r="E7476"/>
      <c r="F7476"/>
      <c r="G7476"/>
      <c r="H7476"/>
      <c r="I7476"/>
      <c r="J7476"/>
      <c r="K7476"/>
      <c r="L7476"/>
      <c r="M7476"/>
      <c r="N7476"/>
      <c r="O7476"/>
      <c r="P7476"/>
      <c r="Q7476"/>
      <c r="R7476"/>
      <c r="S7476"/>
      <c r="T7476"/>
      <c r="U7476"/>
      <c r="V7476"/>
      <c r="W7476"/>
      <c r="X7476"/>
      <c r="Y7476"/>
      <c r="Z7476"/>
    </row>
    <row r="7477" spans="1:26" x14ac:dyDescent="0.25">
      <c r="A7477"/>
      <c r="B7477"/>
      <c r="C7477"/>
      <c r="D7477"/>
      <c r="E7477"/>
      <c r="F7477"/>
      <c r="G7477"/>
      <c r="H7477"/>
      <c r="I7477"/>
      <c r="J7477"/>
      <c r="K7477"/>
      <c r="L7477"/>
      <c r="M7477"/>
      <c r="N7477"/>
      <c r="O7477"/>
      <c r="P7477"/>
      <c r="Q7477"/>
      <c r="R7477"/>
      <c r="S7477"/>
      <c r="T7477"/>
      <c r="U7477"/>
      <c r="V7477"/>
      <c r="W7477"/>
      <c r="X7477"/>
      <c r="Y7477"/>
      <c r="Z7477"/>
    </row>
    <row r="7478" spans="1:26" x14ac:dyDescent="0.25">
      <c r="A7478"/>
      <c r="B7478"/>
      <c r="C7478"/>
      <c r="D7478"/>
      <c r="E7478"/>
      <c r="F7478"/>
      <c r="G7478"/>
      <c r="H7478"/>
      <c r="I7478"/>
      <c r="J7478"/>
      <c r="K7478"/>
      <c r="L7478"/>
      <c r="M7478"/>
      <c r="N7478"/>
      <c r="O7478"/>
      <c r="P7478"/>
      <c r="Q7478"/>
      <c r="R7478"/>
      <c r="S7478"/>
      <c r="T7478"/>
      <c r="U7478"/>
      <c r="V7478"/>
      <c r="W7478"/>
      <c r="X7478"/>
      <c r="Y7478"/>
      <c r="Z7478"/>
    </row>
    <row r="7479" spans="1:26" x14ac:dyDescent="0.25">
      <c r="A7479"/>
      <c r="B7479"/>
      <c r="C7479"/>
      <c r="D7479"/>
      <c r="E7479"/>
      <c r="F7479"/>
      <c r="G7479"/>
      <c r="H7479"/>
      <c r="I7479"/>
      <c r="J7479"/>
      <c r="K7479"/>
      <c r="L7479"/>
      <c r="M7479"/>
      <c r="N7479"/>
      <c r="O7479"/>
      <c r="P7479"/>
      <c r="Q7479"/>
      <c r="R7479"/>
      <c r="S7479"/>
      <c r="T7479"/>
      <c r="U7479"/>
      <c r="V7479"/>
      <c r="W7479"/>
      <c r="X7479"/>
      <c r="Y7479"/>
      <c r="Z7479"/>
    </row>
    <row r="7480" spans="1:26" x14ac:dyDescent="0.25">
      <c r="A7480"/>
      <c r="B7480"/>
      <c r="C7480"/>
      <c r="D7480"/>
      <c r="E7480"/>
      <c r="F7480"/>
      <c r="G7480"/>
      <c r="H7480"/>
      <c r="I7480"/>
      <c r="J7480"/>
      <c r="K7480"/>
      <c r="L7480"/>
      <c r="M7480"/>
      <c r="N7480"/>
      <c r="O7480"/>
      <c r="P7480"/>
      <c r="Q7480"/>
      <c r="R7480"/>
      <c r="S7480"/>
      <c r="T7480"/>
      <c r="U7480"/>
      <c r="V7480"/>
      <c r="W7480"/>
      <c r="X7480"/>
      <c r="Y7480"/>
      <c r="Z7480"/>
    </row>
    <row r="7481" spans="1:26" x14ac:dyDescent="0.25">
      <c r="A7481"/>
      <c r="B7481"/>
      <c r="C7481"/>
      <c r="D7481"/>
      <c r="E7481"/>
      <c r="F7481"/>
      <c r="G7481"/>
      <c r="H7481"/>
      <c r="I7481"/>
      <c r="J7481"/>
      <c r="K7481"/>
      <c r="L7481"/>
      <c r="M7481"/>
      <c r="N7481"/>
      <c r="O7481"/>
      <c r="P7481"/>
      <c r="Q7481"/>
      <c r="R7481"/>
      <c r="S7481"/>
      <c r="T7481"/>
      <c r="U7481"/>
      <c r="V7481"/>
      <c r="W7481"/>
      <c r="X7481"/>
      <c r="Y7481"/>
      <c r="Z7481"/>
    </row>
    <row r="7482" spans="1:26" x14ac:dyDescent="0.25">
      <c r="A7482"/>
      <c r="B7482"/>
      <c r="C7482"/>
      <c r="D7482"/>
      <c r="E7482"/>
      <c r="F7482"/>
      <c r="G7482"/>
      <c r="H7482"/>
      <c r="I7482"/>
      <c r="J7482"/>
      <c r="K7482"/>
      <c r="L7482"/>
      <c r="M7482"/>
      <c r="N7482"/>
      <c r="O7482"/>
      <c r="P7482"/>
      <c r="Q7482"/>
      <c r="R7482"/>
      <c r="S7482"/>
      <c r="T7482"/>
      <c r="U7482"/>
      <c r="V7482"/>
      <c r="W7482"/>
      <c r="X7482"/>
      <c r="Y7482"/>
      <c r="Z7482"/>
    </row>
    <row r="7483" spans="1:26" x14ac:dyDescent="0.25">
      <c r="A7483"/>
      <c r="B7483"/>
      <c r="C7483"/>
      <c r="D7483"/>
      <c r="E7483"/>
      <c r="F7483"/>
      <c r="G7483"/>
      <c r="H7483"/>
      <c r="I7483"/>
      <c r="J7483"/>
      <c r="K7483"/>
      <c r="L7483"/>
      <c r="M7483"/>
      <c r="N7483"/>
      <c r="O7483"/>
      <c r="P7483"/>
      <c r="Q7483"/>
      <c r="R7483"/>
      <c r="S7483"/>
      <c r="T7483"/>
      <c r="U7483"/>
      <c r="V7483"/>
      <c r="W7483"/>
      <c r="X7483"/>
      <c r="Y7483"/>
      <c r="Z7483"/>
    </row>
    <row r="7484" spans="1:26" x14ac:dyDescent="0.25">
      <c r="A7484"/>
      <c r="B7484"/>
      <c r="C7484"/>
      <c r="D7484"/>
      <c r="E7484"/>
      <c r="F7484"/>
      <c r="G7484"/>
      <c r="H7484"/>
      <c r="I7484"/>
      <c r="J7484"/>
      <c r="K7484"/>
      <c r="L7484"/>
      <c r="M7484"/>
      <c r="N7484"/>
      <c r="O7484"/>
      <c r="P7484"/>
      <c r="Q7484"/>
      <c r="R7484"/>
      <c r="S7484"/>
      <c r="T7484"/>
      <c r="U7484"/>
      <c r="V7484"/>
      <c r="W7484"/>
      <c r="X7484"/>
      <c r="Y7484"/>
      <c r="Z7484"/>
    </row>
    <row r="7485" spans="1:26" x14ac:dyDescent="0.25">
      <c r="A7485"/>
      <c r="B7485"/>
      <c r="C7485"/>
      <c r="D7485"/>
      <c r="E7485"/>
      <c r="F7485"/>
      <c r="G7485"/>
      <c r="H7485"/>
      <c r="I7485"/>
      <c r="J7485"/>
      <c r="K7485"/>
      <c r="L7485"/>
      <c r="M7485"/>
      <c r="N7485"/>
      <c r="O7485"/>
      <c r="P7485"/>
      <c r="Q7485"/>
      <c r="R7485"/>
      <c r="S7485"/>
      <c r="T7485"/>
      <c r="U7485"/>
      <c r="V7485"/>
      <c r="W7485"/>
      <c r="X7485"/>
      <c r="Y7485"/>
      <c r="Z7485"/>
    </row>
    <row r="7486" spans="1:26" x14ac:dyDescent="0.25">
      <c r="A7486"/>
      <c r="B7486"/>
      <c r="C7486"/>
      <c r="D7486"/>
      <c r="E7486"/>
      <c r="F7486"/>
      <c r="G7486"/>
      <c r="H7486"/>
      <c r="I7486"/>
      <c r="J7486"/>
      <c r="K7486"/>
      <c r="L7486"/>
      <c r="M7486"/>
      <c r="N7486"/>
      <c r="O7486"/>
      <c r="P7486"/>
      <c r="Q7486"/>
      <c r="R7486"/>
      <c r="S7486"/>
      <c r="T7486"/>
      <c r="U7486"/>
      <c r="V7486"/>
      <c r="W7486"/>
      <c r="X7486"/>
      <c r="Y7486"/>
      <c r="Z7486"/>
    </row>
    <row r="7487" spans="1:26" x14ac:dyDescent="0.25">
      <c r="A7487"/>
      <c r="B7487"/>
      <c r="C7487"/>
      <c r="D7487"/>
      <c r="E7487"/>
      <c r="F7487"/>
      <c r="G7487"/>
      <c r="H7487"/>
      <c r="I7487"/>
      <c r="J7487"/>
      <c r="K7487"/>
      <c r="L7487"/>
      <c r="M7487"/>
      <c r="N7487"/>
      <c r="O7487"/>
      <c r="P7487"/>
      <c r="Q7487"/>
      <c r="R7487"/>
      <c r="S7487"/>
      <c r="T7487"/>
      <c r="U7487"/>
      <c r="V7487"/>
      <c r="W7487"/>
      <c r="X7487"/>
      <c r="Y7487"/>
      <c r="Z7487"/>
    </row>
    <row r="7488" spans="1:26" x14ac:dyDescent="0.25">
      <c r="A7488"/>
      <c r="B7488"/>
      <c r="C7488"/>
      <c r="D7488"/>
      <c r="E7488"/>
      <c r="F7488"/>
      <c r="G7488"/>
      <c r="H7488"/>
      <c r="I7488"/>
      <c r="J7488"/>
      <c r="K7488"/>
      <c r="L7488"/>
      <c r="M7488"/>
      <c r="N7488"/>
      <c r="O7488"/>
      <c r="P7488"/>
      <c r="Q7488"/>
      <c r="R7488"/>
      <c r="S7488"/>
      <c r="T7488"/>
      <c r="U7488"/>
      <c r="V7488"/>
      <c r="W7488"/>
      <c r="X7488"/>
      <c r="Y7488"/>
      <c r="Z7488"/>
    </row>
    <row r="7489" spans="1:26" x14ac:dyDescent="0.25">
      <c r="A7489"/>
      <c r="B7489"/>
      <c r="C7489"/>
      <c r="D7489"/>
      <c r="E7489"/>
      <c r="F7489"/>
      <c r="G7489"/>
      <c r="H7489"/>
      <c r="I7489"/>
      <c r="J7489"/>
      <c r="K7489"/>
      <c r="L7489"/>
      <c r="M7489"/>
      <c r="N7489"/>
      <c r="O7489"/>
      <c r="P7489"/>
      <c r="Q7489"/>
      <c r="R7489"/>
      <c r="S7489"/>
      <c r="T7489"/>
      <c r="U7489"/>
      <c r="V7489"/>
      <c r="W7489"/>
      <c r="X7489"/>
      <c r="Y7489"/>
      <c r="Z7489"/>
    </row>
    <row r="7490" spans="1:26" x14ac:dyDescent="0.25">
      <c r="A7490"/>
      <c r="B7490"/>
      <c r="C7490"/>
      <c r="D7490"/>
      <c r="E7490"/>
      <c r="F7490"/>
      <c r="G7490"/>
      <c r="H7490"/>
      <c r="I7490"/>
      <c r="J7490"/>
      <c r="K7490"/>
      <c r="L7490"/>
      <c r="M7490"/>
      <c r="N7490"/>
      <c r="O7490"/>
      <c r="P7490"/>
      <c r="Q7490"/>
      <c r="R7490"/>
      <c r="S7490"/>
      <c r="T7490"/>
      <c r="U7490"/>
      <c r="V7490"/>
      <c r="W7490"/>
      <c r="X7490"/>
      <c r="Y7490"/>
      <c r="Z7490"/>
    </row>
    <row r="7491" spans="1:26" x14ac:dyDescent="0.25">
      <c r="A7491"/>
      <c r="B7491"/>
      <c r="C7491"/>
      <c r="D7491"/>
      <c r="E7491"/>
      <c r="F7491"/>
      <c r="G7491"/>
      <c r="H7491"/>
      <c r="I7491"/>
      <c r="J7491"/>
      <c r="K7491"/>
      <c r="L7491"/>
      <c r="M7491"/>
      <c r="N7491"/>
      <c r="O7491"/>
      <c r="P7491"/>
      <c r="Q7491"/>
      <c r="R7491"/>
      <c r="S7491"/>
      <c r="T7491"/>
      <c r="U7491"/>
      <c r="V7491"/>
      <c r="W7491"/>
      <c r="X7491"/>
      <c r="Y7491"/>
      <c r="Z7491"/>
    </row>
    <row r="7492" spans="1:26" x14ac:dyDescent="0.25">
      <c r="A7492"/>
      <c r="B7492"/>
      <c r="C7492"/>
      <c r="D7492"/>
      <c r="E7492"/>
      <c r="F7492"/>
      <c r="G7492"/>
      <c r="H7492"/>
      <c r="I7492"/>
      <c r="J7492"/>
      <c r="K7492"/>
      <c r="L7492"/>
      <c r="M7492"/>
      <c r="N7492"/>
      <c r="O7492"/>
      <c r="P7492"/>
      <c r="Q7492"/>
      <c r="R7492"/>
      <c r="S7492"/>
      <c r="T7492"/>
      <c r="U7492"/>
      <c r="V7492"/>
      <c r="W7492"/>
      <c r="X7492"/>
      <c r="Y7492"/>
      <c r="Z7492"/>
    </row>
    <row r="7493" spans="1:26" x14ac:dyDescent="0.25">
      <c r="A7493"/>
      <c r="B7493"/>
      <c r="C7493"/>
      <c r="D7493"/>
      <c r="E7493"/>
      <c r="F7493"/>
      <c r="G7493"/>
      <c r="H7493"/>
      <c r="I7493"/>
      <c r="J7493"/>
      <c r="K7493"/>
      <c r="L7493"/>
      <c r="M7493"/>
      <c r="N7493"/>
      <c r="O7493"/>
      <c r="P7493"/>
      <c r="Q7493"/>
      <c r="R7493"/>
      <c r="S7493"/>
      <c r="T7493"/>
      <c r="U7493"/>
      <c r="V7493"/>
      <c r="W7493"/>
      <c r="X7493"/>
      <c r="Y7493"/>
      <c r="Z7493"/>
    </row>
    <row r="7494" spans="1:26" x14ac:dyDescent="0.25">
      <c r="A7494"/>
      <c r="B7494"/>
      <c r="C7494"/>
      <c r="D7494"/>
      <c r="E7494"/>
      <c r="F7494"/>
      <c r="G7494"/>
      <c r="H7494"/>
      <c r="I7494"/>
      <c r="J7494"/>
      <c r="K7494"/>
      <c r="L7494"/>
      <c r="M7494"/>
      <c r="N7494"/>
      <c r="O7494"/>
      <c r="P7494"/>
      <c r="Q7494"/>
      <c r="R7494"/>
      <c r="S7494"/>
      <c r="T7494"/>
      <c r="U7494"/>
      <c r="V7494"/>
      <c r="W7494"/>
      <c r="X7494"/>
      <c r="Y7494"/>
      <c r="Z7494"/>
    </row>
    <row r="7495" spans="1:26" x14ac:dyDescent="0.25">
      <c r="A7495"/>
      <c r="B7495"/>
      <c r="C7495"/>
      <c r="D7495"/>
      <c r="E7495"/>
      <c r="F7495"/>
      <c r="G7495"/>
      <c r="H7495"/>
      <c r="I7495"/>
      <c r="J7495"/>
      <c r="K7495"/>
      <c r="L7495"/>
      <c r="M7495"/>
      <c r="N7495"/>
      <c r="O7495"/>
      <c r="P7495"/>
      <c r="Q7495"/>
      <c r="R7495"/>
      <c r="S7495"/>
      <c r="T7495"/>
      <c r="U7495"/>
      <c r="V7495"/>
      <c r="W7495"/>
      <c r="X7495"/>
      <c r="Y7495"/>
      <c r="Z7495"/>
    </row>
    <row r="7496" spans="1:26" x14ac:dyDescent="0.25">
      <c r="A7496"/>
      <c r="B7496"/>
      <c r="C7496"/>
      <c r="D7496"/>
      <c r="E7496"/>
      <c r="F7496"/>
      <c r="G7496"/>
      <c r="H7496"/>
      <c r="I7496"/>
      <c r="J7496"/>
      <c r="K7496"/>
      <c r="L7496"/>
      <c r="M7496"/>
      <c r="N7496"/>
      <c r="O7496"/>
      <c r="P7496"/>
      <c r="Q7496"/>
      <c r="R7496"/>
      <c r="S7496"/>
      <c r="T7496"/>
      <c r="U7496"/>
      <c r="V7496"/>
      <c r="W7496"/>
      <c r="X7496"/>
      <c r="Y7496"/>
      <c r="Z7496"/>
    </row>
    <row r="7497" spans="1:26" x14ac:dyDescent="0.25">
      <c r="A7497"/>
      <c r="B7497"/>
      <c r="C7497"/>
      <c r="D7497"/>
      <c r="E7497"/>
      <c r="F7497"/>
      <c r="G7497"/>
      <c r="H7497"/>
      <c r="I7497"/>
      <c r="J7497"/>
      <c r="K7497"/>
      <c r="L7497"/>
      <c r="M7497"/>
      <c r="N7497"/>
      <c r="O7497"/>
      <c r="P7497"/>
      <c r="Q7497"/>
      <c r="R7497"/>
      <c r="S7497"/>
      <c r="T7497"/>
      <c r="U7497"/>
      <c r="V7497"/>
      <c r="W7497"/>
      <c r="X7497"/>
      <c r="Y7497"/>
      <c r="Z7497"/>
    </row>
    <row r="7498" spans="1:26" x14ac:dyDescent="0.25">
      <c r="A7498"/>
      <c r="B7498"/>
      <c r="C7498"/>
      <c r="D7498"/>
      <c r="E7498"/>
      <c r="F7498"/>
      <c r="G7498"/>
      <c r="H7498"/>
      <c r="I7498"/>
      <c r="J7498"/>
      <c r="K7498"/>
      <c r="L7498"/>
      <c r="M7498"/>
      <c r="N7498"/>
      <c r="O7498"/>
      <c r="P7498"/>
      <c r="Q7498"/>
      <c r="R7498"/>
      <c r="S7498"/>
      <c r="T7498"/>
      <c r="U7498"/>
      <c r="V7498"/>
      <c r="W7498"/>
      <c r="X7498"/>
      <c r="Y7498"/>
      <c r="Z7498"/>
    </row>
    <row r="7499" spans="1:26" x14ac:dyDescent="0.25">
      <c r="A7499"/>
      <c r="B7499"/>
      <c r="C7499"/>
      <c r="D7499"/>
      <c r="E7499"/>
      <c r="F7499"/>
      <c r="G7499"/>
      <c r="H7499"/>
      <c r="I7499"/>
      <c r="J7499"/>
      <c r="K7499"/>
      <c r="L7499"/>
      <c r="M7499"/>
      <c r="N7499"/>
      <c r="O7499"/>
      <c r="P7499"/>
      <c r="Q7499"/>
      <c r="R7499"/>
      <c r="S7499"/>
      <c r="T7499"/>
      <c r="U7499"/>
      <c r="V7499"/>
      <c r="W7499"/>
      <c r="X7499"/>
      <c r="Y7499"/>
      <c r="Z7499"/>
    </row>
    <row r="7500" spans="1:26" x14ac:dyDescent="0.25">
      <c r="A7500"/>
      <c r="B7500"/>
      <c r="C7500"/>
      <c r="D7500"/>
      <c r="E7500"/>
      <c r="F7500"/>
      <c r="G7500"/>
      <c r="H7500"/>
      <c r="I7500"/>
      <c r="J7500"/>
      <c r="K7500"/>
      <c r="L7500"/>
      <c r="M7500"/>
      <c r="N7500"/>
      <c r="O7500"/>
      <c r="P7500"/>
      <c r="Q7500"/>
      <c r="R7500"/>
      <c r="S7500"/>
      <c r="T7500"/>
      <c r="U7500"/>
      <c r="V7500"/>
      <c r="W7500"/>
      <c r="X7500"/>
      <c r="Y7500"/>
      <c r="Z7500"/>
    </row>
    <row r="7501" spans="1:26" x14ac:dyDescent="0.25">
      <c r="A7501"/>
      <c r="B7501"/>
      <c r="C7501"/>
      <c r="D7501"/>
      <c r="E7501"/>
      <c r="F7501"/>
      <c r="G7501"/>
      <c r="H7501"/>
      <c r="I7501"/>
      <c r="J7501"/>
      <c r="K7501"/>
      <c r="L7501"/>
      <c r="M7501"/>
      <c r="N7501"/>
      <c r="O7501"/>
      <c r="P7501"/>
      <c r="Q7501"/>
      <c r="R7501"/>
      <c r="S7501"/>
      <c r="T7501"/>
      <c r="U7501"/>
      <c r="V7501"/>
      <c r="W7501"/>
      <c r="X7501"/>
      <c r="Y7501"/>
      <c r="Z7501"/>
    </row>
    <row r="7502" spans="1:26" x14ac:dyDescent="0.25">
      <c r="A7502"/>
      <c r="B7502"/>
      <c r="C7502"/>
      <c r="D7502"/>
      <c r="E7502"/>
      <c r="F7502"/>
      <c r="G7502"/>
      <c r="H7502"/>
      <c r="I7502"/>
      <c r="J7502"/>
      <c r="K7502"/>
      <c r="L7502"/>
      <c r="M7502"/>
      <c r="N7502"/>
      <c r="O7502"/>
      <c r="P7502"/>
      <c r="Q7502"/>
      <c r="R7502"/>
      <c r="S7502"/>
      <c r="T7502"/>
      <c r="U7502"/>
      <c r="V7502"/>
      <c r="W7502"/>
      <c r="X7502"/>
      <c r="Y7502"/>
      <c r="Z7502"/>
    </row>
    <row r="7503" spans="1:26" x14ac:dyDescent="0.25">
      <c r="A7503"/>
      <c r="B7503"/>
      <c r="C7503"/>
      <c r="D7503"/>
      <c r="E7503"/>
      <c r="F7503"/>
      <c r="G7503"/>
      <c r="H7503"/>
      <c r="I7503"/>
      <c r="J7503"/>
      <c r="K7503"/>
      <c r="L7503"/>
      <c r="M7503"/>
      <c r="N7503"/>
      <c r="O7503"/>
      <c r="P7503"/>
      <c r="Q7503"/>
      <c r="R7503"/>
      <c r="S7503"/>
      <c r="T7503"/>
      <c r="U7503"/>
      <c r="V7503"/>
      <c r="W7503"/>
      <c r="X7503"/>
      <c r="Y7503"/>
      <c r="Z7503"/>
    </row>
    <row r="7504" spans="1:26" x14ac:dyDescent="0.25">
      <c r="A7504"/>
      <c r="B7504"/>
      <c r="C7504"/>
      <c r="D7504"/>
      <c r="E7504"/>
      <c r="F7504"/>
      <c r="G7504"/>
      <c r="H7504"/>
      <c r="I7504"/>
      <c r="J7504"/>
      <c r="K7504"/>
      <c r="L7504"/>
      <c r="M7504"/>
      <c r="N7504"/>
      <c r="O7504"/>
      <c r="P7504"/>
      <c r="Q7504"/>
      <c r="R7504"/>
      <c r="S7504"/>
      <c r="T7504"/>
      <c r="U7504"/>
      <c r="V7504"/>
      <c r="W7504"/>
      <c r="X7504"/>
      <c r="Y7504"/>
      <c r="Z7504"/>
    </row>
    <row r="7505" spans="1:26" x14ac:dyDescent="0.25">
      <c r="A7505"/>
      <c r="B7505"/>
      <c r="C7505"/>
      <c r="D7505"/>
      <c r="E7505"/>
      <c r="F7505"/>
      <c r="G7505"/>
      <c r="H7505"/>
      <c r="I7505"/>
      <c r="J7505"/>
      <c r="K7505"/>
      <c r="L7505"/>
      <c r="M7505"/>
      <c r="N7505"/>
      <c r="O7505"/>
      <c r="P7505"/>
      <c r="Q7505"/>
      <c r="R7505"/>
      <c r="S7505"/>
      <c r="T7505"/>
      <c r="U7505"/>
      <c r="V7505"/>
      <c r="W7505"/>
      <c r="X7505"/>
      <c r="Y7505"/>
      <c r="Z7505"/>
    </row>
    <row r="7506" spans="1:26" x14ac:dyDescent="0.25">
      <c r="A7506"/>
      <c r="B7506"/>
      <c r="C7506"/>
      <c r="D7506"/>
      <c r="E7506"/>
      <c r="F7506"/>
      <c r="G7506"/>
      <c r="H7506"/>
      <c r="I7506"/>
      <c r="J7506"/>
      <c r="K7506"/>
      <c r="L7506"/>
      <c r="M7506"/>
      <c r="N7506"/>
      <c r="O7506"/>
      <c r="P7506"/>
      <c r="Q7506"/>
      <c r="R7506"/>
      <c r="S7506"/>
      <c r="T7506"/>
      <c r="U7506"/>
      <c r="V7506"/>
      <c r="W7506"/>
      <c r="X7506"/>
      <c r="Y7506"/>
      <c r="Z7506"/>
    </row>
    <row r="7507" spans="1:26" x14ac:dyDescent="0.25">
      <c r="A7507"/>
      <c r="B7507"/>
      <c r="C7507"/>
      <c r="D7507"/>
      <c r="E7507"/>
      <c r="F7507"/>
      <c r="G7507"/>
      <c r="H7507"/>
      <c r="I7507"/>
      <c r="J7507"/>
      <c r="K7507"/>
      <c r="L7507"/>
      <c r="M7507"/>
      <c r="N7507"/>
      <c r="O7507"/>
      <c r="P7507"/>
      <c r="Q7507"/>
      <c r="R7507"/>
      <c r="S7507"/>
      <c r="T7507"/>
      <c r="U7507"/>
      <c r="V7507"/>
      <c r="W7507"/>
      <c r="X7507"/>
      <c r="Y7507"/>
      <c r="Z7507"/>
    </row>
    <row r="7508" spans="1:26" x14ac:dyDescent="0.25">
      <c r="A7508"/>
      <c r="B7508"/>
      <c r="C7508"/>
      <c r="D7508"/>
      <c r="E7508"/>
      <c r="F7508"/>
      <c r="G7508"/>
      <c r="H7508"/>
      <c r="I7508"/>
      <c r="J7508"/>
      <c r="K7508"/>
      <c r="L7508"/>
      <c r="M7508"/>
      <c r="N7508"/>
      <c r="O7508"/>
      <c r="P7508"/>
      <c r="Q7508"/>
      <c r="R7508"/>
      <c r="S7508"/>
      <c r="T7508"/>
      <c r="U7508"/>
      <c r="V7508"/>
      <c r="W7508"/>
      <c r="X7508"/>
      <c r="Y7508"/>
      <c r="Z7508"/>
    </row>
    <row r="7509" spans="1:26" x14ac:dyDescent="0.25">
      <c r="A7509"/>
      <c r="B7509"/>
      <c r="C7509"/>
      <c r="D7509"/>
      <c r="E7509"/>
      <c r="F7509"/>
      <c r="G7509"/>
      <c r="H7509"/>
      <c r="I7509"/>
      <c r="J7509"/>
      <c r="K7509"/>
      <c r="L7509"/>
      <c r="M7509"/>
      <c r="N7509"/>
      <c r="O7509"/>
      <c r="P7509"/>
      <c r="Q7509"/>
      <c r="R7509"/>
      <c r="S7509"/>
      <c r="T7509"/>
      <c r="U7509"/>
      <c r="V7509"/>
      <c r="W7509"/>
      <c r="X7509"/>
      <c r="Y7509"/>
      <c r="Z7509"/>
    </row>
    <row r="7510" spans="1:26" x14ac:dyDescent="0.25">
      <c r="A7510"/>
      <c r="B7510"/>
      <c r="C7510"/>
      <c r="D7510"/>
      <c r="E7510"/>
      <c r="F7510"/>
      <c r="G7510"/>
      <c r="H7510"/>
      <c r="I7510"/>
      <c r="J7510"/>
      <c r="K7510"/>
      <c r="L7510"/>
      <c r="M7510"/>
      <c r="N7510"/>
      <c r="O7510"/>
      <c r="P7510"/>
      <c r="Q7510"/>
      <c r="R7510"/>
      <c r="S7510"/>
      <c r="T7510"/>
      <c r="U7510"/>
      <c r="V7510"/>
      <c r="W7510"/>
      <c r="X7510"/>
      <c r="Y7510"/>
      <c r="Z7510"/>
    </row>
    <row r="7511" spans="1:26" x14ac:dyDescent="0.25">
      <c r="A7511"/>
      <c r="B7511"/>
      <c r="C7511"/>
      <c r="D7511"/>
      <c r="E7511"/>
      <c r="F7511"/>
      <c r="G7511"/>
      <c r="H7511"/>
      <c r="I7511"/>
      <c r="J7511"/>
      <c r="K7511"/>
      <c r="L7511"/>
      <c r="M7511"/>
      <c r="N7511"/>
      <c r="O7511"/>
      <c r="P7511"/>
      <c r="Q7511"/>
      <c r="R7511"/>
      <c r="S7511"/>
      <c r="T7511"/>
      <c r="U7511"/>
      <c r="V7511"/>
      <c r="W7511"/>
      <c r="X7511"/>
      <c r="Y7511"/>
      <c r="Z7511"/>
    </row>
    <row r="7512" spans="1:26" x14ac:dyDescent="0.25">
      <c r="A7512"/>
      <c r="B7512"/>
      <c r="C7512"/>
      <c r="D7512"/>
      <c r="E7512"/>
      <c r="F7512"/>
      <c r="G7512"/>
      <c r="H7512"/>
      <c r="I7512"/>
      <c r="J7512"/>
      <c r="K7512"/>
      <c r="L7512"/>
      <c r="M7512"/>
      <c r="N7512"/>
      <c r="O7512"/>
      <c r="P7512"/>
      <c r="Q7512"/>
      <c r="R7512"/>
      <c r="S7512"/>
      <c r="T7512"/>
      <c r="U7512"/>
      <c r="V7512"/>
      <c r="W7512"/>
      <c r="X7512"/>
      <c r="Y7512"/>
      <c r="Z7512"/>
    </row>
    <row r="7513" spans="1:26" x14ac:dyDescent="0.25">
      <c r="A7513"/>
      <c r="B7513"/>
      <c r="C7513"/>
      <c r="D7513"/>
      <c r="E7513"/>
      <c r="F7513"/>
      <c r="G7513"/>
      <c r="H7513"/>
      <c r="I7513"/>
      <c r="J7513"/>
      <c r="K7513"/>
      <c r="L7513"/>
      <c r="M7513"/>
      <c r="N7513"/>
      <c r="O7513"/>
      <c r="P7513"/>
      <c r="Q7513"/>
      <c r="R7513"/>
      <c r="S7513"/>
      <c r="T7513"/>
      <c r="U7513"/>
      <c r="V7513"/>
      <c r="W7513"/>
      <c r="X7513"/>
      <c r="Y7513"/>
      <c r="Z7513"/>
    </row>
    <row r="7514" spans="1:26" x14ac:dyDescent="0.25">
      <c r="A7514"/>
      <c r="B7514"/>
      <c r="C7514"/>
      <c r="D7514"/>
      <c r="E7514"/>
      <c r="F7514"/>
      <c r="G7514"/>
      <c r="H7514"/>
      <c r="I7514"/>
      <c r="J7514"/>
      <c r="K7514"/>
      <c r="L7514"/>
      <c r="M7514"/>
      <c r="N7514"/>
      <c r="O7514"/>
      <c r="P7514"/>
      <c r="Q7514"/>
      <c r="R7514"/>
      <c r="S7514"/>
      <c r="T7514"/>
      <c r="U7514"/>
      <c r="V7514"/>
      <c r="W7514"/>
      <c r="X7514"/>
      <c r="Y7514"/>
      <c r="Z7514"/>
    </row>
    <row r="7515" spans="1:26" x14ac:dyDescent="0.25">
      <c r="A7515"/>
      <c r="B7515"/>
      <c r="C7515"/>
      <c r="D7515"/>
      <c r="E7515"/>
      <c r="F7515"/>
      <c r="G7515"/>
      <c r="H7515"/>
      <c r="I7515"/>
      <c r="J7515"/>
      <c r="K7515"/>
      <c r="L7515"/>
      <c r="M7515"/>
      <c r="N7515"/>
      <c r="O7515"/>
      <c r="P7515"/>
      <c r="Q7515"/>
      <c r="R7515"/>
      <c r="S7515"/>
      <c r="T7515"/>
      <c r="U7515"/>
      <c r="V7515"/>
      <c r="W7515"/>
      <c r="X7515"/>
      <c r="Y7515"/>
      <c r="Z7515"/>
    </row>
    <row r="7516" spans="1:26" x14ac:dyDescent="0.25">
      <c r="A7516"/>
      <c r="B7516"/>
      <c r="C7516"/>
      <c r="D7516"/>
      <c r="E7516"/>
      <c r="F7516"/>
      <c r="G7516"/>
      <c r="H7516"/>
      <c r="I7516"/>
      <c r="J7516"/>
      <c r="K7516"/>
      <c r="L7516"/>
      <c r="M7516"/>
      <c r="N7516"/>
      <c r="O7516"/>
      <c r="P7516"/>
      <c r="Q7516"/>
      <c r="R7516"/>
      <c r="S7516"/>
      <c r="T7516"/>
      <c r="U7516"/>
      <c r="V7516"/>
      <c r="W7516"/>
      <c r="X7516"/>
      <c r="Y7516"/>
      <c r="Z7516"/>
    </row>
    <row r="7517" spans="1:26" x14ac:dyDescent="0.25">
      <c r="A7517"/>
      <c r="B7517"/>
      <c r="C7517"/>
      <c r="D7517"/>
      <c r="E7517"/>
      <c r="F7517"/>
      <c r="G7517"/>
      <c r="H7517"/>
      <c r="I7517"/>
      <c r="J7517"/>
      <c r="K7517"/>
      <c r="L7517"/>
      <c r="M7517"/>
      <c r="N7517"/>
      <c r="O7517"/>
      <c r="P7517"/>
      <c r="Q7517"/>
      <c r="R7517"/>
      <c r="S7517"/>
      <c r="T7517"/>
      <c r="U7517"/>
      <c r="V7517"/>
      <c r="W7517"/>
      <c r="X7517"/>
      <c r="Y7517"/>
      <c r="Z7517"/>
    </row>
    <row r="7518" spans="1:26" x14ac:dyDescent="0.25">
      <c r="A7518"/>
      <c r="B7518"/>
      <c r="C7518"/>
      <c r="D7518"/>
      <c r="E7518"/>
      <c r="F7518"/>
      <c r="G7518"/>
      <c r="H7518"/>
      <c r="I7518"/>
      <c r="J7518"/>
      <c r="K7518"/>
      <c r="L7518"/>
      <c r="M7518"/>
      <c r="N7518"/>
      <c r="O7518"/>
      <c r="P7518"/>
      <c r="Q7518"/>
      <c r="R7518"/>
      <c r="S7518"/>
      <c r="T7518"/>
      <c r="U7518"/>
      <c r="V7518"/>
      <c r="W7518"/>
      <c r="X7518"/>
      <c r="Y7518"/>
      <c r="Z7518"/>
    </row>
    <row r="7519" spans="1:26" x14ac:dyDescent="0.25">
      <c r="A7519"/>
      <c r="B7519"/>
      <c r="C7519"/>
      <c r="D7519"/>
      <c r="E7519"/>
      <c r="F7519"/>
      <c r="G7519"/>
      <c r="H7519"/>
      <c r="I7519"/>
      <c r="J7519"/>
      <c r="K7519"/>
      <c r="L7519"/>
      <c r="M7519"/>
      <c r="N7519"/>
      <c r="O7519"/>
      <c r="P7519"/>
      <c r="Q7519"/>
      <c r="R7519"/>
      <c r="S7519"/>
      <c r="T7519"/>
      <c r="U7519"/>
      <c r="V7519"/>
      <c r="W7519"/>
      <c r="X7519"/>
      <c r="Y7519"/>
      <c r="Z7519"/>
    </row>
    <row r="7520" spans="1:26" x14ac:dyDescent="0.25">
      <c r="A7520"/>
      <c r="B7520"/>
      <c r="C7520"/>
      <c r="D7520"/>
      <c r="E7520"/>
      <c r="F7520"/>
      <c r="G7520"/>
      <c r="H7520"/>
      <c r="I7520"/>
      <c r="J7520"/>
      <c r="K7520"/>
      <c r="L7520"/>
      <c r="M7520"/>
      <c r="N7520"/>
      <c r="O7520"/>
      <c r="P7520"/>
      <c r="Q7520"/>
      <c r="R7520"/>
      <c r="S7520"/>
      <c r="T7520"/>
      <c r="U7520"/>
      <c r="V7520"/>
      <c r="W7520"/>
      <c r="X7520"/>
      <c r="Y7520"/>
      <c r="Z7520"/>
    </row>
    <row r="7521" spans="1:26" x14ac:dyDescent="0.25">
      <c r="A7521"/>
      <c r="B7521"/>
      <c r="C7521"/>
      <c r="D7521"/>
      <c r="E7521"/>
      <c r="F7521"/>
      <c r="G7521"/>
      <c r="H7521"/>
      <c r="I7521"/>
      <c r="J7521"/>
      <c r="K7521"/>
      <c r="L7521"/>
      <c r="M7521"/>
      <c r="N7521"/>
      <c r="O7521"/>
      <c r="P7521"/>
      <c r="Q7521"/>
      <c r="R7521"/>
      <c r="S7521"/>
      <c r="T7521"/>
      <c r="U7521"/>
      <c r="V7521"/>
      <c r="W7521"/>
      <c r="X7521"/>
      <c r="Y7521"/>
      <c r="Z7521"/>
    </row>
    <row r="7522" spans="1:26" x14ac:dyDescent="0.25">
      <c r="A7522"/>
      <c r="B7522"/>
      <c r="C7522"/>
      <c r="D7522"/>
      <c r="E7522"/>
      <c r="F7522"/>
      <c r="G7522"/>
      <c r="H7522"/>
      <c r="I7522"/>
      <c r="J7522"/>
      <c r="K7522"/>
      <c r="L7522"/>
      <c r="M7522"/>
      <c r="N7522"/>
      <c r="O7522"/>
      <c r="P7522"/>
      <c r="Q7522"/>
      <c r="R7522"/>
      <c r="S7522"/>
      <c r="T7522"/>
      <c r="U7522"/>
      <c r="V7522"/>
      <c r="W7522"/>
      <c r="X7522"/>
      <c r="Y7522"/>
      <c r="Z7522"/>
    </row>
    <row r="7523" spans="1:26" x14ac:dyDescent="0.25">
      <c r="A7523"/>
      <c r="B7523"/>
      <c r="C7523"/>
      <c r="D7523"/>
      <c r="E7523"/>
      <c r="F7523"/>
      <c r="G7523"/>
      <c r="H7523"/>
      <c r="I7523"/>
      <c r="J7523"/>
      <c r="K7523"/>
      <c r="L7523"/>
      <c r="M7523"/>
      <c r="N7523"/>
      <c r="O7523"/>
      <c r="P7523"/>
      <c r="Q7523"/>
      <c r="R7523"/>
      <c r="S7523"/>
      <c r="T7523"/>
      <c r="U7523"/>
      <c r="V7523"/>
      <c r="W7523"/>
      <c r="X7523"/>
      <c r="Y7523"/>
      <c r="Z7523"/>
    </row>
    <row r="7524" spans="1:26" x14ac:dyDescent="0.25">
      <c r="A7524"/>
      <c r="B7524"/>
      <c r="C7524"/>
      <c r="D7524"/>
      <c r="E7524"/>
      <c r="F7524"/>
      <c r="G7524"/>
      <c r="H7524"/>
      <c r="I7524"/>
      <c r="J7524"/>
      <c r="K7524"/>
      <c r="L7524"/>
      <c r="M7524"/>
      <c r="N7524"/>
      <c r="O7524"/>
      <c r="P7524"/>
      <c r="Q7524"/>
      <c r="R7524"/>
      <c r="S7524"/>
      <c r="T7524"/>
      <c r="U7524"/>
      <c r="V7524"/>
      <c r="W7524"/>
      <c r="X7524"/>
      <c r="Y7524"/>
      <c r="Z7524"/>
    </row>
    <row r="7525" spans="1:26" x14ac:dyDescent="0.25">
      <c r="A7525"/>
      <c r="B7525"/>
      <c r="C7525"/>
      <c r="D7525"/>
      <c r="E7525"/>
      <c r="F7525"/>
      <c r="G7525"/>
      <c r="H7525"/>
      <c r="I7525"/>
      <c r="J7525"/>
      <c r="K7525"/>
      <c r="L7525"/>
      <c r="M7525"/>
      <c r="N7525"/>
      <c r="O7525"/>
      <c r="P7525"/>
      <c r="Q7525"/>
      <c r="R7525"/>
      <c r="S7525"/>
      <c r="T7525"/>
      <c r="U7525"/>
      <c r="V7525"/>
      <c r="W7525"/>
      <c r="X7525"/>
      <c r="Y7525"/>
      <c r="Z7525"/>
    </row>
    <row r="7526" spans="1:26" x14ac:dyDescent="0.25">
      <c r="A7526"/>
      <c r="B7526"/>
      <c r="C7526"/>
      <c r="D7526"/>
      <c r="E7526"/>
      <c r="F7526"/>
      <c r="G7526"/>
      <c r="H7526"/>
      <c r="I7526"/>
      <c r="J7526"/>
      <c r="K7526"/>
      <c r="L7526"/>
      <c r="M7526"/>
      <c r="N7526"/>
      <c r="O7526"/>
      <c r="P7526"/>
      <c r="Q7526"/>
      <c r="R7526"/>
      <c r="S7526"/>
      <c r="T7526"/>
      <c r="U7526"/>
      <c r="V7526"/>
      <c r="W7526"/>
      <c r="X7526"/>
      <c r="Y7526"/>
      <c r="Z7526"/>
    </row>
    <row r="7527" spans="1:26" x14ac:dyDescent="0.25">
      <c r="A7527"/>
      <c r="B7527"/>
      <c r="C7527"/>
      <c r="D7527"/>
      <c r="E7527"/>
      <c r="F7527"/>
      <c r="G7527"/>
      <c r="H7527"/>
      <c r="I7527"/>
      <c r="J7527"/>
      <c r="K7527"/>
      <c r="L7527"/>
      <c r="M7527"/>
      <c r="N7527"/>
      <c r="O7527"/>
      <c r="P7527"/>
      <c r="Q7527"/>
      <c r="R7527"/>
      <c r="S7527"/>
      <c r="T7527"/>
      <c r="U7527"/>
      <c r="V7527"/>
      <c r="W7527"/>
      <c r="X7527"/>
      <c r="Y7527"/>
      <c r="Z7527"/>
    </row>
    <row r="7528" spans="1:26" x14ac:dyDescent="0.25">
      <c r="A7528"/>
      <c r="B7528"/>
      <c r="C7528"/>
      <c r="D7528"/>
      <c r="E7528"/>
      <c r="F7528"/>
      <c r="G7528"/>
      <c r="H7528"/>
      <c r="I7528"/>
      <c r="J7528"/>
      <c r="K7528"/>
      <c r="L7528"/>
      <c r="M7528"/>
      <c r="N7528"/>
      <c r="O7528"/>
      <c r="P7528"/>
      <c r="Q7528"/>
      <c r="R7528"/>
      <c r="S7528"/>
      <c r="T7528"/>
      <c r="U7528"/>
      <c r="V7528"/>
      <c r="W7528"/>
      <c r="X7528"/>
      <c r="Y7528"/>
      <c r="Z7528"/>
    </row>
    <row r="7529" spans="1:26" x14ac:dyDescent="0.25">
      <c r="A7529"/>
      <c r="B7529"/>
      <c r="C7529"/>
      <c r="D7529"/>
      <c r="E7529"/>
      <c r="F7529"/>
      <c r="G7529"/>
      <c r="H7529"/>
      <c r="I7529"/>
      <c r="J7529"/>
      <c r="K7529"/>
      <c r="L7529"/>
      <c r="M7529"/>
      <c r="N7529"/>
      <c r="O7529"/>
      <c r="P7529"/>
      <c r="Q7529"/>
      <c r="R7529"/>
      <c r="S7529"/>
      <c r="T7529"/>
      <c r="U7529"/>
      <c r="V7529"/>
      <c r="W7529"/>
      <c r="X7529"/>
      <c r="Y7529"/>
      <c r="Z7529"/>
    </row>
    <row r="7530" spans="1:26" x14ac:dyDescent="0.25">
      <c r="A7530"/>
      <c r="B7530"/>
      <c r="C7530"/>
      <c r="D7530"/>
      <c r="E7530"/>
      <c r="F7530"/>
      <c r="G7530"/>
      <c r="H7530"/>
      <c r="I7530"/>
      <c r="J7530"/>
      <c r="K7530"/>
      <c r="L7530"/>
      <c r="M7530"/>
      <c r="N7530"/>
      <c r="O7530"/>
      <c r="P7530"/>
      <c r="Q7530"/>
      <c r="R7530"/>
      <c r="S7530"/>
      <c r="T7530"/>
      <c r="U7530"/>
      <c r="V7530"/>
      <c r="W7530"/>
      <c r="X7530"/>
      <c r="Y7530"/>
      <c r="Z7530"/>
    </row>
    <row r="7531" spans="1:26" x14ac:dyDescent="0.25">
      <c r="A7531"/>
      <c r="B7531"/>
      <c r="C7531"/>
      <c r="D7531"/>
      <c r="E7531"/>
      <c r="F7531"/>
      <c r="G7531"/>
      <c r="H7531"/>
      <c r="I7531"/>
      <c r="J7531"/>
      <c r="K7531"/>
      <c r="L7531"/>
      <c r="M7531"/>
      <c r="N7531"/>
      <c r="O7531"/>
      <c r="P7531"/>
      <c r="Q7531"/>
      <c r="R7531"/>
      <c r="S7531"/>
      <c r="T7531"/>
      <c r="U7531"/>
      <c r="V7531"/>
      <c r="W7531"/>
      <c r="X7531"/>
      <c r="Y7531"/>
      <c r="Z7531"/>
    </row>
    <row r="7532" spans="1:26" x14ac:dyDescent="0.25">
      <c r="A7532"/>
      <c r="B7532"/>
      <c r="C7532"/>
      <c r="D7532"/>
      <c r="E7532"/>
      <c r="F7532"/>
      <c r="G7532"/>
      <c r="H7532"/>
      <c r="I7532"/>
      <c r="J7532"/>
      <c r="K7532"/>
      <c r="L7532"/>
      <c r="M7532"/>
      <c r="N7532"/>
      <c r="O7532"/>
      <c r="P7532"/>
      <c r="Q7532"/>
      <c r="R7532"/>
      <c r="S7532"/>
      <c r="T7532"/>
      <c r="U7532"/>
      <c r="V7532"/>
      <c r="W7532"/>
      <c r="X7532"/>
      <c r="Y7532"/>
      <c r="Z7532"/>
    </row>
    <row r="7533" spans="1:26" x14ac:dyDescent="0.25">
      <c r="A7533"/>
      <c r="B7533"/>
      <c r="C7533"/>
      <c r="D7533"/>
      <c r="E7533"/>
      <c r="F7533"/>
      <c r="G7533"/>
      <c r="H7533"/>
      <c r="I7533"/>
      <c r="J7533"/>
      <c r="K7533"/>
      <c r="L7533"/>
      <c r="M7533"/>
      <c r="N7533"/>
      <c r="O7533"/>
      <c r="P7533"/>
      <c r="Q7533"/>
      <c r="R7533"/>
      <c r="S7533"/>
      <c r="T7533"/>
      <c r="U7533"/>
      <c r="V7533"/>
      <c r="W7533"/>
      <c r="X7533"/>
      <c r="Y7533"/>
      <c r="Z7533"/>
    </row>
    <row r="7534" spans="1:26" x14ac:dyDescent="0.25">
      <c r="A7534"/>
      <c r="B7534"/>
      <c r="C7534"/>
      <c r="D7534"/>
      <c r="E7534"/>
      <c r="F7534"/>
      <c r="G7534"/>
      <c r="H7534"/>
      <c r="I7534"/>
      <c r="J7534"/>
      <c r="K7534"/>
      <c r="L7534"/>
      <c r="M7534"/>
      <c r="N7534"/>
      <c r="O7534"/>
      <c r="P7534"/>
      <c r="Q7534"/>
      <c r="R7534"/>
      <c r="S7534"/>
      <c r="T7534"/>
      <c r="U7534"/>
      <c r="V7534"/>
      <c r="W7534"/>
      <c r="X7534"/>
      <c r="Y7534"/>
      <c r="Z7534"/>
    </row>
    <row r="7535" spans="1:26" x14ac:dyDescent="0.25">
      <c r="A7535"/>
      <c r="B7535"/>
      <c r="C7535"/>
      <c r="D7535"/>
      <c r="E7535"/>
      <c r="F7535"/>
      <c r="G7535"/>
      <c r="H7535"/>
      <c r="I7535"/>
      <c r="J7535"/>
      <c r="K7535"/>
      <c r="L7535"/>
      <c r="M7535"/>
      <c r="N7535"/>
      <c r="O7535"/>
      <c r="P7535"/>
      <c r="Q7535"/>
      <c r="R7535"/>
      <c r="S7535"/>
      <c r="T7535"/>
      <c r="U7535"/>
      <c r="V7535"/>
      <c r="W7535"/>
      <c r="X7535"/>
      <c r="Y7535"/>
      <c r="Z7535"/>
    </row>
    <row r="7536" spans="1:26" x14ac:dyDescent="0.25">
      <c r="A7536"/>
      <c r="B7536"/>
      <c r="C7536"/>
      <c r="D7536"/>
      <c r="E7536"/>
      <c r="F7536"/>
      <c r="G7536"/>
      <c r="H7536"/>
      <c r="I7536"/>
      <c r="J7536"/>
      <c r="K7536"/>
      <c r="L7536"/>
      <c r="M7536"/>
      <c r="N7536"/>
      <c r="O7536"/>
      <c r="P7536"/>
      <c r="Q7536"/>
      <c r="R7536"/>
      <c r="S7536"/>
      <c r="T7536"/>
      <c r="U7536"/>
      <c r="V7536"/>
      <c r="W7536"/>
      <c r="X7536"/>
      <c r="Y7536"/>
      <c r="Z7536"/>
    </row>
    <row r="7537" spans="1:26" x14ac:dyDescent="0.25">
      <c r="A7537"/>
      <c r="B7537"/>
      <c r="C7537"/>
      <c r="D7537"/>
      <c r="E7537"/>
      <c r="F7537"/>
      <c r="G7537"/>
      <c r="H7537"/>
      <c r="I7537"/>
      <c r="J7537"/>
      <c r="K7537"/>
      <c r="L7537"/>
      <c r="M7537"/>
      <c r="N7537"/>
      <c r="O7537"/>
      <c r="P7537"/>
      <c r="Q7537"/>
      <c r="R7537"/>
      <c r="S7537"/>
      <c r="T7537"/>
      <c r="U7537"/>
      <c r="V7537"/>
      <c r="W7537"/>
      <c r="X7537"/>
      <c r="Y7537"/>
      <c r="Z7537"/>
    </row>
    <row r="7538" spans="1:26" x14ac:dyDescent="0.25">
      <c r="A7538"/>
      <c r="B7538"/>
      <c r="C7538"/>
      <c r="D7538"/>
      <c r="E7538"/>
      <c r="F7538"/>
      <c r="G7538"/>
      <c r="H7538"/>
      <c r="I7538"/>
      <c r="J7538"/>
      <c r="K7538"/>
      <c r="L7538"/>
      <c r="M7538"/>
      <c r="N7538"/>
      <c r="O7538"/>
      <c r="P7538"/>
      <c r="Q7538"/>
      <c r="R7538"/>
      <c r="S7538"/>
      <c r="T7538"/>
      <c r="U7538"/>
      <c r="V7538"/>
      <c r="W7538"/>
      <c r="X7538"/>
      <c r="Y7538"/>
      <c r="Z7538"/>
    </row>
    <row r="7539" spans="1:26" x14ac:dyDescent="0.25">
      <c r="A7539"/>
      <c r="B7539"/>
      <c r="C7539"/>
      <c r="D7539"/>
      <c r="E7539"/>
      <c r="F7539"/>
      <c r="G7539"/>
      <c r="H7539"/>
      <c r="I7539"/>
      <c r="J7539"/>
      <c r="K7539"/>
      <c r="L7539"/>
      <c r="M7539"/>
      <c r="N7539"/>
      <c r="O7539"/>
      <c r="P7539"/>
      <c r="Q7539"/>
      <c r="R7539"/>
      <c r="S7539"/>
      <c r="T7539"/>
      <c r="U7539"/>
      <c r="V7539"/>
      <c r="W7539"/>
      <c r="X7539"/>
      <c r="Y7539"/>
      <c r="Z7539"/>
    </row>
    <row r="7540" spans="1:26" x14ac:dyDescent="0.25">
      <c r="A7540"/>
      <c r="B7540"/>
      <c r="C7540"/>
      <c r="D7540"/>
      <c r="E7540"/>
      <c r="F7540"/>
      <c r="G7540"/>
      <c r="H7540"/>
      <c r="I7540"/>
      <c r="J7540"/>
      <c r="K7540"/>
      <c r="L7540"/>
      <c r="M7540"/>
      <c r="N7540"/>
      <c r="O7540"/>
      <c r="P7540"/>
      <c r="Q7540"/>
      <c r="R7540"/>
      <c r="S7540"/>
      <c r="T7540"/>
      <c r="U7540"/>
      <c r="V7540"/>
      <c r="W7540"/>
      <c r="X7540"/>
      <c r="Y7540"/>
      <c r="Z7540"/>
    </row>
    <row r="7541" spans="1:26" x14ac:dyDescent="0.25">
      <c r="A7541"/>
      <c r="B7541"/>
      <c r="C7541"/>
      <c r="D7541"/>
      <c r="E7541"/>
      <c r="F7541"/>
      <c r="G7541"/>
      <c r="H7541"/>
      <c r="I7541"/>
      <c r="J7541"/>
      <c r="K7541"/>
      <c r="L7541"/>
      <c r="M7541"/>
      <c r="N7541"/>
      <c r="O7541"/>
      <c r="P7541"/>
      <c r="Q7541"/>
      <c r="R7541"/>
      <c r="S7541"/>
      <c r="T7541"/>
      <c r="U7541"/>
      <c r="V7541"/>
      <c r="W7541"/>
      <c r="X7541"/>
      <c r="Y7541"/>
      <c r="Z7541"/>
    </row>
    <row r="7542" spans="1:26" x14ac:dyDescent="0.25">
      <c r="A7542"/>
      <c r="B7542"/>
      <c r="C7542"/>
      <c r="D7542"/>
      <c r="E7542"/>
      <c r="F7542"/>
      <c r="G7542"/>
      <c r="H7542"/>
      <c r="I7542"/>
      <c r="J7542"/>
      <c r="K7542"/>
      <c r="L7542"/>
      <c r="M7542"/>
      <c r="N7542"/>
      <c r="O7542"/>
      <c r="P7542"/>
      <c r="Q7542"/>
      <c r="R7542"/>
      <c r="S7542"/>
      <c r="T7542"/>
      <c r="U7542"/>
      <c r="V7542"/>
      <c r="W7542"/>
      <c r="X7542"/>
      <c r="Y7542"/>
      <c r="Z7542"/>
    </row>
    <row r="7543" spans="1:26" x14ac:dyDescent="0.25">
      <c r="A7543"/>
      <c r="B7543"/>
      <c r="C7543"/>
      <c r="D7543"/>
      <c r="E7543"/>
      <c r="F7543"/>
      <c r="G7543"/>
      <c r="H7543"/>
      <c r="I7543"/>
      <c r="J7543"/>
      <c r="K7543"/>
      <c r="L7543"/>
      <c r="M7543"/>
      <c r="N7543"/>
      <c r="O7543"/>
      <c r="P7543"/>
      <c r="Q7543"/>
      <c r="R7543"/>
      <c r="S7543"/>
      <c r="T7543"/>
      <c r="U7543"/>
      <c r="V7543"/>
      <c r="W7543"/>
      <c r="X7543"/>
      <c r="Y7543"/>
      <c r="Z7543"/>
    </row>
    <row r="7544" spans="1:26" x14ac:dyDescent="0.25">
      <c r="A7544"/>
      <c r="B7544"/>
      <c r="C7544"/>
      <c r="D7544"/>
      <c r="E7544"/>
      <c r="F7544"/>
      <c r="G7544"/>
      <c r="H7544"/>
      <c r="I7544"/>
      <c r="J7544"/>
      <c r="K7544"/>
      <c r="L7544"/>
      <c r="M7544"/>
      <c r="N7544"/>
      <c r="O7544"/>
      <c r="P7544"/>
      <c r="Q7544"/>
      <c r="R7544"/>
      <c r="S7544"/>
      <c r="T7544"/>
      <c r="U7544"/>
      <c r="V7544"/>
      <c r="W7544"/>
      <c r="X7544"/>
      <c r="Y7544"/>
      <c r="Z7544"/>
    </row>
    <row r="7545" spans="1:26" x14ac:dyDescent="0.25">
      <c r="A7545"/>
      <c r="B7545"/>
      <c r="C7545"/>
      <c r="D7545"/>
      <c r="E7545"/>
      <c r="F7545"/>
      <c r="G7545"/>
      <c r="H7545"/>
      <c r="I7545"/>
      <c r="J7545"/>
      <c r="K7545"/>
      <c r="L7545"/>
      <c r="M7545"/>
      <c r="N7545"/>
      <c r="O7545"/>
      <c r="P7545"/>
      <c r="Q7545"/>
      <c r="R7545"/>
      <c r="S7545"/>
      <c r="T7545"/>
      <c r="U7545"/>
      <c r="V7545"/>
      <c r="W7545"/>
      <c r="X7545"/>
      <c r="Y7545"/>
      <c r="Z7545"/>
    </row>
    <row r="7546" spans="1:26" x14ac:dyDescent="0.25">
      <c r="A7546"/>
      <c r="B7546"/>
      <c r="C7546"/>
      <c r="D7546"/>
      <c r="E7546"/>
      <c r="F7546"/>
      <c r="G7546"/>
      <c r="H7546"/>
      <c r="I7546"/>
      <c r="J7546"/>
      <c r="K7546"/>
      <c r="L7546"/>
      <c r="M7546"/>
      <c r="N7546"/>
      <c r="O7546"/>
      <c r="P7546"/>
      <c r="Q7546"/>
      <c r="R7546"/>
      <c r="S7546"/>
      <c r="T7546"/>
      <c r="U7546"/>
      <c r="V7546"/>
      <c r="W7546"/>
      <c r="X7546"/>
      <c r="Y7546"/>
      <c r="Z7546"/>
    </row>
    <row r="7547" spans="1:26" x14ac:dyDescent="0.25">
      <c r="A7547"/>
      <c r="B7547"/>
      <c r="C7547"/>
      <c r="D7547"/>
      <c r="E7547"/>
      <c r="F7547"/>
      <c r="G7547"/>
      <c r="H7547"/>
      <c r="I7547"/>
      <c r="J7547"/>
      <c r="K7547"/>
      <c r="L7547"/>
      <c r="M7547"/>
      <c r="N7547"/>
      <c r="O7547"/>
      <c r="P7547"/>
      <c r="Q7547"/>
      <c r="R7547"/>
      <c r="S7547"/>
      <c r="T7547"/>
      <c r="U7547"/>
      <c r="V7547"/>
      <c r="W7547"/>
      <c r="X7547"/>
      <c r="Y7547"/>
      <c r="Z7547"/>
    </row>
    <row r="7548" spans="1:26" x14ac:dyDescent="0.25">
      <c r="A7548"/>
      <c r="B7548"/>
      <c r="C7548"/>
      <c r="D7548"/>
      <c r="E7548"/>
      <c r="F7548"/>
      <c r="G7548"/>
      <c r="H7548"/>
      <c r="I7548"/>
      <c r="J7548"/>
      <c r="K7548"/>
      <c r="L7548"/>
      <c r="M7548"/>
      <c r="N7548"/>
      <c r="O7548"/>
      <c r="P7548"/>
      <c r="Q7548"/>
      <c r="R7548"/>
      <c r="S7548"/>
      <c r="T7548"/>
      <c r="U7548"/>
      <c r="V7548"/>
      <c r="W7548"/>
      <c r="X7548"/>
      <c r="Y7548"/>
      <c r="Z7548"/>
    </row>
    <row r="7549" spans="1:26" x14ac:dyDescent="0.25">
      <c r="A7549"/>
      <c r="B7549"/>
      <c r="C7549"/>
      <c r="D7549"/>
      <c r="E7549"/>
      <c r="F7549"/>
      <c r="G7549"/>
      <c r="H7549"/>
      <c r="I7549"/>
      <c r="J7549"/>
      <c r="K7549"/>
      <c r="L7549"/>
      <c r="M7549"/>
      <c r="N7549"/>
      <c r="O7549"/>
      <c r="P7549"/>
      <c r="Q7549"/>
      <c r="R7549"/>
      <c r="S7549"/>
      <c r="T7549"/>
      <c r="U7549"/>
      <c r="V7549"/>
      <c r="W7549"/>
      <c r="X7549"/>
      <c r="Y7549"/>
      <c r="Z7549"/>
    </row>
    <row r="7550" spans="1:26" x14ac:dyDescent="0.25">
      <c r="A7550"/>
      <c r="B7550"/>
      <c r="C7550"/>
      <c r="D7550"/>
      <c r="E7550"/>
      <c r="F7550"/>
      <c r="G7550"/>
      <c r="H7550"/>
      <c r="I7550"/>
      <c r="J7550"/>
      <c r="K7550"/>
      <c r="L7550"/>
      <c r="M7550"/>
      <c r="N7550"/>
      <c r="O7550"/>
      <c r="P7550"/>
      <c r="Q7550"/>
      <c r="R7550"/>
      <c r="S7550"/>
      <c r="T7550"/>
      <c r="U7550"/>
      <c r="V7550"/>
      <c r="W7550"/>
      <c r="X7550"/>
      <c r="Y7550"/>
      <c r="Z7550"/>
    </row>
    <row r="7551" spans="1:26" x14ac:dyDescent="0.25">
      <c r="A7551"/>
      <c r="B7551"/>
      <c r="C7551"/>
      <c r="D7551"/>
      <c r="E7551"/>
      <c r="F7551"/>
      <c r="G7551"/>
      <c r="H7551"/>
      <c r="I7551"/>
      <c r="J7551"/>
      <c r="K7551"/>
      <c r="L7551"/>
      <c r="M7551"/>
      <c r="N7551"/>
      <c r="O7551"/>
      <c r="P7551"/>
      <c r="Q7551"/>
      <c r="R7551"/>
      <c r="S7551"/>
      <c r="T7551"/>
      <c r="U7551"/>
      <c r="V7551"/>
      <c r="W7551"/>
      <c r="X7551"/>
      <c r="Y7551"/>
      <c r="Z7551"/>
    </row>
    <row r="7552" spans="1:26" x14ac:dyDescent="0.25">
      <c r="A7552"/>
      <c r="B7552"/>
      <c r="C7552"/>
      <c r="D7552"/>
      <c r="E7552"/>
      <c r="F7552"/>
      <c r="G7552"/>
      <c r="H7552"/>
      <c r="I7552"/>
      <c r="J7552"/>
      <c r="K7552"/>
      <c r="L7552"/>
      <c r="M7552"/>
      <c r="N7552"/>
      <c r="O7552"/>
      <c r="P7552"/>
      <c r="Q7552"/>
      <c r="R7552"/>
      <c r="S7552"/>
      <c r="T7552"/>
      <c r="U7552"/>
      <c r="V7552"/>
      <c r="W7552"/>
      <c r="X7552"/>
      <c r="Y7552"/>
      <c r="Z7552"/>
    </row>
    <row r="7553" spans="1:26" x14ac:dyDescent="0.25">
      <c r="A7553"/>
      <c r="B7553"/>
      <c r="C7553"/>
      <c r="D7553"/>
      <c r="E7553"/>
      <c r="F7553"/>
      <c r="G7553"/>
      <c r="H7553"/>
      <c r="I7553"/>
      <c r="J7553"/>
      <c r="K7553"/>
      <c r="L7553"/>
      <c r="M7553"/>
      <c r="N7553"/>
      <c r="O7553"/>
      <c r="P7553"/>
      <c r="Q7553"/>
      <c r="R7553"/>
      <c r="S7553"/>
      <c r="T7553"/>
      <c r="U7553"/>
      <c r="V7553"/>
      <c r="W7553"/>
      <c r="X7553"/>
      <c r="Y7553"/>
      <c r="Z7553"/>
    </row>
    <row r="7554" spans="1:26" x14ac:dyDescent="0.25">
      <c r="A7554"/>
      <c r="B7554"/>
      <c r="C7554"/>
      <c r="D7554"/>
      <c r="E7554"/>
      <c r="F7554"/>
      <c r="G7554"/>
      <c r="H7554"/>
      <c r="I7554"/>
      <c r="J7554"/>
      <c r="K7554"/>
      <c r="L7554"/>
      <c r="M7554"/>
      <c r="N7554"/>
      <c r="O7554"/>
      <c r="P7554"/>
      <c r="Q7554"/>
      <c r="R7554"/>
      <c r="S7554"/>
      <c r="T7554"/>
      <c r="U7554"/>
      <c r="V7554"/>
      <c r="W7554"/>
      <c r="X7554"/>
      <c r="Y7554"/>
      <c r="Z7554"/>
    </row>
    <row r="7555" spans="1:26" x14ac:dyDescent="0.25">
      <c r="A7555"/>
      <c r="B7555"/>
      <c r="C7555"/>
      <c r="D7555"/>
      <c r="E7555"/>
      <c r="F7555"/>
      <c r="G7555"/>
      <c r="H7555"/>
      <c r="I7555"/>
      <c r="J7555"/>
      <c r="K7555"/>
      <c r="L7555"/>
      <c r="M7555"/>
      <c r="N7555"/>
      <c r="O7555"/>
      <c r="P7555"/>
      <c r="Q7555"/>
      <c r="R7555"/>
      <c r="S7555"/>
      <c r="T7555"/>
      <c r="U7555"/>
      <c r="V7555"/>
      <c r="W7555"/>
      <c r="X7555"/>
      <c r="Y7555"/>
      <c r="Z7555"/>
    </row>
    <row r="7556" spans="1:26" x14ac:dyDescent="0.25">
      <c r="A7556"/>
      <c r="B7556"/>
      <c r="C7556"/>
      <c r="D7556"/>
      <c r="E7556"/>
      <c r="F7556"/>
      <c r="G7556"/>
      <c r="H7556"/>
      <c r="I7556"/>
      <c r="J7556"/>
      <c r="K7556"/>
      <c r="L7556"/>
      <c r="M7556"/>
      <c r="N7556"/>
      <c r="O7556"/>
      <c r="P7556"/>
      <c r="Q7556"/>
      <c r="R7556"/>
      <c r="S7556"/>
      <c r="T7556"/>
      <c r="U7556"/>
      <c r="V7556"/>
      <c r="W7556"/>
      <c r="X7556"/>
      <c r="Y7556"/>
      <c r="Z7556"/>
    </row>
    <row r="7557" spans="1:26" x14ac:dyDescent="0.25">
      <c r="A7557"/>
      <c r="B7557"/>
      <c r="C7557"/>
      <c r="D7557"/>
      <c r="E7557"/>
      <c r="F7557"/>
      <c r="G7557"/>
      <c r="H7557"/>
      <c r="I7557"/>
      <c r="J7557"/>
      <c r="K7557"/>
      <c r="L7557"/>
      <c r="M7557"/>
      <c r="N7557"/>
      <c r="O7557"/>
      <c r="P7557"/>
      <c r="Q7557"/>
      <c r="R7557"/>
      <c r="S7557"/>
      <c r="T7557"/>
      <c r="U7557"/>
      <c r="V7557"/>
      <c r="W7557"/>
      <c r="X7557"/>
      <c r="Y7557"/>
      <c r="Z7557"/>
    </row>
    <row r="7558" spans="1:26" x14ac:dyDescent="0.25">
      <c r="A7558"/>
      <c r="B7558"/>
      <c r="C7558"/>
      <c r="D7558"/>
      <c r="E7558"/>
      <c r="F7558"/>
      <c r="G7558"/>
      <c r="H7558"/>
      <c r="I7558"/>
      <c r="J7558"/>
      <c r="K7558"/>
      <c r="L7558"/>
      <c r="M7558"/>
      <c r="N7558"/>
      <c r="O7558"/>
      <c r="P7558"/>
      <c r="Q7558"/>
      <c r="R7558"/>
      <c r="S7558"/>
      <c r="T7558"/>
      <c r="U7558"/>
      <c r="V7558"/>
      <c r="W7558"/>
      <c r="X7558"/>
      <c r="Y7558"/>
      <c r="Z7558"/>
    </row>
    <row r="7559" spans="1:26" x14ac:dyDescent="0.25">
      <c r="A7559"/>
      <c r="B7559"/>
      <c r="C7559"/>
      <c r="D7559"/>
      <c r="E7559"/>
      <c r="F7559"/>
      <c r="G7559"/>
      <c r="H7559"/>
      <c r="I7559"/>
      <c r="J7559"/>
      <c r="K7559"/>
      <c r="L7559"/>
      <c r="M7559"/>
      <c r="N7559"/>
      <c r="O7559"/>
      <c r="P7559"/>
      <c r="Q7559"/>
      <c r="R7559"/>
      <c r="S7559"/>
      <c r="T7559"/>
      <c r="U7559"/>
      <c r="V7559"/>
      <c r="W7559"/>
      <c r="X7559"/>
      <c r="Y7559"/>
      <c r="Z7559"/>
    </row>
    <row r="7560" spans="1:26" x14ac:dyDescent="0.25">
      <c r="A7560"/>
      <c r="B7560"/>
      <c r="C7560"/>
      <c r="D7560"/>
      <c r="E7560"/>
      <c r="F7560"/>
      <c r="G7560"/>
      <c r="H7560"/>
      <c r="I7560"/>
      <c r="J7560"/>
      <c r="K7560"/>
      <c r="L7560"/>
      <c r="M7560"/>
      <c r="N7560"/>
      <c r="O7560"/>
      <c r="P7560"/>
      <c r="Q7560"/>
      <c r="R7560"/>
      <c r="S7560"/>
      <c r="T7560"/>
      <c r="U7560"/>
      <c r="V7560"/>
      <c r="W7560"/>
      <c r="X7560"/>
      <c r="Y7560"/>
      <c r="Z7560"/>
    </row>
    <row r="7561" spans="1:26" x14ac:dyDescent="0.25">
      <c r="A7561"/>
      <c r="B7561"/>
      <c r="C7561"/>
      <c r="D7561"/>
      <c r="E7561"/>
      <c r="F7561"/>
      <c r="G7561"/>
      <c r="H7561"/>
      <c r="I7561"/>
      <c r="J7561"/>
      <c r="K7561"/>
      <c r="L7561"/>
      <c r="M7561"/>
      <c r="N7561"/>
      <c r="O7561"/>
      <c r="P7561"/>
      <c r="Q7561"/>
      <c r="R7561"/>
      <c r="S7561"/>
      <c r="T7561"/>
      <c r="U7561"/>
      <c r="V7561"/>
      <c r="W7561"/>
      <c r="X7561"/>
      <c r="Y7561"/>
      <c r="Z7561"/>
    </row>
    <row r="7562" spans="1:26" x14ac:dyDescent="0.25">
      <c r="A7562"/>
      <c r="B7562"/>
      <c r="C7562"/>
      <c r="D7562"/>
      <c r="E7562"/>
      <c r="F7562"/>
      <c r="G7562"/>
      <c r="H7562"/>
      <c r="I7562"/>
      <c r="J7562"/>
      <c r="K7562"/>
      <c r="L7562"/>
      <c r="M7562"/>
      <c r="N7562"/>
      <c r="O7562"/>
      <c r="P7562"/>
      <c r="Q7562"/>
      <c r="R7562"/>
      <c r="S7562"/>
      <c r="T7562"/>
      <c r="U7562"/>
      <c r="V7562"/>
      <c r="W7562"/>
      <c r="X7562"/>
      <c r="Y7562"/>
      <c r="Z7562"/>
    </row>
    <row r="7563" spans="1:26" x14ac:dyDescent="0.25">
      <c r="A7563"/>
      <c r="B7563"/>
      <c r="C7563"/>
      <c r="D7563"/>
      <c r="E7563"/>
      <c r="F7563"/>
      <c r="G7563"/>
      <c r="H7563"/>
      <c r="I7563"/>
      <c r="J7563"/>
      <c r="K7563"/>
      <c r="L7563"/>
      <c r="M7563"/>
      <c r="N7563"/>
      <c r="O7563"/>
      <c r="P7563"/>
      <c r="Q7563"/>
      <c r="R7563"/>
      <c r="S7563"/>
      <c r="T7563"/>
      <c r="U7563"/>
      <c r="V7563"/>
      <c r="W7563"/>
      <c r="X7563"/>
      <c r="Y7563"/>
      <c r="Z7563"/>
    </row>
    <row r="7564" spans="1:26" x14ac:dyDescent="0.25">
      <c r="A7564"/>
      <c r="B7564"/>
      <c r="C7564"/>
      <c r="D7564"/>
      <c r="E7564"/>
      <c r="F7564"/>
      <c r="G7564"/>
      <c r="H7564"/>
      <c r="I7564"/>
      <c r="J7564"/>
      <c r="K7564"/>
      <c r="L7564"/>
      <c r="M7564"/>
      <c r="N7564"/>
      <c r="O7564"/>
      <c r="P7564"/>
      <c r="Q7564"/>
      <c r="R7564"/>
      <c r="S7564"/>
      <c r="T7564"/>
      <c r="U7564"/>
      <c r="V7564"/>
      <c r="W7564"/>
      <c r="X7564"/>
      <c r="Y7564"/>
      <c r="Z7564"/>
    </row>
    <row r="7565" spans="1:26" x14ac:dyDescent="0.25">
      <c r="A7565"/>
      <c r="B7565"/>
      <c r="C7565"/>
      <c r="D7565"/>
      <c r="E7565"/>
      <c r="F7565"/>
      <c r="G7565"/>
      <c r="H7565"/>
      <c r="I7565"/>
      <c r="J7565"/>
      <c r="K7565"/>
      <c r="L7565"/>
      <c r="M7565"/>
      <c r="N7565"/>
      <c r="O7565"/>
      <c r="P7565"/>
      <c r="Q7565"/>
      <c r="R7565"/>
      <c r="S7565"/>
      <c r="T7565"/>
      <c r="U7565"/>
      <c r="V7565"/>
      <c r="W7565"/>
      <c r="X7565"/>
      <c r="Y7565"/>
      <c r="Z7565"/>
    </row>
    <row r="7566" spans="1:26" x14ac:dyDescent="0.25">
      <c r="A7566"/>
      <c r="B7566"/>
      <c r="C7566"/>
      <c r="D7566"/>
      <c r="E7566"/>
      <c r="F7566"/>
      <c r="G7566"/>
      <c r="H7566"/>
      <c r="I7566"/>
      <c r="J7566"/>
      <c r="K7566"/>
      <c r="L7566"/>
      <c r="M7566"/>
      <c r="N7566"/>
      <c r="O7566"/>
      <c r="P7566"/>
      <c r="Q7566"/>
      <c r="R7566"/>
      <c r="S7566"/>
      <c r="T7566"/>
      <c r="U7566"/>
      <c r="V7566"/>
      <c r="W7566"/>
      <c r="X7566"/>
      <c r="Y7566"/>
      <c r="Z7566"/>
    </row>
    <row r="7567" spans="1:26" x14ac:dyDescent="0.25">
      <c r="A7567"/>
      <c r="B7567"/>
      <c r="C7567"/>
      <c r="D7567"/>
      <c r="E7567"/>
      <c r="F7567"/>
      <c r="G7567"/>
      <c r="H7567"/>
      <c r="I7567"/>
      <c r="J7567"/>
      <c r="K7567"/>
      <c r="L7567"/>
      <c r="M7567"/>
      <c r="N7567"/>
      <c r="O7567"/>
      <c r="P7567"/>
      <c r="Q7567"/>
      <c r="R7567"/>
      <c r="S7567"/>
      <c r="T7567"/>
      <c r="U7567"/>
      <c r="V7567"/>
      <c r="W7567"/>
      <c r="X7567"/>
      <c r="Y7567"/>
      <c r="Z7567"/>
    </row>
    <row r="7568" spans="1:26" x14ac:dyDescent="0.25">
      <c r="A7568"/>
      <c r="B7568"/>
      <c r="C7568"/>
      <c r="D7568"/>
      <c r="E7568"/>
      <c r="F7568"/>
      <c r="G7568"/>
      <c r="H7568"/>
      <c r="I7568"/>
      <c r="J7568"/>
      <c r="K7568"/>
      <c r="L7568"/>
      <c r="M7568"/>
      <c r="N7568"/>
      <c r="O7568"/>
      <c r="P7568"/>
      <c r="Q7568"/>
      <c r="R7568"/>
      <c r="S7568"/>
      <c r="T7568"/>
      <c r="U7568"/>
      <c r="V7568"/>
      <c r="W7568"/>
      <c r="X7568"/>
      <c r="Y7568"/>
      <c r="Z7568"/>
    </row>
    <row r="7569" spans="1:26" x14ac:dyDescent="0.25">
      <c r="A7569"/>
      <c r="B7569"/>
      <c r="C7569"/>
      <c r="D7569"/>
      <c r="E7569"/>
      <c r="F7569"/>
      <c r="G7569"/>
      <c r="H7569"/>
      <c r="I7569"/>
      <c r="J7569"/>
      <c r="K7569"/>
      <c r="L7569"/>
      <c r="M7569"/>
      <c r="N7569"/>
      <c r="O7569"/>
      <c r="P7569"/>
      <c r="Q7569"/>
      <c r="R7569"/>
      <c r="S7569"/>
      <c r="T7569"/>
      <c r="U7569"/>
      <c r="V7569"/>
      <c r="W7569"/>
      <c r="X7569"/>
      <c r="Y7569"/>
      <c r="Z7569"/>
    </row>
    <row r="7570" spans="1:26" x14ac:dyDescent="0.25">
      <c r="A7570"/>
      <c r="B7570"/>
      <c r="C7570"/>
      <c r="D7570"/>
      <c r="E7570"/>
      <c r="F7570"/>
      <c r="G7570"/>
      <c r="H7570"/>
      <c r="I7570"/>
      <c r="J7570"/>
      <c r="K7570"/>
      <c r="L7570"/>
      <c r="M7570"/>
      <c r="N7570"/>
      <c r="O7570"/>
      <c r="P7570"/>
      <c r="Q7570"/>
      <c r="R7570"/>
      <c r="S7570"/>
      <c r="T7570"/>
      <c r="U7570"/>
      <c r="V7570"/>
      <c r="W7570"/>
      <c r="X7570"/>
      <c r="Y7570"/>
      <c r="Z7570"/>
    </row>
    <row r="7571" spans="1:26" x14ac:dyDescent="0.25">
      <c r="A7571"/>
      <c r="B7571"/>
      <c r="C7571"/>
      <c r="D7571"/>
      <c r="E7571"/>
      <c r="F7571"/>
      <c r="G7571"/>
      <c r="H7571"/>
      <c r="I7571"/>
      <c r="J7571"/>
      <c r="K7571"/>
      <c r="L7571"/>
      <c r="M7571"/>
      <c r="N7571"/>
      <c r="O7571"/>
      <c r="P7571"/>
      <c r="Q7571"/>
      <c r="R7571"/>
      <c r="S7571"/>
      <c r="T7571"/>
      <c r="U7571"/>
      <c r="V7571"/>
      <c r="W7571"/>
      <c r="X7571"/>
      <c r="Y7571"/>
      <c r="Z7571"/>
    </row>
    <row r="7572" spans="1:26" x14ac:dyDescent="0.25">
      <c r="A7572"/>
      <c r="B7572"/>
      <c r="C7572"/>
      <c r="D7572"/>
      <c r="E7572"/>
      <c r="F7572"/>
      <c r="G7572"/>
      <c r="H7572"/>
      <c r="I7572"/>
      <c r="J7572"/>
      <c r="K7572"/>
      <c r="L7572"/>
      <c r="M7572"/>
      <c r="N7572"/>
      <c r="O7572"/>
      <c r="P7572"/>
      <c r="Q7572"/>
      <c r="R7572"/>
      <c r="S7572"/>
      <c r="T7572"/>
      <c r="U7572"/>
      <c r="V7572"/>
      <c r="W7572"/>
      <c r="X7572"/>
      <c r="Y7572"/>
      <c r="Z7572"/>
    </row>
    <row r="7573" spans="1:26" x14ac:dyDescent="0.25">
      <c r="A7573"/>
      <c r="B7573"/>
      <c r="C7573"/>
      <c r="D7573"/>
      <c r="E7573"/>
      <c r="F7573"/>
      <c r="G7573"/>
      <c r="H7573"/>
      <c r="I7573"/>
      <c r="J7573"/>
      <c r="K7573"/>
      <c r="L7573"/>
      <c r="M7573"/>
      <c r="N7573"/>
      <c r="O7573"/>
      <c r="P7573"/>
      <c r="Q7573"/>
      <c r="R7573"/>
      <c r="S7573"/>
      <c r="T7573"/>
      <c r="U7573"/>
      <c r="V7573"/>
      <c r="W7573"/>
      <c r="X7573"/>
      <c r="Y7573"/>
      <c r="Z7573"/>
    </row>
    <row r="7574" spans="1:26" x14ac:dyDescent="0.25">
      <c r="A7574"/>
      <c r="B7574"/>
      <c r="C7574"/>
      <c r="D7574"/>
      <c r="E7574"/>
      <c r="F7574"/>
      <c r="G7574"/>
      <c r="H7574"/>
      <c r="I7574"/>
      <c r="J7574"/>
      <c r="K7574"/>
      <c r="L7574"/>
      <c r="M7574"/>
      <c r="N7574"/>
      <c r="O7574"/>
      <c r="P7574"/>
      <c r="Q7574"/>
      <c r="R7574"/>
      <c r="S7574"/>
      <c r="T7574"/>
      <c r="U7574"/>
      <c r="V7574"/>
      <c r="W7574"/>
      <c r="X7574"/>
      <c r="Y7574"/>
      <c r="Z7574"/>
    </row>
    <row r="7575" spans="1:26" x14ac:dyDescent="0.25">
      <c r="A7575"/>
      <c r="B7575"/>
      <c r="C7575"/>
      <c r="D7575"/>
      <c r="E7575"/>
      <c r="F7575"/>
      <c r="G7575"/>
      <c r="H7575"/>
      <c r="I7575"/>
      <c r="J7575"/>
      <c r="K7575"/>
      <c r="L7575"/>
      <c r="M7575"/>
      <c r="N7575"/>
      <c r="O7575"/>
      <c r="P7575"/>
      <c r="Q7575"/>
      <c r="R7575"/>
      <c r="S7575"/>
      <c r="T7575"/>
      <c r="U7575"/>
      <c r="V7575"/>
      <c r="W7575"/>
      <c r="X7575"/>
      <c r="Y7575"/>
      <c r="Z7575"/>
    </row>
    <row r="7576" spans="1:26" x14ac:dyDescent="0.25">
      <c r="A7576"/>
      <c r="B7576"/>
      <c r="C7576"/>
      <c r="D7576"/>
      <c r="E7576"/>
      <c r="F7576"/>
      <c r="G7576"/>
      <c r="H7576"/>
      <c r="I7576"/>
      <c r="J7576"/>
      <c r="K7576"/>
      <c r="L7576"/>
      <c r="M7576"/>
      <c r="N7576"/>
      <c r="O7576"/>
      <c r="P7576"/>
      <c r="Q7576"/>
      <c r="R7576"/>
      <c r="S7576"/>
      <c r="T7576"/>
      <c r="U7576"/>
      <c r="V7576"/>
      <c r="W7576"/>
      <c r="X7576"/>
      <c r="Y7576"/>
      <c r="Z7576"/>
    </row>
    <row r="7577" spans="1:26" x14ac:dyDescent="0.25">
      <c r="A7577"/>
      <c r="B7577"/>
      <c r="C7577"/>
      <c r="D7577"/>
      <c r="E7577"/>
      <c r="F7577"/>
      <c r="G7577"/>
      <c r="H7577"/>
      <c r="I7577"/>
      <c r="J7577"/>
      <c r="K7577"/>
      <c r="L7577"/>
      <c r="M7577"/>
      <c r="N7577"/>
      <c r="O7577"/>
      <c r="P7577"/>
      <c r="Q7577"/>
      <c r="R7577"/>
      <c r="S7577"/>
      <c r="T7577"/>
      <c r="U7577"/>
      <c r="V7577"/>
      <c r="W7577"/>
      <c r="X7577"/>
      <c r="Y7577"/>
      <c r="Z7577"/>
    </row>
    <row r="7578" spans="1:26" x14ac:dyDescent="0.25">
      <c r="A7578"/>
      <c r="B7578"/>
      <c r="C7578"/>
      <c r="D7578"/>
      <c r="E7578"/>
      <c r="F7578"/>
      <c r="G7578"/>
      <c r="H7578"/>
      <c r="I7578"/>
      <c r="J7578"/>
      <c r="K7578"/>
      <c r="L7578"/>
      <c r="M7578"/>
      <c r="N7578"/>
      <c r="O7578"/>
      <c r="P7578"/>
      <c r="Q7578"/>
      <c r="R7578"/>
      <c r="S7578"/>
      <c r="T7578"/>
      <c r="U7578"/>
      <c r="V7578"/>
      <c r="W7578"/>
      <c r="X7578"/>
      <c r="Y7578"/>
      <c r="Z7578"/>
    </row>
    <row r="7579" spans="1:26" x14ac:dyDescent="0.25">
      <c r="A7579"/>
      <c r="B7579"/>
      <c r="C7579"/>
      <c r="D7579"/>
      <c r="E7579"/>
      <c r="F7579"/>
      <c r="G7579"/>
      <c r="H7579"/>
      <c r="I7579"/>
      <c r="J7579"/>
      <c r="K7579"/>
      <c r="L7579"/>
      <c r="M7579"/>
      <c r="N7579"/>
      <c r="O7579"/>
      <c r="P7579"/>
      <c r="Q7579"/>
      <c r="R7579"/>
      <c r="S7579"/>
      <c r="T7579"/>
      <c r="U7579"/>
      <c r="V7579"/>
      <c r="W7579"/>
      <c r="X7579"/>
      <c r="Y7579"/>
      <c r="Z7579"/>
    </row>
    <row r="7580" spans="1:26" x14ac:dyDescent="0.25">
      <c r="A7580"/>
      <c r="B7580"/>
      <c r="C7580"/>
      <c r="D7580"/>
      <c r="E7580"/>
      <c r="F7580"/>
      <c r="G7580"/>
      <c r="H7580"/>
      <c r="I7580"/>
      <c r="J7580"/>
      <c r="K7580"/>
      <c r="L7580"/>
      <c r="M7580"/>
      <c r="N7580"/>
      <c r="O7580"/>
      <c r="P7580"/>
      <c r="Q7580"/>
      <c r="R7580"/>
      <c r="S7580"/>
      <c r="T7580"/>
      <c r="U7580"/>
      <c r="V7580"/>
      <c r="W7580"/>
      <c r="X7580"/>
      <c r="Y7580"/>
      <c r="Z7580"/>
    </row>
    <row r="7581" spans="1:26" x14ac:dyDescent="0.25">
      <c r="A7581"/>
      <c r="B7581"/>
      <c r="C7581"/>
      <c r="D7581"/>
      <c r="E7581"/>
      <c r="F7581"/>
      <c r="G7581"/>
      <c r="H7581"/>
      <c r="I7581"/>
      <c r="J7581"/>
      <c r="K7581"/>
      <c r="L7581"/>
      <c r="M7581"/>
      <c r="N7581"/>
      <c r="O7581"/>
      <c r="P7581"/>
      <c r="Q7581"/>
      <c r="R7581"/>
      <c r="S7581"/>
      <c r="T7581"/>
      <c r="U7581"/>
      <c r="V7581"/>
      <c r="W7581"/>
      <c r="X7581"/>
      <c r="Y7581"/>
      <c r="Z7581"/>
    </row>
    <row r="7582" spans="1:26" x14ac:dyDescent="0.25">
      <c r="A7582"/>
      <c r="B7582"/>
      <c r="C7582"/>
      <c r="D7582"/>
      <c r="E7582"/>
      <c r="F7582"/>
      <c r="G7582"/>
      <c r="H7582"/>
      <c r="I7582"/>
      <c r="J7582"/>
      <c r="K7582"/>
      <c r="L7582"/>
      <c r="M7582"/>
      <c r="N7582"/>
      <c r="O7582"/>
      <c r="P7582"/>
      <c r="Q7582"/>
      <c r="R7582"/>
      <c r="S7582"/>
      <c r="T7582"/>
      <c r="U7582"/>
      <c r="V7582"/>
      <c r="W7582"/>
      <c r="X7582"/>
      <c r="Y7582"/>
      <c r="Z7582"/>
    </row>
    <row r="7583" spans="1:26" x14ac:dyDescent="0.25">
      <c r="A7583"/>
      <c r="B7583"/>
      <c r="C7583"/>
      <c r="D7583"/>
      <c r="E7583"/>
      <c r="F7583"/>
      <c r="G7583"/>
      <c r="H7583"/>
      <c r="I7583"/>
      <c r="J7583"/>
      <c r="K7583"/>
      <c r="L7583"/>
      <c r="M7583"/>
      <c r="N7583"/>
      <c r="O7583"/>
      <c r="P7583"/>
      <c r="Q7583"/>
      <c r="R7583"/>
      <c r="S7583"/>
      <c r="T7583"/>
      <c r="U7583"/>
      <c r="V7583"/>
      <c r="W7583"/>
      <c r="X7583"/>
      <c r="Y7583"/>
      <c r="Z7583"/>
    </row>
    <row r="7584" spans="1:26" x14ac:dyDescent="0.25">
      <c r="A7584"/>
      <c r="B7584"/>
      <c r="C7584"/>
      <c r="D7584"/>
      <c r="E7584"/>
      <c r="F7584"/>
      <c r="G7584"/>
      <c r="H7584"/>
      <c r="I7584"/>
      <c r="J7584"/>
      <c r="K7584"/>
      <c r="L7584"/>
      <c r="M7584"/>
      <c r="N7584"/>
      <c r="O7584"/>
      <c r="P7584"/>
      <c r="Q7584"/>
      <c r="R7584"/>
      <c r="S7584"/>
      <c r="T7584"/>
      <c r="U7584"/>
      <c r="V7584"/>
      <c r="W7584"/>
      <c r="X7584"/>
      <c r="Y7584"/>
      <c r="Z7584"/>
    </row>
    <row r="7585" spans="1:26" x14ac:dyDescent="0.25">
      <c r="A7585"/>
      <c r="B7585"/>
      <c r="C7585"/>
      <c r="D7585"/>
      <c r="E7585"/>
      <c r="F7585"/>
      <c r="G7585"/>
      <c r="H7585"/>
      <c r="I7585"/>
      <c r="J7585"/>
      <c r="K7585"/>
      <c r="L7585"/>
      <c r="M7585"/>
      <c r="N7585"/>
      <c r="O7585"/>
      <c r="P7585"/>
      <c r="Q7585"/>
      <c r="R7585"/>
      <c r="S7585"/>
      <c r="T7585"/>
      <c r="U7585"/>
      <c r="V7585"/>
      <c r="W7585"/>
      <c r="X7585"/>
      <c r="Y7585"/>
      <c r="Z7585"/>
    </row>
    <row r="7586" spans="1:26" x14ac:dyDescent="0.25">
      <c r="A7586"/>
      <c r="B7586"/>
      <c r="C7586"/>
      <c r="D7586"/>
      <c r="E7586"/>
      <c r="F7586"/>
      <c r="G7586"/>
      <c r="H7586"/>
      <c r="I7586"/>
      <c r="J7586"/>
      <c r="K7586"/>
      <c r="L7586"/>
      <c r="M7586"/>
      <c r="N7586"/>
      <c r="O7586"/>
      <c r="P7586"/>
      <c r="Q7586"/>
      <c r="R7586"/>
      <c r="S7586"/>
      <c r="T7586"/>
      <c r="U7586"/>
      <c r="V7586"/>
      <c r="W7586"/>
      <c r="X7586"/>
      <c r="Y7586"/>
      <c r="Z7586"/>
    </row>
    <row r="7587" spans="1:26" x14ac:dyDescent="0.25">
      <c r="A7587"/>
      <c r="B7587"/>
      <c r="C7587"/>
      <c r="D7587"/>
      <c r="E7587"/>
      <c r="F7587"/>
      <c r="G7587"/>
      <c r="H7587"/>
      <c r="I7587"/>
      <c r="J7587"/>
      <c r="K7587"/>
      <c r="L7587"/>
      <c r="M7587"/>
      <c r="N7587"/>
      <c r="O7587"/>
      <c r="P7587"/>
      <c r="Q7587"/>
      <c r="R7587"/>
      <c r="S7587"/>
      <c r="T7587"/>
      <c r="U7587"/>
      <c r="V7587"/>
      <c r="W7587"/>
      <c r="X7587"/>
      <c r="Y7587"/>
      <c r="Z7587"/>
    </row>
    <row r="7588" spans="1:26" x14ac:dyDescent="0.25">
      <c r="A7588"/>
      <c r="B7588"/>
      <c r="C7588"/>
      <c r="D7588"/>
      <c r="E7588"/>
      <c r="F7588"/>
      <c r="G7588"/>
      <c r="H7588"/>
      <c r="I7588"/>
      <c r="J7588"/>
      <c r="K7588"/>
      <c r="L7588"/>
      <c r="M7588"/>
      <c r="N7588"/>
      <c r="O7588"/>
      <c r="P7588"/>
      <c r="Q7588"/>
      <c r="R7588"/>
      <c r="S7588"/>
      <c r="T7588"/>
      <c r="U7588"/>
      <c r="V7588"/>
      <c r="W7588"/>
      <c r="X7588"/>
      <c r="Y7588"/>
      <c r="Z7588"/>
    </row>
    <row r="7589" spans="1:26" x14ac:dyDescent="0.25">
      <c r="A7589"/>
      <c r="B7589"/>
      <c r="C7589"/>
      <c r="D7589"/>
      <c r="E7589"/>
      <c r="F7589"/>
      <c r="G7589"/>
      <c r="H7589"/>
      <c r="I7589"/>
      <c r="J7589"/>
      <c r="K7589"/>
      <c r="L7589"/>
      <c r="M7589"/>
      <c r="N7589"/>
      <c r="O7589"/>
      <c r="P7589"/>
      <c r="Q7589"/>
      <c r="R7589"/>
      <c r="S7589"/>
      <c r="T7589"/>
      <c r="U7589"/>
      <c r="V7589"/>
      <c r="W7589"/>
      <c r="X7589"/>
      <c r="Y7589"/>
      <c r="Z7589"/>
    </row>
    <row r="7590" spans="1:26" x14ac:dyDescent="0.25">
      <c r="A7590"/>
      <c r="B7590"/>
      <c r="C7590"/>
      <c r="D7590"/>
      <c r="E7590"/>
      <c r="F7590"/>
      <c r="G7590"/>
      <c r="H7590"/>
      <c r="I7590"/>
      <c r="J7590"/>
      <c r="K7590"/>
      <c r="L7590"/>
      <c r="M7590"/>
      <c r="N7590"/>
      <c r="O7590"/>
      <c r="P7590"/>
      <c r="Q7590"/>
      <c r="R7590"/>
      <c r="S7590"/>
      <c r="T7590"/>
      <c r="U7590"/>
      <c r="V7590"/>
      <c r="W7590"/>
      <c r="X7590"/>
      <c r="Y7590"/>
      <c r="Z7590"/>
    </row>
    <row r="7591" spans="1:26" x14ac:dyDescent="0.25">
      <c r="A7591"/>
      <c r="B7591"/>
      <c r="C7591"/>
      <c r="D7591"/>
      <c r="E7591"/>
      <c r="F7591"/>
      <c r="G7591"/>
      <c r="H7591"/>
      <c r="I7591"/>
      <c r="J7591"/>
      <c r="K7591"/>
      <c r="L7591"/>
      <c r="M7591"/>
      <c r="N7591"/>
      <c r="O7591"/>
      <c r="P7591"/>
      <c r="Q7591"/>
      <c r="R7591"/>
      <c r="S7591"/>
      <c r="T7591"/>
      <c r="U7591"/>
      <c r="V7591"/>
      <c r="W7591"/>
      <c r="X7591"/>
      <c r="Y7591"/>
      <c r="Z7591"/>
    </row>
    <row r="7592" spans="1:26" x14ac:dyDescent="0.25">
      <c r="A7592"/>
      <c r="B7592"/>
      <c r="C7592"/>
      <c r="D7592"/>
      <c r="E7592"/>
      <c r="F7592"/>
      <c r="G7592"/>
      <c r="H7592"/>
      <c r="I7592"/>
      <c r="J7592"/>
      <c r="K7592"/>
      <c r="L7592"/>
      <c r="M7592"/>
      <c r="N7592"/>
      <c r="O7592"/>
      <c r="P7592"/>
      <c r="Q7592"/>
      <c r="R7592"/>
      <c r="S7592"/>
      <c r="T7592"/>
      <c r="U7592"/>
      <c r="V7592"/>
      <c r="W7592"/>
      <c r="X7592"/>
      <c r="Y7592"/>
      <c r="Z7592"/>
    </row>
    <row r="7593" spans="1:26" x14ac:dyDescent="0.25">
      <c r="A7593"/>
      <c r="B7593"/>
      <c r="C7593"/>
      <c r="D7593"/>
      <c r="E7593"/>
      <c r="F7593"/>
      <c r="G7593"/>
      <c r="H7593"/>
      <c r="I7593"/>
      <c r="J7593"/>
      <c r="K7593"/>
      <c r="L7593"/>
      <c r="M7593"/>
      <c r="N7593"/>
      <c r="O7593"/>
      <c r="P7593"/>
      <c r="Q7593"/>
      <c r="R7593"/>
      <c r="S7593"/>
      <c r="T7593"/>
      <c r="U7593"/>
      <c r="V7593"/>
      <c r="W7593"/>
      <c r="X7593"/>
      <c r="Y7593"/>
      <c r="Z7593"/>
    </row>
    <row r="7594" spans="1:26" x14ac:dyDescent="0.25">
      <c r="A7594"/>
      <c r="B7594"/>
      <c r="C7594"/>
      <c r="D7594"/>
      <c r="E7594"/>
      <c r="F7594"/>
      <c r="G7594"/>
      <c r="H7594"/>
      <c r="I7594"/>
      <c r="J7594"/>
      <c r="K7594"/>
      <c r="L7594"/>
      <c r="M7594"/>
      <c r="N7594"/>
      <c r="O7594"/>
      <c r="P7594"/>
      <c r="Q7594"/>
      <c r="R7594"/>
      <c r="S7594"/>
      <c r="T7594"/>
      <c r="U7594"/>
      <c r="V7594"/>
      <c r="W7594"/>
      <c r="X7594"/>
      <c r="Y7594"/>
      <c r="Z7594"/>
    </row>
    <row r="7595" spans="1:26" x14ac:dyDescent="0.25">
      <c r="A7595"/>
      <c r="B7595"/>
      <c r="C7595"/>
      <c r="D7595"/>
      <c r="E7595"/>
      <c r="F7595"/>
      <c r="G7595"/>
      <c r="H7595"/>
      <c r="I7595"/>
      <c r="J7595"/>
      <c r="K7595"/>
      <c r="L7595"/>
      <c r="M7595"/>
      <c r="N7595"/>
      <c r="O7595"/>
      <c r="P7595"/>
      <c r="Q7595"/>
      <c r="R7595"/>
      <c r="S7595"/>
      <c r="T7595"/>
      <c r="U7595"/>
      <c r="V7595"/>
      <c r="W7595"/>
      <c r="X7595"/>
      <c r="Y7595"/>
      <c r="Z7595"/>
    </row>
    <row r="7596" spans="1:26" x14ac:dyDescent="0.25">
      <c r="A7596"/>
      <c r="B7596"/>
      <c r="C7596"/>
      <c r="D7596"/>
      <c r="E7596"/>
      <c r="F7596"/>
      <c r="G7596"/>
      <c r="H7596"/>
      <c r="I7596"/>
      <c r="J7596"/>
      <c r="K7596"/>
      <c r="L7596"/>
      <c r="M7596"/>
      <c r="N7596"/>
      <c r="O7596"/>
      <c r="P7596"/>
      <c r="Q7596"/>
      <c r="R7596"/>
      <c r="S7596"/>
      <c r="T7596"/>
      <c r="U7596"/>
      <c r="V7596"/>
      <c r="W7596"/>
      <c r="X7596"/>
      <c r="Y7596"/>
      <c r="Z7596"/>
    </row>
    <row r="7597" spans="1:26" x14ac:dyDescent="0.25">
      <c r="A7597"/>
      <c r="B7597"/>
      <c r="C7597"/>
      <c r="D7597"/>
      <c r="E7597"/>
      <c r="F7597"/>
      <c r="G7597"/>
      <c r="H7597"/>
      <c r="I7597"/>
      <c r="J7597"/>
      <c r="K7597"/>
      <c r="L7597"/>
      <c r="M7597"/>
      <c r="N7597"/>
      <c r="O7597"/>
      <c r="P7597"/>
      <c r="Q7597"/>
      <c r="R7597"/>
      <c r="S7597"/>
      <c r="T7597"/>
      <c r="U7597"/>
      <c r="V7597"/>
      <c r="W7597"/>
      <c r="X7597"/>
      <c r="Y7597"/>
      <c r="Z7597"/>
    </row>
    <row r="7598" spans="1:26" x14ac:dyDescent="0.25">
      <c r="A7598"/>
      <c r="B7598"/>
      <c r="C7598"/>
      <c r="D7598"/>
      <c r="E7598"/>
      <c r="F7598"/>
      <c r="G7598"/>
      <c r="H7598"/>
      <c r="I7598"/>
      <c r="J7598"/>
      <c r="K7598"/>
      <c r="L7598"/>
      <c r="M7598"/>
      <c r="N7598"/>
      <c r="O7598"/>
      <c r="P7598"/>
      <c r="Q7598"/>
      <c r="R7598"/>
      <c r="S7598"/>
      <c r="T7598"/>
      <c r="U7598"/>
      <c r="V7598"/>
      <c r="W7598"/>
      <c r="X7598"/>
      <c r="Y7598"/>
      <c r="Z7598"/>
    </row>
    <row r="7599" spans="1:26" x14ac:dyDescent="0.25">
      <c r="A7599"/>
      <c r="B7599"/>
      <c r="C7599"/>
      <c r="D7599"/>
      <c r="E7599"/>
      <c r="F7599"/>
      <c r="G7599"/>
      <c r="H7599"/>
      <c r="I7599"/>
      <c r="J7599"/>
      <c r="K7599"/>
      <c r="L7599"/>
      <c r="M7599"/>
      <c r="N7599"/>
      <c r="O7599"/>
      <c r="P7599"/>
      <c r="Q7599"/>
      <c r="R7599"/>
      <c r="S7599"/>
      <c r="T7599"/>
      <c r="U7599"/>
      <c r="V7599"/>
      <c r="W7599"/>
      <c r="X7599"/>
      <c r="Y7599"/>
      <c r="Z7599"/>
    </row>
    <row r="7600" spans="1:26" x14ac:dyDescent="0.25">
      <c r="A7600"/>
      <c r="B7600"/>
      <c r="C7600"/>
      <c r="D7600"/>
      <c r="E7600"/>
      <c r="F7600"/>
      <c r="G7600"/>
      <c r="H7600"/>
      <c r="I7600"/>
      <c r="J7600"/>
      <c r="K7600"/>
      <c r="L7600"/>
      <c r="M7600"/>
      <c r="N7600"/>
      <c r="O7600"/>
      <c r="P7600"/>
      <c r="Q7600"/>
      <c r="R7600"/>
      <c r="S7600"/>
      <c r="T7600"/>
      <c r="U7600"/>
      <c r="V7600"/>
      <c r="W7600"/>
      <c r="X7600"/>
      <c r="Y7600"/>
      <c r="Z7600"/>
    </row>
    <row r="7601" spans="1:26" x14ac:dyDescent="0.25">
      <c r="A7601"/>
      <c r="B7601"/>
      <c r="C7601"/>
      <c r="D7601"/>
      <c r="E7601"/>
      <c r="F7601"/>
      <c r="G7601"/>
      <c r="H7601"/>
      <c r="I7601"/>
      <c r="J7601"/>
      <c r="K7601"/>
      <c r="L7601"/>
      <c r="M7601"/>
      <c r="N7601"/>
      <c r="O7601"/>
      <c r="P7601"/>
      <c r="Q7601"/>
      <c r="R7601"/>
      <c r="S7601"/>
      <c r="T7601"/>
      <c r="U7601"/>
      <c r="V7601"/>
      <c r="W7601"/>
      <c r="X7601"/>
      <c r="Y7601"/>
      <c r="Z7601"/>
    </row>
    <row r="7602" spans="1:26" x14ac:dyDescent="0.25">
      <c r="A7602"/>
      <c r="B7602"/>
      <c r="C7602"/>
      <c r="D7602"/>
      <c r="E7602"/>
      <c r="F7602"/>
      <c r="G7602"/>
      <c r="H7602"/>
      <c r="I7602"/>
      <c r="J7602"/>
      <c r="K7602"/>
      <c r="L7602"/>
      <c r="M7602"/>
      <c r="N7602"/>
      <c r="O7602"/>
      <c r="P7602"/>
      <c r="Q7602"/>
      <c r="R7602"/>
      <c r="S7602"/>
      <c r="T7602"/>
      <c r="U7602"/>
      <c r="V7602"/>
      <c r="W7602"/>
      <c r="X7602"/>
      <c r="Y7602"/>
      <c r="Z7602"/>
    </row>
    <row r="7603" spans="1:26" x14ac:dyDescent="0.25">
      <c r="A7603"/>
      <c r="B7603"/>
      <c r="C7603"/>
      <c r="D7603"/>
      <c r="E7603"/>
      <c r="F7603"/>
      <c r="G7603"/>
      <c r="H7603"/>
      <c r="I7603"/>
      <c r="J7603"/>
      <c r="K7603"/>
      <c r="L7603"/>
      <c r="M7603"/>
      <c r="N7603"/>
      <c r="O7603"/>
      <c r="P7603"/>
      <c r="Q7603"/>
      <c r="R7603"/>
      <c r="S7603"/>
      <c r="T7603"/>
      <c r="U7603"/>
      <c r="V7603"/>
      <c r="W7603"/>
      <c r="X7603"/>
      <c r="Y7603"/>
      <c r="Z7603"/>
    </row>
    <row r="7604" spans="1:26" x14ac:dyDescent="0.25">
      <c r="A7604"/>
      <c r="B7604"/>
      <c r="C7604"/>
      <c r="D7604"/>
      <c r="E7604"/>
      <c r="F7604"/>
      <c r="G7604"/>
      <c r="H7604"/>
      <c r="I7604"/>
      <c r="J7604"/>
      <c r="K7604"/>
      <c r="L7604"/>
      <c r="M7604"/>
      <c r="N7604"/>
      <c r="O7604"/>
      <c r="P7604"/>
      <c r="Q7604"/>
      <c r="R7604"/>
      <c r="S7604"/>
      <c r="T7604"/>
      <c r="U7604"/>
      <c r="V7604"/>
      <c r="W7604"/>
      <c r="X7604"/>
      <c r="Y7604"/>
      <c r="Z7604"/>
    </row>
    <row r="7605" spans="1:26" x14ac:dyDescent="0.25">
      <c r="A7605"/>
      <c r="B7605"/>
      <c r="C7605"/>
      <c r="D7605"/>
      <c r="E7605"/>
      <c r="F7605"/>
      <c r="G7605"/>
      <c r="H7605"/>
      <c r="I7605"/>
      <c r="J7605"/>
      <c r="K7605"/>
      <c r="L7605"/>
      <c r="M7605"/>
      <c r="N7605"/>
      <c r="O7605"/>
      <c r="P7605"/>
      <c r="Q7605"/>
      <c r="R7605"/>
      <c r="S7605"/>
      <c r="T7605"/>
      <c r="U7605"/>
      <c r="V7605"/>
      <c r="W7605"/>
      <c r="X7605"/>
      <c r="Y7605"/>
      <c r="Z7605"/>
    </row>
    <row r="7606" spans="1:26" x14ac:dyDescent="0.25">
      <c r="A7606"/>
      <c r="B7606"/>
      <c r="C7606"/>
      <c r="D7606"/>
      <c r="E7606"/>
      <c r="F7606"/>
      <c r="G7606"/>
      <c r="H7606"/>
      <c r="I7606"/>
      <c r="J7606"/>
      <c r="K7606"/>
      <c r="L7606"/>
      <c r="M7606"/>
      <c r="N7606"/>
      <c r="O7606"/>
      <c r="P7606"/>
      <c r="Q7606"/>
      <c r="R7606"/>
      <c r="S7606"/>
      <c r="T7606"/>
      <c r="U7606"/>
      <c r="V7606"/>
      <c r="W7606"/>
      <c r="X7606"/>
      <c r="Y7606"/>
      <c r="Z7606"/>
    </row>
    <row r="7607" spans="1:26" x14ac:dyDescent="0.25">
      <c r="A7607"/>
      <c r="B7607"/>
      <c r="C7607"/>
      <c r="D7607"/>
      <c r="E7607"/>
      <c r="F7607"/>
      <c r="G7607"/>
      <c r="H7607"/>
      <c r="I7607"/>
      <c r="J7607"/>
      <c r="K7607"/>
      <c r="L7607"/>
      <c r="M7607"/>
      <c r="N7607"/>
      <c r="O7607"/>
      <c r="P7607"/>
      <c r="Q7607"/>
      <c r="R7607"/>
      <c r="S7607"/>
      <c r="T7607"/>
      <c r="U7607"/>
      <c r="V7607"/>
      <c r="W7607"/>
      <c r="X7607"/>
      <c r="Y7607"/>
      <c r="Z7607"/>
    </row>
    <row r="7608" spans="1:26" x14ac:dyDescent="0.25">
      <c r="A7608"/>
      <c r="B7608"/>
      <c r="C7608"/>
      <c r="D7608"/>
      <c r="E7608"/>
      <c r="F7608"/>
      <c r="G7608"/>
      <c r="H7608"/>
      <c r="I7608"/>
      <c r="J7608"/>
      <c r="K7608"/>
      <c r="L7608"/>
      <c r="M7608"/>
      <c r="N7608"/>
      <c r="O7608"/>
      <c r="P7608"/>
      <c r="Q7608"/>
      <c r="R7608"/>
      <c r="S7608"/>
      <c r="T7608"/>
      <c r="U7608"/>
      <c r="V7608"/>
      <c r="W7608"/>
      <c r="X7608"/>
      <c r="Y7608"/>
      <c r="Z7608"/>
    </row>
    <row r="7609" spans="1:26" x14ac:dyDescent="0.25">
      <c r="A7609"/>
      <c r="B7609"/>
      <c r="C7609"/>
      <c r="D7609"/>
      <c r="E7609"/>
      <c r="F7609"/>
      <c r="G7609"/>
      <c r="H7609"/>
      <c r="I7609"/>
      <c r="J7609"/>
      <c r="K7609"/>
      <c r="L7609"/>
      <c r="M7609"/>
      <c r="N7609"/>
      <c r="O7609"/>
      <c r="P7609"/>
      <c r="Q7609"/>
      <c r="R7609"/>
      <c r="S7609"/>
      <c r="T7609"/>
      <c r="U7609"/>
      <c r="V7609"/>
      <c r="W7609"/>
      <c r="X7609"/>
      <c r="Y7609"/>
      <c r="Z7609"/>
    </row>
    <row r="7610" spans="1:26" x14ac:dyDescent="0.25">
      <c r="A7610"/>
      <c r="B7610"/>
      <c r="C7610"/>
      <c r="D7610"/>
      <c r="E7610"/>
      <c r="F7610"/>
      <c r="G7610"/>
      <c r="H7610"/>
      <c r="I7610"/>
      <c r="J7610"/>
      <c r="K7610"/>
      <c r="L7610"/>
      <c r="M7610"/>
      <c r="N7610"/>
      <c r="O7610"/>
      <c r="P7610"/>
      <c r="Q7610"/>
      <c r="R7610"/>
      <c r="S7610"/>
      <c r="T7610"/>
      <c r="U7610"/>
      <c r="V7610"/>
      <c r="W7610"/>
      <c r="X7610"/>
      <c r="Y7610"/>
      <c r="Z7610"/>
    </row>
    <row r="7611" spans="1:26" x14ac:dyDescent="0.25">
      <c r="A7611"/>
      <c r="B7611"/>
      <c r="C7611"/>
      <c r="D7611"/>
      <c r="E7611"/>
      <c r="F7611"/>
      <c r="G7611"/>
      <c r="H7611"/>
      <c r="I7611"/>
      <c r="J7611"/>
      <c r="K7611"/>
      <c r="L7611"/>
      <c r="M7611"/>
      <c r="N7611"/>
      <c r="O7611"/>
      <c r="P7611"/>
      <c r="Q7611"/>
      <c r="R7611"/>
      <c r="S7611"/>
      <c r="T7611"/>
      <c r="U7611"/>
      <c r="V7611"/>
      <c r="W7611"/>
      <c r="X7611"/>
      <c r="Y7611"/>
      <c r="Z7611"/>
    </row>
    <row r="7612" spans="1:26" x14ac:dyDescent="0.25">
      <c r="A7612"/>
      <c r="B7612"/>
      <c r="C7612"/>
      <c r="D7612"/>
      <c r="E7612"/>
      <c r="F7612"/>
      <c r="G7612"/>
      <c r="H7612"/>
      <c r="I7612"/>
      <c r="J7612"/>
      <c r="K7612"/>
      <c r="L7612"/>
      <c r="M7612"/>
      <c r="N7612"/>
      <c r="O7612"/>
      <c r="P7612"/>
      <c r="Q7612"/>
      <c r="R7612"/>
      <c r="S7612"/>
      <c r="T7612"/>
      <c r="U7612"/>
      <c r="V7612"/>
      <c r="W7612"/>
      <c r="X7612"/>
      <c r="Y7612"/>
      <c r="Z7612"/>
    </row>
    <row r="7613" spans="1:26" x14ac:dyDescent="0.25">
      <c r="A7613"/>
      <c r="B7613"/>
      <c r="C7613"/>
      <c r="D7613"/>
      <c r="E7613"/>
      <c r="F7613"/>
      <c r="G7613"/>
      <c r="H7613"/>
      <c r="I7613"/>
      <c r="J7613"/>
      <c r="K7613"/>
      <c r="L7613"/>
      <c r="M7613"/>
      <c r="N7613"/>
      <c r="O7613"/>
      <c r="P7613"/>
      <c r="Q7613"/>
      <c r="R7613"/>
      <c r="S7613"/>
      <c r="T7613"/>
      <c r="U7613"/>
      <c r="V7613"/>
      <c r="W7613"/>
      <c r="X7613"/>
      <c r="Y7613"/>
      <c r="Z7613"/>
    </row>
    <row r="7614" spans="1:26" x14ac:dyDescent="0.25">
      <c r="A7614"/>
      <c r="B7614"/>
      <c r="C7614"/>
      <c r="D7614"/>
      <c r="E7614"/>
      <c r="F7614"/>
      <c r="G7614"/>
      <c r="H7614"/>
      <c r="I7614"/>
      <c r="J7614"/>
      <c r="K7614"/>
      <c r="L7614"/>
      <c r="M7614"/>
      <c r="N7614"/>
      <c r="O7614"/>
      <c r="P7614"/>
      <c r="Q7614"/>
      <c r="R7614"/>
      <c r="S7614"/>
      <c r="T7614"/>
      <c r="U7614"/>
      <c r="V7614"/>
      <c r="W7614"/>
      <c r="X7614"/>
      <c r="Y7614"/>
      <c r="Z7614"/>
    </row>
    <row r="7615" spans="1:26" x14ac:dyDescent="0.25">
      <c r="A7615"/>
      <c r="B7615"/>
      <c r="C7615"/>
      <c r="D7615"/>
      <c r="E7615"/>
      <c r="F7615"/>
      <c r="G7615"/>
      <c r="H7615"/>
      <c r="I7615"/>
      <c r="J7615"/>
      <c r="K7615"/>
      <c r="L7615"/>
      <c r="M7615"/>
      <c r="N7615"/>
      <c r="O7615"/>
      <c r="P7615"/>
      <c r="Q7615"/>
      <c r="R7615"/>
      <c r="S7615"/>
      <c r="T7615"/>
      <c r="U7615"/>
      <c r="V7615"/>
      <c r="W7615"/>
      <c r="X7615"/>
      <c r="Y7615"/>
      <c r="Z7615"/>
    </row>
    <row r="7616" spans="1:26" x14ac:dyDescent="0.25">
      <c r="A7616"/>
      <c r="B7616"/>
      <c r="C7616"/>
      <c r="D7616"/>
      <c r="E7616"/>
      <c r="F7616"/>
      <c r="G7616"/>
      <c r="H7616"/>
      <c r="I7616"/>
      <c r="J7616"/>
      <c r="K7616"/>
      <c r="L7616"/>
      <c r="M7616"/>
      <c r="N7616"/>
      <c r="O7616"/>
      <c r="P7616"/>
      <c r="Q7616"/>
      <c r="R7616"/>
      <c r="S7616"/>
      <c r="T7616"/>
      <c r="U7616"/>
      <c r="V7616"/>
      <c r="W7616"/>
      <c r="X7616"/>
      <c r="Y7616"/>
      <c r="Z7616"/>
    </row>
    <row r="7617" spans="1:26" x14ac:dyDescent="0.25">
      <c r="A7617"/>
      <c r="B7617"/>
      <c r="C7617"/>
      <c r="D7617"/>
      <c r="E7617"/>
      <c r="F7617"/>
      <c r="G7617"/>
      <c r="H7617"/>
      <c r="I7617"/>
      <c r="J7617"/>
      <c r="K7617"/>
      <c r="L7617"/>
      <c r="M7617"/>
      <c r="N7617"/>
      <c r="O7617"/>
      <c r="P7617"/>
      <c r="Q7617"/>
      <c r="R7617"/>
      <c r="S7617"/>
      <c r="T7617"/>
      <c r="U7617"/>
      <c r="V7617"/>
      <c r="W7617"/>
      <c r="X7617"/>
      <c r="Y7617"/>
      <c r="Z7617"/>
    </row>
    <row r="7618" spans="1:26" x14ac:dyDescent="0.25">
      <c r="A7618"/>
      <c r="B7618"/>
      <c r="C7618"/>
      <c r="D7618"/>
      <c r="E7618"/>
      <c r="F7618"/>
      <c r="G7618"/>
      <c r="H7618"/>
      <c r="I7618"/>
      <c r="J7618"/>
      <c r="K7618"/>
      <c r="L7618"/>
      <c r="M7618"/>
      <c r="N7618"/>
      <c r="O7618"/>
      <c r="P7618"/>
      <c r="Q7618"/>
      <c r="R7618"/>
      <c r="S7618"/>
      <c r="T7618"/>
      <c r="U7618"/>
      <c r="V7618"/>
      <c r="W7618"/>
      <c r="X7618"/>
      <c r="Y7618"/>
      <c r="Z7618"/>
    </row>
    <row r="7619" spans="1:26" x14ac:dyDescent="0.25">
      <c r="A7619"/>
      <c r="B7619"/>
      <c r="C7619"/>
      <c r="D7619"/>
      <c r="E7619"/>
      <c r="F7619"/>
      <c r="G7619"/>
      <c r="H7619"/>
      <c r="I7619"/>
      <c r="J7619"/>
      <c r="K7619"/>
      <c r="L7619"/>
      <c r="M7619"/>
      <c r="N7619"/>
      <c r="O7619"/>
      <c r="P7619"/>
      <c r="Q7619"/>
      <c r="R7619"/>
      <c r="S7619"/>
      <c r="T7619"/>
      <c r="U7619"/>
      <c r="V7619"/>
      <c r="W7619"/>
      <c r="X7619"/>
      <c r="Y7619"/>
      <c r="Z7619"/>
    </row>
    <row r="7620" spans="1:26" x14ac:dyDescent="0.25">
      <c r="A7620"/>
      <c r="B7620"/>
      <c r="C7620"/>
      <c r="D7620"/>
      <c r="E7620"/>
      <c r="F7620"/>
      <c r="G7620"/>
      <c r="H7620"/>
      <c r="I7620"/>
      <c r="J7620"/>
      <c r="K7620"/>
      <c r="L7620"/>
      <c r="M7620"/>
      <c r="N7620"/>
      <c r="O7620"/>
      <c r="P7620"/>
      <c r="Q7620"/>
      <c r="R7620"/>
      <c r="S7620"/>
      <c r="T7620"/>
      <c r="U7620"/>
      <c r="V7620"/>
      <c r="W7620"/>
      <c r="X7620"/>
      <c r="Y7620"/>
      <c r="Z7620"/>
    </row>
    <row r="7621" spans="1:26" x14ac:dyDescent="0.25">
      <c r="A7621"/>
      <c r="B7621"/>
      <c r="C7621"/>
      <c r="D7621"/>
      <c r="E7621"/>
      <c r="F7621"/>
      <c r="G7621"/>
      <c r="H7621"/>
      <c r="I7621"/>
      <c r="J7621"/>
      <c r="K7621"/>
      <c r="L7621"/>
      <c r="M7621"/>
      <c r="N7621"/>
      <c r="O7621"/>
      <c r="P7621"/>
      <c r="Q7621"/>
      <c r="R7621"/>
      <c r="S7621"/>
      <c r="T7621"/>
      <c r="U7621"/>
      <c r="V7621"/>
      <c r="W7621"/>
      <c r="X7621"/>
      <c r="Y7621"/>
      <c r="Z7621"/>
    </row>
    <row r="7622" spans="1:26" x14ac:dyDescent="0.25">
      <c r="A7622"/>
      <c r="B7622"/>
      <c r="C7622"/>
      <c r="D7622"/>
      <c r="E7622"/>
      <c r="F7622"/>
      <c r="G7622"/>
      <c r="H7622"/>
      <c r="I7622"/>
      <c r="J7622"/>
      <c r="K7622"/>
      <c r="L7622"/>
      <c r="M7622"/>
      <c r="N7622"/>
      <c r="O7622"/>
      <c r="P7622"/>
      <c r="Q7622"/>
      <c r="R7622"/>
      <c r="S7622"/>
      <c r="T7622"/>
      <c r="U7622"/>
      <c r="V7622"/>
      <c r="W7622"/>
      <c r="X7622"/>
      <c r="Y7622"/>
      <c r="Z7622"/>
    </row>
    <row r="7623" spans="1:26" x14ac:dyDescent="0.25">
      <c r="A7623"/>
      <c r="B7623"/>
      <c r="C7623"/>
      <c r="D7623"/>
      <c r="E7623"/>
      <c r="F7623"/>
      <c r="G7623"/>
      <c r="H7623"/>
      <c r="I7623"/>
      <c r="J7623"/>
      <c r="K7623"/>
      <c r="L7623"/>
      <c r="M7623"/>
      <c r="N7623"/>
      <c r="O7623"/>
      <c r="P7623"/>
      <c r="Q7623"/>
      <c r="R7623"/>
      <c r="S7623"/>
      <c r="T7623"/>
      <c r="U7623"/>
      <c r="V7623"/>
      <c r="W7623"/>
      <c r="X7623"/>
      <c r="Y7623"/>
      <c r="Z7623"/>
    </row>
    <row r="7624" spans="1:26" x14ac:dyDescent="0.25">
      <c r="A7624"/>
      <c r="B7624"/>
      <c r="C7624"/>
      <c r="D7624"/>
      <c r="E7624"/>
      <c r="F7624"/>
      <c r="G7624"/>
      <c r="H7624"/>
      <c r="I7624"/>
      <c r="J7624"/>
      <c r="K7624"/>
      <c r="L7624"/>
      <c r="M7624"/>
      <c r="N7624"/>
      <c r="O7624"/>
      <c r="P7624"/>
      <c r="Q7624"/>
      <c r="R7624"/>
      <c r="S7624"/>
      <c r="T7624"/>
      <c r="U7624"/>
      <c r="V7624"/>
      <c r="W7624"/>
      <c r="X7624"/>
      <c r="Y7624"/>
      <c r="Z7624"/>
    </row>
    <row r="7625" spans="1:26" x14ac:dyDescent="0.25">
      <c r="A7625"/>
      <c r="B7625"/>
      <c r="C7625"/>
      <c r="D7625"/>
      <c r="E7625"/>
      <c r="F7625"/>
      <c r="G7625"/>
      <c r="H7625"/>
      <c r="I7625"/>
      <c r="J7625"/>
      <c r="K7625"/>
      <c r="L7625"/>
      <c r="M7625"/>
      <c r="N7625"/>
      <c r="O7625"/>
      <c r="P7625"/>
      <c r="Q7625"/>
      <c r="R7625"/>
      <c r="S7625"/>
      <c r="T7625"/>
      <c r="U7625"/>
      <c r="V7625"/>
      <c r="W7625"/>
      <c r="X7625"/>
      <c r="Y7625"/>
      <c r="Z7625"/>
    </row>
    <row r="7626" spans="1:26" x14ac:dyDescent="0.25">
      <c r="A7626"/>
      <c r="B7626"/>
      <c r="C7626"/>
      <c r="D7626"/>
      <c r="E7626"/>
      <c r="F7626"/>
      <c r="G7626"/>
      <c r="H7626"/>
      <c r="I7626"/>
      <c r="J7626"/>
      <c r="K7626"/>
      <c r="L7626"/>
      <c r="M7626"/>
      <c r="N7626"/>
      <c r="O7626"/>
      <c r="P7626"/>
      <c r="Q7626"/>
      <c r="R7626"/>
      <c r="S7626"/>
      <c r="T7626"/>
      <c r="U7626"/>
      <c r="V7626"/>
      <c r="W7626"/>
      <c r="X7626"/>
      <c r="Y7626"/>
      <c r="Z7626"/>
    </row>
    <row r="7627" spans="1:26" x14ac:dyDescent="0.25">
      <c r="A7627"/>
      <c r="B7627"/>
      <c r="C7627"/>
      <c r="D7627"/>
      <c r="E7627"/>
      <c r="F7627"/>
      <c r="G7627"/>
      <c r="H7627"/>
      <c r="I7627"/>
      <c r="J7627"/>
      <c r="K7627"/>
      <c r="L7627"/>
      <c r="M7627"/>
      <c r="N7627"/>
      <c r="O7627"/>
      <c r="P7627"/>
      <c r="Q7627"/>
      <c r="R7627"/>
      <c r="S7627"/>
      <c r="T7627"/>
      <c r="U7627"/>
      <c r="V7627"/>
      <c r="W7627"/>
      <c r="X7627"/>
      <c r="Y7627"/>
      <c r="Z7627"/>
    </row>
    <row r="7628" spans="1:26" x14ac:dyDescent="0.25">
      <c r="A7628"/>
      <c r="B7628"/>
      <c r="C7628"/>
      <c r="D7628"/>
      <c r="E7628"/>
      <c r="F7628"/>
      <c r="G7628"/>
      <c r="H7628"/>
      <c r="I7628"/>
      <c r="J7628"/>
      <c r="K7628"/>
      <c r="L7628"/>
      <c r="M7628"/>
      <c r="N7628"/>
      <c r="O7628"/>
      <c r="P7628"/>
      <c r="Q7628"/>
      <c r="R7628"/>
      <c r="S7628"/>
      <c r="T7628"/>
      <c r="U7628"/>
      <c r="V7628"/>
      <c r="W7628"/>
      <c r="X7628"/>
      <c r="Y7628"/>
      <c r="Z7628"/>
    </row>
    <row r="7629" spans="1:26" x14ac:dyDescent="0.25">
      <c r="A7629"/>
      <c r="B7629"/>
      <c r="C7629"/>
      <c r="D7629"/>
      <c r="E7629"/>
      <c r="F7629"/>
      <c r="G7629"/>
      <c r="H7629"/>
      <c r="I7629"/>
      <c r="J7629"/>
      <c r="K7629"/>
      <c r="L7629"/>
      <c r="M7629"/>
      <c r="N7629"/>
      <c r="O7629"/>
      <c r="P7629"/>
      <c r="Q7629"/>
      <c r="R7629"/>
      <c r="S7629"/>
      <c r="T7629"/>
      <c r="U7629"/>
      <c r="V7629"/>
      <c r="W7629"/>
      <c r="X7629"/>
      <c r="Y7629"/>
      <c r="Z7629"/>
    </row>
    <row r="7630" spans="1:26" x14ac:dyDescent="0.25">
      <c r="A7630"/>
      <c r="B7630"/>
      <c r="C7630"/>
      <c r="D7630"/>
      <c r="E7630"/>
      <c r="F7630"/>
      <c r="G7630"/>
      <c r="H7630"/>
      <c r="I7630"/>
      <c r="J7630"/>
      <c r="K7630"/>
      <c r="L7630"/>
      <c r="M7630"/>
      <c r="N7630"/>
      <c r="O7630"/>
      <c r="P7630"/>
      <c r="Q7630"/>
      <c r="R7630"/>
      <c r="S7630"/>
      <c r="T7630"/>
      <c r="U7630"/>
      <c r="V7630"/>
      <c r="W7630"/>
      <c r="X7630"/>
      <c r="Y7630"/>
      <c r="Z7630"/>
    </row>
    <row r="7631" spans="1:26" x14ac:dyDescent="0.25">
      <c r="A7631"/>
      <c r="B7631"/>
      <c r="C7631"/>
      <c r="D7631"/>
      <c r="E7631"/>
      <c r="F7631"/>
      <c r="G7631"/>
      <c r="H7631"/>
      <c r="I7631"/>
      <c r="J7631"/>
      <c r="K7631"/>
      <c r="L7631"/>
      <c r="M7631"/>
      <c r="N7631"/>
      <c r="O7631"/>
      <c r="P7631"/>
      <c r="Q7631"/>
      <c r="R7631"/>
      <c r="S7631"/>
      <c r="T7631"/>
      <c r="U7631"/>
      <c r="V7631"/>
      <c r="W7631"/>
      <c r="X7631"/>
      <c r="Y7631"/>
      <c r="Z7631"/>
    </row>
    <row r="7632" spans="1:26" x14ac:dyDescent="0.25">
      <c r="A7632"/>
      <c r="B7632"/>
      <c r="C7632"/>
      <c r="D7632"/>
      <c r="E7632"/>
      <c r="F7632"/>
      <c r="G7632"/>
      <c r="H7632"/>
      <c r="I7632"/>
      <c r="J7632"/>
      <c r="K7632"/>
      <c r="L7632"/>
      <c r="M7632"/>
      <c r="N7632"/>
      <c r="O7632"/>
      <c r="P7632"/>
      <c r="Q7632"/>
      <c r="R7632"/>
      <c r="S7632"/>
      <c r="T7632"/>
      <c r="U7632"/>
      <c r="V7632"/>
      <c r="W7632"/>
      <c r="X7632"/>
      <c r="Y7632"/>
      <c r="Z7632"/>
    </row>
    <row r="7633" spans="1:26" x14ac:dyDescent="0.25">
      <c r="A7633"/>
      <c r="B7633"/>
      <c r="C7633"/>
      <c r="D7633"/>
      <c r="E7633"/>
      <c r="F7633"/>
      <c r="G7633"/>
      <c r="H7633"/>
      <c r="I7633"/>
      <c r="J7633"/>
      <c r="K7633"/>
      <c r="L7633"/>
      <c r="M7633"/>
      <c r="N7633"/>
      <c r="O7633"/>
      <c r="P7633"/>
      <c r="Q7633"/>
      <c r="R7633"/>
      <c r="S7633"/>
      <c r="T7633"/>
      <c r="U7633"/>
      <c r="V7633"/>
      <c r="W7633"/>
      <c r="X7633"/>
      <c r="Y7633"/>
      <c r="Z7633"/>
    </row>
    <row r="7634" spans="1:26" x14ac:dyDescent="0.25">
      <c r="A7634"/>
      <c r="B7634"/>
      <c r="C7634"/>
      <c r="D7634"/>
      <c r="E7634"/>
      <c r="F7634"/>
      <c r="G7634"/>
      <c r="H7634"/>
      <c r="I7634"/>
      <c r="J7634"/>
      <c r="K7634"/>
      <c r="L7634"/>
      <c r="M7634"/>
      <c r="N7634"/>
      <c r="O7634"/>
      <c r="P7634"/>
      <c r="Q7634"/>
      <c r="R7634"/>
      <c r="S7634"/>
      <c r="T7634"/>
      <c r="U7634"/>
      <c r="V7634"/>
      <c r="W7634"/>
      <c r="X7634"/>
      <c r="Y7634"/>
      <c r="Z7634"/>
    </row>
    <row r="7635" spans="1:26" x14ac:dyDescent="0.25">
      <c r="A7635"/>
      <c r="B7635"/>
      <c r="C7635"/>
      <c r="D7635"/>
      <c r="E7635"/>
      <c r="F7635"/>
      <c r="G7635"/>
      <c r="H7635"/>
      <c r="I7635"/>
      <c r="J7635"/>
      <c r="K7635"/>
      <c r="L7635"/>
      <c r="M7635"/>
      <c r="N7635"/>
      <c r="O7635"/>
      <c r="P7635"/>
      <c r="Q7635"/>
      <c r="R7635"/>
      <c r="S7635"/>
      <c r="T7635"/>
      <c r="U7635"/>
      <c r="V7635"/>
      <c r="W7635"/>
      <c r="X7635"/>
      <c r="Y7635"/>
      <c r="Z7635"/>
    </row>
    <row r="7636" spans="1:26" x14ac:dyDescent="0.25">
      <c r="A7636"/>
      <c r="B7636"/>
      <c r="C7636"/>
      <c r="D7636"/>
      <c r="E7636"/>
      <c r="F7636"/>
      <c r="G7636"/>
      <c r="H7636"/>
      <c r="I7636"/>
      <c r="J7636"/>
      <c r="K7636"/>
      <c r="L7636"/>
      <c r="M7636"/>
      <c r="N7636"/>
      <c r="O7636"/>
      <c r="P7636"/>
      <c r="Q7636"/>
      <c r="R7636"/>
      <c r="S7636"/>
      <c r="T7636"/>
      <c r="U7636"/>
      <c r="V7636"/>
      <c r="W7636"/>
      <c r="X7636"/>
      <c r="Y7636"/>
      <c r="Z7636"/>
    </row>
    <row r="7637" spans="1:26" x14ac:dyDescent="0.25">
      <c r="A7637"/>
      <c r="B7637"/>
      <c r="C7637"/>
      <c r="D7637"/>
      <c r="E7637"/>
      <c r="F7637"/>
      <c r="G7637"/>
      <c r="H7637"/>
      <c r="I7637"/>
      <c r="J7637"/>
      <c r="K7637"/>
      <c r="L7637"/>
      <c r="M7637"/>
      <c r="N7637"/>
      <c r="O7637"/>
      <c r="P7637"/>
      <c r="Q7637"/>
      <c r="R7637"/>
      <c r="S7637"/>
      <c r="T7637"/>
      <c r="U7637"/>
      <c r="V7637"/>
      <c r="W7637"/>
      <c r="X7637"/>
      <c r="Y7637"/>
      <c r="Z7637"/>
    </row>
    <row r="7638" spans="1:26" x14ac:dyDescent="0.25">
      <c r="A7638"/>
      <c r="B7638"/>
      <c r="C7638"/>
      <c r="D7638"/>
      <c r="E7638"/>
      <c r="F7638"/>
      <c r="G7638"/>
      <c r="H7638"/>
      <c r="I7638"/>
      <c r="J7638"/>
      <c r="K7638"/>
      <c r="L7638"/>
      <c r="M7638"/>
      <c r="N7638"/>
      <c r="O7638"/>
      <c r="P7638"/>
      <c r="Q7638"/>
      <c r="R7638"/>
      <c r="S7638"/>
      <c r="T7638"/>
      <c r="U7638"/>
      <c r="V7638"/>
      <c r="W7638"/>
      <c r="X7638"/>
      <c r="Y7638"/>
      <c r="Z7638"/>
    </row>
    <row r="7639" spans="1:26" x14ac:dyDescent="0.25">
      <c r="A7639"/>
      <c r="B7639"/>
      <c r="C7639"/>
      <c r="D7639"/>
      <c r="E7639"/>
      <c r="F7639"/>
      <c r="G7639"/>
      <c r="H7639"/>
      <c r="I7639"/>
      <c r="J7639"/>
      <c r="K7639"/>
      <c r="L7639"/>
      <c r="M7639"/>
      <c r="N7639"/>
      <c r="O7639"/>
      <c r="P7639"/>
      <c r="Q7639"/>
      <c r="R7639"/>
      <c r="S7639"/>
      <c r="T7639"/>
      <c r="U7639"/>
      <c r="V7639"/>
      <c r="W7639"/>
      <c r="X7639"/>
      <c r="Y7639"/>
      <c r="Z7639"/>
    </row>
    <row r="7640" spans="1:26" x14ac:dyDescent="0.25">
      <c r="A7640"/>
      <c r="B7640"/>
      <c r="C7640"/>
      <c r="D7640"/>
      <c r="E7640"/>
      <c r="F7640"/>
      <c r="G7640"/>
      <c r="H7640"/>
      <c r="I7640"/>
      <c r="J7640"/>
      <c r="K7640"/>
      <c r="L7640"/>
      <c r="M7640"/>
      <c r="N7640"/>
      <c r="O7640"/>
      <c r="P7640"/>
      <c r="Q7640"/>
      <c r="R7640"/>
      <c r="S7640"/>
      <c r="T7640"/>
      <c r="U7640"/>
      <c r="V7640"/>
      <c r="W7640"/>
      <c r="X7640"/>
      <c r="Y7640"/>
      <c r="Z7640"/>
    </row>
    <row r="7641" spans="1:26" x14ac:dyDescent="0.25">
      <c r="A7641"/>
      <c r="B7641"/>
      <c r="C7641"/>
      <c r="D7641"/>
      <c r="E7641"/>
      <c r="F7641"/>
      <c r="G7641"/>
      <c r="H7641"/>
      <c r="I7641"/>
      <c r="J7641"/>
      <c r="K7641"/>
      <c r="L7641"/>
      <c r="M7641"/>
      <c r="N7641"/>
      <c r="O7641"/>
      <c r="P7641"/>
      <c r="Q7641"/>
      <c r="R7641"/>
      <c r="S7641"/>
      <c r="T7641"/>
      <c r="U7641"/>
      <c r="V7641"/>
      <c r="W7641"/>
      <c r="X7641"/>
      <c r="Y7641"/>
      <c r="Z7641"/>
    </row>
    <row r="7642" spans="1:26" x14ac:dyDescent="0.25">
      <c r="A7642"/>
      <c r="B7642"/>
      <c r="C7642"/>
      <c r="D7642"/>
      <c r="E7642"/>
      <c r="F7642"/>
      <c r="G7642"/>
      <c r="H7642"/>
      <c r="I7642"/>
      <c r="J7642"/>
      <c r="K7642"/>
      <c r="L7642"/>
      <c r="M7642"/>
      <c r="N7642"/>
      <c r="O7642"/>
      <c r="P7642"/>
      <c r="Q7642"/>
      <c r="R7642"/>
      <c r="S7642"/>
      <c r="T7642"/>
      <c r="U7642"/>
      <c r="V7642"/>
      <c r="W7642"/>
      <c r="X7642"/>
      <c r="Y7642"/>
      <c r="Z7642"/>
    </row>
    <row r="7643" spans="1:26" x14ac:dyDescent="0.25">
      <c r="A7643"/>
      <c r="B7643"/>
      <c r="C7643"/>
      <c r="D7643"/>
      <c r="E7643"/>
      <c r="F7643"/>
      <c r="G7643"/>
      <c r="H7643"/>
      <c r="I7643"/>
      <c r="J7643"/>
      <c r="K7643"/>
      <c r="L7643"/>
      <c r="M7643"/>
      <c r="N7643"/>
      <c r="O7643"/>
      <c r="P7643"/>
      <c r="Q7643"/>
      <c r="R7643"/>
      <c r="S7643"/>
      <c r="T7643"/>
      <c r="U7643"/>
      <c r="V7643"/>
      <c r="W7643"/>
      <c r="X7643"/>
      <c r="Y7643"/>
      <c r="Z7643"/>
    </row>
    <row r="7644" spans="1:26" x14ac:dyDescent="0.25">
      <c r="A7644"/>
      <c r="B7644"/>
      <c r="C7644"/>
      <c r="D7644"/>
      <c r="E7644"/>
      <c r="F7644"/>
      <c r="G7644"/>
      <c r="H7644"/>
      <c r="I7644"/>
      <c r="J7644"/>
      <c r="K7644"/>
      <c r="L7644"/>
      <c r="M7644"/>
      <c r="N7644"/>
      <c r="O7644"/>
      <c r="P7644"/>
      <c r="Q7644"/>
      <c r="R7644"/>
      <c r="S7644"/>
      <c r="T7644"/>
      <c r="U7644"/>
      <c r="V7644"/>
      <c r="W7644"/>
      <c r="X7644"/>
      <c r="Y7644"/>
      <c r="Z7644"/>
    </row>
    <row r="7645" spans="1:26" x14ac:dyDescent="0.25">
      <c r="A7645"/>
      <c r="B7645"/>
      <c r="C7645"/>
      <c r="D7645"/>
      <c r="E7645"/>
      <c r="F7645"/>
      <c r="G7645"/>
      <c r="H7645"/>
      <c r="I7645"/>
      <c r="J7645"/>
      <c r="K7645"/>
      <c r="L7645"/>
      <c r="M7645"/>
      <c r="N7645"/>
      <c r="O7645"/>
      <c r="P7645"/>
      <c r="Q7645"/>
      <c r="R7645"/>
      <c r="S7645"/>
      <c r="T7645"/>
      <c r="U7645"/>
      <c r="V7645"/>
      <c r="W7645"/>
      <c r="X7645"/>
      <c r="Y7645"/>
      <c r="Z7645"/>
    </row>
    <row r="7646" spans="1:26" x14ac:dyDescent="0.25">
      <c r="A7646"/>
      <c r="B7646"/>
      <c r="C7646"/>
      <c r="D7646"/>
      <c r="E7646"/>
      <c r="F7646"/>
      <c r="G7646"/>
      <c r="H7646"/>
      <c r="I7646"/>
      <c r="J7646"/>
      <c r="K7646"/>
      <c r="L7646"/>
      <c r="M7646"/>
      <c r="N7646"/>
      <c r="O7646"/>
      <c r="P7646"/>
      <c r="Q7646"/>
      <c r="R7646"/>
      <c r="S7646"/>
      <c r="T7646"/>
      <c r="U7646"/>
      <c r="V7646"/>
      <c r="W7646"/>
      <c r="X7646"/>
      <c r="Y7646"/>
      <c r="Z7646"/>
    </row>
    <row r="7647" spans="1:26" x14ac:dyDescent="0.25">
      <c r="A7647"/>
      <c r="B7647"/>
      <c r="C7647"/>
      <c r="D7647"/>
      <c r="E7647"/>
      <c r="F7647"/>
      <c r="G7647"/>
      <c r="H7647"/>
      <c r="I7647"/>
      <c r="J7647"/>
      <c r="K7647"/>
      <c r="L7647"/>
      <c r="M7647"/>
      <c r="N7647"/>
      <c r="O7647"/>
      <c r="P7647"/>
      <c r="Q7647"/>
      <c r="R7647"/>
      <c r="S7647"/>
      <c r="T7647"/>
      <c r="U7647"/>
      <c r="V7647"/>
      <c r="W7647"/>
      <c r="X7647"/>
      <c r="Y7647"/>
      <c r="Z7647"/>
    </row>
    <row r="7648" spans="1:26" x14ac:dyDescent="0.25">
      <c r="A7648"/>
      <c r="B7648"/>
      <c r="C7648"/>
      <c r="D7648"/>
      <c r="E7648"/>
      <c r="F7648"/>
      <c r="G7648"/>
      <c r="H7648"/>
      <c r="I7648"/>
      <c r="J7648"/>
      <c r="K7648"/>
      <c r="L7648"/>
      <c r="M7648"/>
      <c r="N7648"/>
      <c r="O7648"/>
      <c r="P7648"/>
      <c r="Q7648"/>
      <c r="R7648"/>
      <c r="S7648"/>
      <c r="T7648"/>
      <c r="U7648"/>
      <c r="V7648"/>
      <c r="W7648"/>
      <c r="X7648"/>
      <c r="Y7648"/>
      <c r="Z7648"/>
    </row>
    <row r="7649" spans="1:26" x14ac:dyDescent="0.25">
      <c r="A7649"/>
      <c r="B7649"/>
      <c r="C7649"/>
      <c r="D7649"/>
      <c r="E7649"/>
      <c r="F7649"/>
      <c r="G7649"/>
      <c r="H7649"/>
      <c r="I7649"/>
      <c r="J7649"/>
      <c r="K7649"/>
      <c r="L7649"/>
      <c r="M7649"/>
      <c r="N7649"/>
      <c r="O7649"/>
      <c r="P7649"/>
      <c r="Q7649"/>
      <c r="R7649"/>
      <c r="S7649"/>
      <c r="T7649"/>
      <c r="U7649"/>
      <c r="V7649"/>
      <c r="W7649"/>
      <c r="X7649"/>
      <c r="Y7649"/>
      <c r="Z7649"/>
    </row>
    <row r="7650" spans="1:26" x14ac:dyDescent="0.25">
      <c r="A7650"/>
      <c r="B7650"/>
      <c r="C7650"/>
      <c r="D7650"/>
      <c r="E7650"/>
      <c r="F7650"/>
      <c r="G7650"/>
      <c r="H7650"/>
      <c r="I7650"/>
      <c r="J7650"/>
      <c r="K7650"/>
      <c r="L7650"/>
      <c r="M7650"/>
      <c r="N7650"/>
      <c r="O7650"/>
      <c r="P7650"/>
      <c r="Q7650"/>
      <c r="R7650"/>
      <c r="S7650"/>
      <c r="T7650"/>
      <c r="U7650"/>
      <c r="V7650"/>
      <c r="W7650"/>
      <c r="X7650"/>
      <c r="Y7650"/>
      <c r="Z7650"/>
    </row>
    <row r="7651" spans="1:26" x14ac:dyDescent="0.25">
      <c r="A7651"/>
      <c r="B7651"/>
      <c r="C7651"/>
      <c r="D7651"/>
      <c r="E7651"/>
      <c r="F7651"/>
      <c r="G7651"/>
      <c r="H7651"/>
      <c r="I7651"/>
      <c r="J7651"/>
      <c r="K7651"/>
      <c r="L7651"/>
      <c r="M7651"/>
      <c r="N7651"/>
      <c r="O7651"/>
      <c r="P7651"/>
      <c r="Q7651"/>
      <c r="R7651"/>
      <c r="S7651"/>
      <c r="T7651"/>
      <c r="U7651"/>
      <c r="V7651"/>
      <c r="W7651"/>
      <c r="X7651"/>
      <c r="Y7651"/>
      <c r="Z7651"/>
    </row>
    <row r="7652" spans="1:26" x14ac:dyDescent="0.25">
      <c r="A7652"/>
      <c r="B7652"/>
      <c r="C7652"/>
      <c r="D7652"/>
      <c r="E7652"/>
      <c r="F7652"/>
      <c r="G7652"/>
      <c r="H7652"/>
      <c r="I7652"/>
      <c r="J7652"/>
      <c r="K7652"/>
      <c r="L7652"/>
      <c r="M7652"/>
      <c r="N7652"/>
      <c r="O7652"/>
      <c r="P7652"/>
      <c r="Q7652"/>
      <c r="R7652"/>
      <c r="S7652"/>
      <c r="T7652"/>
      <c r="U7652"/>
      <c r="V7652"/>
      <c r="W7652"/>
      <c r="X7652"/>
      <c r="Y7652"/>
      <c r="Z7652"/>
    </row>
    <row r="7653" spans="1:26" x14ac:dyDescent="0.25">
      <c r="A7653"/>
      <c r="B7653"/>
      <c r="C7653"/>
      <c r="D7653"/>
      <c r="E7653"/>
      <c r="F7653"/>
      <c r="G7653"/>
      <c r="H7653"/>
      <c r="I7653"/>
      <c r="J7653"/>
      <c r="K7653"/>
      <c r="L7653"/>
      <c r="M7653"/>
      <c r="N7653"/>
      <c r="O7653"/>
      <c r="P7653"/>
      <c r="Q7653"/>
      <c r="R7653"/>
      <c r="S7653"/>
      <c r="T7653"/>
      <c r="U7653"/>
      <c r="V7653"/>
      <c r="W7653"/>
      <c r="X7653"/>
      <c r="Y7653"/>
      <c r="Z7653"/>
    </row>
    <row r="7654" spans="1:26" x14ac:dyDescent="0.25">
      <c r="A7654"/>
      <c r="B7654"/>
      <c r="C7654"/>
      <c r="D7654"/>
      <c r="E7654"/>
      <c r="F7654"/>
      <c r="G7654"/>
      <c r="H7654"/>
      <c r="I7654"/>
      <c r="J7654"/>
      <c r="K7654"/>
      <c r="L7654"/>
      <c r="M7654"/>
      <c r="N7654"/>
      <c r="O7654"/>
      <c r="P7654"/>
      <c r="Q7654"/>
      <c r="R7654"/>
      <c r="S7654"/>
      <c r="T7654"/>
      <c r="U7654"/>
      <c r="V7654"/>
      <c r="W7654"/>
      <c r="X7654"/>
      <c r="Y7654"/>
      <c r="Z7654"/>
    </row>
    <row r="7655" spans="1:26" x14ac:dyDescent="0.25">
      <c r="A7655"/>
      <c r="B7655"/>
      <c r="C7655"/>
      <c r="D7655"/>
      <c r="E7655"/>
      <c r="F7655"/>
      <c r="G7655"/>
      <c r="H7655"/>
      <c r="I7655"/>
      <c r="J7655"/>
      <c r="K7655"/>
      <c r="L7655"/>
      <c r="M7655"/>
      <c r="N7655"/>
      <c r="O7655"/>
      <c r="P7655"/>
      <c r="Q7655"/>
      <c r="R7655"/>
      <c r="S7655"/>
      <c r="T7655"/>
      <c r="U7655"/>
      <c r="V7655"/>
      <c r="W7655"/>
      <c r="X7655"/>
      <c r="Y7655"/>
      <c r="Z7655"/>
    </row>
    <row r="7656" spans="1:26" x14ac:dyDescent="0.25">
      <c r="A7656"/>
      <c r="B7656"/>
      <c r="C7656"/>
      <c r="D7656"/>
      <c r="E7656"/>
      <c r="F7656"/>
      <c r="G7656"/>
      <c r="H7656"/>
      <c r="I7656"/>
      <c r="J7656"/>
      <c r="K7656"/>
      <c r="L7656"/>
      <c r="M7656"/>
      <c r="N7656"/>
      <c r="O7656"/>
      <c r="P7656"/>
      <c r="Q7656"/>
      <c r="R7656"/>
      <c r="S7656"/>
      <c r="T7656"/>
      <c r="U7656"/>
      <c r="V7656"/>
      <c r="W7656"/>
      <c r="X7656"/>
      <c r="Y7656"/>
      <c r="Z7656"/>
    </row>
    <row r="7657" spans="1:26" x14ac:dyDescent="0.25">
      <c r="A7657"/>
      <c r="B7657"/>
      <c r="C7657"/>
      <c r="D7657"/>
      <c r="E7657"/>
      <c r="F7657"/>
      <c r="G7657"/>
      <c r="H7657"/>
      <c r="I7657"/>
      <c r="J7657"/>
      <c r="K7657"/>
      <c r="L7657"/>
      <c r="M7657"/>
      <c r="N7657"/>
      <c r="O7657"/>
      <c r="P7657"/>
      <c r="Q7657"/>
      <c r="R7657"/>
      <c r="S7657"/>
      <c r="T7657"/>
      <c r="U7657"/>
      <c r="V7657"/>
      <c r="W7657"/>
      <c r="X7657"/>
      <c r="Y7657"/>
      <c r="Z7657"/>
    </row>
    <row r="7658" spans="1:26" x14ac:dyDescent="0.25">
      <c r="A7658"/>
      <c r="B7658"/>
      <c r="C7658"/>
      <c r="D7658"/>
      <c r="E7658"/>
      <c r="F7658"/>
      <c r="G7658"/>
      <c r="H7658"/>
      <c r="I7658"/>
      <c r="J7658"/>
      <c r="K7658"/>
      <c r="L7658"/>
      <c r="M7658"/>
      <c r="N7658"/>
      <c r="O7658"/>
      <c r="P7658"/>
      <c r="Q7658"/>
      <c r="R7658"/>
      <c r="S7658"/>
      <c r="T7658"/>
      <c r="U7658"/>
      <c r="V7658"/>
      <c r="W7658"/>
      <c r="X7658"/>
      <c r="Y7658"/>
      <c r="Z7658"/>
    </row>
    <row r="7659" spans="1:26" x14ac:dyDescent="0.25">
      <c r="A7659"/>
      <c r="B7659"/>
      <c r="C7659"/>
      <c r="D7659"/>
      <c r="E7659"/>
      <c r="F7659"/>
      <c r="G7659"/>
      <c r="H7659"/>
      <c r="I7659"/>
      <c r="J7659"/>
      <c r="K7659"/>
      <c r="L7659"/>
      <c r="M7659"/>
      <c r="N7659"/>
      <c r="O7659"/>
      <c r="P7659"/>
      <c r="Q7659"/>
      <c r="R7659"/>
      <c r="S7659"/>
      <c r="T7659"/>
      <c r="U7659"/>
      <c r="V7659"/>
      <c r="W7659"/>
      <c r="X7659"/>
      <c r="Y7659"/>
      <c r="Z7659"/>
    </row>
    <row r="7660" spans="1:26" x14ac:dyDescent="0.25">
      <c r="A7660"/>
      <c r="B7660"/>
      <c r="C7660"/>
      <c r="D7660"/>
      <c r="E7660"/>
      <c r="F7660"/>
      <c r="G7660"/>
      <c r="H7660"/>
      <c r="I7660"/>
      <c r="J7660"/>
      <c r="K7660"/>
      <c r="L7660"/>
      <c r="M7660"/>
      <c r="N7660"/>
      <c r="O7660"/>
      <c r="P7660"/>
      <c r="Q7660"/>
      <c r="R7660"/>
      <c r="S7660"/>
      <c r="T7660"/>
      <c r="U7660"/>
      <c r="V7660"/>
      <c r="W7660"/>
      <c r="X7660"/>
      <c r="Y7660"/>
      <c r="Z7660"/>
    </row>
    <row r="7661" spans="1:26" x14ac:dyDescent="0.25">
      <c r="A7661"/>
      <c r="B7661"/>
      <c r="C7661"/>
      <c r="D7661"/>
      <c r="E7661"/>
      <c r="F7661"/>
      <c r="G7661"/>
      <c r="H7661"/>
      <c r="I7661"/>
      <c r="J7661"/>
      <c r="K7661"/>
      <c r="L7661"/>
      <c r="M7661"/>
      <c r="N7661"/>
      <c r="O7661"/>
      <c r="P7661"/>
      <c r="Q7661"/>
      <c r="R7661"/>
      <c r="S7661"/>
      <c r="T7661"/>
      <c r="U7661"/>
      <c r="V7661"/>
      <c r="W7661"/>
      <c r="X7661"/>
      <c r="Y7661"/>
      <c r="Z7661"/>
    </row>
    <row r="7662" spans="1:26" x14ac:dyDescent="0.25">
      <c r="A7662"/>
      <c r="B7662"/>
      <c r="C7662"/>
      <c r="D7662"/>
      <c r="E7662"/>
      <c r="F7662"/>
      <c r="G7662"/>
      <c r="H7662"/>
      <c r="I7662"/>
      <c r="J7662"/>
      <c r="K7662"/>
      <c r="L7662"/>
      <c r="M7662"/>
      <c r="N7662"/>
      <c r="O7662"/>
      <c r="P7662"/>
      <c r="Q7662"/>
      <c r="R7662"/>
      <c r="S7662"/>
      <c r="T7662"/>
      <c r="U7662"/>
      <c r="V7662"/>
      <c r="W7662"/>
      <c r="X7662"/>
      <c r="Y7662"/>
      <c r="Z7662"/>
    </row>
    <row r="7663" spans="1:26" x14ac:dyDescent="0.25">
      <c r="A7663"/>
      <c r="B7663"/>
      <c r="C7663"/>
      <c r="D7663"/>
      <c r="E7663"/>
      <c r="F7663"/>
      <c r="G7663"/>
      <c r="H7663"/>
      <c r="I7663"/>
      <c r="J7663"/>
      <c r="K7663"/>
      <c r="L7663"/>
      <c r="M7663"/>
      <c r="N7663"/>
      <c r="O7663"/>
      <c r="P7663"/>
      <c r="Q7663"/>
      <c r="R7663"/>
      <c r="S7663"/>
      <c r="T7663"/>
      <c r="U7663"/>
      <c r="V7663"/>
      <c r="W7663"/>
      <c r="X7663"/>
      <c r="Y7663"/>
      <c r="Z7663"/>
    </row>
    <row r="7664" spans="1:26" x14ac:dyDescent="0.25">
      <c r="A7664"/>
      <c r="B7664"/>
      <c r="C7664"/>
      <c r="D7664"/>
      <c r="E7664"/>
      <c r="F7664"/>
      <c r="G7664"/>
      <c r="H7664"/>
      <c r="I7664"/>
      <c r="J7664"/>
      <c r="K7664"/>
      <c r="L7664"/>
      <c r="M7664"/>
      <c r="N7664"/>
      <c r="O7664"/>
      <c r="P7664"/>
      <c r="Q7664"/>
      <c r="R7664"/>
      <c r="S7664"/>
      <c r="T7664"/>
      <c r="U7664"/>
      <c r="V7664"/>
      <c r="W7664"/>
      <c r="X7664"/>
      <c r="Y7664"/>
      <c r="Z7664"/>
    </row>
    <row r="7665" spans="1:26" x14ac:dyDescent="0.25">
      <c r="A7665"/>
      <c r="B7665"/>
      <c r="C7665"/>
      <c r="D7665"/>
      <c r="E7665"/>
      <c r="F7665"/>
      <c r="G7665"/>
      <c r="H7665"/>
      <c r="I7665"/>
      <c r="J7665"/>
      <c r="K7665"/>
      <c r="L7665"/>
      <c r="M7665"/>
      <c r="N7665"/>
      <c r="O7665"/>
      <c r="P7665"/>
      <c r="Q7665"/>
      <c r="R7665"/>
      <c r="S7665"/>
      <c r="T7665"/>
      <c r="U7665"/>
      <c r="V7665"/>
      <c r="W7665"/>
      <c r="X7665"/>
      <c r="Y7665"/>
      <c r="Z7665"/>
    </row>
    <row r="7666" spans="1:26" x14ac:dyDescent="0.25">
      <c r="A7666"/>
      <c r="B7666"/>
      <c r="C7666"/>
      <c r="D7666"/>
      <c r="E7666"/>
      <c r="F7666"/>
      <c r="G7666"/>
      <c r="H7666"/>
      <c r="I7666"/>
      <c r="J7666"/>
      <c r="K7666"/>
      <c r="L7666"/>
      <c r="M7666"/>
      <c r="N7666"/>
      <c r="O7666"/>
      <c r="P7666"/>
      <c r="Q7666"/>
      <c r="R7666"/>
      <c r="S7666"/>
      <c r="T7666"/>
      <c r="U7666"/>
      <c r="V7666"/>
      <c r="W7666"/>
      <c r="X7666"/>
      <c r="Y7666"/>
      <c r="Z7666"/>
    </row>
    <row r="7667" spans="1:26" x14ac:dyDescent="0.25">
      <c r="A7667"/>
      <c r="B7667"/>
      <c r="C7667"/>
      <c r="D7667"/>
      <c r="E7667"/>
      <c r="F7667"/>
      <c r="G7667"/>
      <c r="H7667"/>
      <c r="I7667"/>
      <c r="J7667"/>
      <c r="K7667"/>
      <c r="L7667"/>
      <c r="M7667"/>
      <c r="N7667"/>
      <c r="O7667"/>
      <c r="P7667"/>
      <c r="Q7667"/>
      <c r="R7667"/>
      <c r="S7667"/>
      <c r="T7667"/>
      <c r="U7667"/>
      <c r="V7667"/>
      <c r="W7667"/>
      <c r="X7667"/>
      <c r="Y7667"/>
      <c r="Z7667"/>
    </row>
    <row r="7668" spans="1:26" x14ac:dyDescent="0.25">
      <c r="A7668"/>
      <c r="B7668"/>
      <c r="C7668"/>
      <c r="D7668"/>
      <c r="E7668"/>
      <c r="F7668"/>
      <c r="G7668"/>
      <c r="H7668"/>
      <c r="I7668"/>
      <c r="J7668"/>
      <c r="K7668"/>
      <c r="L7668"/>
      <c r="M7668"/>
      <c r="N7668"/>
      <c r="O7668"/>
      <c r="P7668"/>
      <c r="Q7668"/>
      <c r="R7668"/>
      <c r="S7668"/>
      <c r="T7668"/>
      <c r="U7668"/>
      <c r="V7668"/>
      <c r="W7668"/>
      <c r="X7668"/>
      <c r="Y7668"/>
      <c r="Z7668"/>
    </row>
    <row r="7669" spans="1:26" x14ac:dyDescent="0.25">
      <c r="A7669"/>
      <c r="B7669"/>
      <c r="C7669"/>
      <c r="D7669"/>
      <c r="E7669"/>
      <c r="F7669"/>
      <c r="G7669"/>
      <c r="H7669"/>
      <c r="I7669"/>
      <c r="J7669"/>
      <c r="K7669"/>
      <c r="L7669"/>
      <c r="M7669"/>
      <c r="N7669"/>
      <c r="O7669"/>
      <c r="P7669"/>
      <c r="Q7669"/>
      <c r="R7669"/>
      <c r="S7669"/>
      <c r="T7669"/>
      <c r="U7669"/>
      <c r="V7669"/>
      <c r="W7669"/>
      <c r="X7669"/>
      <c r="Y7669"/>
      <c r="Z7669"/>
    </row>
    <row r="7670" spans="1:26" x14ac:dyDescent="0.25">
      <c r="A7670"/>
      <c r="B7670"/>
      <c r="C7670"/>
      <c r="D7670"/>
      <c r="E7670"/>
      <c r="F7670"/>
      <c r="G7670"/>
      <c r="H7670"/>
      <c r="I7670"/>
      <c r="J7670"/>
      <c r="K7670"/>
      <c r="L7670"/>
      <c r="M7670"/>
      <c r="N7670"/>
      <c r="O7670"/>
      <c r="P7670"/>
      <c r="Q7670"/>
      <c r="R7670"/>
      <c r="S7670"/>
      <c r="T7670"/>
      <c r="U7670"/>
      <c r="V7670"/>
      <c r="W7670"/>
      <c r="X7670"/>
      <c r="Y7670"/>
      <c r="Z7670"/>
    </row>
    <row r="7671" spans="1:26" x14ac:dyDescent="0.25">
      <c r="A7671"/>
      <c r="B7671"/>
      <c r="C7671"/>
      <c r="D7671"/>
      <c r="E7671"/>
      <c r="F7671"/>
      <c r="G7671"/>
      <c r="H7671"/>
      <c r="I7671"/>
      <c r="J7671"/>
      <c r="K7671"/>
      <c r="L7671"/>
      <c r="M7671"/>
      <c r="N7671"/>
      <c r="O7671"/>
      <c r="P7671"/>
      <c r="Q7671"/>
      <c r="R7671"/>
      <c r="S7671"/>
      <c r="T7671"/>
      <c r="U7671"/>
      <c r="V7671"/>
      <c r="W7671"/>
      <c r="X7671"/>
      <c r="Y7671"/>
      <c r="Z7671"/>
    </row>
    <row r="7672" spans="1:26" x14ac:dyDescent="0.25">
      <c r="A7672"/>
      <c r="B7672"/>
      <c r="C7672"/>
      <c r="D7672"/>
      <c r="E7672"/>
      <c r="F7672"/>
      <c r="G7672"/>
      <c r="H7672"/>
      <c r="I7672"/>
      <c r="J7672"/>
      <c r="K7672"/>
      <c r="L7672"/>
      <c r="M7672"/>
      <c r="N7672"/>
      <c r="O7672"/>
      <c r="P7672"/>
      <c r="Q7672"/>
      <c r="R7672"/>
      <c r="S7672"/>
      <c r="T7672"/>
      <c r="U7672"/>
      <c r="V7672"/>
      <c r="W7672"/>
      <c r="X7672"/>
      <c r="Y7672"/>
      <c r="Z7672"/>
    </row>
    <row r="7673" spans="1:26" x14ac:dyDescent="0.25">
      <c r="A7673"/>
      <c r="B7673"/>
      <c r="C7673"/>
      <c r="D7673"/>
      <c r="E7673"/>
      <c r="F7673"/>
      <c r="G7673"/>
      <c r="H7673"/>
      <c r="I7673"/>
      <c r="J7673"/>
      <c r="K7673"/>
      <c r="L7673"/>
      <c r="M7673"/>
      <c r="N7673"/>
      <c r="O7673"/>
      <c r="P7673"/>
      <c r="Q7673"/>
      <c r="R7673"/>
      <c r="S7673"/>
      <c r="T7673"/>
      <c r="U7673"/>
      <c r="V7673"/>
      <c r="W7673"/>
      <c r="X7673"/>
      <c r="Y7673"/>
      <c r="Z7673"/>
    </row>
    <row r="7674" spans="1:26" x14ac:dyDescent="0.25">
      <c r="A7674"/>
      <c r="B7674"/>
      <c r="C7674"/>
      <c r="D7674"/>
      <c r="E7674"/>
      <c r="F7674"/>
      <c r="G7674"/>
      <c r="H7674"/>
      <c r="I7674"/>
      <c r="J7674"/>
      <c r="K7674"/>
      <c r="L7674"/>
      <c r="M7674"/>
      <c r="N7674"/>
      <c r="O7674"/>
      <c r="P7674"/>
      <c r="Q7674"/>
      <c r="R7674"/>
      <c r="S7674"/>
      <c r="T7674"/>
      <c r="U7674"/>
      <c r="V7674"/>
      <c r="W7674"/>
      <c r="X7674"/>
      <c r="Y7674"/>
      <c r="Z7674"/>
    </row>
    <row r="7675" spans="1:26" x14ac:dyDescent="0.25">
      <c r="A7675"/>
      <c r="B7675"/>
      <c r="C7675"/>
      <c r="D7675"/>
      <c r="E7675"/>
      <c r="F7675"/>
      <c r="G7675"/>
      <c r="H7675"/>
      <c r="I7675"/>
      <c r="J7675"/>
      <c r="K7675"/>
      <c r="L7675"/>
      <c r="M7675"/>
      <c r="N7675"/>
      <c r="O7675"/>
      <c r="P7675"/>
      <c r="Q7675"/>
      <c r="R7675"/>
      <c r="S7675"/>
      <c r="T7675"/>
      <c r="U7675"/>
      <c r="V7675"/>
      <c r="W7675"/>
      <c r="X7675"/>
      <c r="Y7675"/>
      <c r="Z7675"/>
    </row>
    <row r="7676" spans="1:26" x14ac:dyDescent="0.25">
      <c r="A7676"/>
      <c r="B7676"/>
      <c r="C7676"/>
      <c r="D7676"/>
      <c r="E7676"/>
      <c r="F7676"/>
      <c r="G7676"/>
      <c r="H7676"/>
      <c r="I7676"/>
      <c r="J7676"/>
      <c r="K7676"/>
      <c r="L7676"/>
      <c r="M7676"/>
      <c r="N7676"/>
      <c r="O7676"/>
      <c r="P7676"/>
      <c r="Q7676"/>
      <c r="R7676"/>
      <c r="S7676"/>
      <c r="T7676"/>
      <c r="U7676"/>
      <c r="V7676"/>
      <c r="W7676"/>
      <c r="X7676"/>
      <c r="Y7676"/>
      <c r="Z7676"/>
    </row>
    <row r="7677" spans="1:26" x14ac:dyDescent="0.25">
      <c r="A7677"/>
      <c r="B7677"/>
      <c r="C7677"/>
      <c r="D7677"/>
      <c r="E7677"/>
      <c r="F7677"/>
      <c r="G7677"/>
      <c r="H7677"/>
      <c r="I7677"/>
      <c r="J7677"/>
      <c r="K7677"/>
      <c r="L7677"/>
      <c r="M7677"/>
      <c r="N7677"/>
      <c r="O7677"/>
      <c r="P7677"/>
      <c r="Q7677"/>
      <c r="R7677"/>
      <c r="S7677"/>
      <c r="T7677"/>
      <c r="U7677"/>
      <c r="V7677"/>
      <c r="W7677"/>
      <c r="X7677"/>
      <c r="Y7677"/>
      <c r="Z7677"/>
    </row>
    <row r="7678" spans="1:26" x14ac:dyDescent="0.25">
      <c r="A7678"/>
      <c r="B7678"/>
      <c r="C7678"/>
      <c r="D7678"/>
      <c r="E7678"/>
      <c r="F7678"/>
      <c r="G7678"/>
      <c r="H7678"/>
      <c r="I7678"/>
      <c r="J7678"/>
      <c r="K7678"/>
      <c r="L7678"/>
      <c r="M7678"/>
      <c r="N7678"/>
      <c r="O7678"/>
      <c r="P7678"/>
      <c r="Q7678"/>
      <c r="R7678"/>
      <c r="S7678"/>
      <c r="T7678"/>
      <c r="U7678"/>
      <c r="V7678"/>
      <c r="W7678"/>
      <c r="X7678"/>
      <c r="Y7678"/>
      <c r="Z7678"/>
    </row>
    <row r="7679" spans="1:26" x14ac:dyDescent="0.25">
      <c r="A7679"/>
      <c r="B7679"/>
      <c r="C7679"/>
      <c r="D7679"/>
      <c r="E7679"/>
      <c r="F7679"/>
      <c r="G7679"/>
      <c r="H7679"/>
      <c r="I7679"/>
      <c r="J7679"/>
      <c r="K7679"/>
      <c r="L7679"/>
      <c r="M7679"/>
      <c r="N7679"/>
      <c r="O7679"/>
      <c r="P7679"/>
      <c r="Q7679"/>
      <c r="R7679"/>
      <c r="S7679"/>
      <c r="T7679"/>
      <c r="U7679"/>
      <c r="V7679"/>
      <c r="W7679"/>
      <c r="X7679"/>
      <c r="Y7679"/>
      <c r="Z7679"/>
    </row>
    <row r="7680" spans="1:26" x14ac:dyDescent="0.25">
      <c r="A7680"/>
      <c r="B7680"/>
      <c r="C7680"/>
      <c r="D7680"/>
      <c r="E7680"/>
      <c r="F7680"/>
      <c r="G7680"/>
      <c r="H7680"/>
      <c r="I7680"/>
      <c r="J7680"/>
      <c r="K7680"/>
      <c r="L7680"/>
      <c r="M7680"/>
      <c r="N7680"/>
      <c r="O7680"/>
      <c r="P7680"/>
      <c r="Q7680"/>
      <c r="R7680"/>
      <c r="S7680"/>
      <c r="T7680"/>
      <c r="U7680"/>
      <c r="V7680"/>
      <c r="W7680"/>
      <c r="X7680"/>
      <c r="Y7680"/>
      <c r="Z7680"/>
    </row>
    <row r="7681" spans="1:26" x14ac:dyDescent="0.25">
      <c r="A7681"/>
      <c r="B7681"/>
      <c r="C7681"/>
      <c r="D7681"/>
      <c r="E7681"/>
      <c r="F7681"/>
      <c r="G7681"/>
      <c r="H7681"/>
      <c r="I7681"/>
      <c r="J7681"/>
      <c r="K7681"/>
      <c r="L7681"/>
      <c r="M7681"/>
      <c r="N7681"/>
      <c r="O7681"/>
      <c r="P7681"/>
      <c r="Q7681"/>
      <c r="R7681"/>
      <c r="S7681"/>
      <c r="T7681"/>
      <c r="U7681"/>
      <c r="V7681"/>
      <c r="W7681"/>
      <c r="X7681"/>
      <c r="Y7681"/>
      <c r="Z7681"/>
    </row>
    <row r="7682" spans="1:26" x14ac:dyDescent="0.25">
      <c r="A7682"/>
      <c r="B7682"/>
      <c r="C7682"/>
      <c r="D7682"/>
      <c r="E7682"/>
      <c r="F7682"/>
      <c r="G7682"/>
      <c r="H7682"/>
      <c r="I7682"/>
      <c r="J7682"/>
      <c r="K7682"/>
      <c r="L7682"/>
      <c r="M7682"/>
      <c r="N7682"/>
      <c r="O7682"/>
      <c r="P7682"/>
      <c r="Q7682"/>
      <c r="R7682"/>
      <c r="S7682"/>
      <c r="T7682"/>
      <c r="U7682"/>
      <c r="V7682"/>
      <c r="W7682"/>
      <c r="X7682"/>
      <c r="Y7682"/>
      <c r="Z7682"/>
    </row>
    <row r="7683" spans="1:26" x14ac:dyDescent="0.25">
      <c r="A7683"/>
      <c r="B7683"/>
      <c r="C7683"/>
      <c r="D7683"/>
      <c r="E7683"/>
      <c r="F7683"/>
      <c r="G7683"/>
      <c r="H7683"/>
      <c r="I7683"/>
      <c r="J7683"/>
      <c r="K7683"/>
      <c r="L7683"/>
      <c r="M7683"/>
      <c r="N7683"/>
      <c r="O7683"/>
      <c r="P7683"/>
      <c r="Q7683"/>
      <c r="R7683"/>
      <c r="S7683"/>
      <c r="T7683"/>
      <c r="U7683"/>
      <c r="V7683"/>
      <c r="W7683"/>
      <c r="X7683"/>
      <c r="Y7683"/>
      <c r="Z7683"/>
    </row>
    <row r="7684" spans="1:26" x14ac:dyDescent="0.25">
      <c r="A7684"/>
      <c r="B7684"/>
      <c r="C7684"/>
      <c r="D7684"/>
      <c r="E7684"/>
      <c r="F7684"/>
      <c r="G7684"/>
      <c r="H7684"/>
      <c r="I7684"/>
      <c r="J7684"/>
      <c r="K7684"/>
      <c r="L7684"/>
      <c r="M7684"/>
      <c r="N7684"/>
      <c r="O7684"/>
      <c r="P7684"/>
      <c r="Q7684"/>
      <c r="R7684"/>
      <c r="S7684"/>
      <c r="T7684"/>
      <c r="U7684"/>
      <c r="V7684"/>
      <c r="W7684"/>
      <c r="X7684"/>
      <c r="Y7684"/>
      <c r="Z7684"/>
    </row>
    <row r="7685" spans="1:26" x14ac:dyDescent="0.25">
      <c r="A7685"/>
      <c r="B7685"/>
      <c r="C7685"/>
      <c r="D7685"/>
      <c r="E7685"/>
      <c r="F7685"/>
      <c r="G7685"/>
      <c r="H7685"/>
      <c r="I7685"/>
      <c r="J7685"/>
      <c r="K7685"/>
      <c r="L7685"/>
      <c r="M7685"/>
      <c r="N7685"/>
      <c r="O7685"/>
      <c r="P7685"/>
      <c r="Q7685"/>
      <c r="R7685"/>
      <c r="S7685"/>
      <c r="T7685"/>
      <c r="U7685"/>
      <c r="V7685"/>
      <c r="W7685"/>
      <c r="X7685"/>
      <c r="Y7685"/>
      <c r="Z7685"/>
    </row>
    <row r="7686" spans="1:26" x14ac:dyDescent="0.25">
      <c r="A7686"/>
      <c r="B7686"/>
      <c r="C7686"/>
      <c r="D7686"/>
      <c r="E7686"/>
      <c r="F7686"/>
      <c r="G7686"/>
      <c r="H7686"/>
      <c r="I7686"/>
      <c r="J7686"/>
      <c r="K7686"/>
      <c r="L7686"/>
      <c r="M7686"/>
      <c r="N7686"/>
      <c r="O7686"/>
      <c r="P7686"/>
      <c r="Q7686"/>
      <c r="R7686"/>
      <c r="S7686"/>
      <c r="T7686"/>
      <c r="U7686"/>
      <c r="V7686"/>
      <c r="W7686"/>
      <c r="X7686"/>
      <c r="Y7686"/>
      <c r="Z7686"/>
    </row>
    <row r="7687" spans="1:26" x14ac:dyDescent="0.25">
      <c r="A7687"/>
      <c r="B7687"/>
      <c r="C7687"/>
      <c r="D7687"/>
      <c r="E7687"/>
      <c r="F7687"/>
      <c r="G7687"/>
      <c r="H7687"/>
      <c r="I7687"/>
      <c r="J7687"/>
      <c r="K7687"/>
      <c r="L7687"/>
      <c r="M7687"/>
      <c r="N7687"/>
      <c r="O7687"/>
      <c r="P7687"/>
      <c r="Q7687"/>
      <c r="R7687"/>
      <c r="S7687"/>
      <c r="T7687"/>
      <c r="U7687"/>
      <c r="V7687"/>
      <c r="W7687"/>
      <c r="X7687"/>
      <c r="Y7687"/>
      <c r="Z7687"/>
    </row>
    <row r="7688" spans="1:26" x14ac:dyDescent="0.25">
      <c r="A7688"/>
      <c r="B7688"/>
      <c r="C7688"/>
      <c r="D7688"/>
      <c r="E7688"/>
      <c r="F7688"/>
      <c r="G7688"/>
      <c r="H7688"/>
      <c r="I7688"/>
      <c r="J7688"/>
      <c r="K7688"/>
      <c r="L7688"/>
      <c r="M7688"/>
      <c r="N7688"/>
      <c r="O7688"/>
      <c r="P7688"/>
      <c r="Q7688"/>
      <c r="R7688"/>
      <c r="S7688"/>
      <c r="T7688"/>
      <c r="U7688"/>
      <c r="V7688"/>
      <c r="W7688"/>
      <c r="X7688"/>
      <c r="Y7688"/>
      <c r="Z7688"/>
    </row>
    <row r="7689" spans="1:26" x14ac:dyDescent="0.25">
      <c r="A7689"/>
      <c r="B7689"/>
      <c r="C7689"/>
      <c r="D7689"/>
      <c r="E7689"/>
      <c r="F7689"/>
      <c r="G7689"/>
      <c r="H7689"/>
      <c r="I7689"/>
      <c r="J7689"/>
      <c r="K7689"/>
      <c r="L7689"/>
      <c r="M7689"/>
      <c r="N7689"/>
      <c r="O7689"/>
      <c r="P7689"/>
      <c r="Q7689"/>
      <c r="R7689"/>
      <c r="S7689"/>
      <c r="T7689"/>
      <c r="U7689"/>
      <c r="V7689"/>
      <c r="W7689"/>
      <c r="X7689"/>
      <c r="Y7689"/>
      <c r="Z7689"/>
    </row>
    <row r="7690" spans="1:26" x14ac:dyDescent="0.25">
      <c r="A7690"/>
      <c r="B7690"/>
      <c r="C7690"/>
      <c r="D7690"/>
      <c r="E7690"/>
      <c r="F7690"/>
      <c r="G7690"/>
      <c r="H7690"/>
      <c r="I7690"/>
      <c r="J7690"/>
      <c r="K7690"/>
      <c r="L7690"/>
      <c r="M7690"/>
      <c r="N7690"/>
      <c r="O7690"/>
      <c r="P7690"/>
      <c r="Q7690"/>
      <c r="R7690"/>
      <c r="S7690"/>
      <c r="T7690"/>
      <c r="U7690"/>
      <c r="V7690"/>
      <c r="W7690"/>
      <c r="X7690"/>
      <c r="Y7690"/>
      <c r="Z7690"/>
    </row>
    <row r="7691" spans="1:26" x14ac:dyDescent="0.25">
      <c r="A7691"/>
      <c r="B7691"/>
      <c r="C7691"/>
      <c r="D7691"/>
      <c r="E7691"/>
      <c r="F7691"/>
      <c r="G7691"/>
      <c r="H7691"/>
      <c r="I7691"/>
      <c r="J7691"/>
      <c r="K7691"/>
      <c r="L7691"/>
      <c r="M7691"/>
      <c r="N7691"/>
      <c r="O7691"/>
      <c r="P7691"/>
      <c r="Q7691"/>
      <c r="R7691"/>
      <c r="S7691"/>
      <c r="T7691"/>
      <c r="U7691"/>
      <c r="V7691"/>
      <c r="W7691"/>
      <c r="X7691"/>
      <c r="Y7691"/>
      <c r="Z7691"/>
    </row>
    <row r="7692" spans="1:26" x14ac:dyDescent="0.25">
      <c r="A7692"/>
      <c r="B7692"/>
      <c r="C7692"/>
      <c r="D7692"/>
      <c r="E7692"/>
      <c r="F7692"/>
      <c r="G7692"/>
      <c r="H7692"/>
      <c r="I7692"/>
      <c r="J7692"/>
      <c r="K7692"/>
      <c r="L7692"/>
      <c r="M7692"/>
      <c r="N7692"/>
      <c r="O7692"/>
      <c r="P7692"/>
      <c r="Q7692"/>
      <c r="R7692"/>
      <c r="S7692"/>
      <c r="T7692"/>
      <c r="U7692"/>
      <c r="V7692"/>
      <c r="W7692"/>
      <c r="X7692"/>
      <c r="Y7692"/>
      <c r="Z7692"/>
    </row>
    <row r="7693" spans="1:26" x14ac:dyDescent="0.25">
      <c r="A7693"/>
      <c r="B7693"/>
      <c r="C7693"/>
      <c r="D7693"/>
      <c r="E7693"/>
      <c r="F7693"/>
      <c r="G7693"/>
      <c r="H7693"/>
      <c r="I7693"/>
      <c r="J7693"/>
      <c r="K7693"/>
      <c r="L7693"/>
      <c r="M7693"/>
      <c r="N7693"/>
      <c r="O7693"/>
      <c r="P7693"/>
      <c r="Q7693"/>
      <c r="R7693"/>
      <c r="S7693"/>
      <c r="T7693"/>
      <c r="U7693"/>
      <c r="V7693"/>
      <c r="W7693"/>
      <c r="X7693"/>
      <c r="Y7693"/>
      <c r="Z7693"/>
    </row>
    <row r="7694" spans="1:26" x14ac:dyDescent="0.25">
      <c r="A7694"/>
      <c r="B7694"/>
      <c r="C7694"/>
      <c r="D7694"/>
      <c r="E7694"/>
      <c r="F7694"/>
      <c r="G7694"/>
      <c r="H7694"/>
      <c r="I7694"/>
      <c r="J7694"/>
      <c r="K7694"/>
      <c r="L7694"/>
      <c r="M7694"/>
      <c r="N7694"/>
      <c r="O7694"/>
      <c r="P7694"/>
      <c r="Q7694"/>
      <c r="R7694"/>
      <c r="S7694"/>
      <c r="T7694"/>
      <c r="U7694"/>
      <c r="V7694"/>
      <c r="W7694"/>
      <c r="X7694"/>
      <c r="Y7694"/>
      <c r="Z7694"/>
    </row>
    <row r="7695" spans="1:26" x14ac:dyDescent="0.25">
      <c r="A7695"/>
      <c r="B7695"/>
      <c r="C7695"/>
      <c r="D7695"/>
      <c r="E7695"/>
      <c r="F7695"/>
      <c r="G7695"/>
      <c r="H7695"/>
      <c r="I7695"/>
      <c r="J7695"/>
      <c r="K7695"/>
      <c r="L7695"/>
      <c r="M7695"/>
      <c r="N7695"/>
      <c r="O7695"/>
      <c r="P7695"/>
      <c r="Q7695"/>
      <c r="R7695"/>
      <c r="S7695"/>
      <c r="T7695"/>
      <c r="U7695"/>
      <c r="V7695"/>
      <c r="W7695"/>
      <c r="X7695"/>
      <c r="Y7695"/>
      <c r="Z7695"/>
    </row>
    <row r="7696" spans="1:26" x14ac:dyDescent="0.25">
      <c r="A7696"/>
      <c r="B7696"/>
      <c r="C7696"/>
      <c r="D7696"/>
      <c r="E7696"/>
      <c r="F7696"/>
      <c r="G7696"/>
      <c r="H7696"/>
      <c r="I7696"/>
      <c r="J7696"/>
      <c r="K7696"/>
      <c r="L7696"/>
      <c r="M7696"/>
      <c r="N7696"/>
      <c r="O7696"/>
      <c r="P7696"/>
      <c r="Q7696"/>
      <c r="R7696"/>
      <c r="S7696"/>
      <c r="T7696"/>
      <c r="U7696"/>
      <c r="V7696"/>
      <c r="W7696"/>
      <c r="X7696"/>
      <c r="Y7696"/>
      <c r="Z7696"/>
    </row>
    <row r="7697" spans="1:26" x14ac:dyDescent="0.25">
      <c r="A7697"/>
      <c r="B7697"/>
      <c r="C7697"/>
      <c r="D7697"/>
      <c r="E7697"/>
      <c r="F7697"/>
      <c r="G7697"/>
      <c r="H7697"/>
      <c r="I7697"/>
      <c r="J7697"/>
      <c r="K7697"/>
      <c r="L7697"/>
      <c r="M7697"/>
      <c r="N7697"/>
      <c r="O7697"/>
      <c r="P7697"/>
      <c r="Q7697"/>
      <c r="R7697"/>
      <c r="S7697"/>
      <c r="T7697"/>
      <c r="U7697"/>
      <c r="V7697"/>
      <c r="W7697"/>
      <c r="X7697"/>
      <c r="Y7697"/>
      <c r="Z7697"/>
    </row>
    <row r="7698" spans="1:26" x14ac:dyDescent="0.25">
      <c r="A7698"/>
      <c r="B7698"/>
      <c r="C7698"/>
      <c r="D7698"/>
      <c r="E7698"/>
      <c r="F7698"/>
      <c r="G7698"/>
      <c r="H7698"/>
      <c r="I7698"/>
      <c r="J7698"/>
      <c r="K7698"/>
      <c r="L7698"/>
      <c r="M7698"/>
      <c r="N7698"/>
      <c r="O7698"/>
      <c r="P7698"/>
      <c r="Q7698"/>
      <c r="R7698"/>
      <c r="S7698"/>
      <c r="T7698"/>
      <c r="U7698"/>
      <c r="V7698"/>
      <c r="W7698"/>
      <c r="X7698"/>
      <c r="Y7698"/>
      <c r="Z7698"/>
    </row>
    <row r="7699" spans="1:26" x14ac:dyDescent="0.25">
      <c r="A7699"/>
      <c r="B7699"/>
      <c r="C7699"/>
      <c r="D7699"/>
      <c r="E7699"/>
      <c r="F7699"/>
      <c r="G7699"/>
      <c r="H7699"/>
      <c r="I7699"/>
      <c r="J7699"/>
      <c r="K7699"/>
      <c r="L7699"/>
      <c r="M7699"/>
      <c r="N7699"/>
      <c r="O7699"/>
      <c r="P7699"/>
      <c r="Q7699"/>
      <c r="R7699"/>
      <c r="S7699"/>
      <c r="T7699"/>
      <c r="U7699"/>
      <c r="V7699"/>
      <c r="W7699"/>
      <c r="X7699"/>
      <c r="Y7699"/>
      <c r="Z7699"/>
    </row>
    <row r="7700" spans="1:26" x14ac:dyDescent="0.25">
      <c r="A7700"/>
      <c r="B7700"/>
      <c r="C7700"/>
      <c r="D7700"/>
      <c r="E7700"/>
      <c r="F7700"/>
      <c r="G7700"/>
      <c r="H7700"/>
      <c r="I7700"/>
      <c r="J7700"/>
      <c r="K7700"/>
      <c r="L7700"/>
      <c r="M7700"/>
      <c r="N7700"/>
      <c r="O7700"/>
      <c r="P7700"/>
      <c r="Q7700"/>
      <c r="R7700"/>
      <c r="S7700"/>
      <c r="T7700"/>
      <c r="U7700"/>
      <c r="V7700"/>
      <c r="W7700"/>
      <c r="X7700"/>
      <c r="Y7700"/>
      <c r="Z7700"/>
    </row>
    <row r="7701" spans="1:26" x14ac:dyDescent="0.25">
      <c r="A7701"/>
      <c r="B7701"/>
      <c r="C7701"/>
      <c r="D7701"/>
      <c r="E7701"/>
      <c r="F7701"/>
      <c r="G7701"/>
      <c r="H7701"/>
      <c r="I7701"/>
      <c r="J7701"/>
      <c r="K7701"/>
      <c r="L7701"/>
      <c r="M7701"/>
      <c r="N7701"/>
      <c r="O7701"/>
      <c r="P7701"/>
      <c r="Q7701"/>
      <c r="R7701"/>
      <c r="S7701"/>
      <c r="T7701"/>
      <c r="U7701"/>
      <c r="V7701"/>
      <c r="W7701"/>
      <c r="X7701"/>
      <c r="Y7701"/>
      <c r="Z7701"/>
    </row>
    <row r="7702" spans="1:26" x14ac:dyDescent="0.25">
      <c r="A7702"/>
      <c r="B7702"/>
      <c r="C7702"/>
      <c r="D7702"/>
      <c r="E7702"/>
      <c r="F7702"/>
      <c r="G7702"/>
      <c r="H7702"/>
      <c r="I7702"/>
      <c r="J7702"/>
      <c r="K7702"/>
      <c r="L7702"/>
      <c r="M7702"/>
      <c r="N7702"/>
      <c r="O7702"/>
      <c r="P7702"/>
      <c r="Q7702"/>
      <c r="R7702"/>
      <c r="S7702"/>
      <c r="T7702"/>
      <c r="U7702"/>
      <c r="V7702"/>
      <c r="W7702"/>
      <c r="X7702"/>
      <c r="Y7702"/>
      <c r="Z7702"/>
    </row>
    <row r="7703" spans="1:26" x14ac:dyDescent="0.25">
      <c r="A7703"/>
      <c r="B7703"/>
      <c r="C7703"/>
      <c r="D7703"/>
      <c r="E7703"/>
      <c r="F7703"/>
      <c r="G7703"/>
      <c r="H7703"/>
      <c r="I7703"/>
      <c r="J7703"/>
      <c r="K7703"/>
      <c r="L7703"/>
      <c r="M7703"/>
      <c r="N7703"/>
      <c r="O7703"/>
      <c r="P7703"/>
      <c r="Q7703"/>
      <c r="R7703"/>
      <c r="S7703"/>
      <c r="T7703"/>
      <c r="U7703"/>
      <c r="V7703"/>
      <c r="W7703"/>
      <c r="X7703"/>
      <c r="Y7703"/>
      <c r="Z7703"/>
    </row>
    <row r="7704" spans="1:26" x14ac:dyDescent="0.25">
      <c r="A7704"/>
      <c r="B7704"/>
      <c r="C7704"/>
      <c r="D7704"/>
      <c r="E7704"/>
      <c r="F7704"/>
      <c r="G7704"/>
      <c r="H7704"/>
      <c r="I7704"/>
      <c r="J7704"/>
      <c r="K7704"/>
      <c r="L7704"/>
      <c r="M7704"/>
      <c r="N7704"/>
      <c r="O7704"/>
      <c r="P7704"/>
      <c r="Q7704"/>
      <c r="R7704"/>
      <c r="S7704"/>
      <c r="T7704"/>
      <c r="U7704"/>
      <c r="V7704"/>
      <c r="W7704"/>
      <c r="X7704"/>
      <c r="Y7704"/>
      <c r="Z7704"/>
    </row>
    <row r="7705" spans="1:26" x14ac:dyDescent="0.25">
      <c r="A7705"/>
      <c r="B7705"/>
      <c r="C7705"/>
      <c r="D7705"/>
      <c r="E7705"/>
      <c r="F7705"/>
      <c r="G7705"/>
      <c r="H7705"/>
      <c r="I7705"/>
      <c r="J7705"/>
      <c r="K7705"/>
      <c r="L7705"/>
      <c r="M7705"/>
      <c r="N7705"/>
      <c r="O7705"/>
      <c r="P7705"/>
      <c r="Q7705"/>
      <c r="R7705"/>
      <c r="S7705"/>
      <c r="T7705"/>
      <c r="U7705"/>
      <c r="V7705"/>
      <c r="W7705"/>
      <c r="X7705"/>
      <c r="Y7705"/>
      <c r="Z7705"/>
    </row>
    <row r="7706" spans="1:26" x14ac:dyDescent="0.25">
      <c r="A7706"/>
      <c r="B7706"/>
      <c r="C7706"/>
      <c r="D7706"/>
      <c r="E7706"/>
      <c r="F7706"/>
      <c r="G7706"/>
      <c r="H7706"/>
      <c r="I7706"/>
      <c r="J7706"/>
      <c r="K7706"/>
      <c r="L7706"/>
      <c r="M7706"/>
      <c r="N7706"/>
      <c r="O7706"/>
      <c r="P7706"/>
      <c r="Q7706"/>
      <c r="R7706"/>
      <c r="S7706"/>
      <c r="T7706"/>
      <c r="U7706"/>
      <c r="V7706"/>
      <c r="W7706"/>
      <c r="X7706"/>
      <c r="Y7706"/>
      <c r="Z7706"/>
    </row>
    <row r="7707" spans="1:26" x14ac:dyDescent="0.25">
      <c r="A7707"/>
      <c r="B7707"/>
      <c r="C7707"/>
      <c r="D7707"/>
      <c r="E7707"/>
      <c r="F7707"/>
      <c r="G7707"/>
      <c r="H7707"/>
      <c r="I7707"/>
      <c r="J7707"/>
      <c r="K7707"/>
      <c r="L7707"/>
      <c r="M7707"/>
      <c r="N7707"/>
      <c r="O7707"/>
      <c r="P7707"/>
      <c r="Q7707"/>
      <c r="R7707"/>
      <c r="S7707"/>
      <c r="T7707"/>
      <c r="U7707"/>
      <c r="V7707"/>
      <c r="W7707"/>
      <c r="X7707"/>
      <c r="Y7707"/>
      <c r="Z7707"/>
    </row>
    <row r="7708" spans="1:26" x14ac:dyDescent="0.25">
      <c r="A7708"/>
      <c r="B7708"/>
      <c r="C7708"/>
      <c r="D7708"/>
      <c r="E7708"/>
      <c r="F7708"/>
      <c r="G7708"/>
      <c r="H7708"/>
      <c r="I7708"/>
      <c r="J7708"/>
      <c r="K7708"/>
      <c r="L7708"/>
      <c r="M7708"/>
      <c r="N7708"/>
      <c r="O7708"/>
      <c r="P7708"/>
      <c r="Q7708"/>
      <c r="R7708"/>
      <c r="S7708"/>
      <c r="T7708"/>
      <c r="U7708"/>
      <c r="V7708"/>
      <c r="W7708"/>
      <c r="X7708"/>
      <c r="Y7708"/>
      <c r="Z7708"/>
    </row>
    <row r="7709" spans="1:26" x14ac:dyDescent="0.25">
      <c r="A7709"/>
      <c r="B7709"/>
      <c r="C7709"/>
      <c r="D7709"/>
      <c r="E7709"/>
      <c r="F7709"/>
      <c r="G7709"/>
      <c r="H7709"/>
      <c r="I7709"/>
      <c r="J7709"/>
      <c r="K7709"/>
      <c r="L7709"/>
      <c r="M7709"/>
      <c r="N7709"/>
      <c r="O7709"/>
      <c r="P7709"/>
      <c r="Q7709"/>
      <c r="R7709"/>
      <c r="S7709"/>
      <c r="T7709"/>
      <c r="U7709"/>
      <c r="V7709"/>
      <c r="W7709"/>
      <c r="X7709"/>
      <c r="Y7709"/>
      <c r="Z7709"/>
    </row>
    <row r="7710" spans="1:26" x14ac:dyDescent="0.25">
      <c r="A7710"/>
      <c r="B7710"/>
      <c r="C7710"/>
      <c r="D7710"/>
      <c r="E7710"/>
      <c r="F7710"/>
      <c r="G7710"/>
      <c r="H7710"/>
      <c r="I7710"/>
      <c r="J7710"/>
      <c r="K7710"/>
      <c r="L7710"/>
      <c r="M7710"/>
      <c r="N7710"/>
      <c r="O7710"/>
      <c r="P7710"/>
      <c r="Q7710"/>
      <c r="R7710"/>
      <c r="S7710"/>
      <c r="T7710"/>
      <c r="U7710"/>
      <c r="V7710"/>
      <c r="W7710"/>
      <c r="X7710"/>
      <c r="Y7710"/>
      <c r="Z7710"/>
    </row>
    <row r="7711" spans="1:26" x14ac:dyDescent="0.25">
      <c r="A7711"/>
      <c r="B7711"/>
      <c r="C7711"/>
      <c r="D7711"/>
      <c r="E7711"/>
      <c r="F7711"/>
      <c r="G7711"/>
      <c r="H7711"/>
      <c r="I7711"/>
      <c r="J7711"/>
      <c r="K7711"/>
      <c r="L7711"/>
      <c r="M7711"/>
      <c r="N7711"/>
      <c r="O7711"/>
      <c r="P7711"/>
      <c r="Q7711"/>
      <c r="R7711"/>
      <c r="S7711"/>
      <c r="T7711"/>
      <c r="U7711"/>
      <c r="V7711"/>
      <c r="W7711"/>
      <c r="X7711"/>
      <c r="Y7711"/>
      <c r="Z7711"/>
    </row>
    <row r="7712" spans="1:26" x14ac:dyDescent="0.25">
      <c r="A7712"/>
      <c r="B7712"/>
      <c r="C7712"/>
      <c r="D7712"/>
      <c r="E7712"/>
      <c r="F7712"/>
      <c r="G7712"/>
      <c r="H7712"/>
      <c r="I7712"/>
      <c r="J7712"/>
      <c r="K7712"/>
      <c r="L7712"/>
      <c r="M7712"/>
      <c r="N7712"/>
      <c r="O7712"/>
      <c r="P7712"/>
      <c r="Q7712"/>
      <c r="R7712"/>
      <c r="S7712"/>
      <c r="T7712"/>
      <c r="U7712"/>
      <c r="V7712"/>
      <c r="W7712"/>
      <c r="X7712"/>
      <c r="Y7712"/>
      <c r="Z7712"/>
    </row>
    <row r="7713" spans="1:26" x14ac:dyDescent="0.25">
      <c r="A7713"/>
      <c r="B7713"/>
      <c r="C7713"/>
      <c r="D7713"/>
      <c r="E7713"/>
      <c r="F7713"/>
      <c r="G7713"/>
      <c r="H7713"/>
      <c r="I7713"/>
      <c r="J7713"/>
      <c r="K7713"/>
      <c r="L7713"/>
      <c r="M7713"/>
      <c r="N7713"/>
      <c r="O7713"/>
      <c r="P7713"/>
      <c r="Q7713"/>
      <c r="R7713"/>
      <c r="S7713"/>
      <c r="T7713"/>
      <c r="U7713"/>
      <c r="V7713"/>
      <c r="W7713"/>
      <c r="X7713"/>
      <c r="Y7713"/>
      <c r="Z7713"/>
    </row>
    <row r="7714" spans="1:26" x14ac:dyDescent="0.25">
      <c r="A7714"/>
      <c r="B7714"/>
      <c r="C7714"/>
      <c r="D7714"/>
      <c r="E7714"/>
      <c r="F7714"/>
      <c r="G7714"/>
      <c r="H7714"/>
      <c r="I7714"/>
      <c r="J7714"/>
      <c r="K7714"/>
      <c r="L7714"/>
      <c r="M7714"/>
      <c r="N7714"/>
      <c r="O7714"/>
      <c r="P7714"/>
      <c r="Q7714"/>
      <c r="R7714"/>
      <c r="S7714"/>
      <c r="T7714"/>
      <c r="U7714"/>
      <c r="V7714"/>
      <c r="W7714"/>
      <c r="X7714"/>
      <c r="Y7714"/>
      <c r="Z7714"/>
    </row>
    <row r="7715" spans="1:26" x14ac:dyDescent="0.25">
      <c r="A7715"/>
      <c r="B7715"/>
      <c r="C7715"/>
      <c r="D7715"/>
      <c r="E7715"/>
      <c r="F7715"/>
      <c r="G7715"/>
      <c r="H7715"/>
      <c r="I7715"/>
      <c r="J7715"/>
      <c r="K7715"/>
      <c r="L7715"/>
      <c r="M7715"/>
      <c r="N7715"/>
      <c r="O7715"/>
      <c r="P7715"/>
      <c r="Q7715"/>
      <c r="R7715"/>
      <c r="S7715"/>
      <c r="T7715"/>
      <c r="U7715"/>
      <c r="V7715"/>
      <c r="W7715"/>
      <c r="X7715"/>
      <c r="Y7715"/>
      <c r="Z7715"/>
    </row>
    <row r="7716" spans="1:26" x14ac:dyDescent="0.25">
      <c r="A7716"/>
      <c r="B7716"/>
      <c r="C7716"/>
      <c r="D7716"/>
      <c r="E7716"/>
      <c r="F7716"/>
      <c r="G7716"/>
      <c r="H7716"/>
      <c r="I7716"/>
      <c r="J7716"/>
      <c r="K7716"/>
      <c r="L7716"/>
      <c r="M7716"/>
      <c r="N7716"/>
      <c r="O7716"/>
      <c r="P7716"/>
      <c r="Q7716"/>
      <c r="R7716"/>
      <c r="S7716"/>
      <c r="T7716"/>
      <c r="U7716"/>
      <c r="V7716"/>
      <c r="W7716"/>
      <c r="X7716"/>
      <c r="Y7716"/>
      <c r="Z7716"/>
    </row>
    <row r="7717" spans="1:26" x14ac:dyDescent="0.25">
      <c r="A7717"/>
      <c r="B7717"/>
      <c r="C7717"/>
      <c r="D7717"/>
      <c r="E7717"/>
      <c r="F7717"/>
      <c r="G7717"/>
      <c r="H7717"/>
      <c r="I7717"/>
      <c r="J7717"/>
      <c r="K7717"/>
      <c r="L7717"/>
      <c r="M7717"/>
      <c r="N7717"/>
      <c r="O7717"/>
      <c r="P7717"/>
      <c r="Q7717"/>
      <c r="R7717"/>
      <c r="S7717"/>
      <c r="T7717"/>
      <c r="U7717"/>
      <c r="V7717"/>
      <c r="W7717"/>
      <c r="X7717"/>
      <c r="Y7717"/>
      <c r="Z7717"/>
    </row>
    <row r="7718" spans="1:26" x14ac:dyDescent="0.25">
      <c r="A7718"/>
      <c r="B7718"/>
      <c r="C7718"/>
      <c r="D7718"/>
      <c r="E7718"/>
      <c r="F7718"/>
      <c r="G7718"/>
      <c r="H7718"/>
      <c r="I7718"/>
      <c r="J7718"/>
      <c r="K7718"/>
      <c r="L7718"/>
      <c r="M7718"/>
      <c r="N7718"/>
      <c r="O7718"/>
      <c r="P7718"/>
      <c r="Q7718"/>
      <c r="R7718"/>
      <c r="S7718"/>
      <c r="T7718"/>
      <c r="U7718"/>
      <c r="V7718"/>
      <c r="W7718"/>
      <c r="X7718"/>
      <c r="Y7718"/>
      <c r="Z7718"/>
    </row>
    <row r="7719" spans="1:26" x14ac:dyDescent="0.25">
      <c r="A7719"/>
      <c r="B7719"/>
      <c r="C7719"/>
      <c r="D7719"/>
      <c r="E7719"/>
      <c r="F7719"/>
      <c r="G7719"/>
      <c r="H7719"/>
      <c r="I7719"/>
      <c r="J7719"/>
      <c r="K7719"/>
      <c r="L7719"/>
      <c r="M7719"/>
      <c r="N7719"/>
      <c r="O7719"/>
      <c r="P7719"/>
      <c r="Q7719"/>
      <c r="R7719"/>
      <c r="S7719"/>
      <c r="T7719"/>
      <c r="U7719"/>
      <c r="V7719"/>
      <c r="W7719"/>
      <c r="X7719"/>
      <c r="Y7719"/>
      <c r="Z7719"/>
    </row>
    <row r="7720" spans="1:26" x14ac:dyDescent="0.25">
      <c r="A7720"/>
      <c r="B7720"/>
      <c r="C7720"/>
      <c r="D7720"/>
      <c r="E7720"/>
      <c r="F7720"/>
      <c r="G7720"/>
      <c r="H7720"/>
      <c r="I7720"/>
      <c r="J7720"/>
      <c r="K7720"/>
      <c r="L7720"/>
      <c r="M7720"/>
      <c r="N7720"/>
      <c r="O7720"/>
      <c r="P7720"/>
      <c r="Q7720"/>
      <c r="R7720"/>
      <c r="S7720"/>
      <c r="T7720"/>
      <c r="U7720"/>
      <c r="V7720"/>
      <c r="W7720"/>
      <c r="X7720"/>
      <c r="Y7720"/>
      <c r="Z7720"/>
    </row>
    <row r="7721" spans="1:26" x14ac:dyDescent="0.25">
      <c r="A7721"/>
      <c r="B7721"/>
      <c r="C7721"/>
      <c r="D7721"/>
      <c r="E7721"/>
      <c r="F7721"/>
      <c r="G7721"/>
      <c r="H7721"/>
      <c r="I7721"/>
      <c r="J7721"/>
      <c r="K7721"/>
      <c r="L7721"/>
      <c r="M7721"/>
      <c r="N7721"/>
      <c r="O7721"/>
      <c r="P7721"/>
      <c r="Q7721"/>
      <c r="R7721"/>
      <c r="S7721"/>
      <c r="T7721"/>
      <c r="U7721"/>
      <c r="V7721"/>
      <c r="W7721"/>
      <c r="X7721"/>
      <c r="Y7721"/>
      <c r="Z7721"/>
    </row>
    <row r="7722" spans="1:26" x14ac:dyDescent="0.25">
      <c r="A7722"/>
      <c r="B7722"/>
      <c r="C7722"/>
      <c r="D7722"/>
      <c r="E7722"/>
      <c r="F7722"/>
      <c r="G7722"/>
      <c r="H7722"/>
      <c r="I7722"/>
      <c r="J7722"/>
      <c r="K7722"/>
      <c r="L7722"/>
      <c r="M7722"/>
      <c r="N7722"/>
      <c r="O7722"/>
      <c r="P7722"/>
      <c r="Q7722"/>
      <c r="R7722"/>
      <c r="S7722"/>
      <c r="T7722"/>
      <c r="U7722"/>
      <c r="V7722"/>
      <c r="W7722"/>
      <c r="X7722"/>
      <c r="Y7722"/>
      <c r="Z7722"/>
    </row>
    <row r="7723" spans="1:26" x14ac:dyDescent="0.25">
      <c r="A7723"/>
      <c r="B7723"/>
      <c r="C7723"/>
      <c r="D7723"/>
      <c r="E7723"/>
      <c r="F7723"/>
      <c r="G7723"/>
      <c r="H7723"/>
      <c r="I7723"/>
      <c r="J7723"/>
      <c r="K7723"/>
      <c r="L7723"/>
      <c r="M7723"/>
      <c r="N7723"/>
      <c r="O7723"/>
      <c r="P7723"/>
      <c r="Q7723"/>
      <c r="R7723"/>
      <c r="S7723"/>
      <c r="T7723"/>
      <c r="U7723"/>
      <c r="V7723"/>
      <c r="W7723"/>
      <c r="X7723"/>
      <c r="Y7723"/>
      <c r="Z7723"/>
    </row>
    <row r="7724" spans="1:26" x14ac:dyDescent="0.25">
      <c r="A7724"/>
      <c r="B7724"/>
      <c r="C7724"/>
      <c r="D7724"/>
      <c r="E7724"/>
      <c r="F7724"/>
      <c r="G7724"/>
      <c r="H7724"/>
      <c r="I7724"/>
      <c r="J7724"/>
      <c r="K7724"/>
      <c r="L7724"/>
      <c r="M7724"/>
      <c r="N7724"/>
      <c r="O7724"/>
      <c r="P7724"/>
      <c r="Q7724"/>
      <c r="R7724"/>
      <c r="S7724"/>
      <c r="T7724"/>
      <c r="U7724"/>
      <c r="V7724"/>
      <c r="W7724"/>
      <c r="X7724"/>
      <c r="Y7724"/>
      <c r="Z7724"/>
    </row>
    <row r="7725" spans="1:26" x14ac:dyDescent="0.25">
      <c r="A7725"/>
      <c r="B7725"/>
      <c r="C7725"/>
      <c r="D7725"/>
      <c r="E7725"/>
      <c r="F7725"/>
      <c r="G7725"/>
      <c r="H7725"/>
      <c r="I7725"/>
      <c r="J7725"/>
      <c r="K7725"/>
      <c r="L7725"/>
      <c r="M7725"/>
      <c r="N7725"/>
      <c r="O7725"/>
      <c r="P7725"/>
      <c r="Q7725"/>
      <c r="R7725"/>
      <c r="S7725"/>
      <c r="T7725"/>
      <c r="U7725"/>
      <c r="V7725"/>
      <c r="W7725"/>
      <c r="X7725"/>
      <c r="Y7725"/>
      <c r="Z7725"/>
    </row>
    <row r="7726" spans="1:26" x14ac:dyDescent="0.25">
      <c r="A7726"/>
      <c r="B7726"/>
      <c r="C7726"/>
      <c r="D7726"/>
      <c r="E7726"/>
      <c r="F7726"/>
      <c r="G7726"/>
      <c r="H7726"/>
      <c r="I7726"/>
      <c r="J7726"/>
      <c r="K7726"/>
      <c r="L7726"/>
      <c r="M7726"/>
      <c r="N7726"/>
      <c r="O7726"/>
      <c r="P7726"/>
      <c r="Q7726"/>
      <c r="R7726"/>
      <c r="S7726"/>
      <c r="T7726"/>
      <c r="U7726"/>
      <c r="V7726"/>
      <c r="W7726"/>
      <c r="X7726"/>
      <c r="Y7726"/>
      <c r="Z7726"/>
    </row>
    <row r="7727" spans="1:26" x14ac:dyDescent="0.25">
      <c r="A7727"/>
      <c r="B7727"/>
      <c r="C7727"/>
      <c r="D7727"/>
      <c r="E7727"/>
      <c r="F7727"/>
      <c r="G7727"/>
      <c r="H7727"/>
      <c r="I7727"/>
      <c r="J7727"/>
      <c r="K7727"/>
      <c r="L7727"/>
      <c r="M7727"/>
      <c r="N7727"/>
      <c r="O7727"/>
      <c r="P7727"/>
      <c r="Q7727"/>
      <c r="R7727"/>
      <c r="S7727"/>
      <c r="T7727"/>
      <c r="U7727"/>
      <c r="V7727"/>
      <c r="W7727"/>
      <c r="X7727"/>
      <c r="Y7727"/>
      <c r="Z7727"/>
    </row>
    <row r="7728" spans="1:26" x14ac:dyDescent="0.25">
      <c r="A7728"/>
      <c r="B7728"/>
      <c r="C7728"/>
      <c r="D7728"/>
      <c r="E7728"/>
      <c r="F7728"/>
      <c r="G7728"/>
      <c r="H7728"/>
      <c r="I7728"/>
      <c r="J7728"/>
      <c r="K7728"/>
      <c r="L7728"/>
      <c r="M7728"/>
      <c r="N7728"/>
      <c r="O7728"/>
      <c r="P7728"/>
      <c r="Q7728"/>
      <c r="R7728"/>
      <c r="S7728"/>
      <c r="T7728"/>
      <c r="U7728"/>
      <c r="V7728"/>
      <c r="W7728"/>
      <c r="X7728"/>
      <c r="Y7728"/>
      <c r="Z7728"/>
    </row>
    <row r="7729" spans="1:26" x14ac:dyDescent="0.25">
      <c r="A7729"/>
      <c r="B7729"/>
      <c r="C7729"/>
      <c r="D7729"/>
      <c r="E7729"/>
      <c r="F7729"/>
      <c r="G7729"/>
      <c r="H7729"/>
      <c r="I7729"/>
      <c r="J7729"/>
      <c r="K7729"/>
      <c r="L7729"/>
      <c r="M7729"/>
      <c r="N7729"/>
      <c r="O7729"/>
      <c r="P7729"/>
      <c r="Q7729"/>
      <c r="R7729"/>
      <c r="S7729"/>
      <c r="T7729"/>
      <c r="U7729"/>
      <c r="V7729"/>
      <c r="W7729"/>
      <c r="X7729"/>
      <c r="Y7729"/>
      <c r="Z7729"/>
    </row>
    <row r="7730" spans="1:26" x14ac:dyDescent="0.25">
      <c r="A7730"/>
      <c r="B7730"/>
      <c r="C7730"/>
      <c r="D7730"/>
      <c r="E7730"/>
      <c r="F7730"/>
      <c r="G7730"/>
      <c r="H7730"/>
      <c r="I7730"/>
      <c r="J7730"/>
      <c r="K7730"/>
      <c r="L7730"/>
      <c r="M7730"/>
      <c r="N7730"/>
      <c r="O7730"/>
      <c r="P7730"/>
      <c r="Q7730"/>
      <c r="R7730"/>
      <c r="S7730"/>
      <c r="T7730"/>
      <c r="U7730"/>
      <c r="V7730"/>
      <c r="W7730"/>
      <c r="X7730"/>
      <c r="Y7730"/>
      <c r="Z7730"/>
    </row>
    <row r="7731" spans="1:26" x14ac:dyDescent="0.25">
      <c r="A7731"/>
      <c r="B7731"/>
      <c r="C7731"/>
      <c r="D7731"/>
      <c r="E7731"/>
      <c r="F7731"/>
      <c r="G7731"/>
      <c r="H7731"/>
      <c r="I7731"/>
      <c r="J7731"/>
      <c r="K7731"/>
      <c r="L7731"/>
      <c r="M7731"/>
      <c r="N7731"/>
      <c r="O7731"/>
      <c r="P7731"/>
      <c r="Q7731"/>
      <c r="R7731"/>
      <c r="S7731"/>
      <c r="T7731"/>
      <c r="U7731"/>
      <c r="V7731"/>
      <c r="W7731"/>
      <c r="X7731"/>
      <c r="Y7731"/>
      <c r="Z7731"/>
    </row>
    <row r="7732" spans="1:26" x14ac:dyDescent="0.25">
      <c r="A7732"/>
      <c r="B7732"/>
      <c r="C7732"/>
      <c r="D7732"/>
      <c r="E7732"/>
      <c r="F7732"/>
      <c r="G7732"/>
      <c r="H7732"/>
      <c r="I7732"/>
      <c r="J7732"/>
      <c r="K7732"/>
      <c r="L7732"/>
      <c r="M7732"/>
      <c r="N7732"/>
      <c r="O7732"/>
      <c r="P7732"/>
      <c r="Q7732"/>
      <c r="R7732"/>
      <c r="S7732"/>
      <c r="T7732"/>
      <c r="U7732"/>
      <c r="V7732"/>
      <c r="W7732"/>
      <c r="X7732"/>
      <c r="Y7732"/>
      <c r="Z7732"/>
    </row>
    <row r="7733" spans="1:26" x14ac:dyDescent="0.25">
      <c r="A7733"/>
      <c r="B7733"/>
      <c r="C7733"/>
      <c r="D7733"/>
      <c r="E7733"/>
      <c r="F7733"/>
      <c r="G7733"/>
      <c r="H7733"/>
      <c r="I7733"/>
      <c r="J7733"/>
      <c r="K7733"/>
      <c r="L7733"/>
      <c r="M7733"/>
      <c r="N7733"/>
      <c r="O7733"/>
      <c r="P7733"/>
      <c r="Q7733"/>
      <c r="R7733"/>
      <c r="S7733"/>
      <c r="T7733"/>
      <c r="U7733"/>
      <c r="V7733"/>
      <c r="W7733"/>
      <c r="X7733"/>
      <c r="Y7733"/>
      <c r="Z7733"/>
    </row>
    <row r="7734" spans="1:26" x14ac:dyDescent="0.25">
      <c r="A7734"/>
      <c r="B7734"/>
      <c r="C7734"/>
      <c r="D7734"/>
      <c r="E7734"/>
      <c r="F7734"/>
      <c r="G7734"/>
      <c r="H7734"/>
      <c r="I7734"/>
      <c r="J7734"/>
      <c r="K7734"/>
      <c r="L7734"/>
      <c r="M7734"/>
      <c r="N7734"/>
      <c r="O7734"/>
      <c r="P7734"/>
      <c r="Q7734"/>
      <c r="R7734"/>
      <c r="S7734"/>
      <c r="T7734"/>
      <c r="U7734"/>
      <c r="V7734"/>
      <c r="W7734"/>
      <c r="X7734"/>
      <c r="Y7734"/>
      <c r="Z7734"/>
    </row>
    <row r="7735" spans="1:26" x14ac:dyDescent="0.25">
      <c r="A7735"/>
      <c r="B7735"/>
      <c r="C7735"/>
      <c r="D7735"/>
      <c r="E7735"/>
      <c r="F7735"/>
      <c r="G7735"/>
      <c r="H7735"/>
      <c r="I7735"/>
      <c r="J7735"/>
      <c r="K7735"/>
      <c r="L7735"/>
      <c r="M7735"/>
      <c r="N7735"/>
      <c r="O7735"/>
      <c r="P7735"/>
      <c r="Q7735"/>
      <c r="R7735"/>
      <c r="S7735"/>
      <c r="T7735"/>
      <c r="U7735"/>
      <c r="V7735"/>
      <c r="W7735"/>
      <c r="X7735"/>
      <c r="Y7735"/>
      <c r="Z7735"/>
    </row>
    <row r="7736" spans="1:26" x14ac:dyDescent="0.25">
      <c r="A7736"/>
      <c r="B7736"/>
      <c r="C7736"/>
      <c r="D7736"/>
      <c r="E7736"/>
      <c r="F7736"/>
      <c r="G7736"/>
      <c r="H7736"/>
      <c r="I7736"/>
      <c r="J7736"/>
      <c r="K7736"/>
      <c r="L7736"/>
      <c r="M7736"/>
      <c r="N7736"/>
      <c r="O7736"/>
      <c r="P7736"/>
      <c r="Q7736"/>
      <c r="R7736"/>
      <c r="S7736"/>
      <c r="T7736"/>
      <c r="U7736"/>
      <c r="V7736"/>
      <c r="W7736"/>
      <c r="X7736"/>
      <c r="Y7736"/>
      <c r="Z7736"/>
    </row>
    <row r="7737" spans="1:26" x14ac:dyDescent="0.25">
      <c r="A7737"/>
      <c r="B7737"/>
      <c r="C7737"/>
      <c r="D7737"/>
      <c r="E7737"/>
      <c r="F7737"/>
      <c r="G7737"/>
      <c r="H7737"/>
      <c r="I7737"/>
      <c r="J7737"/>
      <c r="K7737"/>
      <c r="L7737"/>
      <c r="M7737"/>
      <c r="N7737"/>
      <c r="O7737"/>
      <c r="P7737"/>
      <c r="Q7737"/>
      <c r="R7737"/>
      <c r="S7737"/>
      <c r="T7737"/>
      <c r="U7737"/>
      <c r="V7737"/>
      <c r="W7737"/>
      <c r="X7737"/>
      <c r="Y7737"/>
      <c r="Z7737"/>
    </row>
    <row r="7738" spans="1:26" x14ac:dyDescent="0.25">
      <c r="A7738"/>
      <c r="B7738"/>
      <c r="C7738"/>
      <c r="D7738"/>
      <c r="E7738"/>
      <c r="F7738"/>
      <c r="G7738"/>
      <c r="H7738"/>
      <c r="I7738"/>
      <c r="J7738"/>
      <c r="K7738"/>
      <c r="L7738"/>
      <c r="M7738"/>
      <c r="N7738"/>
      <c r="O7738"/>
      <c r="P7738"/>
      <c r="Q7738"/>
      <c r="R7738"/>
      <c r="S7738"/>
      <c r="T7738"/>
      <c r="U7738"/>
      <c r="V7738"/>
      <c r="W7738"/>
      <c r="X7738"/>
      <c r="Y7738"/>
      <c r="Z7738"/>
    </row>
    <row r="7739" spans="1:26" x14ac:dyDescent="0.25">
      <c r="A7739"/>
      <c r="B7739"/>
      <c r="C7739"/>
      <c r="D7739"/>
      <c r="E7739"/>
      <c r="F7739"/>
      <c r="G7739"/>
      <c r="H7739"/>
      <c r="I7739"/>
      <c r="J7739"/>
      <c r="K7739"/>
      <c r="L7739"/>
      <c r="M7739"/>
      <c r="N7739"/>
      <c r="O7739"/>
      <c r="P7739"/>
      <c r="Q7739"/>
      <c r="R7739"/>
      <c r="S7739"/>
      <c r="T7739"/>
      <c r="U7739"/>
      <c r="V7739"/>
      <c r="W7739"/>
      <c r="X7739"/>
      <c r="Y7739"/>
      <c r="Z7739"/>
    </row>
    <row r="7740" spans="1:26" x14ac:dyDescent="0.25">
      <c r="A7740"/>
      <c r="B7740"/>
      <c r="C7740"/>
      <c r="D7740"/>
      <c r="E7740"/>
      <c r="F7740"/>
      <c r="G7740"/>
      <c r="H7740"/>
      <c r="I7740"/>
      <c r="J7740"/>
      <c r="K7740"/>
      <c r="L7740"/>
      <c r="M7740"/>
      <c r="N7740"/>
      <c r="O7740"/>
      <c r="P7740"/>
      <c r="Q7740"/>
      <c r="R7740"/>
      <c r="S7740"/>
      <c r="T7740"/>
      <c r="U7740"/>
      <c r="V7740"/>
      <c r="W7740"/>
      <c r="X7740"/>
      <c r="Y7740"/>
      <c r="Z7740"/>
    </row>
    <row r="7741" spans="1:26" x14ac:dyDescent="0.25">
      <c r="A7741"/>
      <c r="B7741"/>
      <c r="C7741"/>
      <c r="D7741"/>
      <c r="E7741"/>
      <c r="F7741"/>
      <c r="G7741"/>
      <c r="H7741"/>
      <c r="I7741"/>
      <c r="J7741"/>
      <c r="K7741"/>
      <c r="L7741"/>
      <c r="M7741"/>
      <c r="N7741"/>
      <c r="O7741"/>
      <c r="P7741"/>
      <c r="Q7741"/>
      <c r="R7741"/>
      <c r="S7741"/>
      <c r="T7741"/>
      <c r="U7741"/>
      <c r="V7741"/>
      <c r="W7741"/>
      <c r="X7741"/>
      <c r="Y7741"/>
      <c r="Z7741"/>
    </row>
    <row r="7742" spans="1:26" x14ac:dyDescent="0.25">
      <c r="A7742"/>
      <c r="B7742"/>
      <c r="C7742"/>
      <c r="D7742"/>
      <c r="E7742"/>
      <c r="F7742"/>
      <c r="G7742"/>
      <c r="H7742"/>
      <c r="I7742"/>
      <c r="J7742"/>
      <c r="K7742"/>
      <c r="L7742"/>
      <c r="M7742"/>
      <c r="N7742"/>
      <c r="O7742"/>
      <c r="P7742"/>
      <c r="Q7742"/>
      <c r="R7742"/>
      <c r="S7742"/>
      <c r="T7742"/>
      <c r="U7742"/>
      <c r="V7742"/>
      <c r="W7742"/>
      <c r="X7742"/>
      <c r="Y7742"/>
      <c r="Z7742"/>
    </row>
    <row r="7743" spans="1:26" x14ac:dyDescent="0.25">
      <c r="A7743"/>
      <c r="B7743"/>
      <c r="C7743"/>
      <c r="D7743"/>
      <c r="E7743"/>
      <c r="F7743"/>
      <c r="G7743"/>
      <c r="H7743"/>
      <c r="I7743"/>
      <c r="J7743"/>
      <c r="K7743"/>
      <c r="L7743"/>
      <c r="M7743"/>
      <c r="N7743"/>
      <c r="O7743"/>
      <c r="P7743"/>
      <c r="Q7743"/>
      <c r="R7743"/>
      <c r="S7743"/>
      <c r="T7743"/>
      <c r="U7743"/>
      <c r="V7743"/>
      <c r="W7743"/>
      <c r="X7743"/>
      <c r="Y7743"/>
      <c r="Z7743"/>
    </row>
    <row r="7744" spans="1:26" x14ac:dyDescent="0.25">
      <c r="A7744"/>
      <c r="B7744"/>
      <c r="C7744"/>
      <c r="D7744"/>
      <c r="E7744"/>
      <c r="F7744"/>
      <c r="G7744"/>
      <c r="H7744"/>
      <c r="I7744"/>
      <c r="J7744"/>
      <c r="K7744"/>
      <c r="L7744"/>
      <c r="M7744"/>
      <c r="N7744"/>
      <c r="O7744"/>
      <c r="P7744"/>
      <c r="Q7744"/>
      <c r="R7744"/>
      <c r="S7744"/>
      <c r="T7744"/>
      <c r="U7744"/>
      <c r="V7744"/>
      <c r="W7744"/>
      <c r="X7744"/>
      <c r="Y7744"/>
      <c r="Z7744"/>
    </row>
    <row r="7745" spans="1:26" x14ac:dyDescent="0.25">
      <c r="A7745"/>
      <c r="B7745"/>
      <c r="C7745"/>
      <c r="D7745"/>
      <c r="E7745"/>
      <c r="F7745"/>
      <c r="G7745"/>
      <c r="H7745"/>
      <c r="I7745"/>
      <c r="J7745"/>
      <c r="K7745"/>
      <c r="L7745"/>
      <c r="M7745"/>
      <c r="N7745"/>
      <c r="O7745"/>
      <c r="P7745"/>
      <c r="Q7745"/>
      <c r="R7745"/>
      <c r="S7745"/>
      <c r="T7745"/>
      <c r="U7745"/>
      <c r="V7745"/>
      <c r="W7745"/>
      <c r="X7745"/>
      <c r="Y7745"/>
      <c r="Z7745"/>
    </row>
    <row r="7746" spans="1:26" x14ac:dyDescent="0.25">
      <c r="A7746"/>
      <c r="B7746"/>
      <c r="C7746"/>
      <c r="D7746"/>
      <c r="E7746"/>
      <c r="F7746"/>
      <c r="G7746"/>
      <c r="H7746"/>
      <c r="I7746"/>
      <c r="J7746"/>
      <c r="K7746"/>
      <c r="L7746"/>
      <c r="M7746"/>
      <c r="N7746"/>
      <c r="O7746"/>
      <c r="P7746"/>
      <c r="Q7746"/>
      <c r="R7746"/>
      <c r="S7746"/>
      <c r="T7746"/>
      <c r="U7746"/>
      <c r="V7746"/>
      <c r="W7746"/>
      <c r="X7746"/>
      <c r="Y7746"/>
      <c r="Z7746"/>
    </row>
    <row r="7747" spans="1:26" x14ac:dyDescent="0.25">
      <c r="A7747"/>
      <c r="B7747"/>
      <c r="C7747"/>
      <c r="D7747"/>
      <c r="E7747"/>
      <c r="F7747"/>
      <c r="G7747"/>
      <c r="H7747"/>
      <c r="I7747"/>
      <c r="J7747"/>
      <c r="K7747"/>
      <c r="L7747"/>
      <c r="M7747"/>
      <c r="N7747"/>
      <c r="O7747"/>
      <c r="P7747"/>
      <c r="Q7747"/>
      <c r="R7747"/>
      <c r="S7747"/>
      <c r="T7747"/>
      <c r="U7747"/>
      <c r="V7747"/>
      <c r="W7747"/>
      <c r="X7747"/>
      <c r="Y7747"/>
      <c r="Z7747"/>
    </row>
    <row r="7748" spans="1:26" x14ac:dyDescent="0.25">
      <c r="A7748"/>
      <c r="B7748"/>
      <c r="C7748"/>
      <c r="D7748"/>
      <c r="E7748"/>
      <c r="F7748"/>
      <c r="G7748"/>
      <c r="H7748"/>
      <c r="I7748"/>
      <c r="J7748"/>
      <c r="K7748"/>
      <c r="L7748"/>
      <c r="M7748"/>
      <c r="N7748"/>
      <c r="O7748"/>
      <c r="P7748"/>
      <c r="Q7748"/>
      <c r="R7748"/>
      <c r="S7748"/>
      <c r="T7748"/>
      <c r="U7748"/>
      <c r="V7748"/>
      <c r="W7748"/>
      <c r="X7748"/>
      <c r="Y7748"/>
      <c r="Z7748"/>
    </row>
    <row r="7749" spans="1:26" x14ac:dyDescent="0.25">
      <c r="A7749"/>
      <c r="B7749"/>
      <c r="C7749"/>
      <c r="D7749"/>
      <c r="E7749"/>
      <c r="F7749"/>
      <c r="G7749"/>
      <c r="H7749"/>
      <c r="I7749"/>
      <c r="J7749"/>
      <c r="K7749"/>
      <c r="L7749"/>
      <c r="M7749"/>
      <c r="N7749"/>
      <c r="O7749"/>
      <c r="P7749"/>
      <c r="Q7749"/>
      <c r="R7749"/>
      <c r="S7749"/>
      <c r="T7749"/>
      <c r="U7749"/>
      <c r="V7749"/>
      <c r="W7749"/>
      <c r="X7749"/>
      <c r="Y7749"/>
      <c r="Z7749"/>
    </row>
    <row r="7750" spans="1:26" x14ac:dyDescent="0.25">
      <c r="A7750"/>
      <c r="B7750"/>
      <c r="C7750"/>
      <c r="D7750"/>
      <c r="E7750"/>
      <c r="F7750"/>
      <c r="G7750"/>
      <c r="H7750"/>
      <c r="I7750"/>
      <c r="J7750"/>
      <c r="K7750"/>
      <c r="L7750"/>
      <c r="M7750"/>
      <c r="N7750"/>
      <c r="O7750"/>
      <c r="P7750"/>
      <c r="Q7750"/>
      <c r="R7750"/>
      <c r="S7750"/>
      <c r="T7750"/>
      <c r="U7750"/>
      <c r="V7750"/>
      <c r="W7750"/>
      <c r="X7750"/>
      <c r="Y7750"/>
      <c r="Z7750"/>
    </row>
    <row r="7751" spans="1:26" x14ac:dyDescent="0.25">
      <c r="A7751"/>
      <c r="B7751"/>
      <c r="C7751"/>
      <c r="D7751"/>
      <c r="E7751"/>
      <c r="F7751"/>
      <c r="G7751"/>
      <c r="H7751"/>
      <c r="I7751"/>
      <c r="J7751"/>
      <c r="K7751"/>
      <c r="L7751"/>
      <c r="M7751"/>
      <c r="N7751"/>
      <c r="O7751"/>
      <c r="P7751"/>
      <c r="Q7751"/>
      <c r="R7751"/>
      <c r="S7751"/>
      <c r="T7751"/>
      <c r="U7751"/>
      <c r="V7751"/>
      <c r="W7751"/>
      <c r="X7751"/>
      <c r="Y7751"/>
      <c r="Z7751"/>
    </row>
    <row r="7752" spans="1:26" x14ac:dyDescent="0.25">
      <c r="A7752"/>
      <c r="B7752"/>
      <c r="C7752"/>
      <c r="D7752"/>
      <c r="E7752"/>
      <c r="F7752"/>
      <c r="G7752"/>
      <c r="H7752"/>
      <c r="I7752"/>
      <c r="J7752"/>
      <c r="K7752"/>
      <c r="L7752"/>
      <c r="M7752"/>
      <c r="N7752"/>
      <c r="O7752"/>
      <c r="P7752"/>
      <c r="Q7752"/>
      <c r="R7752"/>
      <c r="S7752"/>
      <c r="T7752"/>
      <c r="U7752"/>
      <c r="V7752"/>
      <c r="W7752"/>
      <c r="X7752"/>
      <c r="Y7752"/>
      <c r="Z7752"/>
    </row>
    <row r="7753" spans="1:26" x14ac:dyDescent="0.25">
      <c r="A7753"/>
      <c r="B7753"/>
      <c r="C7753"/>
      <c r="D7753"/>
      <c r="E7753"/>
      <c r="F7753"/>
      <c r="G7753"/>
      <c r="H7753"/>
      <c r="I7753"/>
      <c r="J7753"/>
      <c r="K7753"/>
      <c r="L7753"/>
      <c r="M7753"/>
      <c r="N7753"/>
      <c r="O7753"/>
      <c r="P7753"/>
      <c r="Q7753"/>
      <c r="R7753"/>
      <c r="S7753"/>
      <c r="T7753"/>
      <c r="U7753"/>
      <c r="V7753"/>
      <c r="W7753"/>
      <c r="X7753"/>
      <c r="Y7753"/>
      <c r="Z7753"/>
    </row>
    <row r="7754" spans="1:26" x14ac:dyDescent="0.25">
      <c r="A7754"/>
      <c r="B7754"/>
      <c r="C7754"/>
      <c r="D7754"/>
      <c r="E7754"/>
      <c r="F7754"/>
      <c r="G7754"/>
      <c r="H7754"/>
      <c r="I7754"/>
      <c r="J7754"/>
      <c r="K7754"/>
      <c r="L7754"/>
      <c r="M7754"/>
      <c r="N7754"/>
      <c r="O7754"/>
      <c r="P7754"/>
      <c r="Q7754"/>
      <c r="R7754"/>
      <c r="S7754"/>
      <c r="T7754"/>
      <c r="U7754"/>
      <c r="V7754"/>
      <c r="W7754"/>
      <c r="X7754"/>
      <c r="Y7754"/>
      <c r="Z7754"/>
    </row>
    <row r="7755" spans="1:26" x14ac:dyDescent="0.25">
      <c r="A7755"/>
      <c r="B7755"/>
      <c r="C7755"/>
      <c r="D7755"/>
      <c r="E7755"/>
      <c r="F7755"/>
      <c r="G7755"/>
      <c r="H7755"/>
      <c r="I7755"/>
      <c r="J7755"/>
      <c r="K7755"/>
      <c r="L7755"/>
      <c r="M7755"/>
      <c r="N7755"/>
      <c r="O7755"/>
      <c r="P7755"/>
      <c r="Q7755"/>
      <c r="R7755"/>
      <c r="S7755"/>
      <c r="T7755"/>
      <c r="U7755"/>
      <c r="V7755"/>
      <c r="W7755"/>
      <c r="X7755"/>
      <c r="Y7755"/>
      <c r="Z7755"/>
    </row>
    <row r="7756" spans="1:26" x14ac:dyDescent="0.25">
      <c r="A7756"/>
      <c r="B7756"/>
      <c r="C7756"/>
      <c r="D7756"/>
      <c r="E7756"/>
      <c r="F7756"/>
      <c r="G7756"/>
      <c r="H7756"/>
      <c r="I7756"/>
      <c r="J7756"/>
      <c r="K7756"/>
      <c r="L7756"/>
      <c r="M7756"/>
      <c r="N7756"/>
      <c r="O7756"/>
      <c r="P7756"/>
      <c r="Q7756"/>
      <c r="R7756"/>
      <c r="S7756"/>
      <c r="T7756"/>
      <c r="U7756"/>
      <c r="V7756"/>
      <c r="W7756"/>
      <c r="X7756"/>
      <c r="Y7756"/>
      <c r="Z7756"/>
    </row>
    <row r="7757" spans="1:26" x14ac:dyDescent="0.25">
      <c r="A7757"/>
      <c r="B7757"/>
      <c r="C7757"/>
      <c r="D7757"/>
      <c r="E7757"/>
      <c r="F7757"/>
      <c r="G7757"/>
      <c r="H7757"/>
      <c r="I7757"/>
      <c r="J7757"/>
      <c r="K7757"/>
      <c r="L7757"/>
      <c r="M7757"/>
      <c r="N7757"/>
      <c r="O7757"/>
      <c r="P7757"/>
      <c r="Q7757"/>
      <c r="R7757"/>
      <c r="S7757"/>
      <c r="T7757"/>
      <c r="U7757"/>
      <c r="V7757"/>
      <c r="W7757"/>
      <c r="X7757"/>
      <c r="Y7757"/>
      <c r="Z7757"/>
    </row>
    <row r="7758" spans="1:26" x14ac:dyDescent="0.25">
      <c r="A7758"/>
      <c r="B7758"/>
      <c r="C7758"/>
      <c r="D7758"/>
      <c r="E7758"/>
      <c r="F7758"/>
      <c r="G7758"/>
      <c r="H7758"/>
      <c r="I7758"/>
      <c r="J7758"/>
      <c r="K7758"/>
      <c r="L7758"/>
      <c r="M7758"/>
      <c r="N7758"/>
      <c r="O7758"/>
      <c r="P7758"/>
      <c r="Q7758"/>
      <c r="R7758"/>
      <c r="S7758"/>
      <c r="T7758"/>
      <c r="U7758"/>
      <c r="V7758"/>
      <c r="W7758"/>
      <c r="X7758"/>
      <c r="Y7758"/>
      <c r="Z7758"/>
    </row>
    <row r="7759" spans="1:26" x14ac:dyDescent="0.25">
      <c r="A7759"/>
      <c r="B7759"/>
      <c r="C7759"/>
      <c r="D7759"/>
      <c r="E7759"/>
      <c r="F7759"/>
      <c r="G7759"/>
      <c r="H7759"/>
      <c r="I7759"/>
      <c r="J7759"/>
      <c r="K7759"/>
      <c r="L7759"/>
      <c r="M7759"/>
      <c r="N7759"/>
      <c r="O7759"/>
      <c r="P7759"/>
      <c r="Q7759"/>
      <c r="R7759"/>
      <c r="S7759"/>
      <c r="T7759"/>
      <c r="U7759"/>
      <c r="V7759"/>
      <c r="W7759"/>
      <c r="X7759"/>
      <c r="Y7759"/>
      <c r="Z7759"/>
    </row>
    <row r="7760" spans="1:26" x14ac:dyDescent="0.25">
      <c r="A7760"/>
      <c r="B7760"/>
      <c r="C7760"/>
      <c r="D7760"/>
      <c r="E7760"/>
      <c r="F7760"/>
      <c r="G7760"/>
      <c r="H7760"/>
      <c r="I7760"/>
      <c r="J7760"/>
      <c r="K7760"/>
      <c r="L7760"/>
      <c r="M7760"/>
      <c r="N7760"/>
      <c r="O7760"/>
      <c r="P7760"/>
      <c r="Q7760"/>
      <c r="R7760"/>
      <c r="S7760"/>
      <c r="T7760"/>
      <c r="U7760"/>
      <c r="V7760"/>
      <c r="W7760"/>
      <c r="X7760"/>
      <c r="Y7760"/>
      <c r="Z7760"/>
    </row>
    <row r="7761" spans="1:26" x14ac:dyDescent="0.25">
      <c r="A7761"/>
      <c r="B7761"/>
      <c r="C7761"/>
      <c r="D7761"/>
      <c r="E7761"/>
      <c r="F7761"/>
      <c r="G7761"/>
      <c r="H7761"/>
      <c r="I7761"/>
      <c r="J7761"/>
      <c r="K7761"/>
      <c r="L7761"/>
      <c r="M7761"/>
      <c r="N7761"/>
      <c r="O7761"/>
      <c r="P7761"/>
      <c r="Q7761"/>
      <c r="R7761"/>
      <c r="S7761"/>
      <c r="T7761"/>
      <c r="U7761"/>
      <c r="V7761"/>
      <c r="W7761"/>
      <c r="X7761"/>
      <c r="Y7761"/>
      <c r="Z7761"/>
    </row>
    <row r="7762" spans="1:26" x14ac:dyDescent="0.25">
      <c r="A7762"/>
      <c r="B7762"/>
      <c r="C7762"/>
      <c r="D7762"/>
      <c r="E7762"/>
      <c r="F7762"/>
      <c r="G7762"/>
      <c r="H7762"/>
      <c r="I7762"/>
      <c r="J7762"/>
      <c r="K7762"/>
      <c r="L7762"/>
      <c r="M7762"/>
      <c r="N7762"/>
      <c r="O7762"/>
      <c r="P7762"/>
      <c r="Q7762"/>
      <c r="R7762"/>
      <c r="S7762"/>
      <c r="T7762"/>
      <c r="U7762"/>
      <c r="V7762"/>
      <c r="W7762"/>
      <c r="X7762"/>
      <c r="Y7762"/>
      <c r="Z7762"/>
    </row>
    <row r="7763" spans="1:26" x14ac:dyDescent="0.25">
      <c r="A7763"/>
      <c r="B7763"/>
      <c r="C7763"/>
      <c r="D7763"/>
      <c r="E7763"/>
      <c r="F7763"/>
      <c r="G7763"/>
      <c r="H7763"/>
      <c r="I7763"/>
      <c r="J7763"/>
      <c r="K7763"/>
      <c r="L7763"/>
      <c r="M7763"/>
      <c r="N7763"/>
      <c r="O7763"/>
      <c r="P7763"/>
      <c r="Q7763"/>
      <c r="R7763"/>
      <c r="S7763"/>
      <c r="T7763"/>
      <c r="U7763"/>
      <c r="V7763"/>
      <c r="W7763"/>
      <c r="X7763"/>
      <c r="Y7763"/>
      <c r="Z7763"/>
    </row>
    <row r="7764" spans="1:26" x14ac:dyDescent="0.25">
      <c r="A7764"/>
      <c r="B7764"/>
      <c r="C7764"/>
      <c r="D7764"/>
      <c r="E7764"/>
      <c r="F7764"/>
      <c r="G7764"/>
      <c r="H7764"/>
      <c r="I7764"/>
      <c r="J7764"/>
      <c r="K7764"/>
      <c r="L7764"/>
      <c r="M7764"/>
      <c r="N7764"/>
      <c r="O7764"/>
      <c r="P7764"/>
      <c r="Q7764"/>
      <c r="R7764"/>
      <c r="S7764"/>
      <c r="T7764"/>
      <c r="U7764"/>
      <c r="V7764"/>
      <c r="W7764"/>
      <c r="X7764"/>
      <c r="Y7764"/>
      <c r="Z7764"/>
    </row>
    <row r="7765" spans="1:26" x14ac:dyDescent="0.25">
      <c r="A7765"/>
      <c r="B7765"/>
      <c r="C7765"/>
      <c r="D7765"/>
      <c r="E7765"/>
      <c r="F7765"/>
      <c r="G7765"/>
      <c r="H7765"/>
      <c r="I7765"/>
      <c r="J7765"/>
      <c r="K7765"/>
      <c r="L7765"/>
      <c r="M7765"/>
      <c r="N7765"/>
      <c r="O7765"/>
      <c r="P7765"/>
      <c r="Q7765"/>
      <c r="R7765"/>
      <c r="S7765"/>
      <c r="T7765"/>
      <c r="U7765"/>
      <c r="V7765"/>
      <c r="W7765"/>
      <c r="X7765"/>
      <c r="Y7765"/>
      <c r="Z7765"/>
    </row>
    <row r="7766" spans="1:26" x14ac:dyDescent="0.25">
      <c r="A7766"/>
      <c r="B7766"/>
      <c r="C7766"/>
      <c r="D7766"/>
      <c r="E7766"/>
      <c r="F7766"/>
      <c r="G7766"/>
      <c r="H7766"/>
      <c r="I7766"/>
      <c r="J7766"/>
      <c r="K7766"/>
      <c r="L7766"/>
      <c r="M7766"/>
      <c r="N7766"/>
      <c r="O7766"/>
      <c r="P7766"/>
      <c r="Q7766"/>
      <c r="R7766"/>
      <c r="S7766"/>
      <c r="T7766"/>
      <c r="U7766"/>
      <c r="V7766"/>
      <c r="W7766"/>
      <c r="X7766"/>
      <c r="Y7766"/>
      <c r="Z7766"/>
    </row>
    <row r="7767" spans="1:26" x14ac:dyDescent="0.25">
      <c r="A7767"/>
      <c r="B7767"/>
      <c r="C7767"/>
      <c r="D7767"/>
      <c r="E7767"/>
      <c r="F7767"/>
      <c r="G7767"/>
      <c r="H7767"/>
      <c r="I7767"/>
      <c r="J7767"/>
      <c r="K7767"/>
      <c r="L7767"/>
      <c r="M7767"/>
      <c r="N7767"/>
      <c r="O7767"/>
      <c r="P7767"/>
      <c r="Q7767"/>
      <c r="R7767"/>
      <c r="S7767"/>
      <c r="T7767"/>
      <c r="U7767"/>
      <c r="V7767"/>
      <c r="W7767"/>
      <c r="X7767"/>
      <c r="Y7767"/>
      <c r="Z7767"/>
    </row>
    <row r="7768" spans="1:26" x14ac:dyDescent="0.25">
      <c r="A7768"/>
      <c r="B7768"/>
      <c r="C7768"/>
      <c r="D7768"/>
      <c r="E7768"/>
      <c r="F7768"/>
      <c r="G7768"/>
      <c r="H7768"/>
      <c r="I7768"/>
      <c r="J7768"/>
      <c r="K7768"/>
      <c r="L7768"/>
      <c r="M7768"/>
      <c r="N7768"/>
      <c r="O7768"/>
      <c r="P7768"/>
      <c r="Q7768"/>
      <c r="R7768"/>
      <c r="S7768"/>
      <c r="T7768"/>
      <c r="U7768"/>
      <c r="V7768"/>
      <c r="W7768"/>
      <c r="X7768"/>
      <c r="Y7768"/>
      <c r="Z7768"/>
    </row>
    <row r="7769" spans="1:26" x14ac:dyDescent="0.25">
      <c r="A7769"/>
      <c r="B7769"/>
      <c r="C7769"/>
      <c r="D7769"/>
      <c r="E7769"/>
      <c r="F7769"/>
      <c r="G7769"/>
      <c r="H7769"/>
      <c r="I7769"/>
      <c r="J7769"/>
      <c r="K7769"/>
      <c r="L7769"/>
      <c r="M7769"/>
      <c r="N7769"/>
      <c r="O7769"/>
      <c r="P7769"/>
      <c r="Q7769"/>
      <c r="R7769"/>
      <c r="S7769"/>
      <c r="T7769"/>
      <c r="U7769"/>
      <c r="V7769"/>
      <c r="W7769"/>
      <c r="X7769"/>
      <c r="Y7769"/>
      <c r="Z7769"/>
    </row>
    <row r="7770" spans="1:26" x14ac:dyDescent="0.25">
      <c r="A7770"/>
      <c r="B7770"/>
      <c r="C7770"/>
      <c r="D7770"/>
      <c r="E7770"/>
      <c r="F7770"/>
      <c r="G7770"/>
      <c r="H7770"/>
      <c r="I7770"/>
      <c r="J7770"/>
      <c r="K7770"/>
      <c r="L7770"/>
      <c r="M7770"/>
      <c r="N7770"/>
      <c r="O7770"/>
      <c r="P7770"/>
      <c r="Q7770"/>
      <c r="R7770"/>
      <c r="S7770"/>
      <c r="T7770"/>
      <c r="U7770"/>
      <c r="V7770"/>
      <c r="W7770"/>
      <c r="X7770"/>
      <c r="Y7770"/>
      <c r="Z7770"/>
    </row>
    <row r="7771" spans="1:26" x14ac:dyDescent="0.25">
      <c r="A7771"/>
      <c r="B7771"/>
      <c r="C7771"/>
      <c r="D7771"/>
      <c r="E7771"/>
      <c r="F7771"/>
      <c r="G7771"/>
      <c r="H7771"/>
      <c r="I7771"/>
      <c r="J7771"/>
      <c r="K7771"/>
      <c r="L7771"/>
      <c r="M7771"/>
      <c r="N7771"/>
      <c r="O7771"/>
      <c r="P7771"/>
      <c r="Q7771"/>
      <c r="R7771"/>
      <c r="S7771"/>
      <c r="T7771"/>
      <c r="U7771"/>
      <c r="V7771"/>
      <c r="W7771"/>
      <c r="X7771"/>
      <c r="Y7771"/>
      <c r="Z7771"/>
    </row>
    <row r="7772" spans="1:26" x14ac:dyDescent="0.25">
      <c r="A7772"/>
      <c r="B7772"/>
      <c r="C7772"/>
      <c r="D7772"/>
      <c r="E7772"/>
      <c r="F7772"/>
      <c r="G7772"/>
      <c r="H7772"/>
      <c r="I7772"/>
      <c r="J7772"/>
      <c r="K7772"/>
      <c r="L7772"/>
      <c r="M7772"/>
      <c r="N7772"/>
      <c r="O7772"/>
      <c r="P7772"/>
      <c r="Q7772"/>
      <c r="R7772"/>
      <c r="S7772"/>
      <c r="T7772"/>
      <c r="U7772"/>
      <c r="V7772"/>
      <c r="W7772"/>
      <c r="X7772"/>
      <c r="Y7772"/>
      <c r="Z7772"/>
    </row>
    <row r="7773" spans="1:26" x14ac:dyDescent="0.25">
      <c r="A7773"/>
      <c r="B7773"/>
      <c r="C7773"/>
      <c r="D7773"/>
      <c r="E7773"/>
      <c r="F7773"/>
      <c r="G7773"/>
      <c r="H7773"/>
      <c r="I7773"/>
      <c r="J7773"/>
      <c r="K7773"/>
      <c r="L7773"/>
      <c r="M7773"/>
      <c r="N7773"/>
      <c r="O7773"/>
      <c r="P7773"/>
      <c r="Q7773"/>
      <c r="R7773"/>
      <c r="S7773"/>
      <c r="T7773"/>
      <c r="U7773"/>
      <c r="V7773"/>
      <c r="W7773"/>
      <c r="X7773"/>
      <c r="Y7773"/>
      <c r="Z7773"/>
    </row>
    <row r="7774" spans="1:26" x14ac:dyDescent="0.25">
      <c r="A7774"/>
      <c r="B7774"/>
      <c r="C7774"/>
      <c r="D7774"/>
      <c r="E7774"/>
      <c r="F7774"/>
      <c r="G7774"/>
      <c r="H7774"/>
      <c r="I7774"/>
      <c r="J7774"/>
      <c r="K7774"/>
      <c r="L7774"/>
      <c r="M7774"/>
      <c r="N7774"/>
      <c r="O7774"/>
      <c r="P7774"/>
      <c r="Q7774"/>
      <c r="R7774"/>
      <c r="S7774"/>
      <c r="T7774"/>
      <c r="U7774"/>
      <c r="V7774"/>
      <c r="W7774"/>
      <c r="X7774"/>
      <c r="Y7774"/>
      <c r="Z7774"/>
    </row>
    <row r="7775" spans="1:26" x14ac:dyDescent="0.25">
      <c r="A7775"/>
      <c r="B7775"/>
      <c r="C7775"/>
      <c r="D7775"/>
      <c r="E7775"/>
      <c r="F7775"/>
      <c r="G7775"/>
      <c r="H7775"/>
      <c r="I7775"/>
      <c r="J7775"/>
      <c r="K7775"/>
      <c r="L7775"/>
      <c r="M7775"/>
      <c r="N7775"/>
      <c r="O7775"/>
      <c r="P7775"/>
      <c r="Q7775"/>
      <c r="R7775"/>
      <c r="S7775"/>
      <c r="T7775"/>
      <c r="U7775"/>
      <c r="V7775"/>
      <c r="W7775"/>
      <c r="X7775"/>
      <c r="Y7775"/>
      <c r="Z7775"/>
    </row>
    <row r="7776" spans="1:26" x14ac:dyDescent="0.25">
      <c r="A7776"/>
      <c r="B7776"/>
      <c r="C7776"/>
      <c r="D7776"/>
      <c r="E7776"/>
      <c r="F7776"/>
      <c r="G7776"/>
      <c r="H7776"/>
      <c r="I7776"/>
      <c r="J7776"/>
      <c r="K7776"/>
      <c r="L7776"/>
      <c r="M7776"/>
      <c r="N7776"/>
      <c r="O7776"/>
      <c r="P7776"/>
      <c r="Q7776"/>
      <c r="R7776"/>
      <c r="S7776"/>
      <c r="T7776"/>
      <c r="U7776"/>
      <c r="V7776"/>
      <c r="W7776"/>
      <c r="X7776"/>
      <c r="Y7776"/>
      <c r="Z7776"/>
    </row>
    <row r="7777" spans="1:26" x14ac:dyDescent="0.25">
      <c r="A7777"/>
      <c r="B7777"/>
      <c r="C7777"/>
      <c r="D7777"/>
      <c r="E7777"/>
      <c r="F7777"/>
      <c r="G7777"/>
      <c r="H7777"/>
      <c r="I7777"/>
      <c r="J7777"/>
      <c r="K7777"/>
      <c r="L7777"/>
      <c r="M7777"/>
      <c r="N7777"/>
      <c r="O7777"/>
      <c r="P7777"/>
      <c r="Q7777"/>
      <c r="R7777"/>
      <c r="S7777"/>
      <c r="T7777"/>
      <c r="U7777"/>
      <c r="V7777"/>
      <c r="W7777"/>
      <c r="X7777"/>
      <c r="Y7777"/>
      <c r="Z7777"/>
    </row>
    <row r="7778" spans="1:26" x14ac:dyDescent="0.25">
      <c r="A7778"/>
      <c r="B7778"/>
      <c r="C7778"/>
      <c r="D7778"/>
      <c r="E7778"/>
      <c r="F7778"/>
      <c r="G7778"/>
      <c r="H7778"/>
      <c r="I7778"/>
      <c r="J7778"/>
      <c r="K7778"/>
      <c r="L7778"/>
      <c r="M7778"/>
      <c r="N7778"/>
      <c r="O7778"/>
      <c r="P7778"/>
      <c r="Q7778"/>
      <c r="R7778"/>
      <c r="S7778"/>
      <c r="T7778"/>
      <c r="U7778"/>
      <c r="V7778"/>
      <c r="W7778"/>
      <c r="X7778"/>
      <c r="Y7778"/>
      <c r="Z7778"/>
    </row>
    <row r="7779" spans="1:26" x14ac:dyDescent="0.25">
      <c r="A7779"/>
      <c r="B7779"/>
      <c r="C7779"/>
      <c r="D7779"/>
      <c r="E7779"/>
      <c r="F7779"/>
      <c r="G7779"/>
      <c r="H7779"/>
      <c r="I7779"/>
      <c r="J7779"/>
      <c r="K7779"/>
      <c r="L7779"/>
      <c r="M7779"/>
      <c r="N7779"/>
      <c r="O7779"/>
      <c r="P7779"/>
      <c r="Q7779"/>
      <c r="R7779"/>
      <c r="S7779"/>
      <c r="T7779"/>
      <c r="U7779"/>
      <c r="V7779"/>
      <c r="W7779"/>
      <c r="X7779"/>
      <c r="Y7779"/>
      <c r="Z7779"/>
    </row>
    <row r="7780" spans="1:26" x14ac:dyDescent="0.25">
      <c r="A7780"/>
      <c r="B7780"/>
      <c r="C7780"/>
      <c r="D7780"/>
      <c r="E7780"/>
      <c r="F7780"/>
      <c r="G7780"/>
      <c r="H7780"/>
      <c r="I7780"/>
      <c r="J7780"/>
      <c r="K7780"/>
      <c r="L7780"/>
      <c r="M7780"/>
      <c r="N7780"/>
      <c r="O7780"/>
      <c r="P7780"/>
      <c r="Q7780"/>
      <c r="R7780"/>
      <c r="S7780"/>
      <c r="T7780"/>
      <c r="U7780"/>
      <c r="V7780"/>
      <c r="W7780"/>
      <c r="X7780"/>
      <c r="Y7780"/>
      <c r="Z7780"/>
    </row>
    <row r="7781" spans="1:26" x14ac:dyDescent="0.25">
      <c r="A7781"/>
      <c r="B7781"/>
      <c r="C7781"/>
      <c r="D7781"/>
      <c r="E7781"/>
      <c r="F7781"/>
      <c r="G7781"/>
      <c r="H7781"/>
      <c r="I7781"/>
      <c r="J7781"/>
      <c r="K7781"/>
      <c r="L7781"/>
      <c r="M7781"/>
      <c r="N7781"/>
      <c r="O7781"/>
      <c r="P7781"/>
      <c r="Q7781"/>
      <c r="R7781"/>
      <c r="S7781"/>
      <c r="T7781"/>
      <c r="U7781"/>
      <c r="V7781"/>
      <c r="W7781"/>
      <c r="X7781"/>
      <c r="Y7781"/>
      <c r="Z7781"/>
    </row>
    <row r="7782" spans="1:26" x14ac:dyDescent="0.25">
      <c r="A7782"/>
      <c r="B7782"/>
      <c r="C7782"/>
      <c r="D7782"/>
      <c r="E7782"/>
      <c r="F7782"/>
      <c r="G7782"/>
      <c r="H7782"/>
      <c r="I7782"/>
      <c r="J7782"/>
      <c r="K7782"/>
      <c r="L7782"/>
      <c r="M7782"/>
      <c r="N7782"/>
      <c r="O7782"/>
      <c r="P7782"/>
      <c r="Q7782"/>
      <c r="R7782"/>
      <c r="S7782"/>
      <c r="T7782"/>
      <c r="U7782"/>
      <c r="V7782"/>
      <c r="W7782"/>
      <c r="X7782"/>
      <c r="Y7782"/>
      <c r="Z7782"/>
    </row>
    <row r="7783" spans="1:26" x14ac:dyDescent="0.25">
      <c r="A7783"/>
      <c r="B7783"/>
      <c r="C7783"/>
      <c r="D7783"/>
      <c r="E7783"/>
      <c r="F7783"/>
      <c r="G7783"/>
      <c r="H7783"/>
      <c r="I7783"/>
      <c r="J7783"/>
      <c r="K7783"/>
      <c r="L7783"/>
      <c r="M7783"/>
      <c r="N7783"/>
      <c r="O7783"/>
      <c r="P7783"/>
      <c r="Q7783"/>
      <c r="R7783"/>
      <c r="S7783"/>
      <c r="T7783"/>
      <c r="U7783"/>
      <c r="V7783"/>
      <c r="W7783"/>
      <c r="X7783"/>
      <c r="Y7783"/>
      <c r="Z7783"/>
    </row>
    <row r="7784" spans="1:26" x14ac:dyDescent="0.25">
      <c r="A7784"/>
      <c r="B7784"/>
      <c r="C7784"/>
      <c r="D7784"/>
      <c r="E7784"/>
      <c r="F7784"/>
      <c r="G7784"/>
      <c r="H7784"/>
      <c r="I7784"/>
      <c r="J7784"/>
      <c r="K7784"/>
      <c r="L7784"/>
      <c r="M7784"/>
      <c r="N7784"/>
      <c r="O7784"/>
      <c r="P7784"/>
      <c r="Q7784"/>
      <c r="R7784"/>
      <c r="S7784"/>
      <c r="T7784"/>
      <c r="U7784"/>
      <c r="V7784"/>
      <c r="W7784"/>
      <c r="X7784"/>
      <c r="Y7784"/>
      <c r="Z7784"/>
    </row>
    <row r="7785" spans="1:26" x14ac:dyDescent="0.25">
      <c r="A7785"/>
      <c r="B7785"/>
      <c r="C7785"/>
      <c r="D7785"/>
      <c r="E7785"/>
      <c r="F7785"/>
      <c r="G7785"/>
      <c r="H7785"/>
      <c r="I7785"/>
      <c r="J7785"/>
      <c r="K7785"/>
      <c r="L7785"/>
      <c r="M7785"/>
      <c r="N7785"/>
      <c r="O7785"/>
      <c r="P7785"/>
      <c r="Q7785"/>
      <c r="R7785"/>
      <c r="S7785"/>
      <c r="T7785"/>
      <c r="U7785"/>
      <c r="V7785"/>
      <c r="W7785"/>
      <c r="X7785"/>
      <c r="Y7785"/>
      <c r="Z7785"/>
    </row>
    <row r="7786" spans="1:26" x14ac:dyDescent="0.25">
      <c r="A7786"/>
      <c r="B7786"/>
      <c r="C7786"/>
      <c r="D7786"/>
      <c r="E7786"/>
      <c r="F7786"/>
      <c r="G7786"/>
      <c r="H7786"/>
      <c r="I7786"/>
      <c r="J7786"/>
      <c r="K7786"/>
      <c r="L7786"/>
      <c r="M7786"/>
      <c r="N7786"/>
      <c r="O7786"/>
      <c r="P7786"/>
      <c r="Q7786"/>
      <c r="R7786"/>
      <c r="S7786"/>
      <c r="T7786"/>
      <c r="U7786"/>
      <c r="V7786"/>
      <c r="W7786"/>
      <c r="X7786"/>
      <c r="Y7786"/>
      <c r="Z7786"/>
    </row>
    <row r="7787" spans="1:26" x14ac:dyDescent="0.25">
      <c r="A7787"/>
      <c r="B7787"/>
      <c r="C7787"/>
      <c r="D7787"/>
      <c r="E7787"/>
      <c r="F7787"/>
      <c r="G7787"/>
      <c r="H7787"/>
      <c r="I7787"/>
      <c r="J7787"/>
      <c r="K7787"/>
      <c r="L7787"/>
      <c r="M7787"/>
      <c r="N7787"/>
      <c r="O7787"/>
      <c r="P7787"/>
      <c r="Q7787"/>
      <c r="R7787"/>
      <c r="S7787"/>
      <c r="T7787"/>
      <c r="U7787"/>
      <c r="V7787"/>
      <c r="W7787"/>
      <c r="X7787"/>
      <c r="Y7787"/>
      <c r="Z7787"/>
    </row>
    <row r="7788" spans="1:26" x14ac:dyDescent="0.25">
      <c r="A7788"/>
      <c r="B7788"/>
      <c r="C7788"/>
      <c r="D7788"/>
      <c r="E7788"/>
      <c r="F7788"/>
      <c r="G7788"/>
      <c r="H7788"/>
      <c r="I7788"/>
      <c r="J7788"/>
      <c r="K7788"/>
      <c r="L7788"/>
      <c r="M7788"/>
      <c r="N7788"/>
      <c r="O7788"/>
      <c r="P7788"/>
      <c r="Q7788"/>
      <c r="R7788"/>
      <c r="S7788"/>
      <c r="T7788"/>
      <c r="U7788"/>
      <c r="V7788"/>
      <c r="W7788"/>
      <c r="X7788"/>
      <c r="Y7788"/>
      <c r="Z7788"/>
    </row>
    <row r="7789" spans="1:26" x14ac:dyDescent="0.25">
      <c r="A7789"/>
      <c r="B7789"/>
      <c r="C7789"/>
      <c r="D7789"/>
      <c r="E7789"/>
      <c r="F7789"/>
      <c r="G7789"/>
      <c r="H7789"/>
      <c r="I7789"/>
      <c r="J7789"/>
      <c r="K7789"/>
      <c r="L7789"/>
      <c r="M7789"/>
      <c r="N7789"/>
      <c r="O7789"/>
      <c r="P7789"/>
      <c r="Q7789"/>
      <c r="R7789"/>
      <c r="S7789"/>
      <c r="T7789"/>
      <c r="U7789"/>
      <c r="V7789"/>
      <c r="W7789"/>
      <c r="X7789"/>
      <c r="Y7789"/>
      <c r="Z7789"/>
    </row>
    <row r="7790" spans="1:26" x14ac:dyDescent="0.25">
      <c r="A7790"/>
      <c r="B7790"/>
      <c r="C7790"/>
      <c r="D7790"/>
      <c r="E7790"/>
      <c r="F7790"/>
      <c r="G7790"/>
      <c r="H7790"/>
      <c r="I7790"/>
      <c r="J7790"/>
      <c r="K7790"/>
      <c r="L7790"/>
      <c r="M7790"/>
      <c r="N7790"/>
      <c r="O7790"/>
      <c r="P7790"/>
      <c r="Q7790"/>
      <c r="R7790"/>
      <c r="S7790"/>
      <c r="T7790"/>
      <c r="U7790"/>
      <c r="V7790"/>
      <c r="W7790"/>
      <c r="X7790"/>
      <c r="Y7790"/>
      <c r="Z7790"/>
    </row>
    <row r="7791" spans="1:26" x14ac:dyDescent="0.25">
      <c r="A7791"/>
      <c r="B7791"/>
      <c r="C7791"/>
      <c r="D7791"/>
      <c r="E7791"/>
      <c r="F7791"/>
      <c r="G7791"/>
      <c r="H7791"/>
      <c r="I7791"/>
      <c r="J7791"/>
      <c r="K7791"/>
      <c r="L7791"/>
      <c r="M7791"/>
      <c r="N7791"/>
      <c r="O7791"/>
      <c r="P7791"/>
      <c r="Q7791"/>
      <c r="R7791"/>
      <c r="S7791"/>
      <c r="T7791"/>
      <c r="U7791"/>
      <c r="V7791"/>
      <c r="W7791"/>
      <c r="X7791"/>
      <c r="Y7791"/>
      <c r="Z7791"/>
    </row>
    <row r="7792" spans="1:26" x14ac:dyDescent="0.25">
      <c r="A7792"/>
      <c r="B7792"/>
      <c r="C7792"/>
      <c r="D7792"/>
      <c r="E7792"/>
      <c r="F7792"/>
      <c r="G7792"/>
      <c r="H7792"/>
      <c r="I7792"/>
      <c r="J7792"/>
      <c r="K7792"/>
      <c r="L7792"/>
      <c r="M7792"/>
      <c r="N7792"/>
      <c r="O7792"/>
      <c r="P7792"/>
      <c r="Q7792"/>
      <c r="R7792"/>
      <c r="S7792"/>
      <c r="T7792"/>
      <c r="U7792"/>
      <c r="V7792"/>
      <c r="W7792"/>
      <c r="X7792"/>
      <c r="Y7792"/>
      <c r="Z7792"/>
    </row>
    <row r="7793" spans="1:26" x14ac:dyDescent="0.25">
      <c r="A7793"/>
      <c r="B7793"/>
      <c r="C7793"/>
      <c r="D7793"/>
      <c r="E7793"/>
      <c r="F7793"/>
      <c r="G7793"/>
      <c r="H7793"/>
      <c r="I7793"/>
      <c r="J7793"/>
      <c r="K7793"/>
      <c r="L7793"/>
      <c r="M7793"/>
      <c r="N7793"/>
      <c r="O7793"/>
      <c r="P7793"/>
      <c r="Q7793"/>
      <c r="R7793"/>
      <c r="S7793"/>
      <c r="T7793"/>
      <c r="U7793"/>
      <c r="V7793"/>
      <c r="W7793"/>
      <c r="X7793"/>
      <c r="Y7793"/>
      <c r="Z7793"/>
    </row>
    <row r="7794" spans="1:26" x14ac:dyDescent="0.25">
      <c r="A7794"/>
      <c r="B7794"/>
      <c r="C7794"/>
      <c r="D7794"/>
      <c r="E7794"/>
      <c r="F7794"/>
      <c r="G7794"/>
      <c r="H7794"/>
      <c r="I7794"/>
      <c r="J7794"/>
      <c r="K7794"/>
      <c r="L7794"/>
      <c r="M7794"/>
      <c r="N7794"/>
      <c r="O7794"/>
      <c r="P7794"/>
      <c r="Q7794"/>
      <c r="R7794"/>
      <c r="S7794"/>
      <c r="T7794"/>
      <c r="U7794"/>
      <c r="V7794"/>
      <c r="W7794"/>
      <c r="X7794"/>
      <c r="Y7794"/>
      <c r="Z7794"/>
    </row>
    <row r="7795" spans="1:26" x14ac:dyDescent="0.25">
      <c r="A7795"/>
      <c r="B7795"/>
      <c r="C7795"/>
      <c r="D7795"/>
      <c r="E7795"/>
      <c r="F7795"/>
      <c r="G7795"/>
      <c r="H7795"/>
      <c r="I7795"/>
      <c r="J7795"/>
      <c r="K7795"/>
      <c r="L7795"/>
      <c r="M7795"/>
      <c r="N7795"/>
      <c r="O7795"/>
      <c r="P7795"/>
      <c r="Q7795"/>
      <c r="R7795"/>
      <c r="S7795"/>
      <c r="T7795"/>
      <c r="U7795"/>
      <c r="V7795"/>
      <c r="W7795"/>
      <c r="X7795"/>
      <c r="Y7795"/>
      <c r="Z7795"/>
    </row>
    <row r="7796" spans="1:26" x14ac:dyDescent="0.25">
      <c r="A7796"/>
      <c r="B7796"/>
      <c r="C7796"/>
      <c r="D7796"/>
      <c r="E7796"/>
      <c r="F7796"/>
      <c r="G7796"/>
      <c r="H7796"/>
      <c r="I7796"/>
      <c r="J7796"/>
      <c r="K7796"/>
      <c r="L7796"/>
      <c r="M7796"/>
      <c r="N7796"/>
      <c r="O7796"/>
      <c r="P7796"/>
      <c r="Q7796"/>
      <c r="R7796"/>
      <c r="S7796"/>
      <c r="T7796"/>
      <c r="U7796"/>
      <c r="V7796"/>
      <c r="W7796"/>
      <c r="X7796"/>
      <c r="Y7796"/>
      <c r="Z7796"/>
    </row>
    <row r="7797" spans="1:26" x14ac:dyDescent="0.25">
      <c r="A7797"/>
      <c r="B7797"/>
      <c r="C7797"/>
      <c r="D7797"/>
      <c r="E7797"/>
      <c r="F7797"/>
      <c r="G7797"/>
      <c r="H7797"/>
      <c r="I7797"/>
      <c r="J7797"/>
      <c r="K7797"/>
      <c r="L7797"/>
      <c r="M7797"/>
      <c r="N7797"/>
      <c r="O7797"/>
      <c r="P7797"/>
      <c r="Q7797"/>
      <c r="R7797"/>
      <c r="S7797"/>
      <c r="T7797"/>
      <c r="U7797"/>
      <c r="V7797"/>
      <c r="W7797"/>
      <c r="X7797"/>
      <c r="Y7797"/>
      <c r="Z7797"/>
    </row>
    <row r="7798" spans="1:26" x14ac:dyDescent="0.25">
      <c r="A7798"/>
      <c r="B7798"/>
      <c r="C7798"/>
      <c r="D7798"/>
      <c r="E7798"/>
      <c r="F7798"/>
      <c r="G7798"/>
      <c r="H7798"/>
      <c r="I7798"/>
      <c r="J7798"/>
      <c r="K7798"/>
      <c r="L7798"/>
      <c r="M7798"/>
      <c r="N7798"/>
      <c r="O7798"/>
      <c r="P7798"/>
      <c r="Q7798"/>
      <c r="R7798"/>
      <c r="S7798"/>
      <c r="T7798"/>
      <c r="U7798"/>
      <c r="V7798"/>
      <c r="W7798"/>
      <c r="X7798"/>
      <c r="Y7798"/>
      <c r="Z7798"/>
    </row>
    <row r="7799" spans="1:26" x14ac:dyDescent="0.25">
      <c r="A7799"/>
      <c r="B7799"/>
      <c r="C7799"/>
      <c r="D7799"/>
      <c r="E7799"/>
      <c r="F7799"/>
      <c r="G7799"/>
      <c r="H7799"/>
      <c r="I7799"/>
      <c r="J7799"/>
      <c r="K7799"/>
      <c r="L7799"/>
      <c r="M7799"/>
      <c r="N7799"/>
      <c r="O7799"/>
      <c r="P7799"/>
      <c r="Q7799"/>
      <c r="R7799"/>
      <c r="S7799"/>
      <c r="T7799"/>
      <c r="U7799"/>
      <c r="V7799"/>
      <c r="W7799"/>
      <c r="X7799"/>
      <c r="Y7799"/>
      <c r="Z7799"/>
    </row>
    <row r="7800" spans="1:26" x14ac:dyDescent="0.25">
      <c r="A7800"/>
      <c r="B7800"/>
      <c r="C7800"/>
      <c r="D7800"/>
      <c r="E7800"/>
      <c r="F7800"/>
      <c r="G7800"/>
      <c r="H7800"/>
      <c r="I7800"/>
      <c r="J7800"/>
      <c r="K7800"/>
      <c r="L7800"/>
      <c r="M7800"/>
      <c r="N7800"/>
      <c r="O7800"/>
      <c r="P7800"/>
      <c r="Q7800"/>
      <c r="R7800"/>
      <c r="S7800"/>
      <c r="T7800"/>
      <c r="U7800"/>
      <c r="V7800"/>
      <c r="W7800"/>
      <c r="X7800"/>
      <c r="Y7800"/>
      <c r="Z7800"/>
    </row>
    <row r="7801" spans="1:26" x14ac:dyDescent="0.25">
      <c r="A7801"/>
      <c r="B7801"/>
      <c r="C7801"/>
      <c r="D7801"/>
      <c r="E7801"/>
      <c r="F7801"/>
      <c r="G7801"/>
      <c r="H7801"/>
      <c r="I7801"/>
      <c r="J7801"/>
      <c r="K7801"/>
      <c r="L7801"/>
      <c r="M7801"/>
      <c r="N7801"/>
      <c r="O7801"/>
      <c r="P7801"/>
      <c r="Q7801"/>
      <c r="R7801"/>
      <c r="S7801"/>
      <c r="T7801"/>
      <c r="U7801"/>
      <c r="V7801"/>
      <c r="W7801"/>
      <c r="X7801"/>
      <c r="Y7801"/>
      <c r="Z7801"/>
    </row>
    <row r="7802" spans="1:26" x14ac:dyDescent="0.25">
      <c r="A7802"/>
      <c r="B7802"/>
      <c r="C7802"/>
      <c r="D7802"/>
      <c r="E7802"/>
      <c r="F7802"/>
      <c r="G7802"/>
      <c r="H7802"/>
      <c r="I7802"/>
      <c r="J7802"/>
      <c r="K7802"/>
      <c r="L7802"/>
      <c r="M7802"/>
      <c r="N7802"/>
      <c r="O7802"/>
      <c r="P7802"/>
      <c r="Q7802"/>
      <c r="R7802"/>
      <c r="S7802"/>
      <c r="T7802"/>
      <c r="U7802"/>
      <c r="V7802"/>
      <c r="W7802"/>
      <c r="X7802"/>
      <c r="Y7802"/>
      <c r="Z7802"/>
    </row>
    <row r="7803" spans="1:26" x14ac:dyDescent="0.25">
      <c r="A7803"/>
      <c r="B7803"/>
      <c r="C7803"/>
      <c r="D7803"/>
      <c r="E7803"/>
      <c r="F7803"/>
      <c r="G7803"/>
      <c r="H7803"/>
      <c r="I7803"/>
      <c r="J7803"/>
      <c r="K7803"/>
      <c r="L7803"/>
      <c r="M7803"/>
      <c r="N7803"/>
      <c r="O7803"/>
      <c r="P7803"/>
      <c r="Q7803"/>
      <c r="R7803"/>
      <c r="S7803"/>
      <c r="T7803"/>
      <c r="U7803"/>
      <c r="V7803"/>
      <c r="W7803"/>
      <c r="X7803"/>
      <c r="Y7803"/>
      <c r="Z7803"/>
    </row>
    <row r="7804" spans="1:26" x14ac:dyDescent="0.25">
      <c r="A7804"/>
      <c r="B7804"/>
      <c r="C7804"/>
      <c r="D7804"/>
      <c r="E7804"/>
      <c r="F7804"/>
      <c r="G7804"/>
      <c r="H7804"/>
      <c r="I7804"/>
      <c r="J7804"/>
      <c r="K7804"/>
      <c r="L7804"/>
      <c r="M7804"/>
      <c r="N7804"/>
      <c r="O7804"/>
      <c r="P7804"/>
      <c r="Q7804"/>
      <c r="R7804"/>
      <c r="S7804"/>
      <c r="T7804"/>
      <c r="U7804"/>
      <c r="V7804"/>
      <c r="W7804"/>
      <c r="X7804"/>
      <c r="Y7804"/>
      <c r="Z7804"/>
    </row>
    <row r="7805" spans="1:26" x14ac:dyDescent="0.25">
      <c r="A7805"/>
      <c r="B7805"/>
      <c r="C7805"/>
      <c r="D7805"/>
      <c r="E7805"/>
      <c r="F7805"/>
      <c r="G7805"/>
      <c r="H7805"/>
      <c r="I7805"/>
      <c r="J7805"/>
      <c r="K7805"/>
      <c r="L7805"/>
      <c r="M7805"/>
      <c r="N7805"/>
      <c r="O7805"/>
      <c r="P7805"/>
      <c r="Q7805"/>
      <c r="R7805"/>
      <c r="S7805"/>
      <c r="T7805"/>
      <c r="U7805"/>
      <c r="V7805"/>
      <c r="W7805"/>
      <c r="X7805"/>
      <c r="Y7805"/>
      <c r="Z7805"/>
    </row>
    <row r="7806" spans="1:26" x14ac:dyDescent="0.25">
      <c r="A7806"/>
      <c r="B7806"/>
      <c r="C7806"/>
      <c r="D7806"/>
      <c r="E7806"/>
      <c r="F7806"/>
      <c r="G7806"/>
      <c r="H7806"/>
      <c r="I7806"/>
      <c r="J7806"/>
      <c r="K7806"/>
      <c r="L7806"/>
      <c r="M7806"/>
      <c r="N7806"/>
      <c r="O7806"/>
      <c r="P7806"/>
      <c r="Q7806"/>
      <c r="R7806"/>
      <c r="S7806"/>
      <c r="T7806"/>
      <c r="U7806"/>
      <c r="V7806"/>
      <c r="W7806"/>
      <c r="X7806"/>
      <c r="Y7806"/>
      <c r="Z7806"/>
    </row>
    <row r="7807" spans="1:26" x14ac:dyDescent="0.25">
      <c r="A7807"/>
      <c r="B7807"/>
      <c r="C7807"/>
      <c r="D7807"/>
      <c r="E7807"/>
      <c r="F7807"/>
      <c r="G7807"/>
      <c r="H7807"/>
      <c r="I7807"/>
      <c r="J7807"/>
      <c r="K7807"/>
      <c r="L7807"/>
      <c r="M7807"/>
      <c r="N7807"/>
      <c r="O7807"/>
      <c r="P7807"/>
      <c r="Q7807"/>
      <c r="R7807"/>
      <c r="S7807"/>
      <c r="T7807"/>
      <c r="U7807"/>
      <c r="V7807"/>
      <c r="W7807"/>
      <c r="X7807"/>
      <c r="Y7807"/>
      <c r="Z7807"/>
    </row>
    <row r="7808" spans="1:26" x14ac:dyDescent="0.25">
      <c r="A7808"/>
      <c r="B7808"/>
      <c r="C7808"/>
      <c r="D7808"/>
      <c r="E7808"/>
      <c r="F7808"/>
      <c r="G7808"/>
      <c r="H7808"/>
      <c r="I7808"/>
      <c r="J7808"/>
      <c r="K7808"/>
      <c r="L7808"/>
      <c r="M7808"/>
      <c r="N7808"/>
      <c r="O7808"/>
      <c r="P7808"/>
      <c r="Q7808"/>
      <c r="R7808"/>
      <c r="S7808"/>
      <c r="T7808"/>
      <c r="U7808"/>
      <c r="V7808"/>
      <c r="W7808"/>
      <c r="X7808"/>
      <c r="Y7808"/>
      <c r="Z7808"/>
    </row>
    <row r="7809" spans="1:26" x14ac:dyDescent="0.25">
      <c r="A7809"/>
      <c r="B7809"/>
      <c r="C7809"/>
      <c r="D7809"/>
      <c r="E7809"/>
      <c r="F7809"/>
      <c r="G7809"/>
      <c r="H7809"/>
      <c r="I7809"/>
      <c r="J7809"/>
      <c r="K7809"/>
      <c r="L7809"/>
      <c r="M7809"/>
      <c r="N7809"/>
      <c r="O7809"/>
      <c r="P7809"/>
      <c r="Q7809"/>
      <c r="R7809"/>
      <c r="S7809"/>
      <c r="T7809"/>
      <c r="U7809"/>
      <c r="V7809"/>
      <c r="W7809"/>
      <c r="X7809"/>
      <c r="Y7809"/>
      <c r="Z7809"/>
    </row>
    <row r="7810" spans="1:26" x14ac:dyDescent="0.25">
      <c r="A7810"/>
      <c r="B7810"/>
      <c r="C7810"/>
      <c r="D7810"/>
      <c r="E7810"/>
      <c r="F7810"/>
      <c r="G7810"/>
      <c r="H7810"/>
      <c r="I7810"/>
      <c r="J7810"/>
      <c r="K7810"/>
      <c r="L7810"/>
      <c r="M7810"/>
      <c r="N7810"/>
      <c r="O7810"/>
      <c r="P7810"/>
      <c r="Q7810"/>
      <c r="R7810"/>
      <c r="S7810"/>
      <c r="T7810"/>
      <c r="U7810"/>
      <c r="V7810"/>
      <c r="W7810"/>
      <c r="X7810"/>
      <c r="Y7810"/>
      <c r="Z7810"/>
    </row>
    <row r="7811" spans="1:26" x14ac:dyDescent="0.25">
      <c r="A7811"/>
      <c r="B7811"/>
      <c r="C7811"/>
      <c r="D7811"/>
      <c r="E7811"/>
      <c r="F7811"/>
      <c r="G7811"/>
      <c r="H7811"/>
      <c r="I7811"/>
      <c r="J7811"/>
      <c r="K7811"/>
      <c r="L7811"/>
      <c r="M7811"/>
      <c r="N7811"/>
      <c r="O7811"/>
      <c r="P7811"/>
      <c r="Q7811"/>
      <c r="R7811"/>
      <c r="S7811"/>
      <c r="T7811"/>
      <c r="U7811"/>
      <c r="V7811"/>
      <c r="W7811"/>
      <c r="X7811"/>
      <c r="Y7811"/>
      <c r="Z7811"/>
    </row>
    <row r="7812" spans="1:26" x14ac:dyDescent="0.25">
      <c r="A7812"/>
      <c r="B7812"/>
      <c r="C7812"/>
      <c r="D7812"/>
      <c r="E7812"/>
      <c r="F7812"/>
      <c r="G7812"/>
      <c r="H7812"/>
      <c r="I7812"/>
      <c r="J7812"/>
      <c r="K7812"/>
      <c r="L7812"/>
      <c r="M7812"/>
      <c r="N7812"/>
      <c r="O7812"/>
      <c r="P7812"/>
      <c r="Q7812"/>
      <c r="R7812"/>
      <c r="S7812"/>
      <c r="T7812"/>
      <c r="U7812"/>
      <c r="V7812"/>
      <c r="W7812"/>
      <c r="X7812"/>
      <c r="Y7812"/>
      <c r="Z7812"/>
    </row>
    <row r="7813" spans="1:26" x14ac:dyDescent="0.25">
      <c r="A7813"/>
      <c r="B7813"/>
      <c r="C7813"/>
      <c r="D7813"/>
      <c r="E7813"/>
      <c r="F7813"/>
      <c r="G7813"/>
      <c r="H7813"/>
      <c r="I7813"/>
      <c r="J7813"/>
      <c r="K7813"/>
      <c r="L7813"/>
      <c r="M7813"/>
      <c r="N7813"/>
      <c r="O7813"/>
      <c r="P7813"/>
      <c r="Q7813"/>
      <c r="R7813"/>
      <c r="S7813"/>
      <c r="T7813"/>
      <c r="U7813"/>
      <c r="V7813"/>
      <c r="W7813"/>
      <c r="X7813"/>
      <c r="Y7813"/>
      <c r="Z7813"/>
    </row>
    <row r="7814" spans="1:26" x14ac:dyDescent="0.25">
      <c r="A7814"/>
      <c r="B7814"/>
      <c r="C7814"/>
      <c r="D7814"/>
      <c r="E7814"/>
      <c r="F7814"/>
      <c r="G7814"/>
      <c r="H7814"/>
      <c r="I7814"/>
      <c r="J7814"/>
      <c r="K7814"/>
      <c r="L7814"/>
      <c r="M7814"/>
      <c r="N7814"/>
      <c r="O7814"/>
      <c r="P7814"/>
      <c r="Q7814"/>
      <c r="R7814"/>
      <c r="S7814"/>
      <c r="T7814"/>
      <c r="U7814"/>
      <c r="V7814"/>
      <c r="W7814"/>
      <c r="X7814"/>
      <c r="Y7814"/>
      <c r="Z7814"/>
    </row>
    <row r="7815" spans="1:26" x14ac:dyDescent="0.25">
      <c r="A7815"/>
      <c r="B7815"/>
      <c r="C7815"/>
      <c r="D7815"/>
      <c r="E7815"/>
      <c r="F7815"/>
      <c r="G7815"/>
      <c r="H7815"/>
      <c r="I7815"/>
      <c r="J7815"/>
      <c r="K7815"/>
      <c r="L7815"/>
      <c r="M7815"/>
      <c r="N7815"/>
      <c r="O7815"/>
      <c r="P7815"/>
      <c r="Q7815"/>
      <c r="R7815"/>
      <c r="S7815"/>
      <c r="T7815"/>
      <c r="U7815"/>
      <c r="V7815"/>
      <c r="W7815"/>
      <c r="X7815"/>
      <c r="Y7815"/>
      <c r="Z7815"/>
    </row>
    <row r="7816" spans="1:26" x14ac:dyDescent="0.25">
      <c r="A7816"/>
      <c r="B7816"/>
      <c r="C7816"/>
      <c r="D7816"/>
      <c r="E7816"/>
      <c r="F7816"/>
      <c r="G7816"/>
      <c r="H7816"/>
      <c r="I7816"/>
      <c r="J7816"/>
      <c r="K7816"/>
      <c r="L7816"/>
      <c r="M7816"/>
      <c r="N7816"/>
      <c r="O7816"/>
      <c r="P7816"/>
      <c r="Q7816"/>
      <c r="R7816"/>
      <c r="S7816"/>
      <c r="T7816"/>
      <c r="U7816"/>
      <c r="V7816"/>
      <c r="W7816"/>
      <c r="X7816"/>
      <c r="Y7816"/>
      <c r="Z7816"/>
    </row>
    <row r="7817" spans="1:26" x14ac:dyDescent="0.25">
      <c r="A7817"/>
      <c r="B7817"/>
      <c r="C7817"/>
      <c r="D7817"/>
      <c r="E7817"/>
      <c r="F7817"/>
      <c r="G7817"/>
      <c r="H7817"/>
      <c r="I7817"/>
      <c r="J7817"/>
      <c r="K7817"/>
      <c r="L7817"/>
      <c r="M7817"/>
      <c r="N7817"/>
      <c r="O7817"/>
      <c r="P7817"/>
      <c r="Q7817"/>
      <c r="R7817"/>
      <c r="S7817"/>
      <c r="T7817"/>
      <c r="U7817"/>
      <c r="V7817"/>
      <c r="W7817"/>
      <c r="X7817"/>
      <c r="Y7817"/>
      <c r="Z7817"/>
    </row>
    <row r="7818" spans="1:26" x14ac:dyDescent="0.25">
      <c r="A7818"/>
      <c r="B7818"/>
      <c r="C7818"/>
      <c r="D7818"/>
      <c r="E7818"/>
      <c r="F7818"/>
      <c r="G7818"/>
      <c r="H7818"/>
      <c r="I7818"/>
      <c r="J7818"/>
      <c r="K7818"/>
      <c r="L7818"/>
      <c r="M7818"/>
      <c r="N7818"/>
      <c r="O7818"/>
      <c r="P7818"/>
      <c r="Q7818"/>
      <c r="R7818"/>
      <c r="S7818"/>
      <c r="T7818"/>
      <c r="U7818"/>
      <c r="V7818"/>
      <c r="W7818"/>
      <c r="X7818"/>
      <c r="Y7818"/>
      <c r="Z7818"/>
    </row>
    <row r="7819" spans="1:26" x14ac:dyDescent="0.25">
      <c r="A7819"/>
      <c r="B7819"/>
      <c r="C7819"/>
      <c r="D7819"/>
      <c r="E7819"/>
      <c r="F7819"/>
      <c r="G7819"/>
      <c r="H7819"/>
      <c r="I7819"/>
      <c r="J7819"/>
      <c r="K7819"/>
      <c r="L7819"/>
      <c r="M7819"/>
      <c r="N7819"/>
      <c r="O7819"/>
      <c r="P7819"/>
      <c r="Q7819"/>
      <c r="R7819"/>
      <c r="S7819"/>
      <c r="T7819"/>
      <c r="U7819"/>
      <c r="V7819"/>
      <c r="W7819"/>
      <c r="X7819"/>
      <c r="Y7819"/>
      <c r="Z7819"/>
    </row>
    <row r="7820" spans="1:26" x14ac:dyDescent="0.25">
      <c r="A7820"/>
      <c r="B7820"/>
      <c r="C7820"/>
      <c r="D7820"/>
      <c r="E7820"/>
      <c r="F7820"/>
      <c r="G7820"/>
      <c r="H7820"/>
      <c r="I7820"/>
      <c r="J7820"/>
      <c r="K7820"/>
      <c r="L7820"/>
      <c r="M7820"/>
      <c r="N7820"/>
      <c r="O7820"/>
      <c r="P7820"/>
      <c r="Q7820"/>
      <c r="R7820"/>
      <c r="S7820"/>
      <c r="T7820"/>
      <c r="U7820"/>
      <c r="V7820"/>
      <c r="W7820"/>
      <c r="X7820"/>
      <c r="Y7820"/>
      <c r="Z7820"/>
    </row>
    <row r="7821" spans="1:26" x14ac:dyDescent="0.25">
      <c r="A7821"/>
      <c r="B7821"/>
      <c r="C7821"/>
      <c r="D7821"/>
      <c r="E7821"/>
      <c r="F7821"/>
      <c r="G7821"/>
      <c r="H7821"/>
      <c r="I7821"/>
      <c r="J7821"/>
      <c r="K7821"/>
      <c r="L7821"/>
      <c r="M7821"/>
      <c r="N7821"/>
      <c r="O7821"/>
      <c r="P7821"/>
      <c r="Q7821"/>
      <c r="R7821"/>
      <c r="S7821"/>
      <c r="T7821"/>
      <c r="U7821"/>
      <c r="V7821"/>
      <c r="W7821"/>
      <c r="X7821"/>
      <c r="Y7821"/>
      <c r="Z7821"/>
    </row>
    <row r="7822" spans="1:26" x14ac:dyDescent="0.25">
      <c r="A7822"/>
      <c r="B7822"/>
      <c r="C7822"/>
      <c r="D7822"/>
      <c r="E7822"/>
      <c r="F7822"/>
      <c r="G7822"/>
      <c r="H7822"/>
      <c r="I7822"/>
      <c r="J7822"/>
      <c r="K7822"/>
      <c r="L7822"/>
      <c r="M7822"/>
      <c r="N7822"/>
      <c r="O7822"/>
      <c r="P7822"/>
      <c r="Q7822"/>
      <c r="R7822"/>
      <c r="S7822"/>
      <c r="T7822"/>
      <c r="U7822"/>
      <c r="V7822"/>
      <c r="W7822"/>
      <c r="X7822"/>
      <c r="Y7822"/>
      <c r="Z7822"/>
    </row>
    <row r="7823" spans="1:26" x14ac:dyDescent="0.25">
      <c r="A7823"/>
      <c r="B7823"/>
      <c r="C7823"/>
      <c r="D7823"/>
      <c r="E7823"/>
      <c r="F7823"/>
      <c r="G7823"/>
      <c r="H7823"/>
      <c r="I7823"/>
      <c r="J7823"/>
      <c r="K7823"/>
      <c r="L7823"/>
      <c r="M7823"/>
      <c r="N7823"/>
      <c r="O7823"/>
      <c r="P7823"/>
      <c r="Q7823"/>
      <c r="R7823"/>
      <c r="S7823"/>
      <c r="T7823"/>
      <c r="U7823"/>
      <c r="V7823"/>
      <c r="W7823"/>
      <c r="X7823"/>
      <c r="Y7823"/>
      <c r="Z7823"/>
    </row>
    <row r="7824" spans="1:26" x14ac:dyDescent="0.25">
      <c r="A7824"/>
      <c r="B7824"/>
      <c r="C7824"/>
      <c r="D7824"/>
      <c r="E7824"/>
      <c r="F7824"/>
      <c r="G7824"/>
      <c r="H7824"/>
      <c r="I7824"/>
      <c r="J7824"/>
      <c r="K7824"/>
      <c r="L7824"/>
      <c r="M7824"/>
      <c r="N7824"/>
      <c r="O7824"/>
      <c r="P7824"/>
      <c r="Q7824"/>
      <c r="R7824"/>
      <c r="S7824"/>
      <c r="T7824"/>
      <c r="U7824"/>
      <c r="V7824"/>
      <c r="W7824"/>
      <c r="X7824"/>
      <c r="Y7824"/>
      <c r="Z7824"/>
    </row>
    <row r="7825" spans="1:26" x14ac:dyDescent="0.25">
      <c r="A7825"/>
      <c r="B7825"/>
      <c r="C7825"/>
      <c r="D7825"/>
      <c r="E7825"/>
      <c r="F7825"/>
      <c r="G7825"/>
      <c r="H7825"/>
      <c r="I7825"/>
      <c r="J7825"/>
      <c r="K7825"/>
      <c r="L7825"/>
      <c r="M7825"/>
      <c r="N7825"/>
      <c r="O7825"/>
      <c r="P7825"/>
      <c r="Q7825"/>
      <c r="R7825"/>
      <c r="S7825"/>
      <c r="T7825"/>
      <c r="U7825"/>
      <c r="V7825"/>
      <c r="W7825"/>
      <c r="X7825"/>
      <c r="Y7825"/>
      <c r="Z7825"/>
    </row>
    <row r="7826" spans="1:26" x14ac:dyDescent="0.25">
      <c r="A7826"/>
      <c r="B7826"/>
      <c r="C7826"/>
      <c r="D7826"/>
      <c r="E7826"/>
      <c r="F7826"/>
      <c r="G7826"/>
      <c r="H7826"/>
      <c r="I7826"/>
      <c r="J7826"/>
      <c r="K7826"/>
      <c r="L7826"/>
      <c r="M7826"/>
      <c r="N7826"/>
      <c r="O7826"/>
      <c r="P7826"/>
      <c r="Q7826"/>
      <c r="R7826"/>
      <c r="S7826"/>
      <c r="T7826"/>
      <c r="U7826"/>
      <c r="V7826"/>
      <c r="W7826"/>
      <c r="X7826"/>
      <c r="Y7826"/>
      <c r="Z7826"/>
    </row>
    <row r="7827" spans="1:26" x14ac:dyDescent="0.25">
      <c r="A7827"/>
      <c r="B7827"/>
      <c r="C7827"/>
      <c r="D7827"/>
      <c r="E7827"/>
      <c r="F7827"/>
      <c r="G7827"/>
      <c r="H7827"/>
      <c r="I7827"/>
      <c r="J7827"/>
      <c r="K7827"/>
      <c r="L7827"/>
      <c r="M7827"/>
      <c r="N7827"/>
      <c r="O7827"/>
      <c r="P7827"/>
      <c r="Q7827"/>
      <c r="R7827"/>
      <c r="S7827"/>
      <c r="T7827"/>
      <c r="U7827"/>
      <c r="V7827"/>
      <c r="W7827"/>
      <c r="X7827"/>
      <c r="Y7827"/>
      <c r="Z7827"/>
    </row>
    <row r="7828" spans="1:26" x14ac:dyDescent="0.25">
      <c r="A7828"/>
      <c r="B7828"/>
      <c r="C7828"/>
      <c r="D7828"/>
      <c r="E7828"/>
      <c r="F7828"/>
      <c r="G7828"/>
      <c r="H7828"/>
      <c r="I7828"/>
      <c r="J7828"/>
      <c r="K7828"/>
      <c r="L7828"/>
      <c r="M7828"/>
      <c r="N7828"/>
      <c r="O7828"/>
      <c r="P7828"/>
      <c r="Q7828"/>
      <c r="R7828"/>
      <c r="S7828"/>
      <c r="T7828"/>
      <c r="U7828"/>
      <c r="V7828"/>
      <c r="W7828"/>
      <c r="X7828"/>
      <c r="Y7828"/>
      <c r="Z7828"/>
    </row>
    <row r="7829" spans="1:26" x14ac:dyDescent="0.25">
      <c r="A7829"/>
      <c r="B7829"/>
      <c r="C7829"/>
      <c r="D7829"/>
      <c r="E7829"/>
      <c r="F7829"/>
      <c r="G7829"/>
      <c r="H7829"/>
      <c r="I7829"/>
      <c r="J7829"/>
      <c r="K7829"/>
      <c r="L7829"/>
      <c r="M7829"/>
      <c r="N7829"/>
      <c r="O7829"/>
      <c r="P7829"/>
      <c r="Q7829"/>
      <c r="R7829"/>
      <c r="S7829"/>
      <c r="T7829"/>
      <c r="U7829"/>
      <c r="V7829"/>
      <c r="W7829"/>
      <c r="X7829"/>
      <c r="Y7829"/>
      <c r="Z7829"/>
    </row>
    <row r="7830" spans="1:26" x14ac:dyDescent="0.25">
      <c r="A7830"/>
      <c r="B7830"/>
      <c r="C7830"/>
      <c r="D7830"/>
      <c r="E7830"/>
      <c r="F7830"/>
      <c r="G7830"/>
      <c r="H7830"/>
      <c r="I7830"/>
      <c r="J7830"/>
      <c r="K7830"/>
      <c r="L7830"/>
      <c r="M7830"/>
      <c r="N7830"/>
      <c r="O7830"/>
      <c r="P7830"/>
      <c r="Q7830"/>
      <c r="R7830"/>
      <c r="S7830"/>
      <c r="T7830"/>
      <c r="U7830"/>
      <c r="V7830"/>
      <c r="W7830"/>
      <c r="X7830"/>
      <c r="Y7830"/>
      <c r="Z7830"/>
    </row>
    <row r="7831" spans="1:26" x14ac:dyDescent="0.25">
      <c r="A7831"/>
      <c r="B7831"/>
      <c r="C7831"/>
      <c r="D7831"/>
      <c r="E7831"/>
      <c r="F7831"/>
      <c r="G7831"/>
      <c r="H7831"/>
      <c r="I7831"/>
      <c r="J7831"/>
      <c r="K7831"/>
      <c r="L7831"/>
      <c r="M7831"/>
      <c r="N7831"/>
      <c r="O7831"/>
      <c r="P7831"/>
      <c r="Q7831"/>
      <c r="R7831"/>
      <c r="S7831"/>
      <c r="T7831"/>
      <c r="U7831"/>
      <c r="V7831"/>
      <c r="W7831"/>
      <c r="X7831"/>
      <c r="Y7831"/>
      <c r="Z7831"/>
    </row>
    <row r="7832" spans="1:26" x14ac:dyDescent="0.25">
      <c r="A7832"/>
      <c r="B7832"/>
      <c r="C7832"/>
      <c r="D7832"/>
      <c r="E7832"/>
      <c r="F7832"/>
      <c r="G7832"/>
      <c r="H7832"/>
      <c r="I7832"/>
      <c r="J7832"/>
      <c r="K7832"/>
      <c r="L7832"/>
      <c r="M7832"/>
      <c r="N7832"/>
      <c r="O7832"/>
      <c r="P7832"/>
      <c r="Q7832"/>
      <c r="R7832"/>
      <c r="S7832"/>
      <c r="T7832"/>
      <c r="U7832"/>
      <c r="V7832"/>
      <c r="W7832"/>
      <c r="X7832"/>
      <c r="Y7832"/>
      <c r="Z7832"/>
    </row>
    <row r="7833" spans="1:26" x14ac:dyDescent="0.25">
      <c r="A7833"/>
      <c r="B7833"/>
      <c r="C7833"/>
      <c r="D7833"/>
      <c r="E7833"/>
      <c r="F7833"/>
      <c r="G7833"/>
      <c r="H7833"/>
      <c r="I7833"/>
      <c r="J7833"/>
      <c r="K7833"/>
      <c r="L7833"/>
      <c r="M7833"/>
      <c r="N7833"/>
      <c r="O7833"/>
      <c r="P7833"/>
      <c r="Q7833"/>
      <c r="R7833"/>
      <c r="S7833"/>
      <c r="T7833"/>
      <c r="U7833"/>
      <c r="V7833"/>
      <c r="W7833"/>
      <c r="X7833"/>
      <c r="Y7833"/>
      <c r="Z7833"/>
    </row>
    <row r="7834" spans="1:26" x14ac:dyDescent="0.25">
      <c r="A7834"/>
      <c r="B7834"/>
      <c r="C7834"/>
      <c r="D7834"/>
      <c r="E7834"/>
      <c r="F7834"/>
      <c r="G7834"/>
      <c r="H7834"/>
      <c r="I7834"/>
      <c r="J7834"/>
      <c r="K7834"/>
      <c r="L7834"/>
      <c r="M7834"/>
      <c r="N7834"/>
      <c r="O7834"/>
      <c r="P7834"/>
      <c r="Q7834"/>
      <c r="R7834"/>
      <c r="S7834"/>
      <c r="T7834"/>
      <c r="U7834"/>
      <c r="V7834"/>
      <c r="W7834"/>
      <c r="X7834"/>
      <c r="Y7834"/>
      <c r="Z7834"/>
    </row>
    <row r="7835" spans="1:26" x14ac:dyDescent="0.25">
      <c r="A7835"/>
      <c r="B7835"/>
      <c r="C7835"/>
      <c r="D7835"/>
      <c r="E7835"/>
      <c r="F7835"/>
      <c r="G7835"/>
      <c r="H7835"/>
      <c r="I7835"/>
      <c r="J7835"/>
      <c r="K7835"/>
      <c r="L7835"/>
      <c r="M7835"/>
      <c r="N7835"/>
      <c r="O7835"/>
      <c r="P7835"/>
      <c r="Q7835"/>
      <c r="R7835"/>
      <c r="S7835"/>
      <c r="T7835"/>
      <c r="U7835"/>
      <c r="V7835"/>
      <c r="W7835"/>
      <c r="X7835"/>
      <c r="Y7835"/>
      <c r="Z7835"/>
    </row>
    <row r="7836" spans="1:26" x14ac:dyDescent="0.25">
      <c r="A7836"/>
      <c r="B7836"/>
      <c r="C7836"/>
      <c r="D7836"/>
      <c r="E7836"/>
      <c r="F7836"/>
      <c r="G7836"/>
      <c r="H7836"/>
      <c r="I7836"/>
      <c r="J7836"/>
      <c r="K7836"/>
      <c r="L7836"/>
      <c r="M7836"/>
      <c r="N7836"/>
      <c r="O7836"/>
      <c r="P7836"/>
      <c r="Q7836"/>
      <c r="R7836"/>
      <c r="S7836"/>
      <c r="T7836"/>
      <c r="U7836"/>
      <c r="V7836"/>
      <c r="W7836"/>
      <c r="X7836"/>
      <c r="Y7836"/>
      <c r="Z7836"/>
    </row>
    <row r="7837" spans="1:26" x14ac:dyDescent="0.25">
      <c r="A7837"/>
      <c r="B7837"/>
      <c r="C7837"/>
      <c r="D7837"/>
      <c r="E7837"/>
      <c r="F7837"/>
      <c r="G7837"/>
      <c r="H7837"/>
      <c r="I7837"/>
      <c r="J7837"/>
      <c r="K7837"/>
      <c r="L7837"/>
      <c r="M7837"/>
      <c r="N7837"/>
      <c r="O7837"/>
      <c r="P7837"/>
      <c r="Q7837"/>
      <c r="R7837"/>
      <c r="S7837"/>
      <c r="T7837"/>
      <c r="U7837"/>
      <c r="V7837"/>
      <c r="W7837"/>
      <c r="X7837"/>
      <c r="Y7837"/>
      <c r="Z7837"/>
    </row>
    <row r="7838" spans="1:26" x14ac:dyDescent="0.25">
      <c r="A7838"/>
      <c r="B7838"/>
      <c r="C7838"/>
      <c r="D7838"/>
      <c r="E7838"/>
      <c r="F7838"/>
      <c r="G7838"/>
      <c r="H7838"/>
      <c r="I7838"/>
      <c r="J7838"/>
      <c r="K7838"/>
      <c r="L7838"/>
      <c r="M7838"/>
      <c r="N7838"/>
      <c r="O7838"/>
      <c r="P7838"/>
      <c r="Q7838"/>
      <c r="R7838"/>
      <c r="S7838"/>
      <c r="T7838"/>
      <c r="U7838"/>
      <c r="V7838"/>
      <c r="W7838"/>
      <c r="X7838"/>
      <c r="Y7838"/>
      <c r="Z7838"/>
    </row>
    <row r="7839" spans="1:26" x14ac:dyDescent="0.25">
      <c r="A7839"/>
      <c r="B7839"/>
      <c r="C7839"/>
      <c r="D7839"/>
      <c r="E7839"/>
      <c r="F7839"/>
      <c r="G7839"/>
      <c r="H7839"/>
      <c r="I7839"/>
      <c r="J7839"/>
      <c r="K7839"/>
      <c r="L7839"/>
      <c r="M7839"/>
      <c r="N7839"/>
      <c r="O7839"/>
      <c r="P7839"/>
      <c r="Q7839"/>
      <c r="R7839"/>
      <c r="S7839"/>
      <c r="T7839"/>
      <c r="U7839"/>
      <c r="V7839"/>
      <c r="W7839"/>
      <c r="X7839"/>
      <c r="Y7839"/>
      <c r="Z7839"/>
    </row>
    <row r="7840" spans="1:26" x14ac:dyDescent="0.25">
      <c r="A7840"/>
      <c r="B7840"/>
      <c r="C7840"/>
      <c r="D7840"/>
      <c r="E7840"/>
      <c r="F7840"/>
      <c r="G7840"/>
      <c r="H7840"/>
      <c r="I7840"/>
      <c r="J7840"/>
      <c r="K7840"/>
      <c r="L7840"/>
      <c r="M7840"/>
      <c r="N7840"/>
      <c r="O7840"/>
      <c r="P7840"/>
      <c r="Q7840"/>
      <c r="R7840"/>
      <c r="S7840"/>
      <c r="T7840"/>
      <c r="U7840"/>
      <c r="V7840"/>
      <c r="W7840"/>
      <c r="X7840"/>
      <c r="Y7840"/>
      <c r="Z7840"/>
    </row>
    <row r="7841" spans="1:26" x14ac:dyDescent="0.25">
      <c r="A7841"/>
      <c r="B7841"/>
      <c r="C7841"/>
      <c r="D7841"/>
      <c r="E7841"/>
      <c r="F7841"/>
      <c r="G7841"/>
      <c r="H7841"/>
      <c r="I7841"/>
      <c r="J7841"/>
      <c r="K7841"/>
      <c r="L7841"/>
      <c r="M7841"/>
      <c r="N7841"/>
      <c r="O7841"/>
      <c r="P7841"/>
      <c r="Q7841"/>
      <c r="R7841"/>
      <c r="S7841"/>
      <c r="T7841"/>
      <c r="U7841"/>
      <c r="V7841"/>
      <c r="W7841"/>
      <c r="X7841"/>
      <c r="Y7841"/>
      <c r="Z7841"/>
    </row>
    <row r="7842" spans="1:26" x14ac:dyDescent="0.25">
      <c r="A7842"/>
      <c r="B7842"/>
      <c r="C7842"/>
      <c r="D7842"/>
      <c r="E7842"/>
      <c r="F7842"/>
      <c r="G7842"/>
      <c r="H7842"/>
      <c r="I7842"/>
      <c r="J7842"/>
      <c r="K7842"/>
      <c r="L7842"/>
      <c r="M7842"/>
      <c r="N7842"/>
      <c r="O7842"/>
      <c r="P7842"/>
      <c r="Q7842"/>
      <c r="R7842"/>
      <c r="S7842"/>
      <c r="T7842"/>
      <c r="U7842"/>
      <c r="V7842"/>
      <c r="W7842"/>
      <c r="X7842"/>
      <c r="Y7842"/>
      <c r="Z7842"/>
    </row>
    <row r="7843" spans="1:26" x14ac:dyDescent="0.25">
      <c r="A7843"/>
      <c r="B7843"/>
      <c r="C7843"/>
      <c r="D7843"/>
      <c r="E7843"/>
      <c r="F7843"/>
      <c r="G7843"/>
      <c r="H7843"/>
      <c r="I7843"/>
      <c r="J7843"/>
      <c r="K7843"/>
      <c r="L7843"/>
      <c r="M7843"/>
      <c r="N7843"/>
      <c r="O7843"/>
      <c r="P7843"/>
      <c r="Q7843"/>
      <c r="R7843"/>
      <c r="S7843"/>
      <c r="T7843"/>
      <c r="U7843"/>
      <c r="V7843"/>
      <c r="W7843"/>
      <c r="X7843"/>
      <c r="Y7843"/>
      <c r="Z7843"/>
    </row>
    <row r="7844" spans="1:26" x14ac:dyDescent="0.25">
      <c r="A7844"/>
      <c r="B7844"/>
      <c r="C7844"/>
      <c r="D7844"/>
      <c r="E7844"/>
      <c r="F7844"/>
      <c r="G7844"/>
      <c r="H7844"/>
      <c r="I7844"/>
      <c r="J7844"/>
      <c r="K7844"/>
      <c r="L7844"/>
      <c r="M7844"/>
      <c r="N7844"/>
      <c r="O7844"/>
      <c r="P7844"/>
      <c r="Q7844"/>
      <c r="R7844"/>
      <c r="S7844"/>
      <c r="T7844"/>
      <c r="U7844"/>
      <c r="V7844"/>
      <c r="W7844"/>
      <c r="X7844"/>
      <c r="Y7844"/>
      <c r="Z7844"/>
    </row>
    <row r="7845" spans="1:26" x14ac:dyDescent="0.25">
      <c r="A7845"/>
      <c r="B7845"/>
      <c r="C7845"/>
      <c r="D7845"/>
      <c r="E7845"/>
      <c r="F7845"/>
      <c r="G7845"/>
      <c r="H7845"/>
      <c r="I7845"/>
      <c r="J7845"/>
      <c r="K7845"/>
      <c r="L7845"/>
      <c r="M7845"/>
      <c r="N7845"/>
      <c r="O7845"/>
      <c r="P7845"/>
      <c r="Q7845"/>
      <c r="R7845"/>
      <c r="S7845"/>
      <c r="T7845"/>
      <c r="U7845"/>
      <c r="V7845"/>
      <c r="W7845"/>
      <c r="X7845"/>
      <c r="Y7845"/>
      <c r="Z7845"/>
    </row>
    <row r="7846" spans="1:26" x14ac:dyDescent="0.25">
      <c r="A7846"/>
      <c r="B7846"/>
      <c r="C7846"/>
      <c r="D7846"/>
      <c r="E7846"/>
      <c r="F7846"/>
      <c r="G7846"/>
      <c r="H7846"/>
      <c r="I7846"/>
      <c r="J7846"/>
      <c r="K7846"/>
      <c r="L7846"/>
      <c r="M7846"/>
      <c r="N7846"/>
      <c r="O7846"/>
      <c r="P7846"/>
      <c r="Q7846"/>
      <c r="R7846"/>
      <c r="S7846"/>
      <c r="T7846"/>
      <c r="U7846"/>
      <c r="V7846"/>
      <c r="W7846"/>
      <c r="X7846"/>
      <c r="Y7846"/>
      <c r="Z7846"/>
    </row>
    <row r="7847" spans="1:26" x14ac:dyDescent="0.25">
      <c r="A7847"/>
      <c r="B7847"/>
      <c r="C7847"/>
      <c r="D7847"/>
      <c r="E7847"/>
      <c r="F7847"/>
      <c r="G7847"/>
      <c r="H7847"/>
      <c r="I7847"/>
      <c r="J7847"/>
      <c r="K7847"/>
      <c r="L7847"/>
      <c r="M7847"/>
      <c r="N7847"/>
      <c r="O7847"/>
      <c r="P7847"/>
      <c r="Q7847"/>
      <c r="R7847"/>
      <c r="S7847"/>
      <c r="T7847"/>
      <c r="U7847"/>
      <c r="V7847"/>
      <c r="W7847"/>
      <c r="X7847"/>
      <c r="Y7847"/>
      <c r="Z7847"/>
    </row>
    <row r="7848" spans="1:26" x14ac:dyDescent="0.25">
      <c r="A7848"/>
      <c r="B7848"/>
      <c r="C7848"/>
      <c r="D7848"/>
      <c r="E7848"/>
      <c r="F7848"/>
      <c r="G7848"/>
      <c r="H7848"/>
      <c r="I7848"/>
      <c r="J7848"/>
      <c r="K7848"/>
      <c r="L7848"/>
      <c r="M7848"/>
      <c r="N7848"/>
      <c r="O7848"/>
      <c r="P7848"/>
      <c r="Q7848"/>
      <c r="R7848"/>
      <c r="S7848"/>
      <c r="T7848"/>
      <c r="U7848"/>
      <c r="V7848"/>
      <c r="W7848"/>
      <c r="X7848"/>
      <c r="Y7848"/>
      <c r="Z7848"/>
    </row>
    <row r="7849" spans="1:26" x14ac:dyDescent="0.25">
      <c r="A7849"/>
      <c r="B7849"/>
      <c r="C7849"/>
      <c r="D7849"/>
      <c r="E7849"/>
      <c r="F7849"/>
      <c r="G7849"/>
      <c r="H7849"/>
      <c r="I7849"/>
      <c r="J7849"/>
      <c r="K7849"/>
      <c r="L7849"/>
      <c r="M7849"/>
      <c r="N7849"/>
      <c r="O7849"/>
      <c r="P7849"/>
      <c r="Q7849"/>
      <c r="R7849"/>
      <c r="S7849"/>
      <c r="T7849"/>
      <c r="U7849"/>
      <c r="V7849"/>
      <c r="W7849"/>
      <c r="X7849"/>
      <c r="Y7849"/>
      <c r="Z7849"/>
    </row>
    <row r="7850" spans="1:26" x14ac:dyDescent="0.25">
      <c r="A7850"/>
      <c r="B7850"/>
      <c r="C7850"/>
      <c r="D7850"/>
      <c r="E7850"/>
      <c r="F7850"/>
      <c r="G7850"/>
      <c r="H7850"/>
      <c r="I7850"/>
      <c r="J7850"/>
      <c r="K7850"/>
      <c r="L7850"/>
      <c r="M7850"/>
      <c r="N7850"/>
      <c r="O7850"/>
      <c r="P7850"/>
      <c r="Q7850"/>
      <c r="R7850"/>
      <c r="S7850"/>
      <c r="T7850"/>
      <c r="U7850"/>
      <c r="V7850"/>
      <c r="W7850"/>
      <c r="X7850"/>
      <c r="Y7850"/>
      <c r="Z7850"/>
    </row>
    <row r="7851" spans="1:26" x14ac:dyDescent="0.25">
      <c r="A7851"/>
      <c r="B7851"/>
      <c r="C7851"/>
      <c r="D7851"/>
      <c r="E7851"/>
      <c r="F7851"/>
      <c r="G7851"/>
      <c r="H7851"/>
      <c r="I7851"/>
      <c r="J7851"/>
      <c r="K7851"/>
      <c r="L7851"/>
      <c r="M7851"/>
      <c r="N7851"/>
      <c r="O7851"/>
      <c r="P7851"/>
      <c r="Q7851"/>
      <c r="R7851"/>
      <c r="S7851"/>
      <c r="T7851"/>
      <c r="U7851"/>
      <c r="V7851"/>
      <c r="W7851"/>
      <c r="X7851"/>
      <c r="Y7851"/>
      <c r="Z7851"/>
    </row>
    <row r="7852" spans="1:26" x14ac:dyDescent="0.25">
      <c r="A7852"/>
      <c r="B7852"/>
      <c r="C7852"/>
      <c r="D7852"/>
      <c r="E7852"/>
      <c r="F7852"/>
      <c r="G7852"/>
      <c r="H7852"/>
      <c r="I7852"/>
      <c r="J7852"/>
      <c r="K7852"/>
      <c r="L7852"/>
      <c r="M7852"/>
      <c r="N7852"/>
      <c r="O7852"/>
      <c r="P7852"/>
      <c r="Q7852"/>
      <c r="R7852"/>
      <c r="S7852"/>
      <c r="T7852"/>
      <c r="U7852"/>
      <c r="V7852"/>
      <c r="W7852"/>
      <c r="X7852"/>
      <c r="Y7852"/>
      <c r="Z7852"/>
    </row>
    <row r="7853" spans="1:26" x14ac:dyDescent="0.25">
      <c r="A7853"/>
      <c r="B7853"/>
      <c r="C7853"/>
      <c r="D7853"/>
      <c r="E7853"/>
      <c r="F7853"/>
      <c r="G7853"/>
      <c r="H7853"/>
      <c r="I7853"/>
      <c r="J7853"/>
      <c r="K7853"/>
      <c r="L7853"/>
      <c r="M7853"/>
      <c r="N7853"/>
      <c r="O7853"/>
      <c r="P7853"/>
      <c r="Q7853"/>
      <c r="R7853"/>
      <c r="S7853"/>
      <c r="T7853"/>
      <c r="U7853"/>
      <c r="V7853"/>
      <c r="W7853"/>
      <c r="X7853"/>
      <c r="Y7853"/>
      <c r="Z7853"/>
    </row>
    <row r="7854" spans="1:26" x14ac:dyDescent="0.25">
      <c r="A7854"/>
      <c r="B7854"/>
      <c r="C7854"/>
      <c r="D7854"/>
      <c r="E7854"/>
      <c r="F7854"/>
      <c r="G7854"/>
      <c r="H7854"/>
      <c r="I7854"/>
      <c r="J7854"/>
      <c r="K7854"/>
      <c r="L7854"/>
      <c r="M7854"/>
      <c r="N7854"/>
      <c r="O7854"/>
      <c r="P7854"/>
      <c r="Q7854"/>
      <c r="R7854"/>
      <c r="S7854"/>
      <c r="T7854"/>
      <c r="U7854"/>
      <c r="V7854"/>
      <c r="W7854"/>
      <c r="X7854"/>
      <c r="Y7854"/>
      <c r="Z7854"/>
    </row>
    <row r="7855" spans="1:26" x14ac:dyDescent="0.25">
      <c r="A7855"/>
      <c r="B7855"/>
      <c r="C7855"/>
      <c r="D7855"/>
      <c r="E7855"/>
      <c r="F7855"/>
      <c r="G7855"/>
      <c r="H7855"/>
      <c r="I7855"/>
      <c r="J7855"/>
      <c r="K7855"/>
      <c r="L7855"/>
      <c r="M7855"/>
      <c r="N7855"/>
      <c r="O7855"/>
      <c r="P7855"/>
      <c r="Q7855"/>
      <c r="R7855"/>
      <c r="S7855"/>
      <c r="T7855"/>
      <c r="U7855"/>
      <c r="V7855"/>
      <c r="W7855"/>
      <c r="X7855"/>
      <c r="Y7855"/>
      <c r="Z7855"/>
    </row>
    <row r="7856" spans="1:26" x14ac:dyDescent="0.25">
      <c r="A7856"/>
      <c r="B7856"/>
      <c r="C7856"/>
      <c r="D7856"/>
      <c r="E7856"/>
      <c r="F7856"/>
      <c r="G7856"/>
      <c r="H7856"/>
      <c r="I7856"/>
      <c r="J7856"/>
      <c r="K7856"/>
      <c r="L7856"/>
      <c r="M7856"/>
      <c r="N7856"/>
      <c r="O7856"/>
      <c r="P7856"/>
      <c r="Q7856"/>
      <c r="R7856"/>
      <c r="S7856"/>
      <c r="T7856"/>
      <c r="U7856"/>
      <c r="V7856"/>
      <c r="W7856"/>
      <c r="X7856"/>
      <c r="Y7856"/>
      <c r="Z7856"/>
    </row>
    <row r="7857" spans="1:26" x14ac:dyDescent="0.25">
      <c r="A7857"/>
      <c r="B7857"/>
      <c r="C7857"/>
      <c r="D7857"/>
      <c r="E7857"/>
      <c r="F7857"/>
      <c r="G7857"/>
      <c r="H7857"/>
      <c r="I7857"/>
      <c r="J7857"/>
      <c r="K7857"/>
      <c r="L7857"/>
      <c r="M7857"/>
      <c r="N7857"/>
      <c r="O7857"/>
      <c r="P7857"/>
      <c r="Q7857"/>
      <c r="R7857"/>
      <c r="S7857"/>
      <c r="T7857"/>
      <c r="U7857"/>
      <c r="V7857"/>
      <c r="W7857"/>
      <c r="X7857"/>
      <c r="Y7857"/>
      <c r="Z7857"/>
    </row>
    <row r="7858" spans="1:26" x14ac:dyDescent="0.25">
      <c r="A7858"/>
      <c r="B7858"/>
      <c r="C7858"/>
      <c r="D7858"/>
      <c r="E7858"/>
      <c r="F7858"/>
      <c r="G7858"/>
      <c r="H7858"/>
      <c r="I7858"/>
      <c r="J7858"/>
      <c r="K7858"/>
      <c r="L7858"/>
      <c r="M7858"/>
      <c r="N7858"/>
      <c r="O7858"/>
      <c r="P7858"/>
      <c r="Q7858"/>
      <c r="R7858"/>
      <c r="S7858"/>
      <c r="T7858"/>
      <c r="U7858"/>
      <c r="V7858"/>
      <c r="W7858"/>
      <c r="X7858"/>
      <c r="Y7858"/>
      <c r="Z7858"/>
    </row>
    <row r="7859" spans="1:26" x14ac:dyDescent="0.25">
      <c r="A7859"/>
      <c r="B7859"/>
      <c r="C7859"/>
      <c r="D7859"/>
      <c r="E7859"/>
      <c r="F7859"/>
      <c r="G7859"/>
      <c r="H7859"/>
      <c r="I7859"/>
      <c r="J7859"/>
      <c r="K7859"/>
      <c r="L7859"/>
      <c r="M7859"/>
      <c r="N7859"/>
      <c r="O7859"/>
      <c r="P7859"/>
      <c r="Q7859"/>
      <c r="R7859"/>
      <c r="S7859"/>
      <c r="T7859"/>
      <c r="U7859"/>
      <c r="V7859"/>
      <c r="W7859"/>
      <c r="X7859"/>
      <c r="Y7859"/>
      <c r="Z7859"/>
    </row>
    <row r="7860" spans="1:26" x14ac:dyDescent="0.25">
      <c r="A7860"/>
      <c r="B7860"/>
      <c r="C7860"/>
      <c r="D7860"/>
      <c r="E7860"/>
      <c r="F7860"/>
      <c r="G7860"/>
      <c r="H7860"/>
      <c r="I7860"/>
      <c r="J7860"/>
      <c r="K7860"/>
      <c r="L7860"/>
      <c r="M7860"/>
      <c r="N7860"/>
      <c r="O7860"/>
      <c r="P7860"/>
      <c r="Q7860"/>
      <c r="R7860"/>
      <c r="S7860"/>
      <c r="T7860"/>
      <c r="U7860"/>
      <c r="V7860"/>
      <c r="W7860"/>
      <c r="X7860"/>
      <c r="Y7860"/>
      <c r="Z7860"/>
    </row>
    <row r="7861" spans="1:26" x14ac:dyDescent="0.25">
      <c r="A7861"/>
      <c r="B7861"/>
      <c r="C7861"/>
      <c r="D7861"/>
      <c r="E7861"/>
      <c r="F7861"/>
      <c r="G7861"/>
      <c r="H7861"/>
      <c r="I7861"/>
      <c r="J7861"/>
      <c r="K7861"/>
      <c r="L7861"/>
      <c r="M7861"/>
      <c r="N7861"/>
      <c r="O7861"/>
      <c r="P7861"/>
      <c r="Q7861"/>
      <c r="R7861"/>
      <c r="S7861"/>
      <c r="T7861"/>
      <c r="U7861"/>
      <c r="V7861"/>
      <c r="W7861"/>
      <c r="X7861"/>
      <c r="Y7861"/>
      <c r="Z7861"/>
    </row>
    <row r="7862" spans="1:26" x14ac:dyDescent="0.25">
      <c r="A7862"/>
      <c r="B7862"/>
      <c r="C7862"/>
      <c r="D7862"/>
      <c r="E7862"/>
      <c r="F7862"/>
      <c r="G7862"/>
      <c r="H7862"/>
      <c r="I7862"/>
      <c r="J7862"/>
      <c r="K7862"/>
      <c r="L7862"/>
      <c r="M7862"/>
      <c r="N7862"/>
      <c r="O7862"/>
      <c r="P7862"/>
      <c r="Q7862"/>
      <c r="R7862"/>
      <c r="S7862"/>
      <c r="T7862"/>
      <c r="U7862"/>
      <c r="V7862"/>
      <c r="W7862"/>
      <c r="X7862"/>
      <c r="Y7862"/>
      <c r="Z7862"/>
    </row>
    <row r="7863" spans="1:26" x14ac:dyDescent="0.25">
      <c r="A7863"/>
      <c r="B7863"/>
      <c r="C7863"/>
      <c r="D7863"/>
      <c r="E7863"/>
      <c r="F7863"/>
      <c r="G7863"/>
      <c r="H7863"/>
      <c r="I7863"/>
      <c r="J7863"/>
      <c r="K7863"/>
      <c r="L7863"/>
      <c r="M7863"/>
      <c r="N7863"/>
      <c r="O7863"/>
      <c r="P7863"/>
      <c r="Q7863"/>
      <c r="R7863"/>
      <c r="S7863"/>
      <c r="T7863"/>
      <c r="U7863"/>
      <c r="V7863"/>
      <c r="W7863"/>
      <c r="X7863"/>
      <c r="Y7863"/>
      <c r="Z7863"/>
    </row>
    <row r="7864" spans="1:26" x14ac:dyDescent="0.25">
      <c r="A7864"/>
      <c r="B7864"/>
      <c r="C7864"/>
      <c r="D7864"/>
      <c r="E7864"/>
      <c r="F7864"/>
      <c r="G7864"/>
      <c r="H7864"/>
      <c r="I7864"/>
      <c r="J7864"/>
      <c r="K7864"/>
      <c r="L7864"/>
      <c r="M7864"/>
      <c r="N7864"/>
      <c r="O7864"/>
      <c r="P7864"/>
      <c r="Q7864"/>
      <c r="R7864"/>
      <c r="S7864"/>
      <c r="T7864"/>
      <c r="U7864"/>
      <c r="V7864"/>
      <c r="W7864"/>
      <c r="X7864"/>
      <c r="Y7864"/>
      <c r="Z7864"/>
    </row>
    <row r="7865" spans="1:26" x14ac:dyDescent="0.25">
      <c r="A7865"/>
      <c r="B7865"/>
      <c r="C7865"/>
      <c r="D7865"/>
      <c r="E7865"/>
      <c r="F7865"/>
      <c r="G7865"/>
      <c r="H7865"/>
      <c r="I7865"/>
      <c r="J7865"/>
      <c r="K7865"/>
      <c r="L7865"/>
      <c r="M7865"/>
      <c r="N7865"/>
      <c r="O7865"/>
      <c r="P7865"/>
      <c r="Q7865"/>
      <c r="R7865"/>
      <c r="S7865"/>
      <c r="T7865"/>
      <c r="U7865"/>
      <c r="V7865"/>
      <c r="W7865"/>
      <c r="X7865"/>
      <c r="Y7865"/>
      <c r="Z7865"/>
    </row>
    <row r="7866" spans="1:26" x14ac:dyDescent="0.25">
      <c r="A7866"/>
      <c r="B7866"/>
      <c r="C7866"/>
      <c r="D7866"/>
      <c r="E7866"/>
      <c r="F7866"/>
      <c r="G7866"/>
      <c r="H7866"/>
      <c r="I7866"/>
      <c r="J7866"/>
      <c r="K7866"/>
      <c r="L7866"/>
      <c r="M7866"/>
      <c r="N7866"/>
      <c r="O7866"/>
      <c r="P7866"/>
      <c r="Q7866"/>
      <c r="R7866"/>
      <c r="S7866"/>
      <c r="T7866"/>
      <c r="U7866"/>
      <c r="V7866"/>
      <c r="W7866"/>
      <c r="X7866"/>
      <c r="Y7866"/>
      <c r="Z7866"/>
    </row>
    <row r="7867" spans="1:26" x14ac:dyDescent="0.25">
      <c r="A7867"/>
      <c r="B7867"/>
      <c r="C7867"/>
      <c r="D7867"/>
      <c r="E7867"/>
      <c r="F7867"/>
      <c r="G7867"/>
      <c r="H7867"/>
      <c r="I7867"/>
      <c r="J7867"/>
      <c r="K7867"/>
      <c r="L7867"/>
      <c r="M7867"/>
      <c r="N7867"/>
      <c r="O7867"/>
      <c r="P7867"/>
      <c r="Q7867"/>
      <c r="R7867"/>
      <c r="S7867"/>
      <c r="T7867"/>
      <c r="U7867"/>
      <c r="V7867"/>
      <c r="W7867"/>
      <c r="X7867"/>
      <c r="Y7867"/>
      <c r="Z7867"/>
    </row>
    <row r="7868" spans="1:26" x14ac:dyDescent="0.25">
      <c r="A7868"/>
      <c r="B7868"/>
      <c r="C7868"/>
      <c r="D7868"/>
      <c r="E7868"/>
      <c r="F7868"/>
      <c r="G7868"/>
      <c r="H7868"/>
      <c r="I7868"/>
      <c r="J7868"/>
      <c r="K7868"/>
      <c r="L7868"/>
      <c r="M7868"/>
      <c r="N7868"/>
      <c r="O7868"/>
      <c r="P7868"/>
      <c r="Q7868"/>
      <c r="R7868"/>
      <c r="S7868"/>
      <c r="T7868"/>
      <c r="U7868"/>
      <c r="V7868"/>
      <c r="W7868"/>
      <c r="X7868"/>
      <c r="Y7868"/>
      <c r="Z7868"/>
    </row>
    <row r="7869" spans="1:26" x14ac:dyDescent="0.25">
      <c r="A7869"/>
      <c r="B7869"/>
      <c r="C7869"/>
      <c r="D7869"/>
      <c r="E7869"/>
      <c r="F7869"/>
      <c r="G7869"/>
      <c r="H7869"/>
      <c r="I7869"/>
      <c r="J7869"/>
      <c r="K7869"/>
      <c r="L7869"/>
      <c r="M7869"/>
      <c r="N7869"/>
      <c r="O7869"/>
      <c r="P7869"/>
      <c r="Q7869"/>
      <c r="R7869"/>
      <c r="S7869"/>
      <c r="T7869"/>
      <c r="U7869"/>
      <c r="V7869"/>
      <c r="W7869"/>
      <c r="X7869"/>
      <c r="Y7869"/>
      <c r="Z7869"/>
    </row>
    <row r="7870" spans="1:26" x14ac:dyDescent="0.25">
      <c r="A7870"/>
      <c r="B7870"/>
      <c r="C7870"/>
      <c r="D7870"/>
      <c r="E7870"/>
      <c r="F7870"/>
      <c r="G7870"/>
      <c r="H7870"/>
      <c r="I7870"/>
      <c r="J7870"/>
      <c r="K7870"/>
      <c r="L7870"/>
      <c r="M7870"/>
      <c r="N7870"/>
      <c r="O7870"/>
      <c r="P7870"/>
      <c r="Q7870"/>
      <c r="R7870"/>
      <c r="S7870"/>
      <c r="T7870"/>
      <c r="U7870"/>
      <c r="V7870"/>
      <c r="W7870"/>
      <c r="X7870"/>
      <c r="Y7870"/>
      <c r="Z7870"/>
    </row>
    <row r="7871" spans="1:26" x14ac:dyDescent="0.25">
      <c r="A7871"/>
      <c r="B7871"/>
      <c r="C7871"/>
      <c r="D7871"/>
      <c r="E7871"/>
      <c r="F7871"/>
      <c r="G7871"/>
      <c r="H7871"/>
      <c r="I7871"/>
      <c r="J7871"/>
      <c r="K7871"/>
      <c r="L7871"/>
      <c r="M7871"/>
      <c r="N7871"/>
      <c r="O7871"/>
      <c r="P7871"/>
      <c r="Q7871"/>
      <c r="R7871"/>
      <c r="S7871"/>
      <c r="T7871"/>
      <c r="U7871"/>
      <c r="V7871"/>
      <c r="W7871"/>
      <c r="X7871"/>
      <c r="Y7871"/>
      <c r="Z7871"/>
    </row>
    <row r="7872" spans="1:26" x14ac:dyDescent="0.25">
      <c r="A7872"/>
      <c r="B7872"/>
      <c r="C7872"/>
      <c r="D7872"/>
      <c r="E7872"/>
      <c r="F7872"/>
      <c r="G7872"/>
      <c r="H7872"/>
      <c r="I7872"/>
      <c r="J7872"/>
      <c r="K7872"/>
      <c r="L7872"/>
      <c r="M7872"/>
      <c r="N7872"/>
      <c r="O7872"/>
      <c r="P7872"/>
      <c r="Q7872"/>
      <c r="R7872"/>
      <c r="S7872"/>
      <c r="T7872"/>
      <c r="U7872"/>
      <c r="V7872"/>
      <c r="W7872"/>
      <c r="X7872"/>
      <c r="Y7872"/>
      <c r="Z7872"/>
    </row>
    <row r="7873" spans="1:26" x14ac:dyDescent="0.25">
      <c r="A7873"/>
      <c r="B7873"/>
      <c r="C7873"/>
      <c r="D7873"/>
      <c r="E7873"/>
      <c r="F7873"/>
      <c r="G7873"/>
      <c r="H7873"/>
      <c r="I7873"/>
      <c r="J7873"/>
      <c r="K7873"/>
      <c r="L7873"/>
      <c r="M7873"/>
      <c r="N7873"/>
      <c r="O7873"/>
      <c r="P7873"/>
      <c r="Q7873"/>
      <c r="R7873"/>
      <c r="S7873"/>
      <c r="T7873"/>
      <c r="U7873"/>
      <c r="V7873"/>
      <c r="W7873"/>
      <c r="X7873"/>
      <c r="Y7873"/>
      <c r="Z7873"/>
    </row>
    <row r="7874" spans="1:26" x14ac:dyDescent="0.25">
      <c r="A7874"/>
      <c r="B7874"/>
      <c r="C7874"/>
      <c r="D7874"/>
      <c r="E7874"/>
      <c r="F7874"/>
      <c r="G7874"/>
      <c r="H7874"/>
      <c r="I7874"/>
      <c r="J7874"/>
      <c r="K7874"/>
      <c r="L7874"/>
      <c r="M7874"/>
      <c r="N7874"/>
      <c r="O7874"/>
      <c r="P7874"/>
      <c r="Q7874"/>
      <c r="R7874"/>
      <c r="S7874"/>
      <c r="T7874"/>
      <c r="U7874"/>
      <c r="V7874"/>
      <c r="W7874"/>
      <c r="X7874"/>
      <c r="Y7874"/>
      <c r="Z7874"/>
    </row>
    <row r="7875" spans="1:26" x14ac:dyDescent="0.25">
      <c r="A7875"/>
      <c r="B7875"/>
      <c r="C7875"/>
      <c r="D7875"/>
      <c r="E7875"/>
      <c r="F7875"/>
      <c r="G7875"/>
      <c r="H7875"/>
      <c r="I7875"/>
      <c r="J7875"/>
      <c r="K7875"/>
      <c r="L7875"/>
      <c r="M7875"/>
      <c r="N7875"/>
      <c r="O7875"/>
      <c r="P7875"/>
      <c r="Q7875"/>
      <c r="R7875"/>
      <c r="S7875"/>
      <c r="T7875"/>
      <c r="U7875"/>
      <c r="V7875"/>
      <c r="W7875"/>
      <c r="X7875"/>
      <c r="Y7875"/>
      <c r="Z7875"/>
    </row>
    <row r="7876" spans="1:26" x14ac:dyDescent="0.25">
      <c r="A7876"/>
      <c r="B7876"/>
      <c r="C7876"/>
      <c r="D7876"/>
      <c r="E7876"/>
      <c r="F7876"/>
      <c r="G7876"/>
      <c r="H7876"/>
      <c r="I7876"/>
      <c r="J7876"/>
      <c r="K7876"/>
      <c r="L7876"/>
      <c r="M7876"/>
      <c r="N7876"/>
      <c r="O7876"/>
      <c r="P7876"/>
      <c r="Q7876"/>
      <c r="R7876"/>
      <c r="S7876"/>
      <c r="T7876"/>
      <c r="U7876"/>
      <c r="V7876"/>
      <c r="W7876"/>
      <c r="X7876"/>
      <c r="Y7876"/>
      <c r="Z7876"/>
    </row>
    <row r="7877" spans="1:26" x14ac:dyDescent="0.25">
      <c r="A7877"/>
      <c r="B7877"/>
      <c r="C7877"/>
      <c r="D7877"/>
      <c r="E7877"/>
      <c r="F7877"/>
      <c r="G7877"/>
      <c r="H7877"/>
      <c r="I7877"/>
      <c r="J7877"/>
      <c r="K7877"/>
      <c r="L7877"/>
      <c r="M7877"/>
      <c r="N7877"/>
      <c r="O7877"/>
      <c r="P7877"/>
      <c r="Q7877"/>
      <c r="R7877"/>
      <c r="S7877"/>
      <c r="T7877"/>
      <c r="U7877"/>
      <c r="V7877"/>
      <c r="W7877"/>
      <c r="X7877"/>
      <c r="Y7877"/>
      <c r="Z7877"/>
    </row>
    <row r="7878" spans="1:26" x14ac:dyDescent="0.25">
      <c r="A7878"/>
      <c r="B7878"/>
      <c r="C7878"/>
      <c r="D7878"/>
      <c r="E7878"/>
      <c r="F7878"/>
      <c r="G7878"/>
      <c r="H7878"/>
      <c r="I7878"/>
      <c r="J7878"/>
      <c r="K7878"/>
      <c r="L7878"/>
      <c r="M7878"/>
      <c r="N7878"/>
      <c r="O7878"/>
      <c r="P7878"/>
      <c r="Q7878"/>
      <c r="R7878"/>
      <c r="S7878"/>
      <c r="T7878"/>
      <c r="U7878"/>
      <c r="V7878"/>
      <c r="W7878"/>
      <c r="X7878"/>
      <c r="Y7878"/>
      <c r="Z7878"/>
    </row>
    <row r="7879" spans="1:26" x14ac:dyDescent="0.25">
      <c r="A7879"/>
      <c r="B7879"/>
      <c r="C7879"/>
      <c r="D7879"/>
      <c r="E7879"/>
      <c r="F7879"/>
      <c r="G7879"/>
      <c r="H7879"/>
      <c r="I7879"/>
      <c r="J7879"/>
      <c r="K7879"/>
      <c r="L7879"/>
      <c r="M7879"/>
      <c r="N7879"/>
      <c r="O7879"/>
      <c r="P7879"/>
      <c r="Q7879"/>
      <c r="R7879"/>
      <c r="S7879"/>
      <c r="T7879"/>
      <c r="U7879"/>
      <c r="V7879"/>
      <c r="W7879"/>
      <c r="X7879"/>
      <c r="Y7879"/>
      <c r="Z7879"/>
    </row>
    <row r="7880" spans="1:26" x14ac:dyDescent="0.25">
      <c r="A7880"/>
      <c r="B7880"/>
      <c r="C7880"/>
      <c r="D7880"/>
      <c r="E7880"/>
      <c r="F7880"/>
      <c r="G7880"/>
      <c r="H7880"/>
      <c r="I7880"/>
      <c r="J7880"/>
      <c r="K7880"/>
      <c r="L7880"/>
      <c r="M7880"/>
      <c r="N7880"/>
      <c r="O7880"/>
      <c r="P7880"/>
      <c r="Q7880"/>
      <c r="R7880"/>
      <c r="S7880"/>
      <c r="T7880"/>
      <c r="U7880"/>
      <c r="V7880"/>
      <c r="W7880"/>
      <c r="X7880"/>
      <c r="Y7880"/>
      <c r="Z7880"/>
    </row>
    <row r="7881" spans="1:26" x14ac:dyDescent="0.25">
      <c r="A7881"/>
      <c r="B7881"/>
      <c r="C7881"/>
      <c r="D7881"/>
      <c r="E7881"/>
      <c r="F7881"/>
      <c r="G7881"/>
      <c r="H7881"/>
      <c r="I7881"/>
      <c r="J7881"/>
      <c r="K7881"/>
      <c r="L7881"/>
      <c r="M7881"/>
      <c r="N7881"/>
      <c r="O7881"/>
      <c r="P7881"/>
      <c r="Q7881"/>
      <c r="R7881"/>
      <c r="S7881"/>
      <c r="T7881"/>
      <c r="U7881"/>
      <c r="V7881"/>
      <c r="W7881"/>
      <c r="X7881"/>
      <c r="Y7881"/>
      <c r="Z7881"/>
    </row>
    <row r="7882" spans="1:26" x14ac:dyDescent="0.25">
      <c r="A7882"/>
      <c r="B7882"/>
      <c r="C7882"/>
      <c r="D7882"/>
      <c r="E7882"/>
      <c r="F7882"/>
      <c r="G7882"/>
      <c r="H7882"/>
      <c r="I7882"/>
      <c r="J7882"/>
      <c r="K7882"/>
      <c r="L7882"/>
      <c r="M7882"/>
      <c r="N7882"/>
      <c r="O7882"/>
      <c r="P7882"/>
      <c r="Q7882"/>
      <c r="R7882"/>
      <c r="S7882"/>
      <c r="T7882"/>
      <c r="U7882"/>
      <c r="V7882"/>
      <c r="W7882"/>
      <c r="X7882"/>
      <c r="Y7882"/>
      <c r="Z7882"/>
    </row>
    <row r="7883" spans="1:26" x14ac:dyDescent="0.25">
      <c r="A7883"/>
      <c r="B7883"/>
      <c r="C7883"/>
      <c r="D7883"/>
      <c r="E7883"/>
      <c r="F7883"/>
      <c r="G7883"/>
      <c r="H7883"/>
      <c r="I7883"/>
      <c r="J7883"/>
      <c r="K7883"/>
      <c r="L7883"/>
      <c r="M7883"/>
      <c r="N7883"/>
      <c r="O7883"/>
      <c r="P7883"/>
      <c r="Q7883"/>
      <c r="R7883"/>
      <c r="S7883"/>
      <c r="T7883"/>
      <c r="U7883"/>
      <c r="V7883"/>
      <c r="W7883"/>
      <c r="X7883"/>
      <c r="Y7883"/>
      <c r="Z7883"/>
    </row>
    <row r="7884" spans="1:26" x14ac:dyDescent="0.25">
      <c r="A7884"/>
      <c r="B7884"/>
      <c r="C7884"/>
      <c r="D7884"/>
      <c r="E7884"/>
      <c r="F7884"/>
      <c r="G7884"/>
      <c r="H7884"/>
      <c r="I7884"/>
      <c r="J7884"/>
      <c r="K7884"/>
      <c r="L7884"/>
      <c r="M7884"/>
      <c r="N7884"/>
      <c r="O7884"/>
      <c r="P7884"/>
      <c r="Q7884"/>
      <c r="R7884"/>
      <c r="S7884"/>
      <c r="T7884"/>
      <c r="U7884"/>
      <c r="V7884"/>
      <c r="W7884"/>
      <c r="X7884"/>
      <c r="Y7884"/>
      <c r="Z7884"/>
    </row>
    <row r="7885" spans="1:26" x14ac:dyDescent="0.25">
      <c r="A7885"/>
      <c r="B7885"/>
      <c r="C7885"/>
      <c r="D7885"/>
      <c r="E7885"/>
      <c r="F7885"/>
      <c r="G7885"/>
      <c r="H7885"/>
      <c r="I7885"/>
      <c r="J7885"/>
      <c r="K7885"/>
      <c r="L7885"/>
      <c r="M7885"/>
      <c r="N7885"/>
      <c r="O7885"/>
      <c r="P7885"/>
      <c r="Q7885"/>
      <c r="R7885"/>
      <c r="S7885"/>
      <c r="T7885"/>
      <c r="U7885"/>
      <c r="V7885"/>
      <c r="W7885"/>
      <c r="X7885"/>
      <c r="Y7885"/>
      <c r="Z7885"/>
    </row>
    <row r="7886" spans="1:26" x14ac:dyDescent="0.25">
      <c r="A7886"/>
      <c r="B7886"/>
      <c r="C7886"/>
      <c r="D7886"/>
      <c r="E7886"/>
      <c r="F7886"/>
      <c r="G7886"/>
      <c r="H7886"/>
      <c r="I7886"/>
      <c r="J7886"/>
      <c r="K7886"/>
      <c r="L7886"/>
      <c r="M7886"/>
      <c r="N7886"/>
      <c r="O7886"/>
      <c r="P7886"/>
      <c r="Q7886"/>
      <c r="R7886"/>
      <c r="S7886"/>
      <c r="T7886"/>
      <c r="U7886"/>
      <c r="V7886"/>
      <c r="W7886"/>
      <c r="X7886"/>
      <c r="Y7886"/>
      <c r="Z7886"/>
    </row>
    <row r="7887" spans="1:26" x14ac:dyDescent="0.25">
      <c r="A7887"/>
      <c r="B7887"/>
      <c r="C7887"/>
      <c r="D7887"/>
      <c r="E7887"/>
      <c r="F7887"/>
      <c r="G7887"/>
      <c r="H7887"/>
      <c r="I7887"/>
      <c r="J7887"/>
      <c r="K7887"/>
      <c r="L7887"/>
      <c r="M7887"/>
      <c r="N7887"/>
      <c r="O7887"/>
      <c r="P7887"/>
      <c r="Q7887"/>
      <c r="R7887"/>
      <c r="S7887"/>
      <c r="T7887"/>
      <c r="U7887"/>
      <c r="V7887"/>
      <c r="W7887"/>
      <c r="X7887"/>
      <c r="Y7887"/>
      <c r="Z7887"/>
    </row>
    <row r="7888" spans="1:26" x14ac:dyDescent="0.25">
      <c r="A7888"/>
      <c r="B7888"/>
      <c r="C7888"/>
      <c r="D7888"/>
      <c r="E7888"/>
      <c r="F7888"/>
      <c r="G7888"/>
      <c r="H7888"/>
      <c r="I7888"/>
      <c r="J7888"/>
      <c r="K7888"/>
      <c r="L7888"/>
      <c r="M7888"/>
      <c r="N7888"/>
      <c r="O7888"/>
      <c r="P7888"/>
      <c r="Q7888"/>
      <c r="R7888"/>
      <c r="S7888"/>
      <c r="T7888"/>
      <c r="U7888"/>
      <c r="V7888"/>
      <c r="W7888"/>
      <c r="X7888"/>
      <c r="Y7888"/>
      <c r="Z7888"/>
    </row>
    <row r="7889" spans="1:26" x14ac:dyDescent="0.25">
      <c r="A7889"/>
      <c r="B7889"/>
      <c r="C7889"/>
      <c r="D7889"/>
      <c r="E7889"/>
      <c r="F7889"/>
      <c r="G7889"/>
      <c r="H7889"/>
      <c r="I7889"/>
      <c r="J7889"/>
      <c r="K7889"/>
      <c r="L7889"/>
      <c r="M7889"/>
      <c r="N7889"/>
      <c r="O7889"/>
      <c r="P7889"/>
      <c r="Q7889"/>
      <c r="R7889"/>
      <c r="S7889"/>
      <c r="T7889"/>
      <c r="U7889"/>
      <c r="V7889"/>
      <c r="W7889"/>
      <c r="X7889"/>
      <c r="Y7889"/>
      <c r="Z7889"/>
    </row>
    <row r="7890" spans="1:26" x14ac:dyDescent="0.25">
      <c r="A7890"/>
      <c r="B7890"/>
      <c r="C7890"/>
      <c r="D7890"/>
      <c r="E7890"/>
      <c r="F7890"/>
      <c r="G7890"/>
      <c r="H7890"/>
      <c r="I7890"/>
      <c r="J7890"/>
      <c r="K7890"/>
      <c r="L7890"/>
      <c r="M7890"/>
      <c r="N7890"/>
      <c r="O7890"/>
      <c r="P7890"/>
      <c r="Q7890"/>
      <c r="R7890"/>
      <c r="S7890"/>
      <c r="T7890"/>
      <c r="U7890"/>
      <c r="V7890"/>
      <c r="W7890"/>
      <c r="X7890"/>
      <c r="Y7890"/>
      <c r="Z7890"/>
    </row>
    <row r="7891" spans="1:26" x14ac:dyDescent="0.25">
      <c r="A7891"/>
      <c r="B7891"/>
      <c r="C7891"/>
      <c r="D7891"/>
      <c r="E7891"/>
      <c r="F7891"/>
      <c r="G7891"/>
      <c r="H7891"/>
      <c r="I7891"/>
      <c r="J7891"/>
      <c r="K7891"/>
      <c r="L7891"/>
      <c r="M7891"/>
      <c r="N7891"/>
      <c r="O7891"/>
      <c r="P7891"/>
      <c r="Q7891"/>
      <c r="R7891"/>
      <c r="S7891"/>
      <c r="T7891"/>
      <c r="U7891"/>
      <c r="V7891"/>
      <c r="W7891"/>
      <c r="X7891"/>
      <c r="Y7891"/>
      <c r="Z7891"/>
    </row>
    <row r="7892" spans="1:26" x14ac:dyDescent="0.25">
      <c r="A7892"/>
      <c r="B7892"/>
      <c r="C7892"/>
      <c r="D7892"/>
      <c r="E7892"/>
      <c r="F7892"/>
      <c r="G7892"/>
      <c r="H7892"/>
      <c r="I7892"/>
      <c r="J7892"/>
      <c r="K7892"/>
      <c r="L7892"/>
      <c r="M7892"/>
      <c r="N7892"/>
      <c r="O7892"/>
      <c r="P7892"/>
      <c r="Q7892"/>
      <c r="R7892"/>
      <c r="S7892"/>
      <c r="T7892"/>
      <c r="U7892"/>
      <c r="V7892"/>
      <c r="W7892"/>
      <c r="X7892"/>
      <c r="Y7892"/>
      <c r="Z7892"/>
    </row>
    <row r="7893" spans="1:26" x14ac:dyDescent="0.25">
      <c r="A7893"/>
      <c r="B7893"/>
      <c r="C7893"/>
      <c r="D7893"/>
      <c r="E7893"/>
      <c r="F7893"/>
      <c r="G7893"/>
      <c r="H7893"/>
      <c r="I7893"/>
      <c r="J7893"/>
      <c r="K7893"/>
      <c r="L7893"/>
      <c r="M7893"/>
      <c r="N7893"/>
      <c r="O7893"/>
      <c r="P7893"/>
      <c r="Q7893"/>
      <c r="R7893"/>
      <c r="S7893"/>
      <c r="T7893"/>
      <c r="U7893"/>
      <c r="V7893"/>
      <c r="W7893"/>
      <c r="X7893"/>
      <c r="Y7893"/>
      <c r="Z7893"/>
    </row>
    <row r="7894" spans="1:26" x14ac:dyDescent="0.25">
      <c r="A7894"/>
      <c r="B7894"/>
      <c r="C7894"/>
      <c r="D7894"/>
      <c r="E7894"/>
      <c r="F7894"/>
      <c r="G7894"/>
      <c r="H7894"/>
      <c r="I7894"/>
      <c r="J7894"/>
      <c r="K7894"/>
      <c r="L7894"/>
      <c r="M7894"/>
      <c r="N7894"/>
      <c r="O7894"/>
      <c r="P7894"/>
      <c r="Q7894"/>
      <c r="R7894"/>
      <c r="S7894"/>
      <c r="T7894"/>
      <c r="U7894"/>
      <c r="V7894"/>
      <c r="W7894"/>
      <c r="X7894"/>
      <c r="Y7894"/>
      <c r="Z7894"/>
    </row>
    <row r="7895" spans="1:26" x14ac:dyDescent="0.25">
      <c r="A7895"/>
      <c r="B7895"/>
      <c r="C7895"/>
      <c r="D7895"/>
      <c r="E7895"/>
      <c r="F7895"/>
      <c r="G7895"/>
      <c r="H7895"/>
      <c r="I7895"/>
      <c r="J7895"/>
      <c r="K7895"/>
      <c r="L7895"/>
      <c r="M7895"/>
      <c r="N7895"/>
      <c r="O7895"/>
      <c r="P7895"/>
      <c r="Q7895"/>
      <c r="R7895"/>
      <c r="S7895"/>
      <c r="T7895"/>
      <c r="U7895"/>
      <c r="V7895"/>
      <c r="W7895"/>
      <c r="X7895"/>
      <c r="Y7895"/>
      <c r="Z7895"/>
    </row>
    <row r="7896" spans="1:26" x14ac:dyDescent="0.25">
      <c r="A7896"/>
      <c r="B7896"/>
      <c r="C7896"/>
      <c r="D7896"/>
      <c r="E7896"/>
      <c r="F7896"/>
      <c r="G7896"/>
      <c r="H7896"/>
      <c r="I7896"/>
      <c r="J7896"/>
      <c r="K7896"/>
      <c r="L7896"/>
      <c r="M7896"/>
      <c r="N7896"/>
      <c r="O7896"/>
      <c r="P7896"/>
      <c r="Q7896"/>
      <c r="R7896"/>
      <c r="S7896"/>
      <c r="T7896"/>
      <c r="U7896"/>
      <c r="V7896"/>
      <c r="W7896"/>
      <c r="X7896"/>
      <c r="Y7896"/>
      <c r="Z7896"/>
    </row>
    <row r="7897" spans="1:26" x14ac:dyDescent="0.25">
      <c r="A7897"/>
      <c r="B7897"/>
      <c r="C7897"/>
      <c r="D7897"/>
      <c r="E7897"/>
      <c r="F7897"/>
      <c r="G7897"/>
      <c r="H7897"/>
      <c r="I7897"/>
      <c r="J7897"/>
      <c r="K7897"/>
      <c r="L7897"/>
      <c r="M7897"/>
      <c r="N7897"/>
      <c r="O7897"/>
      <c r="P7897"/>
      <c r="Q7897"/>
      <c r="R7897"/>
      <c r="S7897"/>
      <c r="T7897"/>
      <c r="U7897"/>
      <c r="V7897"/>
      <c r="W7897"/>
      <c r="X7897"/>
      <c r="Y7897"/>
      <c r="Z7897"/>
    </row>
    <row r="7898" spans="1:26" x14ac:dyDescent="0.25">
      <c r="A7898"/>
      <c r="B7898"/>
      <c r="C7898"/>
      <c r="D7898"/>
      <c r="E7898"/>
      <c r="F7898"/>
      <c r="G7898"/>
      <c r="H7898"/>
      <c r="I7898"/>
      <c r="J7898"/>
      <c r="K7898"/>
      <c r="L7898"/>
      <c r="M7898"/>
      <c r="N7898"/>
      <c r="O7898"/>
      <c r="P7898"/>
      <c r="Q7898"/>
      <c r="R7898"/>
      <c r="S7898"/>
      <c r="T7898"/>
      <c r="U7898"/>
      <c r="V7898"/>
      <c r="W7898"/>
      <c r="X7898"/>
      <c r="Y7898"/>
      <c r="Z7898"/>
    </row>
    <row r="7899" spans="1:26" x14ac:dyDescent="0.25">
      <c r="A7899"/>
      <c r="B7899"/>
      <c r="C7899"/>
      <c r="D7899"/>
      <c r="E7899"/>
      <c r="F7899"/>
      <c r="G7899"/>
      <c r="H7899"/>
      <c r="I7899"/>
      <c r="J7899"/>
      <c r="K7899"/>
      <c r="L7899"/>
      <c r="M7899"/>
      <c r="N7899"/>
      <c r="O7899"/>
      <c r="P7899"/>
      <c r="Q7899"/>
      <c r="R7899"/>
      <c r="S7899"/>
      <c r="T7899"/>
      <c r="U7899"/>
      <c r="V7899"/>
      <c r="W7899"/>
      <c r="X7899"/>
      <c r="Y7899"/>
      <c r="Z7899"/>
    </row>
    <row r="7900" spans="1:26" x14ac:dyDescent="0.25">
      <c r="A7900"/>
      <c r="B7900"/>
      <c r="C7900"/>
      <c r="D7900"/>
      <c r="E7900"/>
      <c r="F7900"/>
      <c r="G7900"/>
      <c r="H7900"/>
      <c r="I7900"/>
      <c r="J7900"/>
      <c r="K7900"/>
      <c r="L7900"/>
      <c r="M7900"/>
      <c r="N7900"/>
      <c r="O7900"/>
      <c r="P7900"/>
      <c r="Q7900"/>
      <c r="R7900"/>
      <c r="S7900"/>
      <c r="T7900"/>
      <c r="U7900"/>
      <c r="V7900"/>
      <c r="W7900"/>
      <c r="X7900"/>
      <c r="Y7900"/>
      <c r="Z7900"/>
    </row>
    <row r="7901" spans="1:26" x14ac:dyDescent="0.25">
      <c r="A7901"/>
      <c r="B7901"/>
      <c r="C7901"/>
      <c r="D7901"/>
      <c r="E7901"/>
      <c r="F7901"/>
      <c r="G7901"/>
      <c r="H7901"/>
      <c r="I7901"/>
      <c r="J7901"/>
      <c r="K7901"/>
      <c r="L7901"/>
      <c r="M7901"/>
      <c r="N7901"/>
      <c r="O7901"/>
      <c r="P7901"/>
      <c r="Q7901"/>
      <c r="R7901"/>
      <c r="S7901"/>
      <c r="T7901"/>
      <c r="U7901"/>
      <c r="V7901"/>
      <c r="W7901"/>
      <c r="X7901"/>
      <c r="Y7901"/>
      <c r="Z7901"/>
    </row>
    <row r="7902" spans="1:26" x14ac:dyDescent="0.25">
      <c r="A7902"/>
      <c r="B7902"/>
      <c r="C7902"/>
      <c r="D7902"/>
      <c r="E7902"/>
      <c r="F7902"/>
      <c r="G7902"/>
      <c r="H7902"/>
      <c r="I7902"/>
      <c r="J7902"/>
      <c r="K7902"/>
      <c r="L7902"/>
      <c r="M7902"/>
      <c r="N7902"/>
      <c r="O7902"/>
      <c r="P7902"/>
      <c r="Q7902"/>
      <c r="R7902"/>
      <c r="S7902"/>
      <c r="T7902"/>
      <c r="U7902"/>
      <c r="V7902"/>
      <c r="W7902"/>
      <c r="X7902"/>
      <c r="Y7902"/>
      <c r="Z7902"/>
    </row>
    <row r="7903" spans="1:26" x14ac:dyDescent="0.25">
      <c r="A7903"/>
      <c r="B7903"/>
      <c r="C7903"/>
      <c r="D7903"/>
      <c r="E7903"/>
      <c r="F7903"/>
      <c r="G7903"/>
      <c r="H7903"/>
      <c r="I7903"/>
      <c r="J7903"/>
      <c r="K7903"/>
      <c r="L7903"/>
      <c r="M7903"/>
      <c r="N7903"/>
      <c r="O7903"/>
      <c r="P7903"/>
      <c r="Q7903"/>
      <c r="R7903"/>
      <c r="S7903"/>
      <c r="T7903"/>
      <c r="U7903"/>
      <c r="V7903"/>
      <c r="W7903"/>
      <c r="X7903"/>
      <c r="Y7903"/>
      <c r="Z7903"/>
    </row>
    <row r="7904" spans="1:26" x14ac:dyDescent="0.25">
      <c r="A7904"/>
      <c r="B7904"/>
      <c r="C7904"/>
      <c r="D7904"/>
      <c r="E7904"/>
      <c r="F7904"/>
      <c r="G7904"/>
      <c r="H7904"/>
      <c r="I7904"/>
      <c r="J7904"/>
      <c r="K7904"/>
      <c r="L7904"/>
      <c r="M7904"/>
      <c r="N7904"/>
      <c r="O7904"/>
      <c r="P7904"/>
      <c r="Q7904"/>
      <c r="R7904"/>
      <c r="S7904"/>
      <c r="T7904"/>
      <c r="U7904"/>
      <c r="V7904"/>
      <c r="W7904"/>
      <c r="X7904"/>
      <c r="Y7904"/>
      <c r="Z7904"/>
    </row>
    <row r="7905" spans="1:26" x14ac:dyDescent="0.25">
      <c r="A7905"/>
      <c r="B7905"/>
      <c r="C7905"/>
      <c r="D7905"/>
      <c r="E7905"/>
      <c r="F7905"/>
      <c r="G7905"/>
      <c r="H7905"/>
      <c r="I7905"/>
      <c r="J7905"/>
      <c r="K7905"/>
      <c r="L7905"/>
      <c r="M7905"/>
      <c r="N7905"/>
      <c r="O7905"/>
      <c r="P7905"/>
      <c r="Q7905"/>
      <c r="R7905"/>
      <c r="S7905"/>
      <c r="T7905"/>
      <c r="U7905"/>
      <c r="V7905"/>
      <c r="W7905"/>
      <c r="X7905"/>
      <c r="Y7905"/>
      <c r="Z7905"/>
    </row>
    <row r="7906" spans="1:26" x14ac:dyDescent="0.25">
      <c r="A7906"/>
      <c r="B7906"/>
      <c r="C7906"/>
      <c r="D7906"/>
      <c r="E7906"/>
      <c r="F7906"/>
      <c r="G7906"/>
      <c r="H7906"/>
      <c r="I7906"/>
      <c r="J7906"/>
      <c r="K7906"/>
      <c r="L7906"/>
      <c r="M7906"/>
      <c r="N7906"/>
      <c r="O7906"/>
      <c r="P7906"/>
      <c r="Q7906"/>
      <c r="R7906"/>
      <c r="S7906"/>
      <c r="T7906"/>
      <c r="U7906"/>
      <c r="V7906"/>
      <c r="W7906"/>
      <c r="X7906"/>
      <c r="Y7906"/>
      <c r="Z7906"/>
    </row>
    <row r="7907" spans="1:26" x14ac:dyDescent="0.25">
      <c r="A7907"/>
      <c r="B7907"/>
      <c r="C7907"/>
      <c r="D7907"/>
      <c r="E7907"/>
      <c r="F7907"/>
      <c r="G7907"/>
      <c r="H7907"/>
      <c r="I7907"/>
      <c r="J7907"/>
      <c r="K7907"/>
      <c r="L7907"/>
      <c r="M7907"/>
      <c r="N7907"/>
      <c r="O7907"/>
      <c r="P7907"/>
      <c r="Q7907"/>
      <c r="R7907"/>
      <c r="S7907"/>
      <c r="T7907"/>
      <c r="U7907"/>
      <c r="V7907"/>
      <c r="W7907"/>
      <c r="X7907"/>
      <c r="Y7907"/>
      <c r="Z7907"/>
    </row>
    <row r="7908" spans="1:26" x14ac:dyDescent="0.25">
      <c r="A7908"/>
      <c r="B7908"/>
      <c r="C7908"/>
      <c r="D7908"/>
      <c r="E7908"/>
      <c r="F7908"/>
      <c r="G7908"/>
      <c r="H7908"/>
      <c r="I7908"/>
      <c r="J7908"/>
      <c r="K7908"/>
      <c r="L7908"/>
      <c r="M7908"/>
      <c r="N7908"/>
      <c r="O7908"/>
      <c r="P7908"/>
      <c r="Q7908"/>
      <c r="R7908"/>
      <c r="S7908"/>
      <c r="T7908"/>
      <c r="U7908"/>
      <c r="V7908"/>
      <c r="W7908"/>
      <c r="X7908"/>
      <c r="Y7908"/>
      <c r="Z7908"/>
    </row>
    <row r="7909" spans="1:26" x14ac:dyDescent="0.25">
      <c r="A7909"/>
      <c r="B7909"/>
      <c r="C7909"/>
      <c r="D7909"/>
      <c r="E7909"/>
      <c r="F7909"/>
      <c r="G7909"/>
      <c r="H7909"/>
      <c r="I7909"/>
      <c r="J7909"/>
      <c r="K7909"/>
      <c r="L7909"/>
      <c r="M7909"/>
      <c r="N7909"/>
      <c r="O7909"/>
      <c r="P7909"/>
      <c r="Q7909"/>
      <c r="R7909"/>
      <c r="S7909"/>
      <c r="T7909"/>
      <c r="U7909"/>
      <c r="V7909"/>
      <c r="W7909"/>
      <c r="X7909"/>
      <c r="Y7909"/>
      <c r="Z7909"/>
    </row>
    <row r="7910" spans="1:26" x14ac:dyDescent="0.25">
      <c r="A7910"/>
      <c r="B7910"/>
      <c r="C7910"/>
      <c r="D7910"/>
      <c r="E7910"/>
      <c r="F7910"/>
      <c r="G7910"/>
      <c r="H7910"/>
      <c r="I7910"/>
      <c r="J7910"/>
      <c r="K7910"/>
      <c r="L7910"/>
      <c r="M7910"/>
      <c r="N7910"/>
      <c r="O7910"/>
      <c r="P7910"/>
      <c r="Q7910"/>
      <c r="R7910"/>
      <c r="S7910"/>
      <c r="T7910"/>
      <c r="U7910"/>
      <c r="V7910"/>
      <c r="W7910"/>
      <c r="X7910"/>
      <c r="Y7910"/>
      <c r="Z7910"/>
    </row>
    <row r="7911" spans="1:26" x14ac:dyDescent="0.25">
      <c r="A7911"/>
      <c r="B7911"/>
      <c r="C7911"/>
      <c r="D7911"/>
      <c r="E7911"/>
      <c r="F7911"/>
      <c r="G7911"/>
      <c r="H7911"/>
      <c r="I7911"/>
      <c r="J7911"/>
      <c r="K7911"/>
      <c r="L7911"/>
      <c r="M7911"/>
      <c r="N7911"/>
      <c r="O7911"/>
      <c r="P7911"/>
      <c r="Q7911"/>
      <c r="R7911"/>
      <c r="S7911"/>
      <c r="T7911"/>
      <c r="U7911"/>
      <c r="V7911"/>
      <c r="W7911"/>
      <c r="X7911"/>
      <c r="Y7911"/>
      <c r="Z7911"/>
    </row>
    <row r="7912" spans="1:26" x14ac:dyDescent="0.25">
      <c r="A7912"/>
      <c r="B7912"/>
      <c r="C7912"/>
      <c r="D7912"/>
      <c r="E7912"/>
      <c r="F7912"/>
      <c r="G7912"/>
      <c r="H7912"/>
      <c r="I7912"/>
      <c r="J7912"/>
      <c r="K7912"/>
      <c r="L7912"/>
      <c r="M7912"/>
      <c r="N7912"/>
      <c r="O7912"/>
      <c r="P7912"/>
      <c r="Q7912"/>
      <c r="R7912"/>
      <c r="S7912"/>
      <c r="T7912"/>
      <c r="U7912"/>
      <c r="V7912"/>
      <c r="W7912"/>
      <c r="X7912"/>
      <c r="Y7912"/>
      <c r="Z7912"/>
    </row>
    <row r="7913" spans="1:26" x14ac:dyDescent="0.25">
      <c r="A7913"/>
      <c r="B7913"/>
      <c r="C7913"/>
      <c r="D7913"/>
      <c r="E7913"/>
      <c r="F7913"/>
      <c r="G7913"/>
      <c r="H7913"/>
      <c r="I7913"/>
      <c r="J7913"/>
      <c r="K7913"/>
      <c r="L7913"/>
      <c r="M7913"/>
      <c r="N7913"/>
      <c r="O7913"/>
      <c r="P7913"/>
      <c r="Q7913"/>
      <c r="R7913"/>
      <c r="S7913"/>
      <c r="T7913"/>
      <c r="U7913"/>
      <c r="V7913"/>
      <c r="W7913"/>
      <c r="X7913"/>
      <c r="Y7913"/>
      <c r="Z7913"/>
    </row>
    <row r="7914" spans="1:26" x14ac:dyDescent="0.25">
      <c r="A7914"/>
      <c r="B7914"/>
      <c r="C7914"/>
      <c r="D7914"/>
      <c r="E7914"/>
      <c r="F7914"/>
      <c r="G7914"/>
      <c r="H7914"/>
      <c r="I7914"/>
      <c r="J7914"/>
      <c r="K7914"/>
      <c r="L7914"/>
      <c r="M7914"/>
      <c r="N7914"/>
      <c r="O7914"/>
      <c r="P7914"/>
      <c r="Q7914"/>
      <c r="R7914"/>
      <c r="S7914"/>
      <c r="T7914"/>
      <c r="U7914"/>
      <c r="V7914"/>
      <c r="W7914"/>
      <c r="X7914"/>
      <c r="Y7914"/>
      <c r="Z7914"/>
    </row>
    <row r="7915" spans="1:26" x14ac:dyDescent="0.25">
      <c r="A7915"/>
      <c r="B7915"/>
      <c r="C7915"/>
      <c r="D7915"/>
      <c r="E7915"/>
      <c r="F7915"/>
      <c r="G7915"/>
      <c r="H7915"/>
      <c r="I7915"/>
      <c r="J7915"/>
      <c r="K7915"/>
      <c r="L7915"/>
      <c r="M7915"/>
      <c r="N7915"/>
      <c r="O7915"/>
      <c r="P7915"/>
      <c r="Q7915"/>
      <c r="R7915"/>
      <c r="S7915"/>
      <c r="T7915"/>
      <c r="U7915"/>
      <c r="V7915"/>
      <c r="W7915"/>
      <c r="X7915"/>
      <c r="Y7915"/>
      <c r="Z7915"/>
    </row>
    <row r="7916" spans="1:26" x14ac:dyDescent="0.25">
      <c r="A7916"/>
      <c r="B7916"/>
      <c r="C7916"/>
      <c r="D7916"/>
      <c r="E7916"/>
      <c r="F7916"/>
      <c r="G7916"/>
      <c r="H7916"/>
      <c r="I7916"/>
      <c r="J7916"/>
      <c r="K7916"/>
      <c r="L7916"/>
      <c r="M7916"/>
      <c r="N7916"/>
      <c r="O7916"/>
      <c r="P7916"/>
      <c r="Q7916"/>
      <c r="R7916"/>
      <c r="S7916"/>
      <c r="T7916"/>
      <c r="U7916"/>
      <c r="V7916"/>
      <c r="W7916"/>
      <c r="X7916"/>
      <c r="Y7916"/>
      <c r="Z7916"/>
    </row>
    <row r="7917" spans="1:26" x14ac:dyDescent="0.25">
      <c r="A7917"/>
      <c r="B7917"/>
      <c r="C7917"/>
      <c r="D7917"/>
      <c r="E7917"/>
      <c r="F7917"/>
      <c r="G7917"/>
      <c r="H7917"/>
      <c r="I7917"/>
      <c r="J7917"/>
      <c r="K7917"/>
      <c r="L7917"/>
      <c r="M7917"/>
      <c r="N7917"/>
      <c r="O7917"/>
      <c r="P7917"/>
      <c r="Q7917"/>
      <c r="R7917"/>
      <c r="S7917"/>
      <c r="T7917"/>
      <c r="U7917"/>
      <c r="V7917"/>
      <c r="W7917"/>
      <c r="X7917"/>
      <c r="Y7917"/>
      <c r="Z7917"/>
    </row>
    <row r="7918" spans="1:26" x14ac:dyDescent="0.25">
      <c r="A7918"/>
      <c r="B7918"/>
      <c r="C7918"/>
      <c r="D7918"/>
      <c r="E7918"/>
      <c r="F7918"/>
      <c r="G7918"/>
      <c r="H7918"/>
      <c r="I7918"/>
      <c r="J7918"/>
      <c r="K7918"/>
      <c r="L7918"/>
      <c r="M7918"/>
      <c r="N7918"/>
      <c r="O7918"/>
      <c r="P7918"/>
      <c r="Q7918"/>
      <c r="R7918"/>
      <c r="S7918"/>
      <c r="T7918"/>
      <c r="U7918"/>
      <c r="V7918"/>
      <c r="W7918"/>
      <c r="X7918"/>
      <c r="Y7918"/>
      <c r="Z7918"/>
    </row>
    <row r="7919" spans="1:26" x14ac:dyDescent="0.25">
      <c r="A7919"/>
      <c r="B7919"/>
      <c r="C7919"/>
      <c r="D7919"/>
      <c r="E7919"/>
      <c r="F7919"/>
      <c r="G7919"/>
      <c r="H7919"/>
      <c r="I7919"/>
      <c r="J7919"/>
      <c r="K7919"/>
      <c r="L7919"/>
      <c r="M7919"/>
      <c r="N7919"/>
      <c r="O7919"/>
      <c r="P7919"/>
      <c r="Q7919"/>
      <c r="R7919"/>
      <c r="S7919"/>
      <c r="T7919"/>
      <c r="U7919"/>
      <c r="V7919"/>
      <c r="W7919"/>
      <c r="X7919"/>
      <c r="Y7919"/>
      <c r="Z7919"/>
    </row>
    <row r="7920" spans="1:26" x14ac:dyDescent="0.25">
      <c r="A7920"/>
      <c r="B7920"/>
      <c r="C7920"/>
      <c r="D7920"/>
      <c r="E7920"/>
      <c r="F7920"/>
      <c r="G7920"/>
      <c r="H7920"/>
      <c r="I7920"/>
      <c r="J7920"/>
      <c r="K7920"/>
      <c r="L7920"/>
      <c r="M7920"/>
      <c r="N7920"/>
      <c r="O7920"/>
      <c r="P7920"/>
      <c r="Q7920"/>
      <c r="R7920"/>
      <c r="S7920"/>
      <c r="T7920"/>
      <c r="U7920"/>
      <c r="V7920"/>
      <c r="W7920"/>
      <c r="X7920"/>
      <c r="Y7920"/>
      <c r="Z7920"/>
    </row>
    <row r="7921" spans="1:26" x14ac:dyDescent="0.25">
      <c r="A7921"/>
      <c r="B7921"/>
      <c r="C7921"/>
      <c r="D7921"/>
      <c r="E7921"/>
      <c r="F7921"/>
      <c r="G7921"/>
      <c r="H7921"/>
      <c r="I7921"/>
      <c r="J7921"/>
      <c r="K7921"/>
      <c r="L7921"/>
      <c r="M7921"/>
      <c r="N7921"/>
      <c r="O7921"/>
      <c r="P7921"/>
      <c r="Q7921"/>
      <c r="R7921"/>
      <c r="S7921"/>
      <c r="T7921"/>
      <c r="U7921"/>
      <c r="V7921"/>
      <c r="W7921"/>
      <c r="X7921"/>
      <c r="Y7921"/>
      <c r="Z7921"/>
    </row>
    <row r="7922" spans="1:26" x14ac:dyDescent="0.25">
      <c r="A7922"/>
      <c r="B7922"/>
      <c r="C7922"/>
      <c r="D7922"/>
      <c r="E7922"/>
      <c r="F7922"/>
      <c r="G7922"/>
      <c r="H7922"/>
      <c r="I7922"/>
      <c r="J7922"/>
      <c r="K7922"/>
      <c r="L7922"/>
      <c r="M7922"/>
      <c r="N7922"/>
      <c r="O7922"/>
      <c r="P7922"/>
      <c r="Q7922"/>
      <c r="R7922"/>
      <c r="S7922"/>
      <c r="T7922"/>
      <c r="U7922"/>
      <c r="V7922"/>
      <c r="W7922"/>
      <c r="X7922"/>
      <c r="Y7922"/>
      <c r="Z7922"/>
    </row>
    <row r="7923" spans="1:26" x14ac:dyDescent="0.25">
      <c r="A7923"/>
      <c r="B7923"/>
      <c r="C7923"/>
      <c r="D7923"/>
      <c r="E7923"/>
      <c r="F7923"/>
      <c r="G7923"/>
      <c r="H7923"/>
      <c r="I7923"/>
      <c r="J7923"/>
      <c r="K7923"/>
      <c r="L7923"/>
      <c r="M7923"/>
      <c r="N7923"/>
      <c r="O7923"/>
      <c r="P7923"/>
      <c r="Q7923"/>
      <c r="R7923"/>
      <c r="S7923"/>
      <c r="T7923"/>
      <c r="U7923"/>
      <c r="V7923"/>
      <c r="W7923"/>
      <c r="X7923"/>
      <c r="Y7923"/>
      <c r="Z7923"/>
    </row>
    <row r="7924" spans="1:26" x14ac:dyDescent="0.25">
      <c r="A7924"/>
      <c r="B7924"/>
      <c r="C7924"/>
      <c r="D7924"/>
      <c r="E7924"/>
      <c r="F7924"/>
      <c r="G7924"/>
      <c r="H7924"/>
      <c r="I7924"/>
      <c r="J7924"/>
      <c r="K7924"/>
      <c r="L7924"/>
      <c r="M7924"/>
      <c r="N7924"/>
      <c r="O7924"/>
      <c r="P7924"/>
      <c r="Q7924"/>
      <c r="R7924"/>
      <c r="S7924"/>
      <c r="T7924"/>
      <c r="U7924"/>
      <c r="V7924"/>
      <c r="W7924"/>
      <c r="X7924"/>
      <c r="Y7924"/>
      <c r="Z7924"/>
    </row>
    <row r="7925" spans="1:26" x14ac:dyDescent="0.25">
      <c r="A7925"/>
      <c r="B7925"/>
      <c r="C7925"/>
      <c r="D7925"/>
      <c r="E7925"/>
      <c r="F7925"/>
      <c r="G7925"/>
      <c r="H7925"/>
      <c r="I7925"/>
      <c r="J7925"/>
      <c r="K7925"/>
      <c r="L7925"/>
      <c r="M7925"/>
      <c r="N7925"/>
      <c r="O7925"/>
      <c r="P7925"/>
      <c r="Q7925"/>
      <c r="R7925"/>
      <c r="S7925"/>
      <c r="T7925"/>
      <c r="U7925"/>
      <c r="V7925"/>
      <c r="W7925"/>
      <c r="X7925"/>
      <c r="Y7925"/>
      <c r="Z7925"/>
    </row>
    <row r="7926" spans="1:26" x14ac:dyDescent="0.25">
      <c r="A7926"/>
      <c r="B7926"/>
      <c r="C7926"/>
      <c r="D7926"/>
      <c r="E7926"/>
      <c r="F7926"/>
      <c r="G7926"/>
      <c r="H7926"/>
      <c r="I7926"/>
      <c r="J7926"/>
      <c r="K7926"/>
      <c r="L7926"/>
      <c r="M7926"/>
      <c r="N7926"/>
      <c r="O7926"/>
      <c r="P7926"/>
      <c r="Q7926"/>
      <c r="R7926"/>
      <c r="S7926"/>
      <c r="T7926"/>
      <c r="U7926"/>
      <c r="V7926"/>
      <c r="W7926"/>
      <c r="X7926"/>
      <c r="Y7926"/>
      <c r="Z7926"/>
    </row>
    <row r="7927" spans="1:26" x14ac:dyDescent="0.25">
      <c r="A7927"/>
      <c r="B7927"/>
      <c r="C7927"/>
      <c r="D7927"/>
      <c r="E7927"/>
      <c r="F7927"/>
      <c r="G7927"/>
      <c r="H7927"/>
      <c r="I7927"/>
      <c r="J7927"/>
      <c r="K7927"/>
      <c r="L7927"/>
      <c r="M7927"/>
      <c r="N7927"/>
      <c r="O7927"/>
      <c r="P7927"/>
      <c r="Q7927"/>
      <c r="R7927"/>
      <c r="S7927"/>
      <c r="T7927"/>
      <c r="U7927"/>
      <c r="V7927"/>
      <c r="W7927"/>
      <c r="X7927"/>
      <c r="Y7927"/>
      <c r="Z7927"/>
    </row>
    <row r="7928" spans="1:26" x14ac:dyDescent="0.25">
      <c r="A7928"/>
      <c r="B7928"/>
      <c r="C7928"/>
      <c r="D7928"/>
      <c r="E7928"/>
      <c r="F7928"/>
      <c r="G7928"/>
      <c r="H7928"/>
      <c r="I7928"/>
      <c r="J7928"/>
      <c r="K7928"/>
      <c r="L7928"/>
      <c r="M7928"/>
      <c r="N7928"/>
      <c r="O7928"/>
      <c r="P7928"/>
      <c r="Q7928"/>
      <c r="R7928"/>
      <c r="S7928"/>
      <c r="T7928"/>
      <c r="U7928"/>
      <c r="V7928"/>
      <c r="W7928"/>
      <c r="X7928"/>
      <c r="Y7928"/>
      <c r="Z7928"/>
    </row>
    <row r="7929" spans="1:26" x14ac:dyDescent="0.25">
      <c r="A7929"/>
      <c r="B7929"/>
      <c r="C7929"/>
      <c r="D7929"/>
      <c r="E7929"/>
      <c r="F7929"/>
      <c r="G7929"/>
      <c r="H7929"/>
      <c r="I7929"/>
      <c r="J7929"/>
      <c r="K7929"/>
      <c r="L7929"/>
      <c r="M7929"/>
      <c r="N7929"/>
      <c r="O7929"/>
      <c r="P7929"/>
      <c r="Q7929"/>
      <c r="R7929"/>
      <c r="S7929"/>
      <c r="T7929"/>
      <c r="U7929"/>
      <c r="V7929"/>
      <c r="W7929"/>
      <c r="X7929"/>
      <c r="Y7929"/>
      <c r="Z7929"/>
    </row>
    <row r="7930" spans="1:26" x14ac:dyDescent="0.25">
      <c r="A7930"/>
      <c r="B7930"/>
      <c r="C7930"/>
      <c r="D7930"/>
      <c r="E7930"/>
      <c r="F7930"/>
      <c r="G7930"/>
      <c r="H7930"/>
      <c r="I7930"/>
      <c r="J7930"/>
      <c r="K7930"/>
      <c r="L7930"/>
      <c r="M7930"/>
      <c r="N7930"/>
      <c r="O7930"/>
      <c r="P7930"/>
      <c r="Q7930"/>
      <c r="R7930"/>
      <c r="S7930"/>
      <c r="T7930"/>
      <c r="U7930"/>
      <c r="V7930"/>
      <c r="W7930"/>
      <c r="X7930"/>
      <c r="Y7930"/>
      <c r="Z7930"/>
    </row>
    <row r="7931" spans="1:26" x14ac:dyDescent="0.25">
      <c r="A7931"/>
      <c r="B7931"/>
      <c r="C7931"/>
      <c r="D7931"/>
      <c r="E7931"/>
      <c r="F7931"/>
      <c r="G7931"/>
      <c r="H7931"/>
      <c r="I7931"/>
      <c r="J7931"/>
      <c r="K7931"/>
      <c r="L7931"/>
      <c r="M7931"/>
      <c r="N7931"/>
      <c r="O7931"/>
      <c r="P7931"/>
      <c r="Q7931"/>
      <c r="R7931"/>
      <c r="S7931"/>
      <c r="T7931"/>
      <c r="U7931"/>
      <c r="V7931"/>
      <c r="W7931"/>
      <c r="X7931"/>
      <c r="Y7931"/>
      <c r="Z7931"/>
    </row>
    <row r="7932" spans="1:26" x14ac:dyDescent="0.25">
      <c r="A7932"/>
      <c r="B7932"/>
      <c r="C7932"/>
      <c r="D7932"/>
      <c r="E7932"/>
      <c r="F7932"/>
      <c r="G7932"/>
      <c r="H7932"/>
      <c r="I7932"/>
      <c r="J7932"/>
      <c r="K7932"/>
      <c r="L7932"/>
      <c r="M7932"/>
      <c r="N7932"/>
      <c r="O7932"/>
      <c r="P7932"/>
      <c r="Q7932"/>
      <c r="R7932"/>
      <c r="S7932"/>
      <c r="T7932"/>
      <c r="U7932"/>
      <c r="V7932"/>
      <c r="W7932"/>
      <c r="X7932"/>
      <c r="Y7932"/>
      <c r="Z7932"/>
    </row>
    <row r="7933" spans="1:26" x14ac:dyDescent="0.25">
      <c r="A7933"/>
      <c r="B7933"/>
      <c r="C7933"/>
      <c r="D7933"/>
      <c r="E7933"/>
      <c r="F7933"/>
      <c r="G7933"/>
      <c r="H7933"/>
      <c r="I7933"/>
      <c r="J7933"/>
      <c r="K7933"/>
      <c r="L7933"/>
      <c r="M7933"/>
      <c r="N7933"/>
      <c r="O7933"/>
      <c r="P7933"/>
      <c r="Q7933"/>
      <c r="R7933"/>
      <c r="S7933"/>
      <c r="T7933"/>
      <c r="U7933"/>
      <c r="V7933"/>
      <c r="W7933"/>
      <c r="X7933"/>
      <c r="Y7933"/>
      <c r="Z7933"/>
    </row>
    <row r="7934" spans="1:26" x14ac:dyDescent="0.25">
      <c r="A7934"/>
      <c r="B7934"/>
      <c r="C7934"/>
      <c r="D7934"/>
      <c r="E7934"/>
      <c r="F7934"/>
      <c r="G7934"/>
      <c r="H7934"/>
      <c r="I7934"/>
      <c r="J7934"/>
      <c r="K7934"/>
      <c r="L7934"/>
      <c r="M7934"/>
      <c r="N7934"/>
      <c r="O7934"/>
      <c r="P7934"/>
      <c r="Q7934"/>
      <c r="R7934"/>
      <c r="S7934"/>
      <c r="T7934"/>
      <c r="U7934"/>
      <c r="V7934"/>
      <c r="W7934"/>
      <c r="X7934"/>
      <c r="Y7934"/>
      <c r="Z7934"/>
    </row>
    <row r="7935" spans="1:26" x14ac:dyDescent="0.25">
      <c r="A7935"/>
      <c r="B7935"/>
      <c r="C7935"/>
      <c r="D7935"/>
      <c r="E7935"/>
      <c r="F7935"/>
      <c r="G7935"/>
      <c r="H7935"/>
      <c r="I7935"/>
      <c r="J7935"/>
      <c r="K7935"/>
      <c r="L7935"/>
      <c r="M7935"/>
      <c r="N7935"/>
      <c r="O7935"/>
      <c r="P7935"/>
      <c r="Q7935"/>
      <c r="R7935"/>
      <c r="S7935"/>
      <c r="T7935"/>
      <c r="U7935"/>
      <c r="V7935"/>
      <c r="W7935"/>
      <c r="X7935"/>
      <c r="Y7935"/>
      <c r="Z7935"/>
    </row>
    <row r="7936" spans="1:26" x14ac:dyDescent="0.25">
      <c r="A7936"/>
      <c r="B7936"/>
      <c r="C7936"/>
      <c r="D7936"/>
      <c r="E7936"/>
      <c r="F7936"/>
      <c r="G7936"/>
      <c r="H7936"/>
      <c r="I7936"/>
      <c r="J7936"/>
      <c r="K7936"/>
      <c r="L7936"/>
      <c r="M7936"/>
      <c r="N7936"/>
      <c r="O7936"/>
      <c r="P7936"/>
      <c r="Q7936"/>
      <c r="R7936"/>
      <c r="S7936"/>
      <c r="T7936"/>
      <c r="U7936"/>
      <c r="V7936"/>
      <c r="W7936"/>
      <c r="X7936"/>
      <c r="Y7936"/>
      <c r="Z7936"/>
    </row>
    <row r="7937" spans="1:26" x14ac:dyDescent="0.25">
      <c r="A7937"/>
      <c r="B7937"/>
      <c r="C7937"/>
      <c r="D7937"/>
      <c r="E7937"/>
      <c r="F7937"/>
      <c r="G7937"/>
      <c r="H7937"/>
      <c r="I7937"/>
      <c r="J7937"/>
      <c r="K7937"/>
      <c r="L7937"/>
      <c r="M7937"/>
      <c r="N7937"/>
      <c r="O7937"/>
      <c r="P7937"/>
      <c r="Q7937"/>
      <c r="R7937"/>
      <c r="S7937"/>
      <c r="T7937"/>
      <c r="U7937"/>
      <c r="V7937"/>
      <c r="W7937"/>
      <c r="X7937"/>
      <c r="Y7937"/>
      <c r="Z7937"/>
    </row>
    <row r="7938" spans="1:26" x14ac:dyDescent="0.25">
      <c r="A7938"/>
      <c r="B7938"/>
      <c r="C7938"/>
      <c r="D7938"/>
      <c r="E7938"/>
      <c r="F7938"/>
      <c r="G7938"/>
      <c r="H7938"/>
      <c r="I7938"/>
      <c r="J7938"/>
      <c r="K7938"/>
      <c r="L7938"/>
      <c r="M7938"/>
      <c r="N7938"/>
      <c r="O7938"/>
      <c r="P7938"/>
      <c r="Q7938"/>
      <c r="R7938"/>
      <c r="S7938"/>
      <c r="T7938"/>
      <c r="U7938"/>
      <c r="V7938"/>
      <c r="W7938"/>
      <c r="X7938"/>
      <c r="Y7938"/>
      <c r="Z7938"/>
    </row>
    <row r="7939" spans="1:26" x14ac:dyDescent="0.25">
      <c r="A7939"/>
      <c r="B7939"/>
      <c r="C7939"/>
      <c r="D7939"/>
      <c r="E7939"/>
      <c r="F7939"/>
      <c r="G7939"/>
      <c r="H7939"/>
      <c r="I7939"/>
      <c r="J7939"/>
      <c r="K7939"/>
      <c r="L7939"/>
      <c r="M7939"/>
      <c r="N7939"/>
      <c r="O7939"/>
      <c r="P7939"/>
      <c r="Q7939"/>
      <c r="R7939"/>
      <c r="S7939"/>
      <c r="T7939"/>
      <c r="U7939"/>
      <c r="V7939"/>
      <c r="W7939"/>
      <c r="X7939"/>
      <c r="Y7939"/>
      <c r="Z7939"/>
    </row>
    <row r="7940" spans="1:26" x14ac:dyDescent="0.25">
      <c r="A7940"/>
      <c r="B7940"/>
      <c r="C7940"/>
      <c r="D7940"/>
      <c r="E7940"/>
      <c r="F7940"/>
      <c r="G7940"/>
      <c r="H7940"/>
      <c r="I7940"/>
      <c r="J7940"/>
      <c r="K7940"/>
      <c r="L7940"/>
      <c r="M7940"/>
      <c r="N7940"/>
      <c r="O7940"/>
      <c r="P7940"/>
      <c r="Q7940"/>
      <c r="R7940"/>
      <c r="S7940"/>
      <c r="T7940"/>
      <c r="U7940"/>
      <c r="V7940"/>
      <c r="W7940"/>
      <c r="X7940"/>
      <c r="Y7940"/>
      <c r="Z7940"/>
    </row>
    <row r="7941" spans="1:26" x14ac:dyDescent="0.25">
      <c r="A7941"/>
      <c r="B7941"/>
      <c r="C7941"/>
      <c r="D7941"/>
      <c r="E7941"/>
      <c r="F7941"/>
      <c r="G7941"/>
      <c r="H7941"/>
      <c r="I7941"/>
      <c r="J7941"/>
      <c r="K7941"/>
      <c r="L7941"/>
      <c r="M7941"/>
      <c r="N7941"/>
      <c r="O7941"/>
      <c r="P7941"/>
      <c r="Q7941"/>
      <c r="R7941"/>
      <c r="S7941"/>
      <c r="T7941"/>
      <c r="U7941"/>
      <c r="V7941"/>
      <c r="W7941"/>
      <c r="X7941"/>
      <c r="Y7941"/>
      <c r="Z7941"/>
    </row>
    <row r="7942" spans="1:26" x14ac:dyDescent="0.25">
      <c r="A7942"/>
      <c r="B7942"/>
      <c r="C7942"/>
      <c r="D7942"/>
      <c r="E7942"/>
      <c r="F7942"/>
      <c r="G7942"/>
      <c r="H7942"/>
      <c r="I7942"/>
      <c r="J7942"/>
      <c r="K7942"/>
      <c r="L7942"/>
      <c r="M7942"/>
      <c r="N7942"/>
      <c r="O7942"/>
      <c r="P7942"/>
      <c r="Q7942"/>
      <c r="R7942"/>
      <c r="S7942"/>
      <c r="T7942"/>
      <c r="U7942"/>
      <c r="V7942"/>
      <c r="W7942"/>
      <c r="X7942"/>
      <c r="Y7942"/>
      <c r="Z7942"/>
    </row>
    <row r="7943" spans="1:26" x14ac:dyDescent="0.25">
      <c r="A7943"/>
      <c r="B7943"/>
      <c r="C7943"/>
      <c r="D7943"/>
      <c r="E7943"/>
      <c r="F7943"/>
      <c r="G7943"/>
      <c r="H7943"/>
      <c r="I7943"/>
      <c r="J7943"/>
      <c r="K7943"/>
      <c r="L7943"/>
      <c r="M7943"/>
      <c r="N7943"/>
      <c r="O7943"/>
      <c r="P7943"/>
      <c r="Q7943"/>
      <c r="R7943"/>
      <c r="S7943"/>
      <c r="T7943"/>
      <c r="U7943"/>
      <c r="V7943"/>
      <c r="W7943"/>
      <c r="X7943"/>
      <c r="Y7943"/>
      <c r="Z7943"/>
    </row>
    <row r="7944" spans="1:26" x14ac:dyDescent="0.25">
      <c r="A7944"/>
      <c r="B7944"/>
      <c r="C7944"/>
      <c r="D7944"/>
      <c r="E7944"/>
      <c r="F7944"/>
      <c r="G7944"/>
      <c r="H7944"/>
      <c r="I7944"/>
      <c r="J7944"/>
      <c r="K7944"/>
      <c r="L7944"/>
      <c r="M7944"/>
      <c r="N7944"/>
      <c r="O7944"/>
      <c r="P7944"/>
      <c r="Q7944"/>
      <c r="R7944"/>
      <c r="S7944"/>
      <c r="T7944"/>
      <c r="U7944"/>
      <c r="V7944"/>
      <c r="W7944"/>
      <c r="X7944"/>
      <c r="Y7944"/>
      <c r="Z7944"/>
    </row>
    <row r="7945" spans="1:26" x14ac:dyDescent="0.25">
      <c r="A7945"/>
      <c r="B7945"/>
      <c r="C7945"/>
      <c r="D7945"/>
      <c r="E7945"/>
      <c r="F7945"/>
      <c r="G7945"/>
      <c r="H7945"/>
      <c r="I7945"/>
      <c r="J7945"/>
      <c r="K7945"/>
      <c r="L7945"/>
      <c r="M7945"/>
      <c r="N7945"/>
      <c r="O7945"/>
      <c r="P7945"/>
      <c r="Q7945"/>
      <c r="R7945"/>
      <c r="S7945"/>
      <c r="T7945"/>
      <c r="U7945"/>
      <c r="V7945"/>
      <c r="W7945"/>
      <c r="X7945"/>
      <c r="Y7945"/>
      <c r="Z7945"/>
    </row>
    <row r="7946" spans="1:26" x14ac:dyDescent="0.25">
      <c r="A7946"/>
      <c r="B7946"/>
      <c r="C7946"/>
      <c r="D7946"/>
      <c r="E7946"/>
      <c r="F7946"/>
      <c r="G7946"/>
      <c r="H7946"/>
      <c r="I7946"/>
      <c r="J7946"/>
      <c r="K7946"/>
      <c r="L7946"/>
      <c r="M7946"/>
      <c r="N7946"/>
      <c r="O7946"/>
      <c r="P7946"/>
      <c r="Q7946"/>
      <c r="R7946"/>
      <c r="S7946"/>
      <c r="T7946"/>
      <c r="U7946"/>
      <c r="V7946"/>
      <c r="W7946"/>
      <c r="X7946"/>
      <c r="Y7946"/>
      <c r="Z7946"/>
    </row>
    <row r="7947" spans="1:26" x14ac:dyDescent="0.25">
      <c r="A7947"/>
      <c r="B7947"/>
      <c r="C7947"/>
      <c r="D7947"/>
      <c r="E7947"/>
      <c r="F7947"/>
      <c r="G7947"/>
      <c r="H7947"/>
      <c r="I7947"/>
      <c r="J7947"/>
      <c r="K7947"/>
      <c r="L7947"/>
      <c r="M7947"/>
      <c r="N7947"/>
      <c r="O7947"/>
      <c r="P7947"/>
      <c r="Q7947"/>
      <c r="R7947"/>
      <c r="S7947"/>
      <c r="T7947"/>
      <c r="U7947"/>
      <c r="V7947"/>
      <c r="W7947"/>
      <c r="X7947"/>
      <c r="Y7947"/>
      <c r="Z7947"/>
    </row>
    <row r="7948" spans="1:26" x14ac:dyDescent="0.25">
      <c r="A7948"/>
      <c r="B7948"/>
      <c r="C7948"/>
      <c r="D7948"/>
      <c r="E7948"/>
      <c r="F7948"/>
      <c r="G7948"/>
      <c r="H7948"/>
      <c r="I7948"/>
      <c r="J7948"/>
      <c r="K7948"/>
      <c r="L7948"/>
      <c r="M7948"/>
      <c r="N7948"/>
      <c r="O7948"/>
      <c r="P7948"/>
      <c r="Q7948"/>
      <c r="R7948"/>
      <c r="S7948"/>
      <c r="T7948"/>
      <c r="U7948"/>
      <c r="V7948"/>
      <c r="W7948"/>
      <c r="X7948"/>
      <c r="Y7948"/>
      <c r="Z7948"/>
    </row>
    <row r="7949" spans="1:26" x14ac:dyDescent="0.25">
      <c r="A7949"/>
      <c r="B7949"/>
      <c r="C7949"/>
      <c r="D7949"/>
      <c r="E7949"/>
      <c r="F7949"/>
      <c r="G7949"/>
      <c r="H7949"/>
      <c r="I7949"/>
      <c r="J7949"/>
      <c r="K7949"/>
      <c r="L7949"/>
      <c r="M7949"/>
      <c r="N7949"/>
      <c r="O7949"/>
      <c r="P7949"/>
      <c r="Q7949"/>
      <c r="R7949"/>
      <c r="S7949"/>
      <c r="T7949"/>
      <c r="U7949"/>
      <c r="V7949"/>
      <c r="W7949"/>
      <c r="X7949"/>
      <c r="Y7949"/>
      <c r="Z7949"/>
    </row>
    <row r="7950" spans="1:26" x14ac:dyDescent="0.25">
      <c r="A7950"/>
      <c r="B7950"/>
      <c r="C7950"/>
      <c r="D7950"/>
      <c r="E7950"/>
      <c r="F7950"/>
      <c r="G7950"/>
      <c r="H7950"/>
      <c r="I7950"/>
      <c r="J7950"/>
      <c r="K7950"/>
      <c r="L7950"/>
      <c r="M7950"/>
      <c r="N7950"/>
      <c r="O7950"/>
      <c r="P7950"/>
      <c r="Q7950"/>
      <c r="R7950"/>
      <c r="S7950"/>
      <c r="T7950"/>
      <c r="U7950"/>
      <c r="V7950"/>
      <c r="W7950"/>
      <c r="X7950"/>
      <c r="Y7950"/>
      <c r="Z7950"/>
    </row>
    <row r="7951" spans="1:26" x14ac:dyDescent="0.25">
      <c r="A7951"/>
      <c r="B7951"/>
      <c r="C7951"/>
      <c r="D7951"/>
      <c r="E7951"/>
      <c r="F7951"/>
      <c r="G7951"/>
      <c r="H7951"/>
      <c r="I7951"/>
      <c r="J7951"/>
      <c r="K7951"/>
      <c r="L7951"/>
      <c r="M7951"/>
      <c r="N7951"/>
      <c r="O7951"/>
      <c r="P7951"/>
      <c r="Q7951"/>
      <c r="R7951"/>
      <c r="S7951"/>
      <c r="T7951"/>
      <c r="U7951"/>
      <c r="V7951"/>
      <c r="W7951"/>
      <c r="X7951"/>
      <c r="Y7951"/>
      <c r="Z7951"/>
    </row>
    <row r="7952" spans="1:26" x14ac:dyDescent="0.25">
      <c r="A7952"/>
      <c r="B7952"/>
      <c r="C7952"/>
      <c r="D7952"/>
      <c r="E7952"/>
      <c r="F7952"/>
      <c r="G7952"/>
      <c r="H7952"/>
      <c r="I7952"/>
      <c r="J7952"/>
      <c r="K7952"/>
      <c r="L7952"/>
      <c r="M7952"/>
      <c r="N7952"/>
      <c r="O7952"/>
      <c r="P7952"/>
      <c r="Q7952"/>
      <c r="R7952"/>
      <c r="S7952"/>
      <c r="T7952"/>
      <c r="U7952"/>
      <c r="V7952"/>
      <c r="W7952"/>
      <c r="X7952"/>
      <c r="Y7952"/>
      <c r="Z7952"/>
    </row>
    <row r="7953" spans="1:26" x14ac:dyDescent="0.25">
      <c r="A7953"/>
      <c r="B7953"/>
      <c r="C7953"/>
      <c r="D7953"/>
      <c r="E7953"/>
      <c r="F7953"/>
      <c r="G7953"/>
      <c r="H7953"/>
      <c r="I7953"/>
      <c r="J7953"/>
      <c r="K7953"/>
      <c r="L7953"/>
      <c r="M7953"/>
      <c r="N7953"/>
      <c r="O7953"/>
      <c r="P7953"/>
      <c r="Q7953"/>
      <c r="R7953"/>
      <c r="S7953"/>
      <c r="T7953"/>
      <c r="U7953"/>
      <c r="V7953"/>
      <c r="W7953"/>
      <c r="X7953"/>
      <c r="Y7953"/>
      <c r="Z7953"/>
    </row>
    <row r="7954" spans="1:26" x14ac:dyDescent="0.25">
      <c r="A7954"/>
      <c r="B7954"/>
      <c r="C7954"/>
      <c r="D7954"/>
      <c r="E7954"/>
      <c r="F7954"/>
      <c r="G7954"/>
      <c r="H7954"/>
      <c r="I7954"/>
      <c r="J7954"/>
      <c r="K7954"/>
      <c r="L7954"/>
      <c r="M7954"/>
      <c r="N7954"/>
      <c r="O7954"/>
      <c r="P7954"/>
      <c r="Q7954"/>
      <c r="R7954"/>
      <c r="S7954"/>
      <c r="T7954"/>
      <c r="U7954"/>
      <c r="V7954"/>
      <c r="W7954"/>
      <c r="X7954"/>
      <c r="Y7954"/>
      <c r="Z7954"/>
    </row>
    <row r="7955" spans="1:26" x14ac:dyDescent="0.25">
      <c r="A7955"/>
      <c r="B7955"/>
      <c r="C7955"/>
      <c r="D7955"/>
      <c r="E7955"/>
      <c r="F7955"/>
      <c r="G7955"/>
      <c r="H7955"/>
      <c r="I7955"/>
      <c r="J7955"/>
      <c r="K7955"/>
      <c r="L7955"/>
      <c r="M7955"/>
      <c r="N7955"/>
      <c r="O7955"/>
      <c r="P7955"/>
      <c r="Q7955"/>
      <c r="R7955"/>
      <c r="S7955"/>
      <c r="T7955"/>
      <c r="U7955"/>
      <c r="V7955"/>
      <c r="W7955"/>
      <c r="X7955"/>
      <c r="Y7955"/>
      <c r="Z7955"/>
    </row>
    <row r="7956" spans="1:26" x14ac:dyDescent="0.25">
      <c r="A7956"/>
      <c r="B7956"/>
      <c r="C7956"/>
      <c r="D7956"/>
      <c r="E7956"/>
      <c r="F7956"/>
      <c r="G7956"/>
      <c r="H7956"/>
      <c r="I7956"/>
      <c r="J7956"/>
      <c r="K7956"/>
      <c r="L7956"/>
      <c r="M7956"/>
      <c r="N7956"/>
      <c r="O7956"/>
      <c r="P7956"/>
      <c r="Q7956"/>
      <c r="R7956"/>
      <c r="S7956"/>
      <c r="T7956"/>
      <c r="U7956"/>
      <c r="V7956"/>
      <c r="W7956"/>
      <c r="X7956"/>
      <c r="Y7956"/>
      <c r="Z7956"/>
    </row>
    <row r="7957" spans="1:26" x14ac:dyDescent="0.25">
      <c r="A7957"/>
      <c r="B7957"/>
      <c r="C7957"/>
      <c r="D7957"/>
      <c r="E7957"/>
      <c r="F7957"/>
      <c r="G7957"/>
      <c r="H7957"/>
      <c r="I7957"/>
      <c r="J7957"/>
      <c r="K7957"/>
      <c r="L7957"/>
      <c r="M7957"/>
      <c r="N7957"/>
      <c r="O7957"/>
      <c r="P7957"/>
      <c r="Q7957"/>
      <c r="R7957"/>
      <c r="S7957"/>
      <c r="T7957"/>
      <c r="U7957"/>
      <c r="V7957"/>
      <c r="W7957"/>
      <c r="X7957"/>
      <c r="Y7957"/>
      <c r="Z7957"/>
    </row>
    <row r="7958" spans="1:26" x14ac:dyDescent="0.25">
      <c r="A7958"/>
      <c r="B7958"/>
      <c r="C7958"/>
      <c r="D7958"/>
      <c r="E7958"/>
      <c r="F7958"/>
      <c r="G7958"/>
      <c r="H7958"/>
      <c r="I7958"/>
      <c r="J7958"/>
      <c r="K7958"/>
      <c r="L7958"/>
      <c r="M7958"/>
      <c r="N7958"/>
      <c r="O7958"/>
      <c r="P7958"/>
      <c r="Q7958"/>
      <c r="R7958"/>
      <c r="S7958"/>
      <c r="T7958"/>
      <c r="U7958"/>
      <c r="V7958"/>
      <c r="W7958"/>
      <c r="X7958"/>
      <c r="Y7958"/>
      <c r="Z7958"/>
    </row>
    <row r="7959" spans="1:26" x14ac:dyDescent="0.25">
      <c r="A7959"/>
      <c r="B7959"/>
      <c r="C7959"/>
      <c r="D7959"/>
      <c r="E7959"/>
      <c r="F7959"/>
      <c r="G7959"/>
      <c r="H7959"/>
      <c r="I7959"/>
      <c r="J7959"/>
      <c r="K7959"/>
      <c r="L7959"/>
      <c r="M7959"/>
      <c r="N7959"/>
      <c r="O7959"/>
      <c r="P7959"/>
      <c r="Q7959"/>
      <c r="R7959"/>
      <c r="S7959"/>
      <c r="T7959"/>
      <c r="U7959"/>
      <c r="V7959"/>
      <c r="W7959"/>
      <c r="X7959"/>
      <c r="Y7959"/>
      <c r="Z7959"/>
    </row>
    <row r="7960" spans="1:26" x14ac:dyDescent="0.25">
      <c r="A7960"/>
      <c r="B7960"/>
      <c r="C7960"/>
      <c r="D7960"/>
      <c r="E7960"/>
      <c r="F7960"/>
      <c r="G7960"/>
      <c r="H7960"/>
      <c r="I7960"/>
      <c r="J7960"/>
      <c r="K7960"/>
      <c r="L7960"/>
      <c r="M7960"/>
      <c r="N7960"/>
      <c r="O7960"/>
      <c r="P7960"/>
      <c r="Q7960"/>
      <c r="R7960"/>
      <c r="S7960"/>
      <c r="T7960"/>
      <c r="U7960"/>
      <c r="V7960"/>
      <c r="W7960"/>
      <c r="X7960"/>
      <c r="Y7960"/>
      <c r="Z7960"/>
    </row>
    <row r="7961" spans="1:26" x14ac:dyDescent="0.25">
      <c r="A7961"/>
      <c r="B7961"/>
      <c r="C7961"/>
      <c r="D7961"/>
      <c r="E7961"/>
      <c r="F7961"/>
      <c r="G7961"/>
      <c r="H7961"/>
      <c r="I7961"/>
      <c r="J7961"/>
      <c r="K7961"/>
      <c r="L7961"/>
      <c r="M7961"/>
      <c r="N7961"/>
      <c r="O7961"/>
      <c r="P7961"/>
      <c r="Q7961"/>
      <c r="R7961"/>
      <c r="S7961"/>
      <c r="T7961"/>
      <c r="U7961"/>
      <c r="V7961"/>
      <c r="W7961"/>
      <c r="X7961"/>
      <c r="Y7961"/>
      <c r="Z7961"/>
    </row>
    <row r="7962" spans="1:26" x14ac:dyDescent="0.25">
      <c r="A7962"/>
      <c r="B7962"/>
      <c r="C7962"/>
      <c r="D7962"/>
      <c r="E7962"/>
      <c r="F7962"/>
      <c r="G7962"/>
      <c r="H7962"/>
      <c r="I7962"/>
      <c r="J7962"/>
      <c r="K7962"/>
      <c r="L7962"/>
      <c r="M7962"/>
      <c r="N7962"/>
      <c r="O7962"/>
      <c r="P7962"/>
      <c r="Q7962"/>
      <c r="R7962"/>
      <c r="S7962"/>
      <c r="T7962"/>
      <c r="U7962"/>
      <c r="V7962"/>
      <c r="W7962"/>
      <c r="X7962"/>
      <c r="Y7962"/>
      <c r="Z7962"/>
    </row>
    <row r="7963" spans="1:26" x14ac:dyDescent="0.25">
      <c r="A7963"/>
      <c r="B7963"/>
      <c r="C7963"/>
      <c r="D7963"/>
      <c r="E7963"/>
      <c r="F7963"/>
      <c r="G7963"/>
      <c r="H7963"/>
      <c r="I7963"/>
      <c r="J7963"/>
      <c r="K7963"/>
      <c r="L7963"/>
      <c r="M7963"/>
      <c r="N7963"/>
      <c r="O7963"/>
      <c r="P7963"/>
      <c r="Q7963"/>
      <c r="R7963"/>
      <c r="S7963"/>
      <c r="T7963"/>
      <c r="U7963"/>
      <c r="V7963"/>
      <c r="W7963"/>
      <c r="X7963"/>
      <c r="Y7963"/>
      <c r="Z7963"/>
    </row>
    <row r="7964" spans="1:26" x14ac:dyDescent="0.25">
      <c r="A7964"/>
      <c r="B7964"/>
      <c r="C7964"/>
      <c r="D7964"/>
      <c r="E7964"/>
      <c r="F7964"/>
      <c r="G7964"/>
      <c r="H7964"/>
      <c r="I7964"/>
      <c r="J7964"/>
      <c r="K7964"/>
      <c r="L7964"/>
      <c r="M7964"/>
      <c r="N7964"/>
      <c r="O7964"/>
      <c r="P7964"/>
      <c r="Q7964"/>
      <c r="R7964"/>
      <c r="S7964"/>
      <c r="T7964"/>
      <c r="U7964"/>
      <c r="V7964"/>
      <c r="W7964"/>
      <c r="X7964"/>
      <c r="Y7964"/>
      <c r="Z7964"/>
    </row>
    <row r="7965" spans="1:26" x14ac:dyDescent="0.25">
      <c r="A7965"/>
      <c r="B7965"/>
      <c r="C7965"/>
      <c r="D7965"/>
      <c r="E7965"/>
      <c r="F7965"/>
      <c r="G7965"/>
      <c r="H7965"/>
      <c r="I7965"/>
      <c r="J7965"/>
      <c r="K7965"/>
      <c r="L7965"/>
      <c r="M7965"/>
      <c r="N7965"/>
      <c r="O7965"/>
      <c r="P7965"/>
      <c r="Q7965"/>
      <c r="R7965"/>
      <c r="S7965"/>
      <c r="T7965"/>
      <c r="U7965"/>
      <c r="V7965"/>
      <c r="W7965"/>
      <c r="X7965"/>
      <c r="Y7965"/>
      <c r="Z7965"/>
    </row>
    <row r="7966" spans="1:26" x14ac:dyDescent="0.25">
      <c r="A7966"/>
      <c r="B7966"/>
      <c r="C7966"/>
      <c r="D7966"/>
      <c r="E7966"/>
      <c r="F7966"/>
      <c r="G7966"/>
      <c r="H7966"/>
      <c r="I7966"/>
      <c r="J7966"/>
      <c r="K7966"/>
      <c r="L7966"/>
      <c r="M7966"/>
      <c r="N7966"/>
      <c r="O7966"/>
      <c r="P7966"/>
      <c r="Q7966"/>
      <c r="R7966"/>
      <c r="S7966"/>
      <c r="T7966"/>
      <c r="U7966"/>
      <c r="V7966"/>
      <c r="W7966"/>
      <c r="X7966"/>
      <c r="Y7966"/>
      <c r="Z7966"/>
    </row>
    <row r="7967" spans="1:26" x14ac:dyDescent="0.25">
      <c r="A7967"/>
      <c r="B7967"/>
      <c r="C7967"/>
      <c r="D7967"/>
      <c r="E7967"/>
      <c r="F7967"/>
      <c r="G7967"/>
      <c r="H7967"/>
      <c r="I7967"/>
      <c r="J7967"/>
      <c r="K7967"/>
      <c r="L7967"/>
      <c r="M7967"/>
      <c r="N7967"/>
      <c r="O7967"/>
      <c r="P7967"/>
      <c r="Q7967"/>
      <c r="R7967"/>
      <c r="S7967"/>
      <c r="T7967"/>
      <c r="U7967"/>
      <c r="V7967"/>
      <c r="W7967"/>
      <c r="X7967"/>
      <c r="Y7967"/>
      <c r="Z7967"/>
    </row>
    <row r="7968" spans="1:26" x14ac:dyDescent="0.25">
      <c r="A7968"/>
      <c r="B7968"/>
      <c r="C7968"/>
      <c r="D7968"/>
      <c r="E7968"/>
      <c r="F7968"/>
      <c r="G7968"/>
      <c r="H7968"/>
      <c r="I7968"/>
      <c r="J7968"/>
      <c r="K7968"/>
      <c r="L7968"/>
      <c r="M7968"/>
      <c r="N7968"/>
      <c r="O7968"/>
      <c r="P7968"/>
      <c r="Q7968"/>
      <c r="R7968"/>
      <c r="S7968"/>
      <c r="T7968"/>
      <c r="U7968"/>
      <c r="V7968"/>
      <c r="W7968"/>
      <c r="X7968"/>
      <c r="Y7968"/>
      <c r="Z7968"/>
    </row>
    <row r="7969" spans="1:26" x14ac:dyDescent="0.25">
      <c r="A7969"/>
      <c r="B7969"/>
      <c r="C7969"/>
      <c r="D7969"/>
      <c r="E7969"/>
      <c r="F7969"/>
      <c r="G7969"/>
      <c r="H7969"/>
      <c r="I7969"/>
      <c r="J7969"/>
      <c r="K7969"/>
      <c r="L7969"/>
      <c r="M7969"/>
      <c r="N7969"/>
      <c r="O7969"/>
      <c r="P7969"/>
      <c r="Q7969"/>
      <c r="R7969"/>
      <c r="S7969"/>
      <c r="T7969"/>
      <c r="U7969"/>
      <c r="V7969"/>
      <c r="W7969"/>
      <c r="X7969"/>
      <c r="Y7969"/>
      <c r="Z7969"/>
    </row>
    <row r="7970" spans="1:26" x14ac:dyDescent="0.25">
      <c r="A7970"/>
      <c r="B7970"/>
      <c r="C7970"/>
      <c r="D7970"/>
      <c r="E7970"/>
      <c r="F7970"/>
      <c r="G7970"/>
      <c r="H7970"/>
      <c r="I7970"/>
      <c r="J7970"/>
      <c r="K7970"/>
      <c r="L7970"/>
      <c r="M7970"/>
      <c r="N7970"/>
      <c r="O7970"/>
      <c r="P7970"/>
      <c r="Q7970"/>
      <c r="R7970"/>
      <c r="S7970"/>
      <c r="T7970"/>
      <c r="U7970"/>
      <c r="V7970"/>
      <c r="W7970"/>
      <c r="X7970"/>
      <c r="Y7970"/>
      <c r="Z7970"/>
    </row>
    <row r="7971" spans="1:26" x14ac:dyDescent="0.25">
      <c r="A7971"/>
      <c r="B7971"/>
      <c r="C7971"/>
      <c r="D7971"/>
      <c r="E7971"/>
      <c r="F7971"/>
      <c r="G7971"/>
      <c r="H7971"/>
      <c r="I7971"/>
      <c r="J7971"/>
      <c r="K7971"/>
      <c r="L7971"/>
      <c r="M7971"/>
      <c r="N7971"/>
      <c r="O7971"/>
      <c r="P7971"/>
      <c r="Q7971"/>
      <c r="R7971"/>
      <c r="S7971"/>
      <c r="T7971"/>
      <c r="U7971"/>
      <c r="V7971"/>
      <c r="W7971"/>
      <c r="X7971"/>
      <c r="Y7971"/>
      <c r="Z7971"/>
    </row>
    <row r="7972" spans="1:26" x14ac:dyDescent="0.25">
      <c r="A7972"/>
      <c r="B7972"/>
      <c r="C7972"/>
      <c r="D7972"/>
      <c r="E7972"/>
      <c r="F7972"/>
      <c r="G7972"/>
      <c r="H7972"/>
      <c r="I7972"/>
      <c r="J7972"/>
      <c r="K7972"/>
      <c r="L7972"/>
      <c r="M7972"/>
      <c r="N7972"/>
      <c r="O7972"/>
      <c r="P7972"/>
      <c r="Q7972"/>
      <c r="R7972"/>
      <c r="S7972"/>
      <c r="T7972"/>
      <c r="U7972"/>
      <c r="V7972"/>
      <c r="W7972"/>
      <c r="X7972"/>
      <c r="Y7972"/>
      <c r="Z7972"/>
    </row>
    <row r="7973" spans="1:26" x14ac:dyDescent="0.25">
      <c r="A7973"/>
      <c r="B7973"/>
      <c r="C7973"/>
      <c r="D7973"/>
      <c r="E7973"/>
      <c r="F7973"/>
      <c r="G7973"/>
      <c r="H7973"/>
      <c r="I7973"/>
      <c r="J7973"/>
      <c r="K7973"/>
      <c r="L7973"/>
      <c r="M7973"/>
      <c r="N7973"/>
      <c r="O7973"/>
      <c r="P7973"/>
      <c r="Q7973"/>
      <c r="R7973"/>
      <c r="S7973"/>
      <c r="T7973"/>
      <c r="U7973"/>
      <c r="V7973"/>
      <c r="W7973"/>
      <c r="X7973"/>
      <c r="Y7973"/>
      <c r="Z7973"/>
    </row>
    <row r="7974" spans="1:26" x14ac:dyDescent="0.25">
      <c r="A7974"/>
      <c r="B7974"/>
      <c r="C7974"/>
      <c r="D7974"/>
      <c r="E7974"/>
      <c r="F7974"/>
      <c r="G7974"/>
      <c r="H7974"/>
      <c r="I7974"/>
      <c r="J7974"/>
      <c r="K7974"/>
      <c r="L7974"/>
      <c r="M7974"/>
      <c r="N7974"/>
      <c r="O7974"/>
      <c r="P7974"/>
      <c r="Q7974"/>
      <c r="R7974"/>
      <c r="S7974"/>
      <c r="T7974"/>
      <c r="U7974"/>
      <c r="V7974"/>
      <c r="W7974"/>
      <c r="X7974"/>
      <c r="Y7974"/>
      <c r="Z7974"/>
    </row>
    <row r="7975" spans="1:26" x14ac:dyDescent="0.25">
      <c r="A7975"/>
      <c r="B7975"/>
      <c r="C7975"/>
      <c r="D7975"/>
      <c r="E7975"/>
      <c r="F7975"/>
      <c r="G7975"/>
      <c r="H7975"/>
      <c r="I7975"/>
      <c r="J7975"/>
      <c r="K7975"/>
      <c r="L7975"/>
      <c r="M7975"/>
      <c r="N7975"/>
      <c r="O7975"/>
      <c r="P7975"/>
      <c r="Q7975"/>
      <c r="R7975"/>
      <c r="S7975"/>
      <c r="T7975"/>
      <c r="U7975"/>
      <c r="V7975"/>
      <c r="W7975"/>
      <c r="X7975"/>
      <c r="Y7975"/>
      <c r="Z7975"/>
    </row>
    <row r="7976" spans="1:26" x14ac:dyDescent="0.25">
      <c r="A7976"/>
      <c r="B7976"/>
      <c r="C7976"/>
      <c r="D7976"/>
      <c r="E7976"/>
      <c r="F7976"/>
      <c r="G7976"/>
      <c r="H7976"/>
      <c r="I7976"/>
      <c r="J7976"/>
      <c r="K7976"/>
      <c r="L7976"/>
      <c r="M7976"/>
      <c r="N7976"/>
      <c r="O7976"/>
      <c r="P7976"/>
      <c r="Q7976"/>
      <c r="R7976"/>
      <c r="S7976"/>
      <c r="T7976"/>
      <c r="U7976"/>
      <c r="V7976"/>
      <c r="W7976"/>
      <c r="X7976"/>
      <c r="Y7976"/>
      <c r="Z7976"/>
    </row>
    <row r="7977" spans="1:26" x14ac:dyDescent="0.25">
      <c r="A7977"/>
      <c r="B7977"/>
      <c r="C7977"/>
      <c r="D7977"/>
      <c r="E7977"/>
      <c r="F7977"/>
      <c r="G7977"/>
      <c r="H7977"/>
      <c r="I7977"/>
      <c r="J7977"/>
      <c r="K7977"/>
      <c r="L7977"/>
      <c r="M7977"/>
      <c r="N7977"/>
      <c r="O7977"/>
      <c r="P7977"/>
      <c r="Q7977"/>
      <c r="R7977"/>
      <c r="S7977"/>
      <c r="T7977"/>
      <c r="U7977"/>
      <c r="V7977"/>
      <c r="W7977"/>
      <c r="X7977"/>
      <c r="Y7977"/>
      <c r="Z7977"/>
    </row>
    <row r="7978" spans="1:26" x14ac:dyDescent="0.25">
      <c r="A7978"/>
      <c r="B7978"/>
      <c r="C7978"/>
      <c r="D7978"/>
      <c r="E7978"/>
      <c r="F7978"/>
      <c r="G7978"/>
      <c r="H7978"/>
      <c r="I7978"/>
      <c r="J7978"/>
      <c r="K7978"/>
      <c r="L7978"/>
      <c r="M7978"/>
      <c r="N7978"/>
      <c r="O7978"/>
      <c r="P7978"/>
      <c r="Q7978"/>
      <c r="R7978"/>
      <c r="S7978"/>
      <c r="T7978"/>
      <c r="U7978"/>
      <c r="V7978"/>
      <c r="W7978"/>
      <c r="X7978"/>
      <c r="Y7978"/>
      <c r="Z7978"/>
    </row>
    <row r="7979" spans="1:26" x14ac:dyDescent="0.25">
      <c r="A7979"/>
      <c r="B7979"/>
      <c r="C7979"/>
      <c r="D7979"/>
      <c r="E7979"/>
      <c r="F7979"/>
      <c r="G7979"/>
      <c r="H7979"/>
      <c r="I7979"/>
      <c r="J7979"/>
      <c r="K7979"/>
      <c r="L7979"/>
      <c r="M7979"/>
      <c r="N7979"/>
      <c r="O7979"/>
      <c r="P7979"/>
      <c r="Q7979"/>
      <c r="R7979"/>
      <c r="S7979"/>
      <c r="T7979"/>
      <c r="U7979"/>
      <c r="V7979"/>
      <c r="W7979"/>
      <c r="X7979"/>
      <c r="Y7979"/>
      <c r="Z7979"/>
    </row>
    <row r="7980" spans="1:26" x14ac:dyDescent="0.25">
      <c r="A7980"/>
      <c r="B7980"/>
      <c r="C7980"/>
      <c r="D7980"/>
      <c r="E7980"/>
      <c r="F7980"/>
      <c r="G7980"/>
      <c r="H7980"/>
      <c r="I7980"/>
      <c r="J7980"/>
      <c r="K7980"/>
      <c r="L7980"/>
      <c r="M7980"/>
      <c r="N7980"/>
      <c r="O7980"/>
      <c r="P7980"/>
      <c r="Q7980"/>
      <c r="R7980"/>
      <c r="S7980"/>
      <c r="T7980"/>
      <c r="U7980"/>
      <c r="V7980"/>
      <c r="W7980"/>
      <c r="X7980"/>
      <c r="Y7980"/>
      <c r="Z7980"/>
    </row>
    <row r="7981" spans="1:26" x14ac:dyDescent="0.25">
      <c r="A7981"/>
      <c r="B7981"/>
      <c r="C7981"/>
      <c r="D7981"/>
      <c r="E7981"/>
      <c r="F7981"/>
      <c r="G7981"/>
      <c r="H7981"/>
      <c r="I7981"/>
      <c r="J7981"/>
      <c r="K7981"/>
      <c r="L7981"/>
      <c r="M7981"/>
      <c r="N7981"/>
      <c r="O7981"/>
      <c r="P7981"/>
      <c r="Q7981"/>
      <c r="R7981"/>
      <c r="S7981"/>
      <c r="T7981"/>
      <c r="U7981"/>
      <c r="V7981"/>
      <c r="W7981"/>
      <c r="X7981"/>
      <c r="Y7981"/>
      <c r="Z7981"/>
    </row>
    <row r="7982" spans="1:26" x14ac:dyDescent="0.25">
      <c r="A7982"/>
      <c r="B7982"/>
      <c r="C7982"/>
      <c r="D7982"/>
      <c r="E7982"/>
      <c r="F7982"/>
      <c r="G7982"/>
      <c r="H7982"/>
      <c r="I7982"/>
      <c r="J7982"/>
      <c r="K7982"/>
      <c r="L7982"/>
      <c r="M7982"/>
      <c r="N7982"/>
      <c r="O7982"/>
      <c r="P7982"/>
      <c r="Q7982"/>
      <c r="R7982"/>
      <c r="S7982"/>
      <c r="T7982"/>
      <c r="U7982"/>
      <c r="V7982"/>
      <c r="W7982"/>
      <c r="X7982"/>
      <c r="Y7982"/>
      <c r="Z7982"/>
    </row>
    <row r="7983" spans="1:26" x14ac:dyDescent="0.25">
      <c r="A7983"/>
      <c r="B7983"/>
      <c r="C7983"/>
      <c r="D7983"/>
      <c r="E7983"/>
      <c r="F7983"/>
      <c r="G7983"/>
      <c r="H7983"/>
      <c r="I7983"/>
      <c r="J7983"/>
      <c r="K7983"/>
      <c r="L7983"/>
      <c r="M7983"/>
      <c r="N7983"/>
      <c r="O7983"/>
      <c r="P7983"/>
      <c r="Q7983"/>
      <c r="R7983"/>
      <c r="S7983"/>
      <c r="T7983"/>
      <c r="U7983"/>
      <c r="V7983"/>
      <c r="W7983"/>
      <c r="X7983"/>
      <c r="Y7983"/>
      <c r="Z7983"/>
    </row>
    <row r="7984" spans="1:26" x14ac:dyDescent="0.25">
      <c r="A7984"/>
      <c r="B7984"/>
      <c r="C7984"/>
      <c r="D7984"/>
      <c r="E7984"/>
      <c r="F7984"/>
      <c r="G7984"/>
      <c r="H7984"/>
      <c r="I7984"/>
      <c r="J7984"/>
      <c r="K7984"/>
      <c r="L7984"/>
      <c r="M7984"/>
      <c r="N7984"/>
      <c r="O7984"/>
      <c r="P7984"/>
      <c r="Q7984"/>
      <c r="R7984"/>
      <c r="S7984"/>
      <c r="T7984"/>
      <c r="U7984"/>
      <c r="V7984"/>
      <c r="W7984"/>
      <c r="X7984"/>
      <c r="Y7984"/>
      <c r="Z7984"/>
    </row>
    <row r="7985" spans="1:26" x14ac:dyDescent="0.25">
      <c r="A7985"/>
      <c r="B7985"/>
      <c r="C7985"/>
      <c r="D7985"/>
      <c r="E7985"/>
      <c r="F7985"/>
      <c r="G7985"/>
      <c r="H7985"/>
      <c r="I7985"/>
      <c r="J7985"/>
      <c r="K7985"/>
      <c r="L7985"/>
      <c r="M7985"/>
      <c r="N7985"/>
      <c r="O7985"/>
      <c r="P7985"/>
      <c r="Q7985"/>
      <c r="R7985"/>
      <c r="S7985"/>
      <c r="T7985"/>
      <c r="U7985"/>
      <c r="V7985"/>
      <c r="W7985"/>
      <c r="X7985"/>
      <c r="Y7985"/>
      <c r="Z7985"/>
    </row>
    <row r="7986" spans="1:26" x14ac:dyDescent="0.25">
      <c r="A7986"/>
      <c r="B7986"/>
      <c r="C7986"/>
      <c r="D7986"/>
      <c r="E7986"/>
      <c r="F7986"/>
      <c r="G7986"/>
      <c r="H7986"/>
      <c r="I7986"/>
      <c r="J7986"/>
      <c r="K7986"/>
      <c r="L7986"/>
      <c r="M7986"/>
      <c r="N7986"/>
      <c r="O7986"/>
      <c r="P7986"/>
      <c r="Q7986"/>
      <c r="R7986"/>
      <c r="S7986"/>
      <c r="T7986"/>
      <c r="U7986"/>
      <c r="V7986"/>
      <c r="W7986"/>
      <c r="X7986"/>
      <c r="Y7986"/>
      <c r="Z7986"/>
    </row>
    <row r="7987" spans="1:26" x14ac:dyDescent="0.25">
      <c r="A7987"/>
      <c r="B7987"/>
      <c r="C7987"/>
      <c r="D7987"/>
      <c r="E7987"/>
      <c r="F7987"/>
      <c r="G7987"/>
      <c r="H7987"/>
      <c r="I7987"/>
      <c r="J7987"/>
      <c r="K7987"/>
      <c r="L7987"/>
      <c r="M7987"/>
      <c r="N7987"/>
      <c r="O7987"/>
      <c r="P7987"/>
      <c r="Q7987"/>
      <c r="R7987"/>
      <c r="S7987"/>
      <c r="T7987"/>
      <c r="U7987"/>
      <c r="V7987"/>
      <c r="W7987"/>
      <c r="X7987"/>
      <c r="Y7987"/>
      <c r="Z7987"/>
    </row>
    <row r="7988" spans="1:26" x14ac:dyDescent="0.25">
      <c r="A7988"/>
      <c r="B7988"/>
      <c r="C7988"/>
      <c r="D7988"/>
      <c r="E7988"/>
      <c r="F7988"/>
      <c r="G7988"/>
      <c r="H7988"/>
      <c r="I7988"/>
      <c r="J7988"/>
      <c r="K7988"/>
      <c r="L7988"/>
      <c r="M7988"/>
      <c r="N7988"/>
      <c r="O7988"/>
      <c r="P7988"/>
      <c r="Q7988"/>
      <c r="R7988"/>
      <c r="S7988"/>
      <c r="T7988"/>
      <c r="U7988"/>
      <c r="V7988"/>
      <c r="W7988"/>
      <c r="X7988"/>
      <c r="Y7988"/>
      <c r="Z7988"/>
    </row>
    <row r="7989" spans="1:26" x14ac:dyDescent="0.25">
      <c r="A7989"/>
      <c r="B7989"/>
      <c r="C7989"/>
      <c r="D7989"/>
      <c r="E7989"/>
      <c r="F7989"/>
      <c r="G7989"/>
      <c r="H7989"/>
      <c r="I7989"/>
      <c r="J7989"/>
      <c r="K7989"/>
      <c r="L7989"/>
      <c r="M7989"/>
      <c r="N7989"/>
      <c r="O7989"/>
      <c r="P7989"/>
      <c r="Q7989"/>
      <c r="R7989"/>
      <c r="S7989"/>
      <c r="T7989"/>
      <c r="U7989"/>
      <c r="V7989"/>
      <c r="W7989"/>
      <c r="X7989"/>
      <c r="Y7989"/>
      <c r="Z7989"/>
    </row>
    <row r="7990" spans="1:26" x14ac:dyDescent="0.25">
      <c r="A7990"/>
      <c r="B7990"/>
      <c r="C7990"/>
      <c r="D7990"/>
      <c r="E7990"/>
      <c r="F7990"/>
      <c r="G7990"/>
      <c r="H7990"/>
      <c r="I7990"/>
      <c r="J7990"/>
      <c r="K7990"/>
      <c r="L7990"/>
      <c r="M7990"/>
      <c r="N7990"/>
      <c r="O7990"/>
      <c r="P7990"/>
      <c r="Q7990"/>
      <c r="R7990"/>
      <c r="S7990"/>
      <c r="T7990"/>
      <c r="U7990"/>
      <c r="V7990"/>
      <c r="W7990"/>
      <c r="X7990"/>
      <c r="Y7990"/>
      <c r="Z7990"/>
    </row>
    <row r="7991" spans="1:26" x14ac:dyDescent="0.25">
      <c r="A7991"/>
      <c r="B7991"/>
      <c r="C7991"/>
      <c r="D7991"/>
      <c r="E7991"/>
      <c r="F7991"/>
      <c r="G7991"/>
      <c r="H7991"/>
      <c r="I7991"/>
      <c r="J7991"/>
      <c r="K7991"/>
      <c r="L7991"/>
      <c r="M7991"/>
      <c r="N7991"/>
      <c r="O7991"/>
      <c r="P7991"/>
      <c r="Q7991"/>
      <c r="R7991"/>
      <c r="S7991"/>
      <c r="T7991"/>
      <c r="U7991"/>
      <c r="V7991"/>
      <c r="W7991"/>
      <c r="X7991"/>
      <c r="Y7991"/>
      <c r="Z7991"/>
    </row>
    <row r="7992" spans="1:26" x14ac:dyDescent="0.25">
      <c r="A7992"/>
      <c r="B7992"/>
      <c r="C7992"/>
      <c r="D7992"/>
      <c r="E7992"/>
      <c r="F7992"/>
      <c r="G7992"/>
      <c r="H7992"/>
      <c r="I7992"/>
      <c r="J7992"/>
      <c r="K7992"/>
      <c r="L7992"/>
      <c r="M7992"/>
      <c r="N7992"/>
      <c r="O7992"/>
      <c r="P7992"/>
      <c r="Q7992"/>
      <c r="R7992"/>
      <c r="S7992"/>
      <c r="T7992"/>
      <c r="U7992"/>
      <c r="V7992"/>
      <c r="W7992"/>
      <c r="X7992"/>
      <c r="Y7992"/>
      <c r="Z7992"/>
    </row>
    <row r="7993" spans="1:26" x14ac:dyDescent="0.25">
      <c r="A7993"/>
      <c r="B7993"/>
      <c r="C7993"/>
      <c r="D7993"/>
      <c r="E7993"/>
      <c r="F7993"/>
      <c r="G7993"/>
      <c r="H7993"/>
      <c r="I7993"/>
      <c r="J7993"/>
      <c r="K7993"/>
      <c r="L7993"/>
      <c r="M7993"/>
      <c r="N7993"/>
      <c r="O7993"/>
      <c r="P7993"/>
      <c r="Q7993"/>
      <c r="R7993"/>
      <c r="S7993"/>
      <c r="T7993"/>
      <c r="U7993"/>
      <c r="V7993"/>
      <c r="W7993"/>
      <c r="X7993"/>
      <c r="Y7993"/>
      <c r="Z7993"/>
    </row>
    <row r="7994" spans="1:26" x14ac:dyDescent="0.25">
      <c r="A7994"/>
      <c r="B7994"/>
      <c r="C7994"/>
      <c r="D7994"/>
      <c r="E7994"/>
      <c r="F7994"/>
      <c r="G7994"/>
      <c r="H7994"/>
      <c r="I7994"/>
      <c r="J7994"/>
      <c r="K7994"/>
      <c r="L7994"/>
      <c r="M7994"/>
      <c r="N7994"/>
      <c r="O7994"/>
      <c r="P7994"/>
      <c r="Q7994"/>
      <c r="R7994"/>
      <c r="S7994"/>
      <c r="T7994"/>
      <c r="U7994"/>
      <c r="V7994"/>
      <c r="W7994"/>
      <c r="X7994"/>
      <c r="Y7994"/>
      <c r="Z7994"/>
    </row>
    <row r="7995" spans="1:26" x14ac:dyDescent="0.25">
      <c r="A7995"/>
      <c r="B7995"/>
      <c r="C7995"/>
      <c r="D7995"/>
      <c r="E7995"/>
      <c r="F7995"/>
      <c r="G7995"/>
      <c r="H7995"/>
      <c r="I7995"/>
      <c r="J7995"/>
      <c r="K7995"/>
      <c r="L7995"/>
      <c r="M7995"/>
      <c r="N7995"/>
      <c r="O7995"/>
      <c r="P7995"/>
      <c r="Q7995"/>
      <c r="R7995"/>
      <c r="S7995"/>
      <c r="T7995"/>
      <c r="U7995"/>
      <c r="V7995"/>
      <c r="W7995"/>
      <c r="X7995"/>
      <c r="Y7995"/>
      <c r="Z7995"/>
    </row>
    <row r="7996" spans="1:26" x14ac:dyDescent="0.25">
      <c r="A7996"/>
      <c r="B7996"/>
      <c r="C7996"/>
      <c r="D7996"/>
      <c r="E7996"/>
      <c r="F7996"/>
      <c r="G7996"/>
      <c r="H7996"/>
      <c r="I7996"/>
      <c r="J7996"/>
      <c r="K7996"/>
      <c r="L7996"/>
      <c r="M7996"/>
      <c r="N7996"/>
      <c r="O7996"/>
      <c r="P7996"/>
      <c r="Q7996"/>
      <c r="R7996"/>
      <c r="S7996"/>
      <c r="T7996"/>
      <c r="U7996"/>
      <c r="V7996"/>
      <c r="W7996"/>
      <c r="X7996"/>
      <c r="Y7996"/>
      <c r="Z7996"/>
    </row>
    <row r="7997" spans="1:26" x14ac:dyDescent="0.25">
      <c r="A7997"/>
      <c r="B7997"/>
      <c r="C7997"/>
      <c r="D7997"/>
      <c r="E7997"/>
      <c r="F7997"/>
      <c r="G7997"/>
      <c r="H7997"/>
      <c r="I7997"/>
      <c r="J7997"/>
      <c r="K7997"/>
      <c r="L7997"/>
      <c r="M7997"/>
      <c r="N7997"/>
      <c r="O7997"/>
      <c r="P7997"/>
      <c r="Q7997"/>
      <c r="R7997"/>
      <c r="S7997"/>
      <c r="T7997"/>
      <c r="U7997"/>
      <c r="V7997"/>
      <c r="W7997"/>
      <c r="X7997"/>
      <c r="Y7997"/>
      <c r="Z7997"/>
    </row>
    <row r="7998" spans="1:26" x14ac:dyDescent="0.25">
      <c r="A7998"/>
      <c r="B7998"/>
      <c r="C7998"/>
      <c r="D7998"/>
      <c r="E7998"/>
      <c r="F7998"/>
      <c r="G7998"/>
      <c r="H7998"/>
      <c r="I7998"/>
      <c r="J7998"/>
      <c r="K7998"/>
      <c r="L7998"/>
      <c r="M7998"/>
      <c r="N7998"/>
      <c r="O7998"/>
      <c r="P7998"/>
      <c r="Q7998"/>
      <c r="R7998"/>
      <c r="S7998"/>
      <c r="T7998"/>
      <c r="U7998"/>
      <c r="V7998"/>
      <c r="W7998"/>
      <c r="X7998"/>
      <c r="Y7998"/>
      <c r="Z7998"/>
    </row>
    <row r="7999" spans="1:26" x14ac:dyDescent="0.25">
      <c r="A7999"/>
      <c r="B7999"/>
      <c r="C7999"/>
      <c r="D7999"/>
      <c r="E7999"/>
      <c r="F7999"/>
      <c r="G7999"/>
      <c r="H7999"/>
      <c r="I7999"/>
      <c r="J7999"/>
      <c r="K7999"/>
      <c r="L7999"/>
      <c r="M7999"/>
      <c r="N7999"/>
      <c r="O7999"/>
      <c r="P7999"/>
      <c r="Q7999"/>
      <c r="R7999"/>
      <c r="S7999"/>
      <c r="T7999"/>
      <c r="U7999"/>
      <c r="V7999"/>
      <c r="W7999"/>
      <c r="X7999"/>
      <c r="Y7999"/>
      <c r="Z7999"/>
    </row>
    <row r="8000" spans="1:26" x14ac:dyDescent="0.25">
      <c r="A8000"/>
      <c r="B8000"/>
      <c r="C8000"/>
      <c r="D8000"/>
      <c r="E8000"/>
      <c r="F8000"/>
      <c r="G8000"/>
      <c r="H8000"/>
      <c r="I8000"/>
      <c r="J8000"/>
      <c r="K8000"/>
      <c r="L8000"/>
      <c r="M8000"/>
      <c r="N8000"/>
      <c r="O8000"/>
      <c r="P8000"/>
      <c r="Q8000"/>
      <c r="R8000"/>
      <c r="S8000"/>
      <c r="T8000"/>
      <c r="U8000"/>
      <c r="V8000"/>
      <c r="W8000"/>
      <c r="X8000"/>
      <c r="Y8000"/>
      <c r="Z8000"/>
    </row>
    <row r="8001" spans="1:26" x14ac:dyDescent="0.25">
      <c r="A8001"/>
      <c r="B8001"/>
      <c r="C8001"/>
      <c r="D8001"/>
      <c r="E8001"/>
      <c r="F8001"/>
      <c r="G8001"/>
      <c r="H8001"/>
      <c r="I8001"/>
      <c r="J8001"/>
      <c r="K8001"/>
      <c r="L8001"/>
      <c r="M8001"/>
      <c r="N8001"/>
      <c r="O8001"/>
      <c r="P8001"/>
      <c r="Q8001"/>
      <c r="R8001"/>
      <c r="S8001"/>
      <c r="T8001"/>
      <c r="U8001"/>
      <c r="V8001"/>
      <c r="W8001"/>
      <c r="X8001"/>
      <c r="Y8001"/>
      <c r="Z8001"/>
    </row>
    <row r="8002" spans="1:26" x14ac:dyDescent="0.25">
      <c r="A8002"/>
      <c r="B8002"/>
      <c r="C8002"/>
      <c r="D8002"/>
      <c r="E8002"/>
      <c r="F8002"/>
      <c r="G8002"/>
      <c r="H8002"/>
      <c r="I8002"/>
      <c r="J8002"/>
      <c r="K8002"/>
      <c r="L8002"/>
      <c r="M8002"/>
      <c r="N8002"/>
      <c r="O8002"/>
      <c r="P8002"/>
      <c r="Q8002"/>
      <c r="R8002"/>
      <c r="S8002"/>
      <c r="T8002"/>
      <c r="U8002"/>
      <c r="V8002"/>
      <c r="W8002"/>
      <c r="X8002"/>
      <c r="Y8002"/>
      <c r="Z8002"/>
    </row>
    <row r="8003" spans="1:26" x14ac:dyDescent="0.25">
      <c r="A8003"/>
      <c r="B8003"/>
      <c r="C8003"/>
      <c r="D8003"/>
      <c r="E8003"/>
      <c r="F8003"/>
      <c r="G8003"/>
      <c r="H8003"/>
      <c r="I8003"/>
      <c r="J8003"/>
      <c r="K8003"/>
      <c r="L8003"/>
      <c r="M8003"/>
      <c r="N8003"/>
      <c r="O8003"/>
      <c r="P8003"/>
      <c r="Q8003"/>
      <c r="R8003"/>
      <c r="S8003"/>
      <c r="T8003"/>
      <c r="U8003"/>
      <c r="V8003"/>
      <c r="W8003"/>
      <c r="X8003"/>
      <c r="Y8003"/>
      <c r="Z8003"/>
    </row>
    <row r="8004" spans="1:26" x14ac:dyDescent="0.25">
      <c r="A8004"/>
      <c r="B8004"/>
      <c r="C8004"/>
      <c r="D8004"/>
      <c r="E8004"/>
      <c r="F8004"/>
      <c r="G8004"/>
      <c r="H8004"/>
      <c r="I8004"/>
      <c r="J8004"/>
      <c r="K8004"/>
      <c r="L8004"/>
      <c r="M8004"/>
      <c r="N8004"/>
      <c r="O8004"/>
      <c r="P8004"/>
      <c r="Q8004"/>
      <c r="R8004"/>
      <c r="S8004"/>
      <c r="T8004"/>
      <c r="U8004"/>
      <c r="V8004"/>
      <c r="W8004"/>
      <c r="X8004"/>
      <c r="Y8004"/>
      <c r="Z8004"/>
    </row>
    <row r="8005" spans="1:26" x14ac:dyDescent="0.25">
      <c r="A8005"/>
      <c r="B8005"/>
      <c r="C8005"/>
      <c r="D8005"/>
      <c r="E8005"/>
      <c r="F8005"/>
      <c r="G8005"/>
      <c r="H8005"/>
      <c r="I8005"/>
      <c r="J8005"/>
      <c r="K8005"/>
      <c r="L8005"/>
      <c r="M8005"/>
      <c r="N8005"/>
      <c r="O8005"/>
      <c r="P8005"/>
      <c r="Q8005"/>
      <c r="R8005"/>
      <c r="S8005"/>
      <c r="T8005"/>
      <c r="U8005"/>
      <c r="V8005"/>
      <c r="W8005"/>
      <c r="X8005"/>
      <c r="Y8005"/>
      <c r="Z8005"/>
    </row>
    <row r="8006" spans="1:26" x14ac:dyDescent="0.25">
      <c r="A8006"/>
      <c r="B8006"/>
      <c r="C8006"/>
      <c r="D8006"/>
      <c r="E8006"/>
      <c r="F8006"/>
      <c r="G8006"/>
      <c r="H8006"/>
      <c r="I8006"/>
      <c r="J8006"/>
      <c r="K8006"/>
      <c r="L8006"/>
      <c r="M8006"/>
      <c r="N8006"/>
      <c r="O8006"/>
      <c r="P8006"/>
      <c r="Q8006"/>
      <c r="R8006"/>
      <c r="S8006"/>
      <c r="T8006"/>
      <c r="U8006"/>
      <c r="V8006"/>
      <c r="W8006"/>
      <c r="X8006"/>
      <c r="Y8006"/>
      <c r="Z8006"/>
    </row>
    <row r="8007" spans="1:26" x14ac:dyDescent="0.25">
      <c r="A8007"/>
      <c r="B8007"/>
      <c r="C8007"/>
      <c r="D8007"/>
      <c r="E8007"/>
      <c r="F8007"/>
      <c r="G8007"/>
      <c r="H8007"/>
      <c r="I8007"/>
      <c r="J8007"/>
      <c r="K8007"/>
      <c r="L8007"/>
      <c r="M8007"/>
      <c r="N8007"/>
      <c r="O8007"/>
      <c r="P8007"/>
      <c r="Q8007"/>
      <c r="R8007"/>
      <c r="S8007"/>
      <c r="T8007"/>
      <c r="U8007"/>
      <c r="V8007"/>
      <c r="W8007"/>
      <c r="X8007"/>
      <c r="Y8007"/>
      <c r="Z8007"/>
    </row>
    <row r="8008" spans="1:26" x14ac:dyDescent="0.25">
      <c r="A8008"/>
      <c r="B8008"/>
      <c r="C8008"/>
      <c r="D8008"/>
      <c r="E8008"/>
      <c r="F8008"/>
      <c r="G8008"/>
      <c r="H8008"/>
      <c r="I8008"/>
      <c r="J8008"/>
      <c r="K8008"/>
      <c r="L8008"/>
      <c r="M8008"/>
      <c r="N8008"/>
      <c r="O8008"/>
      <c r="P8008"/>
      <c r="Q8008"/>
      <c r="R8008"/>
      <c r="S8008"/>
      <c r="T8008"/>
      <c r="U8008"/>
      <c r="V8008"/>
      <c r="W8008"/>
      <c r="X8008"/>
      <c r="Y8008"/>
      <c r="Z8008"/>
    </row>
    <row r="8009" spans="1:26" x14ac:dyDescent="0.25">
      <c r="A8009"/>
      <c r="B8009"/>
      <c r="C8009"/>
      <c r="D8009"/>
      <c r="E8009"/>
      <c r="F8009"/>
      <c r="G8009"/>
      <c r="H8009"/>
      <c r="I8009"/>
      <c r="J8009"/>
      <c r="K8009"/>
      <c r="L8009"/>
      <c r="M8009"/>
      <c r="N8009"/>
      <c r="O8009"/>
      <c r="P8009"/>
      <c r="Q8009"/>
      <c r="R8009"/>
      <c r="S8009"/>
      <c r="T8009"/>
      <c r="U8009"/>
      <c r="V8009"/>
      <c r="W8009"/>
      <c r="X8009"/>
      <c r="Y8009"/>
      <c r="Z8009"/>
    </row>
    <row r="8010" spans="1:26" x14ac:dyDescent="0.25">
      <c r="A8010"/>
      <c r="B8010"/>
      <c r="C8010"/>
      <c r="D8010"/>
      <c r="E8010"/>
      <c r="F8010"/>
      <c r="G8010"/>
      <c r="H8010"/>
      <c r="I8010"/>
      <c r="J8010"/>
      <c r="K8010"/>
      <c r="L8010"/>
      <c r="M8010"/>
      <c r="N8010"/>
      <c r="O8010"/>
      <c r="P8010"/>
      <c r="Q8010"/>
      <c r="R8010"/>
      <c r="S8010"/>
      <c r="T8010"/>
      <c r="U8010"/>
      <c r="V8010"/>
      <c r="W8010"/>
      <c r="X8010"/>
      <c r="Y8010"/>
      <c r="Z8010"/>
    </row>
    <row r="8011" spans="1:26" x14ac:dyDescent="0.25">
      <c r="A8011"/>
      <c r="B8011"/>
      <c r="C8011"/>
      <c r="D8011"/>
      <c r="E8011"/>
      <c r="F8011"/>
      <c r="G8011"/>
      <c r="H8011"/>
      <c r="I8011"/>
      <c r="J8011"/>
      <c r="K8011"/>
      <c r="L8011"/>
      <c r="M8011"/>
      <c r="N8011"/>
      <c r="O8011"/>
      <c r="P8011"/>
      <c r="Q8011"/>
      <c r="R8011"/>
      <c r="S8011"/>
      <c r="T8011"/>
      <c r="U8011"/>
      <c r="V8011"/>
      <c r="W8011"/>
      <c r="X8011"/>
      <c r="Y8011"/>
      <c r="Z8011"/>
    </row>
    <row r="8012" spans="1:26" x14ac:dyDescent="0.25">
      <c r="A8012"/>
      <c r="B8012"/>
      <c r="C8012"/>
      <c r="D8012"/>
      <c r="E8012"/>
      <c r="F8012"/>
      <c r="G8012"/>
      <c r="H8012"/>
      <c r="I8012"/>
      <c r="J8012"/>
      <c r="K8012"/>
      <c r="L8012"/>
      <c r="M8012"/>
      <c r="N8012"/>
      <c r="O8012"/>
      <c r="P8012"/>
      <c r="Q8012"/>
      <c r="R8012"/>
      <c r="S8012"/>
      <c r="T8012"/>
      <c r="U8012"/>
      <c r="V8012"/>
      <c r="W8012"/>
      <c r="X8012"/>
      <c r="Y8012"/>
      <c r="Z8012"/>
    </row>
    <row r="8013" spans="1:26" x14ac:dyDescent="0.25">
      <c r="A8013"/>
      <c r="B8013"/>
      <c r="C8013"/>
      <c r="D8013"/>
      <c r="E8013"/>
      <c r="F8013"/>
      <c r="G8013"/>
      <c r="H8013"/>
      <c r="I8013"/>
      <c r="J8013"/>
      <c r="K8013"/>
      <c r="L8013"/>
      <c r="M8013"/>
      <c r="N8013"/>
      <c r="O8013"/>
      <c r="P8013"/>
      <c r="Q8013"/>
      <c r="R8013"/>
      <c r="S8013"/>
      <c r="T8013"/>
      <c r="U8013"/>
      <c r="V8013"/>
      <c r="W8013"/>
      <c r="X8013"/>
      <c r="Y8013"/>
      <c r="Z8013"/>
    </row>
    <row r="8014" spans="1:26" x14ac:dyDescent="0.25">
      <c r="A8014"/>
      <c r="B8014"/>
      <c r="C8014"/>
      <c r="D8014"/>
      <c r="E8014"/>
      <c r="F8014"/>
      <c r="G8014"/>
      <c r="H8014"/>
      <c r="I8014"/>
      <c r="J8014"/>
      <c r="K8014"/>
      <c r="L8014"/>
      <c r="M8014"/>
      <c r="N8014"/>
      <c r="O8014"/>
      <c r="P8014"/>
      <c r="Q8014"/>
      <c r="R8014"/>
      <c r="S8014"/>
      <c r="T8014"/>
      <c r="U8014"/>
      <c r="V8014"/>
      <c r="W8014"/>
      <c r="X8014"/>
      <c r="Y8014"/>
      <c r="Z8014"/>
    </row>
    <row r="8015" spans="1:26" x14ac:dyDescent="0.25">
      <c r="A8015"/>
      <c r="B8015"/>
      <c r="C8015"/>
      <c r="D8015"/>
      <c r="E8015"/>
      <c r="F8015"/>
      <c r="G8015"/>
      <c r="H8015"/>
      <c r="I8015"/>
      <c r="J8015"/>
      <c r="K8015"/>
      <c r="L8015"/>
      <c r="M8015"/>
      <c r="N8015"/>
      <c r="O8015"/>
      <c r="P8015"/>
      <c r="Q8015"/>
      <c r="R8015"/>
      <c r="S8015"/>
      <c r="T8015"/>
      <c r="U8015"/>
      <c r="V8015"/>
      <c r="W8015"/>
      <c r="X8015"/>
      <c r="Y8015"/>
      <c r="Z8015"/>
    </row>
    <row r="8016" spans="1:26" x14ac:dyDescent="0.25">
      <c r="A8016"/>
      <c r="B8016"/>
      <c r="C8016"/>
      <c r="D8016"/>
      <c r="E8016"/>
      <c r="F8016"/>
      <c r="G8016"/>
      <c r="H8016"/>
      <c r="I8016"/>
      <c r="J8016"/>
      <c r="K8016"/>
      <c r="L8016"/>
      <c r="M8016"/>
      <c r="N8016"/>
      <c r="O8016"/>
      <c r="P8016"/>
      <c r="Q8016"/>
      <c r="R8016"/>
      <c r="S8016"/>
      <c r="T8016"/>
      <c r="U8016"/>
      <c r="V8016"/>
      <c r="W8016"/>
      <c r="X8016"/>
      <c r="Y8016"/>
      <c r="Z8016"/>
    </row>
    <row r="8017" spans="1:26" x14ac:dyDescent="0.25">
      <c r="A8017"/>
      <c r="B8017"/>
      <c r="C8017"/>
      <c r="D8017"/>
      <c r="E8017"/>
      <c r="F8017"/>
      <c r="G8017"/>
      <c r="H8017"/>
      <c r="I8017"/>
      <c r="J8017"/>
      <c r="K8017"/>
      <c r="L8017"/>
      <c r="M8017"/>
      <c r="N8017"/>
      <c r="O8017"/>
      <c r="P8017"/>
      <c r="Q8017"/>
      <c r="R8017"/>
      <c r="S8017"/>
      <c r="T8017"/>
      <c r="U8017"/>
      <c r="V8017"/>
      <c r="W8017"/>
      <c r="X8017"/>
      <c r="Y8017"/>
      <c r="Z8017"/>
    </row>
    <row r="8018" spans="1:26" x14ac:dyDescent="0.25">
      <c r="A8018"/>
      <c r="B8018"/>
      <c r="C8018"/>
      <c r="D8018"/>
      <c r="E8018"/>
      <c r="F8018"/>
      <c r="G8018"/>
      <c r="H8018"/>
      <c r="I8018"/>
      <c r="J8018"/>
      <c r="K8018"/>
      <c r="L8018"/>
      <c r="M8018"/>
      <c r="N8018"/>
      <c r="O8018"/>
      <c r="P8018"/>
      <c r="Q8018"/>
      <c r="R8018"/>
      <c r="S8018"/>
      <c r="T8018"/>
      <c r="U8018"/>
      <c r="V8018"/>
      <c r="W8018"/>
      <c r="X8018"/>
      <c r="Y8018"/>
      <c r="Z8018"/>
    </row>
    <row r="8019" spans="1:26" x14ac:dyDescent="0.25">
      <c r="A8019"/>
      <c r="B8019"/>
      <c r="C8019"/>
      <c r="D8019"/>
      <c r="E8019"/>
      <c r="F8019"/>
      <c r="G8019"/>
      <c r="H8019"/>
      <c r="I8019"/>
      <c r="J8019"/>
      <c r="K8019"/>
      <c r="L8019"/>
      <c r="M8019"/>
      <c r="N8019"/>
      <c r="O8019"/>
      <c r="P8019"/>
      <c r="Q8019"/>
      <c r="R8019"/>
      <c r="S8019"/>
      <c r="T8019"/>
      <c r="U8019"/>
      <c r="V8019"/>
      <c r="W8019"/>
      <c r="X8019"/>
      <c r="Y8019"/>
      <c r="Z8019"/>
    </row>
    <row r="8020" spans="1:26" x14ac:dyDescent="0.25">
      <c r="A8020"/>
      <c r="B8020"/>
      <c r="C8020"/>
      <c r="D8020"/>
      <c r="E8020"/>
      <c r="F8020"/>
      <c r="G8020"/>
      <c r="H8020"/>
      <c r="I8020"/>
      <c r="J8020"/>
      <c r="K8020"/>
      <c r="L8020"/>
      <c r="M8020"/>
      <c r="N8020"/>
      <c r="O8020"/>
      <c r="P8020"/>
      <c r="Q8020"/>
      <c r="R8020"/>
      <c r="S8020"/>
      <c r="T8020"/>
      <c r="U8020"/>
      <c r="V8020"/>
      <c r="W8020"/>
      <c r="X8020"/>
      <c r="Y8020"/>
      <c r="Z8020"/>
    </row>
    <row r="8021" spans="1:26" x14ac:dyDescent="0.25">
      <c r="A8021"/>
      <c r="B8021"/>
      <c r="C8021"/>
      <c r="D8021"/>
      <c r="E8021"/>
      <c r="F8021"/>
      <c r="G8021"/>
      <c r="H8021"/>
      <c r="I8021"/>
      <c r="J8021"/>
      <c r="K8021"/>
      <c r="L8021"/>
      <c r="M8021"/>
      <c r="N8021"/>
      <c r="O8021"/>
      <c r="P8021"/>
      <c r="Q8021"/>
      <c r="R8021"/>
      <c r="S8021"/>
      <c r="T8021"/>
      <c r="U8021"/>
      <c r="V8021"/>
      <c r="W8021"/>
      <c r="X8021"/>
      <c r="Y8021"/>
      <c r="Z8021"/>
    </row>
    <row r="8022" spans="1:26" x14ac:dyDescent="0.25">
      <c r="A8022"/>
      <c r="B8022"/>
      <c r="C8022"/>
      <c r="D8022"/>
      <c r="E8022"/>
      <c r="F8022"/>
      <c r="G8022"/>
      <c r="H8022"/>
      <c r="I8022"/>
      <c r="J8022"/>
      <c r="K8022"/>
      <c r="L8022"/>
      <c r="M8022"/>
      <c r="N8022"/>
      <c r="O8022"/>
      <c r="P8022"/>
      <c r="Q8022"/>
      <c r="R8022"/>
      <c r="S8022"/>
      <c r="T8022"/>
      <c r="U8022"/>
      <c r="V8022"/>
      <c r="W8022"/>
      <c r="X8022"/>
      <c r="Y8022"/>
      <c r="Z8022"/>
    </row>
    <row r="8023" spans="1:26" x14ac:dyDescent="0.25">
      <c r="A8023"/>
      <c r="B8023"/>
      <c r="C8023"/>
      <c r="D8023"/>
      <c r="E8023"/>
      <c r="F8023"/>
      <c r="G8023"/>
      <c r="H8023"/>
      <c r="I8023"/>
      <c r="J8023"/>
      <c r="K8023"/>
      <c r="L8023"/>
      <c r="M8023"/>
      <c r="N8023"/>
      <c r="O8023"/>
      <c r="P8023"/>
      <c r="Q8023"/>
      <c r="R8023"/>
      <c r="S8023"/>
      <c r="T8023"/>
      <c r="U8023"/>
      <c r="V8023"/>
      <c r="W8023"/>
      <c r="X8023"/>
      <c r="Y8023"/>
      <c r="Z8023"/>
    </row>
    <row r="8024" spans="1:26" x14ac:dyDescent="0.25">
      <c r="A8024"/>
      <c r="B8024"/>
      <c r="C8024"/>
      <c r="D8024"/>
      <c r="E8024"/>
      <c r="F8024"/>
      <c r="G8024"/>
      <c r="H8024"/>
      <c r="I8024"/>
      <c r="J8024"/>
      <c r="K8024"/>
      <c r="L8024"/>
      <c r="M8024"/>
      <c r="N8024"/>
      <c r="O8024"/>
      <c r="P8024"/>
      <c r="Q8024"/>
      <c r="R8024"/>
      <c r="S8024"/>
      <c r="T8024"/>
      <c r="U8024"/>
      <c r="V8024"/>
      <c r="W8024"/>
      <c r="X8024"/>
      <c r="Y8024"/>
      <c r="Z8024"/>
    </row>
    <row r="8025" spans="1:26" x14ac:dyDescent="0.25">
      <c r="A8025"/>
      <c r="B8025"/>
      <c r="C8025"/>
      <c r="D8025"/>
      <c r="E8025"/>
      <c r="F8025"/>
      <c r="G8025"/>
      <c r="H8025"/>
      <c r="I8025"/>
      <c r="J8025"/>
      <c r="K8025"/>
      <c r="L8025"/>
      <c r="M8025"/>
      <c r="N8025"/>
      <c r="O8025"/>
      <c r="P8025"/>
      <c r="Q8025"/>
      <c r="R8025"/>
      <c r="S8025"/>
      <c r="T8025"/>
      <c r="U8025"/>
      <c r="V8025"/>
      <c r="W8025"/>
      <c r="X8025"/>
      <c r="Y8025"/>
      <c r="Z8025"/>
    </row>
    <row r="8026" spans="1:26" x14ac:dyDescent="0.25">
      <c r="A8026"/>
      <c r="B8026"/>
      <c r="C8026"/>
      <c r="D8026"/>
      <c r="E8026"/>
      <c r="F8026"/>
      <c r="G8026"/>
      <c r="H8026"/>
      <c r="I8026"/>
      <c r="J8026"/>
      <c r="K8026"/>
      <c r="L8026"/>
      <c r="M8026"/>
      <c r="N8026"/>
      <c r="O8026"/>
      <c r="P8026"/>
      <c r="Q8026"/>
      <c r="R8026"/>
      <c r="S8026"/>
      <c r="T8026"/>
      <c r="U8026"/>
      <c r="V8026"/>
      <c r="W8026"/>
      <c r="X8026"/>
      <c r="Y8026"/>
      <c r="Z8026"/>
    </row>
    <row r="8027" spans="1:26" x14ac:dyDescent="0.25">
      <c r="A8027"/>
      <c r="B8027"/>
      <c r="C8027"/>
      <c r="D8027"/>
      <c r="E8027"/>
      <c r="F8027"/>
      <c r="G8027"/>
      <c r="H8027"/>
      <c r="I8027"/>
      <c r="J8027"/>
      <c r="K8027"/>
      <c r="L8027"/>
      <c r="M8027"/>
      <c r="N8027"/>
      <c r="O8027"/>
      <c r="P8027"/>
      <c r="Q8027"/>
      <c r="R8027"/>
      <c r="S8027"/>
      <c r="T8027"/>
      <c r="U8027"/>
      <c r="V8027"/>
      <c r="W8027"/>
      <c r="X8027"/>
      <c r="Y8027"/>
      <c r="Z8027"/>
    </row>
    <row r="8028" spans="1:26" x14ac:dyDescent="0.25">
      <c r="A8028"/>
      <c r="B8028"/>
      <c r="C8028"/>
      <c r="D8028"/>
      <c r="E8028"/>
      <c r="F8028"/>
      <c r="G8028"/>
      <c r="H8028"/>
      <c r="I8028"/>
      <c r="J8028"/>
      <c r="K8028"/>
      <c r="L8028"/>
      <c r="M8028"/>
      <c r="N8028"/>
      <c r="O8028"/>
      <c r="P8028"/>
      <c r="Q8028"/>
      <c r="R8028"/>
      <c r="S8028"/>
      <c r="T8028"/>
      <c r="U8028"/>
      <c r="V8028"/>
      <c r="W8028"/>
      <c r="X8028"/>
      <c r="Y8028"/>
      <c r="Z8028"/>
    </row>
    <row r="8029" spans="1:26" x14ac:dyDescent="0.25">
      <c r="A8029"/>
      <c r="B8029"/>
      <c r="C8029"/>
      <c r="D8029"/>
      <c r="E8029"/>
      <c r="F8029"/>
      <c r="G8029"/>
      <c r="H8029"/>
      <c r="I8029"/>
      <c r="J8029"/>
      <c r="K8029"/>
      <c r="L8029"/>
      <c r="M8029"/>
      <c r="N8029"/>
      <c r="O8029"/>
      <c r="P8029"/>
      <c r="Q8029"/>
      <c r="R8029"/>
      <c r="S8029"/>
      <c r="T8029"/>
      <c r="U8029"/>
      <c r="V8029"/>
      <c r="W8029"/>
      <c r="X8029"/>
      <c r="Y8029"/>
      <c r="Z8029"/>
    </row>
    <row r="8030" spans="1:26" x14ac:dyDescent="0.25">
      <c r="A8030"/>
      <c r="B8030"/>
      <c r="C8030"/>
      <c r="D8030"/>
      <c r="E8030"/>
      <c r="F8030"/>
      <c r="G8030"/>
      <c r="H8030"/>
      <c r="I8030"/>
      <c r="J8030"/>
      <c r="K8030"/>
      <c r="L8030"/>
      <c r="M8030"/>
      <c r="N8030"/>
      <c r="O8030"/>
      <c r="P8030"/>
      <c r="Q8030"/>
      <c r="R8030"/>
      <c r="S8030"/>
      <c r="T8030"/>
      <c r="U8030"/>
      <c r="V8030"/>
      <c r="W8030"/>
      <c r="X8030"/>
      <c r="Y8030"/>
      <c r="Z8030"/>
    </row>
    <row r="8031" spans="1:26" x14ac:dyDescent="0.25">
      <c r="A8031"/>
      <c r="B8031"/>
      <c r="C8031"/>
      <c r="D8031"/>
      <c r="E8031"/>
      <c r="F8031"/>
      <c r="G8031"/>
      <c r="H8031"/>
      <c r="I8031"/>
      <c r="J8031"/>
      <c r="K8031"/>
      <c r="L8031"/>
      <c r="M8031"/>
      <c r="N8031"/>
      <c r="O8031"/>
      <c r="P8031"/>
      <c r="Q8031"/>
      <c r="R8031"/>
      <c r="S8031"/>
      <c r="T8031"/>
      <c r="U8031"/>
      <c r="V8031"/>
      <c r="W8031"/>
      <c r="X8031"/>
      <c r="Y8031"/>
      <c r="Z8031"/>
    </row>
    <row r="8032" spans="1:26" x14ac:dyDescent="0.25">
      <c r="A8032"/>
      <c r="B8032"/>
      <c r="C8032"/>
      <c r="D8032"/>
      <c r="E8032"/>
      <c r="F8032"/>
      <c r="G8032"/>
      <c r="H8032"/>
      <c r="I8032"/>
      <c r="J8032"/>
      <c r="K8032"/>
      <c r="L8032"/>
      <c r="M8032"/>
      <c r="N8032"/>
      <c r="O8032"/>
      <c r="P8032"/>
      <c r="Q8032"/>
      <c r="R8032"/>
      <c r="S8032"/>
      <c r="T8032"/>
      <c r="U8032"/>
      <c r="V8032"/>
      <c r="W8032"/>
      <c r="X8032"/>
      <c r="Y8032"/>
      <c r="Z8032"/>
    </row>
    <row r="8033" spans="1:26" x14ac:dyDescent="0.25">
      <c r="A8033"/>
      <c r="B8033"/>
      <c r="C8033"/>
      <c r="D8033"/>
      <c r="E8033"/>
      <c r="F8033"/>
      <c r="G8033"/>
      <c r="H8033"/>
      <c r="I8033"/>
      <c r="J8033"/>
      <c r="K8033"/>
      <c r="L8033"/>
      <c r="M8033"/>
      <c r="N8033"/>
      <c r="O8033"/>
      <c r="P8033"/>
      <c r="Q8033"/>
      <c r="R8033"/>
      <c r="S8033"/>
      <c r="T8033"/>
      <c r="U8033"/>
      <c r="V8033"/>
      <c r="W8033"/>
      <c r="X8033"/>
      <c r="Y8033"/>
      <c r="Z8033"/>
    </row>
    <row r="8034" spans="1:26" x14ac:dyDescent="0.25">
      <c r="A8034"/>
      <c r="B8034"/>
      <c r="C8034"/>
      <c r="D8034"/>
      <c r="E8034"/>
      <c r="F8034"/>
      <c r="G8034"/>
      <c r="H8034"/>
      <c r="I8034"/>
      <c r="J8034"/>
      <c r="K8034"/>
      <c r="L8034"/>
      <c r="M8034"/>
      <c r="N8034"/>
      <c r="O8034"/>
      <c r="P8034"/>
      <c r="Q8034"/>
      <c r="R8034"/>
      <c r="S8034"/>
      <c r="T8034"/>
      <c r="U8034"/>
      <c r="V8034"/>
      <c r="W8034"/>
      <c r="X8034"/>
      <c r="Y8034"/>
      <c r="Z8034"/>
    </row>
    <row r="8035" spans="1:26" x14ac:dyDescent="0.25">
      <c r="A8035"/>
      <c r="B8035"/>
      <c r="C8035"/>
      <c r="D8035"/>
      <c r="E8035"/>
      <c r="F8035"/>
      <c r="G8035"/>
      <c r="H8035"/>
      <c r="I8035"/>
      <c r="J8035"/>
      <c r="K8035"/>
      <c r="L8035"/>
      <c r="M8035"/>
      <c r="N8035"/>
      <c r="O8035"/>
      <c r="P8035"/>
      <c r="Q8035"/>
      <c r="R8035"/>
      <c r="S8035"/>
      <c r="T8035"/>
      <c r="U8035"/>
      <c r="V8035"/>
      <c r="W8035"/>
      <c r="X8035"/>
      <c r="Y8035"/>
      <c r="Z8035"/>
    </row>
    <row r="8036" spans="1:26" x14ac:dyDescent="0.25">
      <c r="A8036"/>
      <c r="B8036"/>
      <c r="C8036"/>
      <c r="D8036"/>
      <c r="E8036"/>
      <c r="F8036"/>
      <c r="G8036"/>
      <c r="H8036"/>
      <c r="I8036"/>
      <c r="J8036"/>
      <c r="K8036"/>
      <c r="L8036"/>
      <c r="M8036"/>
      <c r="N8036"/>
      <c r="O8036"/>
      <c r="P8036"/>
      <c r="Q8036"/>
      <c r="R8036"/>
      <c r="S8036"/>
      <c r="T8036"/>
      <c r="U8036"/>
      <c r="V8036"/>
      <c r="W8036"/>
      <c r="X8036"/>
      <c r="Y8036"/>
      <c r="Z8036"/>
    </row>
    <row r="8037" spans="1:26" x14ac:dyDescent="0.25">
      <c r="A8037"/>
      <c r="B8037"/>
      <c r="C8037"/>
      <c r="D8037"/>
      <c r="E8037"/>
      <c r="F8037"/>
      <c r="G8037"/>
      <c r="H8037"/>
      <c r="I8037"/>
      <c r="J8037"/>
      <c r="K8037"/>
      <c r="L8037"/>
      <c r="M8037"/>
      <c r="N8037"/>
      <c r="O8037"/>
      <c r="P8037"/>
      <c r="Q8037"/>
      <c r="R8037"/>
      <c r="S8037"/>
      <c r="T8037"/>
      <c r="U8037"/>
      <c r="V8037"/>
      <c r="W8037"/>
      <c r="X8037"/>
      <c r="Y8037"/>
      <c r="Z8037"/>
    </row>
    <row r="8038" spans="1:26" x14ac:dyDescent="0.25">
      <c r="A8038"/>
      <c r="B8038"/>
      <c r="C8038"/>
      <c r="D8038"/>
      <c r="E8038"/>
      <c r="F8038"/>
      <c r="G8038"/>
      <c r="H8038"/>
      <c r="I8038"/>
      <c r="J8038"/>
      <c r="K8038"/>
      <c r="L8038"/>
      <c r="M8038"/>
      <c r="N8038"/>
      <c r="O8038"/>
      <c r="P8038"/>
      <c r="Q8038"/>
      <c r="R8038"/>
      <c r="S8038"/>
      <c r="T8038"/>
      <c r="U8038"/>
      <c r="V8038"/>
      <c r="W8038"/>
      <c r="X8038"/>
      <c r="Y8038"/>
      <c r="Z8038"/>
    </row>
    <row r="8039" spans="1:26" x14ac:dyDescent="0.25">
      <c r="A8039"/>
      <c r="B8039"/>
      <c r="C8039"/>
      <c r="D8039"/>
      <c r="E8039"/>
      <c r="F8039"/>
      <c r="G8039"/>
      <c r="H8039"/>
      <c r="I8039"/>
      <c r="J8039"/>
      <c r="K8039"/>
      <c r="L8039"/>
      <c r="M8039"/>
      <c r="N8039"/>
      <c r="O8039"/>
      <c r="P8039"/>
      <c r="Q8039"/>
      <c r="R8039"/>
      <c r="S8039"/>
      <c r="T8039"/>
      <c r="U8039"/>
      <c r="V8039"/>
      <c r="W8039"/>
      <c r="X8039"/>
      <c r="Y8039"/>
      <c r="Z8039"/>
    </row>
    <row r="8040" spans="1:26" x14ac:dyDescent="0.25">
      <c r="A8040"/>
      <c r="B8040"/>
      <c r="C8040"/>
      <c r="D8040"/>
      <c r="E8040"/>
      <c r="F8040"/>
      <c r="G8040"/>
      <c r="H8040"/>
      <c r="I8040"/>
      <c r="J8040"/>
      <c r="K8040"/>
      <c r="L8040"/>
      <c r="M8040"/>
      <c r="N8040"/>
      <c r="O8040"/>
      <c r="P8040"/>
      <c r="Q8040"/>
      <c r="R8040"/>
      <c r="S8040"/>
      <c r="T8040"/>
      <c r="U8040"/>
      <c r="V8040"/>
      <c r="W8040"/>
      <c r="X8040"/>
      <c r="Y8040"/>
      <c r="Z8040"/>
    </row>
    <row r="8041" spans="1:26" x14ac:dyDescent="0.25">
      <c r="A8041"/>
      <c r="B8041"/>
      <c r="C8041"/>
      <c r="D8041"/>
      <c r="E8041"/>
      <c r="F8041"/>
      <c r="G8041"/>
      <c r="H8041"/>
      <c r="I8041"/>
      <c r="J8041"/>
      <c r="K8041"/>
      <c r="L8041"/>
      <c r="M8041"/>
      <c r="N8041"/>
      <c r="O8041"/>
      <c r="P8041"/>
      <c r="Q8041"/>
      <c r="R8041"/>
      <c r="S8041"/>
      <c r="T8041"/>
      <c r="U8041"/>
      <c r="V8041"/>
      <c r="W8041"/>
      <c r="X8041"/>
      <c r="Y8041"/>
      <c r="Z8041"/>
    </row>
    <row r="8042" spans="1:26" x14ac:dyDescent="0.25">
      <c r="A8042"/>
      <c r="B8042"/>
      <c r="C8042"/>
      <c r="D8042"/>
      <c r="E8042"/>
      <c r="F8042"/>
      <c r="G8042"/>
      <c r="H8042"/>
      <c r="I8042"/>
      <c r="J8042"/>
      <c r="K8042"/>
      <c r="L8042"/>
      <c r="M8042"/>
      <c r="N8042"/>
      <c r="O8042"/>
      <c r="P8042"/>
      <c r="Q8042"/>
      <c r="R8042"/>
      <c r="S8042"/>
      <c r="T8042"/>
      <c r="U8042"/>
      <c r="V8042"/>
      <c r="W8042"/>
      <c r="X8042"/>
      <c r="Y8042"/>
      <c r="Z8042"/>
    </row>
    <row r="8043" spans="1:26" x14ac:dyDescent="0.25">
      <c r="A8043"/>
      <c r="B8043"/>
      <c r="C8043"/>
      <c r="D8043"/>
      <c r="E8043"/>
      <c r="F8043"/>
      <c r="G8043"/>
      <c r="H8043"/>
      <c r="I8043"/>
      <c r="J8043"/>
      <c r="K8043"/>
      <c r="L8043"/>
      <c r="M8043"/>
      <c r="N8043"/>
      <c r="O8043"/>
      <c r="P8043"/>
      <c r="Q8043"/>
      <c r="R8043"/>
      <c r="S8043"/>
      <c r="T8043"/>
      <c r="U8043"/>
      <c r="V8043"/>
      <c r="W8043"/>
      <c r="X8043"/>
      <c r="Y8043"/>
      <c r="Z8043"/>
    </row>
    <row r="8044" spans="1:26" x14ac:dyDescent="0.25">
      <c r="A8044"/>
      <c r="B8044"/>
      <c r="C8044"/>
      <c r="D8044"/>
      <c r="E8044"/>
      <c r="F8044"/>
      <c r="G8044"/>
      <c r="H8044"/>
      <c r="I8044"/>
      <c r="J8044"/>
      <c r="K8044"/>
      <c r="L8044"/>
      <c r="M8044"/>
      <c r="N8044"/>
      <c r="O8044"/>
      <c r="P8044"/>
      <c r="Q8044"/>
      <c r="R8044"/>
      <c r="S8044"/>
      <c r="T8044"/>
      <c r="U8044"/>
      <c r="V8044"/>
      <c r="W8044"/>
      <c r="X8044"/>
      <c r="Y8044"/>
      <c r="Z8044"/>
    </row>
    <row r="8045" spans="1:26" x14ac:dyDescent="0.25">
      <c r="A8045"/>
      <c r="B8045"/>
      <c r="C8045"/>
      <c r="D8045"/>
      <c r="E8045"/>
      <c r="F8045"/>
      <c r="G8045"/>
      <c r="H8045"/>
      <c r="I8045"/>
      <c r="J8045"/>
      <c r="K8045"/>
      <c r="L8045"/>
      <c r="M8045"/>
      <c r="N8045"/>
      <c r="O8045"/>
      <c r="P8045"/>
      <c r="Q8045"/>
      <c r="R8045"/>
      <c r="S8045"/>
      <c r="T8045"/>
      <c r="U8045"/>
      <c r="V8045"/>
      <c r="W8045"/>
      <c r="X8045"/>
      <c r="Y8045"/>
      <c r="Z8045"/>
    </row>
    <row r="8046" spans="1:26" x14ac:dyDescent="0.25">
      <c r="A8046"/>
      <c r="B8046"/>
      <c r="C8046"/>
      <c r="D8046"/>
      <c r="E8046"/>
      <c r="F8046"/>
      <c r="G8046"/>
      <c r="H8046"/>
      <c r="I8046"/>
      <c r="J8046"/>
      <c r="K8046"/>
      <c r="L8046"/>
      <c r="M8046"/>
      <c r="N8046"/>
      <c r="O8046"/>
      <c r="P8046"/>
      <c r="Q8046"/>
      <c r="R8046"/>
      <c r="S8046"/>
      <c r="T8046"/>
      <c r="U8046"/>
      <c r="V8046"/>
      <c r="W8046"/>
      <c r="X8046"/>
      <c r="Y8046"/>
      <c r="Z8046"/>
    </row>
    <row r="8047" spans="1:26" x14ac:dyDescent="0.25">
      <c r="A8047"/>
      <c r="B8047"/>
      <c r="C8047"/>
      <c r="D8047"/>
      <c r="E8047"/>
      <c r="F8047"/>
      <c r="G8047"/>
      <c r="H8047"/>
      <c r="I8047"/>
      <c r="J8047"/>
      <c r="K8047"/>
      <c r="L8047"/>
      <c r="M8047"/>
      <c r="N8047"/>
      <c r="O8047"/>
      <c r="P8047"/>
      <c r="Q8047"/>
      <c r="R8047"/>
      <c r="S8047"/>
      <c r="T8047"/>
      <c r="U8047"/>
      <c r="V8047"/>
      <c r="W8047"/>
      <c r="X8047"/>
      <c r="Y8047"/>
      <c r="Z8047"/>
    </row>
    <row r="8048" spans="1:26" x14ac:dyDescent="0.25">
      <c r="A8048"/>
      <c r="B8048"/>
      <c r="C8048"/>
      <c r="D8048"/>
      <c r="E8048"/>
      <c r="F8048"/>
      <c r="G8048"/>
      <c r="H8048"/>
      <c r="I8048"/>
      <c r="J8048"/>
      <c r="K8048"/>
      <c r="L8048"/>
      <c r="M8048"/>
      <c r="N8048"/>
      <c r="O8048"/>
      <c r="P8048"/>
      <c r="Q8048"/>
      <c r="R8048"/>
      <c r="S8048"/>
      <c r="T8048"/>
      <c r="U8048"/>
      <c r="V8048"/>
      <c r="W8048"/>
      <c r="X8048"/>
      <c r="Y8048"/>
      <c r="Z8048"/>
    </row>
    <row r="8049" spans="1:26" x14ac:dyDescent="0.25">
      <c r="A8049"/>
      <c r="B8049"/>
      <c r="C8049"/>
      <c r="D8049"/>
      <c r="E8049"/>
      <c r="F8049"/>
      <c r="G8049"/>
      <c r="H8049"/>
      <c r="I8049"/>
      <c r="J8049"/>
      <c r="K8049"/>
      <c r="L8049"/>
      <c r="M8049"/>
      <c r="N8049"/>
      <c r="O8049"/>
      <c r="P8049"/>
      <c r="Q8049"/>
      <c r="R8049"/>
      <c r="S8049"/>
      <c r="T8049"/>
      <c r="U8049"/>
      <c r="V8049"/>
      <c r="W8049"/>
      <c r="X8049"/>
      <c r="Y8049"/>
      <c r="Z8049"/>
    </row>
    <row r="8050" spans="1:26" x14ac:dyDescent="0.25">
      <c r="A8050"/>
      <c r="B8050"/>
      <c r="C8050"/>
      <c r="D8050"/>
      <c r="E8050"/>
      <c r="F8050"/>
      <c r="G8050"/>
      <c r="H8050"/>
      <c r="I8050"/>
      <c r="J8050"/>
      <c r="K8050"/>
      <c r="L8050"/>
      <c r="M8050"/>
      <c r="N8050"/>
      <c r="O8050"/>
      <c r="P8050"/>
      <c r="Q8050"/>
      <c r="R8050"/>
      <c r="S8050"/>
      <c r="T8050"/>
      <c r="U8050"/>
      <c r="V8050"/>
      <c r="W8050"/>
      <c r="X8050"/>
      <c r="Y8050"/>
      <c r="Z8050"/>
    </row>
    <row r="8051" spans="1:26" x14ac:dyDescent="0.25">
      <c r="A8051"/>
      <c r="B8051"/>
      <c r="C8051"/>
      <c r="D8051"/>
      <c r="E8051"/>
      <c r="F8051"/>
      <c r="G8051"/>
      <c r="H8051"/>
      <c r="I8051"/>
      <c r="J8051"/>
      <c r="K8051"/>
      <c r="L8051"/>
      <c r="M8051"/>
      <c r="N8051"/>
      <c r="O8051"/>
      <c r="P8051"/>
      <c r="Q8051"/>
      <c r="R8051"/>
      <c r="S8051"/>
      <c r="T8051"/>
      <c r="U8051"/>
      <c r="V8051"/>
      <c r="W8051"/>
      <c r="X8051"/>
      <c r="Y8051"/>
      <c r="Z8051"/>
    </row>
    <row r="8052" spans="1:26" x14ac:dyDescent="0.25">
      <c r="A8052"/>
      <c r="B8052"/>
      <c r="C8052"/>
      <c r="D8052"/>
      <c r="E8052"/>
      <c r="F8052"/>
      <c r="G8052"/>
      <c r="H8052"/>
      <c r="I8052"/>
      <c r="J8052"/>
      <c r="K8052"/>
      <c r="L8052"/>
      <c r="M8052"/>
      <c r="N8052"/>
      <c r="O8052"/>
      <c r="P8052"/>
      <c r="Q8052"/>
      <c r="R8052"/>
      <c r="S8052"/>
      <c r="T8052"/>
      <c r="U8052"/>
      <c r="V8052"/>
      <c r="W8052"/>
      <c r="X8052"/>
      <c r="Y8052"/>
      <c r="Z8052"/>
    </row>
    <row r="8053" spans="1:26" x14ac:dyDescent="0.25">
      <c r="A8053"/>
      <c r="B8053"/>
      <c r="C8053"/>
      <c r="D8053"/>
      <c r="E8053"/>
      <c r="F8053"/>
      <c r="G8053"/>
      <c r="H8053"/>
      <c r="I8053"/>
      <c r="J8053"/>
      <c r="K8053"/>
      <c r="L8053"/>
      <c r="M8053"/>
      <c r="N8053"/>
      <c r="O8053"/>
      <c r="P8053"/>
      <c r="Q8053"/>
      <c r="R8053"/>
      <c r="S8053"/>
      <c r="T8053"/>
      <c r="U8053"/>
      <c r="V8053"/>
      <c r="W8053"/>
      <c r="X8053"/>
      <c r="Y8053"/>
      <c r="Z8053"/>
    </row>
    <row r="8054" spans="1:26" x14ac:dyDescent="0.25">
      <c r="A8054"/>
      <c r="B8054"/>
      <c r="C8054"/>
      <c r="D8054"/>
      <c r="E8054"/>
      <c r="F8054"/>
      <c r="G8054"/>
      <c r="H8054"/>
      <c r="I8054"/>
      <c r="J8054"/>
      <c r="K8054"/>
      <c r="L8054"/>
      <c r="M8054"/>
      <c r="N8054"/>
      <c r="O8054"/>
      <c r="P8054"/>
      <c r="Q8054"/>
      <c r="R8054"/>
      <c r="S8054"/>
      <c r="T8054"/>
      <c r="U8054"/>
      <c r="V8054"/>
      <c r="W8054"/>
      <c r="X8054"/>
      <c r="Y8054"/>
      <c r="Z8054"/>
    </row>
    <row r="8055" spans="1:26" x14ac:dyDescent="0.25">
      <c r="A8055"/>
      <c r="B8055"/>
      <c r="C8055"/>
      <c r="D8055"/>
      <c r="E8055"/>
      <c r="F8055"/>
      <c r="G8055"/>
      <c r="H8055"/>
      <c r="I8055"/>
      <c r="J8055"/>
      <c r="K8055"/>
      <c r="L8055"/>
      <c r="M8055"/>
      <c r="N8055"/>
      <c r="O8055"/>
      <c r="P8055"/>
      <c r="Q8055"/>
      <c r="R8055"/>
      <c r="S8055"/>
      <c r="T8055"/>
      <c r="U8055"/>
      <c r="V8055"/>
      <c r="W8055"/>
      <c r="X8055"/>
      <c r="Y8055"/>
      <c r="Z8055"/>
    </row>
    <row r="8056" spans="1:26" x14ac:dyDescent="0.25">
      <c r="A8056"/>
      <c r="B8056"/>
      <c r="C8056"/>
      <c r="D8056"/>
      <c r="E8056"/>
      <c r="F8056"/>
      <c r="G8056"/>
      <c r="H8056"/>
      <c r="I8056"/>
      <c r="J8056"/>
      <c r="K8056"/>
      <c r="L8056"/>
      <c r="M8056"/>
      <c r="N8056"/>
      <c r="O8056"/>
      <c r="P8056"/>
      <c r="Q8056"/>
      <c r="R8056"/>
      <c r="S8056"/>
      <c r="T8056"/>
      <c r="U8056"/>
      <c r="V8056"/>
      <c r="W8056"/>
      <c r="X8056"/>
      <c r="Y8056"/>
      <c r="Z8056"/>
    </row>
    <row r="8057" spans="1:26" x14ac:dyDescent="0.25">
      <c r="A8057"/>
      <c r="B8057"/>
      <c r="C8057"/>
      <c r="D8057"/>
      <c r="E8057"/>
      <c r="F8057"/>
      <c r="G8057"/>
      <c r="H8057"/>
      <c r="I8057"/>
      <c r="J8057"/>
      <c r="K8057"/>
      <c r="L8057"/>
      <c r="M8057"/>
      <c r="N8057"/>
      <c r="O8057"/>
      <c r="P8057"/>
      <c r="Q8057"/>
      <c r="R8057"/>
      <c r="S8057"/>
      <c r="T8057"/>
      <c r="U8057"/>
      <c r="V8057"/>
      <c r="W8057"/>
      <c r="X8057"/>
      <c r="Y8057"/>
      <c r="Z8057"/>
    </row>
    <row r="8058" spans="1:26" x14ac:dyDescent="0.25">
      <c r="A8058"/>
      <c r="B8058"/>
      <c r="C8058"/>
      <c r="D8058"/>
      <c r="E8058"/>
      <c r="F8058"/>
      <c r="G8058"/>
      <c r="H8058"/>
      <c r="I8058"/>
      <c r="J8058"/>
      <c r="K8058"/>
      <c r="L8058"/>
      <c r="M8058"/>
      <c r="N8058"/>
      <c r="O8058"/>
      <c r="P8058"/>
      <c r="Q8058"/>
      <c r="R8058"/>
      <c r="S8058"/>
      <c r="T8058"/>
      <c r="U8058"/>
      <c r="V8058"/>
      <c r="W8058"/>
      <c r="X8058"/>
      <c r="Y8058"/>
      <c r="Z8058"/>
    </row>
    <row r="8059" spans="1:26" x14ac:dyDescent="0.25">
      <c r="A8059"/>
      <c r="B8059"/>
      <c r="C8059"/>
      <c r="D8059"/>
      <c r="E8059"/>
      <c r="F8059"/>
      <c r="G8059"/>
      <c r="H8059"/>
      <c r="I8059"/>
      <c r="J8059"/>
      <c r="K8059"/>
      <c r="L8059"/>
      <c r="M8059"/>
      <c r="N8059"/>
      <c r="O8059"/>
      <c r="P8059"/>
      <c r="Q8059"/>
      <c r="R8059"/>
      <c r="S8059"/>
      <c r="T8059"/>
      <c r="U8059"/>
      <c r="V8059"/>
      <c r="W8059"/>
      <c r="X8059"/>
      <c r="Y8059"/>
      <c r="Z8059"/>
    </row>
    <row r="8060" spans="1:26" x14ac:dyDescent="0.25">
      <c r="A8060"/>
      <c r="B8060"/>
      <c r="C8060"/>
      <c r="D8060"/>
      <c r="E8060"/>
      <c r="F8060"/>
      <c r="G8060"/>
      <c r="H8060"/>
      <c r="I8060"/>
      <c r="J8060"/>
      <c r="K8060"/>
      <c r="L8060"/>
      <c r="M8060"/>
      <c r="N8060"/>
      <c r="O8060"/>
      <c r="P8060"/>
      <c r="Q8060"/>
      <c r="R8060"/>
      <c r="S8060"/>
      <c r="T8060"/>
      <c r="U8060"/>
      <c r="V8060"/>
      <c r="W8060"/>
      <c r="X8060"/>
      <c r="Y8060"/>
      <c r="Z8060"/>
    </row>
    <row r="8061" spans="1:26" x14ac:dyDescent="0.25">
      <c r="A8061"/>
      <c r="B8061"/>
      <c r="C8061"/>
      <c r="D8061"/>
      <c r="E8061"/>
      <c r="F8061"/>
      <c r="G8061"/>
      <c r="H8061"/>
      <c r="I8061"/>
      <c r="J8061"/>
      <c r="K8061"/>
      <c r="L8061"/>
      <c r="M8061"/>
      <c r="N8061"/>
      <c r="O8061"/>
      <c r="P8061"/>
      <c r="Q8061"/>
      <c r="R8061"/>
      <c r="S8061"/>
      <c r="T8061"/>
      <c r="U8061"/>
      <c r="V8061"/>
      <c r="W8061"/>
      <c r="X8061"/>
      <c r="Y8061"/>
      <c r="Z8061"/>
    </row>
    <row r="8062" spans="1:26" x14ac:dyDescent="0.25">
      <c r="A8062"/>
      <c r="B8062"/>
      <c r="C8062"/>
      <c r="D8062"/>
      <c r="E8062"/>
      <c r="F8062"/>
      <c r="G8062"/>
      <c r="H8062"/>
      <c r="I8062"/>
      <c r="J8062"/>
      <c r="K8062"/>
      <c r="L8062"/>
      <c r="M8062"/>
      <c r="N8062"/>
      <c r="O8062"/>
      <c r="P8062"/>
      <c r="Q8062"/>
      <c r="R8062"/>
      <c r="S8062"/>
      <c r="T8062"/>
      <c r="U8062"/>
      <c r="V8062"/>
      <c r="W8062"/>
      <c r="X8062"/>
      <c r="Y8062"/>
      <c r="Z8062"/>
    </row>
    <row r="8063" spans="1:26" x14ac:dyDescent="0.25">
      <c r="A8063"/>
      <c r="B8063"/>
      <c r="C8063"/>
      <c r="D8063"/>
      <c r="E8063"/>
      <c r="F8063"/>
      <c r="G8063"/>
      <c r="H8063"/>
      <c r="I8063"/>
      <c r="J8063"/>
      <c r="K8063"/>
      <c r="L8063"/>
      <c r="M8063"/>
      <c r="N8063"/>
      <c r="O8063"/>
      <c r="P8063"/>
      <c r="Q8063"/>
      <c r="R8063"/>
      <c r="S8063"/>
      <c r="T8063"/>
      <c r="U8063"/>
      <c r="V8063"/>
      <c r="W8063"/>
      <c r="X8063"/>
      <c r="Y8063"/>
      <c r="Z8063"/>
    </row>
    <row r="8064" spans="1:26" x14ac:dyDescent="0.25">
      <c r="A8064"/>
      <c r="B8064"/>
      <c r="C8064"/>
      <c r="D8064"/>
      <c r="E8064"/>
      <c r="F8064"/>
      <c r="G8064"/>
      <c r="H8064"/>
      <c r="I8064"/>
      <c r="J8064"/>
      <c r="K8064"/>
      <c r="L8064"/>
      <c r="M8064"/>
      <c r="N8064"/>
      <c r="O8064"/>
      <c r="P8064"/>
      <c r="Q8064"/>
      <c r="R8064"/>
      <c r="S8064"/>
      <c r="T8064"/>
      <c r="U8064"/>
      <c r="V8064"/>
      <c r="W8064"/>
      <c r="X8064"/>
      <c r="Y8064"/>
      <c r="Z8064"/>
    </row>
    <row r="8065" spans="1:26" x14ac:dyDescent="0.25">
      <c r="A8065"/>
      <c r="B8065"/>
      <c r="C8065"/>
      <c r="D8065"/>
      <c r="E8065"/>
      <c r="F8065"/>
      <c r="G8065"/>
      <c r="H8065"/>
      <c r="I8065"/>
      <c r="J8065"/>
      <c r="K8065"/>
      <c r="L8065"/>
      <c r="M8065"/>
      <c r="N8065"/>
      <c r="O8065"/>
      <c r="P8065"/>
      <c r="Q8065"/>
      <c r="R8065"/>
      <c r="S8065"/>
      <c r="T8065"/>
      <c r="U8065"/>
      <c r="V8065"/>
      <c r="W8065"/>
      <c r="X8065"/>
      <c r="Y8065"/>
      <c r="Z8065"/>
    </row>
    <row r="8066" spans="1:26" x14ac:dyDescent="0.25">
      <c r="A8066"/>
      <c r="B8066"/>
      <c r="C8066"/>
      <c r="D8066"/>
      <c r="E8066"/>
      <c r="F8066"/>
      <c r="G8066"/>
      <c r="H8066"/>
      <c r="I8066"/>
      <c r="J8066"/>
      <c r="K8066"/>
      <c r="L8066"/>
      <c r="M8066"/>
      <c r="N8066"/>
      <c r="O8066"/>
      <c r="P8066"/>
      <c r="Q8066"/>
      <c r="R8066"/>
      <c r="S8066"/>
      <c r="T8066"/>
      <c r="U8066"/>
      <c r="V8066"/>
      <c r="W8066"/>
      <c r="X8066"/>
      <c r="Y8066"/>
      <c r="Z8066"/>
    </row>
    <row r="8067" spans="1:26" x14ac:dyDescent="0.25">
      <c r="A8067"/>
      <c r="B8067"/>
      <c r="C8067"/>
      <c r="D8067"/>
      <c r="E8067"/>
      <c r="F8067"/>
      <c r="G8067"/>
      <c r="H8067"/>
      <c r="I8067"/>
      <c r="J8067"/>
      <c r="K8067"/>
      <c r="L8067"/>
      <c r="M8067"/>
      <c r="N8067"/>
      <c r="O8067"/>
      <c r="P8067"/>
      <c r="Q8067"/>
      <c r="R8067"/>
      <c r="S8067"/>
      <c r="T8067"/>
      <c r="U8067"/>
      <c r="V8067"/>
      <c r="W8067"/>
      <c r="X8067"/>
      <c r="Y8067"/>
      <c r="Z8067"/>
    </row>
    <row r="8068" spans="1:26" x14ac:dyDescent="0.25">
      <c r="A8068"/>
      <c r="B8068"/>
      <c r="C8068"/>
      <c r="D8068"/>
      <c r="E8068"/>
      <c r="F8068"/>
      <c r="G8068"/>
      <c r="H8068"/>
      <c r="I8068"/>
      <c r="J8068"/>
      <c r="K8068"/>
      <c r="L8068"/>
      <c r="M8068"/>
      <c r="N8068"/>
      <c r="O8068"/>
      <c r="P8068"/>
      <c r="Q8068"/>
      <c r="R8068"/>
      <c r="S8068"/>
      <c r="T8068"/>
      <c r="U8068"/>
      <c r="V8068"/>
      <c r="W8068"/>
      <c r="X8068"/>
      <c r="Y8068"/>
      <c r="Z8068"/>
    </row>
    <row r="8069" spans="1:26" x14ac:dyDescent="0.25">
      <c r="A8069"/>
      <c r="B8069"/>
      <c r="C8069"/>
      <c r="D8069"/>
      <c r="E8069"/>
      <c r="F8069"/>
      <c r="G8069"/>
      <c r="H8069"/>
      <c r="I8069"/>
      <c r="J8069"/>
      <c r="K8069"/>
      <c r="L8069"/>
      <c r="M8069"/>
      <c r="N8069"/>
      <c r="O8069"/>
      <c r="P8069"/>
      <c r="Q8069"/>
      <c r="R8069"/>
      <c r="S8069"/>
      <c r="T8069"/>
      <c r="U8069"/>
      <c r="V8069"/>
      <c r="W8069"/>
      <c r="X8069"/>
      <c r="Y8069"/>
      <c r="Z8069"/>
    </row>
    <row r="8070" spans="1:26" x14ac:dyDescent="0.25">
      <c r="A8070"/>
      <c r="B8070"/>
      <c r="C8070"/>
      <c r="D8070"/>
      <c r="E8070"/>
      <c r="F8070"/>
      <c r="G8070"/>
      <c r="H8070"/>
      <c r="I8070"/>
      <c r="J8070"/>
      <c r="K8070"/>
      <c r="L8070"/>
      <c r="M8070"/>
      <c r="N8070"/>
      <c r="O8070"/>
      <c r="P8070"/>
      <c r="Q8070"/>
      <c r="R8070"/>
      <c r="S8070"/>
      <c r="T8070"/>
      <c r="U8070"/>
      <c r="V8070"/>
      <c r="W8070"/>
      <c r="X8070"/>
      <c r="Y8070"/>
      <c r="Z8070"/>
    </row>
    <row r="8071" spans="1:26" x14ac:dyDescent="0.25">
      <c r="A8071"/>
      <c r="B8071"/>
      <c r="C8071"/>
      <c r="D8071"/>
      <c r="E8071"/>
      <c r="F8071"/>
      <c r="G8071"/>
      <c r="H8071"/>
      <c r="I8071"/>
      <c r="J8071"/>
      <c r="K8071"/>
      <c r="L8071"/>
      <c r="M8071"/>
      <c r="N8071"/>
      <c r="O8071"/>
      <c r="P8071"/>
      <c r="Q8071"/>
      <c r="R8071"/>
      <c r="S8071"/>
      <c r="T8071"/>
      <c r="U8071"/>
      <c r="V8071"/>
      <c r="W8071"/>
      <c r="X8071"/>
      <c r="Y8071"/>
      <c r="Z8071"/>
    </row>
    <row r="8072" spans="1:26" x14ac:dyDescent="0.25">
      <c r="A8072"/>
      <c r="B8072"/>
      <c r="C8072"/>
      <c r="D8072"/>
      <c r="E8072"/>
      <c r="F8072"/>
      <c r="G8072"/>
      <c r="H8072"/>
      <c r="I8072"/>
      <c r="J8072"/>
      <c r="K8072"/>
      <c r="L8072"/>
      <c r="M8072"/>
      <c r="N8072"/>
      <c r="O8072"/>
      <c r="P8072"/>
      <c r="Q8072"/>
      <c r="R8072"/>
      <c r="S8072"/>
      <c r="T8072"/>
      <c r="U8072"/>
      <c r="V8072"/>
      <c r="W8072"/>
      <c r="X8072"/>
      <c r="Y8072"/>
      <c r="Z8072"/>
    </row>
    <row r="8073" spans="1:26" x14ac:dyDescent="0.25">
      <c r="A8073"/>
      <c r="B8073"/>
      <c r="C8073"/>
      <c r="D8073"/>
      <c r="E8073"/>
      <c r="F8073"/>
      <c r="G8073"/>
      <c r="H8073"/>
      <c r="I8073"/>
      <c r="J8073"/>
      <c r="K8073"/>
      <c r="L8073"/>
      <c r="M8073"/>
      <c r="N8073"/>
      <c r="O8073"/>
      <c r="P8073"/>
      <c r="Q8073"/>
      <c r="R8073"/>
      <c r="S8073"/>
      <c r="T8073"/>
      <c r="U8073"/>
      <c r="V8073"/>
      <c r="W8073"/>
      <c r="X8073"/>
      <c r="Y8073"/>
      <c r="Z8073"/>
    </row>
    <row r="8074" spans="1:26" x14ac:dyDescent="0.25">
      <c r="A8074"/>
      <c r="B8074"/>
      <c r="C8074"/>
      <c r="D8074"/>
      <c r="E8074"/>
      <c r="F8074"/>
      <c r="G8074"/>
      <c r="H8074"/>
      <c r="I8074"/>
      <c r="J8074"/>
      <c r="K8074"/>
      <c r="L8074"/>
      <c r="M8074"/>
      <c r="N8074"/>
      <c r="O8074"/>
      <c r="P8074"/>
      <c r="Q8074"/>
      <c r="R8074"/>
      <c r="S8074"/>
      <c r="T8074"/>
      <c r="U8074"/>
      <c r="V8074"/>
      <c r="W8074"/>
      <c r="X8074"/>
      <c r="Y8074"/>
      <c r="Z8074"/>
    </row>
    <row r="8075" spans="1:26" x14ac:dyDescent="0.25">
      <c r="A8075"/>
      <c r="B8075"/>
      <c r="C8075"/>
      <c r="D8075"/>
      <c r="E8075"/>
      <c r="F8075"/>
      <c r="G8075"/>
      <c r="H8075"/>
      <c r="I8075"/>
      <c r="J8075"/>
      <c r="K8075"/>
      <c r="L8075"/>
      <c r="M8075"/>
      <c r="N8075"/>
      <c r="O8075"/>
      <c r="P8075"/>
      <c r="Q8075"/>
      <c r="R8075"/>
      <c r="S8075"/>
      <c r="T8075"/>
      <c r="U8075"/>
      <c r="V8075"/>
      <c r="W8075"/>
      <c r="X8075"/>
      <c r="Y8075"/>
      <c r="Z8075"/>
    </row>
    <row r="8076" spans="1:26" x14ac:dyDescent="0.25">
      <c r="A8076"/>
      <c r="B8076"/>
      <c r="C8076"/>
      <c r="D8076"/>
      <c r="E8076"/>
      <c r="F8076"/>
      <c r="G8076"/>
      <c r="H8076"/>
      <c r="I8076"/>
      <c r="J8076"/>
      <c r="K8076"/>
      <c r="L8076"/>
      <c r="M8076"/>
      <c r="N8076"/>
      <c r="O8076"/>
      <c r="P8076"/>
      <c r="Q8076"/>
      <c r="R8076"/>
      <c r="S8076"/>
      <c r="T8076"/>
      <c r="U8076"/>
      <c r="V8076"/>
      <c r="W8076"/>
      <c r="X8076"/>
      <c r="Y8076"/>
      <c r="Z8076"/>
    </row>
    <row r="8077" spans="1:26" x14ac:dyDescent="0.25">
      <c r="A8077"/>
      <c r="B8077"/>
      <c r="C8077"/>
      <c r="D8077"/>
      <c r="E8077"/>
      <c r="F8077"/>
      <c r="G8077"/>
      <c r="H8077"/>
      <c r="I8077"/>
      <c r="J8077"/>
      <c r="K8077"/>
      <c r="L8077"/>
      <c r="M8077"/>
      <c r="N8077"/>
      <c r="O8077"/>
      <c r="P8077"/>
      <c r="Q8077"/>
      <c r="R8077"/>
      <c r="S8077"/>
      <c r="T8077"/>
      <c r="U8077"/>
      <c r="V8077"/>
      <c r="W8077"/>
      <c r="X8077"/>
      <c r="Y8077"/>
      <c r="Z8077"/>
    </row>
    <row r="8078" spans="1:26" x14ac:dyDescent="0.25">
      <c r="A8078"/>
      <c r="B8078"/>
      <c r="C8078"/>
      <c r="D8078"/>
      <c r="E8078"/>
      <c r="F8078"/>
      <c r="G8078"/>
      <c r="H8078"/>
      <c r="I8078"/>
      <c r="J8078"/>
      <c r="K8078"/>
      <c r="L8078"/>
      <c r="M8078"/>
      <c r="N8078"/>
      <c r="O8078"/>
      <c r="P8078"/>
      <c r="Q8078"/>
      <c r="R8078"/>
      <c r="S8078"/>
      <c r="T8078"/>
      <c r="U8078"/>
      <c r="V8078"/>
      <c r="W8078"/>
      <c r="X8078"/>
      <c r="Y8078"/>
      <c r="Z8078"/>
    </row>
    <row r="8079" spans="1:26" x14ac:dyDescent="0.25">
      <c r="A8079"/>
      <c r="B8079"/>
      <c r="C8079"/>
      <c r="D8079"/>
      <c r="E8079"/>
      <c r="F8079"/>
      <c r="G8079"/>
      <c r="H8079"/>
      <c r="I8079"/>
      <c r="J8079"/>
      <c r="K8079"/>
      <c r="L8079"/>
      <c r="M8079"/>
      <c r="N8079"/>
      <c r="O8079"/>
      <c r="P8079"/>
      <c r="Q8079"/>
      <c r="R8079"/>
      <c r="S8079"/>
      <c r="T8079"/>
      <c r="U8079"/>
      <c r="V8079"/>
      <c r="W8079"/>
      <c r="X8079"/>
      <c r="Y8079"/>
      <c r="Z8079"/>
    </row>
    <row r="8080" spans="1:26" x14ac:dyDescent="0.25">
      <c r="A8080"/>
      <c r="B8080"/>
      <c r="C8080"/>
      <c r="D8080"/>
      <c r="E8080"/>
      <c r="F8080"/>
      <c r="G8080"/>
      <c r="H8080"/>
      <c r="I8080"/>
      <c r="J8080"/>
      <c r="K8080"/>
      <c r="L8080"/>
      <c r="M8080"/>
      <c r="N8080"/>
      <c r="O8080"/>
      <c r="P8080"/>
      <c r="Q8080"/>
      <c r="R8080"/>
      <c r="S8080"/>
      <c r="T8080"/>
      <c r="U8080"/>
      <c r="V8080"/>
      <c r="W8080"/>
      <c r="X8080"/>
      <c r="Y8080"/>
      <c r="Z8080"/>
    </row>
    <row r="8081" spans="1:26" x14ac:dyDescent="0.25">
      <c r="A8081"/>
      <c r="B8081"/>
      <c r="C8081"/>
      <c r="D8081"/>
      <c r="E8081"/>
      <c r="F8081"/>
      <c r="G8081"/>
      <c r="H8081"/>
      <c r="I8081"/>
      <c r="J8081"/>
      <c r="K8081"/>
      <c r="L8081"/>
      <c r="M8081"/>
      <c r="N8081"/>
      <c r="O8081"/>
      <c r="P8081"/>
      <c r="Q8081"/>
      <c r="R8081"/>
      <c r="S8081"/>
      <c r="T8081"/>
      <c r="U8081"/>
      <c r="V8081"/>
      <c r="W8081"/>
      <c r="X8081"/>
      <c r="Y8081"/>
      <c r="Z8081"/>
    </row>
    <row r="8082" spans="1:26" x14ac:dyDescent="0.25">
      <c r="A8082"/>
      <c r="B8082"/>
      <c r="C8082"/>
      <c r="D8082"/>
      <c r="E8082"/>
      <c r="F8082"/>
      <c r="G8082"/>
      <c r="H8082"/>
      <c r="I8082"/>
      <c r="J8082"/>
      <c r="K8082"/>
      <c r="L8082"/>
      <c r="M8082"/>
      <c r="N8082"/>
      <c r="O8082"/>
      <c r="P8082"/>
      <c r="Q8082"/>
      <c r="R8082"/>
      <c r="S8082"/>
      <c r="T8082"/>
      <c r="U8082"/>
      <c r="V8082"/>
      <c r="W8082"/>
      <c r="X8082"/>
      <c r="Y8082"/>
      <c r="Z8082"/>
    </row>
    <row r="8083" spans="1:26" x14ac:dyDescent="0.25">
      <c r="A8083"/>
      <c r="B8083"/>
      <c r="C8083"/>
      <c r="D8083"/>
      <c r="E8083"/>
      <c r="F8083"/>
      <c r="G8083"/>
      <c r="H8083"/>
      <c r="I8083"/>
      <c r="J8083"/>
      <c r="K8083"/>
      <c r="L8083"/>
      <c r="M8083"/>
      <c r="N8083"/>
      <c r="O8083"/>
      <c r="P8083"/>
      <c r="Q8083"/>
      <c r="R8083"/>
      <c r="S8083"/>
      <c r="T8083"/>
      <c r="U8083"/>
      <c r="V8083"/>
      <c r="W8083"/>
      <c r="X8083"/>
      <c r="Y8083"/>
      <c r="Z8083"/>
    </row>
    <row r="8084" spans="1:26" x14ac:dyDescent="0.25">
      <c r="A8084"/>
      <c r="B8084"/>
      <c r="C8084"/>
      <c r="D8084"/>
      <c r="E8084"/>
      <c r="F8084"/>
      <c r="G8084"/>
      <c r="H8084"/>
      <c r="I8084"/>
      <c r="J8084"/>
      <c r="K8084"/>
      <c r="L8084"/>
      <c r="M8084"/>
      <c r="N8084"/>
      <c r="O8084"/>
      <c r="P8084"/>
      <c r="Q8084"/>
      <c r="R8084"/>
      <c r="S8084"/>
      <c r="T8084"/>
      <c r="U8084"/>
      <c r="V8084"/>
      <c r="W8084"/>
      <c r="X8084"/>
      <c r="Y8084"/>
      <c r="Z8084"/>
    </row>
    <row r="8085" spans="1:26" x14ac:dyDescent="0.25">
      <c r="A8085"/>
      <c r="B8085"/>
      <c r="C8085"/>
      <c r="D8085"/>
      <c r="E8085"/>
      <c r="F8085"/>
      <c r="G8085"/>
      <c r="H8085"/>
      <c r="I8085"/>
      <c r="J8085"/>
      <c r="K8085"/>
      <c r="L8085"/>
      <c r="M8085"/>
      <c r="N8085"/>
      <c r="O8085"/>
      <c r="P8085"/>
      <c r="Q8085"/>
      <c r="R8085"/>
      <c r="S8085"/>
      <c r="T8085"/>
      <c r="U8085"/>
      <c r="V8085"/>
      <c r="W8085"/>
      <c r="X8085"/>
      <c r="Y8085"/>
      <c r="Z8085"/>
    </row>
    <row r="8086" spans="1:26" x14ac:dyDescent="0.25">
      <c r="A8086"/>
      <c r="B8086"/>
      <c r="C8086"/>
      <c r="D8086"/>
      <c r="E8086"/>
      <c r="F8086"/>
      <c r="G8086"/>
      <c r="H8086"/>
      <c r="I8086"/>
      <c r="J8086"/>
      <c r="K8086"/>
      <c r="L8086"/>
      <c r="M8086"/>
      <c r="N8086"/>
      <c r="O8086"/>
      <c r="P8086"/>
      <c r="Q8086"/>
      <c r="R8086"/>
      <c r="S8086"/>
      <c r="T8086"/>
      <c r="U8086"/>
      <c r="V8086"/>
      <c r="W8086"/>
      <c r="X8086"/>
      <c r="Y8086"/>
      <c r="Z8086"/>
    </row>
    <row r="8087" spans="1:26" x14ac:dyDescent="0.25">
      <c r="A8087"/>
      <c r="B8087"/>
      <c r="C8087"/>
      <c r="D8087"/>
      <c r="E8087"/>
      <c r="F8087"/>
      <c r="G8087"/>
      <c r="H8087"/>
      <c r="I8087"/>
      <c r="J8087"/>
      <c r="K8087"/>
      <c r="L8087"/>
      <c r="M8087"/>
      <c r="N8087"/>
      <c r="O8087"/>
      <c r="P8087"/>
      <c r="Q8087"/>
      <c r="R8087"/>
      <c r="S8087"/>
      <c r="T8087"/>
      <c r="U8087"/>
      <c r="V8087"/>
      <c r="W8087"/>
      <c r="X8087"/>
      <c r="Y8087"/>
      <c r="Z8087"/>
    </row>
    <row r="8088" spans="1:26" x14ac:dyDescent="0.25">
      <c r="A8088"/>
      <c r="B8088"/>
      <c r="C8088"/>
      <c r="D8088"/>
      <c r="E8088"/>
      <c r="F8088"/>
      <c r="G8088"/>
      <c r="H8088"/>
      <c r="I8088"/>
      <c r="J8088"/>
      <c r="K8088"/>
      <c r="L8088"/>
      <c r="M8088"/>
      <c r="N8088"/>
      <c r="O8088"/>
      <c r="P8088"/>
      <c r="Q8088"/>
      <c r="R8088"/>
      <c r="S8088"/>
      <c r="T8088"/>
      <c r="U8088"/>
      <c r="V8088"/>
      <c r="W8088"/>
      <c r="X8088"/>
      <c r="Y8088"/>
      <c r="Z8088"/>
    </row>
    <row r="8089" spans="1:26" x14ac:dyDescent="0.25">
      <c r="A8089"/>
      <c r="B8089"/>
      <c r="C8089"/>
      <c r="D8089"/>
      <c r="E8089"/>
      <c r="F8089"/>
      <c r="G8089"/>
      <c r="H8089"/>
      <c r="I8089"/>
      <c r="J8089"/>
      <c r="K8089"/>
      <c r="L8089"/>
      <c r="M8089"/>
      <c r="N8089"/>
      <c r="O8089"/>
      <c r="P8089"/>
      <c r="Q8089"/>
      <c r="R8089"/>
      <c r="S8089"/>
      <c r="T8089"/>
      <c r="U8089"/>
      <c r="V8089"/>
      <c r="W8089"/>
      <c r="X8089"/>
      <c r="Y8089"/>
      <c r="Z8089"/>
    </row>
    <row r="8090" spans="1:26" x14ac:dyDescent="0.25">
      <c r="A8090"/>
      <c r="B8090"/>
      <c r="C8090"/>
      <c r="D8090"/>
      <c r="E8090"/>
      <c r="F8090"/>
      <c r="G8090"/>
      <c r="H8090"/>
      <c r="I8090"/>
      <c r="J8090"/>
      <c r="K8090"/>
      <c r="L8090"/>
      <c r="M8090"/>
      <c r="N8090"/>
      <c r="O8090"/>
      <c r="P8090"/>
      <c r="Q8090"/>
      <c r="R8090"/>
      <c r="S8090"/>
      <c r="T8090"/>
      <c r="U8090"/>
      <c r="V8090"/>
      <c r="W8090"/>
      <c r="X8090"/>
      <c r="Y8090"/>
      <c r="Z8090"/>
    </row>
    <row r="8091" spans="1:26" x14ac:dyDescent="0.25">
      <c r="A8091"/>
      <c r="B8091"/>
      <c r="C8091"/>
      <c r="D8091"/>
      <c r="E8091"/>
      <c r="F8091"/>
      <c r="G8091"/>
      <c r="H8091"/>
      <c r="I8091"/>
      <c r="J8091"/>
      <c r="K8091"/>
      <c r="L8091"/>
      <c r="M8091"/>
      <c r="N8091"/>
      <c r="O8091"/>
      <c r="P8091"/>
      <c r="Q8091"/>
      <c r="R8091"/>
      <c r="S8091"/>
      <c r="T8091"/>
      <c r="U8091"/>
      <c r="V8091"/>
      <c r="W8091"/>
      <c r="X8091"/>
      <c r="Y8091"/>
      <c r="Z8091"/>
    </row>
    <row r="8092" spans="1:26" x14ac:dyDescent="0.25">
      <c r="A8092"/>
      <c r="B8092"/>
      <c r="C8092"/>
      <c r="D8092"/>
      <c r="E8092"/>
      <c r="F8092"/>
      <c r="G8092"/>
      <c r="H8092"/>
      <c r="I8092"/>
      <c r="J8092"/>
      <c r="K8092"/>
      <c r="L8092"/>
      <c r="M8092"/>
      <c r="N8092"/>
      <c r="O8092"/>
      <c r="P8092"/>
      <c r="Q8092"/>
      <c r="R8092"/>
      <c r="S8092"/>
      <c r="T8092"/>
      <c r="U8092"/>
      <c r="V8092"/>
      <c r="W8092"/>
      <c r="X8092"/>
      <c r="Y8092"/>
      <c r="Z8092"/>
    </row>
    <row r="8093" spans="1:26" x14ac:dyDescent="0.25">
      <c r="A8093"/>
      <c r="B8093"/>
      <c r="C8093"/>
      <c r="D8093"/>
      <c r="E8093"/>
      <c r="F8093"/>
      <c r="G8093"/>
      <c r="H8093"/>
      <c r="I8093"/>
      <c r="J8093"/>
      <c r="K8093"/>
      <c r="L8093"/>
      <c r="M8093"/>
      <c r="N8093"/>
      <c r="O8093"/>
      <c r="P8093"/>
      <c r="Q8093"/>
      <c r="R8093"/>
      <c r="S8093"/>
      <c r="T8093"/>
      <c r="U8093"/>
      <c r="V8093"/>
      <c r="W8093"/>
      <c r="X8093"/>
      <c r="Y8093"/>
      <c r="Z8093"/>
    </row>
    <row r="8094" spans="1:26" x14ac:dyDescent="0.25">
      <c r="A8094"/>
      <c r="B8094"/>
      <c r="C8094"/>
      <c r="D8094"/>
      <c r="E8094"/>
      <c r="F8094"/>
      <c r="G8094"/>
      <c r="H8094"/>
      <c r="I8094"/>
      <c r="J8094"/>
      <c r="K8094"/>
      <c r="L8094"/>
      <c r="M8094"/>
      <c r="N8094"/>
      <c r="O8094"/>
      <c r="P8094"/>
      <c r="Q8094"/>
      <c r="R8094"/>
      <c r="S8094"/>
      <c r="T8094"/>
      <c r="U8094"/>
      <c r="V8094"/>
      <c r="W8094"/>
      <c r="X8094"/>
      <c r="Y8094"/>
      <c r="Z8094"/>
    </row>
    <row r="8095" spans="1:26" x14ac:dyDescent="0.25">
      <c r="A8095"/>
      <c r="B8095"/>
      <c r="C8095"/>
      <c r="D8095"/>
      <c r="E8095"/>
      <c r="F8095"/>
      <c r="G8095"/>
      <c r="H8095"/>
      <c r="I8095"/>
      <c r="J8095"/>
      <c r="K8095"/>
      <c r="L8095"/>
      <c r="M8095"/>
      <c r="N8095"/>
      <c r="O8095"/>
      <c r="P8095"/>
      <c r="Q8095"/>
      <c r="R8095"/>
      <c r="S8095"/>
      <c r="T8095"/>
      <c r="U8095"/>
      <c r="V8095"/>
      <c r="W8095"/>
      <c r="X8095"/>
      <c r="Y8095"/>
      <c r="Z8095"/>
    </row>
    <row r="8096" spans="1:26" x14ac:dyDescent="0.25">
      <c r="A8096"/>
      <c r="B8096"/>
      <c r="C8096"/>
      <c r="D8096"/>
      <c r="E8096"/>
      <c r="F8096"/>
      <c r="G8096"/>
      <c r="H8096"/>
      <c r="I8096"/>
      <c r="J8096"/>
      <c r="K8096"/>
      <c r="L8096"/>
      <c r="M8096"/>
      <c r="N8096"/>
      <c r="O8096"/>
      <c r="P8096"/>
      <c r="Q8096"/>
      <c r="R8096"/>
      <c r="S8096"/>
      <c r="T8096"/>
      <c r="U8096"/>
      <c r="V8096"/>
      <c r="W8096"/>
      <c r="X8096"/>
      <c r="Y8096"/>
      <c r="Z8096"/>
    </row>
    <row r="8097" spans="1:26" x14ac:dyDescent="0.25">
      <c r="A8097"/>
      <c r="B8097"/>
      <c r="C8097"/>
      <c r="D8097"/>
      <c r="E8097"/>
      <c r="F8097"/>
      <c r="G8097"/>
      <c r="H8097"/>
      <c r="I8097"/>
      <c r="J8097"/>
      <c r="K8097"/>
      <c r="L8097"/>
      <c r="M8097"/>
      <c r="N8097"/>
      <c r="O8097"/>
      <c r="P8097"/>
      <c r="Q8097"/>
      <c r="R8097"/>
      <c r="S8097"/>
      <c r="T8097"/>
      <c r="U8097"/>
      <c r="V8097"/>
      <c r="W8097"/>
      <c r="X8097"/>
      <c r="Y8097"/>
      <c r="Z8097"/>
    </row>
    <row r="8098" spans="1:26" x14ac:dyDescent="0.25">
      <c r="A8098"/>
      <c r="B8098"/>
      <c r="C8098"/>
      <c r="D8098"/>
      <c r="E8098"/>
      <c r="F8098"/>
      <c r="G8098"/>
      <c r="H8098"/>
      <c r="I8098"/>
      <c r="J8098"/>
      <c r="K8098"/>
      <c r="L8098"/>
      <c r="M8098"/>
      <c r="N8098"/>
      <c r="O8098"/>
      <c r="P8098"/>
      <c r="Q8098"/>
      <c r="R8098"/>
      <c r="S8098"/>
      <c r="T8098"/>
      <c r="U8098"/>
      <c r="V8098"/>
      <c r="W8098"/>
      <c r="X8098"/>
      <c r="Y8098"/>
      <c r="Z8098"/>
    </row>
    <row r="8099" spans="1:26" x14ac:dyDescent="0.25">
      <c r="A8099"/>
      <c r="B8099"/>
      <c r="C8099"/>
      <c r="D8099"/>
      <c r="E8099"/>
      <c r="F8099"/>
      <c r="G8099"/>
      <c r="H8099"/>
      <c r="I8099"/>
      <c r="J8099"/>
      <c r="K8099"/>
      <c r="L8099"/>
      <c r="M8099"/>
      <c r="N8099"/>
      <c r="O8099"/>
      <c r="P8099"/>
      <c r="Q8099"/>
      <c r="R8099"/>
      <c r="S8099"/>
      <c r="T8099"/>
      <c r="U8099"/>
      <c r="V8099"/>
      <c r="W8099"/>
      <c r="X8099"/>
      <c r="Y8099"/>
      <c r="Z8099"/>
    </row>
    <row r="8100" spans="1:26" x14ac:dyDescent="0.25">
      <c r="A8100"/>
      <c r="B8100"/>
      <c r="C8100"/>
      <c r="D8100"/>
      <c r="E8100"/>
      <c r="F8100"/>
      <c r="G8100"/>
      <c r="H8100"/>
      <c r="I8100"/>
      <c r="J8100"/>
      <c r="K8100"/>
      <c r="L8100"/>
      <c r="M8100"/>
      <c r="N8100"/>
      <c r="O8100"/>
      <c r="P8100"/>
      <c r="Q8100"/>
      <c r="R8100"/>
      <c r="S8100"/>
      <c r="T8100"/>
      <c r="U8100"/>
      <c r="V8100"/>
      <c r="W8100"/>
      <c r="X8100"/>
      <c r="Y8100"/>
      <c r="Z8100"/>
    </row>
    <row r="8101" spans="1:26" x14ac:dyDescent="0.25">
      <c r="A8101"/>
      <c r="B8101"/>
      <c r="C8101"/>
      <c r="D8101"/>
      <c r="E8101"/>
      <c r="F8101"/>
      <c r="G8101"/>
      <c r="H8101"/>
      <c r="I8101"/>
      <c r="J8101"/>
      <c r="K8101"/>
      <c r="L8101"/>
      <c r="M8101"/>
      <c r="N8101"/>
      <c r="O8101"/>
      <c r="P8101"/>
      <c r="Q8101"/>
      <c r="R8101"/>
      <c r="S8101"/>
      <c r="T8101"/>
      <c r="U8101"/>
      <c r="V8101"/>
      <c r="W8101"/>
      <c r="X8101"/>
      <c r="Y8101"/>
      <c r="Z8101"/>
    </row>
    <row r="8102" spans="1:26" x14ac:dyDescent="0.25">
      <c r="A8102"/>
      <c r="B8102"/>
      <c r="C8102"/>
      <c r="D8102"/>
      <c r="E8102"/>
      <c r="F8102"/>
      <c r="G8102"/>
      <c r="H8102"/>
      <c r="I8102"/>
      <c r="J8102"/>
      <c r="K8102"/>
      <c r="L8102"/>
      <c r="M8102"/>
      <c r="N8102"/>
      <c r="O8102"/>
      <c r="P8102"/>
      <c r="Q8102"/>
      <c r="R8102"/>
      <c r="S8102"/>
      <c r="T8102"/>
      <c r="U8102"/>
      <c r="V8102"/>
      <c r="W8102"/>
      <c r="X8102"/>
      <c r="Y8102"/>
      <c r="Z8102"/>
    </row>
    <row r="8103" spans="1:26" x14ac:dyDescent="0.25">
      <c r="A8103"/>
      <c r="B8103"/>
      <c r="C8103"/>
      <c r="D8103"/>
      <c r="E8103"/>
      <c r="F8103"/>
      <c r="G8103"/>
      <c r="H8103"/>
      <c r="I8103"/>
      <c r="J8103"/>
      <c r="K8103"/>
      <c r="L8103"/>
      <c r="M8103"/>
      <c r="N8103"/>
      <c r="O8103"/>
      <c r="P8103"/>
      <c r="Q8103"/>
      <c r="R8103"/>
      <c r="S8103"/>
      <c r="T8103"/>
      <c r="U8103"/>
      <c r="V8103"/>
      <c r="W8103"/>
      <c r="X8103"/>
      <c r="Y8103"/>
      <c r="Z8103"/>
    </row>
    <row r="8104" spans="1:26" x14ac:dyDescent="0.25">
      <c r="A8104"/>
      <c r="B8104"/>
      <c r="C8104"/>
      <c r="D8104"/>
      <c r="E8104"/>
      <c r="F8104"/>
      <c r="G8104"/>
      <c r="H8104"/>
      <c r="I8104"/>
      <c r="J8104"/>
      <c r="K8104"/>
      <c r="L8104"/>
      <c r="M8104"/>
      <c r="N8104"/>
      <c r="O8104"/>
      <c r="P8104"/>
      <c r="Q8104"/>
      <c r="R8104"/>
      <c r="S8104"/>
      <c r="T8104"/>
      <c r="U8104"/>
      <c r="V8104"/>
      <c r="W8104"/>
      <c r="X8104"/>
      <c r="Y8104"/>
      <c r="Z8104"/>
    </row>
    <row r="8105" spans="1:26" x14ac:dyDescent="0.25">
      <c r="A8105"/>
      <c r="B8105"/>
      <c r="C8105"/>
      <c r="D8105"/>
      <c r="E8105"/>
      <c r="F8105"/>
      <c r="G8105"/>
      <c r="H8105"/>
      <c r="I8105"/>
      <c r="J8105"/>
      <c r="K8105"/>
      <c r="L8105"/>
      <c r="M8105"/>
      <c r="N8105"/>
      <c r="O8105"/>
      <c r="P8105"/>
      <c r="Q8105"/>
      <c r="R8105"/>
      <c r="S8105"/>
      <c r="T8105"/>
      <c r="U8105"/>
      <c r="V8105"/>
      <c r="W8105"/>
      <c r="X8105"/>
      <c r="Y8105"/>
      <c r="Z8105"/>
    </row>
    <row r="8106" spans="1:26" x14ac:dyDescent="0.25">
      <c r="A8106"/>
      <c r="B8106"/>
      <c r="C8106"/>
      <c r="D8106"/>
      <c r="E8106"/>
      <c r="F8106"/>
      <c r="G8106"/>
      <c r="H8106"/>
      <c r="I8106"/>
      <c r="J8106"/>
      <c r="K8106"/>
      <c r="L8106"/>
      <c r="M8106"/>
      <c r="N8106"/>
      <c r="O8106"/>
      <c r="P8106"/>
      <c r="Q8106"/>
      <c r="R8106"/>
      <c r="S8106"/>
      <c r="T8106"/>
      <c r="U8106"/>
      <c r="V8106"/>
      <c r="W8106"/>
      <c r="X8106"/>
      <c r="Y8106"/>
      <c r="Z8106"/>
    </row>
    <row r="8107" spans="1:26" x14ac:dyDescent="0.25">
      <c r="A8107"/>
      <c r="B8107"/>
      <c r="C8107"/>
      <c r="D8107"/>
      <c r="E8107"/>
      <c r="F8107"/>
      <c r="G8107"/>
      <c r="H8107"/>
      <c r="I8107"/>
      <c r="J8107"/>
      <c r="K8107"/>
      <c r="L8107"/>
      <c r="M8107"/>
      <c r="N8107"/>
      <c r="O8107"/>
      <c r="P8107"/>
      <c r="Q8107"/>
      <c r="R8107"/>
      <c r="S8107"/>
      <c r="T8107"/>
      <c r="U8107"/>
      <c r="V8107"/>
      <c r="W8107"/>
      <c r="X8107"/>
      <c r="Y8107"/>
      <c r="Z8107"/>
    </row>
    <row r="8108" spans="1:26" x14ac:dyDescent="0.25">
      <c r="A8108"/>
      <c r="B8108"/>
      <c r="C8108"/>
      <c r="D8108"/>
      <c r="E8108"/>
      <c r="F8108"/>
      <c r="G8108"/>
      <c r="H8108"/>
      <c r="I8108"/>
      <c r="J8108"/>
      <c r="K8108"/>
      <c r="L8108"/>
      <c r="M8108"/>
      <c r="N8108"/>
      <c r="O8108"/>
      <c r="P8108"/>
      <c r="Q8108"/>
      <c r="R8108"/>
      <c r="S8108"/>
      <c r="T8108"/>
      <c r="U8108"/>
      <c r="V8108"/>
      <c r="W8108"/>
      <c r="X8108"/>
      <c r="Y8108"/>
      <c r="Z8108"/>
    </row>
    <row r="8109" spans="1:26" x14ac:dyDescent="0.25">
      <c r="A8109"/>
      <c r="B8109"/>
      <c r="C8109"/>
      <c r="D8109"/>
      <c r="E8109"/>
      <c r="F8109"/>
      <c r="G8109"/>
      <c r="H8109"/>
      <c r="I8109"/>
      <c r="J8109"/>
      <c r="K8109"/>
      <c r="L8109"/>
      <c r="M8109"/>
      <c r="N8109"/>
      <c r="O8109"/>
      <c r="P8109"/>
      <c r="Q8109"/>
      <c r="R8109"/>
      <c r="S8109"/>
      <c r="T8109"/>
      <c r="U8109"/>
      <c r="V8109"/>
      <c r="W8109"/>
      <c r="X8109"/>
      <c r="Y8109"/>
      <c r="Z8109"/>
    </row>
    <row r="8110" spans="1:26" x14ac:dyDescent="0.25">
      <c r="A8110"/>
      <c r="B8110"/>
      <c r="C8110"/>
      <c r="D8110"/>
      <c r="E8110"/>
      <c r="F8110"/>
      <c r="G8110"/>
      <c r="H8110"/>
      <c r="I8110"/>
      <c r="J8110"/>
      <c r="K8110"/>
      <c r="L8110"/>
      <c r="M8110"/>
      <c r="N8110"/>
      <c r="O8110"/>
      <c r="P8110"/>
      <c r="Q8110"/>
      <c r="R8110"/>
      <c r="S8110"/>
      <c r="T8110"/>
      <c r="U8110"/>
      <c r="V8110"/>
      <c r="W8110"/>
      <c r="X8110"/>
      <c r="Y8110"/>
      <c r="Z8110"/>
    </row>
    <row r="8111" spans="1:26" x14ac:dyDescent="0.25">
      <c r="A8111"/>
      <c r="B8111"/>
      <c r="C8111"/>
      <c r="D8111"/>
      <c r="E8111"/>
      <c r="F8111"/>
      <c r="G8111"/>
      <c r="H8111"/>
      <c r="I8111"/>
      <c r="J8111"/>
      <c r="K8111"/>
      <c r="L8111"/>
      <c r="M8111"/>
      <c r="N8111"/>
      <c r="O8111"/>
      <c r="P8111"/>
      <c r="Q8111"/>
      <c r="R8111"/>
      <c r="S8111"/>
      <c r="T8111"/>
      <c r="U8111"/>
      <c r="V8111"/>
      <c r="W8111"/>
      <c r="X8111"/>
      <c r="Y8111"/>
      <c r="Z8111"/>
    </row>
    <row r="8112" spans="1:26" x14ac:dyDescent="0.25">
      <c r="A8112"/>
      <c r="B8112"/>
      <c r="C8112"/>
      <c r="D8112"/>
      <c r="E8112"/>
      <c r="F8112"/>
      <c r="G8112"/>
      <c r="H8112"/>
      <c r="I8112"/>
      <c r="J8112"/>
      <c r="K8112"/>
      <c r="L8112"/>
      <c r="M8112"/>
      <c r="N8112"/>
      <c r="O8112"/>
      <c r="P8112"/>
      <c r="Q8112"/>
      <c r="R8112"/>
      <c r="S8112"/>
      <c r="T8112"/>
      <c r="U8112"/>
      <c r="V8112"/>
      <c r="W8112"/>
      <c r="X8112"/>
      <c r="Y8112"/>
      <c r="Z8112"/>
    </row>
    <row r="8113" spans="1:26" x14ac:dyDescent="0.25">
      <c r="A8113"/>
      <c r="B8113"/>
      <c r="C8113"/>
      <c r="D8113"/>
      <c r="E8113"/>
      <c r="F8113"/>
      <c r="G8113"/>
      <c r="H8113"/>
      <c r="I8113"/>
      <c r="J8113"/>
      <c r="K8113"/>
      <c r="L8113"/>
      <c r="M8113"/>
      <c r="N8113"/>
      <c r="O8113"/>
      <c r="P8113"/>
      <c r="Q8113"/>
      <c r="R8113"/>
      <c r="S8113"/>
      <c r="T8113"/>
      <c r="U8113"/>
      <c r="V8113"/>
      <c r="W8113"/>
      <c r="X8113"/>
      <c r="Y8113"/>
      <c r="Z8113"/>
    </row>
    <row r="8114" spans="1:26" x14ac:dyDescent="0.25">
      <c r="A8114"/>
      <c r="B8114"/>
      <c r="C8114"/>
      <c r="D8114"/>
      <c r="E8114"/>
      <c r="F8114"/>
      <c r="G8114"/>
      <c r="H8114"/>
      <c r="I8114"/>
      <c r="J8114"/>
      <c r="K8114"/>
      <c r="L8114"/>
      <c r="M8114"/>
      <c r="N8114"/>
      <c r="O8114"/>
      <c r="P8114"/>
      <c r="Q8114"/>
      <c r="R8114"/>
      <c r="S8114"/>
      <c r="T8114"/>
      <c r="U8114"/>
      <c r="V8114"/>
      <c r="W8114"/>
      <c r="X8114"/>
      <c r="Y8114"/>
      <c r="Z8114"/>
    </row>
    <row r="8115" spans="1:26" x14ac:dyDescent="0.25">
      <c r="A8115"/>
      <c r="B8115"/>
      <c r="C8115"/>
      <c r="D8115"/>
      <c r="E8115"/>
      <c r="F8115"/>
      <c r="G8115"/>
      <c r="H8115"/>
      <c r="I8115"/>
      <c r="J8115"/>
      <c r="K8115"/>
      <c r="L8115"/>
      <c r="M8115"/>
      <c r="N8115"/>
      <c r="O8115"/>
      <c r="P8115"/>
      <c r="Q8115"/>
      <c r="R8115"/>
      <c r="S8115"/>
      <c r="T8115"/>
      <c r="U8115"/>
      <c r="V8115"/>
      <c r="W8115"/>
      <c r="X8115"/>
      <c r="Y8115"/>
      <c r="Z8115"/>
    </row>
    <row r="8116" spans="1:26" x14ac:dyDescent="0.25">
      <c r="A8116"/>
      <c r="B8116"/>
      <c r="C8116"/>
      <c r="D8116"/>
      <c r="E8116"/>
      <c r="F8116"/>
      <c r="G8116"/>
      <c r="H8116"/>
      <c r="I8116"/>
      <c r="J8116"/>
      <c r="K8116"/>
      <c r="L8116"/>
      <c r="M8116"/>
      <c r="N8116"/>
      <c r="O8116"/>
      <c r="P8116"/>
      <c r="Q8116"/>
      <c r="R8116"/>
      <c r="S8116"/>
      <c r="T8116"/>
      <c r="U8116"/>
      <c r="V8116"/>
      <c r="W8116"/>
      <c r="X8116"/>
      <c r="Y8116"/>
      <c r="Z8116"/>
    </row>
    <row r="8117" spans="1:26" x14ac:dyDescent="0.25">
      <c r="A8117"/>
      <c r="B8117"/>
      <c r="C8117"/>
      <c r="D8117"/>
      <c r="E8117"/>
      <c r="F8117"/>
      <c r="G8117"/>
      <c r="H8117"/>
      <c r="I8117"/>
      <c r="J8117"/>
      <c r="K8117"/>
      <c r="L8117"/>
      <c r="M8117"/>
      <c r="N8117"/>
      <c r="O8117"/>
      <c r="P8117"/>
      <c r="Q8117"/>
      <c r="R8117"/>
      <c r="S8117"/>
      <c r="T8117"/>
      <c r="U8117"/>
      <c r="V8117"/>
      <c r="W8117"/>
      <c r="X8117"/>
      <c r="Y8117"/>
      <c r="Z8117"/>
    </row>
    <row r="8118" spans="1:26" x14ac:dyDescent="0.25">
      <c r="A8118"/>
      <c r="B8118"/>
      <c r="C8118"/>
      <c r="D8118"/>
      <c r="E8118"/>
      <c r="F8118"/>
      <c r="G8118"/>
      <c r="H8118"/>
      <c r="I8118"/>
      <c r="J8118"/>
      <c r="K8118"/>
      <c r="L8118"/>
      <c r="M8118"/>
      <c r="N8118"/>
      <c r="O8118"/>
      <c r="P8118"/>
      <c r="Q8118"/>
      <c r="R8118"/>
      <c r="S8118"/>
      <c r="T8118"/>
      <c r="U8118"/>
      <c r="V8118"/>
      <c r="W8118"/>
      <c r="X8118"/>
      <c r="Y8118"/>
      <c r="Z8118"/>
    </row>
    <row r="8119" spans="1:26" x14ac:dyDescent="0.25">
      <c r="A8119"/>
      <c r="B8119"/>
      <c r="C8119"/>
      <c r="D8119"/>
      <c r="E8119"/>
      <c r="F8119"/>
      <c r="G8119"/>
      <c r="H8119"/>
      <c r="I8119"/>
      <c r="J8119"/>
      <c r="K8119"/>
      <c r="L8119"/>
      <c r="M8119"/>
      <c r="N8119"/>
      <c r="O8119"/>
      <c r="P8119"/>
      <c r="Q8119"/>
      <c r="R8119"/>
      <c r="S8119"/>
      <c r="T8119"/>
      <c r="U8119"/>
      <c r="V8119"/>
      <c r="W8119"/>
      <c r="X8119"/>
      <c r="Y8119"/>
      <c r="Z8119"/>
    </row>
    <row r="8120" spans="1:26" x14ac:dyDescent="0.25">
      <c r="A8120"/>
      <c r="B8120"/>
      <c r="C8120"/>
      <c r="D8120"/>
      <c r="E8120"/>
      <c r="F8120"/>
      <c r="G8120"/>
      <c r="H8120"/>
      <c r="I8120"/>
      <c r="J8120"/>
      <c r="K8120"/>
      <c r="L8120"/>
      <c r="M8120"/>
      <c r="N8120"/>
      <c r="O8120"/>
      <c r="P8120"/>
      <c r="Q8120"/>
      <c r="R8120"/>
      <c r="S8120"/>
      <c r="T8120"/>
      <c r="U8120"/>
      <c r="V8120"/>
      <c r="W8120"/>
      <c r="X8120"/>
      <c r="Y8120"/>
      <c r="Z8120"/>
    </row>
    <row r="8121" spans="1:26" x14ac:dyDescent="0.25">
      <c r="A8121"/>
      <c r="B8121"/>
      <c r="C8121"/>
      <c r="D8121"/>
      <c r="E8121"/>
      <c r="F8121"/>
      <c r="G8121"/>
      <c r="H8121"/>
      <c r="I8121"/>
      <c r="J8121"/>
      <c r="K8121"/>
      <c r="L8121"/>
      <c r="M8121"/>
      <c r="N8121"/>
      <c r="O8121"/>
      <c r="P8121"/>
      <c r="Q8121"/>
      <c r="R8121"/>
      <c r="S8121"/>
      <c r="T8121"/>
      <c r="U8121"/>
      <c r="V8121"/>
      <c r="W8121"/>
      <c r="X8121"/>
      <c r="Y8121"/>
      <c r="Z8121"/>
    </row>
    <row r="8122" spans="1:26" x14ac:dyDescent="0.25">
      <c r="A8122"/>
      <c r="B8122"/>
      <c r="C8122"/>
      <c r="D8122"/>
      <c r="E8122"/>
      <c r="F8122"/>
      <c r="G8122"/>
      <c r="H8122"/>
      <c r="I8122"/>
      <c r="J8122"/>
      <c r="K8122"/>
      <c r="L8122"/>
      <c r="M8122"/>
      <c r="N8122"/>
      <c r="O8122"/>
      <c r="P8122"/>
      <c r="Q8122"/>
      <c r="R8122"/>
      <c r="S8122"/>
      <c r="T8122"/>
      <c r="U8122"/>
      <c r="V8122"/>
      <c r="W8122"/>
      <c r="X8122"/>
      <c r="Y8122"/>
      <c r="Z8122"/>
    </row>
    <row r="8123" spans="1:26" x14ac:dyDescent="0.25">
      <c r="A8123"/>
      <c r="B8123"/>
      <c r="C8123"/>
      <c r="D8123"/>
      <c r="E8123"/>
      <c r="F8123"/>
      <c r="G8123"/>
      <c r="H8123"/>
      <c r="I8123"/>
      <c r="J8123"/>
      <c r="K8123"/>
      <c r="L8123"/>
      <c r="M8123"/>
      <c r="N8123"/>
      <c r="O8123"/>
      <c r="P8123"/>
      <c r="Q8123"/>
      <c r="R8123"/>
      <c r="S8123"/>
      <c r="T8123"/>
      <c r="U8123"/>
      <c r="V8123"/>
      <c r="W8123"/>
      <c r="X8123"/>
      <c r="Y8123"/>
      <c r="Z8123"/>
    </row>
    <row r="8124" spans="1:26" x14ac:dyDescent="0.25">
      <c r="A8124"/>
      <c r="B8124"/>
      <c r="C8124"/>
      <c r="D8124"/>
      <c r="E8124"/>
      <c r="F8124"/>
      <c r="G8124"/>
      <c r="H8124"/>
      <c r="I8124"/>
      <c r="J8124"/>
      <c r="K8124"/>
      <c r="L8124"/>
      <c r="M8124"/>
      <c r="N8124"/>
      <c r="O8124"/>
      <c r="P8124"/>
      <c r="Q8124"/>
      <c r="R8124"/>
      <c r="S8124"/>
      <c r="T8124"/>
      <c r="U8124"/>
      <c r="V8124"/>
      <c r="W8124"/>
      <c r="X8124"/>
      <c r="Y8124"/>
      <c r="Z8124"/>
    </row>
    <row r="8125" spans="1:26" x14ac:dyDescent="0.25">
      <c r="A8125"/>
      <c r="B8125"/>
      <c r="C8125"/>
      <c r="D8125"/>
      <c r="E8125"/>
      <c r="F8125"/>
      <c r="G8125"/>
      <c r="H8125"/>
      <c r="I8125"/>
      <c r="J8125"/>
      <c r="K8125"/>
      <c r="L8125"/>
      <c r="M8125"/>
      <c r="N8125"/>
      <c r="O8125"/>
      <c r="P8125"/>
      <c r="Q8125"/>
      <c r="R8125"/>
      <c r="S8125"/>
      <c r="T8125"/>
      <c r="U8125"/>
      <c r="V8125"/>
      <c r="W8125"/>
      <c r="X8125"/>
      <c r="Y8125"/>
      <c r="Z8125"/>
    </row>
    <row r="8126" spans="1:26" x14ac:dyDescent="0.25">
      <c r="A8126"/>
      <c r="B8126"/>
      <c r="C8126"/>
      <c r="D8126"/>
      <c r="E8126"/>
      <c r="F8126"/>
      <c r="G8126"/>
      <c r="H8126"/>
      <c r="I8126"/>
      <c r="J8126"/>
      <c r="K8126"/>
      <c r="L8126"/>
      <c r="M8126"/>
      <c r="N8126"/>
      <c r="O8126"/>
      <c r="P8126"/>
      <c r="Q8126"/>
      <c r="R8126"/>
      <c r="S8126"/>
      <c r="T8126"/>
      <c r="U8126"/>
      <c r="V8126"/>
      <c r="W8126"/>
      <c r="X8126"/>
      <c r="Y8126"/>
      <c r="Z8126"/>
    </row>
    <row r="8127" spans="1:26" x14ac:dyDescent="0.25">
      <c r="A8127"/>
      <c r="B8127"/>
      <c r="C8127"/>
      <c r="D8127"/>
      <c r="E8127"/>
      <c r="F8127"/>
      <c r="G8127"/>
      <c r="H8127"/>
      <c r="I8127"/>
      <c r="J8127"/>
      <c r="K8127"/>
      <c r="L8127"/>
      <c r="M8127"/>
      <c r="N8127"/>
      <c r="O8127"/>
      <c r="P8127"/>
      <c r="Q8127"/>
      <c r="R8127"/>
      <c r="S8127"/>
      <c r="T8127"/>
      <c r="U8127"/>
      <c r="V8127"/>
      <c r="W8127"/>
      <c r="X8127"/>
      <c r="Y8127"/>
      <c r="Z8127"/>
    </row>
    <row r="8128" spans="1:26" x14ac:dyDescent="0.25">
      <c r="A8128"/>
      <c r="B8128"/>
      <c r="C8128"/>
      <c r="D8128"/>
      <c r="E8128"/>
      <c r="F8128"/>
      <c r="G8128"/>
      <c r="H8128"/>
      <c r="I8128"/>
      <c r="J8128"/>
      <c r="K8128"/>
      <c r="L8128"/>
      <c r="M8128"/>
      <c r="N8128"/>
      <c r="O8128"/>
      <c r="P8128"/>
      <c r="Q8128"/>
      <c r="R8128"/>
      <c r="S8128"/>
      <c r="T8128"/>
      <c r="U8128"/>
      <c r="V8128"/>
      <c r="W8128"/>
      <c r="X8128"/>
      <c r="Y8128"/>
      <c r="Z8128"/>
    </row>
    <row r="8129" spans="1:26" x14ac:dyDescent="0.25">
      <c r="A8129"/>
      <c r="B8129"/>
      <c r="C8129"/>
      <c r="D8129"/>
      <c r="E8129"/>
      <c r="F8129"/>
      <c r="G8129"/>
      <c r="H8129"/>
      <c r="I8129"/>
      <c r="J8129"/>
      <c r="K8129"/>
      <c r="L8129"/>
      <c r="M8129"/>
      <c r="N8129"/>
      <c r="O8129"/>
      <c r="P8129"/>
      <c r="Q8129"/>
      <c r="R8129"/>
      <c r="S8129"/>
      <c r="T8129"/>
      <c r="U8129"/>
      <c r="V8129"/>
      <c r="W8129"/>
      <c r="X8129"/>
      <c r="Y8129"/>
      <c r="Z8129"/>
    </row>
    <row r="8130" spans="1:26" x14ac:dyDescent="0.25">
      <c r="A8130"/>
      <c r="B8130"/>
      <c r="C8130"/>
      <c r="D8130"/>
      <c r="E8130"/>
      <c r="F8130"/>
      <c r="G8130"/>
      <c r="H8130"/>
      <c r="I8130"/>
      <c r="J8130"/>
      <c r="K8130"/>
      <c r="L8130"/>
      <c r="M8130"/>
      <c r="N8130"/>
      <c r="O8130"/>
      <c r="P8130"/>
      <c r="Q8130"/>
      <c r="R8130"/>
      <c r="S8130"/>
      <c r="T8130"/>
      <c r="U8130"/>
      <c r="V8130"/>
      <c r="W8130"/>
      <c r="X8130"/>
      <c r="Y8130"/>
      <c r="Z8130"/>
    </row>
    <row r="8131" spans="1:26" x14ac:dyDescent="0.25">
      <c r="A8131"/>
      <c r="B8131"/>
      <c r="C8131"/>
      <c r="D8131"/>
      <c r="E8131"/>
      <c r="F8131"/>
      <c r="G8131"/>
      <c r="H8131"/>
      <c r="I8131"/>
      <c r="J8131"/>
      <c r="K8131"/>
      <c r="L8131"/>
      <c r="M8131"/>
      <c r="N8131"/>
      <c r="O8131"/>
      <c r="P8131"/>
      <c r="Q8131"/>
      <c r="R8131"/>
      <c r="S8131"/>
      <c r="T8131"/>
      <c r="U8131"/>
      <c r="V8131"/>
      <c r="W8131"/>
      <c r="X8131"/>
      <c r="Y8131"/>
      <c r="Z8131"/>
    </row>
    <row r="8132" spans="1:26" x14ac:dyDescent="0.25">
      <c r="A8132"/>
      <c r="B8132"/>
      <c r="C8132"/>
      <c r="D8132"/>
      <c r="E8132"/>
      <c r="F8132"/>
      <c r="G8132"/>
      <c r="H8132"/>
      <c r="I8132"/>
      <c r="J8132"/>
      <c r="K8132"/>
      <c r="L8132"/>
      <c r="M8132"/>
      <c r="N8132"/>
      <c r="O8132"/>
      <c r="P8132"/>
      <c r="Q8132"/>
      <c r="R8132"/>
      <c r="S8132"/>
      <c r="T8132"/>
      <c r="U8132"/>
      <c r="V8132"/>
      <c r="W8132"/>
      <c r="X8132"/>
      <c r="Y8132"/>
      <c r="Z8132"/>
    </row>
    <row r="8133" spans="1:26" x14ac:dyDescent="0.25">
      <c r="A8133"/>
      <c r="B8133"/>
      <c r="C8133"/>
      <c r="D8133"/>
      <c r="E8133"/>
      <c r="F8133"/>
      <c r="G8133"/>
      <c r="H8133"/>
      <c r="I8133"/>
      <c r="J8133"/>
      <c r="K8133"/>
      <c r="L8133"/>
      <c r="M8133"/>
      <c r="N8133"/>
      <c r="O8133"/>
      <c r="P8133"/>
      <c r="Q8133"/>
      <c r="R8133"/>
      <c r="S8133"/>
      <c r="T8133"/>
      <c r="U8133"/>
      <c r="V8133"/>
      <c r="W8133"/>
      <c r="X8133"/>
      <c r="Y8133"/>
      <c r="Z8133"/>
    </row>
    <row r="8134" spans="1:26" x14ac:dyDescent="0.25">
      <c r="A8134"/>
      <c r="B8134"/>
      <c r="C8134"/>
      <c r="D8134"/>
      <c r="E8134"/>
      <c r="F8134"/>
      <c r="G8134"/>
      <c r="H8134"/>
      <c r="I8134"/>
      <c r="J8134"/>
      <c r="K8134"/>
      <c r="L8134"/>
      <c r="M8134"/>
      <c r="N8134"/>
      <c r="O8134"/>
      <c r="P8134"/>
      <c r="Q8134"/>
      <c r="R8134"/>
      <c r="S8134"/>
      <c r="T8134"/>
      <c r="U8134"/>
      <c r="V8134"/>
      <c r="W8134"/>
      <c r="X8134"/>
      <c r="Y8134"/>
      <c r="Z8134"/>
    </row>
    <row r="8135" spans="1:26" x14ac:dyDescent="0.25">
      <c r="A8135"/>
      <c r="B8135"/>
      <c r="C8135"/>
      <c r="D8135"/>
      <c r="E8135"/>
      <c r="F8135"/>
      <c r="G8135"/>
      <c r="H8135"/>
      <c r="I8135"/>
      <c r="J8135"/>
      <c r="K8135"/>
      <c r="L8135"/>
      <c r="M8135"/>
      <c r="N8135"/>
      <c r="O8135"/>
      <c r="P8135"/>
      <c r="Q8135"/>
      <c r="R8135"/>
      <c r="S8135"/>
      <c r="T8135"/>
      <c r="U8135"/>
      <c r="V8135"/>
      <c r="W8135"/>
      <c r="X8135"/>
      <c r="Y8135"/>
      <c r="Z8135"/>
    </row>
    <row r="8136" spans="1:26" x14ac:dyDescent="0.25">
      <c r="A8136"/>
      <c r="B8136"/>
      <c r="C8136"/>
      <c r="D8136"/>
      <c r="E8136"/>
      <c r="F8136"/>
      <c r="G8136"/>
      <c r="H8136"/>
      <c r="I8136"/>
      <c r="J8136"/>
      <c r="K8136"/>
      <c r="L8136"/>
      <c r="M8136"/>
      <c r="N8136"/>
      <c r="O8136"/>
      <c r="P8136"/>
      <c r="Q8136"/>
      <c r="R8136"/>
      <c r="S8136"/>
      <c r="T8136"/>
      <c r="U8136"/>
      <c r="V8136"/>
      <c r="W8136"/>
      <c r="X8136"/>
      <c r="Y8136"/>
      <c r="Z8136"/>
    </row>
    <row r="8137" spans="1:26" x14ac:dyDescent="0.25">
      <c r="A8137"/>
      <c r="B8137"/>
      <c r="C8137"/>
      <c r="D8137"/>
      <c r="E8137"/>
      <c r="F8137"/>
      <c r="G8137"/>
      <c r="H8137"/>
      <c r="I8137"/>
      <c r="J8137"/>
      <c r="K8137"/>
      <c r="L8137"/>
      <c r="M8137"/>
      <c r="N8137"/>
      <c r="O8137"/>
      <c r="P8137"/>
      <c r="Q8137"/>
      <c r="R8137"/>
      <c r="S8137"/>
      <c r="T8137"/>
      <c r="U8137"/>
      <c r="V8137"/>
      <c r="W8137"/>
      <c r="X8137"/>
      <c r="Y8137"/>
      <c r="Z8137"/>
    </row>
    <row r="8138" spans="1:26" x14ac:dyDescent="0.25">
      <c r="A8138"/>
      <c r="B8138"/>
      <c r="C8138"/>
      <c r="D8138"/>
      <c r="E8138"/>
      <c r="F8138"/>
      <c r="G8138"/>
      <c r="H8138"/>
      <c r="I8138"/>
      <c r="J8138"/>
      <c r="K8138"/>
      <c r="L8138"/>
      <c r="M8138"/>
      <c r="N8138"/>
      <c r="O8138"/>
      <c r="P8138"/>
      <c r="Q8138"/>
      <c r="R8138"/>
      <c r="S8138"/>
      <c r="T8138"/>
      <c r="U8138"/>
      <c r="V8138"/>
      <c r="W8138"/>
      <c r="X8138"/>
      <c r="Y8138"/>
      <c r="Z8138"/>
    </row>
    <row r="8139" spans="1:26" x14ac:dyDescent="0.25">
      <c r="A8139"/>
      <c r="B8139"/>
      <c r="C8139"/>
      <c r="D8139"/>
      <c r="E8139"/>
      <c r="F8139"/>
      <c r="G8139"/>
      <c r="H8139"/>
      <c r="I8139"/>
      <c r="J8139"/>
      <c r="K8139"/>
      <c r="L8139"/>
      <c r="M8139"/>
      <c r="N8139"/>
      <c r="O8139"/>
      <c r="P8139"/>
      <c r="Q8139"/>
      <c r="R8139"/>
      <c r="S8139"/>
      <c r="T8139"/>
      <c r="U8139"/>
      <c r="V8139"/>
      <c r="W8139"/>
      <c r="X8139"/>
      <c r="Y8139"/>
      <c r="Z8139"/>
    </row>
    <row r="8140" spans="1:26" x14ac:dyDescent="0.25">
      <c r="A8140"/>
      <c r="B8140"/>
      <c r="C8140"/>
      <c r="D8140"/>
      <c r="E8140"/>
      <c r="F8140"/>
      <c r="G8140"/>
      <c r="H8140"/>
      <c r="I8140"/>
      <c r="J8140"/>
      <c r="K8140"/>
      <c r="L8140"/>
      <c r="M8140"/>
      <c r="N8140"/>
      <c r="O8140"/>
      <c r="P8140"/>
      <c r="Q8140"/>
      <c r="R8140"/>
      <c r="S8140"/>
      <c r="T8140"/>
      <c r="U8140"/>
      <c r="V8140"/>
      <c r="W8140"/>
      <c r="X8140"/>
      <c r="Y8140"/>
      <c r="Z8140"/>
    </row>
    <row r="8141" spans="1:26" x14ac:dyDescent="0.25">
      <c r="A8141"/>
      <c r="B8141"/>
      <c r="C8141"/>
      <c r="D8141"/>
      <c r="E8141"/>
      <c r="F8141"/>
      <c r="G8141"/>
      <c r="H8141"/>
      <c r="I8141"/>
      <c r="J8141"/>
      <c r="K8141"/>
      <c r="L8141"/>
      <c r="M8141"/>
      <c r="N8141"/>
      <c r="O8141"/>
      <c r="P8141"/>
      <c r="Q8141"/>
      <c r="R8141"/>
      <c r="S8141"/>
      <c r="T8141"/>
      <c r="U8141"/>
      <c r="V8141"/>
      <c r="W8141"/>
      <c r="X8141"/>
      <c r="Y8141"/>
      <c r="Z8141"/>
    </row>
    <row r="8142" spans="1:26" x14ac:dyDescent="0.25">
      <c r="A8142"/>
      <c r="B8142"/>
      <c r="C8142"/>
      <c r="D8142"/>
      <c r="E8142"/>
      <c r="F8142"/>
      <c r="G8142"/>
      <c r="H8142"/>
      <c r="I8142"/>
      <c r="J8142"/>
      <c r="K8142"/>
      <c r="L8142"/>
      <c r="M8142"/>
      <c r="N8142"/>
      <c r="O8142"/>
      <c r="P8142"/>
      <c r="Q8142"/>
      <c r="R8142"/>
      <c r="S8142"/>
      <c r="T8142"/>
      <c r="U8142"/>
      <c r="V8142"/>
      <c r="W8142"/>
      <c r="X8142"/>
      <c r="Y8142"/>
      <c r="Z8142"/>
    </row>
    <row r="8143" spans="1:26" x14ac:dyDescent="0.25">
      <c r="A8143"/>
      <c r="B8143"/>
      <c r="C8143"/>
      <c r="D8143"/>
      <c r="E8143"/>
      <c r="F8143"/>
      <c r="G8143"/>
      <c r="H8143"/>
      <c r="I8143"/>
      <c r="J8143"/>
      <c r="K8143"/>
      <c r="L8143"/>
      <c r="M8143"/>
      <c r="N8143"/>
      <c r="O8143"/>
      <c r="P8143"/>
      <c r="Q8143"/>
      <c r="R8143"/>
      <c r="S8143"/>
      <c r="T8143"/>
      <c r="U8143"/>
      <c r="V8143"/>
      <c r="W8143"/>
      <c r="X8143"/>
      <c r="Y8143"/>
      <c r="Z8143"/>
    </row>
    <row r="8144" spans="1:26" x14ac:dyDescent="0.25">
      <c r="A8144"/>
      <c r="B8144"/>
      <c r="C8144"/>
      <c r="D8144"/>
      <c r="E8144"/>
      <c r="F8144"/>
      <c r="G8144"/>
      <c r="H8144"/>
      <c r="I8144"/>
      <c r="J8144"/>
      <c r="K8144"/>
      <c r="L8144"/>
      <c r="M8144"/>
      <c r="N8144"/>
      <c r="O8144"/>
      <c r="P8144"/>
      <c r="Q8144"/>
      <c r="R8144"/>
      <c r="S8144"/>
      <c r="T8144"/>
      <c r="U8144"/>
      <c r="V8144"/>
      <c r="W8144"/>
      <c r="X8144"/>
      <c r="Y8144"/>
      <c r="Z8144"/>
    </row>
    <row r="8145" spans="1:26" x14ac:dyDescent="0.25">
      <c r="A8145"/>
      <c r="B8145"/>
      <c r="C8145"/>
      <c r="D8145"/>
      <c r="E8145"/>
      <c r="F8145"/>
      <c r="G8145"/>
      <c r="H8145"/>
      <c r="I8145"/>
      <c r="J8145"/>
      <c r="K8145"/>
      <c r="L8145"/>
      <c r="M8145"/>
      <c r="N8145"/>
      <c r="O8145"/>
      <c r="P8145"/>
      <c r="Q8145"/>
      <c r="R8145"/>
      <c r="S8145"/>
      <c r="T8145"/>
      <c r="U8145"/>
      <c r="V8145"/>
      <c r="W8145"/>
      <c r="X8145"/>
      <c r="Y8145"/>
      <c r="Z8145"/>
    </row>
    <row r="8146" spans="1:26" x14ac:dyDescent="0.25">
      <c r="A8146"/>
      <c r="B8146"/>
      <c r="C8146"/>
      <c r="D8146"/>
      <c r="E8146"/>
      <c r="F8146"/>
      <c r="G8146"/>
      <c r="H8146"/>
      <c r="I8146"/>
      <c r="J8146"/>
      <c r="K8146"/>
      <c r="L8146"/>
      <c r="M8146"/>
      <c r="N8146"/>
      <c r="O8146"/>
      <c r="P8146"/>
      <c r="Q8146"/>
      <c r="R8146"/>
      <c r="S8146"/>
      <c r="T8146"/>
      <c r="U8146"/>
      <c r="V8146"/>
      <c r="W8146"/>
      <c r="X8146"/>
      <c r="Y8146"/>
      <c r="Z8146"/>
    </row>
    <row r="8147" spans="1:26" x14ac:dyDescent="0.25">
      <c r="A8147"/>
      <c r="B8147"/>
      <c r="C8147"/>
      <c r="D8147"/>
      <c r="E8147"/>
      <c r="F8147"/>
      <c r="G8147"/>
      <c r="H8147"/>
      <c r="I8147"/>
      <c r="J8147"/>
      <c r="K8147"/>
      <c r="L8147"/>
      <c r="M8147"/>
      <c r="N8147"/>
      <c r="O8147"/>
      <c r="P8147"/>
      <c r="Q8147"/>
      <c r="R8147"/>
      <c r="S8147"/>
      <c r="T8147"/>
      <c r="U8147"/>
      <c r="V8147"/>
      <c r="W8147"/>
      <c r="X8147"/>
      <c r="Y8147"/>
      <c r="Z8147"/>
    </row>
    <row r="8148" spans="1:26" x14ac:dyDescent="0.25">
      <c r="A8148"/>
      <c r="B8148"/>
      <c r="C8148"/>
      <c r="D8148"/>
      <c r="E8148"/>
      <c r="F8148"/>
      <c r="G8148"/>
      <c r="H8148"/>
      <c r="I8148"/>
      <c r="J8148"/>
      <c r="K8148"/>
      <c r="L8148"/>
      <c r="M8148"/>
      <c r="N8148"/>
      <c r="O8148"/>
      <c r="P8148"/>
      <c r="Q8148"/>
      <c r="R8148"/>
      <c r="S8148"/>
      <c r="T8148"/>
      <c r="U8148"/>
      <c r="V8148"/>
      <c r="W8148"/>
      <c r="X8148"/>
      <c r="Y8148"/>
      <c r="Z8148"/>
    </row>
    <row r="8149" spans="1:26" x14ac:dyDescent="0.25">
      <c r="A8149"/>
      <c r="B8149"/>
      <c r="C8149"/>
      <c r="D8149"/>
      <c r="E8149"/>
      <c r="F8149"/>
      <c r="G8149"/>
      <c r="H8149"/>
      <c r="I8149"/>
      <c r="J8149"/>
      <c r="K8149"/>
      <c r="L8149"/>
      <c r="M8149"/>
      <c r="N8149"/>
      <c r="O8149"/>
      <c r="P8149"/>
      <c r="Q8149"/>
      <c r="R8149"/>
      <c r="S8149"/>
      <c r="T8149"/>
      <c r="U8149"/>
      <c r="V8149"/>
      <c r="W8149"/>
      <c r="X8149"/>
      <c r="Y8149"/>
      <c r="Z8149"/>
    </row>
    <row r="8150" spans="1:26" x14ac:dyDescent="0.25">
      <c r="A8150"/>
      <c r="B8150"/>
      <c r="C8150"/>
      <c r="D8150"/>
      <c r="E8150"/>
      <c r="F8150"/>
      <c r="G8150"/>
      <c r="H8150"/>
      <c r="I8150"/>
      <c r="J8150"/>
      <c r="K8150"/>
      <c r="L8150"/>
      <c r="M8150"/>
      <c r="N8150"/>
      <c r="O8150"/>
      <c r="P8150"/>
      <c r="Q8150"/>
      <c r="R8150"/>
      <c r="S8150"/>
      <c r="T8150"/>
      <c r="U8150"/>
      <c r="V8150"/>
      <c r="W8150"/>
      <c r="X8150"/>
      <c r="Y8150"/>
      <c r="Z8150"/>
    </row>
    <row r="8151" spans="1:26" x14ac:dyDescent="0.25">
      <c r="A8151"/>
      <c r="B8151"/>
      <c r="C8151"/>
      <c r="D8151"/>
      <c r="E8151"/>
      <c r="F8151"/>
      <c r="G8151"/>
      <c r="H8151"/>
      <c r="I8151"/>
      <c r="J8151"/>
      <c r="K8151"/>
      <c r="L8151"/>
      <c r="M8151"/>
      <c r="N8151"/>
      <c r="O8151"/>
      <c r="P8151"/>
      <c r="Q8151"/>
      <c r="R8151"/>
      <c r="S8151"/>
      <c r="T8151"/>
      <c r="U8151"/>
      <c r="V8151"/>
      <c r="W8151"/>
      <c r="X8151"/>
      <c r="Y8151"/>
      <c r="Z8151"/>
    </row>
    <row r="8152" spans="1:26" x14ac:dyDescent="0.25">
      <c r="A8152"/>
      <c r="B8152"/>
      <c r="C8152"/>
      <c r="D8152"/>
      <c r="E8152"/>
      <c r="F8152"/>
      <c r="G8152"/>
      <c r="H8152"/>
      <c r="I8152"/>
      <c r="J8152"/>
      <c r="K8152"/>
      <c r="L8152"/>
      <c r="M8152"/>
      <c r="N8152"/>
      <c r="O8152"/>
      <c r="P8152"/>
      <c r="Q8152"/>
      <c r="R8152"/>
      <c r="S8152"/>
      <c r="T8152"/>
      <c r="U8152"/>
      <c r="V8152"/>
      <c r="W8152"/>
      <c r="X8152"/>
      <c r="Y8152"/>
      <c r="Z8152"/>
    </row>
    <row r="8153" spans="1:26" x14ac:dyDescent="0.25">
      <c r="A8153"/>
      <c r="B8153"/>
      <c r="C8153"/>
      <c r="D8153"/>
      <c r="E8153"/>
      <c r="F8153"/>
      <c r="G8153"/>
      <c r="H8153"/>
      <c r="I8153"/>
      <c r="J8153"/>
      <c r="K8153"/>
      <c r="L8153"/>
      <c r="M8153"/>
      <c r="N8153"/>
      <c r="O8153"/>
      <c r="P8153"/>
      <c r="Q8153"/>
      <c r="R8153"/>
      <c r="S8153"/>
      <c r="T8153"/>
      <c r="U8153"/>
      <c r="V8153"/>
      <c r="W8153"/>
      <c r="X8153"/>
      <c r="Y8153"/>
      <c r="Z8153"/>
    </row>
    <row r="8154" spans="1:26" x14ac:dyDescent="0.25">
      <c r="A8154"/>
      <c r="B8154"/>
      <c r="C8154"/>
      <c r="D8154"/>
      <c r="E8154"/>
      <c r="F8154"/>
      <c r="G8154"/>
      <c r="H8154"/>
      <c r="I8154"/>
      <c r="J8154"/>
      <c r="K8154"/>
      <c r="L8154"/>
      <c r="M8154"/>
      <c r="N8154"/>
      <c r="O8154"/>
      <c r="P8154"/>
      <c r="Q8154"/>
      <c r="R8154"/>
      <c r="S8154"/>
      <c r="T8154"/>
      <c r="U8154"/>
      <c r="V8154"/>
      <c r="W8154"/>
      <c r="X8154"/>
      <c r="Y8154"/>
      <c r="Z8154"/>
    </row>
    <row r="8155" spans="1:26" x14ac:dyDescent="0.25">
      <c r="A8155"/>
      <c r="B8155"/>
      <c r="C8155"/>
      <c r="D8155"/>
      <c r="E8155"/>
      <c r="F8155"/>
      <c r="G8155"/>
      <c r="H8155"/>
      <c r="I8155"/>
      <c r="J8155"/>
      <c r="K8155"/>
      <c r="L8155"/>
      <c r="M8155"/>
      <c r="N8155"/>
      <c r="O8155"/>
      <c r="P8155"/>
      <c r="Q8155"/>
      <c r="R8155"/>
      <c r="S8155"/>
      <c r="T8155"/>
      <c r="U8155"/>
      <c r="V8155"/>
      <c r="W8155"/>
      <c r="X8155"/>
      <c r="Y8155"/>
      <c r="Z8155"/>
    </row>
    <row r="8156" spans="1:26" x14ac:dyDescent="0.25">
      <c r="A8156"/>
      <c r="B8156"/>
      <c r="C8156"/>
      <c r="D8156"/>
      <c r="E8156"/>
      <c r="F8156"/>
      <c r="G8156"/>
      <c r="H8156"/>
      <c r="I8156"/>
      <c r="J8156"/>
      <c r="K8156"/>
      <c r="L8156"/>
      <c r="M8156"/>
      <c r="N8156"/>
      <c r="O8156"/>
      <c r="P8156"/>
      <c r="Q8156"/>
      <c r="R8156"/>
      <c r="S8156"/>
      <c r="T8156"/>
      <c r="U8156"/>
      <c r="V8156"/>
      <c r="W8156"/>
      <c r="X8156"/>
      <c r="Y8156"/>
      <c r="Z8156"/>
    </row>
    <row r="8157" spans="1:26" x14ac:dyDescent="0.25">
      <c r="A8157"/>
      <c r="B8157"/>
      <c r="C8157"/>
      <c r="D8157"/>
      <c r="E8157"/>
      <c r="F8157"/>
      <c r="G8157"/>
      <c r="H8157"/>
      <c r="I8157"/>
      <c r="J8157"/>
      <c r="K8157"/>
      <c r="L8157"/>
      <c r="M8157"/>
      <c r="N8157"/>
      <c r="O8157"/>
      <c r="P8157"/>
      <c r="Q8157"/>
      <c r="R8157"/>
      <c r="S8157"/>
      <c r="T8157"/>
      <c r="U8157"/>
      <c r="V8157"/>
      <c r="W8157"/>
      <c r="X8157"/>
      <c r="Y8157"/>
      <c r="Z8157"/>
    </row>
    <row r="8158" spans="1:26" x14ac:dyDescent="0.25">
      <c r="A8158"/>
      <c r="B8158"/>
      <c r="C8158"/>
      <c r="D8158"/>
      <c r="E8158"/>
      <c r="F8158"/>
      <c r="G8158"/>
      <c r="H8158"/>
      <c r="I8158"/>
      <c r="J8158"/>
      <c r="K8158"/>
      <c r="L8158"/>
      <c r="M8158"/>
      <c r="N8158"/>
      <c r="O8158"/>
      <c r="P8158"/>
      <c r="Q8158"/>
      <c r="R8158"/>
      <c r="S8158"/>
      <c r="T8158"/>
      <c r="U8158"/>
      <c r="V8158"/>
      <c r="W8158"/>
      <c r="X8158"/>
      <c r="Y8158"/>
      <c r="Z8158"/>
    </row>
    <row r="8159" spans="1:26" x14ac:dyDescent="0.25">
      <c r="A8159"/>
      <c r="B8159"/>
      <c r="C8159"/>
      <c r="D8159"/>
      <c r="E8159"/>
      <c r="F8159"/>
      <c r="G8159"/>
      <c r="H8159"/>
      <c r="I8159"/>
      <c r="J8159"/>
      <c r="K8159"/>
      <c r="L8159"/>
      <c r="M8159"/>
      <c r="N8159"/>
      <c r="O8159"/>
      <c r="P8159"/>
      <c r="Q8159"/>
      <c r="R8159"/>
      <c r="S8159"/>
      <c r="T8159"/>
      <c r="U8159"/>
      <c r="V8159"/>
      <c r="W8159"/>
      <c r="X8159"/>
      <c r="Y8159"/>
      <c r="Z8159"/>
    </row>
    <row r="8160" spans="1:26" x14ac:dyDescent="0.25">
      <c r="A8160"/>
      <c r="B8160"/>
      <c r="C8160"/>
      <c r="D8160"/>
      <c r="E8160"/>
      <c r="F8160"/>
      <c r="G8160"/>
      <c r="H8160"/>
      <c r="I8160"/>
      <c r="J8160"/>
      <c r="K8160"/>
      <c r="L8160"/>
      <c r="M8160"/>
      <c r="N8160"/>
      <c r="O8160"/>
      <c r="P8160"/>
      <c r="Q8160"/>
      <c r="R8160"/>
      <c r="S8160"/>
      <c r="T8160"/>
      <c r="U8160"/>
      <c r="V8160"/>
      <c r="W8160"/>
      <c r="X8160"/>
      <c r="Y8160"/>
      <c r="Z8160"/>
    </row>
    <row r="8161" spans="1:26" x14ac:dyDescent="0.25">
      <c r="A8161"/>
      <c r="B8161"/>
      <c r="C8161"/>
      <c r="D8161"/>
      <c r="E8161"/>
      <c r="F8161"/>
      <c r="G8161"/>
      <c r="H8161"/>
      <c r="I8161"/>
      <c r="J8161"/>
      <c r="K8161"/>
      <c r="L8161"/>
      <c r="M8161"/>
      <c r="N8161"/>
      <c r="O8161"/>
      <c r="P8161"/>
      <c r="Q8161"/>
      <c r="R8161"/>
      <c r="S8161"/>
      <c r="T8161"/>
      <c r="U8161"/>
      <c r="V8161"/>
      <c r="W8161"/>
      <c r="X8161"/>
      <c r="Y8161"/>
      <c r="Z8161"/>
    </row>
    <row r="8162" spans="1:26" x14ac:dyDescent="0.25">
      <c r="A8162"/>
      <c r="B8162"/>
      <c r="C8162"/>
      <c r="D8162"/>
      <c r="E8162"/>
      <c r="F8162"/>
      <c r="G8162"/>
      <c r="H8162"/>
      <c r="I8162"/>
      <c r="J8162"/>
      <c r="K8162"/>
      <c r="L8162"/>
      <c r="M8162"/>
      <c r="N8162"/>
      <c r="O8162"/>
      <c r="P8162"/>
      <c r="Q8162"/>
      <c r="R8162"/>
      <c r="S8162"/>
      <c r="T8162"/>
      <c r="U8162"/>
      <c r="V8162"/>
      <c r="W8162"/>
      <c r="X8162"/>
      <c r="Y8162"/>
      <c r="Z8162"/>
    </row>
    <row r="8163" spans="1:26" x14ac:dyDescent="0.25">
      <c r="A8163"/>
      <c r="B8163"/>
      <c r="C8163"/>
      <c r="D8163"/>
      <c r="E8163"/>
      <c r="F8163"/>
      <c r="G8163"/>
      <c r="H8163"/>
      <c r="I8163"/>
      <c r="J8163"/>
      <c r="K8163"/>
      <c r="L8163"/>
      <c r="M8163"/>
      <c r="N8163"/>
      <c r="O8163"/>
      <c r="P8163"/>
      <c r="Q8163"/>
      <c r="R8163"/>
      <c r="S8163"/>
      <c r="T8163"/>
      <c r="U8163"/>
      <c r="V8163"/>
      <c r="W8163"/>
      <c r="X8163"/>
      <c r="Y8163"/>
      <c r="Z8163"/>
    </row>
    <row r="8164" spans="1:26" x14ac:dyDescent="0.25">
      <c r="A8164"/>
      <c r="B8164"/>
      <c r="C8164"/>
      <c r="D8164"/>
      <c r="E8164"/>
      <c r="F8164"/>
      <c r="G8164"/>
      <c r="H8164"/>
      <c r="I8164"/>
      <c r="J8164"/>
      <c r="K8164"/>
      <c r="L8164"/>
      <c r="M8164"/>
      <c r="N8164"/>
      <c r="O8164"/>
      <c r="P8164"/>
      <c r="Q8164"/>
      <c r="R8164"/>
      <c r="S8164"/>
      <c r="T8164"/>
      <c r="U8164"/>
      <c r="V8164"/>
      <c r="W8164"/>
      <c r="X8164"/>
      <c r="Y8164"/>
      <c r="Z8164"/>
    </row>
    <row r="8165" spans="1:26" x14ac:dyDescent="0.25">
      <c r="A8165"/>
      <c r="B8165"/>
      <c r="C8165"/>
      <c r="D8165"/>
      <c r="E8165"/>
      <c r="F8165"/>
      <c r="G8165"/>
      <c r="H8165"/>
      <c r="I8165"/>
      <c r="J8165"/>
      <c r="K8165"/>
      <c r="L8165"/>
      <c r="M8165"/>
      <c r="N8165"/>
      <c r="O8165"/>
      <c r="P8165"/>
      <c r="Q8165"/>
      <c r="R8165"/>
      <c r="S8165"/>
      <c r="T8165"/>
      <c r="U8165"/>
      <c r="V8165"/>
      <c r="W8165"/>
      <c r="X8165"/>
      <c r="Y8165"/>
      <c r="Z8165"/>
    </row>
    <row r="8166" spans="1:26" x14ac:dyDescent="0.25">
      <c r="A8166"/>
      <c r="B8166"/>
      <c r="C8166"/>
      <c r="D8166"/>
      <c r="E8166"/>
      <c r="F8166"/>
      <c r="G8166"/>
      <c r="H8166"/>
      <c r="I8166"/>
      <c r="J8166"/>
      <c r="K8166"/>
      <c r="L8166"/>
      <c r="M8166"/>
      <c r="N8166"/>
      <c r="O8166"/>
      <c r="P8166"/>
      <c r="Q8166"/>
      <c r="R8166"/>
      <c r="S8166"/>
      <c r="T8166"/>
      <c r="U8166"/>
      <c r="V8166"/>
      <c r="W8166"/>
      <c r="X8166"/>
      <c r="Y8166"/>
      <c r="Z8166"/>
    </row>
    <row r="8167" spans="1:26" x14ac:dyDescent="0.25">
      <c r="A8167"/>
      <c r="B8167"/>
      <c r="C8167"/>
      <c r="D8167"/>
      <c r="E8167"/>
      <c r="F8167"/>
      <c r="G8167"/>
      <c r="H8167"/>
      <c r="I8167"/>
      <c r="J8167"/>
      <c r="K8167"/>
      <c r="L8167"/>
      <c r="M8167"/>
      <c r="N8167"/>
      <c r="O8167"/>
      <c r="P8167"/>
      <c r="Q8167"/>
      <c r="R8167"/>
      <c r="S8167"/>
      <c r="T8167"/>
      <c r="U8167"/>
      <c r="V8167"/>
      <c r="W8167"/>
      <c r="X8167"/>
      <c r="Y8167"/>
      <c r="Z8167"/>
    </row>
    <row r="8168" spans="1:26" x14ac:dyDescent="0.25">
      <c r="A8168"/>
      <c r="B8168"/>
      <c r="C8168"/>
      <c r="D8168"/>
      <c r="E8168"/>
      <c r="F8168"/>
      <c r="G8168"/>
      <c r="H8168"/>
      <c r="I8168"/>
      <c r="J8168"/>
      <c r="K8168"/>
      <c r="L8168"/>
      <c r="M8168"/>
      <c r="N8168"/>
      <c r="O8168"/>
      <c r="P8168"/>
      <c r="Q8168"/>
      <c r="R8168"/>
      <c r="S8168"/>
      <c r="T8168"/>
      <c r="U8168"/>
      <c r="V8168"/>
      <c r="W8168"/>
      <c r="X8168"/>
      <c r="Y8168"/>
      <c r="Z8168"/>
    </row>
    <row r="8169" spans="1:26" x14ac:dyDescent="0.25">
      <c r="A8169"/>
      <c r="B8169"/>
      <c r="C8169"/>
      <c r="D8169"/>
      <c r="E8169"/>
      <c r="F8169"/>
      <c r="G8169"/>
      <c r="H8169"/>
      <c r="I8169"/>
      <c r="J8169"/>
      <c r="K8169"/>
      <c r="L8169"/>
      <c r="M8169"/>
      <c r="N8169"/>
      <c r="O8169"/>
      <c r="P8169"/>
      <c r="Q8169"/>
      <c r="R8169"/>
      <c r="S8169"/>
      <c r="T8169"/>
      <c r="U8169"/>
      <c r="V8169"/>
      <c r="W8169"/>
      <c r="X8169"/>
      <c r="Y8169"/>
      <c r="Z8169"/>
    </row>
    <row r="8170" spans="1:26" x14ac:dyDescent="0.25">
      <c r="A8170"/>
      <c r="B8170"/>
      <c r="C8170"/>
      <c r="D8170"/>
      <c r="E8170"/>
      <c r="F8170"/>
      <c r="G8170"/>
      <c r="H8170"/>
      <c r="I8170"/>
      <c r="J8170"/>
      <c r="K8170"/>
      <c r="L8170"/>
      <c r="M8170"/>
      <c r="N8170"/>
      <c r="O8170"/>
      <c r="P8170"/>
      <c r="Q8170"/>
      <c r="R8170"/>
      <c r="S8170"/>
      <c r="T8170"/>
      <c r="U8170"/>
      <c r="V8170"/>
      <c r="W8170"/>
      <c r="X8170"/>
      <c r="Y8170"/>
      <c r="Z8170"/>
    </row>
    <row r="8171" spans="1:26" x14ac:dyDescent="0.25">
      <c r="A8171"/>
      <c r="B8171"/>
      <c r="C8171"/>
      <c r="D8171"/>
      <c r="E8171"/>
      <c r="F8171"/>
      <c r="G8171"/>
      <c r="H8171"/>
      <c r="I8171"/>
      <c r="J8171"/>
      <c r="K8171"/>
      <c r="L8171"/>
      <c r="M8171"/>
      <c r="N8171"/>
      <c r="O8171"/>
      <c r="P8171"/>
      <c r="Q8171"/>
      <c r="R8171"/>
      <c r="S8171"/>
      <c r="T8171"/>
      <c r="U8171"/>
      <c r="V8171"/>
      <c r="W8171"/>
      <c r="X8171"/>
      <c r="Y8171"/>
      <c r="Z8171"/>
    </row>
    <row r="8172" spans="1:26" x14ac:dyDescent="0.25">
      <c r="A8172"/>
      <c r="B8172"/>
      <c r="C8172"/>
      <c r="D8172"/>
      <c r="E8172"/>
      <c r="F8172"/>
      <c r="G8172"/>
      <c r="H8172"/>
      <c r="I8172"/>
      <c r="J8172"/>
      <c r="K8172"/>
      <c r="L8172"/>
      <c r="M8172"/>
      <c r="N8172"/>
      <c r="O8172"/>
      <c r="P8172"/>
      <c r="Q8172"/>
      <c r="R8172"/>
      <c r="S8172"/>
      <c r="T8172"/>
      <c r="U8172"/>
      <c r="V8172"/>
      <c r="W8172"/>
      <c r="X8172"/>
      <c r="Y8172"/>
      <c r="Z8172"/>
    </row>
    <row r="8173" spans="1:26" x14ac:dyDescent="0.25">
      <c r="A8173"/>
      <c r="B8173"/>
      <c r="C8173"/>
      <c r="D8173"/>
      <c r="E8173"/>
      <c r="F8173"/>
      <c r="G8173"/>
      <c r="H8173"/>
      <c r="I8173"/>
      <c r="J8173"/>
      <c r="K8173"/>
      <c r="L8173"/>
      <c r="M8173"/>
      <c r="N8173"/>
      <c r="O8173"/>
      <c r="P8173"/>
      <c r="Q8173"/>
      <c r="R8173"/>
      <c r="S8173"/>
      <c r="T8173"/>
      <c r="U8173"/>
      <c r="V8173"/>
      <c r="W8173"/>
      <c r="X8173"/>
      <c r="Y8173"/>
      <c r="Z8173"/>
    </row>
    <row r="8174" spans="1:26" x14ac:dyDescent="0.25">
      <c r="A8174"/>
      <c r="B8174"/>
      <c r="C8174"/>
      <c r="D8174"/>
      <c r="E8174"/>
      <c r="F8174"/>
      <c r="G8174"/>
      <c r="H8174"/>
      <c r="I8174"/>
      <c r="J8174"/>
      <c r="K8174"/>
      <c r="L8174"/>
      <c r="M8174"/>
      <c r="N8174"/>
      <c r="O8174"/>
      <c r="P8174"/>
      <c r="Q8174"/>
      <c r="R8174"/>
      <c r="S8174"/>
      <c r="T8174"/>
      <c r="U8174"/>
      <c r="V8174"/>
      <c r="W8174"/>
      <c r="X8174"/>
      <c r="Y8174"/>
      <c r="Z8174"/>
    </row>
    <row r="8175" spans="1:26" x14ac:dyDescent="0.25">
      <c r="A8175"/>
      <c r="B8175"/>
      <c r="C8175"/>
      <c r="D8175"/>
      <c r="E8175"/>
      <c r="F8175"/>
      <c r="G8175"/>
      <c r="H8175"/>
      <c r="I8175"/>
      <c r="J8175"/>
      <c r="K8175"/>
      <c r="L8175"/>
      <c r="M8175"/>
      <c r="N8175"/>
      <c r="O8175"/>
      <c r="P8175"/>
      <c r="Q8175"/>
      <c r="R8175"/>
      <c r="S8175"/>
      <c r="T8175"/>
      <c r="U8175"/>
      <c r="V8175"/>
      <c r="W8175"/>
      <c r="X8175"/>
      <c r="Y8175"/>
      <c r="Z8175"/>
    </row>
    <row r="8176" spans="1:26" x14ac:dyDescent="0.25">
      <c r="A8176"/>
      <c r="B8176"/>
      <c r="C8176"/>
      <c r="D8176"/>
      <c r="E8176"/>
      <c r="F8176"/>
      <c r="G8176"/>
      <c r="H8176"/>
      <c r="I8176"/>
      <c r="J8176"/>
      <c r="K8176"/>
      <c r="L8176"/>
      <c r="M8176"/>
      <c r="N8176"/>
      <c r="O8176"/>
      <c r="P8176"/>
      <c r="Q8176"/>
      <c r="R8176"/>
      <c r="S8176"/>
      <c r="T8176"/>
      <c r="U8176"/>
      <c r="V8176"/>
      <c r="W8176"/>
      <c r="X8176"/>
      <c r="Y8176"/>
      <c r="Z8176"/>
    </row>
    <row r="8177" spans="1:26" x14ac:dyDescent="0.25">
      <c r="A8177"/>
      <c r="B8177"/>
      <c r="C8177"/>
      <c r="D8177"/>
      <c r="E8177"/>
      <c r="F8177"/>
      <c r="G8177"/>
      <c r="H8177"/>
      <c r="I8177"/>
      <c r="J8177"/>
      <c r="K8177"/>
      <c r="L8177"/>
      <c r="M8177"/>
      <c r="N8177"/>
      <c r="O8177"/>
      <c r="P8177"/>
      <c r="Q8177"/>
      <c r="R8177"/>
      <c r="S8177"/>
      <c r="T8177"/>
      <c r="U8177"/>
      <c r="V8177"/>
      <c r="W8177"/>
      <c r="X8177"/>
      <c r="Y8177"/>
      <c r="Z8177"/>
    </row>
    <row r="8178" spans="1:26" x14ac:dyDescent="0.25">
      <c r="A8178"/>
      <c r="B8178"/>
      <c r="C8178"/>
      <c r="D8178"/>
      <c r="E8178"/>
      <c r="F8178"/>
      <c r="G8178"/>
      <c r="H8178"/>
      <c r="I8178"/>
      <c r="J8178"/>
      <c r="K8178"/>
      <c r="L8178"/>
      <c r="M8178"/>
      <c r="N8178"/>
      <c r="O8178"/>
      <c r="P8178"/>
      <c r="Q8178"/>
      <c r="R8178"/>
      <c r="S8178"/>
      <c r="T8178"/>
      <c r="U8178"/>
      <c r="V8178"/>
      <c r="W8178"/>
      <c r="X8178"/>
      <c r="Y8178"/>
      <c r="Z8178"/>
    </row>
    <row r="8179" spans="1:26" x14ac:dyDescent="0.25">
      <c r="A8179"/>
      <c r="B8179"/>
      <c r="C8179"/>
      <c r="D8179"/>
      <c r="E8179"/>
      <c r="F8179"/>
      <c r="G8179"/>
      <c r="H8179"/>
      <c r="I8179"/>
      <c r="J8179"/>
      <c r="K8179"/>
      <c r="L8179"/>
      <c r="M8179"/>
      <c r="N8179"/>
      <c r="O8179"/>
      <c r="P8179"/>
      <c r="Q8179"/>
      <c r="R8179"/>
      <c r="S8179"/>
      <c r="T8179"/>
      <c r="U8179"/>
      <c r="V8179"/>
      <c r="W8179"/>
      <c r="X8179"/>
      <c r="Y8179"/>
      <c r="Z8179"/>
    </row>
    <row r="8180" spans="1:26" x14ac:dyDescent="0.25">
      <c r="A8180"/>
      <c r="B8180"/>
      <c r="C8180"/>
      <c r="D8180"/>
      <c r="E8180"/>
      <c r="F8180"/>
      <c r="G8180"/>
      <c r="H8180"/>
      <c r="I8180"/>
      <c r="J8180"/>
      <c r="K8180"/>
      <c r="L8180"/>
      <c r="M8180"/>
      <c r="N8180"/>
      <c r="O8180"/>
      <c r="P8180"/>
      <c r="Q8180"/>
      <c r="R8180"/>
      <c r="S8180"/>
      <c r="T8180"/>
      <c r="U8180"/>
      <c r="V8180"/>
      <c r="W8180"/>
      <c r="X8180"/>
      <c r="Y8180"/>
      <c r="Z8180"/>
    </row>
    <row r="8181" spans="1:26" x14ac:dyDescent="0.25">
      <c r="A8181"/>
      <c r="B8181"/>
      <c r="C8181"/>
      <c r="D8181"/>
      <c r="E8181"/>
      <c r="F8181"/>
      <c r="G8181"/>
      <c r="H8181"/>
      <c r="I8181"/>
      <c r="J8181"/>
      <c r="K8181"/>
      <c r="L8181"/>
      <c r="M8181"/>
      <c r="N8181"/>
      <c r="O8181"/>
      <c r="P8181"/>
      <c r="Q8181"/>
      <c r="R8181"/>
      <c r="S8181"/>
      <c r="T8181"/>
      <c r="U8181"/>
      <c r="V8181"/>
      <c r="W8181"/>
      <c r="X8181"/>
      <c r="Y8181"/>
      <c r="Z8181"/>
    </row>
    <row r="8182" spans="1:26" x14ac:dyDescent="0.25">
      <c r="A8182"/>
      <c r="B8182"/>
      <c r="C8182"/>
      <c r="D8182"/>
      <c r="E8182"/>
      <c r="F8182"/>
      <c r="G8182"/>
      <c r="H8182"/>
      <c r="I8182"/>
      <c r="J8182"/>
      <c r="K8182"/>
      <c r="L8182"/>
      <c r="M8182"/>
      <c r="N8182"/>
      <c r="O8182"/>
      <c r="P8182"/>
      <c r="Q8182"/>
      <c r="R8182"/>
      <c r="S8182"/>
      <c r="T8182"/>
      <c r="U8182"/>
      <c r="V8182"/>
      <c r="W8182"/>
      <c r="X8182"/>
      <c r="Y8182"/>
      <c r="Z8182"/>
    </row>
    <row r="8183" spans="1:26" x14ac:dyDescent="0.25">
      <c r="A8183"/>
      <c r="B8183"/>
      <c r="C8183"/>
      <c r="D8183"/>
      <c r="E8183"/>
      <c r="F8183"/>
      <c r="G8183"/>
      <c r="H8183"/>
      <c r="I8183"/>
      <c r="J8183"/>
      <c r="K8183"/>
      <c r="L8183"/>
      <c r="M8183"/>
      <c r="N8183"/>
      <c r="O8183"/>
      <c r="P8183"/>
      <c r="Q8183"/>
      <c r="R8183"/>
      <c r="S8183"/>
      <c r="T8183"/>
      <c r="U8183"/>
      <c r="V8183"/>
      <c r="W8183"/>
      <c r="X8183"/>
      <c r="Y8183"/>
      <c r="Z8183"/>
    </row>
    <row r="8184" spans="1:26" x14ac:dyDescent="0.25">
      <c r="A8184"/>
      <c r="B8184"/>
      <c r="C8184"/>
      <c r="D8184"/>
      <c r="E8184"/>
      <c r="F8184"/>
      <c r="G8184"/>
      <c r="H8184"/>
      <c r="I8184"/>
      <c r="J8184"/>
      <c r="K8184"/>
      <c r="L8184"/>
      <c r="M8184"/>
      <c r="N8184"/>
      <c r="O8184"/>
      <c r="P8184"/>
      <c r="Q8184"/>
      <c r="R8184"/>
      <c r="S8184"/>
      <c r="T8184"/>
      <c r="U8184"/>
      <c r="V8184"/>
      <c r="W8184"/>
      <c r="X8184"/>
      <c r="Y8184"/>
      <c r="Z8184"/>
    </row>
    <row r="8185" spans="1:26" x14ac:dyDescent="0.25">
      <c r="A8185"/>
      <c r="B8185"/>
      <c r="C8185"/>
      <c r="D8185"/>
      <c r="E8185"/>
      <c r="F8185"/>
      <c r="G8185"/>
      <c r="H8185"/>
      <c r="I8185"/>
      <c r="J8185"/>
      <c r="K8185"/>
      <c r="L8185"/>
      <c r="M8185"/>
      <c r="N8185"/>
      <c r="O8185"/>
      <c r="P8185"/>
      <c r="Q8185"/>
      <c r="R8185"/>
      <c r="S8185"/>
      <c r="T8185"/>
      <c r="U8185"/>
      <c r="V8185"/>
      <c r="W8185"/>
      <c r="X8185"/>
      <c r="Y8185"/>
      <c r="Z8185"/>
    </row>
    <row r="8186" spans="1:26" x14ac:dyDescent="0.25">
      <c r="A8186"/>
      <c r="B8186"/>
      <c r="C8186"/>
      <c r="D8186"/>
      <c r="E8186"/>
      <c r="F8186"/>
      <c r="G8186"/>
      <c r="H8186"/>
      <c r="I8186"/>
      <c r="J8186"/>
      <c r="K8186"/>
      <c r="L8186"/>
      <c r="M8186"/>
      <c r="N8186"/>
      <c r="O8186"/>
      <c r="P8186"/>
      <c r="Q8186"/>
      <c r="R8186"/>
      <c r="S8186"/>
      <c r="T8186"/>
      <c r="U8186"/>
      <c r="V8186"/>
      <c r="W8186"/>
      <c r="X8186"/>
      <c r="Y8186"/>
      <c r="Z8186"/>
    </row>
    <row r="8187" spans="1:26" x14ac:dyDescent="0.25">
      <c r="A8187"/>
      <c r="B8187"/>
      <c r="C8187"/>
      <c r="D8187"/>
      <c r="E8187"/>
      <c r="F8187"/>
      <c r="G8187"/>
      <c r="H8187"/>
      <c r="I8187"/>
      <c r="J8187"/>
      <c r="K8187"/>
      <c r="L8187"/>
      <c r="M8187"/>
      <c r="N8187"/>
      <c r="O8187"/>
      <c r="P8187"/>
      <c r="Q8187"/>
      <c r="R8187"/>
      <c r="S8187"/>
      <c r="T8187"/>
      <c r="U8187"/>
      <c r="V8187"/>
      <c r="W8187"/>
      <c r="X8187"/>
      <c r="Y8187"/>
      <c r="Z8187"/>
    </row>
    <row r="8188" spans="1:26" x14ac:dyDescent="0.25">
      <c r="A8188"/>
      <c r="B8188"/>
      <c r="C8188"/>
      <c r="D8188"/>
      <c r="E8188"/>
      <c r="F8188"/>
      <c r="G8188"/>
      <c r="H8188"/>
      <c r="I8188"/>
      <c r="J8188"/>
      <c r="K8188"/>
      <c r="L8188"/>
      <c r="M8188"/>
      <c r="N8188"/>
      <c r="O8188"/>
      <c r="P8188"/>
      <c r="Q8188"/>
      <c r="R8188"/>
      <c r="S8188"/>
      <c r="T8188"/>
      <c r="U8188"/>
      <c r="V8188"/>
      <c r="W8188"/>
      <c r="X8188"/>
      <c r="Y8188"/>
      <c r="Z8188"/>
    </row>
    <row r="8189" spans="1:26" x14ac:dyDescent="0.25">
      <c r="A8189"/>
      <c r="B8189"/>
      <c r="C8189"/>
      <c r="D8189"/>
      <c r="E8189"/>
      <c r="F8189"/>
      <c r="G8189"/>
      <c r="H8189"/>
      <c r="I8189"/>
      <c r="J8189"/>
      <c r="K8189"/>
      <c r="L8189"/>
      <c r="M8189"/>
      <c r="N8189"/>
      <c r="O8189"/>
      <c r="P8189"/>
      <c r="Q8189"/>
      <c r="R8189"/>
      <c r="S8189"/>
      <c r="T8189"/>
      <c r="U8189"/>
      <c r="V8189"/>
      <c r="W8189"/>
      <c r="X8189"/>
      <c r="Y8189"/>
      <c r="Z8189"/>
    </row>
    <row r="8190" spans="1:26" x14ac:dyDescent="0.25">
      <c r="A8190"/>
      <c r="B8190"/>
      <c r="C8190"/>
      <c r="D8190"/>
      <c r="E8190"/>
      <c r="F8190"/>
      <c r="G8190"/>
      <c r="H8190"/>
      <c r="I8190"/>
      <c r="J8190"/>
      <c r="K8190"/>
      <c r="L8190"/>
      <c r="M8190"/>
      <c r="N8190"/>
      <c r="O8190"/>
      <c r="P8190"/>
      <c r="Q8190"/>
      <c r="R8190"/>
      <c r="S8190"/>
      <c r="T8190"/>
      <c r="U8190"/>
      <c r="V8190"/>
      <c r="W8190"/>
      <c r="X8190"/>
      <c r="Y8190"/>
      <c r="Z8190"/>
    </row>
    <row r="8191" spans="1:26" x14ac:dyDescent="0.25">
      <c r="A8191"/>
      <c r="B8191"/>
      <c r="C8191"/>
      <c r="D8191"/>
      <c r="E8191"/>
      <c r="F8191"/>
      <c r="G8191"/>
      <c r="H8191"/>
      <c r="I8191"/>
      <c r="J8191"/>
      <c r="K8191"/>
      <c r="L8191"/>
      <c r="M8191"/>
      <c r="N8191"/>
      <c r="O8191"/>
      <c r="P8191"/>
      <c r="Q8191"/>
      <c r="R8191"/>
      <c r="S8191"/>
      <c r="T8191"/>
      <c r="U8191"/>
      <c r="V8191"/>
      <c r="W8191"/>
      <c r="X8191"/>
      <c r="Y8191"/>
      <c r="Z8191"/>
    </row>
    <row r="8192" spans="1:26" x14ac:dyDescent="0.25">
      <c r="A8192"/>
      <c r="B8192"/>
      <c r="C8192"/>
      <c r="D8192"/>
      <c r="E8192"/>
      <c r="F8192"/>
      <c r="G8192"/>
      <c r="H8192"/>
      <c r="I8192"/>
      <c r="J8192"/>
      <c r="K8192"/>
      <c r="L8192"/>
      <c r="M8192"/>
      <c r="N8192"/>
      <c r="O8192"/>
      <c r="P8192"/>
      <c r="Q8192"/>
      <c r="R8192"/>
      <c r="S8192"/>
      <c r="T8192"/>
      <c r="U8192"/>
      <c r="V8192"/>
      <c r="W8192"/>
      <c r="X8192"/>
      <c r="Y8192"/>
      <c r="Z8192"/>
    </row>
    <row r="8193" spans="1:26" x14ac:dyDescent="0.25">
      <c r="A8193"/>
      <c r="B8193"/>
      <c r="C8193"/>
      <c r="D8193"/>
      <c r="E8193"/>
      <c r="F8193"/>
      <c r="G8193"/>
      <c r="H8193"/>
      <c r="I8193"/>
      <c r="J8193"/>
      <c r="K8193"/>
      <c r="L8193"/>
      <c r="M8193"/>
      <c r="N8193"/>
      <c r="O8193"/>
      <c r="P8193"/>
      <c r="Q8193"/>
      <c r="R8193"/>
      <c r="S8193"/>
      <c r="T8193"/>
      <c r="U8193"/>
      <c r="V8193"/>
      <c r="W8193"/>
      <c r="X8193"/>
      <c r="Y8193"/>
      <c r="Z8193"/>
    </row>
    <row r="8194" spans="1:26" x14ac:dyDescent="0.25">
      <c r="A8194"/>
      <c r="B8194"/>
      <c r="C8194"/>
      <c r="D8194"/>
      <c r="E8194"/>
      <c r="F8194"/>
      <c r="G8194"/>
      <c r="H8194"/>
      <c r="I8194"/>
      <c r="J8194"/>
      <c r="K8194"/>
      <c r="L8194"/>
      <c r="M8194"/>
      <c r="N8194"/>
      <c r="O8194"/>
      <c r="P8194"/>
      <c r="Q8194"/>
      <c r="R8194"/>
      <c r="S8194"/>
      <c r="T8194"/>
      <c r="U8194"/>
      <c r="V8194"/>
      <c r="W8194"/>
      <c r="X8194"/>
      <c r="Y8194"/>
      <c r="Z8194"/>
    </row>
    <row r="8195" spans="1:26" x14ac:dyDescent="0.25">
      <c r="A8195"/>
      <c r="B8195"/>
      <c r="C8195"/>
      <c r="D8195"/>
      <c r="E8195"/>
      <c r="F8195"/>
      <c r="G8195"/>
      <c r="H8195"/>
      <c r="I8195"/>
      <c r="J8195"/>
      <c r="K8195"/>
      <c r="L8195"/>
      <c r="M8195"/>
      <c r="N8195"/>
      <c r="O8195"/>
      <c r="P8195"/>
      <c r="Q8195"/>
      <c r="R8195"/>
      <c r="S8195"/>
      <c r="T8195"/>
      <c r="U8195"/>
      <c r="V8195"/>
      <c r="W8195"/>
      <c r="X8195"/>
      <c r="Y8195"/>
      <c r="Z8195"/>
    </row>
    <row r="8196" spans="1:26" x14ac:dyDescent="0.25">
      <c r="A8196"/>
      <c r="B8196"/>
      <c r="C8196"/>
      <c r="D8196"/>
      <c r="E8196"/>
      <c r="F8196"/>
      <c r="G8196"/>
      <c r="H8196"/>
      <c r="I8196"/>
      <c r="J8196"/>
      <c r="K8196"/>
      <c r="L8196"/>
      <c r="M8196"/>
      <c r="N8196"/>
      <c r="O8196"/>
      <c r="P8196"/>
      <c r="Q8196"/>
      <c r="R8196"/>
      <c r="S8196"/>
      <c r="T8196"/>
      <c r="U8196"/>
      <c r="V8196"/>
      <c r="W8196"/>
      <c r="X8196"/>
      <c r="Y8196"/>
      <c r="Z8196"/>
    </row>
    <row r="8197" spans="1:26" x14ac:dyDescent="0.25">
      <c r="A8197"/>
      <c r="B8197"/>
      <c r="C8197"/>
      <c r="D8197"/>
      <c r="E8197"/>
      <c r="F8197"/>
      <c r="G8197"/>
      <c r="H8197"/>
      <c r="I8197"/>
      <c r="J8197"/>
      <c r="K8197"/>
      <c r="L8197"/>
      <c r="M8197"/>
      <c r="N8197"/>
      <c r="O8197"/>
      <c r="P8197"/>
      <c r="Q8197"/>
      <c r="R8197"/>
      <c r="S8197"/>
      <c r="T8197"/>
      <c r="U8197"/>
      <c r="V8197"/>
      <c r="W8197"/>
      <c r="X8197"/>
      <c r="Y8197"/>
      <c r="Z8197"/>
    </row>
    <row r="8198" spans="1:26" x14ac:dyDescent="0.25">
      <c r="A8198"/>
      <c r="B8198"/>
      <c r="C8198"/>
      <c r="D8198"/>
      <c r="E8198"/>
      <c r="F8198"/>
      <c r="G8198"/>
      <c r="H8198"/>
      <c r="I8198"/>
      <c r="J8198"/>
      <c r="K8198"/>
      <c r="L8198"/>
      <c r="M8198"/>
      <c r="N8198"/>
      <c r="O8198"/>
      <c r="P8198"/>
      <c r="Q8198"/>
      <c r="R8198"/>
      <c r="S8198"/>
      <c r="T8198"/>
      <c r="U8198"/>
      <c r="V8198"/>
      <c r="W8198"/>
      <c r="X8198"/>
      <c r="Y8198"/>
      <c r="Z8198"/>
    </row>
    <row r="8199" spans="1:26" x14ac:dyDescent="0.25">
      <c r="A8199"/>
      <c r="B8199"/>
      <c r="C8199"/>
      <c r="D8199"/>
      <c r="E8199"/>
      <c r="F8199"/>
      <c r="G8199"/>
      <c r="H8199"/>
      <c r="I8199"/>
      <c r="J8199"/>
      <c r="K8199"/>
      <c r="L8199"/>
      <c r="M8199"/>
      <c r="N8199"/>
      <c r="O8199"/>
      <c r="P8199"/>
      <c r="Q8199"/>
      <c r="R8199"/>
      <c r="S8199"/>
      <c r="T8199"/>
      <c r="U8199"/>
      <c r="V8199"/>
      <c r="W8199"/>
      <c r="X8199"/>
      <c r="Y8199"/>
      <c r="Z8199"/>
    </row>
    <row r="8200" spans="1:26" x14ac:dyDescent="0.25">
      <c r="A8200"/>
      <c r="B8200"/>
      <c r="C8200"/>
      <c r="D8200"/>
      <c r="E8200"/>
      <c r="F8200"/>
      <c r="G8200"/>
      <c r="H8200"/>
      <c r="I8200"/>
      <c r="J8200"/>
      <c r="K8200"/>
      <c r="L8200"/>
      <c r="M8200"/>
      <c r="N8200"/>
      <c r="O8200"/>
      <c r="P8200"/>
      <c r="Q8200"/>
      <c r="R8200"/>
      <c r="S8200"/>
      <c r="T8200"/>
      <c r="U8200"/>
      <c r="V8200"/>
      <c r="W8200"/>
      <c r="X8200"/>
      <c r="Y8200"/>
      <c r="Z8200"/>
    </row>
    <row r="8201" spans="1:26" x14ac:dyDescent="0.25">
      <c r="A8201"/>
      <c r="B8201"/>
      <c r="C8201"/>
      <c r="D8201"/>
      <c r="E8201"/>
      <c r="F8201"/>
      <c r="G8201"/>
      <c r="H8201"/>
      <c r="I8201"/>
      <c r="J8201"/>
      <c r="K8201"/>
      <c r="L8201"/>
      <c r="M8201"/>
      <c r="N8201"/>
      <c r="O8201"/>
      <c r="P8201"/>
      <c r="Q8201"/>
      <c r="R8201"/>
      <c r="S8201"/>
      <c r="T8201"/>
      <c r="U8201"/>
      <c r="V8201"/>
      <c r="W8201"/>
      <c r="X8201"/>
      <c r="Y8201"/>
      <c r="Z8201"/>
    </row>
    <row r="8202" spans="1:26" x14ac:dyDescent="0.25">
      <c r="A8202"/>
      <c r="B8202"/>
      <c r="C8202"/>
      <c r="D8202"/>
      <c r="E8202"/>
      <c r="F8202"/>
      <c r="G8202"/>
      <c r="H8202"/>
      <c r="I8202"/>
      <c r="J8202"/>
      <c r="K8202"/>
      <c r="L8202"/>
      <c r="M8202"/>
      <c r="N8202"/>
      <c r="O8202"/>
      <c r="P8202"/>
      <c r="Q8202"/>
      <c r="R8202"/>
      <c r="S8202"/>
      <c r="T8202"/>
      <c r="U8202"/>
      <c r="V8202"/>
      <c r="W8202"/>
      <c r="X8202"/>
      <c r="Y8202"/>
      <c r="Z8202"/>
    </row>
    <row r="8203" spans="1:26" x14ac:dyDescent="0.25">
      <c r="A8203"/>
      <c r="B8203"/>
      <c r="C8203"/>
      <c r="D8203"/>
      <c r="E8203"/>
      <c r="F8203"/>
      <c r="G8203"/>
      <c r="H8203"/>
      <c r="I8203"/>
      <c r="J8203"/>
      <c r="K8203"/>
      <c r="L8203"/>
      <c r="M8203"/>
      <c r="N8203"/>
      <c r="O8203"/>
      <c r="P8203"/>
      <c r="Q8203"/>
      <c r="R8203"/>
      <c r="S8203"/>
      <c r="T8203"/>
      <c r="U8203"/>
      <c r="V8203"/>
      <c r="W8203"/>
      <c r="X8203"/>
      <c r="Y8203"/>
      <c r="Z8203"/>
    </row>
    <row r="8204" spans="1:26" x14ac:dyDescent="0.25">
      <c r="A8204"/>
      <c r="B8204"/>
      <c r="C8204"/>
      <c r="D8204"/>
      <c r="E8204"/>
      <c r="F8204"/>
      <c r="G8204"/>
      <c r="H8204"/>
      <c r="I8204"/>
      <c r="J8204"/>
      <c r="K8204"/>
      <c r="L8204"/>
      <c r="M8204"/>
      <c r="N8204"/>
      <c r="O8204"/>
      <c r="P8204"/>
      <c r="Q8204"/>
      <c r="R8204"/>
      <c r="S8204"/>
      <c r="T8204"/>
      <c r="U8204"/>
      <c r="V8204"/>
      <c r="W8204"/>
      <c r="X8204"/>
      <c r="Y8204"/>
      <c r="Z8204"/>
    </row>
    <row r="8205" spans="1:26" x14ac:dyDescent="0.25">
      <c r="A8205"/>
      <c r="B8205"/>
      <c r="C8205"/>
      <c r="D8205"/>
      <c r="E8205"/>
      <c r="F8205"/>
      <c r="G8205"/>
      <c r="H8205"/>
      <c r="I8205"/>
      <c r="J8205"/>
      <c r="K8205"/>
      <c r="L8205"/>
      <c r="M8205"/>
      <c r="N8205"/>
      <c r="O8205"/>
      <c r="P8205"/>
      <c r="Q8205"/>
      <c r="R8205"/>
      <c r="S8205"/>
      <c r="T8205"/>
      <c r="U8205"/>
      <c r="V8205"/>
      <c r="W8205"/>
      <c r="X8205"/>
      <c r="Y8205"/>
      <c r="Z8205"/>
    </row>
    <row r="8206" spans="1:26" x14ac:dyDescent="0.25">
      <c r="A8206"/>
      <c r="B8206"/>
      <c r="C8206"/>
      <c r="D8206"/>
      <c r="E8206"/>
      <c r="F8206"/>
      <c r="G8206"/>
      <c r="H8206"/>
      <c r="I8206"/>
      <c r="J8206"/>
      <c r="K8206"/>
      <c r="L8206"/>
      <c r="M8206"/>
      <c r="N8206"/>
      <c r="O8206"/>
      <c r="P8206"/>
      <c r="Q8206"/>
      <c r="R8206"/>
      <c r="S8206"/>
      <c r="T8206"/>
      <c r="U8206"/>
      <c r="V8206"/>
      <c r="W8206"/>
      <c r="X8206"/>
      <c r="Y8206"/>
      <c r="Z8206"/>
    </row>
    <row r="8207" spans="1:26" x14ac:dyDescent="0.25">
      <c r="A8207"/>
      <c r="B8207"/>
      <c r="C8207"/>
      <c r="D8207"/>
      <c r="E8207"/>
      <c r="F8207"/>
      <c r="G8207"/>
      <c r="H8207"/>
      <c r="I8207"/>
      <c r="J8207"/>
      <c r="K8207"/>
      <c r="L8207"/>
      <c r="M8207"/>
      <c r="N8207"/>
      <c r="O8207"/>
      <c r="P8207"/>
      <c r="Q8207"/>
      <c r="R8207"/>
      <c r="S8207"/>
      <c r="T8207"/>
      <c r="U8207"/>
      <c r="V8207"/>
      <c r="W8207"/>
      <c r="X8207"/>
      <c r="Y8207"/>
      <c r="Z8207"/>
    </row>
    <row r="8208" spans="1:26" x14ac:dyDescent="0.25">
      <c r="A8208"/>
      <c r="B8208"/>
      <c r="C8208"/>
      <c r="D8208"/>
      <c r="E8208"/>
      <c r="F8208"/>
      <c r="G8208"/>
      <c r="H8208"/>
      <c r="I8208"/>
      <c r="J8208"/>
      <c r="K8208"/>
      <c r="L8208"/>
      <c r="M8208"/>
      <c r="N8208"/>
      <c r="O8208"/>
      <c r="P8208"/>
      <c r="Q8208"/>
      <c r="R8208"/>
      <c r="S8208"/>
      <c r="T8208"/>
      <c r="U8208"/>
      <c r="V8208"/>
      <c r="W8208"/>
      <c r="X8208"/>
      <c r="Y8208"/>
      <c r="Z8208"/>
    </row>
    <row r="8209" spans="1:26" x14ac:dyDescent="0.25">
      <c r="A8209"/>
      <c r="B8209"/>
      <c r="C8209"/>
      <c r="D8209"/>
      <c r="E8209"/>
      <c r="F8209"/>
      <c r="G8209"/>
      <c r="H8209"/>
      <c r="I8209"/>
      <c r="J8209"/>
      <c r="K8209"/>
      <c r="L8209"/>
      <c r="M8209"/>
      <c r="N8209"/>
      <c r="O8209"/>
      <c r="P8209"/>
      <c r="Q8209"/>
      <c r="R8209"/>
      <c r="S8209"/>
      <c r="T8209"/>
      <c r="U8209"/>
      <c r="V8209"/>
      <c r="W8209"/>
      <c r="X8209"/>
      <c r="Y8209"/>
      <c r="Z8209"/>
    </row>
    <row r="8210" spans="1:26" x14ac:dyDescent="0.25">
      <c r="A8210"/>
      <c r="B8210"/>
      <c r="C8210"/>
      <c r="D8210"/>
      <c r="E8210"/>
      <c r="F8210"/>
      <c r="G8210"/>
      <c r="H8210"/>
      <c r="I8210"/>
      <c r="J8210"/>
      <c r="K8210"/>
      <c r="L8210"/>
      <c r="M8210"/>
      <c r="N8210"/>
      <c r="O8210"/>
      <c r="P8210"/>
      <c r="Q8210"/>
      <c r="R8210"/>
      <c r="S8210"/>
      <c r="T8210"/>
      <c r="U8210"/>
      <c r="V8210"/>
      <c r="W8210"/>
      <c r="X8210"/>
      <c r="Y8210"/>
      <c r="Z8210"/>
    </row>
    <row r="8211" spans="1:26" x14ac:dyDescent="0.25">
      <c r="A8211"/>
      <c r="B8211"/>
      <c r="C8211"/>
      <c r="D8211"/>
      <c r="E8211"/>
      <c r="F8211"/>
      <c r="G8211"/>
      <c r="H8211"/>
      <c r="I8211"/>
      <c r="J8211"/>
      <c r="K8211"/>
      <c r="L8211"/>
      <c r="M8211"/>
      <c r="N8211"/>
      <c r="O8211"/>
      <c r="P8211"/>
      <c r="Q8211"/>
      <c r="R8211"/>
      <c r="S8211"/>
      <c r="T8211"/>
      <c r="U8211"/>
      <c r="V8211"/>
      <c r="W8211"/>
      <c r="X8211"/>
      <c r="Y8211"/>
      <c r="Z8211"/>
    </row>
    <row r="8212" spans="1:26" x14ac:dyDescent="0.25">
      <c r="A8212"/>
      <c r="B8212"/>
      <c r="C8212"/>
      <c r="D8212"/>
      <c r="E8212"/>
      <c r="F8212"/>
      <c r="G8212"/>
      <c r="H8212"/>
      <c r="I8212"/>
      <c r="J8212"/>
      <c r="K8212"/>
      <c r="L8212"/>
      <c r="M8212"/>
      <c r="N8212"/>
      <c r="O8212"/>
      <c r="P8212"/>
      <c r="Q8212"/>
      <c r="R8212"/>
      <c r="S8212"/>
      <c r="T8212"/>
      <c r="U8212"/>
      <c r="V8212"/>
      <c r="W8212"/>
      <c r="X8212"/>
      <c r="Y8212"/>
      <c r="Z8212"/>
    </row>
    <row r="8213" spans="1:26" x14ac:dyDescent="0.25">
      <c r="A8213"/>
      <c r="B8213"/>
      <c r="C8213"/>
      <c r="D8213"/>
      <c r="E8213"/>
      <c r="F8213"/>
      <c r="G8213"/>
      <c r="H8213"/>
      <c r="I8213"/>
      <c r="J8213"/>
      <c r="K8213"/>
      <c r="L8213"/>
      <c r="M8213"/>
      <c r="N8213"/>
      <c r="O8213"/>
      <c r="P8213"/>
      <c r="Q8213"/>
      <c r="R8213"/>
      <c r="S8213"/>
      <c r="T8213"/>
      <c r="U8213"/>
      <c r="V8213"/>
      <c r="W8213"/>
      <c r="X8213"/>
      <c r="Y8213"/>
      <c r="Z8213"/>
    </row>
    <row r="8214" spans="1:26" x14ac:dyDescent="0.25">
      <c r="A8214"/>
      <c r="B8214"/>
      <c r="C8214"/>
      <c r="D8214"/>
      <c r="E8214"/>
      <c r="F8214"/>
      <c r="G8214"/>
      <c r="H8214"/>
      <c r="I8214"/>
      <c r="J8214"/>
      <c r="K8214"/>
      <c r="L8214"/>
      <c r="M8214"/>
      <c r="N8214"/>
      <c r="O8214"/>
      <c r="P8214"/>
      <c r="Q8214"/>
      <c r="R8214"/>
      <c r="S8214"/>
      <c r="T8214"/>
      <c r="U8214"/>
      <c r="V8214"/>
      <c r="W8214"/>
      <c r="X8214"/>
      <c r="Y8214"/>
      <c r="Z8214"/>
    </row>
    <row r="8215" spans="1:26" x14ac:dyDescent="0.25">
      <c r="A8215"/>
      <c r="B8215"/>
      <c r="C8215"/>
      <c r="D8215"/>
      <c r="E8215"/>
      <c r="F8215"/>
      <c r="G8215"/>
      <c r="H8215"/>
      <c r="I8215"/>
      <c r="J8215"/>
      <c r="K8215"/>
      <c r="L8215"/>
      <c r="M8215"/>
      <c r="N8215"/>
      <c r="O8215"/>
      <c r="P8215"/>
      <c r="Q8215"/>
      <c r="R8215"/>
      <c r="S8215"/>
      <c r="T8215"/>
      <c r="U8215"/>
      <c r="V8215"/>
      <c r="W8215"/>
      <c r="X8215"/>
      <c r="Y8215"/>
      <c r="Z8215"/>
    </row>
    <row r="8216" spans="1:26" x14ac:dyDescent="0.25">
      <c r="A8216"/>
      <c r="B8216"/>
      <c r="C8216"/>
      <c r="D8216"/>
      <c r="E8216"/>
      <c r="F8216"/>
      <c r="G8216"/>
      <c r="H8216"/>
      <c r="I8216"/>
      <c r="J8216"/>
      <c r="K8216"/>
      <c r="L8216"/>
      <c r="M8216"/>
      <c r="N8216"/>
      <c r="O8216"/>
      <c r="P8216"/>
      <c r="Q8216"/>
      <c r="R8216"/>
      <c r="S8216"/>
      <c r="T8216"/>
      <c r="U8216"/>
      <c r="V8216"/>
      <c r="W8216"/>
      <c r="X8216"/>
      <c r="Y8216"/>
      <c r="Z8216"/>
    </row>
    <row r="8217" spans="1:26" x14ac:dyDescent="0.25">
      <c r="A8217"/>
      <c r="B8217"/>
      <c r="C8217"/>
      <c r="D8217"/>
      <c r="E8217"/>
      <c r="F8217"/>
      <c r="G8217"/>
      <c r="H8217"/>
      <c r="I8217"/>
      <c r="J8217"/>
      <c r="K8217"/>
      <c r="L8217"/>
      <c r="M8217"/>
      <c r="N8217"/>
      <c r="O8217"/>
      <c r="P8217"/>
      <c r="Q8217"/>
      <c r="R8217"/>
      <c r="S8217"/>
      <c r="T8217"/>
      <c r="U8217"/>
      <c r="V8217"/>
      <c r="W8217"/>
      <c r="X8217"/>
      <c r="Y8217"/>
      <c r="Z8217"/>
    </row>
    <row r="8218" spans="1:26" x14ac:dyDescent="0.25">
      <c r="A8218"/>
      <c r="B8218"/>
      <c r="C8218"/>
      <c r="D8218"/>
      <c r="E8218"/>
      <c r="F8218"/>
      <c r="G8218"/>
      <c r="H8218"/>
      <c r="I8218"/>
      <c r="J8218"/>
      <c r="K8218"/>
      <c r="L8218"/>
      <c r="M8218"/>
      <c r="N8218"/>
      <c r="O8218"/>
      <c r="P8218"/>
      <c r="Q8218"/>
      <c r="R8218"/>
      <c r="S8218"/>
      <c r="T8218"/>
      <c r="U8218"/>
      <c r="V8218"/>
      <c r="W8218"/>
      <c r="X8218"/>
      <c r="Y8218"/>
      <c r="Z8218"/>
    </row>
    <row r="8219" spans="1:26" x14ac:dyDescent="0.25">
      <c r="A8219"/>
      <c r="B8219"/>
      <c r="C8219"/>
      <c r="D8219"/>
      <c r="E8219"/>
      <c r="F8219"/>
      <c r="G8219"/>
      <c r="H8219"/>
      <c r="I8219"/>
      <c r="J8219"/>
      <c r="K8219"/>
      <c r="L8219"/>
      <c r="M8219"/>
      <c r="N8219"/>
      <c r="O8219"/>
      <c r="P8219"/>
      <c r="Q8219"/>
      <c r="R8219"/>
      <c r="S8219"/>
      <c r="T8219"/>
      <c r="U8219"/>
      <c r="V8219"/>
      <c r="W8219"/>
      <c r="X8219"/>
      <c r="Y8219"/>
      <c r="Z8219"/>
    </row>
    <row r="8220" spans="1:26" x14ac:dyDescent="0.25">
      <c r="A8220"/>
      <c r="B8220"/>
      <c r="C8220"/>
      <c r="D8220"/>
      <c r="E8220"/>
      <c r="F8220"/>
      <c r="G8220"/>
      <c r="H8220"/>
      <c r="I8220"/>
      <c r="J8220"/>
      <c r="K8220"/>
      <c r="L8220"/>
      <c r="M8220"/>
      <c r="N8220"/>
      <c r="O8220"/>
      <c r="P8220"/>
      <c r="Q8220"/>
      <c r="R8220"/>
      <c r="S8220"/>
      <c r="T8220"/>
      <c r="U8220"/>
      <c r="V8220"/>
      <c r="W8220"/>
      <c r="X8220"/>
      <c r="Y8220"/>
      <c r="Z8220"/>
    </row>
    <row r="8221" spans="1:26" x14ac:dyDescent="0.25">
      <c r="A8221"/>
      <c r="B8221"/>
      <c r="C8221"/>
      <c r="D8221"/>
      <c r="E8221"/>
      <c r="F8221"/>
      <c r="G8221"/>
      <c r="H8221"/>
      <c r="I8221"/>
      <c r="J8221"/>
      <c r="K8221"/>
      <c r="L8221"/>
      <c r="M8221"/>
      <c r="N8221"/>
      <c r="O8221"/>
      <c r="P8221"/>
      <c r="Q8221"/>
      <c r="R8221"/>
      <c r="S8221"/>
      <c r="T8221"/>
      <c r="U8221"/>
      <c r="V8221"/>
      <c r="W8221"/>
      <c r="X8221"/>
      <c r="Y8221"/>
      <c r="Z8221"/>
    </row>
    <row r="8222" spans="1:26" x14ac:dyDescent="0.25">
      <c r="A8222"/>
      <c r="B8222"/>
      <c r="C8222"/>
      <c r="D8222"/>
      <c r="E8222"/>
      <c r="F8222"/>
      <c r="G8222"/>
      <c r="H8222"/>
      <c r="I8222"/>
      <c r="J8222"/>
      <c r="K8222"/>
      <c r="L8222"/>
      <c r="M8222"/>
      <c r="N8222"/>
      <c r="O8222"/>
      <c r="P8222"/>
      <c r="Q8222"/>
      <c r="R8222"/>
      <c r="S8222"/>
      <c r="T8222"/>
      <c r="U8222"/>
      <c r="V8222"/>
      <c r="W8222"/>
      <c r="X8222"/>
      <c r="Y8222"/>
      <c r="Z8222"/>
    </row>
    <row r="8223" spans="1:26" x14ac:dyDescent="0.25">
      <c r="A8223"/>
      <c r="B8223"/>
      <c r="C8223"/>
      <c r="D8223"/>
      <c r="E8223"/>
      <c r="F8223"/>
      <c r="G8223"/>
      <c r="H8223"/>
      <c r="I8223"/>
      <c r="J8223"/>
      <c r="K8223"/>
      <c r="L8223"/>
      <c r="M8223"/>
      <c r="N8223"/>
      <c r="O8223"/>
      <c r="P8223"/>
      <c r="Q8223"/>
      <c r="R8223"/>
      <c r="S8223"/>
      <c r="T8223"/>
      <c r="U8223"/>
      <c r="V8223"/>
      <c r="W8223"/>
      <c r="X8223"/>
      <c r="Y8223"/>
      <c r="Z8223"/>
    </row>
    <row r="8224" spans="1:26" x14ac:dyDescent="0.25">
      <c r="A8224"/>
      <c r="B8224"/>
      <c r="C8224"/>
      <c r="D8224"/>
      <c r="E8224"/>
      <c r="F8224"/>
      <c r="G8224"/>
      <c r="H8224"/>
      <c r="I8224"/>
      <c r="J8224"/>
      <c r="K8224"/>
      <c r="L8224"/>
      <c r="M8224"/>
      <c r="N8224"/>
      <c r="O8224"/>
      <c r="P8224"/>
      <c r="Q8224"/>
      <c r="R8224"/>
      <c r="S8224"/>
      <c r="T8224"/>
      <c r="U8224"/>
      <c r="V8224"/>
      <c r="W8224"/>
      <c r="X8224"/>
      <c r="Y8224"/>
      <c r="Z8224"/>
    </row>
    <row r="8225" spans="1:26" x14ac:dyDescent="0.25">
      <c r="A8225"/>
      <c r="B8225"/>
      <c r="C8225"/>
      <c r="D8225"/>
      <c r="E8225"/>
      <c r="F8225"/>
      <c r="G8225"/>
      <c r="H8225"/>
      <c r="I8225"/>
      <c r="J8225"/>
      <c r="K8225"/>
      <c r="L8225"/>
      <c r="M8225"/>
      <c r="N8225"/>
      <c r="O8225"/>
      <c r="P8225"/>
      <c r="Q8225"/>
      <c r="R8225"/>
      <c r="S8225"/>
      <c r="T8225"/>
      <c r="U8225"/>
      <c r="V8225"/>
      <c r="W8225"/>
      <c r="X8225"/>
      <c r="Y8225"/>
      <c r="Z8225"/>
    </row>
    <row r="8226" spans="1:26" x14ac:dyDescent="0.25">
      <c r="A8226"/>
      <c r="B8226"/>
      <c r="C8226"/>
      <c r="D8226"/>
      <c r="E8226"/>
      <c r="F8226"/>
      <c r="G8226"/>
      <c r="H8226"/>
      <c r="I8226"/>
      <c r="J8226"/>
      <c r="K8226"/>
      <c r="L8226"/>
      <c r="M8226"/>
      <c r="N8226"/>
      <c r="O8226"/>
      <c r="P8226"/>
      <c r="Q8226"/>
      <c r="R8226"/>
      <c r="S8226"/>
      <c r="T8226"/>
      <c r="U8226"/>
      <c r="V8226"/>
      <c r="W8226"/>
      <c r="X8226"/>
      <c r="Y8226"/>
      <c r="Z8226"/>
    </row>
    <row r="8227" spans="1:26" x14ac:dyDescent="0.25">
      <c r="A8227"/>
      <c r="B8227"/>
      <c r="C8227"/>
      <c r="D8227"/>
      <c r="E8227"/>
      <c r="F8227"/>
      <c r="G8227"/>
      <c r="H8227"/>
      <c r="I8227"/>
      <c r="J8227"/>
      <c r="K8227"/>
      <c r="L8227"/>
      <c r="M8227"/>
      <c r="N8227"/>
      <c r="O8227"/>
      <c r="P8227"/>
      <c r="Q8227"/>
      <c r="R8227"/>
      <c r="S8227"/>
      <c r="T8227"/>
      <c r="U8227"/>
      <c r="V8227"/>
      <c r="W8227"/>
      <c r="X8227"/>
      <c r="Y8227"/>
      <c r="Z8227"/>
    </row>
    <row r="8228" spans="1:26" x14ac:dyDescent="0.25">
      <c r="A8228"/>
      <c r="B8228"/>
      <c r="C8228"/>
      <c r="D8228"/>
      <c r="E8228"/>
      <c r="F8228"/>
      <c r="G8228"/>
      <c r="H8228"/>
      <c r="I8228"/>
      <c r="J8228"/>
      <c r="K8228"/>
      <c r="L8228"/>
      <c r="M8228"/>
      <c r="N8228"/>
      <c r="O8228"/>
      <c r="P8228"/>
      <c r="Q8228"/>
      <c r="R8228"/>
      <c r="S8228"/>
      <c r="T8228"/>
      <c r="U8228"/>
      <c r="V8228"/>
      <c r="W8228"/>
      <c r="X8228"/>
      <c r="Y8228"/>
      <c r="Z8228"/>
    </row>
    <row r="8229" spans="1:26" x14ac:dyDescent="0.25">
      <c r="A8229"/>
      <c r="B8229"/>
      <c r="C8229"/>
      <c r="D8229"/>
      <c r="E8229"/>
      <c r="F8229"/>
      <c r="G8229"/>
      <c r="H8229"/>
      <c r="I8229"/>
      <c r="J8229"/>
      <c r="K8229"/>
      <c r="L8229"/>
      <c r="M8229"/>
      <c r="N8229"/>
      <c r="O8229"/>
      <c r="P8229"/>
      <c r="Q8229"/>
      <c r="R8229"/>
      <c r="S8229"/>
      <c r="T8229"/>
      <c r="U8229"/>
      <c r="V8229"/>
      <c r="W8229"/>
      <c r="X8229"/>
      <c r="Y8229"/>
      <c r="Z8229"/>
    </row>
    <row r="8230" spans="1:26" x14ac:dyDescent="0.25">
      <c r="A8230"/>
      <c r="B8230"/>
      <c r="C8230"/>
      <c r="D8230"/>
      <c r="E8230"/>
      <c r="F8230"/>
      <c r="G8230"/>
      <c r="H8230"/>
      <c r="I8230"/>
      <c r="J8230"/>
      <c r="K8230"/>
      <c r="L8230"/>
      <c r="M8230"/>
      <c r="N8230"/>
      <c r="O8230"/>
      <c r="P8230"/>
      <c r="Q8230"/>
      <c r="R8230"/>
      <c r="S8230"/>
      <c r="T8230"/>
      <c r="U8230"/>
      <c r="V8230"/>
      <c r="W8230"/>
      <c r="X8230"/>
      <c r="Y8230"/>
      <c r="Z8230"/>
    </row>
    <row r="8231" spans="1:26" x14ac:dyDescent="0.25">
      <c r="A8231"/>
      <c r="B8231"/>
      <c r="C8231"/>
      <c r="D8231"/>
      <c r="E8231"/>
      <c r="F8231"/>
      <c r="G8231"/>
      <c r="H8231"/>
      <c r="I8231"/>
      <c r="J8231"/>
      <c r="K8231"/>
      <c r="L8231"/>
      <c r="M8231"/>
      <c r="N8231"/>
      <c r="O8231"/>
      <c r="P8231"/>
      <c r="Q8231"/>
      <c r="R8231"/>
      <c r="S8231"/>
      <c r="T8231"/>
      <c r="U8231"/>
      <c r="V8231"/>
      <c r="W8231"/>
      <c r="X8231"/>
      <c r="Y8231"/>
      <c r="Z8231"/>
    </row>
    <row r="8232" spans="1:26" x14ac:dyDescent="0.25">
      <c r="A8232"/>
      <c r="B8232"/>
      <c r="C8232"/>
      <c r="D8232"/>
      <c r="E8232"/>
      <c r="F8232"/>
      <c r="G8232"/>
      <c r="H8232"/>
      <c r="I8232"/>
      <c r="J8232"/>
      <c r="K8232"/>
      <c r="L8232"/>
      <c r="M8232"/>
      <c r="N8232"/>
      <c r="O8232"/>
      <c r="P8232"/>
      <c r="Q8232"/>
      <c r="R8232"/>
      <c r="S8232"/>
      <c r="T8232"/>
      <c r="U8232"/>
      <c r="V8232"/>
      <c r="W8232"/>
      <c r="X8232"/>
      <c r="Y8232"/>
      <c r="Z8232"/>
    </row>
    <row r="8233" spans="1:26" x14ac:dyDescent="0.25">
      <c r="A8233"/>
      <c r="B8233"/>
      <c r="C8233"/>
      <c r="D8233"/>
      <c r="E8233"/>
      <c r="F8233"/>
      <c r="G8233"/>
      <c r="H8233"/>
      <c r="I8233"/>
      <c r="J8233"/>
      <c r="K8233"/>
      <c r="L8233"/>
      <c r="M8233"/>
      <c r="N8233"/>
      <c r="O8233"/>
      <c r="P8233"/>
      <c r="Q8233"/>
      <c r="R8233"/>
      <c r="S8233"/>
      <c r="T8233"/>
      <c r="U8233"/>
      <c r="V8233"/>
      <c r="W8233"/>
      <c r="X8233"/>
      <c r="Y8233"/>
      <c r="Z8233"/>
    </row>
    <row r="8234" spans="1:26" x14ac:dyDescent="0.25">
      <c r="A8234"/>
      <c r="B8234"/>
      <c r="C8234"/>
      <c r="D8234"/>
      <c r="E8234"/>
      <c r="F8234"/>
      <c r="G8234"/>
      <c r="H8234"/>
      <c r="I8234"/>
      <c r="J8234"/>
      <c r="K8234"/>
      <c r="L8234"/>
      <c r="M8234"/>
      <c r="N8234"/>
      <c r="O8234"/>
      <c r="P8234"/>
      <c r="Q8234"/>
      <c r="R8234"/>
      <c r="S8234"/>
      <c r="T8234"/>
      <c r="U8234"/>
      <c r="V8234"/>
      <c r="W8234"/>
      <c r="X8234"/>
      <c r="Y8234"/>
      <c r="Z8234"/>
    </row>
    <row r="8235" spans="1:26" x14ac:dyDescent="0.25">
      <c r="A8235"/>
      <c r="B8235"/>
      <c r="C8235"/>
      <c r="D8235"/>
      <c r="E8235"/>
      <c r="F8235"/>
      <c r="G8235"/>
      <c r="H8235"/>
      <c r="I8235"/>
      <c r="J8235"/>
      <c r="K8235"/>
      <c r="L8235"/>
      <c r="M8235"/>
      <c r="N8235"/>
      <c r="O8235"/>
      <c r="P8235"/>
      <c r="Q8235"/>
      <c r="R8235"/>
      <c r="S8235"/>
      <c r="T8235"/>
      <c r="U8235"/>
      <c r="V8235"/>
      <c r="W8235"/>
      <c r="X8235"/>
      <c r="Y8235"/>
      <c r="Z8235"/>
    </row>
    <row r="8236" spans="1:26" x14ac:dyDescent="0.25">
      <c r="A8236"/>
      <c r="B8236"/>
      <c r="C8236"/>
      <c r="D8236"/>
      <c r="E8236"/>
      <c r="F8236"/>
      <c r="G8236"/>
      <c r="H8236"/>
      <c r="I8236"/>
      <c r="J8236"/>
      <c r="K8236"/>
      <c r="L8236"/>
      <c r="M8236"/>
      <c r="N8236"/>
      <c r="O8236"/>
      <c r="P8236"/>
      <c r="Q8236"/>
      <c r="R8236"/>
      <c r="S8236"/>
      <c r="T8236"/>
      <c r="U8236"/>
      <c r="V8236"/>
      <c r="W8236"/>
      <c r="X8236"/>
      <c r="Y8236"/>
      <c r="Z8236"/>
    </row>
    <row r="8237" spans="1:26" x14ac:dyDescent="0.25">
      <c r="A8237"/>
      <c r="B8237"/>
      <c r="C8237"/>
      <c r="D8237"/>
      <c r="E8237"/>
      <c r="F8237"/>
      <c r="G8237"/>
      <c r="H8237"/>
      <c r="I8237"/>
      <c r="J8237"/>
      <c r="K8237"/>
      <c r="L8237"/>
      <c r="M8237"/>
      <c r="N8237"/>
      <c r="O8237"/>
      <c r="P8237"/>
      <c r="Q8237"/>
      <c r="R8237"/>
      <c r="S8237"/>
      <c r="T8237"/>
      <c r="U8237"/>
      <c r="V8237"/>
      <c r="W8237"/>
      <c r="X8237"/>
      <c r="Y8237"/>
      <c r="Z8237"/>
    </row>
    <row r="8238" spans="1:26" x14ac:dyDescent="0.25">
      <c r="A8238"/>
      <c r="B8238"/>
      <c r="C8238"/>
      <c r="D8238"/>
      <c r="E8238"/>
      <c r="F8238"/>
      <c r="G8238"/>
      <c r="H8238"/>
      <c r="I8238"/>
      <c r="J8238"/>
      <c r="K8238"/>
      <c r="L8238"/>
      <c r="M8238"/>
      <c r="N8238"/>
      <c r="O8238"/>
      <c r="P8238"/>
      <c r="Q8238"/>
      <c r="R8238"/>
      <c r="S8238"/>
      <c r="T8238"/>
      <c r="U8238"/>
      <c r="V8238"/>
      <c r="W8238"/>
      <c r="X8238"/>
      <c r="Y8238"/>
      <c r="Z8238"/>
    </row>
    <row r="8239" spans="1:26" x14ac:dyDescent="0.25">
      <c r="A8239"/>
      <c r="B8239"/>
      <c r="C8239"/>
      <c r="D8239"/>
      <c r="E8239"/>
      <c r="F8239"/>
      <c r="G8239"/>
      <c r="H8239"/>
      <c r="I8239"/>
      <c r="J8239"/>
      <c r="K8239"/>
      <c r="L8239"/>
      <c r="M8239"/>
      <c r="N8239"/>
      <c r="O8239"/>
      <c r="P8239"/>
      <c r="Q8239"/>
      <c r="R8239"/>
      <c r="S8239"/>
      <c r="T8239"/>
      <c r="U8239"/>
      <c r="V8239"/>
      <c r="W8239"/>
      <c r="X8239"/>
      <c r="Y8239"/>
      <c r="Z8239"/>
    </row>
    <row r="8240" spans="1:26" x14ac:dyDescent="0.25">
      <c r="A8240"/>
      <c r="B8240"/>
      <c r="C8240"/>
      <c r="D8240"/>
      <c r="E8240"/>
      <c r="F8240"/>
      <c r="G8240"/>
      <c r="H8240"/>
      <c r="I8240"/>
      <c r="J8240"/>
      <c r="K8240"/>
      <c r="L8240"/>
      <c r="M8240"/>
      <c r="N8240"/>
      <c r="O8240"/>
      <c r="P8240"/>
      <c r="Q8240"/>
      <c r="R8240"/>
      <c r="S8240"/>
      <c r="T8240"/>
      <c r="U8240"/>
      <c r="V8240"/>
      <c r="W8240"/>
      <c r="X8240"/>
      <c r="Y8240"/>
      <c r="Z8240"/>
    </row>
    <row r="8241" spans="1:26" x14ac:dyDescent="0.25">
      <c r="A8241"/>
      <c r="B8241"/>
      <c r="C8241"/>
      <c r="D8241"/>
      <c r="E8241"/>
      <c r="F8241"/>
      <c r="G8241"/>
      <c r="H8241"/>
      <c r="I8241"/>
      <c r="J8241"/>
      <c r="K8241"/>
      <c r="L8241"/>
      <c r="M8241"/>
      <c r="N8241"/>
      <c r="O8241"/>
      <c r="P8241"/>
      <c r="Q8241"/>
      <c r="R8241"/>
      <c r="S8241"/>
      <c r="T8241"/>
      <c r="U8241"/>
      <c r="V8241"/>
      <c r="W8241"/>
      <c r="X8241"/>
      <c r="Y8241"/>
      <c r="Z8241"/>
    </row>
    <row r="8242" spans="1:26" x14ac:dyDescent="0.25">
      <c r="A8242"/>
      <c r="B8242"/>
      <c r="C8242"/>
      <c r="D8242"/>
      <c r="E8242"/>
      <c r="F8242"/>
      <c r="G8242"/>
      <c r="H8242"/>
      <c r="I8242"/>
      <c r="J8242"/>
      <c r="K8242"/>
      <c r="L8242"/>
      <c r="M8242"/>
      <c r="N8242"/>
      <c r="O8242"/>
      <c r="P8242"/>
      <c r="Q8242"/>
      <c r="R8242"/>
      <c r="S8242"/>
      <c r="T8242"/>
      <c r="U8242"/>
      <c r="V8242"/>
      <c r="W8242"/>
      <c r="X8242"/>
      <c r="Y8242"/>
      <c r="Z8242"/>
    </row>
    <row r="8243" spans="1:26" x14ac:dyDescent="0.25">
      <c r="A8243"/>
      <c r="B8243"/>
      <c r="C8243"/>
      <c r="D8243"/>
      <c r="E8243"/>
      <c r="F8243"/>
      <c r="G8243"/>
      <c r="H8243"/>
      <c r="I8243"/>
      <c r="J8243"/>
      <c r="K8243"/>
      <c r="L8243"/>
      <c r="M8243"/>
      <c r="N8243"/>
      <c r="O8243"/>
      <c r="P8243"/>
      <c r="Q8243"/>
      <c r="R8243"/>
      <c r="S8243"/>
      <c r="T8243"/>
      <c r="U8243"/>
      <c r="V8243"/>
      <c r="W8243"/>
      <c r="X8243"/>
      <c r="Y8243"/>
      <c r="Z8243"/>
    </row>
    <row r="8244" spans="1:26" x14ac:dyDescent="0.25">
      <c r="A8244"/>
      <c r="B8244"/>
      <c r="C8244"/>
      <c r="D8244"/>
      <c r="E8244"/>
      <c r="F8244"/>
      <c r="G8244"/>
      <c r="H8244"/>
      <c r="I8244"/>
      <c r="J8244"/>
      <c r="K8244"/>
      <c r="L8244"/>
      <c r="M8244"/>
      <c r="N8244"/>
      <c r="O8244"/>
      <c r="P8244"/>
      <c r="Q8244"/>
      <c r="R8244"/>
      <c r="S8244"/>
      <c r="T8244"/>
      <c r="U8244"/>
      <c r="V8244"/>
      <c r="W8244"/>
      <c r="X8244"/>
      <c r="Y8244"/>
      <c r="Z8244"/>
    </row>
    <row r="8245" spans="1:26" x14ac:dyDescent="0.25">
      <c r="A8245"/>
      <c r="B8245"/>
      <c r="C8245"/>
      <c r="D8245"/>
      <c r="E8245"/>
      <c r="F8245"/>
      <c r="G8245"/>
      <c r="H8245"/>
      <c r="I8245"/>
      <c r="J8245"/>
      <c r="K8245"/>
      <c r="L8245"/>
      <c r="M8245"/>
      <c r="N8245"/>
      <c r="O8245"/>
      <c r="P8245"/>
      <c r="Q8245"/>
      <c r="R8245"/>
      <c r="S8245"/>
      <c r="T8245"/>
      <c r="U8245"/>
      <c r="V8245"/>
      <c r="W8245"/>
      <c r="X8245"/>
      <c r="Y8245"/>
      <c r="Z8245"/>
    </row>
    <row r="8246" spans="1:26" x14ac:dyDescent="0.25">
      <c r="A8246"/>
      <c r="B8246"/>
      <c r="C8246"/>
      <c r="D8246"/>
      <c r="E8246"/>
      <c r="F8246"/>
      <c r="G8246"/>
      <c r="H8246"/>
      <c r="I8246"/>
      <c r="J8246"/>
      <c r="K8246"/>
      <c r="L8246"/>
      <c r="M8246"/>
      <c r="N8246"/>
      <c r="O8246"/>
      <c r="P8246"/>
      <c r="Q8246"/>
      <c r="R8246"/>
      <c r="S8246"/>
      <c r="T8246"/>
      <c r="U8246"/>
      <c r="V8246"/>
      <c r="W8246"/>
      <c r="X8246"/>
      <c r="Y8246"/>
      <c r="Z8246"/>
    </row>
    <row r="8247" spans="1:26" x14ac:dyDescent="0.25">
      <c r="A8247"/>
      <c r="B8247"/>
      <c r="C8247"/>
      <c r="D8247"/>
      <c r="E8247"/>
      <c r="F8247"/>
      <c r="G8247"/>
      <c r="H8247"/>
      <c r="I8247"/>
      <c r="J8247"/>
      <c r="K8247"/>
      <c r="L8247"/>
      <c r="M8247"/>
      <c r="N8247"/>
      <c r="O8247"/>
      <c r="P8247"/>
      <c r="Q8247"/>
      <c r="R8247"/>
      <c r="S8247"/>
      <c r="T8247"/>
      <c r="U8247"/>
      <c r="V8247"/>
      <c r="W8247"/>
      <c r="X8247"/>
      <c r="Y8247"/>
      <c r="Z8247"/>
    </row>
    <row r="8248" spans="1:26" x14ac:dyDescent="0.25">
      <c r="A8248"/>
      <c r="B8248"/>
      <c r="C8248"/>
      <c r="D8248"/>
      <c r="E8248"/>
      <c r="F8248"/>
      <c r="G8248"/>
      <c r="H8248"/>
      <c r="I8248"/>
      <c r="J8248"/>
      <c r="K8248"/>
      <c r="L8248"/>
      <c r="M8248"/>
      <c r="N8248"/>
      <c r="O8248"/>
      <c r="P8248"/>
      <c r="Q8248"/>
      <c r="R8248"/>
      <c r="S8248"/>
      <c r="T8248"/>
      <c r="U8248"/>
      <c r="V8248"/>
      <c r="W8248"/>
      <c r="X8248"/>
      <c r="Y8248"/>
      <c r="Z8248"/>
    </row>
    <row r="8249" spans="1:26" x14ac:dyDescent="0.25">
      <c r="A8249"/>
      <c r="B8249"/>
      <c r="C8249"/>
      <c r="D8249"/>
      <c r="E8249"/>
      <c r="F8249"/>
      <c r="G8249"/>
      <c r="H8249"/>
      <c r="I8249"/>
      <c r="J8249"/>
      <c r="K8249"/>
      <c r="L8249"/>
      <c r="M8249"/>
      <c r="N8249"/>
      <c r="O8249"/>
      <c r="P8249"/>
      <c r="Q8249"/>
      <c r="R8249"/>
      <c r="S8249"/>
      <c r="T8249"/>
      <c r="U8249"/>
      <c r="V8249"/>
      <c r="W8249"/>
      <c r="X8249"/>
      <c r="Y8249"/>
      <c r="Z8249"/>
    </row>
    <row r="8250" spans="1:26" x14ac:dyDescent="0.25">
      <c r="A8250"/>
      <c r="B8250"/>
      <c r="C8250"/>
      <c r="D8250"/>
      <c r="E8250"/>
      <c r="F8250"/>
      <c r="G8250"/>
      <c r="H8250"/>
      <c r="I8250"/>
      <c r="J8250"/>
      <c r="K8250"/>
      <c r="L8250"/>
      <c r="M8250"/>
      <c r="N8250"/>
      <c r="O8250"/>
      <c r="P8250"/>
      <c r="Q8250"/>
      <c r="R8250"/>
      <c r="S8250"/>
      <c r="T8250"/>
      <c r="U8250"/>
      <c r="V8250"/>
      <c r="W8250"/>
      <c r="X8250"/>
      <c r="Y8250"/>
      <c r="Z8250"/>
    </row>
    <row r="8251" spans="1:26" x14ac:dyDescent="0.25">
      <c r="A8251"/>
      <c r="B8251"/>
      <c r="C8251"/>
      <c r="D8251"/>
      <c r="E8251"/>
      <c r="F8251"/>
      <c r="G8251"/>
      <c r="H8251"/>
      <c r="I8251"/>
      <c r="J8251"/>
      <c r="K8251"/>
      <c r="L8251"/>
      <c r="M8251"/>
      <c r="N8251"/>
      <c r="O8251"/>
      <c r="P8251"/>
      <c r="Q8251"/>
      <c r="R8251"/>
      <c r="S8251"/>
      <c r="T8251"/>
      <c r="U8251"/>
      <c r="V8251"/>
      <c r="W8251"/>
      <c r="X8251"/>
      <c r="Y8251"/>
      <c r="Z8251"/>
    </row>
    <row r="8252" spans="1:26" x14ac:dyDescent="0.25">
      <c r="A8252"/>
      <c r="B8252"/>
      <c r="C8252"/>
      <c r="D8252"/>
      <c r="E8252"/>
      <c r="F8252"/>
      <c r="G8252"/>
      <c r="H8252"/>
      <c r="I8252"/>
      <c r="J8252"/>
      <c r="K8252"/>
      <c r="L8252"/>
      <c r="M8252"/>
      <c r="N8252"/>
      <c r="O8252"/>
      <c r="P8252"/>
      <c r="Q8252"/>
      <c r="R8252"/>
      <c r="S8252"/>
      <c r="T8252"/>
      <c r="U8252"/>
      <c r="V8252"/>
      <c r="W8252"/>
      <c r="X8252"/>
      <c r="Y8252"/>
      <c r="Z8252"/>
    </row>
    <row r="8253" spans="1:26" x14ac:dyDescent="0.25">
      <c r="A8253"/>
      <c r="B8253"/>
      <c r="C8253"/>
      <c r="D8253"/>
      <c r="E8253"/>
      <c r="F8253"/>
      <c r="G8253"/>
      <c r="H8253"/>
      <c r="I8253"/>
      <c r="J8253"/>
      <c r="K8253"/>
      <c r="L8253"/>
      <c r="M8253"/>
      <c r="N8253"/>
      <c r="O8253"/>
      <c r="P8253"/>
      <c r="Q8253"/>
      <c r="R8253"/>
      <c r="S8253"/>
      <c r="T8253"/>
      <c r="U8253"/>
      <c r="V8253"/>
      <c r="W8253"/>
      <c r="X8253"/>
      <c r="Y8253"/>
      <c r="Z8253"/>
    </row>
    <row r="8254" spans="1:26" x14ac:dyDescent="0.25">
      <c r="A8254"/>
      <c r="B8254"/>
      <c r="C8254"/>
      <c r="D8254"/>
      <c r="E8254"/>
      <c r="F8254"/>
      <c r="G8254"/>
      <c r="H8254"/>
      <c r="I8254"/>
      <c r="J8254"/>
      <c r="K8254"/>
      <c r="L8254"/>
      <c r="M8254"/>
      <c r="N8254"/>
      <c r="O8254"/>
      <c r="P8254"/>
      <c r="Q8254"/>
      <c r="R8254"/>
      <c r="S8254"/>
      <c r="T8254"/>
      <c r="U8254"/>
      <c r="V8254"/>
      <c r="W8254"/>
      <c r="X8254"/>
      <c r="Y8254"/>
      <c r="Z8254"/>
    </row>
    <row r="8255" spans="1:26" x14ac:dyDescent="0.25">
      <c r="A8255"/>
      <c r="B8255"/>
      <c r="C8255"/>
      <c r="D8255"/>
      <c r="E8255"/>
      <c r="F8255"/>
      <c r="G8255"/>
      <c r="H8255"/>
      <c r="I8255"/>
      <c r="J8255"/>
      <c r="K8255"/>
      <c r="L8255"/>
      <c r="M8255"/>
      <c r="N8255"/>
      <c r="O8255"/>
      <c r="P8255"/>
      <c r="Q8255"/>
      <c r="R8255"/>
      <c r="S8255"/>
      <c r="T8255"/>
      <c r="U8255"/>
      <c r="V8255"/>
      <c r="W8255"/>
      <c r="X8255"/>
      <c r="Y8255"/>
      <c r="Z8255"/>
    </row>
    <row r="8256" spans="1:26" x14ac:dyDescent="0.25">
      <c r="A8256"/>
      <c r="B8256"/>
      <c r="C8256"/>
      <c r="D8256"/>
      <c r="E8256"/>
      <c r="F8256"/>
      <c r="G8256"/>
      <c r="H8256"/>
      <c r="I8256"/>
      <c r="J8256"/>
      <c r="K8256"/>
      <c r="L8256"/>
      <c r="M8256"/>
      <c r="N8256"/>
      <c r="O8256"/>
      <c r="P8256"/>
      <c r="Q8256"/>
      <c r="R8256"/>
      <c r="S8256"/>
      <c r="T8256"/>
      <c r="U8256"/>
      <c r="V8256"/>
      <c r="W8256"/>
      <c r="X8256"/>
      <c r="Y8256"/>
      <c r="Z8256"/>
    </row>
    <row r="8257" spans="1:26" x14ac:dyDescent="0.25">
      <c r="A8257"/>
      <c r="B8257"/>
      <c r="C8257"/>
      <c r="D8257"/>
      <c r="E8257"/>
      <c r="F8257"/>
      <c r="G8257"/>
      <c r="H8257"/>
      <c r="I8257"/>
      <c r="J8257"/>
      <c r="K8257"/>
      <c r="L8257"/>
      <c r="M8257"/>
      <c r="N8257"/>
      <c r="O8257"/>
      <c r="P8257"/>
      <c r="Q8257"/>
      <c r="R8257"/>
      <c r="S8257"/>
      <c r="T8257"/>
      <c r="U8257"/>
      <c r="V8257"/>
      <c r="W8257"/>
      <c r="X8257"/>
      <c r="Y8257"/>
      <c r="Z8257"/>
    </row>
    <row r="8258" spans="1:26" x14ac:dyDescent="0.25">
      <c r="A8258"/>
      <c r="B8258"/>
      <c r="C8258"/>
      <c r="D8258"/>
      <c r="E8258"/>
      <c r="F8258"/>
      <c r="G8258"/>
      <c r="H8258"/>
      <c r="I8258"/>
      <c r="J8258"/>
      <c r="K8258"/>
      <c r="L8258"/>
      <c r="M8258"/>
      <c r="N8258"/>
      <c r="O8258"/>
      <c r="P8258"/>
      <c r="Q8258"/>
      <c r="R8258"/>
      <c r="S8258"/>
      <c r="T8258"/>
      <c r="U8258"/>
      <c r="V8258"/>
      <c r="W8258"/>
      <c r="X8258"/>
      <c r="Y8258"/>
      <c r="Z8258"/>
    </row>
    <row r="8259" spans="1:26" x14ac:dyDescent="0.25">
      <c r="A8259"/>
      <c r="B8259"/>
      <c r="C8259"/>
      <c r="D8259"/>
      <c r="E8259"/>
      <c r="F8259"/>
      <c r="G8259"/>
      <c r="H8259"/>
      <c r="I8259"/>
      <c r="J8259"/>
      <c r="K8259"/>
      <c r="L8259"/>
      <c r="M8259"/>
      <c r="N8259"/>
      <c r="O8259"/>
      <c r="P8259"/>
      <c r="Q8259"/>
      <c r="R8259"/>
      <c r="S8259"/>
      <c r="T8259"/>
      <c r="U8259"/>
      <c r="V8259"/>
      <c r="W8259"/>
      <c r="X8259"/>
      <c r="Y8259"/>
      <c r="Z8259"/>
    </row>
    <row r="8260" spans="1:26" x14ac:dyDescent="0.25">
      <c r="A8260"/>
      <c r="B8260"/>
      <c r="C8260"/>
      <c r="D8260"/>
      <c r="E8260"/>
      <c r="F8260"/>
      <c r="G8260"/>
      <c r="H8260"/>
      <c r="I8260"/>
      <c r="J8260"/>
      <c r="K8260"/>
      <c r="L8260"/>
      <c r="M8260"/>
      <c r="N8260"/>
      <c r="O8260"/>
      <c r="P8260"/>
      <c r="Q8260"/>
      <c r="R8260"/>
      <c r="S8260"/>
      <c r="T8260"/>
      <c r="U8260"/>
      <c r="V8260"/>
      <c r="W8260"/>
      <c r="X8260"/>
      <c r="Y8260"/>
      <c r="Z8260"/>
    </row>
    <row r="8261" spans="1:26" x14ac:dyDescent="0.25">
      <c r="A8261"/>
      <c r="B8261"/>
      <c r="C8261"/>
      <c r="D8261"/>
      <c r="E8261"/>
      <c r="F8261"/>
      <c r="G8261"/>
      <c r="H8261"/>
      <c r="I8261"/>
      <c r="J8261"/>
      <c r="K8261"/>
      <c r="L8261"/>
      <c r="M8261"/>
      <c r="N8261"/>
      <c r="O8261"/>
      <c r="P8261"/>
      <c r="Q8261"/>
      <c r="R8261"/>
      <c r="S8261"/>
      <c r="T8261"/>
      <c r="U8261"/>
      <c r="V8261"/>
      <c r="W8261"/>
      <c r="X8261"/>
      <c r="Y8261"/>
      <c r="Z8261"/>
    </row>
    <row r="8262" spans="1:26" x14ac:dyDescent="0.25">
      <c r="A8262"/>
      <c r="B8262"/>
      <c r="C8262"/>
      <c r="D8262"/>
      <c r="E8262"/>
      <c r="F8262"/>
      <c r="G8262"/>
      <c r="H8262"/>
      <c r="I8262"/>
      <c r="J8262"/>
      <c r="K8262"/>
      <c r="L8262"/>
      <c r="M8262"/>
      <c r="N8262"/>
      <c r="O8262"/>
      <c r="P8262"/>
      <c r="Q8262"/>
      <c r="R8262"/>
      <c r="S8262"/>
      <c r="T8262"/>
      <c r="U8262"/>
      <c r="V8262"/>
      <c r="W8262"/>
      <c r="X8262"/>
      <c r="Y8262"/>
      <c r="Z8262"/>
    </row>
    <row r="8263" spans="1:26" x14ac:dyDescent="0.25">
      <c r="A8263"/>
      <c r="B8263"/>
      <c r="C8263"/>
      <c r="D8263"/>
      <c r="E8263"/>
      <c r="F8263"/>
      <c r="G8263"/>
      <c r="H8263"/>
      <c r="I8263"/>
      <c r="J8263"/>
      <c r="K8263"/>
      <c r="L8263"/>
      <c r="M8263"/>
      <c r="N8263"/>
      <c r="O8263"/>
      <c r="P8263"/>
      <c r="Q8263"/>
      <c r="R8263"/>
      <c r="S8263"/>
      <c r="T8263"/>
      <c r="U8263"/>
      <c r="V8263"/>
      <c r="W8263"/>
      <c r="X8263"/>
      <c r="Y8263"/>
      <c r="Z8263"/>
    </row>
    <row r="8264" spans="1:26" x14ac:dyDescent="0.25">
      <c r="A8264"/>
      <c r="B8264"/>
      <c r="C8264"/>
      <c r="D8264"/>
      <c r="E8264"/>
      <c r="F8264"/>
      <c r="G8264"/>
      <c r="H8264"/>
      <c r="I8264"/>
      <c r="J8264"/>
      <c r="K8264"/>
      <c r="L8264"/>
      <c r="M8264"/>
      <c r="N8264"/>
      <c r="O8264"/>
      <c r="P8264"/>
      <c r="Q8264"/>
      <c r="R8264"/>
      <c r="S8264"/>
      <c r="T8264"/>
      <c r="U8264"/>
      <c r="V8264"/>
      <c r="W8264"/>
      <c r="X8264"/>
      <c r="Y8264"/>
      <c r="Z8264"/>
    </row>
    <row r="8265" spans="1:26" x14ac:dyDescent="0.25">
      <c r="A8265"/>
      <c r="B8265"/>
      <c r="C8265"/>
      <c r="D8265"/>
      <c r="E8265"/>
      <c r="F8265"/>
      <c r="G8265"/>
      <c r="H8265"/>
      <c r="I8265"/>
      <c r="J8265"/>
      <c r="K8265"/>
      <c r="L8265"/>
      <c r="M8265"/>
      <c r="N8265"/>
      <c r="O8265"/>
      <c r="P8265"/>
      <c r="Q8265"/>
      <c r="R8265"/>
      <c r="S8265"/>
      <c r="T8265"/>
      <c r="U8265"/>
      <c r="V8265"/>
      <c r="W8265"/>
      <c r="X8265"/>
      <c r="Y8265"/>
      <c r="Z8265"/>
    </row>
    <row r="8266" spans="1:26" x14ac:dyDescent="0.25">
      <c r="A8266"/>
      <c r="B8266"/>
      <c r="C8266"/>
      <c r="D8266"/>
      <c r="E8266"/>
      <c r="F8266"/>
      <c r="G8266"/>
      <c r="H8266"/>
      <c r="I8266"/>
      <c r="J8266"/>
      <c r="K8266"/>
      <c r="L8266"/>
      <c r="M8266"/>
      <c r="N8266"/>
      <c r="O8266"/>
      <c r="P8266"/>
      <c r="Q8266"/>
      <c r="R8266"/>
      <c r="S8266"/>
      <c r="T8266"/>
      <c r="U8266"/>
      <c r="V8266"/>
      <c r="W8266"/>
      <c r="X8266"/>
      <c r="Y8266"/>
      <c r="Z8266"/>
    </row>
    <row r="8267" spans="1:26" x14ac:dyDescent="0.25">
      <c r="A8267"/>
      <c r="B8267"/>
      <c r="C8267"/>
      <c r="D8267"/>
      <c r="E8267"/>
      <c r="F8267"/>
      <c r="G8267"/>
      <c r="H8267"/>
      <c r="I8267"/>
      <c r="J8267"/>
      <c r="K8267"/>
      <c r="L8267"/>
      <c r="M8267"/>
      <c r="N8267"/>
      <c r="O8267"/>
      <c r="P8267"/>
      <c r="Q8267"/>
      <c r="R8267"/>
      <c r="S8267"/>
      <c r="T8267"/>
      <c r="U8267"/>
      <c r="V8267"/>
      <c r="W8267"/>
      <c r="X8267"/>
      <c r="Y8267"/>
      <c r="Z8267"/>
    </row>
    <row r="8268" spans="1:26" x14ac:dyDescent="0.25">
      <c r="A8268"/>
      <c r="B8268"/>
      <c r="C8268"/>
      <c r="D8268"/>
      <c r="E8268"/>
      <c r="F8268"/>
      <c r="G8268"/>
      <c r="H8268"/>
      <c r="I8268"/>
      <c r="J8268"/>
      <c r="K8268"/>
      <c r="L8268"/>
      <c r="M8268"/>
      <c r="N8268"/>
      <c r="O8268"/>
      <c r="P8268"/>
      <c r="Q8268"/>
      <c r="R8268"/>
      <c r="S8268"/>
      <c r="T8268"/>
      <c r="U8268"/>
      <c r="V8268"/>
      <c r="W8268"/>
      <c r="X8268"/>
      <c r="Y8268"/>
      <c r="Z8268"/>
    </row>
    <row r="8269" spans="1:26" x14ac:dyDescent="0.25">
      <c r="A8269"/>
      <c r="B8269"/>
      <c r="C8269"/>
      <c r="D8269"/>
      <c r="E8269"/>
      <c r="F8269"/>
      <c r="G8269"/>
      <c r="H8269"/>
      <c r="I8269"/>
      <c r="J8269"/>
      <c r="K8269"/>
      <c r="L8269"/>
      <c r="M8269"/>
      <c r="N8269"/>
      <c r="O8269"/>
      <c r="P8269"/>
      <c r="Q8269"/>
      <c r="R8269"/>
      <c r="S8269"/>
      <c r="T8269"/>
      <c r="U8269"/>
      <c r="V8269"/>
      <c r="W8269"/>
      <c r="X8269"/>
      <c r="Y8269"/>
      <c r="Z8269"/>
    </row>
    <row r="8270" spans="1:26" x14ac:dyDescent="0.25">
      <c r="A8270"/>
      <c r="B8270"/>
      <c r="C8270"/>
      <c r="D8270"/>
      <c r="E8270"/>
      <c r="F8270"/>
      <c r="G8270"/>
      <c r="H8270"/>
      <c r="I8270"/>
      <c r="J8270"/>
      <c r="K8270"/>
      <c r="L8270"/>
      <c r="M8270"/>
      <c r="N8270"/>
      <c r="O8270"/>
      <c r="P8270"/>
      <c r="Q8270"/>
      <c r="R8270"/>
      <c r="S8270"/>
      <c r="T8270"/>
      <c r="U8270"/>
      <c r="V8270"/>
      <c r="W8270"/>
      <c r="X8270"/>
      <c r="Y8270"/>
      <c r="Z8270"/>
    </row>
    <row r="8271" spans="1:26" x14ac:dyDescent="0.25">
      <c r="A8271"/>
      <c r="B8271"/>
      <c r="C8271"/>
      <c r="D8271"/>
      <c r="E8271"/>
      <c r="F8271"/>
      <c r="G8271"/>
      <c r="H8271"/>
      <c r="I8271"/>
      <c r="J8271"/>
      <c r="K8271"/>
      <c r="L8271"/>
      <c r="M8271"/>
      <c r="N8271"/>
      <c r="O8271"/>
      <c r="P8271"/>
      <c r="Q8271"/>
      <c r="R8271"/>
      <c r="S8271"/>
      <c r="T8271"/>
      <c r="U8271"/>
      <c r="V8271"/>
      <c r="W8271"/>
      <c r="X8271"/>
      <c r="Y8271"/>
      <c r="Z8271"/>
    </row>
    <row r="8272" spans="1:26" x14ac:dyDescent="0.25">
      <c r="A8272"/>
      <c r="B8272"/>
      <c r="C8272"/>
      <c r="D8272"/>
      <c r="E8272"/>
      <c r="F8272"/>
      <c r="G8272"/>
      <c r="H8272"/>
      <c r="I8272"/>
      <c r="J8272"/>
      <c r="K8272"/>
      <c r="L8272"/>
      <c r="M8272"/>
      <c r="N8272"/>
      <c r="O8272"/>
      <c r="P8272"/>
      <c r="Q8272"/>
      <c r="R8272"/>
      <c r="S8272"/>
      <c r="T8272"/>
      <c r="U8272"/>
      <c r="V8272"/>
      <c r="W8272"/>
      <c r="X8272"/>
      <c r="Y8272"/>
      <c r="Z8272"/>
    </row>
    <row r="8273" spans="1:26" x14ac:dyDescent="0.25">
      <c r="A8273"/>
      <c r="B8273"/>
      <c r="C8273"/>
      <c r="D8273"/>
      <c r="E8273"/>
      <c r="F8273"/>
      <c r="G8273"/>
      <c r="H8273"/>
      <c r="I8273"/>
      <c r="J8273"/>
      <c r="K8273"/>
      <c r="L8273"/>
      <c r="M8273"/>
      <c r="N8273"/>
      <c r="O8273"/>
      <c r="P8273"/>
      <c r="Q8273"/>
      <c r="R8273"/>
      <c r="S8273"/>
      <c r="T8273"/>
      <c r="U8273"/>
      <c r="V8273"/>
      <c r="W8273"/>
      <c r="X8273"/>
      <c r="Y8273"/>
      <c r="Z8273"/>
    </row>
    <row r="8274" spans="1:26" x14ac:dyDescent="0.25">
      <c r="A8274"/>
      <c r="B8274"/>
      <c r="C8274"/>
      <c r="D8274"/>
      <c r="E8274"/>
      <c r="F8274"/>
      <c r="G8274"/>
      <c r="H8274"/>
      <c r="I8274"/>
      <c r="J8274"/>
      <c r="K8274"/>
      <c r="L8274"/>
      <c r="M8274"/>
      <c r="N8274"/>
      <c r="O8274"/>
      <c r="P8274"/>
      <c r="Q8274"/>
      <c r="R8274"/>
      <c r="S8274"/>
      <c r="T8274"/>
      <c r="U8274"/>
      <c r="V8274"/>
      <c r="W8274"/>
      <c r="X8274"/>
      <c r="Y8274"/>
      <c r="Z8274"/>
    </row>
    <row r="8275" spans="1:26" x14ac:dyDescent="0.25">
      <c r="A8275"/>
      <c r="B8275"/>
      <c r="C8275"/>
      <c r="D8275"/>
      <c r="E8275"/>
      <c r="F8275"/>
      <c r="G8275"/>
      <c r="H8275"/>
      <c r="I8275"/>
      <c r="J8275"/>
      <c r="K8275"/>
      <c r="L8275"/>
      <c r="M8275"/>
      <c r="N8275"/>
      <c r="O8275"/>
      <c r="P8275"/>
      <c r="Q8275"/>
      <c r="R8275"/>
      <c r="S8275"/>
      <c r="T8275"/>
      <c r="U8275"/>
      <c r="V8275"/>
      <c r="W8275"/>
      <c r="X8275"/>
      <c r="Y8275"/>
      <c r="Z8275"/>
    </row>
    <row r="8276" spans="1:26" x14ac:dyDescent="0.25">
      <c r="A8276"/>
      <c r="B8276"/>
      <c r="C8276"/>
      <c r="D8276"/>
      <c r="E8276"/>
      <c r="F8276"/>
      <c r="G8276"/>
      <c r="H8276"/>
      <c r="I8276"/>
      <c r="J8276"/>
      <c r="K8276"/>
      <c r="L8276"/>
      <c r="M8276"/>
      <c r="N8276"/>
      <c r="O8276"/>
      <c r="P8276"/>
      <c r="Q8276"/>
      <c r="R8276"/>
      <c r="S8276"/>
      <c r="T8276"/>
      <c r="U8276"/>
      <c r="V8276"/>
      <c r="W8276"/>
      <c r="X8276"/>
      <c r="Y8276"/>
      <c r="Z8276"/>
    </row>
    <row r="8277" spans="1:26" x14ac:dyDescent="0.25">
      <c r="A8277"/>
      <c r="B8277"/>
      <c r="C8277"/>
      <c r="D8277"/>
      <c r="E8277"/>
      <c r="F8277"/>
      <c r="G8277"/>
      <c r="H8277"/>
      <c r="I8277"/>
      <c r="J8277"/>
      <c r="K8277"/>
      <c r="L8277"/>
      <c r="M8277"/>
      <c r="N8277"/>
      <c r="O8277"/>
      <c r="P8277"/>
      <c r="Q8277"/>
      <c r="R8277"/>
      <c r="S8277"/>
      <c r="T8277"/>
      <c r="U8277"/>
      <c r="V8277"/>
      <c r="W8277"/>
      <c r="X8277"/>
      <c r="Y8277"/>
      <c r="Z8277"/>
    </row>
    <row r="8278" spans="1:26" x14ac:dyDescent="0.25">
      <c r="A8278"/>
      <c r="B8278"/>
      <c r="C8278"/>
      <c r="D8278"/>
      <c r="E8278"/>
      <c r="F8278"/>
      <c r="G8278"/>
      <c r="H8278"/>
      <c r="I8278"/>
      <c r="J8278"/>
      <c r="K8278"/>
      <c r="L8278"/>
      <c r="M8278"/>
      <c r="N8278"/>
      <c r="O8278"/>
      <c r="P8278"/>
      <c r="Q8278"/>
      <c r="R8278"/>
      <c r="S8278"/>
      <c r="T8278"/>
      <c r="U8278"/>
      <c r="V8278"/>
      <c r="W8278"/>
      <c r="X8278"/>
      <c r="Y8278"/>
      <c r="Z8278"/>
    </row>
    <row r="8279" spans="1:26" x14ac:dyDescent="0.25">
      <c r="A8279"/>
      <c r="B8279"/>
      <c r="C8279"/>
      <c r="D8279"/>
      <c r="E8279"/>
      <c r="F8279"/>
      <c r="G8279"/>
      <c r="H8279"/>
      <c r="I8279"/>
      <c r="J8279"/>
      <c r="K8279"/>
      <c r="L8279"/>
      <c r="M8279"/>
      <c r="N8279"/>
      <c r="O8279"/>
      <c r="P8279"/>
      <c r="Q8279"/>
      <c r="R8279"/>
      <c r="S8279"/>
      <c r="T8279"/>
      <c r="U8279"/>
      <c r="V8279"/>
      <c r="W8279"/>
      <c r="X8279"/>
      <c r="Y8279"/>
      <c r="Z8279"/>
    </row>
    <row r="8280" spans="1:26" x14ac:dyDescent="0.25">
      <c r="A8280"/>
      <c r="B8280"/>
      <c r="C8280"/>
      <c r="D8280"/>
      <c r="E8280"/>
      <c r="F8280"/>
      <c r="G8280"/>
      <c r="H8280"/>
      <c r="I8280"/>
      <c r="J8280"/>
      <c r="K8280"/>
      <c r="L8280"/>
      <c r="M8280"/>
      <c r="N8280"/>
      <c r="O8280"/>
      <c r="P8280"/>
      <c r="Q8280"/>
      <c r="R8280"/>
      <c r="S8280"/>
      <c r="T8280"/>
      <c r="U8280"/>
      <c r="V8280"/>
      <c r="W8280"/>
      <c r="X8280"/>
      <c r="Y8280"/>
      <c r="Z8280"/>
    </row>
    <row r="8281" spans="1:26" x14ac:dyDescent="0.25">
      <c r="A8281"/>
      <c r="B8281"/>
      <c r="C8281"/>
      <c r="D8281"/>
      <c r="E8281"/>
      <c r="F8281"/>
      <c r="G8281"/>
      <c r="H8281"/>
      <c r="I8281"/>
      <c r="J8281"/>
      <c r="K8281"/>
      <c r="L8281"/>
      <c r="M8281"/>
      <c r="N8281"/>
      <c r="O8281"/>
      <c r="P8281"/>
      <c r="Q8281"/>
      <c r="R8281"/>
      <c r="S8281"/>
      <c r="T8281"/>
      <c r="U8281"/>
      <c r="V8281"/>
      <c r="W8281"/>
      <c r="X8281"/>
      <c r="Y8281"/>
      <c r="Z8281"/>
    </row>
    <row r="8282" spans="1:26" x14ac:dyDescent="0.25">
      <c r="A8282"/>
      <c r="B8282"/>
      <c r="C8282"/>
      <c r="D8282"/>
      <c r="E8282"/>
      <c r="F8282"/>
      <c r="G8282"/>
      <c r="H8282"/>
      <c r="I8282"/>
      <c r="J8282"/>
      <c r="K8282"/>
      <c r="L8282"/>
      <c r="M8282"/>
      <c r="N8282"/>
      <c r="O8282"/>
      <c r="P8282"/>
      <c r="Q8282"/>
      <c r="R8282"/>
      <c r="S8282"/>
      <c r="T8282"/>
      <c r="U8282"/>
      <c r="V8282"/>
      <c r="W8282"/>
      <c r="X8282"/>
      <c r="Y8282"/>
      <c r="Z8282"/>
    </row>
    <row r="8283" spans="1:26" x14ac:dyDescent="0.25">
      <c r="A8283"/>
      <c r="B8283"/>
      <c r="C8283"/>
      <c r="D8283"/>
      <c r="E8283"/>
      <c r="F8283"/>
      <c r="G8283"/>
      <c r="H8283"/>
      <c r="I8283"/>
      <c r="J8283"/>
      <c r="K8283"/>
      <c r="L8283"/>
      <c r="M8283"/>
      <c r="N8283"/>
      <c r="O8283"/>
      <c r="P8283"/>
      <c r="Q8283"/>
      <c r="R8283"/>
      <c r="S8283"/>
      <c r="T8283"/>
      <c r="U8283"/>
      <c r="V8283"/>
      <c r="W8283"/>
      <c r="X8283"/>
      <c r="Y8283"/>
      <c r="Z8283"/>
    </row>
    <row r="8284" spans="1:26" x14ac:dyDescent="0.25">
      <c r="A8284"/>
      <c r="B8284"/>
      <c r="C8284"/>
      <c r="D8284"/>
      <c r="E8284"/>
      <c r="F8284"/>
      <c r="G8284"/>
      <c r="H8284"/>
      <c r="I8284"/>
      <c r="J8284"/>
      <c r="K8284"/>
      <c r="L8284"/>
      <c r="M8284"/>
      <c r="N8284"/>
      <c r="O8284"/>
      <c r="P8284"/>
      <c r="Q8284"/>
      <c r="R8284"/>
      <c r="S8284"/>
      <c r="T8284"/>
      <c r="U8284"/>
      <c r="V8284"/>
      <c r="W8284"/>
      <c r="X8284"/>
      <c r="Y8284"/>
      <c r="Z8284"/>
    </row>
    <row r="8285" spans="1:26" x14ac:dyDescent="0.25">
      <c r="A8285"/>
      <c r="B8285"/>
      <c r="C8285"/>
      <c r="D8285"/>
      <c r="E8285"/>
      <c r="F8285"/>
      <c r="G8285"/>
      <c r="H8285"/>
      <c r="I8285"/>
      <c r="J8285"/>
      <c r="K8285"/>
      <c r="L8285"/>
      <c r="M8285"/>
      <c r="N8285"/>
      <c r="O8285"/>
      <c r="P8285"/>
      <c r="Q8285"/>
      <c r="R8285"/>
      <c r="S8285"/>
      <c r="T8285"/>
      <c r="U8285"/>
      <c r="V8285"/>
      <c r="W8285"/>
      <c r="X8285"/>
      <c r="Y8285"/>
      <c r="Z8285"/>
    </row>
    <row r="8286" spans="1:26" x14ac:dyDescent="0.25">
      <c r="A8286"/>
      <c r="B8286"/>
      <c r="C8286"/>
      <c r="D8286"/>
      <c r="E8286"/>
      <c r="F8286"/>
      <c r="G8286"/>
      <c r="H8286"/>
      <c r="I8286"/>
      <c r="J8286"/>
      <c r="K8286"/>
      <c r="L8286"/>
      <c r="M8286"/>
      <c r="N8286"/>
      <c r="O8286"/>
      <c r="P8286"/>
      <c r="Q8286"/>
      <c r="R8286"/>
      <c r="S8286"/>
      <c r="T8286"/>
      <c r="U8286"/>
      <c r="V8286"/>
      <c r="W8286"/>
      <c r="X8286"/>
      <c r="Y8286"/>
      <c r="Z8286"/>
    </row>
    <row r="8287" spans="1:26" x14ac:dyDescent="0.25">
      <c r="A8287"/>
      <c r="B8287"/>
      <c r="C8287"/>
      <c r="D8287"/>
      <c r="E8287"/>
      <c r="F8287"/>
      <c r="G8287"/>
      <c r="H8287"/>
      <c r="I8287"/>
      <c r="J8287"/>
      <c r="K8287"/>
      <c r="L8287"/>
      <c r="M8287"/>
      <c r="N8287"/>
      <c r="O8287"/>
      <c r="P8287"/>
      <c r="Q8287"/>
      <c r="R8287"/>
      <c r="S8287"/>
      <c r="T8287"/>
      <c r="U8287"/>
      <c r="V8287"/>
      <c r="W8287"/>
      <c r="X8287"/>
      <c r="Y8287"/>
      <c r="Z8287"/>
    </row>
    <row r="8288" spans="1:26" x14ac:dyDescent="0.25">
      <c r="A8288"/>
      <c r="B8288"/>
      <c r="C8288"/>
      <c r="D8288"/>
      <c r="E8288"/>
      <c r="F8288"/>
      <c r="G8288"/>
      <c r="H8288"/>
      <c r="I8288"/>
      <c r="J8288"/>
      <c r="K8288"/>
      <c r="L8288"/>
      <c r="M8288"/>
      <c r="N8288"/>
      <c r="O8288"/>
      <c r="P8288"/>
      <c r="Q8288"/>
      <c r="R8288"/>
      <c r="S8288"/>
      <c r="T8288"/>
      <c r="U8288"/>
      <c r="V8288"/>
      <c r="W8288"/>
      <c r="X8288"/>
      <c r="Y8288"/>
      <c r="Z8288"/>
    </row>
    <row r="8289" spans="1:26" x14ac:dyDescent="0.25">
      <c r="A8289"/>
      <c r="B8289"/>
      <c r="C8289"/>
      <c r="D8289"/>
      <c r="E8289"/>
      <c r="F8289"/>
      <c r="G8289"/>
      <c r="H8289"/>
      <c r="I8289"/>
      <c r="J8289"/>
      <c r="K8289"/>
      <c r="L8289"/>
      <c r="M8289"/>
      <c r="N8289"/>
      <c r="O8289"/>
      <c r="P8289"/>
      <c r="Q8289"/>
      <c r="R8289"/>
      <c r="S8289"/>
      <c r="T8289"/>
      <c r="U8289"/>
      <c r="V8289"/>
      <c r="W8289"/>
      <c r="X8289"/>
      <c r="Y8289"/>
      <c r="Z8289"/>
    </row>
    <row r="8290" spans="1:26" x14ac:dyDescent="0.25">
      <c r="A8290"/>
      <c r="B8290"/>
      <c r="C8290"/>
      <c r="D8290"/>
      <c r="E8290"/>
      <c r="F8290"/>
      <c r="G8290"/>
      <c r="H8290"/>
      <c r="I8290"/>
      <c r="J8290"/>
      <c r="K8290"/>
      <c r="L8290"/>
      <c r="M8290"/>
      <c r="N8290"/>
      <c r="O8290"/>
      <c r="P8290"/>
      <c r="Q8290"/>
      <c r="R8290"/>
      <c r="S8290"/>
      <c r="T8290"/>
      <c r="U8290"/>
      <c r="V8290"/>
      <c r="W8290"/>
      <c r="X8290"/>
      <c r="Y8290"/>
      <c r="Z8290"/>
    </row>
    <row r="8291" spans="1:26" x14ac:dyDescent="0.25">
      <c r="A8291"/>
      <c r="B8291"/>
      <c r="C8291"/>
      <c r="D8291"/>
      <c r="E8291"/>
      <c r="F8291"/>
      <c r="G8291"/>
      <c r="H8291"/>
      <c r="I8291"/>
      <c r="J8291"/>
      <c r="K8291"/>
      <c r="L8291"/>
      <c r="M8291"/>
      <c r="N8291"/>
      <c r="O8291"/>
      <c r="P8291"/>
      <c r="Q8291"/>
      <c r="R8291"/>
      <c r="S8291"/>
      <c r="T8291"/>
      <c r="U8291"/>
      <c r="V8291"/>
      <c r="W8291"/>
      <c r="X8291"/>
      <c r="Y8291"/>
      <c r="Z8291"/>
    </row>
    <row r="8292" spans="1:26" x14ac:dyDescent="0.25">
      <c r="A8292"/>
      <c r="B8292"/>
      <c r="C8292"/>
      <c r="D8292"/>
      <c r="E8292"/>
      <c r="F8292"/>
      <c r="G8292"/>
      <c r="H8292"/>
      <c r="I8292"/>
      <c r="J8292"/>
      <c r="K8292"/>
      <c r="L8292"/>
      <c r="M8292"/>
      <c r="N8292"/>
      <c r="O8292"/>
      <c r="P8292"/>
      <c r="Q8292"/>
      <c r="R8292"/>
      <c r="S8292"/>
      <c r="T8292"/>
      <c r="U8292"/>
      <c r="V8292"/>
      <c r="W8292"/>
      <c r="X8292"/>
      <c r="Y8292"/>
      <c r="Z8292"/>
    </row>
    <row r="8293" spans="1:26" x14ac:dyDescent="0.25">
      <c r="A8293"/>
      <c r="B8293"/>
      <c r="C8293"/>
      <c r="D8293"/>
      <c r="E8293"/>
      <c r="F8293"/>
      <c r="G8293"/>
      <c r="H8293"/>
      <c r="I8293"/>
      <c r="J8293"/>
      <c r="K8293"/>
      <c r="L8293"/>
      <c r="M8293"/>
      <c r="N8293"/>
      <c r="O8293"/>
      <c r="P8293"/>
      <c r="Q8293"/>
      <c r="R8293"/>
      <c r="S8293"/>
      <c r="T8293"/>
      <c r="U8293"/>
      <c r="V8293"/>
      <c r="W8293"/>
      <c r="X8293"/>
      <c r="Y8293"/>
      <c r="Z8293"/>
    </row>
    <row r="8294" spans="1:26" x14ac:dyDescent="0.25">
      <c r="A8294"/>
      <c r="B8294"/>
      <c r="C8294"/>
      <c r="D8294"/>
      <c r="E8294"/>
      <c r="F8294"/>
      <c r="G8294"/>
      <c r="H8294"/>
      <c r="I8294"/>
      <c r="J8294"/>
      <c r="K8294"/>
      <c r="L8294"/>
      <c r="M8294"/>
      <c r="N8294"/>
      <c r="O8294"/>
      <c r="P8294"/>
      <c r="Q8294"/>
      <c r="R8294"/>
      <c r="S8294"/>
      <c r="T8294"/>
      <c r="U8294"/>
      <c r="V8294"/>
      <c r="W8294"/>
      <c r="X8294"/>
      <c r="Y8294"/>
      <c r="Z8294"/>
    </row>
    <row r="8295" spans="1:26" x14ac:dyDescent="0.25">
      <c r="A8295"/>
      <c r="B8295"/>
      <c r="C8295"/>
      <c r="D8295"/>
      <c r="E8295"/>
      <c r="F8295"/>
      <c r="G8295"/>
      <c r="H8295"/>
      <c r="I8295"/>
      <c r="J8295"/>
      <c r="K8295"/>
      <c r="L8295"/>
      <c r="M8295"/>
      <c r="N8295"/>
      <c r="O8295"/>
      <c r="P8295"/>
      <c r="Q8295"/>
      <c r="R8295"/>
      <c r="S8295"/>
      <c r="T8295"/>
      <c r="U8295"/>
      <c r="V8295"/>
      <c r="W8295"/>
      <c r="X8295"/>
      <c r="Y8295"/>
      <c r="Z8295"/>
    </row>
    <row r="8296" spans="1:26" x14ac:dyDescent="0.25">
      <c r="A8296"/>
      <c r="B8296"/>
      <c r="C8296"/>
      <c r="D8296"/>
      <c r="E8296"/>
      <c r="F8296"/>
      <c r="G8296"/>
      <c r="H8296"/>
      <c r="I8296"/>
      <c r="J8296"/>
      <c r="K8296"/>
      <c r="L8296"/>
      <c r="M8296"/>
      <c r="N8296"/>
      <c r="O8296"/>
      <c r="P8296"/>
      <c r="Q8296"/>
      <c r="R8296"/>
      <c r="S8296"/>
      <c r="T8296"/>
      <c r="U8296"/>
      <c r="V8296"/>
      <c r="W8296"/>
      <c r="X8296"/>
      <c r="Y8296"/>
      <c r="Z8296"/>
    </row>
    <row r="8297" spans="1:26" x14ac:dyDescent="0.25">
      <c r="A8297"/>
      <c r="B8297"/>
      <c r="C8297"/>
      <c r="D8297"/>
      <c r="E8297"/>
      <c r="F8297"/>
      <c r="G8297"/>
      <c r="H8297"/>
      <c r="I8297"/>
      <c r="J8297"/>
      <c r="K8297"/>
      <c r="L8297"/>
      <c r="M8297"/>
      <c r="N8297"/>
      <c r="O8297"/>
      <c r="P8297"/>
      <c r="Q8297"/>
      <c r="R8297"/>
      <c r="S8297"/>
      <c r="T8297"/>
      <c r="U8297"/>
      <c r="V8297"/>
      <c r="W8297"/>
      <c r="X8297"/>
      <c r="Y8297"/>
      <c r="Z8297"/>
    </row>
    <row r="8298" spans="1:26" x14ac:dyDescent="0.25">
      <c r="A8298"/>
      <c r="B8298"/>
      <c r="C8298"/>
      <c r="D8298"/>
      <c r="E8298"/>
      <c r="F8298"/>
      <c r="G8298"/>
      <c r="H8298"/>
      <c r="I8298"/>
      <c r="J8298"/>
      <c r="K8298"/>
      <c r="L8298"/>
      <c r="M8298"/>
      <c r="N8298"/>
      <c r="O8298"/>
      <c r="P8298"/>
      <c r="Q8298"/>
      <c r="R8298"/>
      <c r="S8298"/>
      <c r="T8298"/>
      <c r="U8298"/>
      <c r="V8298"/>
      <c r="W8298"/>
      <c r="X8298"/>
      <c r="Y8298"/>
      <c r="Z8298"/>
    </row>
    <row r="8299" spans="1:26" x14ac:dyDescent="0.25">
      <c r="A8299"/>
      <c r="B8299"/>
      <c r="C8299"/>
      <c r="D8299"/>
      <c r="E8299"/>
      <c r="F8299"/>
      <c r="G8299"/>
      <c r="H8299"/>
      <c r="I8299"/>
      <c r="J8299"/>
      <c r="K8299"/>
      <c r="L8299"/>
      <c r="M8299"/>
      <c r="N8299"/>
      <c r="O8299"/>
      <c r="P8299"/>
      <c r="Q8299"/>
      <c r="R8299"/>
      <c r="S8299"/>
      <c r="T8299"/>
      <c r="U8299"/>
      <c r="V8299"/>
      <c r="W8299"/>
      <c r="X8299"/>
      <c r="Y8299"/>
      <c r="Z8299"/>
    </row>
    <row r="8300" spans="1:26" x14ac:dyDescent="0.25">
      <c r="A8300"/>
      <c r="B8300"/>
      <c r="C8300"/>
      <c r="D8300"/>
      <c r="E8300"/>
      <c r="F8300"/>
      <c r="G8300"/>
      <c r="H8300"/>
      <c r="I8300"/>
      <c r="J8300"/>
      <c r="K8300"/>
      <c r="L8300"/>
      <c r="M8300"/>
      <c r="N8300"/>
      <c r="O8300"/>
      <c r="P8300"/>
      <c r="Q8300"/>
      <c r="R8300"/>
      <c r="S8300"/>
      <c r="T8300"/>
      <c r="U8300"/>
      <c r="V8300"/>
      <c r="W8300"/>
      <c r="X8300"/>
      <c r="Y8300"/>
      <c r="Z8300"/>
    </row>
    <row r="8301" spans="1:26" x14ac:dyDescent="0.25">
      <c r="A8301"/>
      <c r="B8301"/>
      <c r="C8301"/>
      <c r="D8301"/>
      <c r="E8301"/>
      <c r="F8301"/>
      <c r="G8301"/>
      <c r="H8301"/>
      <c r="I8301"/>
      <c r="J8301"/>
      <c r="K8301"/>
      <c r="L8301"/>
      <c r="M8301"/>
      <c r="N8301"/>
      <c r="O8301"/>
      <c r="P8301"/>
      <c r="Q8301"/>
      <c r="R8301"/>
      <c r="S8301"/>
      <c r="T8301"/>
      <c r="U8301"/>
      <c r="V8301"/>
      <c r="W8301"/>
      <c r="X8301"/>
      <c r="Y8301"/>
      <c r="Z8301"/>
    </row>
    <row r="8302" spans="1:26" x14ac:dyDescent="0.25">
      <c r="A8302"/>
      <c r="B8302"/>
      <c r="C8302"/>
      <c r="D8302"/>
      <c r="E8302"/>
      <c r="F8302"/>
      <c r="G8302"/>
      <c r="H8302"/>
      <c r="I8302"/>
      <c r="J8302"/>
      <c r="K8302"/>
      <c r="L8302"/>
      <c r="M8302"/>
      <c r="N8302"/>
      <c r="O8302"/>
      <c r="P8302"/>
      <c r="Q8302"/>
      <c r="R8302"/>
      <c r="S8302"/>
      <c r="T8302"/>
      <c r="U8302"/>
      <c r="V8302"/>
      <c r="W8302"/>
      <c r="X8302"/>
      <c r="Y8302"/>
      <c r="Z8302"/>
    </row>
    <row r="8303" spans="1:26" x14ac:dyDescent="0.25">
      <c r="A8303"/>
      <c r="B8303"/>
      <c r="C8303"/>
      <c r="D8303"/>
      <c r="E8303"/>
      <c r="F8303"/>
      <c r="G8303"/>
      <c r="H8303"/>
      <c r="I8303"/>
      <c r="J8303"/>
      <c r="K8303"/>
      <c r="L8303"/>
      <c r="M8303"/>
      <c r="N8303"/>
      <c r="O8303"/>
      <c r="P8303"/>
      <c r="Q8303"/>
      <c r="R8303"/>
      <c r="S8303"/>
      <c r="T8303"/>
      <c r="U8303"/>
      <c r="V8303"/>
      <c r="W8303"/>
      <c r="X8303"/>
      <c r="Y8303"/>
      <c r="Z8303"/>
    </row>
    <row r="8304" spans="1:26" x14ac:dyDescent="0.25">
      <c r="A8304"/>
      <c r="B8304"/>
      <c r="C8304"/>
      <c r="D8304"/>
      <c r="E8304"/>
      <c r="F8304"/>
      <c r="G8304"/>
      <c r="H8304"/>
      <c r="I8304"/>
      <c r="J8304"/>
      <c r="K8304"/>
      <c r="L8304"/>
      <c r="M8304"/>
      <c r="N8304"/>
      <c r="O8304"/>
      <c r="P8304"/>
      <c r="Q8304"/>
      <c r="R8304"/>
      <c r="S8304"/>
      <c r="T8304"/>
      <c r="U8304"/>
      <c r="V8304"/>
      <c r="W8304"/>
      <c r="X8304"/>
      <c r="Y8304"/>
      <c r="Z8304"/>
    </row>
    <row r="8305" spans="1:26" x14ac:dyDescent="0.25">
      <c r="A8305"/>
      <c r="B8305"/>
      <c r="C8305"/>
      <c r="D8305"/>
      <c r="E8305"/>
      <c r="F8305"/>
      <c r="G8305"/>
      <c r="H8305"/>
      <c r="I8305"/>
      <c r="J8305"/>
      <c r="K8305"/>
      <c r="L8305"/>
      <c r="M8305"/>
      <c r="N8305"/>
      <c r="O8305"/>
      <c r="P8305"/>
      <c r="Q8305"/>
      <c r="R8305"/>
      <c r="S8305"/>
      <c r="T8305"/>
      <c r="U8305"/>
      <c r="V8305"/>
      <c r="W8305"/>
      <c r="X8305"/>
      <c r="Y8305"/>
      <c r="Z8305"/>
    </row>
    <row r="8306" spans="1:26" x14ac:dyDescent="0.25">
      <c r="A8306"/>
      <c r="B8306"/>
      <c r="C8306"/>
      <c r="D8306"/>
      <c r="E8306"/>
      <c r="F8306"/>
      <c r="G8306"/>
      <c r="H8306"/>
      <c r="I8306"/>
      <c r="J8306"/>
      <c r="K8306"/>
      <c r="L8306"/>
      <c r="M8306"/>
      <c r="N8306"/>
      <c r="O8306"/>
      <c r="P8306"/>
      <c r="Q8306"/>
      <c r="R8306"/>
      <c r="S8306"/>
      <c r="T8306"/>
      <c r="U8306"/>
      <c r="V8306"/>
      <c r="W8306"/>
      <c r="X8306"/>
      <c r="Y8306"/>
      <c r="Z8306"/>
    </row>
    <row r="8307" spans="1:26" x14ac:dyDescent="0.25">
      <c r="A8307"/>
      <c r="B8307"/>
      <c r="C8307"/>
      <c r="D8307"/>
      <c r="E8307"/>
      <c r="F8307"/>
      <c r="G8307"/>
      <c r="H8307"/>
      <c r="I8307"/>
      <c r="J8307"/>
      <c r="K8307"/>
      <c r="L8307"/>
      <c r="M8307"/>
      <c r="N8307"/>
      <c r="O8307"/>
      <c r="P8307"/>
      <c r="Q8307"/>
      <c r="R8307"/>
      <c r="S8307"/>
      <c r="T8307"/>
      <c r="U8307"/>
      <c r="V8307"/>
      <c r="W8307"/>
      <c r="X8307"/>
      <c r="Y8307"/>
      <c r="Z8307"/>
    </row>
    <row r="8308" spans="1:26" x14ac:dyDescent="0.25">
      <c r="A8308"/>
      <c r="B8308"/>
      <c r="C8308"/>
      <c r="D8308"/>
      <c r="E8308"/>
      <c r="F8308"/>
      <c r="G8308"/>
      <c r="H8308"/>
      <c r="I8308"/>
      <c r="J8308"/>
      <c r="K8308"/>
      <c r="L8308"/>
      <c r="M8308"/>
      <c r="N8308"/>
      <c r="O8308"/>
      <c r="P8308"/>
      <c r="Q8308"/>
      <c r="R8308"/>
      <c r="S8308"/>
      <c r="T8308"/>
      <c r="U8308"/>
      <c r="V8308"/>
      <c r="W8308"/>
      <c r="X8308"/>
      <c r="Y8308"/>
      <c r="Z8308"/>
    </row>
    <row r="8309" spans="1:26" x14ac:dyDescent="0.25">
      <c r="A8309"/>
      <c r="B8309"/>
      <c r="C8309"/>
      <c r="D8309"/>
      <c r="E8309"/>
      <c r="F8309"/>
      <c r="G8309"/>
      <c r="H8309"/>
      <c r="I8309"/>
      <c r="J8309"/>
      <c r="K8309"/>
      <c r="L8309"/>
      <c r="M8309"/>
      <c r="N8309"/>
      <c r="O8309"/>
      <c r="P8309"/>
      <c r="Q8309"/>
      <c r="R8309"/>
      <c r="S8309"/>
      <c r="T8309"/>
      <c r="U8309"/>
      <c r="V8309"/>
      <c r="W8309"/>
      <c r="X8309"/>
      <c r="Y8309"/>
      <c r="Z8309"/>
    </row>
    <row r="8310" spans="1:26" x14ac:dyDescent="0.25">
      <c r="A8310"/>
      <c r="B8310"/>
      <c r="C8310"/>
      <c r="D8310"/>
      <c r="E8310"/>
      <c r="F8310"/>
      <c r="G8310"/>
      <c r="H8310"/>
      <c r="I8310"/>
      <c r="J8310"/>
      <c r="K8310"/>
      <c r="L8310"/>
      <c r="M8310"/>
      <c r="N8310"/>
      <c r="O8310"/>
      <c r="P8310"/>
      <c r="Q8310"/>
      <c r="R8310"/>
      <c r="S8310"/>
      <c r="T8310"/>
      <c r="U8310"/>
      <c r="V8310"/>
      <c r="W8310"/>
      <c r="X8310"/>
      <c r="Y8310"/>
      <c r="Z8310"/>
    </row>
    <row r="8311" spans="1:26" x14ac:dyDescent="0.25">
      <c r="A8311"/>
      <c r="B8311"/>
      <c r="C8311"/>
      <c r="D8311"/>
      <c r="E8311"/>
      <c r="F8311"/>
      <c r="G8311"/>
      <c r="H8311"/>
      <c r="I8311"/>
      <c r="J8311"/>
      <c r="K8311"/>
      <c r="L8311"/>
      <c r="M8311"/>
      <c r="N8311"/>
      <c r="O8311"/>
      <c r="P8311"/>
      <c r="Q8311"/>
      <c r="R8311"/>
      <c r="S8311"/>
      <c r="T8311"/>
      <c r="U8311"/>
      <c r="V8311"/>
      <c r="W8311"/>
      <c r="X8311"/>
      <c r="Y8311"/>
      <c r="Z8311"/>
    </row>
    <row r="8312" spans="1:26" x14ac:dyDescent="0.25">
      <c r="A8312"/>
      <c r="B8312"/>
      <c r="C8312"/>
      <c r="D8312"/>
      <c r="E8312"/>
      <c r="F8312"/>
      <c r="G8312"/>
      <c r="H8312"/>
      <c r="I8312"/>
      <c r="J8312"/>
      <c r="K8312"/>
      <c r="L8312"/>
      <c r="M8312"/>
      <c r="N8312"/>
      <c r="O8312"/>
      <c r="P8312"/>
      <c r="Q8312"/>
      <c r="R8312"/>
      <c r="S8312"/>
      <c r="T8312"/>
      <c r="U8312"/>
      <c r="V8312"/>
      <c r="W8312"/>
      <c r="X8312"/>
      <c r="Y8312"/>
      <c r="Z8312"/>
    </row>
    <row r="8313" spans="1:26" x14ac:dyDescent="0.25">
      <c r="A8313"/>
      <c r="B8313"/>
      <c r="C8313"/>
      <c r="D8313"/>
      <c r="E8313"/>
      <c r="F8313"/>
      <c r="G8313"/>
      <c r="H8313"/>
      <c r="I8313"/>
      <c r="J8313"/>
      <c r="K8313"/>
      <c r="L8313"/>
      <c r="M8313"/>
      <c r="N8313"/>
      <c r="O8313"/>
      <c r="P8313"/>
      <c r="Q8313"/>
      <c r="R8313"/>
      <c r="S8313"/>
      <c r="T8313"/>
      <c r="U8313"/>
      <c r="V8313"/>
      <c r="W8313"/>
      <c r="X8313"/>
      <c r="Y8313"/>
      <c r="Z8313"/>
    </row>
    <row r="8314" spans="1:26" x14ac:dyDescent="0.25">
      <c r="A8314"/>
      <c r="B8314"/>
      <c r="C8314"/>
      <c r="D8314"/>
      <c r="E8314"/>
      <c r="F8314"/>
      <c r="G8314"/>
      <c r="H8314"/>
      <c r="I8314"/>
      <c r="J8314"/>
      <c r="K8314"/>
      <c r="L8314"/>
      <c r="M8314"/>
      <c r="N8314"/>
      <c r="O8314"/>
      <c r="P8314"/>
      <c r="Q8314"/>
      <c r="R8314"/>
      <c r="S8314"/>
      <c r="T8314"/>
      <c r="U8314"/>
      <c r="V8314"/>
      <c r="W8314"/>
      <c r="X8314"/>
      <c r="Y8314"/>
      <c r="Z8314"/>
    </row>
    <row r="8315" spans="1:26" x14ac:dyDescent="0.25">
      <c r="A8315"/>
      <c r="B8315"/>
      <c r="C8315"/>
      <c r="D8315"/>
      <c r="E8315"/>
      <c r="F8315"/>
      <c r="G8315"/>
      <c r="H8315"/>
      <c r="I8315"/>
      <c r="J8315"/>
      <c r="K8315"/>
      <c r="L8315"/>
      <c r="M8315"/>
      <c r="N8315"/>
      <c r="O8315"/>
      <c r="P8315"/>
      <c r="Q8315"/>
      <c r="R8315"/>
      <c r="S8315"/>
      <c r="T8315"/>
      <c r="U8315"/>
      <c r="V8315"/>
      <c r="W8315"/>
      <c r="X8315"/>
      <c r="Y8315"/>
      <c r="Z8315"/>
    </row>
    <row r="8316" spans="1:26" x14ac:dyDescent="0.25">
      <c r="A8316"/>
      <c r="B8316"/>
      <c r="C8316"/>
      <c r="D8316"/>
      <c r="E8316"/>
      <c r="F8316"/>
      <c r="G8316"/>
      <c r="H8316"/>
      <c r="I8316"/>
      <c r="J8316"/>
      <c r="K8316"/>
      <c r="L8316"/>
      <c r="M8316"/>
      <c r="N8316"/>
      <c r="O8316"/>
      <c r="P8316"/>
      <c r="Q8316"/>
      <c r="R8316"/>
      <c r="S8316"/>
      <c r="T8316"/>
      <c r="U8316"/>
      <c r="V8316"/>
      <c r="W8316"/>
      <c r="X8316"/>
      <c r="Y8316"/>
      <c r="Z8316"/>
    </row>
    <row r="8317" spans="1:26" x14ac:dyDescent="0.25">
      <c r="A8317"/>
      <c r="B8317"/>
      <c r="C8317"/>
      <c r="D8317"/>
      <c r="E8317"/>
      <c r="F8317"/>
      <c r="G8317"/>
      <c r="H8317"/>
      <c r="I8317"/>
      <c r="J8317"/>
      <c r="K8317"/>
      <c r="L8317"/>
      <c r="M8317"/>
      <c r="N8317"/>
      <c r="O8317"/>
      <c r="P8317"/>
      <c r="Q8317"/>
      <c r="R8317"/>
      <c r="S8317"/>
      <c r="T8317"/>
      <c r="U8317"/>
      <c r="V8317"/>
      <c r="W8317"/>
      <c r="X8317"/>
      <c r="Y8317"/>
      <c r="Z8317"/>
    </row>
    <row r="8318" spans="1:26" x14ac:dyDescent="0.25">
      <c r="A8318"/>
      <c r="B8318"/>
      <c r="C8318"/>
      <c r="D8318"/>
      <c r="E8318"/>
      <c r="F8318"/>
      <c r="G8318"/>
      <c r="H8318"/>
      <c r="I8318"/>
      <c r="J8318"/>
      <c r="K8318"/>
      <c r="L8318"/>
      <c r="M8318"/>
      <c r="N8318"/>
      <c r="O8318"/>
      <c r="P8318"/>
      <c r="Q8318"/>
      <c r="R8318"/>
      <c r="S8318"/>
      <c r="T8318"/>
      <c r="U8318"/>
      <c r="V8318"/>
      <c r="W8318"/>
      <c r="X8318"/>
      <c r="Y8318"/>
      <c r="Z8318"/>
    </row>
    <row r="8319" spans="1:26" x14ac:dyDescent="0.25">
      <c r="A8319"/>
      <c r="B8319"/>
      <c r="C8319"/>
      <c r="D8319"/>
      <c r="E8319"/>
      <c r="F8319"/>
      <c r="G8319"/>
      <c r="H8319"/>
      <c r="I8319"/>
      <c r="J8319"/>
      <c r="K8319"/>
      <c r="L8319"/>
      <c r="M8319"/>
      <c r="N8319"/>
      <c r="O8319"/>
      <c r="P8319"/>
      <c r="Q8319"/>
      <c r="R8319"/>
      <c r="S8319"/>
      <c r="T8319"/>
      <c r="U8319"/>
      <c r="V8319"/>
      <c r="W8319"/>
      <c r="X8319"/>
      <c r="Y8319"/>
      <c r="Z8319"/>
    </row>
    <row r="8320" spans="1:26" x14ac:dyDescent="0.25">
      <c r="A8320"/>
      <c r="B8320"/>
      <c r="C8320"/>
      <c r="D8320"/>
      <c r="E8320"/>
      <c r="F8320"/>
      <c r="G8320"/>
      <c r="H8320"/>
      <c r="I8320"/>
      <c r="J8320"/>
      <c r="K8320"/>
      <c r="L8320"/>
      <c r="M8320"/>
      <c r="N8320"/>
      <c r="O8320"/>
      <c r="P8320"/>
      <c r="Q8320"/>
      <c r="R8320"/>
      <c r="S8320"/>
      <c r="T8320"/>
      <c r="U8320"/>
      <c r="V8320"/>
      <c r="W8320"/>
      <c r="X8320"/>
      <c r="Y8320"/>
      <c r="Z8320"/>
    </row>
    <row r="8321" spans="1:26" x14ac:dyDescent="0.25">
      <c r="A8321"/>
      <c r="B8321"/>
      <c r="C8321"/>
      <c r="D8321"/>
      <c r="E8321"/>
      <c r="F8321"/>
      <c r="G8321"/>
      <c r="H8321"/>
      <c r="I8321"/>
      <c r="J8321"/>
      <c r="K8321"/>
      <c r="L8321"/>
      <c r="M8321"/>
      <c r="N8321"/>
      <c r="O8321"/>
      <c r="P8321"/>
      <c r="Q8321"/>
      <c r="R8321"/>
      <c r="S8321"/>
      <c r="T8321"/>
      <c r="U8321"/>
      <c r="V8321"/>
      <c r="W8321"/>
      <c r="X8321"/>
      <c r="Y8321"/>
      <c r="Z8321"/>
    </row>
    <row r="8322" spans="1:26" x14ac:dyDescent="0.25">
      <c r="A8322"/>
      <c r="B8322"/>
      <c r="C8322"/>
      <c r="D8322"/>
      <c r="E8322"/>
      <c r="F8322"/>
      <c r="G8322"/>
      <c r="H8322"/>
      <c r="I8322"/>
      <c r="J8322"/>
      <c r="K8322"/>
      <c r="L8322"/>
      <c r="M8322"/>
      <c r="N8322"/>
      <c r="O8322"/>
      <c r="P8322"/>
      <c r="Q8322"/>
      <c r="R8322"/>
      <c r="S8322"/>
      <c r="T8322"/>
      <c r="U8322"/>
      <c r="V8322"/>
      <c r="W8322"/>
      <c r="X8322"/>
      <c r="Y8322"/>
      <c r="Z8322"/>
    </row>
    <row r="8323" spans="1:26" x14ac:dyDescent="0.25">
      <c r="A8323"/>
      <c r="B8323"/>
      <c r="C8323"/>
      <c r="D8323"/>
      <c r="E8323"/>
      <c r="F8323"/>
      <c r="G8323"/>
      <c r="H8323"/>
      <c r="I8323"/>
      <c r="J8323"/>
      <c r="K8323"/>
      <c r="L8323"/>
      <c r="M8323"/>
      <c r="N8323"/>
      <c r="O8323"/>
      <c r="P8323"/>
      <c r="Q8323"/>
      <c r="R8323"/>
      <c r="S8323"/>
      <c r="T8323"/>
      <c r="U8323"/>
      <c r="V8323"/>
      <c r="W8323"/>
      <c r="X8323"/>
      <c r="Y8323"/>
      <c r="Z8323"/>
    </row>
    <row r="8324" spans="1:26" x14ac:dyDescent="0.25">
      <c r="A8324"/>
      <c r="B8324"/>
      <c r="C8324"/>
      <c r="D8324"/>
      <c r="E8324"/>
      <c r="F8324"/>
      <c r="G8324"/>
      <c r="H8324"/>
      <c r="I8324"/>
      <c r="J8324"/>
      <c r="K8324"/>
      <c r="L8324"/>
      <c r="M8324"/>
      <c r="N8324"/>
      <c r="O8324"/>
      <c r="P8324"/>
      <c r="Q8324"/>
      <c r="R8324"/>
      <c r="S8324"/>
      <c r="T8324"/>
      <c r="U8324"/>
      <c r="V8324"/>
      <c r="W8324"/>
      <c r="X8324"/>
      <c r="Y8324"/>
      <c r="Z8324"/>
    </row>
    <row r="8325" spans="1:26" x14ac:dyDescent="0.25">
      <c r="A8325"/>
      <c r="B8325"/>
      <c r="C8325"/>
      <c r="D8325"/>
      <c r="E8325"/>
      <c r="F8325"/>
      <c r="G8325"/>
      <c r="H8325"/>
      <c r="I8325"/>
      <c r="J8325"/>
      <c r="K8325"/>
      <c r="L8325"/>
      <c r="M8325"/>
      <c r="N8325"/>
      <c r="O8325"/>
      <c r="P8325"/>
      <c r="Q8325"/>
      <c r="R8325"/>
      <c r="S8325"/>
      <c r="T8325"/>
      <c r="U8325"/>
      <c r="V8325"/>
      <c r="W8325"/>
      <c r="X8325"/>
      <c r="Y8325"/>
      <c r="Z8325"/>
    </row>
    <row r="8326" spans="1:26" x14ac:dyDescent="0.25">
      <c r="A8326"/>
      <c r="B8326"/>
      <c r="C8326"/>
      <c r="D8326"/>
      <c r="E8326"/>
      <c r="F8326"/>
      <c r="G8326"/>
      <c r="H8326"/>
      <c r="I8326"/>
      <c r="J8326"/>
      <c r="K8326"/>
      <c r="L8326"/>
      <c r="M8326"/>
      <c r="N8326"/>
      <c r="O8326"/>
      <c r="P8326"/>
      <c r="Q8326"/>
      <c r="R8326"/>
      <c r="S8326"/>
      <c r="T8326"/>
      <c r="U8326"/>
      <c r="V8326"/>
      <c r="W8326"/>
      <c r="X8326"/>
      <c r="Y8326"/>
      <c r="Z8326"/>
    </row>
    <row r="8327" spans="1:26" x14ac:dyDescent="0.25">
      <c r="A8327"/>
      <c r="B8327"/>
      <c r="C8327"/>
      <c r="D8327"/>
      <c r="E8327"/>
      <c r="F8327"/>
      <c r="G8327"/>
      <c r="H8327"/>
      <c r="I8327"/>
      <c r="J8327"/>
      <c r="K8327"/>
      <c r="L8327"/>
      <c r="M8327"/>
      <c r="N8327"/>
      <c r="O8327"/>
      <c r="P8327"/>
      <c r="Q8327"/>
      <c r="R8327"/>
      <c r="S8327"/>
      <c r="T8327"/>
      <c r="U8327"/>
      <c r="V8327"/>
      <c r="W8327"/>
      <c r="X8327"/>
      <c r="Y8327"/>
      <c r="Z8327"/>
    </row>
    <row r="8328" spans="1:26" x14ac:dyDescent="0.25">
      <c r="A8328"/>
      <c r="B8328"/>
      <c r="C8328"/>
      <c r="D8328"/>
      <c r="E8328"/>
      <c r="F8328"/>
      <c r="G8328"/>
      <c r="H8328"/>
      <c r="I8328"/>
      <c r="J8328"/>
      <c r="K8328"/>
      <c r="L8328"/>
      <c r="M8328"/>
      <c r="N8328"/>
      <c r="O8328"/>
      <c r="P8328"/>
      <c r="Q8328"/>
      <c r="R8328"/>
      <c r="S8328"/>
      <c r="T8328"/>
      <c r="U8328"/>
      <c r="V8328"/>
      <c r="W8328"/>
      <c r="X8328"/>
      <c r="Y8328"/>
      <c r="Z8328"/>
    </row>
    <row r="8329" spans="1:26" x14ac:dyDescent="0.25">
      <c r="A8329"/>
      <c r="B8329"/>
      <c r="C8329"/>
      <c r="D8329"/>
      <c r="E8329"/>
      <c r="F8329"/>
      <c r="G8329"/>
      <c r="H8329"/>
      <c r="I8329"/>
      <c r="J8329"/>
      <c r="K8329"/>
      <c r="L8329"/>
      <c r="M8329"/>
      <c r="N8329"/>
      <c r="O8329"/>
      <c r="P8329"/>
      <c r="Q8329"/>
      <c r="R8329"/>
      <c r="S8329"/>
      <c r="T8329"/>
      <c r="U8329"/>
      <c r="V8329"/>
      <c r="W8329"/>
      <c r="X8329"/>
      <c r="Y8329"/>
      <c r="Z8329"/>
    </row>
    <row r="8330" spans="1:26" x14ac:dyDescent="0.25">
      <c r="A8330"/>
      <c r="B8330"/>
      <c r="C8330"/>
      <c r="D8330"/>
      <c r="E8330"/>
      <c r="F8330"/>
      <c r="G8330"/>
      <c r="H8330"/>
      <c r="I8330"/>
      <c r="J8330"/>
      <c r="K8330"/>
      <c r="L8330"/>
      <c r="M8330"/>
      <c r="N8330"/>
      <c r="O8330"/>
      <c r="P8330"/>
      <c r="Q8330"/>
      <c r="R8330"/>
      <c r="S8330"/>
      <c r="T8330"/>
      <c r="U8330"/>
      <c r="V8330"/>
      <c r="W8330"/>
      <c r="X8330"/>
      <c r="Y8330"/>
      <c r="Z8330"/>
    </row>
    <row r="8331" spans="1:26" x14ac:dyDescent="0.25">
      <c r="A8331"/>
      <c r="B8331"/>
      <c r="C8331"/>
      <c r="D8331"/>
      <c r="E8331"/>
      <c r="F8331"/>
      <c r="G8331"/>
      <c r="H8331"/>
      <c r="I8331"/>
      <c r="J8331"/>
      <c r="K8331"/>
      <c r="L8331"/>
      <c r="M8331"/>
      <c r="N8331"/>
      <c r="O8331"/>
      <c r="P8331"/>
      <c r="Q8331"/>
      <c r="R8331"/>
      <c r="S8331"/>
      <c r="T8331"/>
      <c r="U8331"/>
      <c r="V8331"/>
      <c r="W8331"/>
      <c r="X8331"/>
      <c r="Y8331"/>
      <c r="Z8331"/>
    </row>
    <row r="8332" spans="1:26" x14ac:dyDescent="0.25">
      <c r="A8332"/>
      <c r="B8332"/>
      <c r="C8332"/>
      <c r="D8332"/>
      <c r="E8332"/>
      <c r="F8332"/>
      <c r="G8332"/>
      <c r="H8332"/>
      <c r="I8332"/>
      <c r="J8332"/>
      <c r="K8332"/>
      <c r="L8332"/>
      <c r="M8332"/>
      <c r="N8332"/>
      <c r="O8332"/>
      <c r="P8332"/>
      <c r="Q8332"/>
      <c r="R8332"/>
      <c r="S8332"/>
      <c r="T8332"/>
      <c r="U8332"/>
      <c r="V8332"/>
      <c r="W8332"/>
      <c r="X8332"/>
      <c r="Y8332"/>
      <c r="Z8332"/>
    </row>
    <row r="8333" spans="1:26" x14ac:dyDescent="0.25">
      <c r="A8333"/>
      <c r="B8333"/>
      <c r="C8333"/>
      <c r="D8333"/>
      <c r="E8333"/>
      <c r="F8333"/>
      <c r="G8333"/>
      <c r="H8333"/>
      <c r="I8333"/>
      <c r="J8333"/>
      <c r="K8333"/>
      <c r="L8333"/>
      <c r="M8333"/>
      <c r="N8333"/>
      <c r="O8333"/>
      <c r="P8333"/>
      <c r="Q8333"/>
      <c r="R8333"/>
      <c r="S8333"/>
      <c r="T8333"/>
      <c r="U8333"/>
      <c r="V8333"/>
      <c r="W8333"/>
      <c r="X8333"/>
      <c r="Y8333"/>
      <c r="Z8333"/>
    </row>
    <row r="8334" spans="1:26" x14ac:dyDescent="0.25">
      <c r="A8334"/>
      <c r="B8334"/>
      <c r="C8334"/>
      <c r="D8334"/>
      <c r="E8334"/>
      <c r="F8334"/>
      <c r="G8334"/>
      <c r="H8334"/>
      <c r="I8334"/>
      <c r="J8334"/>
      <c r="K8334"/>
      <c r="L8334"/>
      <c r="M8334"/>
      <c r="N8334"/>
      <c r="O8334"/>
      <c r="P8334"/>
      <c r="Q8334"/>
      <c r="R8334"/>
      <c r="S8334"/>
      <c r="T8334"/>
      <c r="U8334"/>
      <c r="V8334"/>
      <c r="W8334"/>
      <c r="X8334"/>
      <c r="Y8334"/>
      <c r="Z8334"/>
    </row>
    <row r="8335" spans="1:26" x14ac:dyDescent="0.25">
      <c r="A8335"/>
      <c r="B8335"/>
      <c r="C8335"/>
      <c r="D8335"/>
      <c r="E8335"/>
      <c r="F8335"/>
      <c r="G8335"/>
      <c r="H8335"/>
      <c r="I8335"/>
      <c r="J8335"/>
      <c r="K8335"/>
      <c r="L8335"/>
      <c r="M8335"/>
      <c r="N8335"/>
      <c r="O8335"/>
      <c r="P8335"/>
      <c r="Q8335"/>
      <c r="R8335"/>
      <c r="S8335"/>
      <c r="T8335"/>
      <c r="U8335"/>
      <c r="V8335"/>
      <c r="W8335"/>
      <c r="X8335"/>
      <c r="Y8335"/>
      <c r="Z8335"/>
    </row>
    <row r="8336" spans="1:26" x14ac:dyDescent="0.25">
      <c r="A8336"/>
      <c r="B8336"/>
      <c r="C8336"/>
      <c r="D8336"/>
      <c r="E8336"/>
      <c r="F8336"/>
      <c r="G8336"/>
      <c r="H8336"/>
      <c r="I8336"/>
      <c r="J8336"/>
      <c r="K8336"/>
      <c r="L8336"/>
      <c r="M8336"/>
      <c r="N8336"/>
      <c r="O8336"/>
      <c r="P8336"/>
      <c r="Q8336"/>
      <c r="R8336"/>
      <c r="S8336"/>
      <c r="T8336"/>
      <c r="U8336"/>
      <c r="V8336"/>
      <c r="W8336"/>
      <c r="X8336"/>
      <c r="Y8336"/>
      <c r="Z8336"/>
    </row>
    <row r="8337" spans="1:26" x14ac:dyDescent="0.25">
      <c r="A8337"/>
      <c r="B8337"/>
      <c r="C8337"/>
      <c r="D8337"/>
      <c r="E8337"/>
      <c r="F8337"/>
      <c r="G8337"/>
      <c r="H8337"/>
      <c r="I8337"/>
      <c r="J8337"/>
      <c r="K8337"/>
      <c r="L8337"/>
      <c r="M8337"/>
      <c r="N8337"/>
      <c r="O8337"/>
      <c r="P8337"/>
      <c r="Q8337"/>
      <c r="R8337"/>
      <c r="S8337"/>
      <c r="T8337"/>
      <c r="U8337"/>
      <c r="V8337"/>
      <c r="W8337"/>
      <c r="X8337"/>
      <c r="Y8337"/>
      <c r="Z8337"/>
    </row>
    <row r="8338" spans="1:26" x14ac:dyDescent="0.25">
      <c r="A8338"/>
      <c r="B8338"/>
      <c r="C8338"/>
      <c r="D8338"/>
      <c r="E8338"/>
      <c r="F8338"/>
      <c r="G8338"/>
      <c r="H8338"/>
      <c r="I8338"/>
      <c r="J8338"/>
      <c r="K8338"/>
      <c r="L8338"/>
      <c r="M8338"/>
      <c r="N8338"/>
      <c r="O8338"/>
      <c r="P8338"/>
      <c r="Q8338"/>
      <c r="R8338"/>
      <c r="S8338"/>
      <c r="T8338"/>
      <c r="U8338"/>
      <c r="V8338"/>
      <c r="W8338"/>
      <c r="X8338"/>
      <c r="Y8338"/>
      <c r="Z8338"/>
    </row>
    <row r="8339" spans="1:26" x14ac:dyDescent="0.25">
      <c r="A8339"/>
      <c r="B8339"/>
      <c r="C8339"/>
      <c r="D8339"/>
      <c r="E8339"/>
      <c r="F8339"/>
      <c r="G8339"/>
      <c r="H8339"/>
      <c r="I8339"/>
      <c r="J8339"/>
      <c r="K8339"/>
      <c r="L8339"/>
      <c r="M8339"/>
      <c r="N8339"/>
      <c r="O8339"/>
      <c r="P8339"/>
      <c r="Q8339"/>
      <c r="R8339"/>
      <c r="S8339"/>
      <c r="T8339"/>
      <c r="U8339"/>
      <c r="V8339"/>
      <c r="W8339"/>
      <c r="X8339"/>
      <c r="Y8339"/>
      <c r="Z8339"/>
    </row>
    <row r="8340" spans="1:26" x14ac:dyDescent="0.25">
      <c r="A8340"/>
      <c r="B8340"/>
      <c r="C8340"/>
      <c r="D8340"/>
      <c r="E8340"/>
      <c r="F8340"/>
      <c r="G8340"/>
      <c r="H8340"/>
      <c r="I8340"/>
      <c r="J8340"/>
      <c r="K8340"/>
      <c r="L8340"/>
      <c r="M8340"/>
      <c r="N8340"/>
      <c r="O8340"/>
      <c r="P8340"/>
      <c r="Q8340"/>
      <c r="R8340"/>
      <c r="S8340"/>
      <c r="T8340"/>
      <c r="U8340"/>
      <c r="V8340"/>
      <c r="W8340"/>
      <c r="X8340"/>
      <c r="Y8340"/>
      <c r="Z8340"/>
    </row>
    <row r="8341" spans="1:26" x14ac:dyDescent="0.25">
      <c r="A8341"/>
      <c r="B8341"/>
      <c r="C8341"/>
      <c r="D8341"/>
      <c r="E8341"/>
      <c r="F8341"/>
      <c r="G8341"/>
      <c r="H8341"/>
      <c r="I8341"/>
      <c r="J8341"/>
      <c r="K8341"/>
      <c r="L8341"/>
      <c r="M8341"/>
      <c r="N8341"/>
      <c r="O8341"/>
      <c r="P8341"/>
      <c r="Q8341"/>
      <c r="R8341"/>
      <c r="S8341"/>
      <c r="T8341"/>
      <c r="U8341"/>
      <c r="V8341"/>
      <c r="W8341"/>
      <c r="X8341"/>
      <c r="Y8341"/>
      <c r="Z8341"/>
    </row>
    <row r="8342" spans="1:26" x14ac:dyDescent="0.25">
      <c r="A8342"/>
      <c r="B8342"/>
      <c r="C8342"/>
      <c r="D8342"/>
      <c r="E8342"/>
      <c r="F8342"/>
      <c r="G8342"/>
      <c r="H8342"/>
      <c r="I8342"/>
      <c r="J8342"/>
      <c r="K8342"/>
      <c r="L8342"/>
      <c r="M8342"/>
      <c r="N8342"/>
      <c r="O8342"/>
      <c r="P8342"/>
      <c r="Q8342"/>
      <c r="R8342"/>
      <c r="S8342"/>
      <c r="T8342"/>
      <c r="U8342"/>
      <c r="V8342"/>
      <c r="W8342"/>
      <c r="X8342"/>
      <c r="Y8342"/>
      <c r="Z8342"/>
    </row>
    <row r="8343" spans="1:26" x14ac:dyDescent="0.25">
      <c r="A8343"/>
      <c r="B8343"/>
      <c r="C8343"/>
      <c r="D8343"/>
      <c r="E8343"/>
      <c r="F8343"/>
      <c r="G8343"/>
      <c r="H8343"/>
      <c r="I8343"/>
      <c r="J8343"/>
      <c r="K8343"/>
      <c r="L8343"/>
      <c r="M8343"/>
      <c r="N8343"/>
      <c r="O8343"/>
      <c r="P8343"/>
      <c r="Q8343"/>
      <c r="R8343"/>
      <c r="S8343"/>
      <c r="T8343"/>
      <c r="U8343"/>
      <c r="V8343"/>
      <c r="W8343"/>
      <c r="X8343"/>
      <c r="Y8343"/>
      <c r="Z8343"/>
    </row>
    <row r="8344" spans="1:26" x14ac:dyDescent="0.25">
      <c r="A8344"/>
      <c r="B8344"/>
      <c r="C8344"/>
      <c r="D8344"/>
      <c r="E8344"/>
      <c r="F8344"/>
      <c r="G8344"/>
      <c r="H8344"/>
      <c r="I8344"/>
      <c r="J8344"/>
      <c r="K8344"/>
      <c r="L8344"/>
      <c r="M8344"/>
      <c r="N8344"/>
      <c r="O8344"/>
      <c r="P8344"/>
      <c r="Q8344"/>
      <c r="R8344"/>
      <c r="S8344"/>
      <c r="T8344"/>
      <c r="U8344"/>
      <c r="V8344"/>
      <c r="W8344"/>
      <c r="X8344"/>
      <c r="Y8344"/>
      <c r="Z8344"/>
    </row>
    <row r="8345" spans="1:26" x14ac:dyDescent="0.25">
      <c r="A8345"/>
      <c r="B8345"/>
      <c r="C8345"/>
      <c r="D8345"/>
      <c r="E8345"/>
      <c r="F8345"/>
      <c r="G8345"/>
      <c r="H8345"/>
      <c r="I8345"/>
      <c r="J8345"/>
      <c r="K8345"/>
      <c r="L8345"/>
      <c r="M8345"/>
      <c r="N8345"/>
      <c r="O8345"/>
      <c r="P8345"/>
      <c r="Q8345"/>
      <c r="R8345"/>
      <c r="S8345"/>
      <c r="T8345"/>
      <c r="U8345"/>
      <c r="V8345"/>
      <c r="W8345"/>
      <c r="X8345"/>
      <c r="Y8345"/>
      <c r="Z8345"/>
    </row>
    <row r="8346" spans="1:26" x14ac:dyDescent="0.25">
      <c r="A8346"/>
      <c r="B8346"/>
      <c r="C8346"/>
      <c r="D8346"/>
      <c r="E8346"/>
      <c r="F8346"/>
      <c r="G8346"/>
      <c r="H8346"/>
      <c r="I8346"/>
      <c r="J8346"/>
      <c r="K8346"/>
      <c r="L8346"/>
      <c r="M8346"/>
      <c r="N8346"/>
      <c r="O8346"/>
      <c r="P8346"/>
      <c r="Q8346"/>
      <c r="R8346"/>
      <c r="S8346"/>
      <c r="T8346"/>
      <c r="U8346"/>
      <c r="V8346"/>
      <c r="W8346"/>
      <c r="X8346"/>
      <c r="Y8346"/>
      <c r="Z8346"/>
    </row>
    <row r="8347" spans="1:26" x14ac:dyDescent="0.25">
      <c r="A8347"/>
      <c r="B8347"/>
      <c r="C8347"/>
      <c r="D8347"/>
      <c r="E8347"/>
      <c r="F8347"/>
      <c r="G8347"/>
      <c r="H8347"/>
      <c r="I8347"/>
      <c r="J8347"/>
      <c r="K8347"/>
      <c r="L8347"/>
      <c r="M8347"/>
      <c r="N8347"/>
      <c r="O8347"/>
      <c r="P8347"/>
      <c r="Q8347"/>
      <c r="R8347"/>
      <c r="S8347"/>
      <c r="T8347"/>
      <c r="U8347"/>
      <c r="V8347"/>
      <c r="W8347"/>
      <c r="X8347"/>
      <c r="Y8347"/>
      <c r="Z8347"/>
    </row>
    <row r="8348" spans="1:26" x14ac:dyDescent="0.25">
      <c r="A8348"/>
      <c r="B8348"/>
      <c r="C8348"/>
      <c r="D8348"/>
      <c r="E8348"/>
      <c r="F8348"/>
      <c r="G8348"/>
      <c r="H8348"/>
      <c r="I8348"/>
      <c r="J8348"/>
      <c r="K8348"/>
      <c r="L8348"/>
      <c r="M8348"/>
      <c r="N8348"/>
      <c r="O8348"/>
      <c r="P8348"/>
      <c r="Q8348"/>
      <c r="R8348"/>
      <c r="S8348"/>
      <c r="T8348"/>
      <c r="U8348"/>
      <c r="V8348"/>
      <c r="W8348"/>
      <c r="X8348"/>
      <c r="Y8348"/>
      <c r="Z8348"/>
    </row>
    <row r="8349" spans="1:26" x14ac:dyDescent="0.25">
      <c r="A8349"/>
      <c r="B8349"/>
      <c r="C8349"/>
      <c r="D8349"/>
      <c r="E8349"/>
      <c r="F8349"/>
      <c r="G8349"/>
      <c r="H8349"/>
      <c r="I8349"/>
      <c r="J8349"/>
      <c r="K8349"/>
      <c r="L8349"/>
      <c r="M8349"/>
      <c r="N8349"/>
      <c r="O8349"/>
      <c r="P8349"/>
      <c r="Q8349"/>
      <c r="R8349"/>
      <c r="S8349"/>
      <c r="T8349"/>
      <c r="U8349"/>
      <c r="V8349"/>
      <c r="W8349"/>
      <c r="X8349"/>
      <c r="Y8349"/>
      <c r="Z8349"/>
    </row>
    <row r="8350" spans="1:26" x14ac:dyDescent="0.25">
      <c r="A8350"/>
      <c r="B8350"/>
      <c r="C8350"/>
      <c r="D8350"/>
      <c r="E8350"/>
      <c r="F8350"/>
      <c r="G8350"/>
      <c r="H8350"/>
      <c r="I8350"/>
      <c r="J8350"/>
      <c r="K8350"/>
      <c r="L8350"/>
      <c r="M8350"/>
      <c r="N8350"/>
      <c r="O8350"/>
      <c r="P8350"/>
      <c r="Q8350"/>
      <c r="R8350"/>
      <c r="S8350"/>
      <c r="T8350"/>
      <c r="U8350"/>
      <c r="V8350"/>
      <c r="W8350"/>
      <c r="X8350"/>
      <c r="Y8350"/>
      <c r="Z8350"/>
    </row>
    <row r="8351" spans="1:26" x14ac:dyDescent="0.25">
      <c r="A8351"/>
      <c r="B8351"/>
      <c r="C8351"/>
      <c r="D8351"/>
      <c r="E8351"/>
      <c r="F8351"/>
      <c r="G8351"/>
      <c r="H8351"/>
      <c r="I8351"/>
      <c r="J8351"/>
      <c r="K8351"/>
      <c r="L8351"/>
      <c r="M8351"/>
      <c r="N8351"/>
      <c r="O8351"/>
      <c r="P8351"/>
      <c r="Q8351"/>
      <c r="R8351"/>
      <c r="S8351"/>
      <c r="T8351"/>
      <c r="U8351"/>
      <c r="V8351"/>
      <c r="W8351"/>
      <c r="X8351"/>
      <c r="Y8351"/>
      <c r="Z8351"/>
    </row>
    <row r="8352" spans="1:26" x14ac:dyDescent="0.25">
      <c r="A8352"/>
      <c r="B8352"/>
      <c r="C8352"/>
      <c r="D8352"/>
      <c r="E8352"/>
      <c r="F8352"/>
      <c r="G8352"/>
      <c r="H8352"/>
      <c r="I8352"/>
      <c r="J8352"/>
      <c r="K8352"/>
      <c r="L8352"/>
      <c r="M8352"/>
      <c r="N8352"/>
      <c r="O8352"/>
      <c r="P8352"/>
      <c r="Q8352"/>
      <c r="R8352"/>
      <c r="S8352"/>
      <c r="T8352"/>
      <c r="U8352"/>
      <c r="V8352"/>
      <c r="W8352"/>
      <c r="X8352"/>
      <c r="Y8352"/>
      <c r="Z8352"/>
    </row>
    <row r="8353" spans="1:26" x14ac:dyDescent="0.25">
      <c r="A8353"/>
      <c r="B8353"/>
      <c r="C8353"/>
      <c r="D8353"/>
      <c r="E8353"/>
      <c r="F8353"/>
      <c r="G8353"/>
      <c r="H8353"/>
      <c r="I8353"/>
      <c r="J8353"/>
      <c r="K8353"/>
      <c r="L8353"/>
      <c r="M8353"/>
      <c r="N8353"/>
      <c r="O8353"/>
      <c r="P8353"/>
      <c r="Q8353"/>
      <c r="R8353"/>
      <c r="S8353"/>
      <c r="T8353"/>
      <c r="U8353"/>
      <c r="V8353"/>
      <c r="W8353"/>
      <c r="X8353"/>
      <c r="Y8353"/>
      <c r="Z8353"/>
    </row>
    <row r="8354" spans="1:26" x14ac:dyDescent="0.25">
      <c r="A8354"/>
      <c r="B8354"/>
      <c r="C8354"/>
      <c r="D8354"/>
      <c r="E8354"/>
      <c r="F8354"/>
      <c r="G8354"/>
      <c r="H8354"/>
      <c r="I8354"/>
      <c r="J8354"/>
      <c r="K8354"/>
      <c r="L8354"/>
      <c r="M8354"/>
      <c r="N8354"/>
      <c r="O8354"/>
      <c r="P8354"/>
      <c r="Q8354"/>
      <c r="R8354"/>
      <c r="S8354"/>
      <c r="T8354"/>
      <c r="U8354"/>
      <c r="V8354"/>
      <c r="W8354"/>
      <c r="X8354"/>
      <c r="Y8354"/>
      <c r="Z8354"/>
    </row>
    <row r="8355" spans="1:26" x14ac:dyDescent="0.25">
      <c r="A8355"/>
      <c r="B8355"/>
      <c r="C8355"/>
      <c r="D8355"/>
      <c r="E8355"/>
      <c r="F8355"/>
      <c r="G8355"/>
      <c r="H8355"/>
      <c r="I8355"/>
      <c r="J8355"/>
      <c r="K8355"/>
      <c r="L8355"/>
      <c r="M8355"/>
      <c r="N8355"/>
      <c r="O8355"/>
      <c r="P8355"/>
      <c r="Q8355"/>
      <c r="R8355"/>
      <c r="S8355"/>
      <c r="T8355"/>
      <c r="U8355"/>
      <c r="V8355"/>
      <c r="W8355"/>
      <c r="X8355"/>
      <c r="Y8355"/>
      <c r="Z8355"/>
    </row>
    <row r="8356" spans="1:26" x14ac:dyDescent="0.25">
      <c r="A8356"/>
      <c r="B8356"/>
      <c r="C8356"/>
      <c r="D8356"/>
      <c r="E8356"/>
      <c r="F8356"/>
      <c r="G8356"/>
      <c r="H8356"/>
      <c r="I8356"/>
      <c r="J8356"/>
      <c r="K8356"/>
      <c r="L8356"/>
      <c r="M8356"/>
      <c r="N8356"/>
      <c r="O8356"/>
      <c r="P8356"/>
      <c r="Q8356"/>
      <c r="R8356"/>
      <c r="S8356"/>
      <c r="T8356"/>
      <c r="U8356"/>
      <c r="V8356"/>
      <c r="W8356"/>
      <c r="X8356"/>
      <c r="Y8356"/>
      <c r="Z8356"/>
    </row>
    <row r="8357" spans="1:26" x14ac:dyDescent="0.25">
      <c r="A8357"/>
      <c r="B8357"/>
      <c r="C8357"/>
      <c r="D8357"/>
      <c r="E8357"/>
      <c r="F8357"/>
      <c r="G8357"/>
      <c r="H8357"/>
      <c r="I8357"/>
      <c r="J8357"/>
      <c r="K8357"/>
      <c r="L8357"/>
      <c r="M8357"/>
      <c r="N8357"/>
      <c r="O8357"/>
      <c r="P8357"/>
      <c r="Q8357"/>
      <c r="R8357"/>
      <c r="S8357"/>
      <c r="T8357"/>
      <c r="U8357"/>
      <c r="V8357"/>
      <c r="W8357"/>
      <c r="X8357"/>
      <c r="Y8357"/>
      <c r="Z8357"/>
    </row>
    <row r="8358" spans="1:26" x14ac:dyDescent="0.25">
      <c r="A8358"/>
      <c r="B8358"/>
      <c r="C8358"/>
      <c r="D8358"/>
      <c r="E8358"/>
      <c r="F8358"/>
      <c r="G8358"/>
      <c r="H8358"/>
      <c r="I8358"/>
      <c r="J8358"/>
      <c r="K8358"/>
      <c r="L8358"/>
      <c r="M8358"/>
      <c r="N8358"/>
      <c r="O8358"/>
      <c r="P8358"/>
      <c r="Q8358"/>
      <c r="R8358"/>
      <c r="S8358"/>
      <c r="T8358"/>
      <c r="U8358"/>
      <c r="V8358"/>
      <c r="W8358"/>
      <c r="X8358"/>
      <c r="Y8358"/>
      <c r="Z8358"/>
    </row>
    <row r="8359" spans="1:26" x14ac:dyDescent="0.25">
      <c r="A8359"/>
      <c r="B8359"/>
      <c r="C8359"/>
      <c r="D8359"/>
      <c r="E8359"/>
      <c r="F8359"/>
      <c r="G8359"/>
      <c r="H8359"/>
      <c r="I8359"/>
      <c r="J8359"/>
      <c r="K8359"/>
      <c r="L8359"/>
      <c r="M8359"/>
      <c r="N8359"/>
      <c r="O8359"/>
      <c r="P8359"/>
      <c r="Q8359"/>
      <c r="R8359"/>
      <c r="S8359"/>
      <c r="T8359"/>
      <c r="U8359"/>
      <c r="V8359"/>
      <c r="W8359"/>
      <c r="X8359"/>
      <c r="Y8359"/>
      <c r="Z8359"/>
    </row>
    <row r="8360" spans="1:26" x14ac:dyDescent="0.25">
      <c r="A8360"/>
      <c r="B8360"/>
      <c r="C8360"/>
      <c r="D8360"/>
      <c r="E8360"/>
      <c r="F8360"/>
      <c r="G8360"/>
      <c r="H8360"/>
      <c r="I8360"/>
      <c r="J8360"/>
      <c r="K8360"/>
      <c r="L8360"/>
      <c r="M8360"/>
      <c r="N8360"/>
      <c r="O8360"/>
      <c r="P8360"/>
      <c r="Q8360"/>
      <c r="R8360"/>
      <c r="S8360"/>
      <c r="T8360"/>
      <c r="U8360"/>
      <c r="V8360"/>
      <c r="W8360"/>
      <c r="X8360"/>
      <c r="Y8360"/>
      <c r="Z8360"/>
    </row>
    <row r="8361" spans="1:26" x14ac:dyDescent="0.25">
      <c r="A8361"/>
      <c r="B8361"/>
      <c r="C8361"/>
      <c r="D8361"/>
      <c r="E8361"/>
      <c r="F8361"/>
      <c r="G8361"/>
      <c r="H8361"/>
      <c r="I8361"/>
      <c r="J8361"/>
      <c r="K8361"/>
      <c r="L8361"/>
      <c r="M8361"/>
      <c r="N8361"/>
      <c r="O8361"/>
      <c r="P8361"/>
      <c r="Q8361"/>
      <c r="R8361"/>
      <c r="S8361"/>
      <c r="T8361"/>
      <c r="U8361"/>
      <c r="V8361"/>
      <c r="W8361"/>
      <c r="X8361"/>
      <c r="Y8361"/>
      <c r="Z8361"/>
    </row>
    <row r="8362" spans="1:26" x14ac:dyDescent="0.25">
      <c r="A8362"/>
      <c r="B8362"/>
      <c r="C8362"/>
      <c r="D8362"/>
      <c r="E8362"/>
      <c r="F8362"/>
      <c r="G8362"/>
      <c r="H8362"/>
      <c r="I8362"/>
      <c r="J8362"/>
      <c r="K8362"/>
      <c r="L8362"/>
      <c r="M8362"/>
      <c r="N8362"/>
      <c r="O8362"/>
      <c r="P8362"/>
      <c r="Q8362"/>
      <c r="R8362"/>
      <c r="S8362"/>
      <c r="T8362"/>
      <c r="U8362"/>
      <c r="V8362"/>
      <c r="W8362"/>
      <c r="X8362"/>
      <c r="Y8362"/>
      <c r="Z8362"/>
    </row>
    <row r="8363" spans="1:26" x14ac:dyDescent="0.25">
      <c r="A8363"/>
      <c r="B8363"/>
      <c r="C8363"/>
      <c r="D8363"/>
      <c r="E8363"/>
      <c r="F8363"/>
      <c r="G8363"/>
      <c r="H8363"/>
      <c r="I8363"/>
      <c r="J8363"/>
      <c r="K8363"/>
      <c r="L8363"/>
      <c r="M8363"/>
      <c r="N8363"/>
      <c r="O8363"/>
      <c r="P8363"/>
      <c r="Q8363"/>
      <c r="R8363"/>
      <c r="S8363"/>
      <c r="T8363"/>
      <c r="U8363"/>
      <c r="V8363"/>
      <c r="W8363"/>
      <c r="X8363"/>
      <c r="Y8363"/>
      <c r="Z8363"/>
    </row>
    <row r="8364" spans="1:26" x14ac:dyDescent="0.25">
      <c r="A8364"/>
      <c r="B8364"/>
      <c r="C8364"/>
      <c r="D8364"/>
      <c r="E8364"/>
      <c r="F8364"/>
      <c r="G8364"/>
      <c r="H8364"/>
      <c r="I8364"/>
      <c r="J8364"/>
      <c r="K8364"/>
      <c r="L8364"/>
      <c r="M8364"/>
      <c r="N8364"/>
      <c r="O8364"/>
      <c r="P8364"/>
      <c r="Q8364"/>
      <c r="R8364"/>
      <c r="S8364"/>
      <c r="T8364"/>
      <c r="U8364"/>
      <c r="V8364"/>
      <c r="W8364"/>
      <c r="X8364"/>
      <c r="Y8364"/>
      <c r="Z8364"/>
    </row>
    <row r="8365" spans="1:26" x14ac:dyDescent="0.25">
      <c r="A8365"/>
      <c r="B8365"/>
      <c r="C8365"/>
      <c r="D8365"/>
      <c r="E8365"/>
      <c r="F8365"/>
      <c r="G8365"/>
      <c r="H8365"/>
      <c r="I8365"/>
      <c r="J8365"/>
      <c r="K8365"/>
      <c r="L8365"/>
      <c r="M8365"/>
      <c r="N8365"/>
      <c r="O8365"/>
      <c r="P8365"/>
      <c r="Q8365"/>
      <c r="R8365"/>
      <c r="S8365"/>
      <c r="T8365"/>
      <c r="U8365"/>
      <c r="V8365"/>
      <c r="W8365"/>
      <c r="X8365"/>
      <c r="Y8365"/>
      <c r="Z8365"/>
    </row>
    <row r="8366" spans="1:26" x14ac:dyDescent="0.25">
      <c r="A8366"/>
      <c r="B8366"/>
      <c r="C8366"/>
      <c r="D8366"/>
      <c r="E8366"/>
      <c r="F8366"/>
      <c r="G8366"/>
      <c r="H8366"/>
      <c r="I8366"/>
      <c r="J8366"/>
      <c r="K8366"/>
      <c r="L8366"/>
      <c r="M8366"/>
      <c r="N8366"/>
      <c r="O8366"/>
      <c r="P8366"/>
      <c r="Q8366"/>
      <c r="R8366"/>
      <c r="S8366"/>
      <c r="T8366"/>
      <c r="U8366"/>
      <c r="V8366"/>
      <c r="W8366"/>
      <c r="X8366"/>
      <c r="Y8366"/>
      <c r="Z8366"/>
    </row>
    <row r="8367" spans="1:26" x14ac:dyDescent="0.25">
      <c r="A8367"/>
      <c r="B8367"/>
      <c r="C8367"/>
      <c r="D8367"/>
      <c r="E8367"/>
      <c r="F8367"/>
      <c r="G8367"/>
      <c r="H8367"/>
      <c r="I8367"/>
      <c r="J8367"/>
      <c r="K8367"/>
      <c r="L8367"/>
      <c r="M8367"/>
      <c r="N8367"/>
      <c r="O8367"/>
      <c r="P8367"/>
      <c r="Q8367"/>
      <c r="R8367"/>
      <c r="S8367"/>
      <c r="T8367"/>
      <c r="U8367"/>
      <c r="V8367"/>
      <c r="W8367"/>
      <c r="X8367"/>
      <c r="Y8367"/>
      <c r="Z8367"/>
    </row>
    <row r="8368" spans="1:26" x14ac:dyDescent="0.25">
      <c r="A8368"/>
      <c r="B8368"/>
      <c r="C8368"/>
      <c r="D8368"/>
      <c r="E8368"/>
      <c r="F8368"/>
      <c r="G8368"/>
      <c r="H8368"/>
      <c r="I8368"/>
      <c r="J8368"/>
      <c r="K8368"/>
      <c r="L8368"/>
      <c r="M8368"/>
      <c r="N8368"/>
      <c r="O8368"/>
      <c r="P8368"/>
      <c r="Q8368"/>
      <c r="R8368"/>
      <c r="S8368"/>
      <c r="T8368"/>
      <c r="U8368"/>
      <c r="V8368"/>
      <c r="W8368"/>
      <c r="X8368"/>
      <c r="Y8368"/>
      <c r="Z8368"/>
    </row>
    <row r="8369" spans="1:26" x14ac:dyDescent="0.25">
      <c r="A8369"/>
      <c r="B8369"/>
      <c r="C8369"/>
      <c r="D8369"/>
      <c r="E8369"/>
      <c r="F8369"/>
      <c r="G8369"/>
      <c r="H8369"/>
      <c r="I8369"/>
      <c r="J8369"/>
      <c r="K8369"/>
      <c r="L8369"/>
      <c r="M8369"/>
      <c r="N8369"/>
      <c r="O8369"/>
      <c r="P8369"/>
      <c r="Q8369"/>
      <c r="R8369"/>
      <c r="S8369"/>
      <c r="T8369"/>
      <c r="U8369"/>
      <c r="V8369"/>
      <c r="W8369"/>
      <c r="X8369"/>
      <c r="Y8369"/>
      <c r="Z8369"/>
    </row>
    <row r="8370" spans="1:26" x14ac:dyDescent="0.25">
      <c r="A8370"/>
      <c r="B8370"/>
      <c r="C8370"/>
      <c r="D8370"/>
      <c r="E8370"/>
      <c r="F8370"/>
      <c r="G8370"/>
      <c r="H8370"/>
      <c r="I8370"/>
      <c r="J8370"/>
      <c r="K8370"/>
      <c r="L8370"/>
      <c r="M8370"/>
      <c r="N8370"/>
      <c r="O8370"/>
      <c r="P8370"/>
      <c r="Q8370"/>
      <c r="R8370"/>
      <c r="S8370"/>
      <c r="T8370"/>
      <c r="U8370"/>
      <c r="V8370"/>
      <c r="W8370"/>
      <c r="X8370"/>
      <c r="Y8370"/>
      <c r="Z8370"/>
    </row>
    <row r="8371" spans="1:26" x14ac:dyDescent="0.25">
      <c r="A8371"/>
      <c r="B8371"/>
      <c r="C8371"/>
      <c r="D8371"/>
      <c r="E8371"/>
      <c r="F8371"/>
      <c r="G8371"/>
      <c r="H8371"/>
      <c r="I8371"/>
      <c r="J8371"/>
      <c r="K8371"/>
      <c r="L8371"/>
      <c r="M8371"/>
      <c r="N8371"/>
      <c r="O8371"/>
      <c r="P8371"/>
      <c r="Q8371"/>
      <c r="R8371"/>
      <c r="S8371"/>
      <c r="T8371"/>
      <c r="U8371"/>
      <c r="V8371"/>
      <c r="W8371"/>
      <c r="X8371"/>
      <c r="Y8371"/>
      <c r="Z8371"/>
    </row>
    <row r="8372" spans="1:26" x14ac:dyDescent="0.25">
      <c r="A8372"/>
      <c r="B8372"/>
      <c r="C8372"/>
      <c r="D8372"/>
      <c r="E8372"/>
      <c r="F8372"/>
      <c r="G8372"/>
      <c r="H8372"/>
      <c r="I8372"/>
      <c r="J8372"/>
      <c r="K8372"/>
      <c r="L8372"/>
      <c r="M8372"/>
      <c r="N8372"/>
      <c r="O8372"/>
      <c r="P8372"/>
      <c r="Q8372"/>
      <c r="R8372"/>
      <c r="S8372"/>
      <c r="T8372"/>
      <c r="U8372"/>
      <c r="V8372"/>
      <c r="W8372"/>
      <c r="X8372"/>
      <c r="Y8372"/>
      <c r="Z8372"/>
    </row>
    <row r="8373" spans="1:26" x14ac:dyDescent="0.25">
      <c r="A8373"/>
      <c r="B8373"/>
      <c r="C8373"/>
      <c r="D8373"/>
      <c r="E8373"/>
      <c r="F8373"/>
      <c r="G8373"/>
      <c r="H8373"/>
      <c r="I8373"/>
      <c r="J8373"/>
      <c r="K8373"/>
      <c r="L8373"/>
      <c r="M8373"/>
      <c r="N8373"/>
      <c r="O8373"/>
      <c r="P8373"/>
      <c r="Q8373"/>
      <c r="R8373"/>
      <c r="S8373"/>
      <c r="T8373"/>
      <c r="U8373"/>
      <c r="V8373"/>
      <c r="W8373"/>
      <c r="X8373"/>
      <c r="Y8373"/>
      <c r="Z8373"/>
    </row>
    <row r="8374" spans="1:26" x14ac:dyDescent="0.25">
      <c r="A8374"/>
      <c r="B8374"/>
      <c r="C8374"/>
      <c r="D8374"/>
      <c r="E8374"/>
      <c r="F8374"/>
      <c r="G8374"/>
      <c r="H8374"/>
      <c r="I8374"/>
      <c r="J8374"/>
      <c r="K8374"/>
      <c r="L8374"/>
      <c r="M8374"/>
      <c r="N8374"/>
      <c r="O8374"/>
      <c r="P8374"/>
      <c r="Q8374"/>
      <c r="R8374"/>
      <c r="S8374"/>
      <c r="T8374"/>
      <c r="U8374"/>
      <c r="V8374"/>
      <c r="W8374"/>
      <c r="X8374"/>
      <c r="Y8374"/>
      <c r="Z8374"/>
    </row>
    <row r="8375" spans="1:26" x14ac:dyDescent="0.25">
      <c r="A8375"/>
      <c r="B8375"/>
      <c r="C8375"/>
      <c r="D8375"/>
      <c r="E8375"/>
      <c r="F8375"/>
      <c r="G8375"/>
      <c r="H8375"/>
      <c r="I8375"/>
      <c r="J8375"/>
      <c r="K8375"/>
      <c r="L8375"/>
      <c r="M8375"/>
      <c r="N8375"/>
      <c r="O8375"/>
      <c r="P8375"/>
      <c r="Q8375"/>
      <c r="R8375"/>
      <c r="S8375"/>
      <c r="T8375"/>
      <c r="U8375"/>
      <c r="V8375"/>
      <c r="W8375"/>
      <c r="X8375"/>
      <c r="Y8375"/>
      <c r="Z8375"/>
    </row>
    <row r="8376" spans="1:26" x14ac:dyDescent="0.25">
      <c r="A8376"/>
      <c r="B8376"/>
      <c r="C8376"/>
      <c r="D8376"/>
      <c r="E8376"/>
      <c r="F8376"/>
      <c r="G8376"/>
      <c r="H8376"/>
      <c r="I8376"/>
      <c r="J8376"/>
      <c r="K8376"/>
      <c r="L8376"/>
      <c r="M8376"/>
      <c r="N8376"/>
      <c r="O8376"/>
      <c r="P8376"/>
      <c r="Q8376"/>
      <c r="R8376"/>
      <c r="S8376"/>
      <c r="T8376"/>
      <c r="U8376"/>
      <c r="V8376"/>
      <c r="W8376"/>
      <c r="X8376"/>
      <c r="Y8376"/>
      <c r="Z8376"/>
    </row>
    <row r="8377" spans="1:26" x14ac:dyDescent="0.25">
      <c r="A8377"/>
      <c r="B8377"/>
      <c r="C8377"/>
      <c r="D8377"/>
      <c r="E8377"/>
      <c r="F8377"/>
      <c r="G8377"/>
      <c r="H8377"/>
      <c r="I8377"/>
      <c r="J8377"/>
      <c r="K8377"/>
      <c r="L8377"/>
      <c r="M8377"/>
      <c r="N8377"/>
      <c r="O8377"/>
      <c r="P8377"/>
      <c r="Q8377"/>
      <c r="R8377"/>
      <c r="S8377"/>
      <c r="T8377"/>
      <c r="U8377"/>
      <c r="V8377"/>
      <c r="W8377"/>
      <c r="X8377"/>
      <c r="Y8377"/>
      <c r="Z8377"/>
    </row>
    <row r="8378" spans="1:26" x14ac:dyDescent="0.25">
      <c r="A8378"/>
      <c r="B8378"/>
      <c r="C8378"/>
      <c r="D8378"/>
      <c r="E8378"/>
      <c r="F8378"/>
      <c r="G8378"/>
      <c r="H8378"/>
      <c r="I8378"/>
      <c r="J8378"/>
      <c r="K8378"/>
      <c r="L8378"/>
      <c r="M8378"/>
      <c r="N8378"/>
      <c r="O8378"/>
      <c r="P8378"/>
      <c r="Q8378"/>
      <c r="R8378"/>
      <c r="S8378"/>
      <c r="T8378"/>
      <c r="U8378"/>
      <c r="V8378"/>
      <c r="W8378"/>
      <c r="X8378"/>
      <c r="Y8378"/>
      <c r="Z8378"/>
    </row>
    <row r="8379" spans="1:26" x14ac:dyDescent="0.25">
      <c r="A8379"/>
      <c r="B8379"/>
      <c r="C8379"/>
      <c r="D8379"/>
      <c r="E8379"/>
      <c r="F8379"/>
      <c r="G8379"/>
      <c r="H8379"/>
      <c r="I8379"/>
      <c r="J8379"/>
      <c r="K8379"/>
      <c r="L8379"/>
      <c r="M8379"/>
      <c r="N8379"/>
      <c r="O8379"/>
      <c r="P8379"/>
      <c r="Q8379"/>
      <c r="R8379"/>
      <c r="S8379"/>
      <c r="T8379"/>
      <c r="U8379"/>
      <c r="V8379"/>
      <c r="W8379"/>
      <c r="X8379"/>
      <c r="Y8379"/>
      <c r="Z8379"/>
    </row>
    <row r="8380" spans="1:26" x14ac:dyDescent="0.25">
      <c r="A8380"/>
      <c r="B8380"/>
      <c r="C8380"/>
      <c r="D8380"/>
      <c r="E8380"/>
      <c r="F8380"/>
      <c r="G8380"/>
      <c r="H8380"/>
      <c r="I8380"/>
      <c r="J8380"/>
      <c r="K8380"/>
      <c r="L8380"/>
      <c r="M8380"/>
      <c r="N8380"/>
      <c r="O8380"/>
      <c r="P8380"/>
      <c r="Q8380"/>
      <c r="R8380"/>
      <c r="S8380"/>
      <c r="T8380"/>
      <c r="U8380"/>
      <c r="V8380"/>
      <c r="W8380"/>
      <c r="X8380"/>
      <c r="Y8380"/>
      <c r="Z8380"/>
    </row>
    <row r="8381" spans="1:26" x14ac:dyDescent="0.25">
      <c r="A8381"/>
      <c r="B8381"/>
      <c r="C8381"/>
      <c r="D8381"/>
      <c r="E8381"/>
      <c r="F8381"/>
      <c r="G8381"/>
      <c r="H8381"/>
      <c r="I8381"/>
      <c r="J8381"/>
      <c r="K8381"/>
      <c r="L8381"/>
      <c r="M8381"/>
      <c r="N8381"/>
      <c r="O8381"/>
      <c r="P8381"/>
      <c r="Q8381"/>
      <c r="R8381"/>
      <c r="S8381"/>
      <c r="T8381"/>
      <c r="U8381"/>
      <c r="V8381"/>
      <c r="W8381"/>
      <c r="X8381"/>
      <c r="Y8381"/>
      <c r="Z8381"/>
    </row>
    <row r="8382" spans="1:26" x14ac:dyDescent="0.25">
      <c r="A8382"/>
      <c r="B8382"/>
      <c r="C8382"/>
      <c r="D8382"/>
      <c r="E8382"/>
      <c r="F8382"/>
      <c r="G8382"/>
      <c r="H8382"/>
      <c r="I8382"/>
      <c r="J8382"/>
      <c r="K8382"/>
      <c r="L8382"/>
      <c r="M8382"/>
      <c r="N8382"/>
      <c r="O8382"/>
      <c r="P8382"/>
      <c r="Q8382"/>
      <c r="R8382"/>
      <c r="S8382"/>
      <c r="T8382"/>
      <c r="U8382"/>
      <c r="V8382"/>
      <c r="W8382"/>
      <c r="X8382"/>
      <c r="Y8382"/>
      <c r="Z8382"/>
    </row>
    <row r="8383" spans="1:26" x14ac:dyDescent="0.25">
      <c r="A8383"/>
      <c r="B8383"/>
      <c r="C8383"/>
      <c r="D8383"/>
      <c r="E8383"/>
      <c r="F8383"/>
      <c r="G8383"/>
      <c r="H8383"/>
      <c r="I8383"/>
      <c r="J8383"/>
      <c r="K8383"/>
      <c r="L8383"/>
      <c r="M8383"/>
      <c r="N8383"/>
      <c r="O8383"/>
      <c r="P8383"/>
      <c r="Q8383"/>
      <c r="R8383"/>
      <c r="S8383"/>
      <c r="T8383"/>
      <c r="U8383"/>
      <c r="V8383"/>
      <c r="W8383"/>
      <c r="X8383"/>
      <c r="Y8383"/>
      <c r="Z8383"/>
    </row>
    <row r="8384" spans="1:26" x14ac:dyDescent="0.25">
      <c r="A8384"/>
      <c r="B8384"/>
      <c r="C8384"/>
      <c r="D8384"/>
      <c r="E8384"/>
      <c r="F8384"/>
      <c r="G8384"/>
      <c r="H8384"/>
      <c r="I8384"/>
      <c r="J8384"/>
      <c r="K8384"/>
      <c r="L8384"/>
      <c r="M8384"/>
      <c r="N8384"/>
      <c r="O8384"/>
      <c r="P8384"/>
      <c r="Q8384"/>
      <c r="R8384"/>
      <c r="S8384"/>
      <c r="T8384"/>
      <c r="U8384"/>
      <c r="V8384"/>
      <c r="W8384"/>
      <c r="X8384"/>
      <c r="Y8384"/>
      <c r="Z8384"/>
    </row>
    <row r="8385" spans="1:26" x14ac:dyDescent="0.25">
      <c r="A8385"/>
      <c r="B8385"/>
      <c r="C8385"/>
      <c r="D8385"/>
      <c r="E8385"/>
      <c r="F8385"/>
      <c r="G8385"/>
      <c r="H8385"/>
      <c r="I8385"/>
      <c r="J8385"/>
      <c r="K8385"/>
      <c r="L8385"/>
      <c r="M8385"/>
      <c r="N8385"/>
      <c r="O8385"/>
      <c r="P8385"/>
      <c r="Q8385"/>
      <c r="R8385"/>
      <c r="S8385"/>
      <c r="T8385"/>
      <c r="U8385"/>
      <c r="V8385"/>
      <c r="W8385"/>
      <c r="X8385"/>
      <c r="Y8385"/>
      <c r="Z8385"/>
    </row>
    <row r="8386" spans="1:26" x14ac:dyDescent="0.25">
      <c r="A8386"/>
      <c r="B8386"/>
      <c r="C8386"/>
      <c r="D8386"/>
      <c r="E8386"/>
      <c r="F8386"/>
      <c r="G8386"/>
      <c r="H8386"/>
      <c r="I8386"/>
      <c r="J8386"/>
      <c r="K8386"/>
      <c r="L8386"/>
      <c r="M8386"/>
      <c r="N8386"/>
      <c r="O8386"/>
      <c r="P8386"/>
      <c r="Q8386"/>
      <c r="R8386"/>
      <c r="S8386"/>
      <c r="T8386"/>
      <c r="U8386"/>
      <c r="V8386"/>
      <c r="W8386"/>
      <c r="X8386"/>
      <c r="Y8386"/>
      <c r="Z8386"/>
    </row>
    <row r="8387" spans="1:26" x14ac:dyDescent="0.25">
      <c r="A8387"/>
      <c r="B8387"/>
      <c r="C8387"/>
      <c r="D8387"/>
      <c r="E8387"/>
      <c r="F8387"/>
      <c r="G8387"/>
      <c r="H8387"/>
      <c r="I8387"/>
      <c r="J8387"/>
      <c r="K8387"/>
      <c r="L8387"/>
      <c r="M8387"/>
      <c r="N8387"/>
      <c r="O8387"/>
      <c r="P8387"/>
      <c r="Q8387"/>
      <c r="R8387"/>
      <c r="S8387"/>
      <c r="T8387"/>
      <c r="U8387"/>
      <c r="V8387"/>
      <c r="W8387"/>
      <c r="X8387"/>
      <c r="Y8387"/>
      <c r="Z8387"/>
    </row>
    <row r="8388" spans="1:26" x14ac:dyDescent="0.25">
      <c r="A8388"/>
      <c r="B8388"/>
      <c r="C8388"/>
      <c r="D8388"/>
      <c r="E8388"/>
      <c r="F8388"/>
      <c r="G8388"/>
      <c r="H8388"/>
      <c r="I8388"/>
      <c r="J8388"/>
      <c r="K8388"/>
      <c r="L8388"/>
      <c r="M8388"/>
      <c r="N8388"/>
      <c r="O8388"/>
      <c r="P8388"/>
      <c r="Q8388"/>
      <c r="R8388"/>
      <c r="S8388"/>
      <c r="T8388"/>
      <c r="U8388"/>
      <c r="V8388"/>
      <c r="W8388"/>
      <c r="X8388"/>
      <c r="Y8388"/>
      <c r="Z8388"/>
    </row>
    <row r="8389" spans="1:26" x14ac:dyDescent="0.25">
      <c r="A8389"/>
      <c r="B8389"/>
      <c r="C8389"/>
      <c r="D8389"/>
      <c r="E8389"/>
      <c r="F8389"/>
      <c r="G8389"/>
      <c r="H8389"/>
      <c r="I8389"/>
      <c r="J8389"/>
      <c r="K8389"/>
      <c r="L8389"/>
      <c r="M8389"/>
      <c r="N8389"/>
      <c r="O8389"/>
      <c r="P8389"/>
      <c r="Q8389"/>
      <c r="R8389"/>
      <c r="S8389"/>
      <c r="T8389"/>
      <c r="U8389"/>
      <c r="V8389"/>
      <c r="W8389"/>
      <c r="X8389"/>
      <c r="Y8389"/>
      <c r="Z8389"/>
    </row>
    <row r="8390" spans="1:26" x14ac:dyDescent="0.25">
      <c r="A8390"/>
      <c r="B8390"/>
      <c r="C8390"/>
      <c r="D8390"/>
      <c r="E8390"/>
      <c r="F8390"/>
      <c r="G8390"/>
      <c r="H8390"/>
      <c r="I8390"/>
      <c r="J8390"/>
      <c r="K8390"/>
      <c r="L8390"/>
      <c r="M8390"/>
      <c r="N8390"/>
      <c r="O8390"/>
      <c r="P8390"/>
      <c r="Q8390"/>
      <c r="R8390"/>
      <c r="S8390"/>
      <c r="T8390"/>
      <c r="U8390"/>
      <c r="V8390"/>
      <c r="W8390"/>
      <c r="X8390"/>
      <c r="Y8390"/>
      <c r="Z8390"/>
    </row>
    <row r="8391" spans="1:26" x14ac:dyDescent="0.25">
      <c r="A8391"/>
      <c r="B8391"/>
      <c r="C8391"/>
      <c r="D8391"/>
      <c r="E8391"/>
      <c r="F8391"/>
      <c r="G8391"/>
      <c r="H8391"/>
      <c r="I8391"/>
      <c r="J8391"/>
      <c r="K8391"/>
      <c r="L8391"/>
      <c r="M8391"/>
      <c r="N8391"/>
      <c r="O8391"/>
      <c r="P8391"/>
      <c r="Q8391"/>
      <c r="R8391"/>
      <c r="S8391"/>
      <c r="T8391"/>
      <c r="U8391"/>
      <c r="V8391"/>
      <c r="W8391"/>
      <c r="X8391"/>
      <c r="Y8391"/>
      <c r="Z8391"/>
    </row>
    <row r="8392" spans="1:26" x14ac:dyDescent="0.25">
      <c r="A8392"/>
      <c r="B8392"/>
      <c r="C8392"/>
      <c r="D8392"/>
      <c r="E8392"/>
      <c r="F8392"/>
      <c r="G8392"/>
      <c r="H8392"/>
      <c r="I8392"/>
      <c r="J8392"/>
      <c r="K8392"/>
      <c r="L8392"/>
      <c r="M8392"/>
      <c r="N8392"/>
      <c r="O8392"/>
      <c r="P8392"/>
      <c r="Q8392"/>
      <c r="R8392"/>
      <c r="S8392"/>
      <c r="T8392"/>
      <c r="U8392"/>
      <c r="V8392"/>
      <c r="W8392"/>
      <c r="X8392"/>
      <c r="Y8392"/>
      <c r="Z8392"/>
    </row>
    <row r="8393" spans="1:26" x14ac:dyDescent="0.25">
      <c r="A8393"/>
      <c r="B8393"/>
      <c r="C8393"/>
      <c r="D8393"/>
      <c r="E8393"/>
      <c r="F8393"/>
      <c r="G8393"/>
      <c r="H8393"/>
      <c r="I8393"/>
      <c r="J8393"/>
      <c r="K8393"/>
      <c r="L8393"/>
      <c r="M8393"/>
      <c r="N8393"/>
      <c r="O8393"/>
      <c r="P8393"/>
      <c r="Q8393"/>
      <c r="R8393"/>
      <c r="S8393"/>
      <c r="T8393"/>
      <c r="U8393"/>
      <c r="V8393"/>
      <c r="W8393"/>
      <c r="X8393"/>
      <c r="Y8393"/>
      <c r="Z8393"/>
    </row>
    <row r="8394" spans="1:26" x14ac:dyDescent="0.25">
      <c r="A8394"/>
      <c r="B8394"/>
      <c r="C8394"/>
      <c r="D8394"/>
      <c r="E8394"/>
      <c r="F8394"/>
      <c r="G8394"/>
      <c r="H8394"/>
      <c r="I8394"/>
      <c r="J8394"/>
      <c r="K8394"/>
      <c r="L8394"/>
      <c r="M8394"/>
      <c r="N8394"/>
      <c r="O8394"/>
      <c r="P8394"/>
      <c r="Q8394"/>
      <c r="R8394"/>
      <c r="S8394"/>
      <c r="T8394"/>
      <c r="U8394"/>
      <c r="V8394"/>
      <c r="W8394"/>
      <c r="X8394"/>
      <c r="Y8394"/>
      <c r="Z8394"/>
    </row>
    <row r="8395" spans="1:26" x14ac:dyDescent="0.25">
      <c r="A8395"/>
      <c r="B8395"/>
      <c r="C8395"/>
      <c r="D8395"/>
      <c r="E8395"/>
      <c r="F8395"/>
      <c r="G8395"/>
      <c r="H8395"/>
      <c r="I8395"/>
      <c r="J8395"/>
      <c r="K8395"/>
      <c r="L8395"/>
      <c r="M8395"/>
      <c r="N8395"/>
      <c r="O8395"/>
      <c r="P8395"/>
      <c r="Q8395"/>
      <c r="R8395"/>
      <c r="S8395"/>
      <c r="T8395"/>
      <c r="U8395"/>
      <c r="V8395"/>
      <c r="W8395"/>
      <c r="X8395"/>
      <c r="Y8395"/>
      <c r="Z8395"/>
    </row>
    <row r="8396" spans="1:26" x14ac:dyDescent="0.25">
      <c r="A8396"/>
      <c r="B8396"/>
      <c r="C8396"/>
      <c r="D8396"/>
      <c r="E8396"/>
      <c r="F8396"/>
      <c r="G8396"/>
      <c r="H8396"/>
      <c r="I8396"/>
      <c r="J8396"/>
      <c r="K8396"/>
      <c r="L8396"/>
      <c r="M8396"/>
      <c r="N8396"/>
      <c r="O8396"/>
      <c r="P8396"/>
      <c r="Q8396"/>
      <c r="R8396"/>
      <c r="S8396"/>
      <c r="T8396"/>
      <c r="U8396"/>
      <c r="V8396"/>
      <c r="W8396"/>
      <c r="X8396"/>
      <c r="Y8396"/>
      <c r="Z8396"/>
    </row>
    <row r="8397" spans="1:26" x14ac:dyDescent="0.25">
      <c r="A8397"/>
      <c r="B8397"/>
      <c r="C8397"/>
      <c r="D8397"/>
      <c r="E8397"/>
      <c r="F8397"/>
      <c r="G8397"/>
      <c r="H8397"/>
      <c r="I8397"/>
      <c r="J8397"/>
      <c r="K8397"/>
      <c r="L8397"/>
      <c r="M8397"/>
      <c r="N8397"/>
      <c r="O8397"/>
      <c r="P8397"/>
      <c r="Q8397"/>
      <c r="R8397"/>
      <c r="S8397"/>
      <c r="T8397"/>
      <c r="U8397"/>
      <c r="V8397"/>
      <c r="W8397"/>
      <c r="X8397"/>
      <c r="Y8397"/>
      <c r="Z8397"/>
    </row>
    <row r="8398" spans="1:26" x14ac:dyDescent="0.25">
      <c r="A8398"/>
      <c r="B8398"/>
      <c r="C8398"/>
      <c r="D8398"/>
      <c r="E8398"/>
      <c r="F8398"/>
      <c r="G8398"/>
      <c r="H8398"/>
      <c r="I8398"/>
      <c r="J8398"/>
      <c r="K8398"/>
      <c r="L8398"/>
      <c r="M8398"/>
      <c r="N8398"/>
      <c r="O8398"/>
      <c r="P8398"/>
      <c r="Q8398"/>
      <c r="R8398"/>
      <c r="S8398"/>
      <c r="T8398"/>
      <c r="U8398"/>
      <c r="V8398"/>
      <c r="W8398"/>
      <c r="X8398"/>
      <c r="Y8398"/>
      <c r="Z8398"/>
    </row>
    <row r="8399" spans="1:26" x14ac:dyDescent="0.25">
      <c r="A8399"/>
      <c r="B8399"/>
      <c r="C8399"/>
      <c r="D8399"/>
      <c r="E8399"/>
      <c r="F8399"/>
      <c r="G8399"/>
      <c r="H8399"/>
      <c r="I8399"/>
      <c r="J8399"/>
      <c r="K8399"/>
      <c r="L8399"/>
      <c r="M8399"/>
      <c r="N8399"/>
      <c r="O8399"/>
      <c r="P8399"/>
      <c r="Q8399"/>
      <c r="R8399"/>
      <c r="S8399"/>
      <c r="T8399"/>
      <c r="U8399"/>
      <c r="V8399"/>
      <c r="W8399"/>
      <c r="X8399"/>
      <c r="Y8399"/>
      <c r="Z8399"/>
    </row>
    <row r="8400" spans="1:26" x14ac:dyDescent="0.25">
      <c r="A8400"/>
      <c r="B8400"/>
      <c r="C8400"/>
      <c r="D8400"/>
      <c r="E8400"/>
      <c r="F8400"/>
      <c r="G8400"/>
      <c r="H8400"/>
      <c r="I8400"/>
      <c r="J8400"/>
      <c r="K8400"/>
      <c r="L8400"/>
      <c r="M8400"/>
      <c r="N8400"/>
      <c r="O8400"/>
      <c r="P8400"/>
      <c r="Q8400"/>
      <c r="R8400"/>
      <c r="S8400"/>
      <c r="T8400"/>
      <c r="U8400"/>
      <c r="V8400"/>
      <c r="W8400"/>
      <c r="X8400"/>
      <c r="Y8400"/>
      <c r="Z8400"/>
    </row>
    <row r="8401" spans="1:26" x14ac:dyDescent="0.25">
      <c r="A8401"/>
      <c r="B8401"/>
      <c r="C8401"/>
      <c r="D8401"/>
      <c r="E8401"/>
      <c r="F8401"/>
      <c r="G8401"/>
      <c r="H8401"/>
      <c r="I8401"/>
      <c r="J8401"/>
      <c r="K8401"/>
      <c r="L8401"/>
      <c r="M8401"/>
      <c r="N8401"/>
      <c r="O8401"/>
      <c r="P8401"/>
      <c r="Q8401"/>
      <c r="R8401"/>
      <c r="S8401"/>
      <c r="T8401"/>
      <c r="U8401"/>
      <c r="V8401"/>
      <c r="W8401"/>
      <c r="X8401"/>
      <c r="Y8401"/>
      <c r="Z8401"/>
    </row>
    <row r="8402" spans="1:26" x14ac:dyDescent="0.25">
      <c r="A8402"/>
      <c r="B8402"/>
      <c r="C8402"/>
      <c r="D8402"/>
      <c r="E8402"/>
      <c r="F8402"/>
      <c r="G8402"/>
      <c r="H8402"/>
      <c r="I8402"/>
      <c r="J8402"/>
      <c r="K8402"/>
      <c r="L8402"/>
      <c r="M8402"/>
      <c r="N8402"/>
      <c r="O8402"/>
      <c r="P8402"/>
      <c r="Q8402"/>
      <c r="R8402"/>
      <c r="S8402"/>
      <c r="T8402"/>
      <c r="U8402"/>
      <c r="V8402"/>
      <c r="W8402"/>
      <c r="X8402"/>
      <c r="Y8402"/>
      <c r="Z8402"/>
    </row>
    <row r="8403" spans="1:26" x14ac:dyDescent="0.25">
      <c r="A8403"/>
      <c r="B8403"/>
      <c r="C8403"/>
      <c r="D8403"/>
      <c r="E8403"/>
      <c r="F8403"/>
      <c r="G8403"/>
      <c r="H8403"/>
      <c r="I8403"/>
      <c r="J8403"/>
      <c r="K8403"/>
      <c r="L8403"/>
      <c r="M8403"/>
      <c r="N8403"/>
      <c r="O8403"/>
      <c r="P8403"/>
      <c r="Q8403"/>
      <c r="R8403"/>
      <c r="S8403"/>
      <c r="T8403"/>
      <c r="U8403"/>
      <c r="V8403"/>
      <c r="W8403"/>
      <c r="X8403"/>
      <c r="Y8403"/>
      <c r="Z8403"/>
    </row>
    <row r="8404" spans="1:26" x14ac:dyDescent="0.25">
      <c r="A8404"/>
      <c r="B8404"/>
      <c r="C8404"/>
      <c r="D8404"/>
      <c r="E8404"/>
      <c r="F8404"/>
      <c r="G8404"/>
      <c r="H8404"/>
      <c r="I8404"/>
      <c r="J8404"/>
      <c r="K8404"/>
      <c r="L8404"/>
      <c r="M8404"/>
      <c r="N8404"/>
      <c r="O8404"/>
      <c r="P8404"/>
      <c r="Q8404"/>
      <c r="R8404"/>
      <c r="S8404"/>
      <c r="T8404"/>
      <c r="U8404"/>
      <c r="V8404"/>
      <c r="W8404"/>
      <c r="X8404"/>
      <c r="Y8404"/>
      <c r="Z8404"/>
    </row>
    <row r="8405" spans="1:26" x14ac:dyDescent="0.25">
      <c r="A8405"/>
      <c r="B8405"/>
      <c r="C8405"/>
      <c r="D8405"/>
      <c r="E8405"/>
      <c r="F8405"/>
      <c r="G8405"/>
      <c r="H8405"/>
      <c r="I8405"/>
      <c r="J8405"/>
      <c r="K8405"/>
      <c r="L8405"/>
      <c r="M8405"/>
      <c r="N8405"/>
      <c r="O8405"/>
      <c r="P8405"/>
      <c r="Q8405"/>
      <c r="R8405"/>
      <c r="S8405"/>
      <c r="T8405"/>
      <c r="U8405"/>
      <c r="V8405"/>
      <c r="W8405"/>
      <c r="X8405"/>
      <c r="Y8405"/>
      <c r="Z8405"/>
    </row>
    <row r="8406" spans="1:26" x14ac:dyDescent="0.25">
      <c r="A8406"/>
      <c r="B8406"/>
      <c r="C8406"/>
      <c r="D8406"/>
      <c r="E8406"/>
      <c r="F8406"/>
      <c r="G8406"/>
      <c r="H8406"/>
      <c r="I8406"/>
      <c r="J8406"/>
      <c r="K8406"/>
      <c r="L8406"/>
      <c r="M8406"/>
      <c r="N8406"/>
      <c r="O8406"/>
      <c r="P8406"/>
      <c r="Q8406"/>
      <c r="R8406"/>
      <c r="S8406"/>
      <c r="T8406"/>
      <c r="U8406"/>
      <c r="V8406"/>
      <c r="W8406"/>
      <c r="X8406"/>
      <c r="Y8406"/>
      <c r="Z8406"/>
    </row>
    <row r="8407" spans="1:26" x14ac:dyDescent="0.25">
      <c r="A8407"/>
      <c r="B8407"/>
      <c r="C8407"/>
      <c r="D8407"/>
      <c r="E8407"/>
      <c r="F8407"/>
      <c r="G8407"/>
      <c r="H8407"/>
      <c r="I8407"/>
      <c r="J8407"/>
      <c r="K8407"/>
      <c r="L8407"/>
      <c r="M8407"/>
      <c r="N8407"/>
      <c r="O8407"/>
      <c r="P8407"/>
      <c r="Q8407"/>
      <c r="R8407"/>
      <c r="S8407"/>
      <c r="T8407"/>
      <c r="U8407"/>
      <c r="V8407"/>
      <c r="W8407"/>
      <c r="X8407"/>
      <c r="Y8407"/>
      <c r="Z8407"/>
    </row>
    <row r="8408" spans="1:26" x14ac:dyDescent="0.25">
      <c r="A8408"/>
      <c r="B8408"/>
      <c r="C8408"/>
      <c r="D8408"/>
      <c r="E8408"/>
      <c r="F8408"/>
      <c r="G8408"/>
      <c r="H8408"/>
      <c r="I8408"/>
      <c r="J8408"/>
      <c r="K8408"/>
      <c r="L8408"/>
      <c r="M8408"/>
      <c r="N8408"/>
      <c r="O8408"/>
      <c r="P8408"/>
      <c r="Q8408"/>
      <c r="R8408"/>
      <c r="S8408"/>
      <c r="T8408"/>
      <c r="U8408"/>
      <c r="V8408"/>
      <c r="W8408"/>
      <c r="X8408"/>
      <c r="Y8408"/>
      <c r="Z8408"/>
    </row>
    <row r="8409" spans="1:26" x14ac:dyDescent="0.25">
      <c r="A8409"/>
      <c r="B8409"/>
      <c r="C8409"/>
      <c r="D8409"/>
      <c r="E8409"/>
      <c r="F8409"/>
      <c r="G8409"/>
      <c r="H8409"/>
      <c r="I8409"/>
      <c r="J8409"/>
      <c r="K8409"/>
      <c r="L8409"/>
      <c r="M8409"/>
      <c r="N8409"/>
      <c r="O8409"/>
      <c r="P8409"/>
      <c r="Q8409"/>
      <c r="R8409"/>
      <c r="S8409"/>
      <c r="T8409"/>
      <c r="U8409"/>
      <c r="V8409"/>
      <c r="W8409"/>
      <c r="X8409"/>
      <c r="Y8409"/>
      <c r="Z8409"/>
    </row>
    <row r="8410" spans="1:26" x14ac:dyDescent="0.25">
      <c r="A8410"/>
      <c r="B8410"/>
      <c r="C8410"/>
      <c r="D8410"/>
      <c r="E8410"/>
      <c r="F8410"/>
      <c r="G8410"/>
      <c r="H8410"/>
      <c r="I8410"/>
      <c r="J8410"/>
      <c r="K8410"/>
      <c r="L8410"/>
      <c r="M8410"/>
      <c r="N8410"/>
      <c r="O8410"/>
      <c r="P8410"/>
      <c r="Q8410"/>
      <c r="R8410"/>
      <c r="S8410"/>
      <c r="T8410"/>
      <c r="U8410"/>
      <c r="V8410"/>
      <c r="W8410"/>
      <c r="X8410"/>
      <c r="Y8410"/>
      <c r="Z8410"/>
    </row>
    <row r="8411" spans="1:26" x14ac:dyDescent="0.25">
      <c r="A8411"/>
      <c r="B8411"/>
      <c r="C8411"/>
      <c r="D8411"/>
      <c r="E8411"/>
      <c r="F8411"/>
      <c r="G8411"/>
      <c r="H8411"/>
      <c r="I8411"/>
      <c r="J8411"/>
      <c r="K8411"/>
      <c r="L8411"/>
      <c r="M8411"/>
      <c r="N8411"/>
      <c r="O8411"/>
      <c r="P8411"/>
      <c r="Q8411"/>
      <c r="R8411"/>
      <c r="S8411"/>
      <c r="T8411"/>
      <c r="U8411"/>
      <c r="V8411"/>
      <c r="W8411"/>
      <c r="X8411"/>
      <c r="Y8411"/>
      <c r="Z8411"/>
    </row>
    <row r="8412" spans="1:26" x14ac:dyDescent="0.25">
      <c r="A8412"/>
      <c r="B8412"/>
      <c r="C8412"/>
      <c r="D8412"/>
      <c r="E8412"/>
      <c r="F8412"/>
      <c r="G8412"/>
      <c r="H8412"/>
      <c r="I8412"/>
      <c r="J8412"/>
      <c r="K8412"/>
      <c r="L8412"/>
      <c r="M8412"/>
      <c r="N8412"/>
      <c r="O8412"/>
      <c r="P8412"/>
      <c r="Q8412"/>
      <c r="R8412"/>
      <c r="S8412"/>
      <c r="T8412"/>
      <c r="U8412"/>
      <c r="V8412"/>
      <c r="W8412"/>
      <c r="X8412"/>
      <c r="Y8412"/>
      <c r="Z8412"/>
    </row>
    <row r="8413" spans="1:26" x14ac:dyDescent="0.25">
      <c r="A8413"/>
      <c r="B8413"/>
      <c r="C8413"/>
      <c r="D8413"/>
      <c r="E8413"/>
      <c r="F8413"/>
      <c r="G8413"/>
      <c r="H8413"/>
      <c r="I8413"/>
      <c r="J8413"/>
      <c r="K8413"/>
      <c r="L8413"/>
      <c r="M8413"/>
      <c r="N8413"/>
      <c r="O8413"/>
      <c r="P8413"/>
      <c r="Q8413"/>
      <c r="R8413"/>
      <c r="S8413"/>
      <c r="T8413"/>
      <c r="U8413"/>
      <c r="V8413"/>
      <c r="W8413"/>
      <c r="X8413"/>
      <c r="Y8413"/>
      <c r="Z8413"/>
    </row>
    <row r="8414" spans="1:26" x14ac:dyDescent="0.25">
      <c r="A8414"/>
      <c r="B8414"/>
      <c r="C8414"/>
      <c r="D8414"/>
      <c r="E8414"/>
      <c r="F8414"/>
      <c r="G8414"/>
      <c r="H8414"/>
      <c r="I8414"/>
      <c r="J8414"/>
      <c r="K8414"/>
      <c r="L8414"/>
      <c r="M8414"/>
      <c r="N8414"/>
      <c r="O8414"/>
      <c r="P8414"/>
      <c r="Q8414"/>
      <c r="R8414"/>
      <c r="S8414"/>
      <c r="T8414"/>
      <c r="U8414"/>
      <c r="V8414"/>
      <c r="W8414"/>
      <c r="X8414"/>
      <c r="Y8414"/>
      <c r="Z8414"/>
    </row>
    <row r="8415" spans="1:26" x14ac:dyDescent="0.25">
      <c r="A8415"/>
      <c r="B8415"/>
      <c r="C8415"/>
      <c r="D8415"/>
      <c r="E8415"/>
      <c r="F8415"/>
      <c r="G8415"/>
      <c r="H8415"/>
      <c r="I8415"/>
      <c r="J8415"/>
      <c r="K8415"/>
      <c r="L8415"/>
      <c r="M8415"/>
      <c r="N8415"/>
      <c r="O8415"/>
      <c r="P8415"/>
      <c r="Q8415"/>
      <c r="R8415"/>
      <c r="S8415"/>
      <c r="T8415"/>
      <c r="U8415"/>
      <c r="V8415"/>
      <c r="W8415"/>
      <c r="X8415"/>
      <c r="Y8415"/>
      <c r="Z8415"/>
    </row>
    <row r="8416" spans="1:26" x14ac:dyDescent="0.25">
      <c r="A8416"/>
      <c r="B8416"/>
      <c r="C8416"/>
      <c r="D8416"/>
      <c r="E8416"/>
      <c r="F8416"/>
      <c r="G8416"/>
      <c r="H8416"/>
      <c r="I8416"/>
      <c r="J8416"/>
      <c r="K8416"/>
      <c r="L8416"/>
      <c r="M8416"/>
      <c r="N8416"/>
      <c r="O8416"/>
      <c r="P8416"/>
      <c r="Q8416"/>
      <c r="R8416"/>
      <c r="S8416"/>
      <c r="T8416"/>
      <c r="U8416"/>
      <c r="V8416"/>
      <c r="W8416"/>
      <c r="X8416"/>
      <c r="Y8416"/>
      <c r="Z8416"/>
    </row>
    <row r="8417" spans="1:26" x14ac:dyDescent="0.25">
      <c r="A8417"/>
      <c r="B8417"/>
      <c r="C8417"/>
      <c r="D8417"/>
      <c r="E8417"/>
      <c r="F8417"/>
      <c r="G8417"/>
      <c r="H8417"/>
      <c r="I8417"/>
      <c r="J8417"/>
      <c r="K8417"/>
      <c r="L8417"/>
      <c r="M8417"/>
      <c r="N8417"/>
      <c r="O8417"/>
      <c r="P8417"/>
      <c r="Q8417"/>
      <c r="R8417"/>
      <c r="S8417"/>
      <c r="T8417"/>
      <c r="U8417"/>
      <c r="V8417"/>
      <c r="W8417"/>
      <c r="X8417"/>
      <c r="Y8417"/>
      <c r="Z8417"/>
    </row>
    <row r="8418" spans="1:26" x14ac:dyDescent="0.25">
      <c r="A8418"/>
      <c r="B8418"/>
      <c r="C8418"/>
      <c r="D8418"/>
      <c r="E8418"/>
      <c r="F8418"/>
      <c r="G8418"/>
      <c r="H8418"/>
      <c r="I8418"/>
      <c r="J8418"/>
      <c r="K8418"/>
      <c r="L8418"/>
      <c r="M8418"/>
      <c r="N8418"/>
      <c r="O8418"/>
      <c r="P8418"/>
      <c r="Q8418"/>
      <c r="R8418"/>
      <c r="S8418"/>
      <c r="T8418"/>
      <c r="U8418"/>
      <c r="V8418"/>
      <c r="W8418"/>
      <c r="X8418"/>
      <c r="Y8418"/>
      <c r="Z8418"/>
    </row>
    <row r="8419" spans="1:26" x14ac:dyDescent="0.25">
      <c r="A8419"/>
      <c r="B8419"/>
      <c r="C8419"/>
      <c r="D8419"/>
      <c r="E8419"/>
      <c r="F8419"/>
      <c r="G8419"/>
      <c r="H8419"/>
      <c r="I8419"/>
      <c r="J8419"/>
      <c r="K8419"/>
      <c r="L8419"/>
      <c r="M8419"/>
      <c r="N8419"/>
      <c r="O8419"/>
      <c r="P8419"/>
      <c r="Q8419"/>
      <c r="R8419"/>
      <c r="S8419"/>
      <c r="T8419"/>
      <c r="U8419"/>
      <c r="V8419"/>
      <c r="W8419"/>
      <c r="X8419"/>
      <c r="Y8419"/>
      <c r="Z8419"/>
    </row>
    <row r="8420" spans="1:26" x14ac:dyDescent="0.25">
      <c r="A8420"/>
      <c r="B8420"/>
      <c r="C8420"/>
      <c r="D8420"/>
      <c r="E8420"/>
      <c r="F8420"/>
      <c r="G8420"/>
      <c r="H8420"/>
      <c r="I8420"/>
      <c r="J8420"/>
      <c r="K8420"/>
      <c r="L8420"/>
      <c r="M8420"/>
      <c r="N8420"/>
      <c r="O8420"/>
      <c r="P8420"/>
      <c r="Q8420"/>
      <c r="R8420"/>
      <c r="S8420"/>
      <c r="T8420"/>
      <c r="U8420"/>
      <c r="V8420"/>
      <c r="W8420"/>
      <c r="X8420"/>
      <c r="Y8420"/>
      <c r="Z8420"/>
    </row>
    <row r="8421" spans="1:26" x14ac:dyDescent="0.25">
      <c r="A8421"/>
      <c r="B8421"/>
      <c r="C8421"/>
      <c r="D8421"/>
      <c r="E8421"/>
      <c r="F8421"/>
      <c r="G8421"/>
      <c r="H8421"/>
      <c r="I8421"/>
      <c r="J8421"/>
      <c r="K8421"/>
      <c r="L8421"/>
      <c r="M8421"/>
      <c r="N8421"/>
      <c r="O8421"/>
      <c r="P8421"/>
      <c r="Q8421"/>
      <c r="R8421"/>
      <c r="S8421"/>
      <c r="T8421"/>
      <c r="U8421"/>
      <c r="V8421"/>
      <c r="W8421"/>
      <c r="X8421"/>
      <c r="Y8421"/>
      <c r="Z8421"/>
    </row>
    <row r="8422" spans="1:26" x14ac:dyDescent="0.25">
      <c r="A8422"/>
      <c r="B8422"/>
      <c r="C8422"/>
      <c r="D8422"/>
      <c r="E8422"/>
      <c r="F8422"/>
      <c r="G8422"/>
      <c r="H8422"/>
      <c r="I8422"/>
      <c r="J8422"/>
      <c r="K8422"/>
      <c r="L8422"/>
      <c r="M8422"/>
      <c r="N8422"/>
      <c r="O8422"/>
      <c r="P8422"/>
      <c r="Q8422"/>
      <c r="R8422"/>
      <c r="S8422"/>
      <c r="T8422"/>
      <c r="U8422"/>
      <c r="V8422"/>
      <c r="W8422"/>
      <c r="X8422"/>
      <c r="Y8422"/>
      <c r="Z8422"/>
    </row>
    <row r="8423" spans="1:26" x14ac:dyDescent="0.25">
      <c r="A8423"/>
      <c r="B8423"/>
      <c r="C8423"/>
      <c r="D8423"/>
      <c r="E8423"/>
      <c r="F8423"/>
      <c r="G8423"/>
      <c r="H8423"/>
      <c r="I8423"/>
      <c r="J8423"/>
      <c r="K8423"/>
      <c r="L8423"/>
      <c r="M8423"/>
      <c r="N8423"/>
      <c r="O8423"/>
      <c r="P8423"/>
      <c r="Q8423"/>
      <c r="R8423"/>
      <c r="S8423"/>
      <c r="T8423"/>
      <c r="U8423"/>
      <c r="V8423"/>
      <c r="W8423"/>
      <c r="X8423"/>
      <c r="Y8423"/>
      <c r="Z8423"/>
    </row>
    <row r="8424" spans="1:26" x14ac:dyDescent="0.25">
      <c r="A8424"/>
      <c r="B8424"/>
      <c r="C8424"/>
      <c r="D8424"/>
      <c r="E8424"/>
      <c r="F8424"/>
      <c r="G8424"/>
      <c r="H8424"/>
      <c r="I8424"/>
      <c r="J8424"/>
      <c r="K8424"/>
      <c r="L8424"/>
      <c r="M8424"/>
      <c r="N8424"/>
      <c r="O8424"/>
      <c r="P8424"/>
      <c r="Q8424"/>
      <c r="R8424"/>
      <c r="S8424"/>
      <c r="T8424"/>
      <c r="U8424"/>
      <c r="V8424"/>
      <c r="W8424"/>
      <c r="X8424"/>
      <c r="Y8424"/>
      <c r="Z8424"/>
    </row>
    <row r="8425" spans="1:26" x14ac:dyDescent="0.25">
      <c r="A8425"/>
      <c r="B8425"/>
      <c r="C8425"/>
      <c r="D8425"/>
      <c r="E8425"/>
      <c r="F8425"/>
      <c r="G8425"/>
      <c r="H8425"/>
      <c r="I8425"/>
      <c r="J8425"/>
      <c r="K8425"/>
      <c r="L8425"/>
      <c r="M8425"/>
      <c r="N8425"/>
      <c r="O8425"/>
      <c r="P8425"/>
      <c r="Q8425"/>
      <c r="R8425"/>
      <c r="S8425"/>
      <c r="T8425"/>
      <c r="U8425"/>
      <c r="V8425"/>
      <c r="W8425"/>
      <c r="X8425"/>
      <c r="Y8425"/>
      <c r="Z8425"/>
    </row>
    <row r="8426" spans="1:26" x14ac:dyDescent="0.25">
      <c r="A8426"/>
      <c r="B8426"/>
      <c r="C8426"/>
      <c r="D8426"/>
      <c r="E8426"/>
      <c r="F8426"/>
      <c r="G8426"/>
      <c r="H8426"/>
      <c r="I8426"/>
      <c r="J8426"/>
      <c r="K8426"/>
      <c r="L8426"/>
      <c r="M8426"/>
      <c r="N8426"/>
      <c r="O8426"/>
      <c r="P8426"/>
      <c r="Q8426"/>
      <c r="R8426"/>
      <c r="S8426"/>
      <c r="T8426"/>
      <c r="U8426"/>
      <c r="V8426"/>
      <c r="W8426"/>
      <c r="X8426"/>
      <c r="Y8426"/>
      <c r="Z8426"/>
    </row>
    <row r="8427" spans="1:26" x14ac:dyDescent="0.25">
      <c r="A8427"/>
      <c r="B8427"/>
      <c r="C8427"/>
      <c r="D8427"/>
      <c r="E8427"/>
      <c r="F8427"/>
      <c r="G8427"/>
      <c r="H8427"/>
      <c r="I8427"/>
      <c r="J8427"/>
      <c r="K8427"/>
      <c r="L8427"/>
      <c r="M8427"/>
      <c r="N8427"/>
      <c r="O8427"/>
      <c r="P8427"/>
      <c r="Q8427"/>
      <c r="R8427"/>
      <c r="S8427"/>
      <c r="T8427"/>
      <c r="U8427"/>
      <c r="V8427"/>
      <c r="W8427"/>
      <c r="X8427"/>
      <c r="Y8427"/>
      <c r="Z8427"/>
    </row>
    <row r="8428" spans="1:26" x14ac:dyDescent="0.25">
      <c r="A8428"/>
      <c r="B8428"/>
      <c r="C8428"/>
      <c r="D8428"/>
      <c r="E8428"/>
      <c r="F8428"/>
      <c r="G8428"/>
      <c r="H8428"/>
      <c r="I8428"/>
      <c r="J8428"/>
      <c r="K8428"/>
      <c r="L8428"/>
      <c r="M8428"/>
      <c r="N8428"/>
      <c r="O8428"/>
      <c r="P8428"/>
      <c r="Q8428"/>
      <c r="R8428"/>
      <c r="S8428"/>
      <c r="T8428"/>
      <c r="U8428"/>
      <c r="V8428"/>
      <c r="W8428"/>
      <c r="X8428"/>
      <c r="Y8428"/>
      <c r="Z8428"/>
    </row>
    <row r="8429" spans="1:26" x14ac:dyDescent="0.25">
      <c r="A8429"/>
      <c r="B8429"/>
      <c r="C8429"/>
      <c r="D8429"/>
      <c r="E8429"/>
      <c r="F8429"/>
      <c r="G8429"/>
      <c r="H8429"/>
      <c r="I8429"/>
      <c r="J8429"/>
      <c r="K8429"/>
      <c r="L8429"/>
      <c r="M8429"/>
      <c r="N8429"/>
      <c r="O8429"/>
      <c r="P8429"/>
      <c r="Q8429"/>
      <c r="R8429"/>
      <c r="S8429"/>
      <c r="T8429"/>
      <c r="U8429"/>
      <c r="V8429"/>
      <c r="W8429"/>
      <c r="X8429"/>
      <c r="Y8429"/>
      <c r="Z8429"/>
    </row>
    <row r="8430" spans="1:26" x14ac:dyDescent="0.25">
      <c r="A8430"/>
      <c r="B8430"/>
      <c r="C8430"/>
      <c r="D8430"/>
      <c r="E8430"/>
      <c r="F8430"/>
      <c r="G8430"/>
      <c r="H8430"/>
      <c r="I8430"/>
      <c r="J8430"/>
      <c r="K8430"/>
      <c r="L8430"/>
      <c r="M8430"/>
      <c r="N8430"/>
      <c r="O8430"/>
      <c r="P8430"/>
      <c r="Q8430"/>
      <c r="R8430"/>
      <c r="S8430"/>
      <c r="T8430"/>
      <c r="U8430"/>
      <c r="V8430"/>
      <c r="W8430"/>
      <c r="X8430"/>
      <c r="Y8430"/>
      <c r="Z8430"/>
    </row>
    <row r="8431" spans="1:26" x14ac:dyDescent="0.25">
      <c r="A8431"/>
      <c r="B8431"/>
      <c r="C8431"/>
      <c r="D8431"/>
      <c r="E8431"/>
      <c r="F8431"/>
      <c r="G8431"/>
      <c r="H8431"/>
      <c r="I8431"/>
      <c r="J8431"/>
      <c r="K8431"/>
      <c r="L8431"/>
      <c r="M8431"/>
      <c r="N8431"/>
      <c r="O8431"/>
      <c r="P8431"/>
      <c r="Q8431"/>
      <c r="R8431"/>
      <c r="S8431"/>
      <c r="T8431"/>
      <c r="U8431"/>
      <c r="V8431"/>
      <c r="W8431"/>
      <c r="X8431"/>
      <c r="Y8431"/>
      <c r="Z8431"/>
    </row>
    <row r="8432" spans="1:26" x14ac:dyDescent="0.25">
      <c r="A8432"/>
      <c r="B8432"/>
      <c r="C8432"/>
      <c r="D8432"/>
      <c r="E8432"/>
      <c r="F8432"/>
      <c r="G8432"/>
      <c r="H8432"/>
      <c r="I8432"/>
      <c r="J8432"/>
      <c r="K8432"/>
      <c r="L8432"/>
      <c r="M8432"/>
      <c r="N8432"/>
      <c r="O8432"/>
      <c r="P8432"/>
      <c r="Q8432"/>
      <c r="R8432"/>
      <c r="S8432"/>
      <c r="T8432"/>
      <c r="U8432"/>
      <c r="V8432"/>
      <c r="W8432"/>
      <c r="X8432"/>
      <c r="Y8432"/>
      <c r="Z8432"/>
    </row>
    <row r="8433" spans="1:26" x14ac:dyDescent="0.25">
      <c r="A8433"/>
      <c r="B8433"/>
      <c r="C8433"/>
      <c r="D8433"/>
      <c r="E8433"/>
      <c r="F8433"/>
      <c r="G8433"/>
      <c r="H8433"/>
      <c r="I8433"/>
      <c r="J8433"/>
      <c r="K8433"/>
      <c r="L8433"/>
      <c r="M8433"/>
      <c r="N8433"/>
      <c r="O8433"/>
      <c r="P8433"/>
      <c r="Q8433"/>
      <c r="R8433"/>
      <c r="S8433"/>
      <c r="T8433"/>
      <c r="U8433"/>
      <c r="V8433"/>
      <c r="W8433"/>
      <c r="X8433"/>
      <c r="Y8433"/>
      <c r="Z8433"/>
    </row>
    <row r="8434" spans="1:26" x14ac:dyDescent="0.25">
      <c r="A8434"/>
      <c r="B8434"/>
      <c r="C8434"/>
      <c r="D8434"/>
      <c r="E8434"/>
      <c r="F8434"/>
      <c r="G8434"/>
      <c r="H8434"/>
      <c r="I8434"/>
      <c r="J8434"/>
      <c r="K8434"/>
      <c r="L8434"/>
      <c r="M8434"/>
      <c r="N8434"/>
      <c r="O8434"/>
      <c r="P8434"/>
      <c r="Q8434"/>
      <c r="R8434"/>
      <c r="S8434"/>
      <c r="T8434"/>
      <c r="U8434"/>
      <c r="V8434"/>
      <c r="W8434"/>
      <c r="X8434"/>
      <c r="Y8434"/>
      <c r="Z8434"/>
    </row>
    <row r="8435" spans="1:26" x14ac:dyDescent="0.25">
      <c r="A8435"/>
      <c r="B8435"/>
      <c r="C8435"/>
      <c r="D8435"/>
      <c r="E8435"/>
      <c r="F8435"/>
      <c r="G8435"/>
      <c r="H8435"/>
      <c r="I8435"/>
      <c r="J8435"/>
      <c r="K8435"/>
      <c r="L8435"/>
      <c r="M8435"/>
      <c r="N8435"/>
      <c r="O8435"/>
      <c r="P8435"/>
      <c r="Q8435"/>
      <c r="R8435"/>
      <c r="S8435"/>
      <c r="T8435"/>
      <c r="U8435"/>
      <c r="V8435"/>
      <c r="W8435"/>
      <c r="X8435"/>
      <c r="Y8435"/>
      <c r="Z8435"/>
    </row>
    <row r="8436" spans="1:26" x14ac:dyDescent="0.25">
      <c r="A8436"/>
      <c r="B8436"/>
      <c r="C8436"/>
      <c r="D8436"/>
      <c r="E8436"/>
      <c r="F8436"/>
      <c r="G8436"/>
      <c r="H8436"/>
      <c r="I8436"/>
      <c r="J8436"/>
      <c r="K8436"/>
      <c r="L8436"/>
      <c r="M8436"/>
      <c r="N8436"/>
      <c r="O8436"/>
      <c r="P8436"/>
      <c r="Q8436"/>
      <c r="R8436"/>
      <c r="S8436"/>
      <c r="T8436"/>
      <c r="U8436"/>
      <c r="V8436"/>
      <c r="W8436"/>
      <c r="X8436"/>
      <c r="Y8436"/>
      <c r="Z8436"/>
    </row>
    <row r="8437" spans="1:26" x14ac:dyDescent="0.25">
      <c r="A8437"/>
      <c r="B8437"/>
      <c r="C8437"/>
      <c r="D8437"/>
      <c r="E8437"/>
      <c r="F8437"/>
      <c r="G8437"/>
      <c r="H8437"/>
      <c r="I8437"/>
      <c r="J8437"/>
      <c r="K8437"/>
      <c r="L8437"/>
      <c r="M8437"/>
      <c r="N8437"/>
      <c r="O8437"/>
      <c r="P8437"/>
      <c r="Q8437"/>
      <c r="R8437"/>
      <c r="S8437"/>
      <c r="T8437"/>
      <c r="U8437"/>
      <c r="V8437"/>
      <c r="W8437"/>
      <c r="X8437"/>
      <c r="Y8437"/>
      <c r="Z8437"/>
    </row>
    <row r="8438" spans="1:26" x14ac:dyDescent="0.25">
      <c r="A8438"/>
      <c r="B8438"/>
      <c r="C8438"/>
      <c r="D8438"/>
      <c r="E8438"/>
      <c r="F8438"/>
      <c r="G8438"/>
      <c r="H8438"/>
      <c r="I8438"/>
      <c r="J8438"/>
      <c r="K8438"/>
      <c r="L8438"/>
      <c r="M8438"/>
      <c r="N8438"/>
      <c r="O8438"/>
      <c r="P8438"/>
      <c r="Q8438"/>
      <c r="R8438"/>
      <c r="S8438"/>
      <c r="T8438"/>
      <c r="U8438"/>
      <c r="V8438"/>
      <c r="W8438"/>
      <c r="X8438"/>
      <c r="Y8438"/>
      <c r="Z8438"/>
    </row>
    <row r="8439" spans="1:26" x14ac:dyDescent="0.25">
      <c r="A8439"/>
      <c r="B8439"/>
      <c r="C8439"/>
      <c r="D8439"/>
      <c r="E8439"/>
      <c r="F8439"/>
      <c r="G8439"/>
      <c r="H8439"/>
      <c r="I8439"/>
      <c r="J8439"/>
      <c r="K8439"/>
      <c r="L8439"/>
      <c r="M8439"/>
      <c r="N8439"/>
      <c r="O8439"/>
      <c r="P8439"/>
      <c r="Q8439"/>
      <c r="R8439"/>
      <c r="S8439"/>
      <c r="T8439"/>
      <c r="U8439"/>
      <c r="V8439"/>
      <c r="W8439"/>
      <c r="X8439"/>
      <c r="Y8439"/>
      <c r="Z8439"/>
    </row>
    <row r="8440" spans="1:26" x14ac:dyDescent="0.25">
      <c r="A8440"/>
      <c r="B8440"/>
      <c r="C8440"/>
      <c r="D8440"/>
      <c r="E8440"/>
      <c r="F8440"/>
      <c r="G8440"/>
      <c r="H8440"/>
      <c r="I8440"/>
      <c r="J8440"/>
      <c r="K8440"/>
      <c r="L8440"/>
      <c r="M8440"/>
      <c r="N8440"/>
      <c r="O8440"/>
      <c r="P8440"/>
      <c r="Q8440"/>
      <c r="R8440"/>
      <c r="S8440"/>
      <c r="T8440"/>
      <c r="U8440"/>
      <c r="V8440"/>
      <c r="W8440"/>
      <c r="X8440"/>
      <c r="Y8440"/>
      <c r="Z8440"/>
    </row>
    <row r="8441" spans="1:26" x14ac:dyDescent="0.25">
      <c r="A8441"/>
      <c r="B8441"/>
      <c r="C8441"/>
      <c r="D8441"/>
      <c r="E8441"/>
      <c r="F8441"/>
      <c r="G8441"/>
      <c r="H8441"/>
      <c r="I8441"/>
      <c r="J8441"/>
      <c r="K8441"/>
      <c r="L8441"/>
      <c r="M8441"/>
      <c r="N8441"/>
      <c r="O8441"/>
      <c r="P8441"/>
      <c r="Q8441"/>
      <c r="R8441"/>
      <c r="S8441"/>
      <c r="T8441"/>
      <c r="U8441"/>
      <c r="V8441"/>
      <c r="W8441"/>
      <c r="X8441"/>
      <c r="Y8441"/>
      <c r="Z8441"/>
    </row>
    <row r="8442" spans="1:26" x14ac:dyDescent="0.25">
      <c r="A8442"/>
      <c r="B8442"/>
      <c r="C8442"/>
      <c r="D8442"/>
      <c r="E8442"/>
      <c r="F8442"/>
      <c r="G8442"/>
      <c r="H8442"/>
      <c r="I8442"/>
      <c r="J8442"/>
      <c r="K8442"/>
      <c r="L8442"/>
      <c r="M8442"/>
      <c r="N8442"/>
      <c r="O8442"/>
      <c r="P8442"/>
      <c r="Q8442"/>
      <c r="R8442"/>
      <c r="S8442"/>
      <c r="T8442"/>
      <c r="U8442"/>
      <c r="V8442"/>
      <c r="W8442"/>
      <c r="X8442"/>
      <c r="Y8442"/>
      <c r="Z8442"/>
    </row>
    <row r="8443" spans="1:26" x14ac:dyDescent="0.25">
      <c r="A8443"/>
      <c r="B8443"/>
      <c r="C8443"/>
      <c r="D8443"/>
      <c r="E8443"/>
      <c r="F8443"/>
      <c r="G8443"/>
      <c r="H8443"/>
      <c r="I8443"/>
      <c r="J8443"/>
      <c r="K8443"/>
      <c r="L8443"/>
      <c r="M8443"/>
      <c r="N8443"/>
      <c r="O8443"/>
      <c r="P8443"/>
      <c r="Q8443"/>
      <c r="R8443"/>
      <c r="S8443"/>
      <c r="T8443"/>
      <c r="U8443"/>
      <c r="V8443"/>
      <c r="W8443"/>
      <c r="X8443"/>
      <c r="Y8443"/>
      <c r="Z8443"/>
    </row>
    <row r="8444" spans="1:26" x14ac:dyDescent="0.25">
      <c r="A8444"/>
      <c r="B8444"/>
      <c r="C8444"/>
      <c r="D8444"/>
      <c r="E8444"/>
      <c r="F8444"/>
      <c r="G8444"/>
      <c r="H8444"/>
      <c r="I8444"/>
      <c r="J8444"/>
      <c r="K8444"/>
      <c r="L8444"/>
      <c r="M8444"/>
      <c r="N8444"/>
      <c r="O8444"/>
      <c r="P8444"/>
      <c r="Q8444"/>
      <c r="R8444"/>
      <c r="S8444"/>
      <c r="T8444"/>
      <c r="U8444"/>
      <c r="V8444"/>
      <c r="W8444"/>
      <c r="X8444"/>
      <c r="Y8444"/>
      <c r="Z8444"/>
    </row>
    <row r="8445" spans="1:26" x14ac:dyDescent="0.25">
      <c r="A8445"/>
      <c r="B8445"/>
      <c r="C8445"/>
      <c r="D8445"/>
      <c r="E8445"/>
      <c r="F8445"/>
      <c r="G8445"/>
      <c r="H8445"/>
      <c r="I8445"/>
      <c r="J8445"/>
      <c r="K8445"/>
      <c r="L8445"/>
      <c r="M8445"/>
      <c r="N8445"/>
      <c r="O8445"/>
      <c r="P8445"/>
      <c r="Q8445"/>
      <c r="R8445"/>
      <c r="S8445"/>
      <c r="T8445"/>
      <c r="U8445"/>
      <c r="V8445"/>
      <c r="W8445"/>
      <c r="X8445"/>
      <c r="Y8445"/>
      <c r="Z8445"/>
    </row>
    <row r="8446" spans="1:26" x14ac:dyDescent="0.25">
      <c r="A8446"/>
      <c r="B8446"/>
      <c r="C8446"/>
      <c r="D8446"/>
      <c r="E8446"/>
      <c r="F8446"/>
      <c r="G8446"/>
      <c r="H8446"/>
      <c r="I8446"/>
      <c r="J8446"/>
      <c r="K8446"/>
      <c r="L8446"/>
      <c r="M8446"/>
      <c r="N8446"/>
      <c r="O8446"/>
      <c r="P8446"/>
      <c r="Q8446"/>
      <c r="R8446"/>
      <c r="S8446"/>
      <c r="T8446"/>
      <c r="U8446"/>
      <c r="V8446"/>
      <c r="W8446"/>
      <c r="X8446"/>
      <c r="Y8446"/>
      <c r="Z8446"/>
    </row>
    <row r="8447" spans="1:26" x14ac:dyDescent="0.25">
      <c r="A8447"/>
      <c r="B8447"/>
      <c r="C8447"/>
      <c r="D8447"/>
      <c r="E8447"/>
      <c r="F8447"/>
      <c r="G8447"/>
      <c r="H8447"/>
      <c r="I8447"/>
      <c r="J8447"/>
      <c r="K8447"/>
      <c r="L8447"/>
      <c r="M8447"/>
      <c r="N8447"/>
      <c r="O8447"/>
      <c r="P8447"/>
      <c r="Q8447"/>
      <c r="R8447"/>
      <c r="S8447"/>
      <c r="T8447"/>
      <c r="U8447"/>
      <c r="V8447"/>
      <c r="W8447"/>
      <c r="X8447"/>
      <c r="Y8447"/>
      <c r="Z8447"/>
    </row>
    <row r="8448" spans="1:26" x14ac:dyDescent="0.25">
      <c r="A8448"/>
      <c r="B8448"/>
      <c r="C8448"/>
      <c r="D8448"/>
      <c r="E8448"/>
      <c r="F8448"/>
      <c r="G8448"/>
      <c r="H8448"/>
      <c r="I8448"/>
      <c r="J8448"/>
      <c r="K8448"/>
      <c r="L8448"/>
      <c r="M8448"/>
      <c r="N8448"/>
      <c r="O8448"/>
      <c r="P8448"/>
      <c r="Q8448"/>
      <c r="R8448"/>
      <c r="S8448"/>
      <c r="T8448"/>
      <c r="U8448"/>
      <c r="V8448"/>
      <c r="W8448"/>
      <c r="X8448"/>
      <c r="Y8448"/>
      <c r="Z8448"/>
    </row>
    <row r="8449" spans="1:26" x14ac:dyDescent="0.25">
      <c r="A8449"/>
      <c r="B8449"/>
      <c r="C8449"/>
      <c r="D8449"/>
      <c r="E8449"/>
      <c r="F8449"/>
      <c r="G8449"/>
      <c r="H8449"/>
      <c r="I8449"/>
      <c r="J8449"/>
      <c r="K8449"/>
      <c r="L8449"/>
      <c r="M8449"/>
      <c r="N8449"/>
      <c r="O8449"/>
      <c r="P8449"/>
      <c r="Q8449"/>
      <c r="R8449"/>
      <c r="S8449"/>
      <c r="T8449"/>
      <c r="U8449"/>
      <c r="V8449"/>
      <c r="W8449"/>
      <c r="X8449"/>
      <c r="Y8449"/>
      <c r="Z8449"/>
    </row>
    <row r="8450" spans="1:26" x14ac:dyDescent="0.25">
      <c r="A8450"/>
      <c r="B8450"/>
      <c r="C8450"/>
      <c r="D8450"/>
      <c r="E8450"/>
      <c r="F8450"/>
      <c r="G8450"/>
      <c r="H8450"/>
      <c r="I8450"/>
      <c r="J8450"/>
      <c r="K8450"/>
      <c r="L8450"/>
      <c r="M8450"/>
      <c r="N8450"/>
      <c r="O8450"/>
      <c r="P8450"/>
      <c r="Q8450"/>
      <c r="R8450"/>
      <c r="S8450"/>
      <c r="T8450"/>
      <c r="U8450"/>
      <c r="V8450"/>
      <c r="W8450"/>
      <c r="X8450"/>
      <c r="Y8450"/>
      <c r="Z8450"/>
    </row>
    <row r="8451" spans="1:26" x14ac:dyDescent="0.25">
      <c r="A8451"/>
      <c r="B8451"/>
      <c r="C8451"/>
      <c r="D8451"/>
      <c r="E8451"/>
      <c r="F8451"/>
      <c r="G8451"/>
      <c r="H8451"/>
      <c r="I8451"/>
      <c r="J8451"/>
      <c r="K8451"/>
      <c r="L8451"/>
      <c r="M8451"/>
      <c r="N8451"/>
      <c r="O8451"/>
      <c r="P8451"/>
      <c r="Q8451"/>
      <c r="R8451"/>
      <c r="S8451"/>
      <c r="T8451"/>
      <c r="U8451"/>
      <c r="V8451"/>
      <c r="W8451"/>
      <c r="X8451"/>
      <c r="Y8451"/>
      <c r="Z8451"/>
    </row>
    <row r="8452" spans="1:26" x14ac:dyDescent="0.25">
      <c r="A8452"/>
      <c r="B8452"/>
      <c r="C8452"/>
      <c r="D8452"/>
      <c r="E8452"/>
      <c r="F8452"/>
      <c r="G8452"/>
      <c r="H8452"/>
      <c r="I8452"/>
      <c r="J8452"/>
      <c r="K8452"/>
      <c r="L8452"/>
      <c r="M8452"/>
      <c r="N8452"/>
      <c r="O8452"/>
      <c r="P8452"/>
      <c r="Q8452"/>
      <c r="R8452"/>
      <c r="S8452"/>
      <c r="T8452"/>
      <c r="U8452"/>
      <c r="V8452"/>
      <c r="W8452"/>
      <c r="X8452"/>
      <c r="Y8452"/>
      <c r="Z8452"/>
    </row>
    <row r="8453" spans="1:26" x14ac:dyDescent="0.25">
      <c r="A8453"/>
      <c r="B8453"/>
      <c r="C8453"/>
      <c r="D8453"/>
      <c r="E8453"/>
      <c r="F8453"/>
      <c r="G8453"/>
      <c r="H8453"/>
      <c r="I8453"/>
      <c r="J8453"/>
      <c r="K8453"/>
      <c r="L8453"/>
      <c r="M8453"/>
      <c r="N8453"/>
      <c r="O8453"/>
      <c r="P8453"/>
      <c r="Q8453"/>
      <c r="R8453"/>
      <c r="S8453"/>
      <c r="T8453"/>
      <c r="U8453"/>
      <c r="V8453"/>
      <c r="W8453"/>
      <c r="X8453"/>
      <c r="Y8453"/>
      <c r="Z8453"/>
    </row>
    <row r="8454" spans="1:26" x14ac:dyDescent="0.25">
      <c r="A8454"/>
      <c r="B8454"/>
      <c r="C8454"/>
      <c r="D8454"/>
      <c r="E8454"/>
      <c r="F8454"/>
      <c r="G8454"/>
      <c r="H8454"/>
      <c r="I8454"/>
      <c r="J8454"/>
      <c r="K8454"/>
      <c r="L8454"/>
      <c r="M8454"/>
      <c r="N8454"/>
      <c r="O8454"/>
      <c r="P8454"/>
      <c r="Q8454"/>
      <c r="R8454"/>
      <c r="S8454"/>
      <c r="T8454"/>
      <c r="U8454"/>
      <c r="V8454"/>
      <c r="W8454"/>
      <c r="X8454"/>
      <c r="Y8454"/>
      <c r="Z8454"/>
    </row>
    <row r="8455" spans="1:26" x14ac:dyDescent="0.25">
      <c r="A8455"/>
      <c r="B8455"/>
      <c r="C8455"/>
      <c r="D8455"/>
      <c r="E8455"/>
      <c r="F8455"/>
      <c r="G8455"/>
      <c r="H8455"/>
      <c r="I8455"/>
      <c r="J8455"/>
      <c r="K8455"/>
      <c r="L8455"/>
      <c r="M8455"/>
      <c r="N8455"/>
      <c r="O8455"/>
      <c r="P8455"/>
      <c r="Q8455"/>
      <c r="R8455"/>
      <c r="S8455"/>
      <c r="T8455"/>
      <c r="U8455"/>
      <c r="V8455"/>
      <c r="W8455"/>
      <c r="X8455"/>
      <c r="Y8455"/>
      <c r="Z8455"/>
    </row>
    <row r="8456" spans="1:26" x14ac:dyDescent="0.25">
      <c r="A8456"/>
      <c r="B8456"/>
      <c r="C8456"/>
      <c r="D8456"/>
      <c r="E8456"/>
      <c r="F8456"/>
      <c r="G8456"/>
      <c r="H8456"/>
      <c r="I8456"/>
      <c r="J8456"/>
      <c r="K8456"/>
      <c r="L8456"/>
      <c r="M8456"/>
      <c r="N8456"/>
      <c r="O8456"/>
      <c r="P8456"/>
      <c r="Q8456"/>
      <c r="R8456"/>
      <c r="S8456"/>
      <c r="T8456"/>
      <c r="U8456"/>
      <c r="V8456"/>
      <c r="W8456"/>
      <c r="X8456"/>
      <c r="Y8456"/>
      <c r="Z8456"/>
    </row>
    <row r="8457" spans="1:26" x14ac:dyDescent="0.25">
      <c r="A8457"/>
      <c r="B8457"/>
      <c r="C8457"/>
      <c r="D8457"/>
      <c r="E8457"/>
      <c r="F8457"/>
      <c r="G8457"/>
      <c r="H8457"/>
      <c r="I8457"/>
      <c r="J8457"/>
      <c r="K8457"/>
      <c r="L8457"/>
      <c r="M8457"/>
      <c r="N8457"/>
      <c r="O8457"/>
      <c r="P8457"/>
      <c r="Q8457"/>
      <c r="R8457"/>
      <c r="S8457"/>
      <c r="T8457"/>
      <c r="U8457"/>
      <c r="V8457"/>
      <c r="W8457"/>
      <c r="X8457"/>
      <c r="Y8457"/>
      <c r="Z8457"/>
    </row>
    <row r="8458" spans="1:26" x14ac:dyDescent="0.25">
      <c r="A8458"/>
      <c r="B8458"/>
      <c r="C8458"/>
      <c r="D8458"/>
      <c r="E8458"/>
      <c r="F8458"/>
      <c r="G8458"/>
      <c r="H8458"/>
      <c r="I8458"/>
      <c r="J8458"/>
      <c r="K8458"/>
      <c r="L8458"/>
      <c r="M8458"/>
      <c r="N8458"/>
      <c r="O8458"/>
      <c r="P8458"/>
      <c r="Q8458"/>
      <c r="R8458"/>
      <c r="S8458"/>
      <c r="T8458"/>
      <c r="U8458"/>
      <c r="V8458"/>
      <c r="W8458"/>
      <c r="X8458"/>
      <c r="Y8458"/>
      <c r="Z8458"/>
    </row>
    <row r="8459" spans="1:26" x14ac:dyDescent="0.25">
      <c r="A8459"/>
      <c r="B8459"/>
      <c r="C8459"/>
      <c r="D8459"/>
      <c r="E8459"/>
      <c r="F8459"/>
      <c r="G8459"/>
      <c r="H8459"/>
      <c r="I8459"/>
      <c r="J8459"/>
      <c r="K8459"/>
      <c r="L8459"/>
      <c r="M8459"/>
      <c r="N8459"/>
      <c r="O8459"/>
      <c r="P8459"/>
      <c r="Q8459"/>
      <c r="R8459"/>
      <c r="S8459"/>
      <c r="T8459"/>
      <c r="U8459"/>
      <c r="V8459"/>
      <c r="W8459"/>
      <c r="X8459"/>
      <c r="Y8459"/>
      <c r="Z8459"/>
    </row>
    <row r="8460" spans="1:26" x14ac:dyDescent="0.25">
      <c r="A8460"/>
      <c r="B8460"/>
      <c r="C8460"/>
      <c r="D8460"/>
      <c r="E8460"/>
      <c r="F8460"/>
      <c r="G8460"/>
      <c r="H8460"/>
      <c r="I8460"/>
      <c r="J8460"/>
      <c r="K8460"/>
      <c r="L8460"/>
      <c r="M8460"/>
      <c r="N8460"/>
      <c r="O8460"/>
      <c r="P8460"/>
      <c r="Q8460"/>
      <c r="R8460"/>
      <c r="S8460"/>
      <c r="T8460"/>
      <c r="U8460"/>
      <c r="V8460"/>
      <c r="W8460"/>
      <c r="X8460"/>
      <c r="Y8460"/>
      <c r="Z8460"/>
    </row>
    <row r="8461" spans="1:26" x14ac:dyDescent="0.25">
      <c r="A8461"/>
      <c r="B8461"/>
      <c r="C8461"/>
      <c r="D8461"/>
      <c r="E8461"/>
      <c r="F8461"/>
      <c r="G8461"/>
      <c r="H8461"/>
      <c r="I8461"/>
      <c r="J8461"/>
      <c r="K8461"/>
      <c r="L8461"/>
      <c r="M8461"/>
      <c r="N8461"/>
      <c r="O8461"/>
      <c r="P8461"/>
      <c r="Q8461"/>
      <c r="R8461"/>
      <c r="S8461"/>
      <c r="T8461"/>
      <c r="U8461"/>
      <c r="V8461"/>
      <c r="W8461"/>
      <c r="X8461"/>
      <c r="Y8461"/>
      <c r="Z8461"/>
    </row>
    <row r="8462" spans="1:26" x14ac:dyDescent="0.25">
      <c r="A8462"/>
      <c r="B8462"/>
      <c r="C8462"/>
      <c r="D8462"/>
      <c r="E8462"/>
      <c r="F8462"/>
      <c r="G8462"/>
      <c r="H8462"/>
      <c r="I8462"/>
      <c r="J8462"/>
      <c r="K8462"/>
      <c r="L8462"/>
      <c r="M8462"/>
      <c r="N8462"/>
      <c r="O8462"/>
      <c r="P8462"/>
      <c r="Q8462"/>
      <c r="R8462"/>
      <c r="S8462"/>
      <c r="T8462"/>
      <c r="U8462"/>
      <c r="V8462"/>
      <c r="W8462"/>
      <c r="X8462"/>
      <c r="Y8462"/>
      <c r="Z8462"/>
    </row>
    <row r="8463" spans="1:26" x14ac:dyDescent="0.25">
      <c r="A8463"/>
      <c r="B8463"/>
      <c r="C8463"/>
      <c r="D8463"/>
      <c r="E8463"/>
      <c r="F8463"/>
      <c r="G8463"/>
      <c r="H8463"/>
      <c r="I8463"/>
      <c r="J8463"/>
      <c r="K8463"/>
      <c r="L8463"/>
      <c r="M8463"/>
      <c r="N8463"/>
      <c r="O8463"/>
      <c r="P8463"/>
      <c r="Q8463"/>
      <c r="R8463"/>
      <c r="S8463"/>
      <c r="T8463"/>
      <c r="U8463"/>
      <c r="V8463"/>
      <c r="W8463"/>
      <c r="X8463"/>
      <c r="Y8463"/>
      <c r="Z8463"/>
    </row>
    <row r="8464" spans="1:26" x14ac:dyDescent="0.25">
      <c r="A8464"/>
      <c r="B8464"/>
      <c r="C8464"/>
      <c r="D8464"/>
      <c r="E8464"/>
      <c r="F8464"/>
      <c r="G8464"/>
      <c r="H8464"/>
      <c r="I8464"/>
      <c r="J8464"/>
      <c r="K8464"/>
      <c r="L8464"/>
      <c r="M8464"/>
      <c r="N8464"/>
      <c r="O8464"/>
      <c r="P8464"/>
      <c r="Q8464"/>
      <c r="R8464"/>
      <c r="S8464"/>
      <c r="T8464"/>
      <c r="U8464"/>
      <c r="V8464"/>
      <c r="W8464"/>
      <c r="X8464"/>
      <c r="Y8464"/>
      <c r="Z8464"/>
    </row>
    <row r="8465" spans="1:26" x14ac:dyDescent="0.25">
      <c r="A8465"/>
      <c r="B8465"/>
      <c r="C8465"/>
      <c r="D8465"/>
      <c r="E8465"/>
      <c r="F8465"/>
      <c r="G8465"/>
      <c r="H8465"/>
      <c r="I8465"/>
      <c r="J8465"/>
      <c r="K8465"/>
      <c r="L8465"/>
      <c r="M8465"/>
      <c r="N8465"/>
      <c r="O8465"/>
      <c r="P8465"/>
      <c r="Q8465"/>
      <c r="R8465"/>
      <c r="S8465"/>
      <c r="T8465"/>
      <c r="U8465"/>
      <c r="V8465"/>
      <c r="W8465"/>
      <c r="X8465"/>
      <c r="Y8465"/>
      <c r="Z8465"/>
    </row>
    <row r="8466" spans="1:26" x14ac:dyDescent="0.25">
      <c r="A8466"/>
      <c r="B8466"/>
      <c r="C8466"/>
      <c r="D8466"/>
      <c r="E8466"/>
      <c r="F8466"/>
      <c r="G8466"/>
      <c r="H8466"/>
      <c r="I8466"/>
      <c r="J8466"/>
      <c r="K8466"/>
      <c r="L8466"/>
      <c r="M8466"/>
      <c r="N8466"/>
      <c r="O8466"/>
      <c r="P8466"/>
      <c r="Q8466"/>
      <c r="R8466"/>
      <c r="S8466"/>
      <c r="T8466"/>
      <c r="U8466"/>
      <c r="V8466"/>
      <c r="W8466"/>
      <c r="X8466"/>
      <c r="Y8466"/>
      <c r="Z8466"/>
    </row>
    <row r="8467" spans="1:26" x14ac:dyDescent="0.25">
      <c r="A8467"/>
      <c r="B8467"/>
      <c r="C8467"/>
      <c r="D8467"/>
      <c r="E8467"/>
      <c r="F8467"/>
      <c r="G8467"/>
      <c r="H8467"/>
      <c r="I8467"/>
      <c r="J8467"/>
      <c r="K8467"/>
      <c r="L8467"/>
      <c r="M8467"/>
      <c r="N8467"/>
      <c r="O8467"/>
      <c r="P8467"/>
      <c r="Q8467"/>
      <c r="R8467"/>
      <c r="S8467"/>
      <c r="T8467"/>
      <c r="U8467"/>
      <c r="V8467"/>
      <c r="W8467"/>
      <c r="X8467"/>
      <c r="Y8467"/>
      <c r="Z8467"/>
    </row>
    <row r="8468" spans="1:26" x14ac:dyDescent="0.25">
      <c r="A8468"/>
      <c r="B8468"/>
      <c r="C8468"/>
      <c r="D8468"/>
      <c r="E8468"/>
      <c r="F8468"/>
      <c r="G8468"/>
      <c r="H8468"/>
      <c r="I8468"/>
      <c r="J8468"/>
      <c r="K8468"/>
      <c r="L8468"/>
      <c r="M8468"/>
      <c r="N8468"/>
      <c r="O8468"/>
      <c r="P8468"/>
      <c r="Q8468"/>
      <c r="R8468"/>
      <c r="S8468"/>
      <c r="T8468"/>
      <c r="U8468"/>
      <c r="V8468"/>
      <c r="W8468"/>
      <c r="X8468"/>
      <c r="Y8468"/>
      <c r="Z8468"/>
    </row>
    <row r="8469" spans="1:26" x14ac:dyDescent="0.25">
      <c r="A8469"/>
      <c r="B8469"/>
      <c r="C8469"/>
      <c r="D8469"/>
      <c r="E8469"/>
      <c r="F8469"/>
      <c r="G8469"/>
      <c r="H8469"/>
      <c r="I8469"/>
      <c r="J8469"/>
      <c r="K8469"/>
      <c r="L8469"/>
      <c r="M8469"/>
      <c r="N8469"/>
      <c r="O8469"/>
      <c r="P8469"/>
      <c r="Q8469"/>
      <c r="R8469"/>
      <c r="S8469"/>
      <c r="T8469"/>
      <c r="U8469"/>
      <c r="V8469"/>
      <c r="W8469"/>
      <c r="X8469"/>
      <c r="Y8469"/>
      <c r="Z8469"/>
    </row>
    <row r="8470" spans="1:26" x14ac:dyDescent="0.25">
      <c r="A8470"/>
      <c r="B8470"/>
      <c r="C8470"/>
      <c r="D8470"/>
      <c r="E8470"/>
      <c r="F8470"/>
      <c r="G8470"/>
      <c r="H8470"/>
      <c r="I8470"/>
      <c r="J8470"/>
      <c r="K8470"/>
      <c r="L8470"/>
      <c r="M8470"/>
      <c r="N8470"/>
      <c r="O8470"/>
      <c r="P8470"/>
      <c r="Q8470"/>
      <c r="R8470"/>
      <c r="S8470"/>
      <c r="T8470"/>
      <c r="U8470"/>
      <c r="V8470"/>
      <c r="W8470"/>
      <c r="X8470"/>
      <c r="Y8470"/>
      <c r="Z8470"/>
    </row>
    <row r="8471" spans="1:26" x14ac:dyDescent="0.25">
      <c r="A8471"/>
      <c r="B8471"/>
      <c r="C8471"/>
      <c r="D8471"/>
      <c r="E8471"/>
      <c r="F8471"/>
      <c r="G8471"/>
      <c r="H8471"/>
      <c r="I8471"/>
      <c r="J8471"/>
      <c r="K8471"/>
      <c r="L8471"/>
      <c r="M8471"/>
      <c r="N8471"/>
      <c r="O8471"/>
      <c r="P8471"/>
      <c r="Q8471"/>
      <c r="R8471"/>
      <c r="S8471"/>
      <c r="T8471"/>
      <c r="U8471"/>
      <c r="V8471"/>
      <c r="W8471"/>
      <c r="X8471"/>
      <c r="Y8471"/>
      <c r="Z8471"/>
    </row>
    <row r="8472" spans="1:26" x14ac:dyDescent="0.25">
      <c r="A8472"/>
      <c r="B8472"/>
      <c r="C8472"/>
      <c r="D8472"/>
      <c r="E8472"/>
      <c r="F8472"/>
      <c r="G8472"/>
      <c r="H8472"/>
      <c r="I8472"/>
      <c r="J8472"/>
      <c r="K8472"/>
      <c r="L8472"/>
      <c r="M8472"/>
      <c r="N8472"/>
      <c r="O8472"/>
      <c r="P8472"/>
      <c r="Q8472"/>
      <c r="R8472"/>
      <c r="S8472"/>
      <c r="T8472"/>
      <c r="U8472"/>
      <c r="V8472"/>
      <c r="W8472"/>
      <c r="X8472"/>
      <c r="Y8472"/>
      <c r="Z8472"/>
    </row>
    <row r="8473" spans="1:26" x14ac:dyDescent="0.25">
      <c r="A8473"/>
      <c r="B8473"/>
      <c r="C8473"/>
      <c r="D8473"/>
      <c r="E8473"/>
      <c r="F8473"/>
      <c r="G8473"/>
      <c r="H8473"/>
      <c r="I8473"/>
      <c r="J8473"/>
      <c r="K8473"/>
      <c r="L8473"/>
      <c r="M8473"/>
      <c r="N8473"/>
      <c r="O8473"/>
      <c r="P8473"/>
      <c r="Q8473"/>
      <c r="R8473"/>
      <c r="S8473"/>
      <c r="T8473"/>
      <c r="U8473"/>
      <c r="V8473"/>
      <c r="W8473"/>
      <c r="X8473"/>
      <c r="Y8473"/>
      <c r="Z8473"/>
    </row>
    <row r="8474" spans="1:26" x14ac:dyDescent="0.25">
      <c r="A8474"/>
      <c r="B8474"/>
      <c r="C8474"/>
      <c r="D8474"/>
      <c r="E8474"/>
      <c r="F8474"/>
      <c r="G8474"/>
      <c r="H8474"/>
      <c r="I8474"/>
      <c r="J8474"/>
      <c r="K8474"/>
      <c r="L8474"/>
      <c r="M8474"/>
      <c r="N8474"/>
      <c r="O8474"/>
      <c r="P8474"/>
      <c r="Q8474"/>
      <c r="R8474"/>
      <c r="S8474"/>
      <c r="T8474"/>
      <c r="U8474"/>
      <c r="V8474"/>
      <c r="W8474"/>
      <c r="X8474"/>
      <c r="Y8474"/>
      <c r="Z8474"/>
    </row>
    <row r="8475" spans="1:26" x14ac:dyDescent="0.25">
      <c r="A8475"/>
      <c r="B8475"/>
      <c r="C8475"/>
      <c r="D8475"/>
      <c r="E8475"/>
      <c r="F8475"/>
      <c r="G8475"/>
      <c r="H8475"/>
      <c r="I8475"/>
      <c r="J8475"/>
      <c r="K8475"/>
      <c r="L8475"/>
      <c r="M8475"/>
      <c r="N8475"/>
      <c r="O8475"/>
      <c r="P8475"/>
      <c r="Q8475"/>
      <c r="R8475"/>
      <c r="S8475"/>
      <c r="T8475"/>
      <c r="U8475"/>
      <c r="V8475"/>
      <c r="W8475"/>
      <c r="X8475"/>
      <c r="Y8475"/>
      <c r="Z8475"/>
    </row>
    <row r="8476" spans="1:26" x14ac:dyDescent="0.25">
      <c r="A8476"/>
      <c r="B8476"/>
      <c r="C8476"/>
      <c r="D8476"/>
      <c r="E8476"/>
      <c r="F8476"/>
      <c r="G8476"/>
      <c r="H8476"/>
      <c r="I8476"/>
      <c r="J8476"/>
      <c r="K8476"/>
      <c r="L8476"/>
      <c r="M8476"/>
      <c r="N8476"/>
      <c r="O8476"/>
      <c r="P8476"/>
      <c r="Q8476"/>
      <c r="R8476"/>
      <c r="S8476"/>
      <c r="T8476"/>
      <c r="U8476"/>
      <c r="V8476"/>
      <c r="W8476"/>
      <c r="X8476"/>
      <c r="Y8476"/>
      <c r="Z8476"/>
    </row>
    <row r="8477" spans="1:26" x14ac:dyDescent="0.25">
      <c r="A8477"/>
      <c r="B8477"/>
      <c r="C8477"/>
      <c r="D8477"/>
      <c r="E8477"/>
      <c r="F8477"/>
      <c r="G8477"/>
      <c r="H8477"/>
      <c r="I8477"/>
      <c r="J8477"/>
      <c r="K8477"/>
      <c r="L8477"/>
      <c r="M8477"/>
      <c r="N8477"/>
      <c r="O8477"/>
      <c r="P8477"/>
      <c r="Q8477"/>
      <c r="R8477"/>
      <c r="S8477"/>
      <c r="T8477"/>
      <c r="U8477"/>
      <c r="V8477"/>
      <c r="W8477"/>
      <c r="X8477"/>
      <c r="Y8477"/>
      <c r="Z8477"/>
    </row>
    <row r="8478" spans="1:26" x14ac:dyDescent="0.25">
      <c r="A8478"/>
      <c r="B8478"/>
      <c r="C8478"/>
      <c r="D8478"/>
      <c r="E8478"/>
      <c r="F8478"/>
      <c r="G8478"/>
      <c r="H8478"/>
      <c r="I8478"/>
      <c r="J8478"/>
      <c r="K8478"/>
      <c r="L8478"/>
      <c r="M8478"/>
      <c r="N8478"/>
      <c r="O8478"/>
      <c r="P8478"/>
      <c r="Q8478"/>
      <c r="R8478"/>
      <c r="S8478"/>
      <c r="T8478"/>
      <c r="U8478"/>
      <c r="V8478"/>
      <c r="W8478"/>
      <c r="X8478"/>
      <c r="Y8478"/>
      <c r="Z8478"/>
    </row>
    <row r="8479" spans="1:26" x14ac:dyDescent="0.25">
      <c r="A8479"/>
      <c r="B8479"/>
      <c r="C8479"/>
      <c r="D8479"/>
      <c r="E8479"/>
      <c r="F8479"/>
      <c r="G8479"/>
      <c r="H8479"/>
      <c r="I8479"/>
      <c r="J8479"/>
      <c r="K8479"/>
      <c r="L8479"/>
      <c r="M8479"/>
      <c r="N8479"/>
      <c r="O8479"/>
      <c r="P8479"/>
      <c r="Q8479"/>
      <c r="R8479"/>
      <c r="S8479"/>
      <c r="T8479"/>
      <c r="U8479"/>
      <c r="V8479"/>
      <c r="W8479"/>
      <c r="X8479"/>
      <c r="Y8479"/>
      <c r="Z8479"/>
    </row>
    <row r="8480" spans="1:26" x14ac:dyDescent="0.25">
      <c r="A8480"/>
      <c r="B8480"/>
      <c r="C8480"/>
      <c r="D8480"/>
      <c r="E8480"/>
      <c r="F8480"/>
      <c r="G8480"/>
      <c r="H8480"/>
      <c r="I8480"/>
      <c r="J8480"/>
      <c r="K8480"/>
      <c r="L8480"/>
      <c r="M8480"/>
      <c r="N8480"/>
      <c r="O8480"/>
      <c r="P8480"/>
      <c r="Q8480"/>
      <c r="R8480"/>
      <c r="S8480"/>
      <c r="T8480"/>
      <c r="U8480"/>
      <c r="V8480"/>
      <c r="W8480"/>
      <c r="X8480"/>
      <c r="Y8480"/>
      <c r="Z8480"/>
    </row>
    <row r="8481" spans="1:26" x14ac:dyDescent="0.25">
      <c r="A8481"/>
      <c r="B8481"/>
      <c r="C8481"/>
      <c r="D8481"/>
      <c r="E8481"/>
      <c r="F8481"/>
      <c r="G8481"/>
      <c r="H8481"/>
      <c r="I8481"/>
      <c r="J8481"/>
      <c r="K8481"/>
      <c r="L8481"/>
      <c r="M8481"/>
      <c r="N8481"/>
      <c r="O8481"/>
      <c r="P8481"/>
      <c r="Q8481"/>
      <c r="R8481"/>
      <c r="S8481"/>
      <c r="T8481"/>
      <c r="U8481"/>
      <c r="V8481"/>
      <c r="W8481"/>
      <c r="X8481"/>
      <c r="Y8481"/>
      <c r="Z8481"/>
    </row>
    <row r="8482" spans="1:26" x14ac:dyDescent="0.25">
      <c r="A8482"/>
      <c r="B8482"/>
      <c r="C8482"/>
      <c r="D8482"/>
      <c r="E8482"/>
      <c r="F8482"/>
      <c r="G8482"/>
      <c r="H8482"/>
      <c r="I8482"/>
      <c r="J8482"/>
      <c r="K8482"/>
      <c r="L8482"/>
      <c r="M8482"/>
      <c r="N8482"/>
      <c r="O8482"/>
      <c r="P8482"/>
      <c r="Q8482"/>
      <c r="R8482"/>
      <c r="S8482"/>
      <c r="T8482"/>
      <c r="U8482"/>
      <c r="V8482"/>
      <c r="W8482"/>
      <c r="X8482"/>
      <c r="Y8482"/>
      <c r="Z8482"/>
    </row>
    <row r="8483" spans="1:26" x14ac:dyDescent="0.25">
      <c r="A8483"/>
      <c r="B8483"/>
      <c r="C8483"/>
      <c r="D8483"/>
      <c r="E8483"/>
      <c r="F8483"/>
      <c r="G8483"/>
      <c r="H8483"/>
      <c r="I8483"/>
      <c r="J8483"/>
      <c r="K8483"/>
      <c r="L8483"/>
      <c r="M8483"/>
      <c r="N8483"/>
      <c r="O8483"/>
      <c r="P8483"/>
      <c r="Q8483"/>
      <c r="R8483"/>
      <c r="S8483"/>
      <c r="T8483"/>
      <c r="U8483"/>
      <c r="V8483"/>
      <c r="W8483"/>
      <c r="X8483"/>
      <c r="Y8483"/>
      <c r="Z8483"/>
    </row>
    <row r="8484" spans="1:26" x14ac:dyDescent="0.25">
      <c r="A8484"/>
      <c r="B8484"/>
      <c r="C8484"/>
      <c r="D8484"/>
      <c r="E8484"/>
      <c r="F8484"/>
      <c r="G8484"/>
      <c r="H8484"/>
      <c r="I8484"/>
      <c r="J8484"/>
      <c r="K8484"/>
      <c r="L8484"/>
      <c r="M8484"/>
      <c r="N8484"/>
      <c r="O8484"/>
      <c r="P8484"/>
      <c r="Q8484"/>
      <c r="R8484"/>
      <c r="S8484"/>
      <c r="T8484"/>
      <c r="U8484"/>
      <c r="V8484"/>
      <c r="W8484"/>
      <c r="X8484"/>
      <c r="Y8484"/>
      <c r="Z8484"/>
    </row>
    <row r="8485" spans="1:26" x14ac:dyDescent="0.25">
      <c r="A8485"/>
      <c r="B8485"/>
      <c r="C8485"/>
      <c r="D8485"/>
      <c r="E8485"/>
      <c r="F8485"/>
      <c r="G8485"/>
      <c r="H8485"/>
      <c r="I8485"/>
      <c r="J8485"/>
      <c r="K8485"/>
      <c r="L8485"/>
      <c r="M8485"/>
      <c r="N8485"/>
      <c r="O8485"/>
      <c r="P8485"/>
      <c r="Q8485"/>
      <c r="R8485"/>
      <c r="S8485"/>
      <c r="T8485"/>
      <c r="U8485"/>
      <c r="V8485"/>
      <c r="W8485"/>
      <c r="X8485"/>
      <c r="Y8485"/>
      <c r="Z8485"/>
    </row>
    <row r="8486" spans="1:26" x14ac:dyDescent="0.25">
      <c r="A8486"/>
      <c r="B8486"/>
      <c r="C8486"/>
      <c r="D8486"/>
      <c r="E8486"/>
      <c r="F8486"/>
      <c r="G8486"/>
      <c r="H8486"/>
      <c r="I8486"/>
      <c r="J8486"/>
      <c r="K8486"/>
      <c r="L8486"/>
      <c r="M8486"/>
      <c r="N8486"/>
      <c r="O8486"/>
      <c r="P8486"/>
      <c r="Q8486"/>
      <c r="R8486"/>
      <c r="S8486"/>
      <c r="T8486"/>
      <c r="U8486"/>
      <c r="V8486"/>
      <c r="W8486"/>
      <c r="X8486"/>
      <c r="Y8486"/>
      <c r="Z8486"/>
    </row>
    <row r="8487" spans="1:26" x14ac:dyDescent="0.25">
      <c r="A8487"/>
      <c r="B8487"/>
      <c r="C8487"/>
      <c r="D8487"/>
      <c r="E8487"/>
      <c r="F8487"/>
      <c r="G8487"/>
      <c r="H8487"/>
      <c r="I8487"/>
      <c r="J8487"/>
      <c r="K8487"/>
      <c r="L8487"/>
      <c r="M8487"/>
      <c r="N8487"/>
      <c r="O8487"/>
      <c r="P8487"/>
      <c r="Q8487"/>
      <c r="R8487"/>
      <c r="S8487"/>
      <c r="T8487"/>
      <c r="U8487"/>
      <c r="V8487"/>
      <c r="W8487"/>
      <c r="X8487"/>
      <c r="Y8487"/>
      <c r="Z8487"/>
    </row>
    <row r="8488" spans="1:26" x14ac:dyDescent="0.25">
      <c r="A8488"/>
      <c r="B8488"/>
      <c r="C8488"/>
      <c r="D8488"/>
      <c r="E8488"/>
      <c r="F8488"/>
      <c r="G8488"/>
      <c r="H8488"/>
      <c r="I8488"/>
      <c r="J8488"/>
      <c r="K8488"/>
      <c r="L8488"/>
      <c r="M8488"/>
      <c r="N8488"/>
      <c r="O8488"/>
      <c r="P8488"/>
      <c r="Q8488"/>
      <c r="R8488"/>
      <c r="S8488"/>
      <c r="T8488"/>
      <c r="U8488"/>
      <c r="V8488"/>
      <c r="W8488"/>
      <c r="X8488"/>
      <c r="Y8488"/>
      <c r="Z8488"/>
    </row>
    <row r="8489" spans="1:26" x14ac:dyDescent="0.25">
      <c r="A8489"/>
      <c r="B8489"/>
      <c r="C8489"/>
      <c r="D8489"/>
      <c r="E8489"/>
      <c r="F8489"/>
      <c r="G8489"/>
      <c r="H8489"/>
      <c r="I8489"/>
      <c r="J8489"/>
      <c r="K8489"/>
      <c r="L8489"/>
      <c r="M8489"/>
      <c r="N8489"/>
      <c r="O8489"/>
      <c r="P8489"/>
      <c r="Q8489"/>
      <c r="R8489"/>
      <c r="S8489"/>
      <c r="T8489"/>
      <c r="U8489"/>
      <c r="V8489"/>
      <c r="W8489"/>
      <c r="X8489"/>
      <c r="Y8489"/>
      <c r="Z8489"/>
    </row>
    <row r="8490" spans="1:26" x14ac:dyDescent="0.25">
      <c r="A8490"/>
      <c r="B8490"/>
      <c r="C8490"/>
      <c r="D8490"/>
      <c r="E8490"/>
      <c r="F8490"/>
      <c r="G8490"/>
      <c r="H8490"/>
      <c r="I8490"/>
      <c r="J8490"/>
      <c r="K8490"/>
      <c r="L8490"/>
      <c r="M8490"/>
      <c r="N8490"/>
      <c r="O8490"/>
      <c r="P8490"/>
      <c r="Q8490"/>
      <c r="R8490"/>
      <c r="S8490"/>
      <c r="T8490"/>
      <c r="U8490"/>
      <c r="V8490"/>
      <c r="W8490"/>
      <c r="X8490"/>
      <c r="Y8490"/>
      <c r="Z8490"/>
    </row>
    <row r="8491" spans="1:26" x14ac:dyDescent="0.25">
      <c r="A8491"/>
      <c r="B8491"/>
      <c r="C8491"/>
      <c r="D8491"/>
      <c r="E8491"/>
      <c r="F8491"/>
      <c r="G8491"/>
      <c r="H8491"/>
      <c r="I8491"/>
      <c r="J8491"/>
      <c r="K8491"/>
      <c r="L8491"/>
      <c r="M8491"/>
      <c r="N8491"/>
      <c r="O8491"/>
      <c r="P8491"/>
      <c r="Q8491"/>
      <c r="R8491"/>
      <c r="S8491"/>
      <c r="T8491"/>
      <c r="U8491"/>
      <c r="V8491"/>
      <c r="W8491"/>
      <c r="X8491"/>
      <c r="Y8491"/>
      <c r="Z8491"/>
    </row>
    <row r="8492" spans="1:26" x14ac:dyDescent="0.25">
      <c r="A8492"/>
      <c r="B8492"/>
      <c r="C8492"/>
      <c r="D8492"/>
      <c r="E8492"/>
      <c r="F8492"/>
      <c r="G8492"/>
      <c r="H8492"/>
      <c r="I8492"/>
      <c r="J8492"/>
      <c r="K8492"/>
      <c r="L8492"/>
      <c r="M8492"/>
      <c r="N8492"/>
      <c r="O8492"/>
      <c r="P8492"/>
      <c r="Q8492"/>
      <c r="R8492"/>
      <c r="S8492"/>
      <c r="T8492"/>
      <c r="U8492"/>
      <c r="V8492"/>
      <c r="W8492"/>
      <c r="X8492"/>
      <c r="Y8492"/>
      <c r="Z8492"/>
    </row>
    <row r="8493" spans="1:26" x14ac:dyDescent="0.25">
      <c r="A8493"/>
      <c r="B8493"/>
      <c r="C8493"/>
      <c r="D8493"/>
      <c r="E8493"/>
      <c r="F8493"/>
      <c r="G8493"/>
      <c r="H8493"/>
      <c r="I8493"/>
      <c r="J8493"/>
      <c r="K8493"/>
      <c r="L8493"/>
      <c r="M8493"/>
      <c r="N8493"/>
      <c r="O8493"/>
      <c r="P8493"/>
      <c r="Q8493"/>
      <c r="R8493"/>
      <c r="S8493"/>
      <c r="T8493"/>
      <c r="U8493"/>
      <c r="V8493"/>
      <c r="W8493"/>
      <c r="X8493"/>
      <c r="Y8493"/>
      <c r="Z8493"/>
    </row>
    <row r="8494" spans="1:26" x14ac:dyDescent="0.25">
      <c r="A8494"/>
      <c r="B8494"/>
      <c r="C8494"/>
      <c r="D8494"/>
      <c r="E8494"/>
      <c r="F8494"/>
      <c r="G8494"/>
      <c r="H8494"/>
      <c r="I8494"/>
      <c r="J8494"/>
      <c r="K8494"/>
      <c r="L8494"/>
      <c r="M8494"/>
      <c r="N8494"/>
      <c r="O8494"/>
      <c r="P8494"/>
      <c r="Q8494"/>
      <c r="R8494"/>
      <c r="S8494"/>
      <c r="T8494"/>
      <c r="U8494"/>
      <c r="V8494"/>
      <c r="W8494"/>
      <c r="X8494"/>
      <c r="Y8494"/>
      <c r="Z8494"/>
    </row>
    <row r="8495" spans="1:26" x14ac:dyDescent="0.25">
      <c r="A8495"/>
      <c r="B8495"/>
      <c r="C8495"/>
      <c r="D8495"/>
      <c r="E8495"/>
      <c r="F8495"/>
      <c r="G8495"/>
      <c r="H8495"/>
      <c r="I8495"/>
      <c r="J8495"/>
      <c r="K8495"/>
      <c r="L8495"/>
      <c r="M8495"/>
      <c r="N8495"/>
      <c r="O8495"/>
      <c r="P8495"/>
      <c r="Q8495"/>
      <c r="R8495"/>
      <c r="S8495"/>
      <c r="T8495"/>
      <c r="U8495"/>
      <c r="V8495"/>
      <c r="W8495"/>
      <c r="X8495"/>
      <c r="Y8495"/>
      <c r="Z8495"/>
    </row>
    <row r="8496" spans="1:26" x14ac:dyDescent="0.25">
      <c r="A8496"/>
      <c r="B8496"/>
      <c r="C8496"/>
      <c r="D8496"/>
      <c r="E8496"/>
      <c r="F8496"/>
      <c r="G8496"/>
      <c r="H8496"/>
      <c r="I8496"/>
      <c r="J8496"/>
      <c r="K8496"/>
      <c r="L8496"/>
      <c r="M8496"/>
      <c r="N8496"/>
      <c r="O8496"/>
      <c r="P8496"/>
      <c r="Q8496"/>
      <c r="R8496"/>
      <c r="S8496"/>
      <c r="T8496"/>
      <c r="U8496"/>
      <c r="V8496"/>
      <c r="W8496"/>
      <c r="X8496"/>
      <c r="Y8496"/>
      <c r="Z8496"/>
    </row>
    <row r="8497" spans="1:26" x14ac:dyDescent="0.25">
      <c r="A8497"/>
      <c r="B8497"/>
      <c r="C8497"/>
      <c r="D8497"/>
      <c r="E8497"/>
      <c r="F8497"/>
      <c r="G8497"/>
      <c r="H8497"/>
      <c r="I8497"/>
      <c r="J8497"/>
      <c r="K8497"/>
      <c r="L8497"/>
      <c r="M8497"/>
      <c r="N8497"/>
      <c r="O8497"/>
      <c r="P8497"/>
      <c r="Q8497"/>
      <c r="R8497"/>
      <c r="S8497"/>
      <c r="T8497"/>
      <c r="U8497"/>
      <c r="V8497"/>
      <c r="W8497"/>
      <c r="X8497"/>
      <c r="Y8497"/>
      <c r="Z8497"/>
    </row>
    <row r="8498" spans="1:26" x14ac:dyDescent="0.25">
      <c r="A8498"/>
      <c r="B8498"/>
      <c r="C8498"/>
      <c r="D8498"/>
      <c r="E8498"/>
      <c r="F8498"/>
      <c r="G8498"/>
      <c r="H8498"/>
      <c r="I8498"/>
      <c r="J8498"/>
      <c r="K8498"/>
      <c r="L8498"/>
      <c r="M8498"/>
      <c r="N8498"/>
      <c r="O8498"/>
      <c r="P8498"/>
      <c r="Q8498"/>
      <c r="R8498"/>
      <c r="S8498"/>
      <c r="T8498"/>
      <c r="U8498"/>
      <c r="V8498"/>
      <c r="W8498"/>
      <c r="X8498"/>
      <c r="Y8498"/>
      <c r="Z8498"/>
    </row>
    <row r="8499" spans="1:26" x14ac:dyDescent="0.25">
      <c r="A8499"/>
      <c r="B8499"/>
      <c r="C8499"/>
      <c r="D8499"/>
      <c r="E8499"/>
      <c r="F8499"/>
      <c r="G8499"/>
      <c r="H8499"/>
      <c r="I8499"/>
      <c r="J8499"/>
      <c r="K8499"/>
      <c r="L8499"/>
      <c r="M8499"/>
      <c r="N8499"/>
      <c r="O8499"/>
      <c r="P8499"/>
      <c r="Q8499"/>
      <c r="R8499"/>
      <c r="S8499"/>
      <c r="T8499"/>
      <c r="U8499"/>
      <c r="V8499"/>
      <c r="W8499"/>
      <c r="X8499"/>
      <c r="Y8499"/>
      <c r="Z8499"/>
    </row>
    <row r="8500" spans="1:26" x14ac:dyDescent="0.25">
      <c r="A8500"/>
      <c r="B8500"/>
      <c r="C8500"/>
      <c r="D8500"/>
      <c r="E8500"/>
      <c r="F8500"/>
      <c r="G8500"/>
      <c r="H8500"/>
      <c r="I8500"/>
      <c r="J8500"/>
      <c r="K8500"/>
      <c r="L8500"/>
      <c r="M8500"/>
      <c r="N8500"/>
      <c r="O8500"/>
      <c r="P8500"/>
      <c r="Q8500"/>
      <c r="R8500"/>
      <c r="S8500"/>
      <c r="T8500"/>
      <c r="U8500"/>
      <c r="V8500"/>
      <c r="W8500"/>
      <c r="X8500"/>
      <c r="Y8500"/>
      <c r="Z8500"/>
    </row>
    <row r="8501" spans="1:26" x14ac:dyDescent="0.25">
      <c r="A8501"/>
      <c r="B8501"/>
      <c r="C8501"/>
      <c r="D8501"/>
      <c r="E8501"/>
      <c r="F8501"/>
      <c r="G8501"/>
      <c r="H8501"/>
      <c r="I8501"/>
      <c r="J8501"/>
      <c r="K8501"/>
      <c r="L8501"/>
      <c r="M8501"/>
      <c r="N8501"/>
      <c r="O8501"/>
      <c r="P8501"/>
      <c r="Q8501"/>
      <c r="R8501"/>
      <c r="S8501"/>
      <c r="T8501"/>
      <c r="U8501"/>
      <c r="V8501"/>
      <c r="W8501"/>
      <c r="X8501"/>
      <c r="Y8501"/>
      <c r="Z8501"/>
    </row>
    <row r="8502" spans="1:26" x14ac:dyDescent="0.25">
      <c r="A8502"/>
      <c r="B8502"/>
      <c r="C8502"/>
      <c r="D8502"/>
      <c r="E8502"/>
      <c r="F8502"/>
      <c r="G8502"/>
      <c r="H8502"/>
      <c r="I8502"/>
      <c r="J8502"/>
      <c r="K8502"/>
      <c r="L8502"/>
      <c r="M8502"/>
      <c r="N8502"/>
      <c r="O8502"/>
      <c r="P8502"/>
      <c r="Q8502"/>
      <c r="R8502"/>
      <c r="S8502"/>
      <c r="T8502"/>
      <c r="U8502"/>
      <c r="V8502"/>
      <c r="W8502"/>
      <c r="X8502"/>
      <c r="Y8502"/>
      <c r="Z8502"/>
    </row>
    <row r="8503" spans="1:26" x14ac:dyDescent="0.25">
      <c r="A8503"/>
      <c r="B8503"/>
      <c r="C8503"/>
      <c r="D8503"/>
      <c r="E8503"/>
      <c r="F8503"/>
      <c r="G8503"/>
      <c r="H8503"/>
      <c r="I8503"/>
      <c r="J8503"/>
      <c r="K8503"/>
      <c r="L8503"/>
      <c r="M8503"/>
      <c r="N8503"/>
      <c r="O8503"/>
      <c r="P8503"/>
      <c r="Q8503"/>
      <c r="R8503"/>
      <c r="S8503"/>
      <c r="T8503"/>
      <c r="U8503"/>
      <c r="V8503"/>
      <c r="W8503"/>
      <c r="X8503"/>
      <c r="Y8503"/>
      <c r="Z8503"/>
    </row>
    <row r="8504" spans="1:26" x14ac:dyDescent="0.25">
      <c r="A8504"/>
      <c r="B8504"/>
      <c r="C8504"/>
      <c r="D8504"/>
      <c r="E8504"/>
      <c r="F8504"/>
      <c r="G8504"/>
      <c r="H8504"/>
      <c r="I8504"/>
      <c r="J8504"/>
      <c r="K8504"/>
      <c r="L8504"/>
      <c r="M8504"/>
      <c r="N8504"/>
      <c r="O8504"/>
      <c r="P8504"/>
      <c r="Q8504"/>
      <c r="R8504"/>
      <c r="S8504"/>
      <c r="T8504"/>
      <c r="U8504"/>
      <c r="V8504"/>
      <c r="W8504"/>
      <c r="X8504"/>
      <c r="Y8504"/>
      <c r="Z8504"/>
    </row>
    <row r="8505" spans="1:26" x14ac:dyDescent="0.25">
      <c r="A8505"/>
      <c r="B8505"/>
      <c r="C8505"/>
      <c r="D8505"/>
      <c r="E8505"/>
      <c r="F8505"/>
      <c r="G8505"/>
      <c r="H8505"/>
      <c r="I8505"/>
      <c r="J8505"/>
      <c r="K8505"/>
      <c r="L8505"/>
      <c r="M8505"/>
      <c r="N8505"/>
      <c r="O8505"/>
      <c r="P8505"/>
      <c r="Q8505"/>
      <c r="R8505"/>
      <c r="S8505"/>
      <c r="T8505"/>
      <c r="U8505"/>
      <c r="V8505"/>
      <c r="W8505"/>
      <c r="X8505"/>
      <c r="Y8505"/>
      <c r="Z8505"/>
    </row>
    <row r="8506" spans="1:26" x14ac:dyDescent="0.25">
      <c r="A8506"/>
      <c r="B8506"/>
      <c r="C8506"/>
      <c r="D8506"/>
      <c r="E8506"/>
      <c r="F8506"/>
      <c r="G8506"/>
      <c r="H8506"/>
      <c r="I8506"/>
      <c r="J8506"/>
      <c r="K8506"/>
      <c r="L8506"/>
      <c r="M8506"/>
      <c r="N8506"/>
      <c r="O8506"/>
      <c r="P8506"/>
      <c r="Q8506"/>
      <c r="R8506"/>
      <c r="S8506"/>
      <c r="T8506"/>
      <c r="U8506"/>
      <c r="V8506"/>
      <c r="W8506"/>
      <c r="X8506"/>
      <c r="Y8506"/>
      <c r="Z8506"/>
    </row>
    <row r="8507" spans="1:26" x14ac:dyDescent="0.25">
      <c r="A8507"/>
      <c r="B8507"/>
      <c r="C8507"/>
      <c r="D8507"/>
      <c r="E8507"/>
      <c r="F8507"/>
      <c r="G8507"/>
      <c r="H8507"/>
      <c r="I8507"/>
      <c r="J8507"/>
      <c r="K8507"/>
      <c r="L8507"/>
      <c r="M8507"/>
      <c r="N8507"/>
      <c r="O8507"/>
      <c r="P8507"/>
      <c r="Q8507"/>
      <c r="R8507"/>
      <c r="S8507"/>
      <c r="T8507"/>
      <c r="U8507"/>
      <c r="V8507"/>
      <c r="W8507"/>
      <c r="X8507"/>
      <c r="Y8507"/>
      <c r="Z8507"/>
    </row>
    <row r="8508" spans="1:26" x14ac:dyDescent="0.25">
      <c r="A8508"/>
      <c r="B8508"/>
      <c r="C8508"/>
      <c r="D8508"/>
      <c r="E8508"/>
      <c r="F8508"/>
      <c r="G8508"/>
      <c r="H8508"/>
      <c r="I8508"/>
      <c r="J8508"/>
      <c r="K8508"/>
      <c r="L8508"/>
      <c r="M8508"/>
      <c r="N8508"/>
      <c r="O8508"/>
      <c r="P8508"/>
      <c r="Q8508"/>
      <c r="R8508"/>
      <c r="S8508"/>
      <c r="T8508"/>
      <c r="U8508"/>
      <c r="V8508"/>
      <c r="W8508"/>
      <c r="X8508"/>
      <c r="Y8508"/>
      <c r="Z8508"/>
    </row>
    <row r="8509" spans="1:26" x14ac:dyDescent="0.25">
      <c r="A8509"/>
      <c r="B8509"/>
      <c r="C8509"/>
      <c r="D8509"/>
      <c r="E8509"/>
      <c r="F8509"/>
      <c r="G8509"/>
      <c r="H8509"/>
      <c r="I8509"/>
      <c r="J8509"/>
      <c r="K8509"/>
      <c r="L8509"/>
      <c r="M8509"/>
      <c r="N8509"/>
      <c r="O8509"/>
      <c r="P8509"/>
      <c r="Q8509"/>
      <c r="R8509"/>
      <c r="S8509"/>
      <c r="T8509"/>
      <c r="U8509"/>
      <c r="V8509"/>
      <c r="W8509"/>
      <c r="X8509"/>
      <c r="Y8509"/>
      <c r="Z8509"/>
    </row>
    <row r="8510" spans="1:26" x14ac:dyDescent="0.25">
      <c r="A8510"/>
      <c r="B8510"/>
      <c r="C8510"/>
      <c r="D8510"/>
      <c r="E8510"/>
      <c r="F8510"/>
      <c r="G8510"/>
      <c r="H8510"/>
      <c r="I8510"/>
      <c r="J8510"/>
      <c r="K8510"/>
      <c r="L8510"/>
      <c r="M8510"/>
      <c r="N8510"/>
      <c r="O8510"/>
      <c r="P8510"/>
      <c r="Q8510"/>
      <c r="R8510"/>
      <c r="S8510"/>
      <c r="T8510"/>
      <c r="U8510"/>
      <c r="V8510"/>
      <c r="W8510"/>
      <c r="X8510"/>
      <c r="Y8510"/>
      <c r="Z8510"/>
    </row>
    <row r="8511" spans="1:26" x14ac:dyDescent="0.25">
      <c r="A8511"/>
      <c r="B8511"/>
      <c r="C8511"/>
      <c r="D8511"/>
      <c r="E8511"/>
      <c r="F8511"/>
      <c r="G8511"/>
      <c r="H8511"/>
      <c r="I8511"/>
      <c r="J8511"/>
      <c r="K8511"/>
      <c r="L8511"/>
      <c r="M8511"/>
      <c r="N8511"/>
      <c r="O8511"/>
      <c r="P8511"/>
      <c r="Q8511"/>
      <c r="R8511"/>
      <c r="S8511"/>
      <c r="T8511"/>
      <c r="U8511"/>
      <c r="V8511"/>
      <c r="W8511"/>
      <c r="X8511"/>
      <c r="Y8511"/>
      <c r="Z8511"/>
    </row>
    <row r="8512" spans="1:26" x14ac:dyDescent="0.25">
      <c r="A8512"/>
      <c r="B8512"/>
      <c r="C8512"/>
      <c r="D8512"/>
      <c r="E8512"/>
      <c r="F8512"/>
      <c r="G8512"/>
      <c r="H8512"/>
      <c r="I8512"/>
      <c r="J8512"/>
      <c r="K8512"/>
      <c r="L8512"/>
      <c r="M8512"/>
      <c r="N8512"/>
      <c r="O8512"/>
      <c r="P8512"/>
      <c r="Q8512"/>
      <c r="R8512"/>
      <c r="S8512"/>
      <c r="T8512"/>
      <c r="U8512"/>
      <c r="V8512"/>
      <c r="W8512"/>
      <c r="X8512"/>
      <c r="Y8512"/>
      <c r="Z8512"/>
    </row>
    <row r="8513" spans="1:26" x14ac:dyDescent="0.25">
      <c r="A8513"/>
      <c r="B8513"/>
      <c r="C8513"/>
      <c r="D8513"/>
      <c r="E8513"/>
      <c r="F8513"/>
      <c r="G8513"/>
      <c r="H8513"/>
      <c r="I8513"/>
      <c r="J8513"/>
      <c r="K8513"/>
      <c r="L8513"/>
      <c r="M8513"/>
      <c r="N8513"/>
      <c r="O8513"/>
      <c r="P8513"/>
      <c r="Q8513"/>
      <c r="R8513"/>
      <c r="S8513"/>
      <c r="T8513"/>
      <c r="U8513"/>
      <c r="V8513"/>
      <c r="W8513"/>
      <c r="X8513"/>
      <c r="Y8513"/>
      <c r="Z8513"/>
    </row>
    <row r="8514" spans="1:26" x14ac:dyDescent="0.25">
      <c r="A8514"/>
      <c r="B8514"/>
      <c r="C8514"/>
      <c r="D8514"/>
      <c r="E8514"/>
      <c r="F8514"/>
      <c r="G8514"/>
      <c r="H8514"/>
      <c r="I8514"/>
      <c r="J8514"/>
      <c r="K8514"/>
      <c r="L8514"/>
      <c r="M8514"/>
      <c r="N8514"/>
      <c r="O8514"/>
      <c r="P8514"/>
      <c r="Q8514"/>
      <c r="R8514"/>
      <c r="S8514"/>
      <c r="T8514"/>
      <c r="U8514"/>
      <c r="V8514"/>
      <c r="W8514"/>
      <c r="X8514"/>
      <c r="Y8514"/>
      <c r="Z8514"/>
    </row>
    <row r="8515" spans="1:26" x14ac:dyDescent="0.25">
      <c r="A8515"/>
      <c r="B8515"/>
      <c r="C8515"/>
      <c r="D8515"/>
      <c r="E8515"/>
      <c r="F8515"/>
      <c r="G8515"/>
      <c r="H8515"/>
      <c r="I8515"/>
      <c r="J8515"/>
      <c r="K8515"/>
      <c r="L8515"/>
      <c r="M8515"/>
      <c r="N8515"/>
      <c r="O8515"/>
      <c r="P8515"/>
      <c r="Q8515"/>
      <c r="R8515"/>
      <c r="S8515"/>
      <c r="T8515"/>
      <c r="U8515"/>
      <c r="V8515"/>
      <c r="W8515"/>
      <c r="X8515"/>
      <c r="Y8515"/>
      <c r="Z8515"/>
    </row>
    <row r="8516" spans="1:26" x14ac:dyDescent="0.25">
      <c r="A8516"/>
      <c r="B8516"/>
      <c r="C8516"/>
      <c r="D8516"/>
      <c r="E8516"/>
      <c r="F8516"/>
      <c r="G8516"/>
      <c r="H8516"/>
      <c r="I8516"/>
      <c r="J8516"/>
      <c r="K8516"/>
      <c r="L8516"/>
      <c r="M8516"/>
      <c r="N8516"/>
      <c r="O8516"/>
      <c r="P8516"/>
      <c r="Q8516"/>
      <c r="R8516"/>
      <c r="S8516"/>
      <c r="T8516"/>
      <c r="U8516"/>
      <c r="V8516"/>
      <c r="W8516"/>
      <c r="X8516"/>
      <c r="Y8516"/>
      <c r="Z8516"/>
    </row>
    <row r="8517" spans="1:26" x14ac:dyDescent="0.25">
      <c r="A8517"/>
      <c r="B8517"/>
      <c r="C8517"/>
      <c r="D8517"/>
      <c r="E8517"/>
      <c r="F8517"/>
      <c r="G8517"/>
      <c r="H8517"/>
      <c r="I8517"/>
      <c r="J8517"/>
      <c r="K8517"/>
      <c r="L8517"/>
      <c r="M8517"/>
      <c r="N8517"/>
      <c r="O8517"/>
      <c r="P8517"/>
      <c r="Q8517"/>
      <c r="R8517"/>
      <c r="S8517"/>
      <c r="T8517"/>
      <c r="U8517"/>
      <c r="V8517"/>
      <c r="W8517"/>
      <c r="X8517"/>
      <c r="Y8517"/>
      <c r="Z8517"/>
    </row>
    <row r="8518" spans="1:26" x14ac:dyDescent="0.25">
      <c r="A8518"/>
      <c r="B8518"/>
      <c r="C8518"/>
      <c r="D8518"/>
      <c r="E8518"/>
      <c r="F8518"/>
      <c r="G8518"/>
      <c r="H8518"/>
      <c r="I8518"/>
      <c r="J8518"/>
      <c r="K8518"/>
      <c r="L8518"/>
      <c r="M8518"/>
      <c r="N8518"/>
      <c r="O8518"/>
      <c r="P8518"/>
      <c r="Q8518"/>
      <c r="R8518"/>
      <c r="S8518"/>
      <c r="T8518"/>
      <c r="U8518"/>
      <c r="V8518"/>
      <c r="W8518"/>
      <c r="X8518"/>
      <c r="Y8518"/>
      <c r="Z8518"/>
    </row>
    <row r="8519" spans="1:26" x14ac:dyDescent="0.25">
      <c r="A8519"/>
      <c r="B8519"/>
      <c r="C8519"/>
      <c r="D8519"/>
      <c r="E8519"/>
      <c r="F8519"/>
      <c r="G8519"/>
      <c r="H8519"/>
      <c r="I8519"/>
      <c r="J8519"/>
      <c r="K8519"/>
      <c r="L8519"/>
      <c r="M8519"/>
      <c r="N8519"/>
      <c r="O8519"/>
      <c r="P8519"/>
      <c r="Q8519"/>
      <c r="R8519"/>
      <c r="S8519"/>
      <c r="T8519"/>
      <c r="U8519"/>
      <c r="V8519"/>
      <c r="W8519"/>
      <c r="X8519"/>
      <c r="Y8519"/>
      <c r="Z8519"/>
    </row>
    <row r="8520" spans="1:26" x14ac:dyDescent="0.25">
      <c r="A8520"/>
      <c r="B8520"/>
      <c r="C8520"/>
      <c r="D8520"/>
      <c r="E8520"/>
      <c r="F8520"/>
      <c r="G8520"/>
      <c r="H8520"/>
      <c r="I8520"/>
      <c r="J8520"/>
      <c r="K8520"/>
      <c r="L8520"/>
      <c r="M8520"/>
      <c r="N8520"/>
      <c r="O8520"/>
      <c r="P8520"/>
      <c r="Q8520"/>
      <c r="R8520"/>
      <c r="S8520"/>
      <c r="T8520"/>
      <c r="U8520"/>
      <c r="V8520"/>
      <c r="W8520"/>
      <c r="X8520"/>
      <c r="Y8520"/>
      <c r="Z8520"/>
    </row>
    <row r="8521" spans="1:26" x14ac:dyDescent="0.25">
      <c r="A8521"/>
      <c r="B8521"/>
      <c r="C8521"/>
      <c r="D8521"/>
      <c r="E8521"/>
      <c r="F8521"/>
      <c r="G8521"/>
      <c r="H8521"/>
      <c r="I8521"/>
      <c r="J8521"/>
      <c r="K8521"/>
      <c r="L8521"/>
      <c r="M8521"/>
      <c r="N8521"/>
      <c r="O8521"/>
      <c r="P8521"/>
      <c r="Q8521"/>
      <c r="R8521"/>
      <c r="S8521"/>
      <c r="T8521"/>
      <c r="U8521"/>
      <c r="V8521"/>
      <c r="W8521"/>
      <c r="X8521"/>
      <c r="Y8521"/>
      <c r="Z8521"/>
    </row>
    <row r="8522" spans="1:26" x14ac:dyDescent="0.25">
      <c r="A8522"/>
      <c r="B8522"/>
      <c r="C8522"/>
      <c r="D8522"/>
      <c r="E8522"/>
      <c r="F8522"/>
      <c r="G8522"/>
      <c r="H8522"/>
      <c r="I8522"/>
      <c r="J8522"/>
      <c r="K8522"/>
      <c r="L8522"/>
      <c r="M8522"/>
      <c r="N8522"/>
      <c r="O8522"/>
      <c r="P8522"/>
      <c r="Q8522"/>
      <c r="R8522"/>
      <c r="S8522"/>
      <c r="T8522"/>
      <c r="U8522"/>
      <c r="V8522"/>
      <c r="W8522"/>
      <c r="X8522"/>
      <c r="Y8522"/>
      <c r="Z8522"/>
    </row>
    <row r="8523" spans="1:26" x14ac:dyDescent="0.25">
      <c r="A8523"/>
      <c r="B8523"/>
      <c r="C8523"/>
      <c r="D8523"/>
      <c r="E8523"/>
      <c r="F8523"/>
      <c r="G8523"/>
      <c r="H8523"/>
      <c r="I8523"/>
      <c r="J8523"/>
      <c r="K8523"/>
      <c r="L8523"/>
      <c r="M8523"/>
      <c r="N8523"/>
      <c r="O8523"/>
      <c r="P8523"/>
      <c r="Q8523"/>
      <c r="R8523"/>
      <c r="S8523"/>
      <c r="T8523"/>
      <c r="U8523"/>
      <c r="V8523"/>
      <c r="W8523"/>
      <c r="X8523"/>
      <c r="Y8523"/>
      <c r="Z8523"/>
    </row>
    <row r="8524" spans="1:26" x14ac:dyDescent="0.25">
      <c r="A8524"/>
      <c r="B8524"/>
      <c r="C8524"/>
      <c r="D8524"/>
      <c r="E8524"/>
      <c r="F8524"/>
      <c r="G8524"/>
      <c r="H8524"/>
      <c r="I8524"/>
      <c r="J8524"/>
      <c r="K8524"/>
      <c r="L8524"/>
      <c r="M8524"/>
      <c r="N8524"/>
      <c r="O8524"/>
      <c r="P8524"/>
      <c r="Q8524"/>
      <c r="R8524"/>
      <c r="S8524"/>
      <c r="T8524"/>
      <c r="U8524"/>
      <c r="V8524"/>
      <c r="W8524"/>
      <c r="X8524"/>
      <c r="Y8524"/>
      <c r="Z8524"/>
    </row>
    <row r="8525" spans="1:26" x14ac:dyDescent="0.25">
      <c r="A8525"/>
      <c r="B8525"/>
      <c r="C8525"/>
      <c r="D8525"/>
      <c r="E8525"/>
      <c r="F8525"/>
      <c r="G8525"/>
      <c r="H8525"/>
      <c r="I8525"/>
      <c r="J8525"/>
      <c r="K8525"/>
      <c r="L8525"/>
      <c r="M8525"/>
      <c r="N8525"/>
      <c r="O8525"/>
      <c r="P8525"/>
      <c r="Q8525"/>
      <c r="R8525"/>
      <c r="S8525"/>
      <c r="T8525"/>
      <c r="U8525"/>
      <c r="V8525"/>
      <c r="W8525"/>
      <c r="X8525"/>
      <c r="Y8525"/>
      <c r="Z8525"/>
    </row>
    <row r="8526" spans="1:26" x14ac:dyDescent="0.25">
      <c r="A8526"/>
      <c r="B8526"/>
      <c r="C8526"/>
      <c r="D8526"/>
      <c r="E8526"/>
      <c r="F8526"/>
      <c r="G8526"/>
      <c r="H8526"/>
      <c r="I8526"/>
      <c r="J8526"/>
      <c r="K8526"/>
      <c r="L8526"/>
      <c r="M8526"/>
      <c r="N8526"/>
      <c r="O8526"/>
      <c r="P8526"/>
      <c r="Q8526"/>
      <c r="R8526"/>
      <c r="S8526"/>
      <c r="T8526"/>
      <c r="U8526"/>
      <c r="V8526"/>
      <c r="W8526"/>
      <c r="X8526"/>
      <c r="Y8526"/>
      <c r="Z8526"/>
    </row>
    <row r="8527" spans="1:26" x14ac:dyDescent="0.25">
      <c r="A8527"/>
      <c r="B8527"/>
      <c r="C8527"/>
      <c r="D8527"/>
      <c r="E8527"/>
      <c r="F8527"/>
      <c r="G8527"/>
      <c r="H8527"/>
      <c r="I8527"/>
      <c r="J8527"/>
      <c r="K8527"/>
      <c r="L8527"/>
      <c r="M8527"/>
      <c r="N8527"/>
      <c r="O8527"/>
      <c r="P8527"/>
      <c r="Q8527"/>
      <c r="R8527"/>
      <c r="S8527"/>
      <c r="T8527"/>
      <c r="U8527"/>
      <c r="V8527"/>
      <c r="W8527"/>
      <c r="X8527"/>
      <c r="Y8527"/>
      <c r="Z8527"/>
    </row>
    <row r="8528" spans="1:26" x14ac:dyDescent="0.25">
      <c r="A8528"/>
      <c r="B8528"/>
      <c r="C8528"/>
      <c r="D8528"/>
      <c r="E8528"/>
      <c r="F8528"/>
      <c r="G8528"/>
      <c r="H8528"/>
      <c r="I8528"/>
      <c r="J8528"/>
      <c r="K8528"/>
      <c r="L8528"/>
      <c r="M8528"/>
      <c r="N8528"/>
      <c r="O8528"/>
      <c r="P8528"/>
      <c r="Q8528"/>
      <c r="R8528"/>
      <c r="S8528"/>
      <c r="T8528"/>
      <c r="U8528"/>
      <c r="V8528"/>
      <c r="W8528"/>
      <c r="X8528"/>
      <c r="Y8528"/>
      <c r="Z8528"/>
    </row>
    <row r="8529" spans="1:26" x14ac:dyDescent="0.25">
      <c r="A8529"/>
      <c r="B8529"/>
      <c r="C8529"/>
      <c r="D8529"/>
      <c r="E8529"/>
      <c r="F8529"/>
      <c r="G8529"/>
      <c r="H8529"/>
      <c r="I8529"/>
      <c r="J8529"/>
      <c r="K8529"/>
      <c r="L8529"/>
      <c r="M8529"/>
      <c r="N8529"/>
      <c r="O8529"/>
      <c r="P8529"/>
      <c r="Q8529"/>
      <c r="R8529"/>
      <c r="S8529"/>
      <c r="T8529"/>
      <c r="U8529"/>
      <c r="V8529"/>
      <c r="W8529"/>
      <c r="X8529"/>
      <c r="Y8529"/>
      <c r="Z8529"/>
    </row>
    <row r="8530" spans="1:26" x14ac:dyDescent="0.25">
      <c r="A8530"/>
      <c r="B8530"/>
      <c r="C8530"/>
      <c r="D8530"/>
      <c r="E8530"/>
      <c r="F8530"/>
      <c r="G8530"/>
      <c r="H8530"/>
      <c r="I8530"/>
      <c r="J8530"/>
      <c r="K8530"/>
      <c r="L8530"/>
      <c r="M8530"/>
      <c r="N8530"/>
      <c r="O8530"/>
      <c r="P8530"/>
      <c r="Q8530"/>
      <c r="R8530"/>
      <c r="S8530"/>
      <c r="T8530"/>
      <c r="U8530"/>
      <c r="V8530"/>
      <c r="W8530"/>
      <c r="X8530"/>
      <c r="Y8530"/>
      <c r="Z8530"/>
    </row>
    <row r="8531" spans="1:26" x14ac:dyDescent="0.25">
      <c r="A8531"/>
      <c r="B8531"/>
      <c r="C8531"/>
      <c r="D8531"/>
      <c r="E8531"/>
      <c r="F8531"/>
      <c r="G8531"/>
      <c r="H8531"/>
      <c r="I8531"/>
      <c r="J8531"/>
      <c r="K8531"/>
      <c r="L8531"/>
      <c r="M8531"/>
      <c r="N8531"/>
      <c r="O8531"/>
      <c r="P8531"/>
      <c r="Q8531"/>
      <c r="R8531"/>
      <c r="S8531"/>
      <c r="T8531"/>
      <c r="U8531"/>
      <c r="V8531"/>
      <c r="W8531"/>
      <c r="X8531"/>
      <c r="Y8531"/>
      <c r="Z8531"/>
    </row>
    <row r="8532" spans="1:26" x14ac:dyDescent="0.25">
      <c r="A8532"/>
      <c r="B8532"/>
      <c r="C8532"/>
      <c r="D8532"/>
      <c r="E8532"/>
      <c r="F8532"/>
      <c r="G8532"/>
      <c r="H8532"/>
      <c r="I8532"/>
      <c r="J8532"/>
      <c r="K8532"/>
      <c r="L8532"/>
      <c r="M8532"/>
      <c r="N8532"/>
      <c r="O8532"/>
      <c r="P8532"/>
      <c r="Q8532"/>
      <c r="R8532"/>
      <c r="S8532"/>
      <c r="T8532"/>
      <c r="U8532"/>
      <c r="V8532"/>
      <c r="W8532"/>
      <c r="X8532"/>
      <c r="Y8532"/>
      <c r="Z8532"/>
    </row>
    <row r="8533" spans="1:26" x14ac:dyDescent="0.25">
      <c r="A8533"/>
      <c r="B8533"/>
      <c r="C8533"/>
      <c r="D8533"/>
      <c r="E8533"/>
      <c r="F8533"/>
      <c r="G8533"/>
      <c r="H8533"/>
      <c r="I8533"/>
      <c r="J8533"/>
      <c r="K8533"/>
      <c r="L8533"/>
      <c r="M8533"/>
      <c r="N8533"/>
      <c r="O8533"/>
      <c r="P8533"/>
      <c r="Q8533"/>
      <c r="R8533"/>
      <c r="S8533"/>
      <c r="T8533"/>
      <c r="U8533"/>
      <c r="V8533"/>
      <c r="W8533"/>
      <c r="X8533"/>
      <c r="Y8533"/>
      <c r="Z8533"/>
    </row>
    <row r="8534" spans="1:26" x14ac:dyDescent="0.25">
      <c r="A8534"/>
      <c r="B8534"/>
      <c r="C8534"/>
      <c r="D8534"/>
      <c r="E8534"/>
      <c r="F8534"/>
      <c r="G8534"/>
      <c r="H8534"/>
      <c r="I8534"/>
      <c r="J8534"/>
      <c r="K8534"/>
      <c r="L8534"/>
      <c r="M8534"/>
      <c r="N8534"/>
      <c r="O8534"/>
      <c r="P8534"/>
      <c r="Q8534"/>
      <c r="R8534"/>
      <c r="S8534"/>
      <c r="T8534"/>
      <c r="U8534"/>
      <c r="V8534"/>
      <c r="W8534"/>
      <c r="X8534"/>
      <c r="Y8534"/>
      <c r="Z8534"/>
    </row>
    <row r="8535" spans="1:26" x14ac:dyDescent="0.25">
      <c r="A8535"/>
      <c r="B8535"/>
      <c r="C8535"/>
      <c r="D8535"/>
      <c r="E8535"/>
      <c r="F8535"/>
      <c r="G8535"/>
      <c r="H8535"/>
      <c r="I8535"/>
      <c r="J8535"/>
      <c r="K8535"/>
      <c r="L8535"/>
      <c r="M8535"/>
      <c r="N8535"/>
      <c r="O8535"/>
      <c r="P8535"/>
      <c r="Q8535"/>
      <c r="R8535"/>
      <c r="S8535"/>
      <c r="T8535"/>
      <c r="U8535"/>
      <c r="V8535"/>
      <c r="W8535"/>
      <c r="X8535"/>
      <c r="Y8535"/>
      <c r="Z8535"/>
    </row>
    <row r="8536" spans="1:26" x14ac:dyDescent="0.25">
      <c r="A8536"/>
      <c r="B8536"/>
      <c r="C8536"/>
      <c r="D8536"/>
      <c r="E8536"/>
      <c r="F8536"/>
      <c r="G8536"/>
      <c r="H8536"/>
      <c r="I8536"/>
      <c r="J8536"/>
      <c r="K8536"/>
      <c r="L8536"/>
      <c r="M8536"/>
      <c r="N8536"/>
      <c r="O8536"/>
      <c r="P8536"/>
      <c r="Q8536"/>
      <c r="R8536"/>
      <c r="S8536"/>
      <c r="T8536"/>
      <c r="U8536"/>
      <c r="V8536"/>
      <c r="W8536"/>
      <c r="X8536"/>
      <c r="Y8536"/>
      <c r="Z8536"/>
    </row>
    <row r="8537" spans="1:26" x14ac:dyDescent="0.25">
      <c r="A8537"/>
      <c r="B8537"/>
      <c r="C8537"/>
      <c r="D8537"/>
      <c r="E8537"/>
      <c r="F8537"/>
      <c r="G8537"/>
      <c r="H8537"/>
      <c r="I8537"/>
      <c r="J8537"/>
      <c r="K8537"/>
      <c r="L8537"/>
      <c r="M8537"/>
      <c r="N8537"/>
      <c r="O8537"/>
      <c r="P8537"/>
      <c r="Q8537"/>
      <c r="R8537"/>
      <c r="S8537"/>
      <c r="T8537"/>
      <c r="U8537"/>
      <c r="V8537"/>
      <c r="W8537"/>
      <c r="X8537"/>
      <c r="Y8537"/>
      <c r="Z8537"/>
    </row>
    <row r="8538" spans="1:26" x14ac:dyDescent="0.25">
      <c r="A8538"/>
      <c r="B8538"/>
      <c r="C8538"/>
      <c r="D8538"/>
      <c r="E8538"/>
      <c r="F8538"/>
      <c r="G8538"/>
      <c r="H8538"/>
      <c r="I8538"/>
      <c r="J8538"/>
      <c r="K8538"/>
      <c r="L8538"/>
      <c r="M8538"/>
      <c r="N8538"/>
      <c r="O8538"/>
      <c r="P8538"/>
      <c r="Q8538"/>
      <c r="R8538"/>
      <c r="S8538"/>
      <c r="T8538"/>
      <c r="U8538"/>
      <c r="V8538"/>
      <c r="W8538"/>
      <c r="X8538"/>
      <c r="Y8538"/>
      <c r="Z8538"/>
    </row>
    <row r="8539" spans="1:26" x14ac:dyDescent="0.25">
      <c r="A8539"/>
      <c r="B8539"/>
      <c r="C8539"/>
      <c r="D8539"/>
      <c r="E8539"/>
      <c r="F8539"/>
      <c r="G8539"/>
      <c r="H8539"/>
      <c r="I8539"/>
      <c r="J8539"/>
      <c r="K8539"/>
      <c r="L8539"/>
      <c r="M8539"/>
      <c r="N8539"/>
      <c r="O8539"/>
      <c r="P8539"/>
      <c r="Q8539"/>
      <c r="R8539"/>
      <c r="S8539"/>
      <c r="T8539"/>
      <c r="U8539"/>
      <c r="V8539"/>
      <c r="W8539"/>
      <c r="X8539"/>
      <c r="Y8539"/>
      <c r="Z8539"/>
    </row>
    <row r="8540" spans="1:26" x14ac:dyDescent="0.25">
      <c r="A8540"/>
      <c r="B8540"/>
      <c r="C8540"/>
      <c r="D8540"/>
      <c r="E8540"/>
      <c r="F8540"/>
      <c r="G8540"/>
      <c r="H8540"/>
      <c r="I8540"/>
      <c r="J8540"/>
      <c r="K8540"/>
      <c r="L8540"/>
      <c r="M8540"/>
      <c r="N8540"/>
      <c r="O8540"/>
      <c r="P8540"/>
      <c r="Q8540"/>
      <c r="R8540"/>
      <c r="S8540"/>
      <c r="T8540"/>
      <c r="U8540"/>
      <c r="V8540"/>
      <c r="W8540"/>
      <c r="X8540"/>
      <c r="Y8540"/>
      <c r="Z8540"/>
    </row>
    <row r="8541" spans="1:26" x14ac:dyDescent="0.25">
      <c r="A8541"/>
      <c r="B8541"/>
      <c r="C8541"/>
      <c r="D8541"/>
      <c r="E8541"/>
      <c r="F8541"/>
      <c r="G8541"/>
      <c r="H8541"/>
      <c r="I8541"/>
      <c r="J8541"/>
      <c r="K8541"/>
      <c r="L8541"/>
      <c r="M8541"/>
      <c r="N8541"/>
      <c r="O8541"/>
      <c r="P8541"/>
      <c r="Q8541"/>
      <c r="R8541"/>
      <c r="S8541"/>
      <c r="T8541"/>
      <c r="U8541"/>
      <c r="V8541"/>
      <c r="W8541"/>
      <c r="X8541"/>
      <c r="Y8541"/>
      <c r="Z8541"/>
    </row>
    <row r="8542" spans="1:26" x14ac:dyDescent="0.25">
      <c r="A8542"/>
      <c r="B8542"/>
      <c r="C8542"/>
      <c r="D8542"/>
      <c r="E8542"/>
      <c r="F8542"/>
      <c r="G8542"/>
      <c r="H8542"/>
      <c r="I8542"/>
      <c r="J8542"/>
      <c r="K8542"/>
      <c r="L8542"/>
      <c r="M8542"/>
      <c r="N8542"/>
      <c r="O8542"/>
      <c r="P8542"/>
      <c r="Q8542"/>
      <c r="R8542"/>
      <c r="S8542"/>
      <c r="T8542"/>
      <c r="U8542"/>
      <c r="V8542"/>
      <c r="W8542"/>
      <c r="X8542"/>
      <c r="Y8542"/>
      <c r="Z8542"/>
    </row>
    <row r="8543" spans="1:26" x14ac:dyDescent="0.25">
      <c r="A8543"/>
      <c r="B8543"/>
      <c r="C8543"/>
      <c r="D8543"/>
      <c r="E8543"/>
      <c r="F8543"/>
      <c r="G8543"/>
      <c r="H8543"/>
      <c r="I8543"/>
      <c r="J8543"/>
      <c r="K8543"/>
      <c r="L8543"/>
      <c r="M8543"/>
      <c r="N8543"/>
      <c r="O8543"/>
      <c r="P8543"/>
      <c r="Q8543"/>
      <c r="R8543"/>
      <c r="S8543"/>
      <c r="T8543"/>
      <c r="U8543"/>
      <c r="V8543"/>
      <c r="W8543"/>
      <c r="X8543"/>
      <c r="Y8543"/>
      <c r="Z8543"/>
    </row>
    <row r="8544" spans="1:26" x14ac:dyDescent="0.25">
      <c r="A8544"/>
      <c r="B8544"/>
      <c r="C8544"/>
      <c r="D8544"/>
      <c r="E8544"/>
      <c r="F8544"/>
      <c r="G8544"/>
      <c r="H8544"/>
      <c r="I8544"/>
      <c r="J8544"/>
      <c r="K8544"/>
      <c r="L8544"/>
      <c r="M8544"/>
      <c r="N8544"/>
      <c r="O8544"/>
      <c r="P8544"/>
      <c r="Q8544"/>
      <c r="R8544"/>
      <c r="S8544"/>
      <c r="T8544"/>
      <c r="U8544"/>
      <c r="V8544"/>
      <c r="W8544"/>
      <c r="X8544"/>
      <c r="Y8544"/>
      <c r="Z8544"/>
    </row>
    <row r="8545" spans="1:26" x14ac:dyDescent="0.25">
      <c r="A8545"/>
      <c r="B8545"/>
      <c r="C8545"/>
      <c r="D8545"/>
      <c r="E8545"/>
      <c r="F8545"/>
      <c r="G8545"/>
      <c r="H8545"/>
      <c r="I8545"/>
      <c r="J8545"/>
      <c r="K8545"/>
      <c r="L8545"/>
      <c r="M8545"/>
      <c r="N8545"/>
      <c r="O8545"/>
      <c r="P8545"/>
      <c r="Q8545"/>
      <c r="R8545"/>
      <c r="S8545"/>
      <c r="T8545"/>
      <c r="U8545"/>
      <c r="V8545"/>
      <c r="W8545"/>
      <c r="X8545"/>
      <c r="Y8545"/>
      <c r="Z8545"/>
    </row>
    <row r="8546" spans="1:26" x14ac:dyDescent="0.25">
      <c r="A8546"/>
      <c r="B8546"/>
      <c r="C8546"/>
      <c r="D8546"/>
      <c r="E8546"/>
      <c r="F8546"/>
      <c r="G8546"/>
      <c r="H8546"/>
      <c r="I8546"/>
      <c r="J8546"/>
      <c r="K8546"/>
      <c r="L8546"/>
      <c r="M8546"/>
      <c r="N8546"/>
      <c r="O8546"/>
      <c r="P8546"/>
      <c r="Q8546"/>
      <c r="R8546"/>
      <c r="S8546"/>
      <c r="T8546"/>
      <c r="U8546"/>
      <c r="V8546"/>
      <c r="W8546"/>
      <c r="X8546"/>
      <c r="Y8546"/>
      <c r="Z8546"/>
    </row>
    <row r="8547" spans="1:26" x14ac:dyDescent="0.25">
      <c r="A8547"/>
      <c r="B8547"/>
      <c r="C8547"/>
      <c r="D8547"/>
      <c r="E8547"/>
      <c r="F8547"/>
      <c r="G8547"/>
      <c r="H8547"/>
      <c r="I8547"/>
      <c r="J8547"/>
      <c r="K8547"/>
      <c r="L8547"/>
      <c r="M8547"/>
      <c r="N8547"/>
      <c r="O8547"/>
      <c r="P8547"/>
      <c r="Q8547"/>
      <c r="R8547"/>
      <c r="S8547"/>
      <c r="T8547"/>
      <c r="U8547"/>
      <c r="V8547"/>
      <c r="W8547"/>
      <c r="X8547"/>
      <c r="Y8547"/>
      <c r="Z8547"/>
    </row>
    <row r="8548" spans="1:26" x14ac:dyDescent="0.25">
      <c r="A8548"/>
      <c r="B8548"/>
      <c r="C8548"/>
      <c r="D8548"/>
      <c r="E8548"/>
      <c r="F8548"/>
      <c r="G8548"/>
      <c r="H8548"/>
      <c r="I8548"/>
      <c r="J8548"/>
      <c r="K8548"/>
      <c r="L8548"/>
      <c r="M8548"/>
      <c r="N8548"/>
      <c r="O8548"/>
      <c r="P8548"/>
      <c r="Q8548"/>
      <c r="R8548"/>
      <c r="S8548"/>
      <c r="T8548"/>
      <c r="U8548"/>
      <c r="V8548"/>
      <c r="W8548"/>
      <c r="X8548"/>
      <c r="Y8548"/>
      <c r="Z8548"/>
    </row>
    <row r="8549" spans="1:26" x14ac:dyDescent="0.25">
      <c r="A8549"/>
      <c r="B8549"/>
      <c r="C8549"/>
      <c r="D8549"/>
      <c r="E8549"/>
      <c r="F8549"/>
      <c r="G8549"/>
      <c r="H8549"/>
      <c r="I8549"/>
      <c r="J8549"/>
      <c r="K8549"/>
      <c r="L8549"/>
      <c r="M8549"/>
      <c r="N8549"/>
      <c r="O8549"/>
      <c r="P8549"/>
      <c r="Q8549"/>
      <c r="R8549"/>
      <c r="S8549"/>
      <c r="T8549"/>
      <c r="U8549"/>
      <c r="V8549"/>
      <c r="W8549"/>
      <c r="X8549"/>
      <c r="Y8549"/>
      <c r="Z8549"/>
    </row>
    <row r="8550" spans="1:26" x14ac:dyDescent="0.25">
      <c r="A8550"/>
      <c r="B8550"/>
      <c r="C8550"/>
      <c r="D8550"/>
      <c r="E8550"/>
      <c r="F8550"/>
      <c r="G8550"/>
      <c r="H8550"/>
      <c r="I8550"/>
      <c r="J8550"/>
      <c r="K8550"/>
      <c r="L8550"/>
      <c r="M8550"/>
      <c r="N8550"/>
      <c r="O8550"/>
      <c r="P8550"/>
      <c r="Q8550"/>
      <c r="R8550"/>
      <c r="S8550"/>
      <c r="T8550"/>
      <c r="U8550"/>
      <c r="V8550"/>
      <c r="W8550"/>
      <c r="X8550"/>
      <c r="Y8550"/>
      <c r="Z8550"/>
    </row>
    <row r="8551" spans="1:26" x14ac:dyDescent="0.25">
      <c r="A8551"/>
      <c r="B8551"/>
      <c r="C8551"/>
      <c r="D8551"/>
      <c r="E8551"/>
      <c r="F8551"/>
      <c r="G8551"/>
      <c r="H8551"/>
      <c r="I8551"/>
      <c r="J8551"/>
      <c r="K8551"/>
      <c r="L8551"/>
      <c r="M8551"/>
      <c r="N8551"/>
      <c r="O8551"/>
      <c r="P8551"/>
      <c r="Q8551"/>
      <c r="R8551"/>
      <c r="S8551"/>
      <c r="T8551"/>
      <c r="U8551"/>
      <c r="V8551"/>
      <c r="W8551"/>
      <c r="X8551"/>
      <c r="Y8551"/>
      <c r="Z8551"/>
    </row>
    <row r="8552" spans="1:26" x14ac:dyDescent="0.25">
      <c r="A8552"/>
      <c r="B8552"/>
      <c r="C8552"/>
      <c r="D8552"/>
      <c r="E8552"/>
      <c r="F8552"/>
      <c r="G8552"/>
      <c r="H8552"/>
      <c r="I8552"/>
      <c r="J8552"/>
      <c r="K8552"/>
      <c r="L8552"/>
      <c r="M8552"/>
      <c r="N8552"/>
      <c r="O8552"/>
      <c r="P8552"/>
      <c r="Q8552"/>
      <c r="R8552"/>
      <c r="S8552"/>
      <c r="T8552"/>
      <c r="U8552"/>
      <c r="V8552"/>
      <c r="W8552"/>
      <c r="X8552"/>
      <c r="Y8552"/>
      <c r="Z8552"/>
    </row>
    <row r="8553" spans="1:26" x14ac:dyDescent="0.25">
      <c r="A8553"/>
      <c r="B8553"/>
      <c r="C8553"/>
      <c r="D8553"/>
      <c r="E8553"/>
      <c r="F8553"/>
      <c r="G8553"/>
      <c r="H8553"/>
      <c r="I8553"/>
      <c r="J8553"/>
      <c r="K8553"/>
      <c r="L8553"/>
      <c r="M8553"/>
      <c r="N8553"/>
      <c r="O8553"/>
      <c r="P8553"/>
      <c r="Q8553"/>
      <c r="R8553"/>
      <c r="S8553"/>
      <c r="T8553"/>
      <c r="U8553"/>
      <c r="V8553"/>
      <c r="W8553"/>
      <c r="X8553"/>
      <c r="Y8553"/>
      <c r="Z8553"/>
    </row>
    <row r="8554" spans="1:26" x14ac:dyDescent="0.25">
      <c r="A8554"/>
      <c r="B8554"/>
      <c r="C8554"/>
      <c r="D8554"/>
      <c r="E8554"/>
      <c r="F8554"/>
      <c r="G8554"/>
      <c r="H8554"/>
      <c r="I8554"/>
      <c r="J8554"/>
      <c r="K8554"/>
      <c r="L8554"/>
      <c r="M8554"/>
      <c r="N8554"/>
      <c r="O8554"/>
      <c r="P8554"/>
      <c r="Q8554"/>
      <c r="R8554"/>
      <c r="S8554"/>
      <c r="T8554"/>
      <c r="U8554"/>
      <c r="V8554"/>
      <c r="W8554"/>
      <c r="X8554"/>
      <c r="Y8554"/>
      <c r="Z8554"/>
    </row>
    <row r="8555" spans="1:26" x14ac:dyDescent="0.25">
      <c r="A8555"/>
      <c r="B8555"/>
      <c r="C8555"/>
      <c r="D8555"/>
      <c r="E8555"/>
      <c r="F8555"/>
      <c r="G8555"/>
      <c r="H8555"/>
      <c r="I8555"/>
      <c r="J8555"/>
      <c r="K8555"/>
      <c r="L8555"/>
      <c r="M8555"/>
      <c r="N8555"/>
      <c r="O8555"/>
      <c r="P8555"/>
      <c r="Q8555"/>
      <c r="R8555"/>
      <c r="S8555"/>
      <c r="T8555"/>
      <c r="U8555"/>
      <c r="V8555"/>
      <c r="W8555"/>
      <c r="X8555"/>
      <c r="Y8555"/>
      <c r="Z8555"/>
    </row>
    <row r="8556" spans="1:26" x14ac:dyDescent="0.25">
      <c r="A8556"/>
      <c r="B8556"/>
      <c r="C8556"/>
      <c r="D8556"/>
      <c r="E8556"/>
      <c r="F8556"/>
      <c r="G8556"/>
      <c r="H8556"/>
      <c r="I8556"/>
      <c r="J8556"/>
      <c r="K8556"/>
      <c r="L8556"/>
      <c r="M8556"/>
      <c r="N8556"/>
      <c r="O8556"/>
      <c r="P8556"/>
      <c r="Q8556"/>
      <c r="R8556"/>
      <c r="S8556"/>
      <c r="T8556"/>
      <c r="U8556"/>
      <c r="V8556"/>
      <c r="W8556"/>
      <c r="X8556"/>
      <c r="Y8556"/>
      <c r="Z8556"/>
    </row>
    <row r="8557" spans="1:26" x14ac:dyDescent="0.25">
      <c r="A8557"/>
      <c r="B8557"/>
      <c r="C8557"/>
      <c r="D8557"/>
      <c r="E8557"/>
      <c r="F8557"/>
      <c r="G8557"/>
      <c r="H8557"/>
      <c r="I8557"/>
      <c r="J8557"/>
      <c r="K8557"/>
      <c r="L8557"/>
      <c r="M8557"/>
      <c r="N8557"/>
      <c r="O8557"/>
      <c r="P8557"/>
      <c r="Q8557"/>
      <c r="R8557"/>
      <c r="S8557"/>
      <c r="T8557"/>
      <c r="U8557"/>
      <c r="V8557"/>
      <c r="W8557"/>
      <c r="X8557"/>
      <c r="Y8557"/>
      <c r="Z8557"/>
    </row>
    <row r="8558" spans="1:26" x14ac:dyDescent="0.25">
      <c r="A8558"/>
      <c r="B8558"/>
      <c r="C8558"/>
      <c r="D8558"/>
      <c r="E8558"/>
      <c r="F8558"/>
      <c r="G8558"/>
      <c r="H8558"/>
      <c r="I8558"/>
      <c r="J8558"/>
      <c r="K8558"/>
      <c r="L8558"/>
      <c r="M8558"/>
      <c r="N8558"/>
      <c r="O8558"/>
      <c r="P8558"/>
      <c r="Q8558"/>
      <c r="R8558"/>
      <c r="S8558"/>
      <c r="T8558"/>
      <c r="U8558"/>
      <c r="V8558"/>
      <c r="W8558"/>
      <c r="X8558"/>
      <c r="Y8558"/>
      <c r="Z8558"/>
    </row>
    <row r="8559" spans="1:26" x14ac:dyDescent="0.25">
      <c r="A8559"/>
      <c r="B8559"/>
      <c r="C8559"/>
      <c r="D8559"/>
      <c r="E8559"/>
      <c r="F8559"/>
      <c r="G8559"/>
      <c r="H8559"/>
      <c r="I8559"/>
      <c r="J8559"/>
      <c r="K8559"/>
      <c r="L8559"/>
      <c r="M8559"/>
      <c r="N8559"/>
      <c r="O8559"/>
      <c r="P8559"/>
      <c r="Q8559"/>
      <c r="R8559"/>
      <c r="S8559"/>
      <c r="T8559"/>
      <c r="U8559"/>
      <c r="V8559"/>
      <c r="W8559"/>
      <c r="X8559"/>
      <c r="Y8559"/>
      <c r="Z8559"/>
    </row>
    <row r="8560" spans="1:26" x14ac:dyDescent="0.25">
      <c r="A8560"/>
      <c r="B8560"/>
      <c r="C8560"/>
      <c r="D8560"/>
      <c r="E8560"/>
      <c r="F8560"/>
      <c r="G8560"/>
      <c r="H8560"/>
      <c r="I8560"/>
      <c r="J8560"/>
      <c r="K8560"/>
      <c r="L8560"/>
      <c r="M8560"/>
      <c r="N8560"/>
      <c r="O8560"/>
      <c r="P8560"/>
      <c r="Q8560"/>
      <c r="R8560"/>
      <c r="S8560"/>
      <c r="T8560"/>
      <c r="U8560"/>
      <c r="V8560"/>
      <c r="W8560"/>
      <c r="X8560"/>
      <c r="Y8560"/>
      <c r="Z8560"/>
    </row>
    <row r="8561" spans="1:26" x14ac:dyDescent="0.25">
      <c r="A8561"/>
      <c r="B8561"/>
      <c r="C8561"/>
      <c r="D8561"/>
      <c r="E8561"/>
      <c r="F8561"/>
      <c r="G8561"/>
      <c r="H8561"/>
      <c r="I8561"/>
      <c r="J8561"/>
      <c r="K8561"/>
      <c r="L8561"/>
      <c r="M8561"/>
      <c r="N8561"/>
      <c r="O8561"/>
      <c r="P8561"/>
      <c r="Q8561"/>
      <c r="R8561"/>
      <c r="S8561"/>
      <c r="T8561"/>
      <c r="U8561"/>
      <c r="V8561"/>
      <c r="W8561"/>
      <c r="X8561"/>
      <c r="Y8561"/>
      <c r="Z8561"/>
    </row>
    <row r="8562" spans="1:26" x14ac:dyDescent="0.25">
      <c r="A8562"/>
      <c r="B8562"/>
      <c r="C8562"/>
      <c r="D8562"/>
      <c r="E8562"/>
      <c r="F8562"/>
      <c r="G8562"/>
      <c r="H8562"/>
      <c r="I8562"/>
      <c r="J8562"/>
      <c r="K8562"/>
      <c r="L8562"/>
      <c r="M8562"/>
      <c r="N8562"/>
      <c r="O8562"/>
      <c r="P8562"/>
      <c r="Q8562"/>
      <c r="R8562"/>
      <c r="S8562"/>
      <c r="T8562"/>
      <c r="U8562"/>
      <c r="V8562"/>
      <c r="W8562"/>
      <c r="X8562"/>
      <c r="Y8562"/>
      <c r="Z8562"/>
    </row>
    <row r="8563" spans="1:26" x14ac:dyDescent="0.25">
      <c r="A8563"/>
      <c r="B8563"/>
      <c r="C8563"/>
      <c r="D8563"/>
      <c r="E8563"/>
      <c r="F8563"/>
      <c r="G8563"/>
      <c r="H8563"/>
      <c r="I8563"/>
      <c r="J8563"/>
      <c r="K8563"/>
      <c r="L8563"/>
      <c r="M8563"/>
      <c r="N8563"/>
      <c r="O8563"/>
      <c r="P8563"/>
      <c r="Q8563"/>
      <c r="R8563"/>
      <c r="S8563"/>
      <c r="T8563"/>
      <c r="U8563"/>
      <c r="V8563"/>
      <c r="W8563"/>
      <c r="X8563"/>
      <c r="Y8563"/>
      <c r="Z8563"/>
    </row>
    <row r="8564" spans="1:26" x14ac:dyDescent="0.25">
      <c r="A8564"/>
      <c r="B8564"/>
      <c r="C8564"/>
      <c r="D8564"/>
      <c r="E8564"/>
      <c r="F8564"/>
      <c r="G8564"/>
      <c r="H8564"/>
      <c r="I8564"/>
      <c r="J8564"/>
      <c r="K8564"/>
      <c r="L8564"/>
      <c r="M8564"/>
      <c r="N8564"/>
      <c r="O8564"/>
      <c r="P8564"/>
      <c r="Q8564"/>
      <c r="R8564"/>
      <c r="S8564"/>
      <c r="T8564"/>
      <c r="U8564"/>
      <c r="V8564"/>
      <c r="W8564"/>
      <c r="X8564"/>
      <c r="Y8564"/>
      <c r="Z8564"/>
    </row>
    <row r="8565" spans="1:26" x14ac:dyDescent="0.25">
      <c r="A8565"/>
      <c r="B8565"/>
      <c r="C8565"/>
      <c r="D8565"/>
      <c r="E8565"/>
      <c r="F8565"/>
      <c r="G8565"/>
      <c r="H8565"/>
      <c r="I8565"/>
      <c r="J8565"/>
      <c r="K8565"/>
      <c r="L8565"/>
      <c r="M8565"/>
      <c r="N8565"/>
      <c r="O8565"/>
      <c r="P8565"/>
      <c r="Q8565"/>
      <c r="R8565"/>
      <c r="S8565"/>
      <c r="T8565"/>
      <c r="U8565"/>
      <c r="V8565"/>
      <c r="W8565"/>
      <c r="X8565"/>
      <c r="Y8565"/>
      <c r="Z8565"/>
    </row>
    <row r="8566" spans="1:26" x14ac:dyDescent="0.25">
      <c r="A8566"/>
      <c r="B8566"/>
      <c r="C8566"/>
      <c r="D8566"/>
      <c r="E8566"/>
      <c r="F8566"/>
      <c r="G8566"/>
      <c r="H8566"/>
      <c r="I8566"/>
      <c r="J8566"/>
      <c r="K8566"/>
      <c r="L8566"/>
      <c r="M8566"/>
      <c r="N8566"/>
      <c r="O8566"/>
      <c r="P8566"/>
      <c r="Q8566"/>
      <c r="R8566"/>
      <c r="S8566"/>
      <c r="T8566"/>
      <c r="U8566"/>
      <c r="V8566"/>
      <c r="W8566"/>
      <c r="X8566"/>
      <c r="Y8566"/>
      <c r="Z8566"/>
    </row>
    <row r="8567" spans="1:26" x14ac:dyDescent="0.25">
      <c r="A8567"/>
      <c r="B8567"/>
      <c r="C8567"/>
      <c r="D8567"/>
      <c r="E8567"/>
      <c r="F8567"/>
      <c r="G8567"/>
      <c r="H8567"/>
      <c r="I8567"/>
      <c r="J8567"/>
      <c r="K8567"/>
      <c r="L8567"/>
      <c r="M8567"/>
      <c r="N8567"/>
      <c r="O8567"/>
      <c r="P8567"/>
      <c r="Q8567"/>
      <c r="R8567"/>
      <c r="S8567"/>
      <c r="T8567"/>
      <c r="U8567"/>
      <c r="V8567"/>
      <c r="W8567"/>
      <c r="X8567"/>
      <c r="Y8567"/>
      <c r="Z8567"/>
    </row>
    <row r="8568" spans="1:26" x14ac:dyDescent="0.25">
      <c r="A8568"/>
      <c r="B8568"/>
      <c r="C8568"/>
      <c r="D8568"/>
      <c r="E8568"/>
      <c r="F8568"/>
      <c r="G8568"/>
      <c r="H8568"/>
      <c r="I8568"/>
      <c r="J8568"/>
      <c r="K8568"/>
      <c r="L8568"/>
      <c r="M8568"/>
      <c r="N8568"/>
      <c r="O8568"/>
      <c r="P8568"/>
      <c r="Q8568"/>
      <c r="R8568"/>
      <c r="S8568"/>
      <c r="T8568"/>
      <c r="U8568"/>
      <c r="V8568"/>
      <c r="W8568"/>
      <c r="X8568"/>
      <c r="Y8568"/>
      <c r="Z8568"/>
    </row>
    <row r="8569" spans="1:26" x14ac:dyDescent="0.25">
      <c r="A8569"/>
      <c r="B8569"/>
      <c r="C8569"/>
      <c r="D8569"/>
      <c r="E8569"/>
      <c r="F8569"/>
      <c r="G8569"/>
      <c r="H8569"/>
      <c r="I8569"/>
      <c r="J8569"/>
      <c r="K8569"/>
      <c r="L8569"/>
      <c r="M8569"/>
      <c r="N8569"/>
      <c r="O8569"/>
      <c r="P8569"/>
      <c r="Q8569"/>
      <c r="R8569"/>
      <c r="S8569"/>
      <c r="T8569"/>
      <c r="U8569"/>
      <c r="V8569"/>
      <c r="W8569"/>
      <c r="X8569"/>
      <c r="Y8569"/>
      <c r="Z8569"/>
    </row>
    <row r="8570" spans="1:26" x14ac:dyDescent="0.25">
      <c r="A8570"/>
      <c r="B8570"/>
      <c r="C8570"/>
      <c r="D8570"/>
      <c r="E8570"/>
      <c r="F8570"/>
      <c r="G8570"/>
      <c r="H8570"/>
      <c r="I8570"/>
      <c r="J8570"/>
      <c r="K8570"/>
      <c r="L8570"/>
      <c r="M8570"/>
      <c r="N8570"/>
      <c r="O8570"/>
      <c r="P8570"/>
      <c r="Q8570"/>
      <c r="R8570"/>
      <c r="S8570"/>
      <c r="T8570"/>
      <c r="U8570"/>
      <c r="V8570"/>
      <c r="W8570"/>
      <c r="X8570"/>
      <c r="Y8570"/>
      <c r="Z8570"/>
    </row>
    <row r="8571" spans="1:26" x14ac:dyDescent="0.25">
      <c r="A8571"/>
      <c r="B8571"/>
      <c r="C8571"/>
      <c r="D8571"/>
      <c r="E8571"/>
      <c r="F8571"/>
      <c r="G8571"/>
      <c r="H8571"/>
      <c r="I8571"/>
      <c r="J8571"/>
      <c r="K8571"/>
      <c r="L8571"/>
      <c r="M8571"/>
      <c r="N8571"/>
      <c r="O8571"/>
      <c r="P8571"/>
      <c r="Q8571"/>
      <c r="R8571"/>
      <c r="S8571"/>
      <c r="T8571"/>
      <c r="U8571"/>
      <c r="V8571"/>
      <c r="W8571"/>
      <c r="X8571"/>
      <c r="Y8571"/>
      <c r="Z8571"/>
    </row>
    <row r="8572" spans="1:26" x14ac:dyDescent="0.25">
      <c r="A8572"/>
      <c r="B8572"/>
      <c r="C8572"/>
      <c r="D8572"/>
      <c r="E8572"/>
      <c r="F8572"/>
      <c r="G8572"/>
      <c r="H8572"/>
      <c r="I8572"/>
      <c r="J8572"/>
      <c r="K8572"/>
      <c r="L8572"/>
      <c r="M8572"/>
      <c r="N8572"/>
      <c r="O8572"/>
      <c r="P8572"/>
      <c r="Q8572"/>
      <c r="R8572"/>
      <c r="S8572"/>
      <c r="T8572"/>
      <c r="U8572"/>
      <c r="V8572"/>
      <c r="W8572"/>
      <c r="X8572"/>
      <c r="Y8572"/>
      <c r="Z8572"/>
    </row>
    <row r="8573" spans="1:26" x14ac:dyDescent="0.25">
      <c r="A8573"/>
      <c r="B8573"/>
      <c r="C8573"/>
      <c r="D8573"/>
      <c r="E8573"/>
      <c r="F8573"/>
      <c r="G8573"/>
      <c r="H8573"/>
      <c r="I8573"/>
      <c r="J8573"/>
      <c r="K8573"/>
      <c r="L8573"/>
      <c r="M8573"/>
      <c r="N8573"/>
      <c r="O8573"/>
      <c r="P8573"/>
      <c r="Q8573"/>
      <c r="R8573"/>
      <c r="S8573"/>
      <c r="T8573"/>
      <c r="U8573"/>
      <c r="V8573"/>
      <c r="W8573"/>
      <c r="X8573"/>
      <c r="Y8573"/>
      <c r="Z8573"/>
    </row>
    <row r="8574" spans="1:26" x14ac:dyDescent="0.25">
      <c r="A8574"/>
      <c r="B8574"/>
      <c r="C8574"/>
      <c r="D8574"/>
      <c r="E8574"/>
      <c r="F8574"/>
      <c r="G8574"/>
      <c r="H8574"/>
      <c r="I8574"/>
      <c r="J8574"/>
      <c r="K8574"/>
      <c r="L8574"/>
      <c r="M8574"/>
      <c r="N8574"/>
      <c r="O8574"/>
      <c r="P8574"/>
      <c r="Q8574"/>
      <c r="R8574"/>
      <c r="S8574"/>
      <c r="T8574"/>
      <c r="U8574"/>
      <c r="V8574"/>
      <c r="W8574"/>
      <c r="X8574"/>
      <c r="Y8574"/>
      <c r="Z8574"/>
    </row>
    <row r="8575" spans="1:26" x14ac:dyDescent="0.25">
      <c r="A8575"/>
      <c r="B8575"/>
      <c r="C8575"/>
      <c r="D8575"/>
      <c r="E8575"/>
      <c r="F8575"/>
      <c r="G8575"/>
      <c r="H8575"/>
      <c r="I8575"/>
      <c r="J8575"/>
      <c r="K8575"/>
      <c r="L8575"/>
      <c r="M8575"/>
      <c r="N8575"/>
      <c r="O8575"/>
      <c r="P8575"/>
      <c r="Q8575"/>
      <c r="R8575"/>
      <c r="S8575"/>
      <c r="T8575"/>
      <c r="U8575"/>
      <c r="V8575"/>
      <c r="W8575"/>
      <c r="X8575"/>
      <c r="Y8575"/>
      <c r="Z8575"/>
    </row>
    <row r="8576" spans="1:26" x14ac:dyDescent="0.25">
      <c r="A8576"/>
      <c r="B8576"/>
      <c r="C8576"/>
      <c r="D8576"/>
      <c r="E8576"/>
      <c r="F8576"/>
      <c r="G8576"/>
      <c r="H8576"/>
      <c r="I8576"/>
      <c r="J8576"/>
      <c r="K8576"/>
      <c r="L8576"/>
      <c r="M8576"/>
      <c r="N8576"/>
      <c r="O8576"/>
      <c r="P8576"/>
      <c r="Q8576"/>
      <c r="R8576"/>
      <c r="S8576"/>
      <c r="T8576"/>
      <c r="U8576"/>
      <c r="V8576"/>
      <c r="W8576"/>
      <c r="X8576"/>
      <c r="Y8576"/>
      <c r="Z8576"/>
    </row>
    <row r="8577" spans="1:26" x14ac:dyDescent="0.25">
      <c r="A8577"/>
      <c r="B8577"/>
      <c r="C8577"/>
      <c r="D8577"/>
      <c r="E8577"/>
      <c r="F8577"/>
      <c r="G8577"/>
      <c r="H8577"/>
      <c r="I8577"/>
      <c r="J8577"/>
      <c r="K8577"/>
      <c r="L8577"/>
      <c r="M8577"/>
      <c r="N8577"/>
      <c r="O8577"/>
      <c r="P8577"/>
      <c r="Q8577"/>
      <c r="R8577"/>
      <c r="S8577"/>
      <c r="T8577"/>
      <c r="U8577"/>
      <c r="V8577"/>
      <c r="W8577"/>
      <c r="X8577"/>
      <c r="Y8577"/>
      <c r="Z8577"/>
    </row>
    <row r="8578" spans="1:26" x14ac:dyDescent="0.25">
      <c r="A8578"/>
      <c r="B8578"/>
      <c r="C8578"/>
      <c r="D8578"/>
      <c r="E8578"/>
      <c r="F8578"/>
      <c r="G8578"/>
      <c r="H8578"/>
      <c r="I8578"/>
      <c r="J8578"/>
      <c r="K8578"/>
      <c r="L8578"/>
      <c r="M8578"/>
      <c r="N8578"/>
      <c r="O8578"/>
      <c r="P8578"/>
      <c r="Q8578"/>
      <c r="R8578"/>
      <c r="S8578"/>
      <c r="T8578"/>
      <c r="U8578"/>
      <c r="V8578"/>
      <c r="W8578"/>
      <c r="X8578"/>
      <c r="Y8578"/>
      <c r="Z8578"/>
    </row>
    <row r="8579" spans="1:26" x14ac:dyDescent="0.25">
      <c r="A8579"/>
      <c r="B8579"/>
      <c r="C8579"/>
      <c r="D8579"/>
      <c r="E8579"/>
      <c r="F8579"/>
      <c r="G8579"/>
      <c r="H8579"/>
      <c r="I8579"/>
      <c r="J8579"/>
      <c r="K8579"/>
      <c r="L8579"/>
      <c r="M8579"/>
      <c r="N8579"/>
      <c r="O8579"/>
      <c r="P8579"/>
      <c r="Q8579"/>
      <c r="R8579"/>
      <c r="S8579"/>
      <c r="T8579"/>
      <c r="U8579"/>
      <c r="V8579"/>
      <c r="W8579"/>
      <c r="X8579"/>
      <c r="Y8579"/>
      <c r="Z8579"/>
    </row>
    <row r="8580" spans="1:26" x14ac:dyDescent="0.25">
      <c r="A8580"/>
      <c r="B8580"/>
      <c r="C8580"/>
      <c r="D8580"/>
      <c r="E8580"/>
      <c r="F8580"/>
      <c r="G8580"/>
      <c r="H8580"/>
      <c r="I8580"/>
      <c r="J8580"/>
      <c r="K8580"/>
      <c r="L8580"/>
      <c r="M8580"/>
      <c r="N8580"/>
      <c r="O8580"/>
      <c r="P8580"/>
      <c r="Q8580"/>
      <c r="R8580"/>
      <c r="S8580"/>
      <c r="T8580"/>
      <c r="U8580"/>
      <c r="V8580"/>
      <c r="W8580"/>
      <c r="X8580"/>
      <c r="Y8580"/>
      <c r="Z8580"/>
    </row>
    <row r="8581" spans="1:26" x14ac:dyDescent="0.25">
      <c r="A8581"/>
      <c r="B8581"/>
      <c r="C8581"/>
      <c r="D8581"/>
      <c r="E8581"/>
      <c r="F8581"/>
      <c r="G8581"/>
      <c r="H8581"/>
      <c r="I8581"/>
      <c r="J8581"/>
      <c r="K8581"/>
      <c r="L8581"/>
      <c r="M8581"/>
      <c r="N8581"/>
      <c r="O8581"/>
      <c r="P8581"/>
      <c r="Q8581"/>
      <c r="R8581"/>
      <c r="S8581"/>
      <c r="T8581"/>
      <c r="U8581"/>
      <c r="V8581"/>
      <c r="W8581"/>
      <c r="X8581"/>
      <c r="Y8581"/>
      <c r="Z8581"/>
    </row>
    <row r="8582" spans="1:26" x14ac:dyDescent="0.25">
      <c r="A8582"/>
      <c r="B8582"/>
      <c r="C8582"/>
      <c r="D8582"/>
      <c r="E8582"/>
      <c r="F8582"/>
      <c r="G8582"/>
      <c r="H8582"/>
      <c r="I8582"/>
      <c r="J8582"/>
      <c r="K8582"/>
      <c r="L8582"/>
      <c r="M8582"/>
      <c r="N8582"/>
      <c r="O8582"/>
      <c r="P8582"/>
      <c r="Q8582"/>
      <c r="R8582"/>
      <c r="S8582"/>
      <c r="T8582"/>
      <c r="U8582"/>
      <c r="V8582"/>
      <c r="W8582"/>
      <c r="X8582"/>
      <c r="Y8582"/>
      <c r="Z8582"/>
    </row>
    <row r="8583" spans="1:26" x14ac:dyDescent="0.25">
      <c r="A8583"/>
      <c r="B8583"/>
      <c r="C8583"/>
      <c r="D8583"/>
      <c r="E8583"/>
      <c r="F8583"/>
      <c r="G8583"/>
      <c r="H8583"/>
      <c r="I8583"/>
      <c r="J8583"/>
      <c r="K8583"/>
      <c r="L8583"/>
      <c r="M8583"/>
      <c r="N8583"/>
      <c r="O8583"/>
      <c r="P8583"/>
      <c r="Q8583"/>
      <c r="R8583"/>
      <c r="S8583"/>
      <c r="T8583"/>
      <c r="U8583"/>
      <c r="V8583"/>
      <c r="W8583"/>
      <c r="X8583"/>
      <c r="Y8583"/>
      <c r="Z8583"/>
    </row>
    <row r="8584" spans="1:26" x14ac:dyDescent="0.25">
      <c r="A8584"/>
      <c r="B8584"/>
      <c r="C8584"/>
      <c r="D8584"/>
      <c r="E8584"/>
      <c r="F8584"/>
      <c r="G8584"/>
      <c r="H8584"/>
      <c r="I8584"/>
      <c r="J8584"/>
      <c r="K8584"/>
      <c r="L8584"/>
      <c r="M8584"/>
      <c r="N8584"/>
      <c r="O8584"/>
      <c r="P8584"/>
      <c r="Q8584"/>
      <c r="R8584"/>
      <c r="S8584"/>
      <c r="T8584"/>
      <c r="U8584"/>
      <c r="V8584"/>
      <c r="W8584"/>
      <c r="X8584"/>
      <c r="Y8584"/>
      <c r="Z8584"/>
    </row>
    <row r="8585" spans="1:26" x14ac:dyDescent="0.25">
      <c r="A8585"/>
      <c r="B8585"/>
      <c r="C8585"/>
      <c r="D8585"/>
      <c r="E8585"/>
      <c r="F8585"/>
      <c r="G8585"/>
      <c r="H8585"/>
      <c r="I8585"/>
      <c r="J8585"/>
      <c r="K8585"/>
      <c r="L8585"/>
      <c r="M8585"/>
      <c r="N8585"/>
      <c r="O8585"/>
      <c r="P8585"/>
      <c r="Q8585"/>
      <c r="R8585"/>
      <c r="S8585"/>
      <c r="T8585"/>
      <c r="U8585"/>
      <c r="V8585"/>
      <c r="W8585"/>
      <c r="X8585"/>
      <c r="Y8585"/>
      <c r="Z8585"/>
    </row>
    <row r="8586" spans="1:26" x14ac:dyDescent="0.25">
      <c r="A8586"/>
      <c r="B8586"/>
      <c r="C8586"/>
      <c r="D8586"/>
      <c r="E8586"/>
      <c r="F8586"/>
      <c r="G8586"/>
      <c r="H8586"/>
      <c r="I8586"/>
      <c r="J8586"/>
      <c r="K8586"/>
      <c r="L8586"/>
      <c r="M8586"/>
      <c r="N8586"/>
      <c r="O8586"/>
      <c r="P8586"/>
      <c r="Q8586"/>
      <c r="R8586"/>
      <c r="S8586"/>
      <c r="T8586"/>
      <c r="U8586"/>
      <c r="V8586"/>
      <c r="W8586"/>
      <c r="X8586"/>
      <c r="Y8586"/>
      <c r="Z8586"/>
    </row>
    <row r="8587" spans="1:26" x14ac:dyDescent="0.25">
      <c r="A8587"/>
      <c r="B8587"/>
      <c r="C8587"/>
      <c r="D8587"/>
      <c r="E8587"/>
      <c r="F8587"/>
      <c r="G8587"/>
      <c r="H8587"/>
      <c r="I8587"/>
      <c r="J8587"/>
      <c r="K8587"/>
      <c r="L8587"/>
      <c r="M8587"/>
      <c r="N8587"/>
      <c r="O8587"/>
      <c r="P8587"/>
      <c r="Q8587"/>
      <c r="R8587"/>
      <c r="S8587"/>
      <c r="T8587"/>
      <c r="U8587"/>
      <c r="V8587"/>
      <c r="W8587"/>
      <c r="X8587"/>
      <c r="Y8587"/>
      <c r="Z8587"/>
    </row>
    <row r="8588" spans="1:26" x14ac:dyDescent="0.25">
      <c r="A8588"/>
      <c r="B8588"/>
      <c r="C8588"/>
      <c r="D8588"/>
      <c r="E8588"/>
      <c r="F8588"/>
      <c r="G8588"/>
      <c r="H8588"/>
      <c r="I8588"/>
      <c r="J8588"/>
      <c r="K8588"/>
      <c r="L8588"/>
      <c r="M8588"/>
      <c r="N8588"/>
      <c r="O8588"/>
      <c r="P8588"/>
      <c r="Q8588"/>
      <c r="R8588"/>
      <c r="S8588"/>
      <c r="T8588"/>
      <c r="U8588"/>
      <c r="V8588"/>
      <c r="W8588"/>
      <c r="X8588"/>
      <c r="Y8588"/>
      <c r="Z8588"/>
    </row>
    <row r="8589" spans="1:26" x14ac:dyDescent="0.25">
      <c r="A8589"/>
      <c r="B8589"/>
      <c r="C8589"/>
      <c r="D8589"/>
      <c r="E8589"/>
      <c r="F8589"/>
      <c r="G8589"/>
      <c r="H8589"/>
      <c r="I8589"/>
      <c r="J8589"/>
      <c r="K8589"/>
      <c r="L8589"/>
      <c r="M8589"/>
      <c r="N8589"/>
      <c r="O8589"/>
      <c r="P8589"/>
      <c r="Q8589"/>
      <c r="R8589"/>
      <c r="S8589"/>
      <c r="T8589"/>
      <c r="U8589"/>
      <c r="V8589"/>
      <c r="W8589"/>
      <c r="X8589"/>
      <c r="Y8589"/>
      <c r="Z8589"/>
    </row>
    <row r="8590" spans="1:26" x14ac:dyDescent="0.25">
      <c r="A8590"/>
      <c r="B8590"/>
      <c r="C8590"/>
      <c r="D8590"/>
      <c r="E8590"/>
      <c r="F8590"/>
      <c r="G8590"/>
      <c r="H8590"/>
      <c r="I8590"/>
      <c r="J8590"/>
      <c r="K8590"/>
      <c r="L8590"/>
      <c r="M8590"/>
      <c r="N8590"/>
      <c r="O8590"/>
      <c r="P8590"/>
      <c r="Q8590"/>
      <c r="R8590"/>
      <c r="S8590"/>
      <c r="T8590"/>
      <c r="U8590"/>
      <c r="V8590"/>
      <c r="W8590"/>
      <c r="X8590"/>
      <c r="Y8590"/>
      <c r="Z8590"/>
    </row>
    <row r="8591" spans="1:26" x14ac:dyDescent="0.25">
      <c r="A8591"/>
      <c r="B8591"/>
      <c r="C8591"/>
      <c r="D8591"/>
      <c r="E8591"/>
      <c r="F8591"/>
      <c r="G8591"/>
      <c r="H8591"/>
      <c r="I8591"/>
      <c r="J8591"/>
      <c r="K8591"/>
      <c r="L8591"/>
      <c r="M8591"/>
      <c r="N8591"/>
      <c r="O8591"/>
      <c r="P8591"/>
      <c r="Q8591"/>
      <c r="R8591"/>
      <c r="S8591"/>
      <c r="T8591"/>
      <c r="U8591"/>
      <c r="V8591"/>
      <c r="W8591"/>
      <c r="X8591"/>
      <c r="Y8591"/>
      <c r="Z8591"/>
    </row>
    <row r="8592" spans="1:26" x14ac:dyDescent="0.25">
      <c r="A8592"/>
      <c r="B8592"/>
      <c r="C8592"/>
      <c r="D8592"/>
      <c r="E8592"/>
      <c r="F8592"/>
      <c r="G8592"/>
      <c r="H8592"/>
      <c r="I8592"/>
      <c r="J8592"/>
      <c r="K8592"/>
      <c r="L8592"/>
      <c r="M8592"/>
      <c r="N8592"/>
      <c r="O8592"/>
      <c r="P8592"/>
      <c r="Q8592"/>
      <c r="R8592"/>
      <c r="S8592"/>
      <c r="T8592"/>
      <c r="U8592"/>
      <c r="V8592"/>
      <c r="W8592"/>
      <c r="X8592"/>
      <c r="Y8592"/>
      <c r="Z8592"/>
    </row>
    <row r="8593" spans="1:26" x14ac:dyDescent="0.25">
      <c r="A8593"/>
      <c r="B8593"/>
      <c r="C8593"/>
      <c r="D8593"/>
      <c r="E8593"/>
      <c r="F8593"/>
      <c r="G8593"/>
      <c r="H8593"/>
      <c r="I8593"/>
      <c r="J8593"/>
      <c r="K8593"/>
      <c r="L8593"/>
      <c r="M8593"/>
      <c r="N8593"/>
      <c r="O8593"/>
      <c r="P8593"/>
      <c r="Q8593"/>
      <c r="R8593"/>
      <c r="S8593"/>
      <c r="T8593"/>
      <c r="U8593"/>
      <c r="V8593"/>
      <c r="W8593"/>
      <c r="X8593"/>
      <c r="Y8593"/>
      <c r="Z8593"/>
    </row>
    <row r="8594" spans="1:26" x14ac:dyDescent="0.25">
      <c r="A8594"/>
      <c r="B8594"/>
      <c r="C8594"/>
      <c r="D8594"/>
      <c r="E8594"/>
      <c r="F8594"/>
      <c r="G8594"/>
      <c r="H8594"/>
      <c r="I8594"/>
      <c r="J8594"/>
      <c r="K8594"/>
      <c r="L8594"/>
      <c r="M8594"/>
      <c r="N8594"/>
      <c r="O8594"/>
      <c r="P8594"/>
      <c r="Q8594"/>
      <c r="R8594"/>
      <c r="S8594"/>
      <c r="T8594"/>
      <c r="U8594"/>
      <c r="V8594"/>
      <c r="W8594"/>
      <c r="X8594"/>
      <c r="Y8594"/>
      <c r="Z8594"/>
    </row>
    <row r="8595" spans="1:26" x14ac:dyDescent="0.25">
      <c r="A8595"/>
      <c r="B8595"/>
      <c r="C8595"/>
      <c r="D8595"/>
      <c r="E8595"/>
      <c r="F8595"/>
      <c r="G8595"/>
      <c r="H8595"/>
      <c r="I8595"/>
      <c r="J8595"/>
      <c r="K8595"/>
      <c r="L8595"/>
      <c r="M8595"/>
      <c r="N8595"/>
      <c r="O8595"/>
      <c r="P8595"/>
      <c r="Q8595"/>
      <c r="R8595"/>
      <c r="S8595"/>
      <c r="T8595"/>
      <c r="U8595"/>
      <c r="V8595"/>
      <c r="W8595"/>
      <c r="X8595"/>
      <c r="Y8595"/>
      <c r="Z8595"/>
    </row>
    <row r="8596" spans="1:26" x14ac:dyDescent="0.25">
      <c r="A8596"/>
      <c r="B8596"/>
      <c r="C8596"/>
      <c r="D8596"/>
      <c r="E8596"/>
      <c r="F8596"/>
      <c r="G8596"/>
      <c r="H8596"/>
      <c r="I8596"/>
      <c r="J8596"/>
      <c r="K8596"/>
      <c r="L8596"/>
      <c r="M8596"/>
      <c r="N8596"/>
      <c r="O8596"/>
      <c r="P8596"/>
      <c r="Q8596"/>
      <c r="R8596"/>
      <c r="S8596"/>
      <c r="T8596"/>
      <c r="U8596"/>
      <c r="V8596"/>
      <c r="W8596"/>
      <c r="X8596"/>
      <c r="Y8596"/>
      <c r="Z8596"/>
    </row>
    <row r="8597" spans="1:26" x14ac:dyDescent="0.25">
      <c r="A8597"/>
      <c r="B8597"/>
      <c r="C8597"/>
      <c r="D8597"/>
      <c r="E8597"/>
      <c r="F8597"/>
      <c r="G8597"/>
      <c r="H8597"/>
      <c r="I8597"/>
      <c r="J8597"/>
      <c r="K8597"/>
      <c r="L8597"/>
      <c r="M8597"/>
      <c r="N8597"/>
      <c r="O8597"/>
      <c r="P8597"/>
      <c r="Q8597"/>
      <c r="R8597"/>
      <c r="S8597"/>
      <c r="T8597"/>
      <c r="U8597"/>
      <c r="V8597"/>
      <c r="W8597"/>
      <c r="X8597"/>
      <c r="Y8597"/>
      <c r="Z8597"/>
    </row>
    <row r="8598" spans="1:26" x14ac:dyDescent="0.25">
      <c r="A8598"/>
      <c r="B8598"/>
      <c r="C8598"/>
      <c r="D8598"/>
      <c r="E8598"/>
      <c r="F8598"/>
      <c r="G8598"/>
      <c r="H8598"/>
      <c r="I8598"/>
      <c r="J8598"/>
      <c r="K8598"/>
      <c r="L8598"/>
      <c r="M8598"/>
      <c r="N8598"/>
      <c r="O8598"/>
      <c r="P8598"/>
      <c r="Q8598"/>
      <c r="R8598"/>
      <c r="S8598"/>
      <c r="T8598"/>
      <c r="U8598"/>
      <c r="V8598"/>
      <c r="W8598"/>
      <c r="X8598"/>
      <c r="Y8598"/>
      <c r="Z8598"/>
    </row>
    <row r="8599" spans="1:26" x14ac:dyDescent="0.25">
      <c r="A8599"/>
      <c r="B8599"/>
      <c r="C8599"/>
      <c r="D8599"/>
      <c r="E8599"/>
      <c r="F8599"/>
      <c r="G8599"/>
      <c r="H8599"/>
      <c r="I8599"/>
      <c r="J8599"/>
      <c r="K8599"/>
      <c r="L8599"/>
      <c r="M8599"/>
      <c r="N8599"/>
      <c r="O8599"/>
      <c r="P8599"/>
      <c r="Q8599"/>
      <c r="R8599"/>
      <c r="S8599"/>
      <c r="T8599"/>
      <c r="U8599"/>
      <c r="V8599"/>
      <c r="W8599"/>
      <c r="X8599"/>
      <c r="Y8599"/>
      <c r="Z8599"/>
    </row>
    <row r="8600" spans="1:26" x14ac:dyDescent="0.25">
      <c r="A8600"/>
      <c r="B8600"/>
      <c r="C8600"/>
      <c r="D8600"/>
      <c r="E8600"/>
      <c r="F8600"/>
      <c r="G8600"/>
      <c r="H8600"/>
      <c r="I8600"/>
      <c r="J8600"/>
      <c r="K8600"/>
      <c r="L8600"/>
      <c r="M8600"/>
      <c r="N8600"/>
      <c r="O8600"/>
      <c r="P8600"/>
      <c r="Q8600"/>
      <c r="R8600"/>
      <c r="S8600"/>
      <c r="T8600"/>
      <c r="U8600"/>
      <c r="V8600"/>
      <c r="W8600"/>
      <c r="X8600"/>
      <c r="Y8600"/>
      <c r="Z8600"/>
    </row>
    <row r="8601" spans="1:26" x14ac:dyDescent="0.25">
      <c r="A8601"/>
      <c r="B8601"/>
      <c r="C8601"/>
      <c r="D8601"/>
      <c r="E8601"/>
      <c r="F8601"/>
      <c r="G8601"/>
      <c r="H8601"/>
      <c r="I8601"/>
      <c r="J8601"/>
      <c r="K8601"/>
      <c r="L8601"/>
      <c r="M8601"/>
      <c r="N8601"/>
      <c r="O8601"/>
      <c r="P8601"/>
      <c r="Q8601"/>
      <c r="R8601"/>
      <c r="S8601"/>
      <c r="T8601"/>
      <c r="U8601"/>
      <c r="V8601"/>
      <c r="W8601"/>
      <c r="X8601"/>
      <c r="Y8601"/>
      <c r="Z8601"/>
    </row>
    <row r="8602" spans="1:26" x14ac:dyDescent="0.25">
      <c r="A8602"/>
      <c r="B8602"/>
      <c r="C8602"/>
      <c r="D8602"/>
      <c r="E8602"/>
      <c r="F8602"/>
      <c r="G8602"/>
      <c r="H8602"/>
      <c r="I8602"/>
      <c r="J8602"/>
      <c r="K8602"/>
      <c r="L8602"/>
      <c r="M8602"/>
      <c r="N8602"/>
      <c r="O8602"/>
      <c r="P8602"/>
      <c r="Q8602"/>
      <c r="R8602"/>
      <c r="S8602"/>
      <c r="T8602"/>
      <c r="U8602"/>
      <c r="V8602"/>
      <c r="W8602"/>
      <c r="X8602"/>
      <c r="Y8602"/>
      <c r="Z8602"/>
    </row>
    <row r="8603" spans="1:26" x14ac:dyDescent="0.25">
      <c r="A8603"/>
      <c r="B8603"/>
      <c r="C8603"/>
      <c r="D8603"/>
      <c r="E8603"/>
      <c r="F8603"/>
      <c r="G8603"/>
      <c r="H8603"/>
      <c r="I8603"/>
      <c r="J8603"/>
      <c r="K8603"/>
      <c r="L8603"/>
      <c r="M8603"/>
      <c r="N8603"/>
      <c r="O8603"/>
      <c r="P8603"/>
      <c r="Q8603"/>
      <c r="R8603"/>
      <c r="S8603"/>
      <c r="T8603"/>
      <c r="U8603"/>
      <c r="V8603"/>
      <c r="W8603"/>
      <c r="X8603"/>
      <c r="Y8603"/>
      <c r="Z8603"/>
    </row>
    <row r="8604" spans="1:26" x14ac:dyDescent="0.25">
      <c r="A8604"/>
      <c r="B8604"/>
      <c r="C8604"/>
      <c r="D8604"/>
      <c r="E8604"/>
      <c r="F8604"/>
      <c r="G8604"/>
      <c r="H8604"/>
      <c r="I8604"/>
      <c r="J8604"/>
      <c r="K8604"/>
      <c r="L8604"/>
      <c r="M8604"/>
      <c r="N8604"/>
      <c r="O8604"/>
      <c r="P8604"/>
      <c r="Q8604"/>
      <c r="R8604"/>
      <c r="S8604"/>
      <c r="T8604"/>
      <c r="U8604"/>
      <c r="V8604"/>
      <c r="W8604"/>
      <c r="X8604"/>
      <c r="Y8604"/>
      <c r="Z8604"/>
    </row>
    <row r="8605" spans="1:26" x14ac:dyDescent="0.25">
      <c r="A8605"/>
      <c r="B8605"/>
      <c r="C8605"/>
      <c r="D8605"/>
      <c r="E8605"/>
      <c r="F8605"/>
      <c r="G8605"/>
      <c r="H8605"/>
      <c r="I8605"/>
      <c r="J8605"/>
      <c r="K8605"/>
      <c r="L8605"/>
      <c r="M8605"/>
      <c r="N8605"/>
      <c r="O8605"/>
      <c r="P8605"/>
      <c r="Q8605"/>
      <c r="R8605"/>
      <c r="S8605"/>
      <c r="T8605"/>
      <c r="U8605"/>
      <c r="V8605"/>
      <c r="W8605"/>
      <c r="X8605"/>
      <c r="Y8605"/>
      <c r="Z8605"/>
    </row>
    <row r="8606" spans="1:26" x14ac:dyDescent="0.25">
      <c r="A8606"/>
      <c r="B8606"/>
      <c r="C8606"/>
      <c r="D8606"/>
      <c r="E8606"/>
      <c r="F8606"/>
      <c r="G8606"/>
      <c r="H8606"/>
      <c r="I8606"/>
      <c r="J8606"/>
      <c r="K8606"/>
      <c r="L8606"/>
      <c r="M8606"/>
      <c r="N8606"/>
      <c r="O8606"/>
      <c r="P8606"/>
      <c r="Q8606"/>
      <c r="R8606"/>
      <c r="S8606"/>
      <c r="T8606"/>
      <c r="U8606"/>
      <c r="V8606"/>
      <c r="W8606"/>
      <c r="X8606"/>
      <c r="Y8606"/>
      <c r="Z8606"/>
    </row>
    <row r="8607" spans="1:26" x14ac:dyDescent="0.25">
      <c r="A8607"/>
      <c r="B8607"/>
      <c r="C8607"/>
      <c r="D8607"/>
      <c r="E8607"/>
      <c r="F8607"/>
      <c r="G8607"/>
      <c r="H8607"/>
      <c r="I8607"/>
      <c r="J8607"/>
      <c r="K8607"/>
      <c r="L8607"/>
      <c r="M8607"/>
      <c r="N8607"/>
      <c r="O8607"/>
      <c r="P8607"/>
      <c r="Q8607"/>
      <c r="R8607"/>
      <c r="S8607"/>
      <c r="T8607"/>
      <c r="U8607"/>
      <c r="V8607"/>
      <c r="W8607"/>
      <c r="X8607"/>
      <c r="Y8607"/>
      <c r="Z8607"/>
    </row>
    <row r="8608" spans="1:26" x14ac:dyDescent="0.25">
      <c r="A8608"/>
      <c r="B8608"/>
      <c r="C8608"/>
      <c r="D8608"/>
      <c r="E8608"/>
      <c r="F8608"/>
      <c r="G8608"/>
      <c r="H8608"/>
      <c r="I8608"/>
      <c r="J8608"/>
      <c r="K8608"/>
      <c r="L8608"/>
      <c r="M8608"/>
      <c r="N8608"/>
      <c r="O8608"/>
      <c r="P8608"/>
      <c r="Q8608"/>
      <c r="R8608"/>
      <c r="S8608"/>
      <c r="T8608"/>
      <c r="U8608"/>
      <c r="V8608"/>
      <c r="W8608"/>
      <c r="X8608"/>
      <c r="Y8608"/>
      <c r="Z8608"/>
    </row>
    <row r="8609" spans="1:26" x14ac:dyDescent="0.25">
      <c r="A8609"/>
      <c r="B8609"/>
      <c r="C8609"/>
      <c r="D8609"/>
      <c r="E8609"/>
      <c r="F8609"/>
      <c r="G8609"/>
      <c r="H8609"/>
      <c r="I8609"/>
      <c r="J8609"/>
      <c r="K8609"/>
      <c r="L8609"/>
      <c r="M8609"/>
      <c r="N8609"/>
      <c r="O8609"/>
      <c r="P8609"/>
      <c r="Q8609"/>
      <c r="R8609"/>
      <c r="S8609"/>
      <c r="T8609"/>
      <c r="U8609"/>
      <c r="V8609"/>
      <c r="W8609"/>
      <c r="X8609"/>
      <c r="Y8609"/>
      <c r="Z8609"/>
    </row>
    <row r="8610" spans="1:26" x14ac:dyDescent="0.25">
      <c r="A8610"/>
      <c r="B8610"/>
      <c r="C8610"/>
      <c r="D8610"/>
      <c r="E8610"/>
      <c r="F8610"/>
      <c r="G8610"/>
      <c r="H8610"/>
      <c r="I8610"/>
      <c r="J8610"/>
      <c r="K8610"/>
      <c r="L8610"/>
      <c r="M8610"/>
      <c r="N8610"/>
      <c r="O8610"/>
      <c r="P8610"/>
      <c r="Q8610"/>
      <c r="R8610"/>
      <c r="S8610"/>
      <c r="T8610"/>
      <c r="U8610"/>
      <c r="V8610"/>
      <c r="W8610"/>
      <c r="X8610"/>
      <c r="Y8610"/>
      <c r="Z8610"/>
    </row>
    <row r="8611" spans="1:26" x14ac:dyDescent="0.25">
      <c r="A8611"/>
      <c r="B8611"/>
      <c r="C8611"/>
      <c r="D8611"/>
      <c r="E8611"/>
      <c r="F8611"/>
      <c r="G8611"/>
      <c r="H8611"/>
      <c r="I8611"/>
      <c r="J8611"/>
      <c r="K8611"/>
      <c r="L8611"/>
      <c r="M8611"/>
      <c r="N8611"/>
      <c r="O8611"/>
      <c r="P8611"/>
      <c r="Q8611"/>
      <c r="R8611"/>
      <c r="S8611"/>
      <c r="T8611"/>
      <c r="U8611"/>
      <c r="V8611"/>
      <c r="W8611"/>
      <c r="X8611"/>
      <c r="Y8611"/>
      <c r="Z8611"/>
    </row>
    <row r="8612" spans="1:26" x14ac:dyDescent="0.25">
      <c r="A8612"/>
      <c r="B8612"/>
      <c r="C8612"/>
      <c r="D8612"/>
      <c r="E8612"/>
      <c r="F8612"/>
      <c r="G8612"/>
      <c r="H8612"/>
      <c r="I8612"/>
      <c r="J8612"/>
      <c r="K8612"/>
      <c r="L8612"/>
      <c r="M8612"/>
      <c r="N8612"/>
      <c r="O8612"/>
      <c r="P8612"/>
      <c r="Q8612"/>
      <c r="R8612"/>
      <c r="S8612"/>
      <c r="T8612"/>
      <c r="U8612"/>
      <c r="V8612"/>
      <c r="W8612"/>
      <c r="X8612"/>
      <c r="Y8612"/>
      <c r="Z8612"/>
    </row>
    <row r="8613" spans="1:26" x14ac:dyDescent="0.25">
      <c r="A8613"/>
      <c r="B8613"/>
      <c r="C8613"/>
      <c r="D8613"/>
      <c r="E8613"/>
      <c r="F8613"/>
      <c r="G8613"/>
      <c r="H8613"/>
      <c r="I8613"/>
      <c r="J8613"/>
      <c r="K8613"/>
      <c r="L8613"/>
      <c r="M8613"/>
      <c r="N8613"/>
      <c r="O8613"/>
      <c r="P8613"/>
      <c r="Q8613"/>
      <c r="R8613"/>
      <c r="S8613"/>
      <c r="T8613"/>
      <c r="U8613"/>
      <c r="V8613"/>
      <c r="W8613"/>
      <c r="X8613"/>
      <c r="Y8613"/>
      <c r="Z8613"/>
    </row>
    <row r="8614" spans="1:26" x14ac:dyDescent="0.25">
      <c r="A8614"/>
      <c r="B8614"/>
      <c r="C8614"/>
      <c r="D8614"/>
      <c r="E8614"/>
      <c r="F8614"/>
      <c r="G8614"/>
      <c r="H8614"/>
      <c r="I8614"/>
      <c r="J8614"/>
      <c r="K8614"/>
      <c r="L8614"/>
      <c r="M8614"/>
      <c r="N8614"/>
      <c r="O8614"/>
      <c r="P8614"/>
      <c r="Q8614"/>
      <c r="R8614"/>
      <c r="S8614"/>
      <c r="T8614"/>
      <c r="U8614"/>
      <c r="V8614"/>
      <c r="W8614"/>
      <c r="X8614"/>
      <c r="Y8614"/>
      <c r="Z8614"/>
    </row>
    <row r="8615" spans="1:26" x14ac:dyDescent="0.25">
      <c r="A8615"/>
      <c r="B8615"/>
      <c r="C8615"/>
      <c r="D8615"/>
      <c r="E8615"/>
      <c r="F8615"/>
      <c r="G8615"/>
      <c r="H8615"/>
      <c r="I8615"/>
      <c r="J8615"/>
      <c r="K8615"/>
      <c r="L8615"/>
      <c r="M8615"/>
      <c r="N8615"/>
      <c r="O8615"/>
      <c r="P8615"/>
      <c r="Q8615"/>
      <c r="R8615"/>
      <c r="S8615"/>
      <c r="T8615"/>
      <c r="U8615"/>
      <c r="V8615"/>
      <c r="W8615"/>
      <c r="X8615"/>
      <c r="Y8615"/>
      <c r="Z8615"/>
    </row>
    <row r="8616" spans="1:26" x14ac:dyDescent="0.25">
      <c r="A8616"/>
      <c r="B8616"/>
      <c r="C8616"/>
      <c r="D8616"/>
      <c r="E8616"/>
      <c r="F8616"/>
      <c r="G8616"/>
      <c r="H8616"/>
      <c r="I8616"/>
      <c r="J8616"/>
      <c r="K8616"/>
      <c r="L8616"/>
      <c r="M8616"/>
      <c r="N8616"/>
      <c r="O8616"/>
      <c r="P8616"/>
      <c r="Q8616"/>
      <c r="R8616"/>
      <c r="S8616"/>
      <c r="T8616"/>
      <c r="U8616"/>
      <c r="V8616"/>
      <c r="W8616"/>
      <c r="X8616"/>
      <c r="Y8616"/>
      <c r="Z8616"/>
    </row>
    <row r="8617" spans="1:26" x14ac:dyDescent="0.25">
      <c r="A8617"/>
      <c r="B8617"/>
      <c r="C8617"/>
      <c r="D8617"/>
      <c r="E8617"/>
      <c r="F8617"/>
      <c r="G8617"/>
      <c r="H8617"/>
      <c r="I8617"/>
      <c r="J8617"/>
      <c r="K8617"/>
      <c r="L8617"/>
      <c r="M8617"/>
      <c r="N8617"/>
      <c r="O8617"/>
      <c r="P8617"/>
      <c r="Q8617"/>
      <c r="R8617"/>
      <c r="S8617"/>
      <c r="T8617"/>
      <c r="U8617"/>
      <c r="V8617"/>
      <c r="W8617"/>
      <c r="X8617"/>
      <c r="Y8617"/>
      <c r="Z8617"/>
    </row>
    <row r="8618" spans="1:26" x14ac:dyDescent="0.25">
      <c r="A8618"/>
      <c r="B8618"/>
      <c r="C8618"/>
      <c r="D8618"/>
      <c r="E8618"/>
      <c r="F8618"/>
      <c r="G8618"/>
      <c r="H8618"/>
      <c r="I8618"/>
      <c r="J8618"/>
      <c r="K8618"/>
      <c r="L8618"/>
      <c r="M8618"/>
      <c r="N8618"/>
      <c r="O8618"/>
      <c r="P8618"/>
      <c r="Q8618"/>
      <c r="R8618"/>
      <c r="S8618"/>
      <c r="T8618"/>
      <c r="U8618"/>
      <c r="V8618"/>
      <c r="W8618"/>
      <c r="X8618"/>
      <c r="Y8618"/>
      <c r="Z8618"/>
    </row>
    <row r="8619" spans="1:26" x14ac:dyDescent="0.25">
      <c r="A8619"/>
      <c r="B8619"/>
      <c r="C8619"/>
      <c r="D8619"/>
      <c r="E8619"/>
      <c r="F8619"/>
      <c r="G8619"/>
      <c r="H8619"/>
      <c r="I8619"/>
      <c r="J8619"/>
      <c r="K8619"/>
      <c r="L8619"/>
      <c r="M8619"/>
      <c r="N8619"/>
      <c r="O8619"/>
      <c r="P8619"/>
      <c r="Q8619"/>
      <c r="R8619"/>
      <c r="S8619"/>
      <c r="T8619"/>
      <c r="U8619"/>
      <c r="V8619"/>
      <c r="W8619"/>
      <c r="X8619"/>
      <c r="Y8619"/>
      <c r="Z8619"/>
    </row>
    <row r="8620" spans="1:26" x14ac:dyDescent="0.25">
      <c r="A8620"/>
      <c r="B8620"/>
      <c r="C8620"/>
      <c r="D8620"/>
      <c r="E8620"/>
      <c r="F8620"/>
      <c r="G8620"/>
      <c r="H8620"/>
      <c r="I8620"/>
      <c r="J8620"/>
      <c r="K8620"/>
      <c r="L8620"/>
      <c r="M8620"/>
      <c r="N8620"/>
      <c r="O8620"/>
      <c r="P8620"/>
      <c r="Q8620"/>
      <c r="R8620"/>
      <c r="S8620"/>
      <c r="T8620"/>
      <c r="U8620"/>
      <c r="V8620"/>
      <c r="W8620"/>
      <c r="X8620"/>
      <c r="Y8620"/>
      <c r="Z8620"/>
    </row>
    <row r="8621" spans="1:26" x14ac:dyDescent="0.25">
      <c r="A8621"/>
      <c r="B8621"/>
      <c r="C8621"/>
      <c r="D8621"/>
      <c r="E8621"/>
      <c r="F8621"/>
      <c r="G8621"/>
      <c r="H8621"/>
      <c r="I8621"/>
      <c r="J8621"/>
      <c r="K8621"/>
      <c r="L8621"/>
      <c r="M8621"/>
      <c r="N8621"/>
      <c r="O8621"/>
      <c r="P8621"/>
      <c r="Q8621"/>
      <c r="R8621"/>
      <c r="S8621"/>
      <c r="T8621"/>
      <c r="U8621"/>
      <c r="V8621"/>
      <c r="W8621"/>
      <c r="X8621"/>
      <c r="Y8621"/>
      <c r="Z8621"/>
    </row>
    <row r="8622" spans="1:26" x14ac:dyDescent="0.25">
      <c r="A8622"/>
      <c r="B8622"/>
      <c r="C8622"/>
      <c r="D8622"/>
      <c r="E8622"/>
      <c r="F8622"/>
      <c r="G8622"/>
      <c r="H8622"/>
      <c r="I8622"/>
      <c r="J8622"/>
      <c r="K8622"/>
      <c r="L8622"/>
      <c r="M8622"/>
      <c r="N8622"/>
      <c r="O8622"/>
      <c r="P8622"/>
      <c r="Q8622"/>
      <c r="R8622"/>
      <c r="S8622"/>
      <c r="T8622"/>
      <c r="U8622"/>
      <c r="V8622"/>
      <c r="W8622"/>
      <c r="X8622"/>
      <c r="Y8622"/>
      <c r="Z8622"/>
    </row>
    <row r="8623" spans="1:26" x14ac:dyDescent="0.25">
      <c r="A8623"/>
      <c r="B8623"/>
      <c r="C8623"/>
      <c r="D8623"/>
      <c r="E8623"/>
      <c r="F8623"/>
      <c r="G8623"/>
      <c r="H8623"/>
      <c r="I8623"/>
      <c r="J8623"/>
      <c r="K8623"/>
      <c r="L8623"/>
      <c r="M8623"/>
      <c r="N8623"/>
      <c r="O8623"/>
      <c r="P8623"/>
      <c r="Q8623"/>
      <c r="R8623"/>
      <c r="S8623"/>
      <c r="T8623"/>
      <c r="U8623"/>
      <c r="V8623"/>
      <c r="W8623"/>
      <c r="X8623"/>
      <c r="Y8623"/>
      <c r="Z8623"/>
    </row>
    <row r="8624" spans="1:26" x14ac:dyDescent="0.25">
      <c r="A8624"/>
      <c r="B8624"/>
      <c r="C8624"/>
      <c r="D8624"/>
      <c r="E8624"/>
      <c r="F8624"/>
      <c r="G8624"/>
      <c r="H8624"/>
      <c r="I8624"/>
      <c r="J8624"/>
      <c r="K8624"/>
      <c r="L8624"/>
      <c r="M8624"/>
      <c r="N8624"/>
      <c r="O8624"/>
      <c r="P8624"/>
      <c r="Q8624"/>
      <c r="R8624"/>
      <c r="S8624"/>
      <c r="T8624"/>
      <c r="U8624"/>
      <c r="V8624"/>
      <c r="W8624"/>
      <c r="X8624"/>
      <c r="Y8624"/>
      <c r="Z8624"/>
    </row>
    <row r="8625" spans="1:26" x14ac:dyDescent="0.25">
      <c r="A8625"/>
      <c r="B8625"/>
      <c r="C8625"/>
      <c r="D8625"/>
      <c r="E8625"/>
      <c r="F8625"/>
      <c r="G8625"/>
      <c r="H8625"/>
      <c r="I8625"/>
      <c r="J8625"/>
      <c r="K8625"/>
      <c r="L8625"/>
      <c r="M8625"/>
      <c r="N8625"/>
      <c r="O8625"/>
      <c r="P8625"/>
      <c r="Q8625"/>
      <c r="R8625"/>
      <c r="S8625"/>
      <c r="T8625"/>
      <c r="U8625"/>
      <c r="V8625"/>
      <c r="W8625"/>
      <c r="X8625"/>
      <c r="Y8625"/>
      <c r="Z8625"/>
    </row>
    <row r="8626" spans="1:26" x14ac:dyDescent="0.25">
      <c r="A8626"/>
      <c r="B8626"/>
      <c r="C8626"/>
      <c r="D8626"/>
      <c r="E8626"/>
      <c r="F8626"/>
      <c r="G8626"/>
      <c r="H8626"/>
      <c r="I8626"/>
      <c r="J8626"/>
      <c r="K8626"/>
      <c r="L8626"/>
      <c r="M8626"/>
      <c r="N8626"/>
      <c r="O8626"/>
      <c r="P8626"/>
      <c r="Q8626"/>
      <c r="R8626"/>
      <c r="S8626"/>
      <c r="T8626"/>
      <c r="U8626"/>
      <c r="V8626"/>
      <c r="W8626"/>
      <c r="X8626"/>
      <c r="Y8626"/>
      <c r="Z8626"/>
    </row>
    <row r="8627" spans="1:26" x14ac:dyDescent="0.25">
      <c r="A8627"/>
      <c r="B8627"/>
      <c r="C8627"/>
      <c r="D8627"/>
      <c r="E8627"/>
      <c r="F8627"/>
      <c r="G8627"/>
      <c r="H8627"/>
      <c r="I8627"/>
      <c r="J8627"/>
      <c r="K8627"/>
      <c r="L8627"/>
      <c r="M8627"/>
      <c r="N8627"/>
      <c r="O8627"/>
      <c r="P8627"/>
      <c r="Q8627"/>
      <c r="R8627"/>
      <c r="S8627"/>
      <c r="T8627"/>
      <c r="U8627"/>
      <c r="V8627"/>
      <c r="W8627"/>
      <c r="X8627"/>
      <c r="Y8627"/>
      <c r="Z8627"/>
    </row>
    <row r="8628" spans="1:26" x14ac:dyDescent="0.25">
      <c r="A8628"/>
      <c r="B8628"/>
      <c r="C8628"/>
      <c r="D8628"/>
      <c r="E8628"/>
      <c r="F8628"/>
      <c r="G8628"/>
      <c r="H8628"/>
      <c r="I8628"/>
      <c r="J8628"/>
      <c r="K8628"/>
      <c r="L8628"/>
      <c r="M8628"/>
      <c r="N8628"/>
      <c r="O8628"/>
      <c r="P8628"/>
      <c r="Q8628"/>
      <c r="R8628"/>
      <c r="S8628"/>
      <c r="T8628"/>
      <c r="U8628"/>
      <c r="V8628"/>
      <c r="W8628"/>
      <c r="X8628"/>
      <c r="Y8628"/>
      <c r="Z8628"/>
    </row>
    <row r="8629" spans="1:26" x14ac:dyDescent="0.25">
      <c r="A8629"/>
      <c r="B8629"/>
      <c r="C8629"/>
      <c r="D8629"/>
      <c r="E8629"/>
      <c r="F8629"/>
      <c r="G8629"/>
      <c r="H8629"/>
      <c r="I8629"/>
      <c r="J8629"/>
      <c r="K8629"/>
      <c r="L8629"/>
      <c r="M8629"/>
      <c r="N8629"/>
      <c r="O8629"/>
      <c r="P8629"/>
      <c r="Q8629"/>
      <c r="R8629"/>
      <c r="S8629"/>
      <c r="T8629"/>
      <c r="U8629"/>
      <c r="V8629"/>
      <c r="W8629"/>
      <c r="X8629"/>
      <c r="Y8629"/>
      <c r="Z8629"/>
    </row>
    <row r="8630" spans="1:26" x14ac:dyDescent="0.25">
      <c r="A8630"/>
      <c r="B8630"/>
      <c r="C8630"/>
      <c r="D8630"/>
      <c r="E8630"/>
      <c r="F8630"/>
      <c r="G8630"/>
      <c r="H8630"/>
      <c r="I8630"/>
      <c r="J8630"/>
      <c r="K8630"/>
      <c r="L8630"/>
      <c r="M8630"/>
      <c r="N8630"/>
      <c r="O8630"/>
      <c r="P8630"/>
      <c r="Q8630"/>
      <c r="R8630"/>
      <c r="S8630"/>
      <c r="T8630"/>
      <c r="U8630"/>
      <c r="V8630"/>
      <c r="W8630"/>
      <c r="X8630"/>
      <c r="Y8630"/>
      <c r="Z8630"/>
    </row>
    <row r="8631" spans="1:26" x14ac:dyDescent="0.25">
      <c r="A8631"/>
      <c r="B8631"/>
      <c r="C8631"/>
      <c r="D8631"/>
      <c r="E8631"/>
      <c r="F8631"/>
      <c r="G8631"/>
      <c r="H8631"/>
      <c r="I8631"/>
      <c r="J8631"/>
      <c r="K8631"/>
      <c r="L8631"/>
      <c r="M8631"/>
      <c r="N8631"/>
      <c r="O8631"/>
      <c r="P8631"/>
      <c r="Q8631"/>
      <c r="R8631"/>
      <c r="S8631"/>
      <c r="T8631"/>
      <c r="U8631"/>
      <c r="V8631"/>
      <c r="W8631"/>
      <c r="X8631"/>
      <c r="Y8631"/>
      <c r="Z8631"/>
    </row>
    <row r="8632" spans="1:26" x14ac:dyDescent="0.25">
      <c r="A8632"/>
      <c r="B8632"/>
      <c r="C8632"/>
      <c r="D8632"/>
      <c r="E8632"/>
      <c r="F8632"/>
      <c r="G8632"/>
      <c r="H8632"/>
      <c r="I8632"/>
      <c r="J8632"/>
      <c r="K8632"/>
      <c r="L8632"/>
      <c r="M8632"/>
      <c r="N8632"/>
      <c r="O8632"/>
      <c r="P8632"/>
      <c r="Q8632"/>
      <c r="R8632"/>
      <c r="S8632"/>
      <c r="T8632"/>
      <c r="U8632"/>
      <c r="V8632"/>
      <c r="W8632"/>
      <c r="X8632"/>
      <c r="Y8632"/>
      <c r="Z8632"/>
    </row>
    <row r="8633" spans="1:26" x14ac:dyDescent="0.25">
      <c r="A8633"/>
      <c r="B8633"/>
      <c r="C8633"/>
      <c r="D8633"/>
      <c r="E8633"/>
      <c r="F8633"/>
      <c r="G8633"/>
      <c r="H8633"/>
      <c r="I8633"/>
      <c r="J8633"/>
      <c r="K8633"/>
      <c r="L8633"/>
      <c r="M8633"/>
      <c r="N8633"/>
      <c r="O8633"/>
      <c r="P8633"/>
      <c r="Q8633"/>
      <c r="R8633"/>
      <c r="S8633"/>
      <c r="T8633"/>
      <c r="U8633"/>
      <c r="V8633"/>
      <c r="W8633"/>
      <c r="X8633"/>
      <c r="Y8633"/>
      <c r="Z8633"/>
    </row>
    <row r="8634" spans="1:26" x14ac:dyDescent="0.25">
      <c r="A8634"/>
      <c r="B8634"/>
      <c r="C8634"/>
      <c r="D8634"/>
      <c r="E8634"/>
      <c r="F8634"/>
      <c r="G8634"/>
      <c r="H8634"/>
      <c r="I8634"/>
      <c r="J8634"/>
      <c r="K8634"/>
      <c r="L8634"/>
      <c r="M8634"/>
      <c r="N8634"/>
      <c r="O8634"/>
      <c r="P8634"/>
      <c r="Q8634"/>
      <c r="R8634"/>
      <c r="S8634"/>
      <c r="T8634"/>
      <c r="U8634"/>
      <c r="V8634"/>
      <c r="W8634"/>
      <c r="X8634"/>
      <c r="Y8634"/>
      <c r="Z8634"/>
    </row>
    <row r="8635" spans="1:26" x14ac:dyDescent="0.25">
      <c r="A8635"/>
      <c r="B8635"/>
      <c r="C8635"/>
      <c r="D8635"/>
      <c r="E8635"/>
      <c r="F8635"/>
      <c r="G8635"/>
      <c r="H8635"/>
      <c r="I8635"/>
      <c r="J8635"/>
      <c r="K8635"/>
      <c r="L8635"/>
      <c r="M8635"/>
      <c r="N8635"/>
      <c r="O8635"/>
      <c r="P8635"/>
      <c r="Q8635"/>
      <c r="R8635"/>
      <c r="S8635"/>
      <c r="T8635"/>
      <c r="U8635"/>
      <c r="V8635"/>
      <c r="W8635"/>
      <c r="X8635"/>
      <c r="Y8635"/>
      <c r="Z8635"/>
    </row>
    <row r="8636" spans="1:26" x14ac:dyDescent="0.25">
      <c r="A8636"/>
      <c r="B8636"/>
      <c r="C8636"/>
      <c r="D8636"/>
      <c r="E8636"/>
      <c r="F8636"/>
      <c r="G8636"/>
      <c r="H8636"/>
      <c r="I8636"/>
      <c r="J8636"/>
      <c r="K8636"/>
      <c r="L8636"/>
      <c r="M8636"/>
      <c r="N8636"/>
      <c r="O8636"/>
      <c r="P8636"/>
      <c r="Q8636"/>
      <c r="R8636"/>
      <c r="S8636"/>
      <c r="T8636"/>
      <c r="U8636"/>
      <c r="V8636"/>
      <c r="W8636"/>
      <c r="X8636"/>
      <c r="Y8636"/>
      <c r="Z8636"/>
    </row>
    <row r="8637" spans="1:26" x14ac:dyDescent="0.25">
      <c r="A8637"/>
      <c r="B8637"/>
      <c r="C8637"/>
      <c r="D8637"/>
      <c r="E8637"/>
      <c r="F8637"/>
      <c r="G8637"/>
      <c r="H8637"/>
      <c r="I8637"/>
      <c r="J8637"/>
      <c r="K8637"/>
      <c r="L8637"/>
      <c r="M8637"/>
      <c r="N8637"/>
      <c r="O8637"/>
      <c r="P8637"/>
      <c r="Q8637"/>
      <c r="R8637"/>
      <c r="S8637"/>
      <c r="T8637"/>
      <c r="U8637"/>
      <c r="V8637"/>
      <c r="W8637"/>
      <c r="X8637"/>
      <c r="Y8637"/>
      <c r="Z8637"/>
    </row>
    <row r="8638" spans="1:26" x14ac:dyDescent="0.25">
      <c r="A8638"/>
      <c r="B8638"/>
      <c r="C8638"/>
      <c r="D8638"/>
      <c r="E8638"/>
      <c r="F8638"/>
      <c r="G8638"/>
      <c r="H8638"/>
      <c r="I8638"/>
      <c r="J8638"/>
      <c r="K8638"/>
      <c r="L8638"/>
      <c r="M8638"/>
      <c r="N8638"/>
      <c r="O8638"/>
      <c r="P8638"/>
      <c r="Q8638"/>
      <c r="R8638"/>
      <c r="S8638"/>
      <c r="T8638"/>
      <c r="U8638"/>
      <c r="V8638"/>
      <c r="W8638"/>
      <c r="X8638"/>
      <c r="Y8638"/>
      <c r="Z8638"/>
    </row>
    <row r="8639" spans="1:26" x14ac:dyDescent="0.25">
      <c r="A8639"/>
      <c r="B8639"/>
      <c r="C8639"/>
      <c r="D8639"/>
      <c r="E8639"/>
      <c r="F8639"/>
      <c r="G8639"/>
      <c r="H8639"/>
      <c r="I8639"/>
      <c r="J8639"/>
      <c r="K8639"/>
      <c r="L8639"/>
      <c r="M8639"/>
      <c r="N8639"/>
      <c r="O8639"/>
      <c r="P8639"/>
      <c r="Q8639"/>
      <c r="R8639"/>
      <c r="S8639"/>
      <c r="T8639"/>
      <c r="U8639"/>
      <c r="V8639"/>
      <c r="W8639"/>
      <c r="X8639"/>
      <c r="Y8639"/>
      <c r="Z8639"/>
    </row>
    <row r="8640" spans="1:26" x14ac:dyDescent="0.25">
      <c r="A8640"/>
      <c r="B8640"/>
      <c r="C8640"/>
      <c r="D8640"/>
      <c r="E8640"/>
      <c r="F8640"/>
      <c r="G8640"/>
      <c r="H8640"/>
      <c r="I8640"/>
      <c r="J8640"/>
      <c r="K8640"/>
      <c r="L8640"/>
      <c r="M8640"/>
      <c r="N8640"/>
      <c r="O8640"/>
      <c r="P8640"/>
      <c r="Q8640"/>
      <c r="R8640"/>
      <c r="S8640"/>
      <c r="T8640"/>
      <c r="U8640"/>
      <c r="V8640"/>
      <c r="W8640"/>
      <c r="X8640"/>
      <c r="Y8640"/>
      <c r="Z8640"/>
    </row>
    <row r="8641" spans="1:26" x14ac:dyDescent="0.25">
      <c r="A8641"/>
      <c r="B8641"/>
      <c r="C8641"/>
      <c r="D8641"/>
      <c r="E8641"/>
      <c r="F8641"/>
      <c r="G8641"/>
      <c r="H8641"/>
      <c r="I8641"/>
      <c r="J8641"/>
      <c r="K8641"/>
      <c r="L8641"/>
      <c r="M8641"/>
      <c r="N8641"/>
      <c r="O8641"/>
      <c r="P8641"/>
      <c r="Q8641"/>
      <c r="R8641"/>
      <c r="S8641"/>
      <c r="T8641"/>
      <c r="U8641"/>
      <c r="V8641"/>
      <c r="W8641"/>
      <c r="X8641"/>
      <c r="Y8641"/>
      <c r="Z8641"/>
    </row>
    <row r="8642" spans="1:26" x14ac:dyDescent="0.25">
      <c r="A8642"/>
      <c r="B8642"/>
      <c r="C8642"/>
      <c r="D8642"/>
      <c r="E8642"/>
      <c r="F8642"/>
      <c r="G8642"/>
      <c r="H8642"/>
      <c r="I8642"/>
      <c r="J8642"/>
      <c r="K8642"/>
      <c r="L8642"/>
      <c r="M8642"/>
      <c r="N8642"/>
      <c r="O8642"/>
      <c r="P8642"/>
      <c r="Q8642"/>
      <c r="R8642"/>
      <c r="S8642"/>
      <c r="T8642"/>
      <c r="U8642"/>
      <c r="V8642"/>
      <c r="W8642"/>
      <c r="X8642"/>
      <c r="Y8642"/>
      <c r="Z8642"/>
    </row>
    <row r="8643" spans="1:26" x14ac:dyDescent="0.25">
      <c r="A8643"/>
      <c r="B8643"/>
      <c r="C8643"/>
      <c r="D8643"/>
      <c r="E8643"/>
      <c r="F8643"/>
      <c r="G8643"/>
      <c r="H8643"/>
      <c r="I8643"/>
      <c r="J8643"/>
      <c r="K8643"/>
      <c r="L8643"/>
      <c r="M8643"/>
      <c r="N8643"/>
      <c r="O8643"/>
      <c r="P8643"/>
      <c r="Q8643"/>
      <c r="R8643"/>
      <c r="S8643"/>
      <c r="T8643"/>
      <c r="U8643"/>
      <c r="V8643"/>
      <c r="W8643"/>
      <c r="X8643"/>
      <c r="Y8643"/>
      <c r="Z8643"/>
    </row>
    <row r="8644" spans="1:26" x14ac:dyDescent="0.25">
      <c r="A8644"/>
      <c r="B8644"/>
      <c r="C8644"/>
      <c r="D8644"/>
      <c r="E8644"/>
      <c r="F8644"/>
      <c r="G8644"/>
      <c r="H8644"/>
      <c r="I8644"/>
      <c r="J8644"/>
      <c r="K8644"/>
      <c r="L8644"/>
      <c r="M8644"/>
      <c r="N8644"/>
      <c r="O8644"/>
      <c r="P8644"/>
      <c r="Q8644"/>
      <c r="R8644"/>
      <c r="S8644"/>
      <c r="T8644"/>
      <c r="U8644"/>
      <c r="V8644"/>
      <c r="W8644"/>
      <c r="X8644"/>
      <c r="Y8644"/>
      <c r="Z8644"/>
    </row>
    <row r="8645" spans="1:26" x14ac:dyDescent="0.25">
      <c r="A8645"/>
      <c r="B8645"/>
      <c r="C8645"/>
      <c r="D8645"/>
      <c r="E8645"/>
      <c r="F8645"/>
      <c r="G8645"/>
      <c r="H8645"/>
      <c r="I8645"/>
      <c r="J8645"/>
      <c r="K8645"/>
      <c r="L8645"/>
      <c r="M8645"/>
      <c r="N8645"/>
      <c r="O8645"/>
      <c r="P8645"/>
      <c r="Q8645"/>
      <c r="R8645"/>
      <c r="S8645"/>
      <c r="T8645"/>
      <c r="U8645"/>
      <c r="V8645"/>
      <c r="W8645"/>
      <c r="X8645"/>
      <c r="Y8645"/>
      <c r="Z8645"/>
    </row>
    <row r="8646" spans="1:26" x14ac:dyDescent="0.25">
      <c r="A8646"/>
      <c r="B8646"/>
      <c r="C8646"/>
      <c r="D8646"/>
      <c r="E8646"/>
      <c r="F8646"/>
      <c r="G8646"/>
      <c r="H8646"/>
      <c r="I8646"/>
      <c r="J8646"/>
      <c r="K8646"/>
      <c r="L8646"/>
      <c r="M8646"/>
      <c r="N8646"/>
      <c r="O8646"/>
      <c r="P8646"/>
      <c r="Q8646"/>
      <c r="R8646"/>
      <c r="S8646"/>
      <c r="T8646"/>
      <c r="U8646"/>
      <c r="V8646"/>
      <c r="W8646"/>
      <c r="X8646"/>
      <c r="Y8646"/>
      <c r="Z8646"/>
    </row>
    <row r="8647" spans="1:26" x14ac:dyDescent="0.25">
      <c r="A8647"/>
      <c r="B8647"/>
      <c r="C8647"/>
      <c r="D8647"/>
      <c r="E8647"/>
      <c r="F8647"/>
      <c r="G8647"/>
      <c r="H8647"/>
      <c r="I8647"/>
      <c r="J8647"/>
      <c r="K8647"/>
      <c r="L8647"/>
      <c r="M8647"/>
      <c r="N8647"/>
      <c r="O8647"/>
      <c r="P8647"/>
      <c r="Q8647"/>
      <c r="R8647"/>
      <c r="S8647"/>
      <c r="T8647"/>
      <c r="U8647"/>
      <c r="V8647"/>
      <c r="W8647"/>
      <c r="X8647"/>
      <c r="Y8647"/>
      <c r="Z8647"/>
    </row>
    <row r="8648" spans="1:26" x14ac:dyDescent="0.25">
      <c r="A8648"/>
      <c r="B8648"/>
      <c r="C8648"/>
      <c r="D8648"/>
      <c r="E8648"/>
      <c r="F8648"/>
      <c r="G8648"/>
      <c r="H8648"/>
      <c r="I8648"/>
      <c r="J8648"/>
      <c r="K8648"/>
      <c r="L8648"/>
      <c r="M8648"/>
      <c r="N8648"/>
      <c r="O8648"/>
      <c r="P8648"/>
      <c r="Q8648"/>
      <c r="R8648"/>
      <c r="S8648"/>
      <c r="T8648"/>
      <c r="U8648"/>
      <c r="V8648"/>
      <c r="W8648"/>
      <c r="X8648"/>
      <c r="Y8648"/>
      <c r="Z8648"/>
    </row>
    <row r="8649" spans="1:26" x14ac:dyDescent="0.25">
      <c r="A8649"/>
      <c r="B8649"/>
      <c r="C8649"/>
      <c r="D8649"/>
      <c r="E8649"/>
      <c r="F8649"/>
      <c r="G8649"/>
      <c r="H8649"/>
      <c r="I8649"/>
      <c r="J8649"/>
      <c r="K8649"/>
      <c r="L8649"/>
      <c r="M8649"/>
      <c r="N8649"/>
      <c r="O8649"/>
      <c r="P8649"/>
      <c r="Q8649"/>
      <c r="R8649"/>
      <c r="S8649"/>
      <c r="T8649"/>
      <c r="U8649"/>
      <c r="V8649"/>
      <c r="W8649"/>
      <c r="X8649"/>
      <c r="Y8649"/>
      <c r="Z8649"/>
    </row>
    <row r="8650" spans="1:26" x14ac:dyDescent="0.25">
      <c r="A8650"/>
      <c r="B8650"/>
      <c r="C8650"/>
      <c r="D8650"/>
      <c r="E8650"/>
      <c r="F8650"/>
      <c r="G8650"/>
      <c r="H8650"/>
      <c r="I8650"/>
      <c r="J8650"/>
      <c r="K8650"/>
      <c r="L8650"/>
      <c r="M8650"/>
      <c r="N8650"/>
      <c r="O8650"/>
      <c r="P8650"/>
      <c r="Q8650"/>
      <c r="R8650"/>
      <c r="S8650"/>
      <c r="T8650"/>
      <c r="U8650"/>
      <c r="V8650"/>
      <c r="W8650"/>
      <c r="X8650"/>
      <c r="Y8650"/>
      <c r="Z8650"/>
    </row>
    <row r="8651" spans="1:26" x14ac:dyDescent="0.25">
      <c r="A8651"/>
      <c r="B8651"/>
      <c r="C8651"/>
      <c r="D8651"/>
      <c r="E8651"/>
      <c r="F8651"/>
      <c r="G8651"/>
      <c r="H8651"/>
      <c r="I8651"/>
      <c r="J8651"/>
      <c r="K8651"/>
      <c r="L8651"/>
      <c r="M8651"/>
      <c r="N8651"/>
      <c r="O8651"/>
      <c r="P8651"/>
      <c r="Q8651"/>
      <c r="R8651"/>
      <c r="S8651"/>
      <c r="T8651"/>
      <c r="U8651"/>
      <c r="V8651"/>
      <c r="W8651"/>
      <c r="X8651"/>
      <c r="Y8651"/>
      <c r="Z8651"/>
    </row>
    <row r="8652" spans="1:26" x14ac:dyDescent="0.25">
      <c r="A8652"/>
      <c r="B8652"/>
      <c r="C8652"/>
      <c r="D8652"/>
      <c r="E8652"/>
      <c r="F8652"/>
      <c r="G8652"/>
      <c r="H8652"/>
      <c r="I8652"/>
      <c r="J8652"/>
      <c r="K8652"/>
      <c r="L8652"/>
      <c r="M8652"/>
      <c r="N8652"/>
      <c r="O8652"/>
      <c r="P8652"/>
      <c r="Q8652"/>
      <c r="R8652"/>
      <c r="S8652"/>
      <c r="T8652"/>
      <c r="U8652"/>
      <c r="V8652"/>
      <c r="W8652"/>
      <c r="X8652"/>
      <c r="Y8652"/>
      <c r="Z8652"/>
    </row>
    <row r="8653" spans="1:26" x14ac:dyDescent="0.25">
      <c r="A8653"/>
      <c r="B8653"/>
      <c r="C8653"/>
      <c r="D8653"/>
      <c r="E8653"/>
      <c r="F8653"/>
      <c r="G8653"/>
      <c r="H8653"/>
      <c r="I8653"/>
      <c r="J8653"/>
      <c r="K8653"/>
      <c r="L8653"/>
      <c r="M8653"/>
      <c r="N8653"/>
      <c r="O8653"/>
      <c r="P8653"/>
      <c r="Q8653"/>
      <c r="R8653"/>
      <c r="S8653"/>
      <c r="T8653"/>
      <c r="U8653"/>
      <c r="V8653"/>
      <c r="W8653"/>
      <c r="X8653"/>
      <c r="Y8653"/>
      <c r="Z8653"/>
    </row>
    <row r="8654" spans="1:26" x14ac:dyDescent="0.25">
      <c r="A8654"/>
      <c r="B8654"/>
      <c r="C8654"/>
      <c r="D8654"/>
      <c r="E8654"/>
      <c r="F8654"/>
      <c r="G8654"/>
      <c r="H8654"/>
      <c r="I8654"/>
      <c r="J8654"/>
      <c r="K8654"/>
      <c r="L8654"/>
      <c r="M8654"/>
      <c r="N8654"/>
      <c r="O8654"/>
      <c r="P8654"/>
      <c r="Q8654"/>
      <c r="R8654"/>
      <c r="S8654"/>
      <c r="T8654"/>
      <c r="U8654"/>
      <c r="V8654"/>
      <c r="W8654"/>
      <c r="X8654"/>
      <c r="Y8654"/>
      <c r="Z8654"/>
    </row>
    <row r="8655" spans="1:26" x14ac:dyDescent="0.25">
      <c r="A8655"/>
      <c r="B8655"/>
      <c r="C8655"/>
      <c r="D8655"/>
      <c r="E8655"/>
      <c r="F8655"/>
      <c r="G8655"/>
      <c r="H8655"/>
      <c r="I8655"/>
      <c r="J8655"/>
      <c r="K8655"/>
      <c r="L8655"/>
      <c r="M8655"/>
      <c r="N8655"/>
      <c r="O8655"/>
      <c r="P8655"/>
      <c r="Q8655"/>
      <c r="R8655"/>
      <c r="S8655"/>
      <c r="T8655"/>
      <c r="U8655"/>
      <c r="V8655"/>
      <c r="W8655"/>
      <c r="X8655"/>
      <c r="Y8655"/>
      <c r="Z8655"/>
    </row>
    <row r="8656" spans="1:26" x14ac:dyDescent="0.25">
      <c r="A8656"/>
      <c r="B8656"/>
      <c r="C8656"/>
      <c r="D8656"/>
      <c r="E8656"/>
      <c r="F8656"/>
      <c r="G8656"/>
      <c r="H8656"/>
      <c r="I8656"/>
      <c r="J8656"/>
      <c r="K8656"/>
      <c r="L8656"/>
      <c r="M8656"/>
      <c r="N8656"/>
      <c r="O8656"/>
      <c r="P8656"/>
      <c r="Q8656"/>
      <c r="R8656"/>
      <c r="S8656"/>
      <c r="T8656"/>
      <c r="U8656"/>
      <c r="V8656"/>
      <c r="W8656"/>
      <c r="X8656"/>
      <c r="Y8656"/>
      <c r="Z8656"/>
    </row>
    <row r="8657" spans="1:26" x14ac:dyDescent="0.25">
      <c r="A8657"/>
      <c r="B8657"/>
      <c r="C8657"/>
      <c r="D8657"/>
      <c r="E8657"/>
      <c r="F8657"/>
      <c r="G8657"/>
      <c r="H8657"/>
      <c r="I8657"/>
      <c r="J8657"/>
      <c r="K8657"/>
      <c r="L8657"/>
      <c r="M8657"/>
      <c r="N8657"/>
      <c r="O8657"/>
      <c r="P8657"/>
      <c r="Q8657"/>
      <c r="R8657"/>
      <c r="S8657"/>
      <c r="T8657"/>
      <c r="U8657"/>
      <c r="V8657"/>
      <c r="W8657"/>
      <c r="X8657"/>
      <c r="Y8657"/>
      <c r="Z8657"/>
    </row>
    <row r="8658" spans="1:26" x14ac:dyDescent="0.25">
      <c r="A8658"/>
      <c r="B8658"/>
      <c r="C8658"/>
      <c r="D8658"/>
      <c r="E8658"/>
      <c r="F8658"/>
      <c r="G8658"/>
      <c r="H8658"/>
      <c r="I8658"/>
      <c r="J8658"/>
      <c r="K8658"/>
      <c r="L8658"/>
      <c r="M8658"/>
      <c r="N8658"/>
      <c r="O8658"/>
      <c r="P8658"/>
      <c r="Q8658"/>
      <c r="R8658"/>
      <c r="S8658"/>
      <c r="T8658"/>
      <c r="U8658"/>
      <c r="V8658"/>
      <c r="W8658"/>
      <c r="X8658"/>
      <c r="Y8658"/>
      <c r="Z8658"/>
    </row>
    <row r="8659" spans="1:26" x14ac:dyDescent="0.25">
      <c r="A8659"/>
      <c r="B8659"/>
      <c r="C8659"/>
      <c r="D8659"/>
      <c r="E8659"/>
      <c r="F8659"/>
      <c r="G8659"/>
      <c r="H8659"/>
      <c r="I8659"/>
      <c r="J8659"/>
      <c r="K8659"/>
      <c r="L8659"/>
      <c r="M8659"/>
      <c r="N8659"/>
      <c r="O8659"/>
      <c r="P8659"/>
      <c r="Q8659"/>
      <c r="R8659"/>
      <c r="S8659"/>
      <c r="T8659"/>
      <c r="U8659"/>
      <c r="V8659"/>
      <c r="W8659"/>
      <c r="X8659"/>
      <c r="Y8659"/>
      <c r="Z8659"/>
    </row>
    <row r="8660" spans="1:26" x14ac:dyDescent="0.25">
      <c r="A8660"/>
      <c r="B8660"/>
      <c r="C8660"/>
      <c r="D8660"/>
      <c r="E8660"/>
      <c r="F8660"/>
      <c r="G8660"/>
      <c r="H8660"/>
      <c r="I8660"/>
      <c r="J8660"/>
      <c r="K8660"/>
      <c r="L8660"/>
      <c r="M8660"/>
      <c r="N8660"/>
      <c r="O8660"/>
      <c r="P8660"/>
      <c r="Q8660"/>
      <c r="R8660"/>
      <c r="S8660"/>
      <c r="T8660"/>
      <c r="U8660"/>
      <c r="V8660"/>
      <c r="W8660"/>
      <c r="X8660"/>
      <c r="Y8660"/>
      <c r="Z8660"/>
    </row>
    <row r="8661" spans="1:26" x14ac:dyDescent="0.25">
      <c r="A8661"/>
      <c r="B8661"/>
      <c r="C8661"/>
      <c r="D8661"/>
      <c r="E8661"/>
      <c r="F8661"/>
      <c r="G8661"/>
      <c r="H8661"/>
      <c r="I8661"/>
      <c r="J8661"/>
      <c r="K8661"/>
      <c r="L8661"/>
      <c r="M8661"/>
      <c r="N8661"/>
      <c r="O8661"/>
      <c r="P8661"/>
      <c r="Q8661"/>
      <c r="R8661"/>
      <c r="S8661"/>
      <c r="T8661"/>
      <c r="U8661"/>
      <c r="V8661"/>
      <c r="W8661"/>
      <c r="X8661"/>
      <c r="Y8661"/>
      <c r="Z8661"/>
    </row>
    <row r="8662" spans="1:26" x14ac:dyDescent="0.25">
      <c r="A8662"/>
      <c r="B8662"/>
      <c r="C8662"/>
      <c r="D8662"/>
      <c r="E8662"/>
      <c r="F8662"/>
      <c r="G8662"/>
      <c r="H8662"/>
      <c r="I8662"/>
      <c r="J8662"/>
      <c r="K8662"/>
      <c r="L8662"/>
      <c r="M8662"/>
      <c r="N8662"/>
      <c r="O8662"/>
      <c r="P8662"/>
      <c r="Q8662"/>
      <c r="R8662"/>
      <c r="S8662"/>
      <c r="T8662"/>
      <c r="U8662"/>
      <c r="V8662"/>
      <c r="W8662"/>
      <c r="X8662"/>
      <c r="Y8662"/>
      <c r="Z8662"/>
    </row>
    <row r="8663" spans="1:26" x14ac:dyDescent="0.25">
      <c r="A8663"/>
      <c r="B8663"/>
      <c r="C8663"/>
      <c r="D8663"/>
      <c r="E8663"/>
      <c r="F8663"/>
      <c r="G8663"/>
      <c r="H8663"/>
      <c r="I8663"/>
      <c r="J8663"/>
      <c r="K8663"/>
      <c r="L8663"/>
      <c r="M8663"/>
      <c r="N8663"/>
      <c r="O8663"/>
      <c r="P8663"/>
      <c r="Q8663"/>
      <c r="R8663"/>
      <c r="S8663"/>
      <c r="T8663"/>
      <c r="U8663"/>
      <c r="V8663"/>
      <c r="W8663"/>
      <c r="X8663"/>
      <c r="Y8663"/>
      <c r="Z8663"/>
    </row>
    <row r="8664" spans="1:26" x14ac:dyDescent="0.25">
      <c r="A8664"/>
      <c r="B8664"/>
      <c r="C8664"/>
      <c r="D8664"/>
      <c r="E8664"/>
      <c r="F8664"/>
      <c r="G8664"/>
      <c r="H8664"/>
      <c r="I8664"/>
      <c r="J8664"/>
      <c r="K8664"/>
      <c r="L8664"/>
      <c r="M8664"/>
      <c r="N8664"/>
      <c r="O8664"/>
      <c r="P8664"/>
      <c r="Q8664"/>
      <c r="R8664"/>
      <c r="S8664"/>
      <c r="T8664"/>
      <c r="U8664"/>
      <c r="V8664"/>
      <c r="W8664"/>
      <c r="X8664"/>
      <c r="Y8664"/>
      <c r="Z8664"/>
    </row>
    <row r="8665" spans="1:26" x14ac:dyDescent="0.25">
      <c r="A8665"/>
      <c r="B8665"/>
      <c r="C8665"/>
      <c r="D8665"/>
      <c r="E8665"/>
      <c r="F8665"/>
      <c r="G8665"/>
      <c r="H8665"/>
      <c r="I8665"/>
      <c r="J8665"/>
      <c r="K8665"/>
      <c r="L8665"/>
      <c r="M8665"/>
      <c r="N8665"/>
      <c r="O8665"/>
      <c r="P8665"/>
      <c r="Q8665"/>
      <c r="R8665"/>
      <c r="S8665"/>
      <c r="T8665"/>
      <c r="U8665"/>
      <c r="V8665"/>
      <c r="W8665"/>
      <c r="X8665"/>
      <c r="Y8665"/>
      <c r="Z8665"/>
    </row>
    <row r="8666" spans="1:26" x14ac:dyDescent="0.25">
      <c r="A8666"/>
      <c r="B8666"/>
      <c r="C8666"/>
      <c r="D8666"/>
      <c r="E8666"/>
      <c r="F8666"/>
      <c r="G8666"/>
      <c r="H8666"/>
      <c r="I8666"/>
      <c r="J8666"/>
      <c r="K8666"/>
      <c r="L8666"/>
      <c r="M8666"/>
      <c r="N8666"/>
      <c r="O8666"/>
      <c r="P8666"/>
      <c r="Q8666"/>
      <c r="R8666"/>
      <c r="S8666"/>
      <c r="T8666"/>
      <c r="U8666"/>
      <c r="V8666"/>
      <c r="W8666"/>
      <c r="X8666"/>
      <c r="Y8666"/>
      <c r="Z8666"/>
    </row>
    <row r="8667" spans="1:26" x14ac:dyDescent="0.25">
      <c r="A8667"/>
      <c r="B8667"/>
      <c r="C8667"/>
      <c r="D8667"/>
      <c r="E8667"/>
      <c r="F8667"/>
      <c r="G8667"/>
      <c r="H8667"/>
      <c r="I8667"/>
      <c r="J8667"/>
      <c r="K8667"/>
      <c r="L8667"/>
      <c r="M8667"/>
      <c r="N8667"/>
      <c r="O8667"/>
      <c r="P8667"/>
      <c r="Q8667"/>
      <c r="R8667"/>
      <c r="S8667"/>
      <c r="T8667"/>
      <c r="U8667"/>
      <c r="V8667"/>
      <c r="W8667"/>
      <c r="X8667"/>
      <c r="Y8667"/>
      <c r="Z8667"/>
    </row>
    <row r="8668" spans="1:26" x14ac:dyDescent="0.25">
      <c r="A8668"/>
      <c r="B8668"/>
      <c r="C8668"/>
      <c r="D8668"/>
      <c r="E8668"/>
      <c r="F8668"/>
      <c r="G8668"/>
      <c r="H8668"/>
      <c r="I8668"/>
      <c r="J8668"/>
      <c r="K8668"/>
      <c r="L8668"/>
      <c r="M8668"/>
      <c r="N8668"/>
      <c r="O8668"/>
      <c r="P8668"/>
      <c r="Q8668"/>
      <c r="R8668"/>
      <c r="S8668"/>
      <c r="T8668"/>
      <c r="U8668"/>
      <c r="V8668"/>
      <c r="W8668"/>
      <c r="X8668"/>
      <c r="Y8668"/>
      <c r="Z8668"/>
    </row>
    <row r="8669" spans="1:26" x14ac:dyDescent="0.25">
      <c r="A8669"/>
      <c r="B8669"/>
      <c r="C8669"/>
      <c r="D8669"/>
      <c r="E8669"/>
      <c r="F8669"/>
      <c r="G8669"/>
      <c r="H8669"/>
      <c r="I8669"/>
      <c r="J8669"/>
      <c r="K8669"/>
      <c r="L8669"/>
      <c r="M8669"/>
      <c r="N8669"/>
      <c r="O8669"/>
      <c r="P8669"/>
      <c r="Q8669"/>
      <c r="R8669"/>
      <c r="S8669"/>
      <c r="T8669"/>
      <c r="U8669"/>
      <c r="V8669"/>
      <c r="W8669"/>
      <c r="X8669"/>
      <c r="Y8669"/>
      <c r="Z8669"/>
    </row>
    <row r="8670" spans="1:26" x14ac:dyDescent="0.25">
      <c r="A8670"/>
      <c r="B8670"/>
      <c r="C8670"/>
      <c r="D8670"/>
      <c r="E8670"/>
      <c r="F8670"/>
      <c r="G8670"/>
      <c r="H8670"/>
      <c r="I8670"/>
      <c r="J8670"/>
      <c r="K8670"/>
      <c r="L8670"/>
      <c r="M8670"/>
      <c r="N8670"/>
      <c r="O8670"/>
      <c r="P8670"/>
      <c r="Q8670"/>
      <c r="R8670"/>
      <c r="S8670"/>
      <c r="T8670"/>
      <c r="U8670"/>
      <c r="V8670"/>
      <c r="W8670"/>
      <c r="X8670"/>
      <c r="Y8670"/>
      <c r="Z8670"/>
    </row>
    <row r="8671" spans="1:26" x14ac:dyDescent="0.25">
      <c r="A8671"/>
      <c r="B8671"/>
      <c r="C8671"/>
      <c r="D8671"/>
      <c r="E8671"/>
      <c r="F8671"/>
      <c r="G8671"/>
      <c r="H8671"/>
      <c r="I8671"/>
      <c r="J8671"/>
      <c r="K8671"/>
      <c r="L8671"/>
      <c r="M8671"/>
      <c r="N8671"/>
      <c r="O8671"/>
      <c r="P8671"/>
      <c r="Q8671"/>
      <c r="R8671"/>
      <c r="S8671"/>
      <c r="T8671"/>
      <c r="U8671"/>
      <c r="V8671"/>
      <c r="W8671"/>
      <c r="X8671"/>
      <c r="Y8671"/>
      <c r="Z8671"/>
    </row>
    <row r="8672" spans="1:26" x14ac:dyDescent="0.25">
      <c r="A8672"/>
      <c r="B8672"/>
      <c r="C8672"/>
      <c r="D8672"/>
      <c r="E8672"/>
      <c r="F8672"/>
      <c r="G8672"/>
      <c r="H8672"/>
      <c r="I8672"/>
      <c r="J8672"/>
      <c r="K8672"/>
      <c r="L8672"/>
      <c r="M8672"/>
      <c r="N8672"/>
      <c r="O8672"/>
      <c r="P8672"/>
      <c r="Q8672"/>
      <c r="R8672"/>
      <c r="S8672"/>
      <c r="T8672"/>
      <c r="U8672"/>
      <c r="V8672"/>
      <c r="W8672"/>
      <c r="X8672"/>
      <c r="Y8672"/>
      <c r="Z8672"/>
    </row>
    <row r="8673" spans="1:26" x14ac:dyDescent="0.25">
      <c r="A8673"/>
      <c r="B8673"/>
      <c r="C8673"/>
      <c r="D8673"/>
      <c r="E8673"/>
      <c r="F8673"/>
      <c r="G8673"/>
      <c r="H8673"/>
      <c r="I8673"/>
      <c r="J8673"/>
      <c r="K8673"/>
      <c r="L8673"/>
      <c r="M8673"/>
      <c r="N8673"/>
      <c r="O8673"/>
      <c r="P8673"/>
      <c r="Q8673"/>
      <c r="R8673"/>
      <c r="S8673"/>
      <c r="T8673"/>
      <c r="U8673"/>
      <c r="V8673"/>
      <c r="W8673"/>
      <c r="X8673"/>
      <c r="Y8673"/>
      <c r="Z8673"/>
    </row>
    <row r="8674" spans="1:26" x14ac:dyDescent="0.25">
      <c r="A8674"/>
      <c r="B8674"/>
      <c r="C8674"/>
      <c r="D8674"/>
      <c r="E8674"/>
      <c r="F8674"/>
      <c r="G8674"/>
      <c r="H8674"/>
      <c r="I8674"/>
      <c r="J8674"/>
      <c r="K8674"/>
      <c r="L8674"/>
      <c r="M8674"/>
      <c r="N8674"/>
      <c r="O8674"/>
      <c r="P8674"/>
      <c r="Q8674"/>
      <c r="R8674"/>
      <c r="S8674"/>
      <c r="T8674"/>
      <c r="U8674"/>
      <c r="V8674"/>
      <c r="W8674"/>
      <c r="X8674"/>
      <c r="Y8674"/>
      <c r="Z8674"/>
    </row>
    <row r="8675" spans="1:26" x14ac:dyDescent="0.25">
      <c r="A8675"/>
      <c r="B8675"/>
      <c r="C8675"/>
      <c r="D8675"/>
      <c r="E8675"/>
      <c r="F8675"/>
      <c r="G8675"/>
      <c r="H8675"/>
      <c r="I8675"/>
      <c r="J8675"/>
      <c r="K8675"/>
      <c r="L8675"/>
      <c r="M8675"/>
      <c r="N8675"/>
      <c r="O8675"/>
      <c r="P8675"/>
      <c r="Q8675"/>
      <c r="R8675"/>
      <c r="S8675"/>
      <c r="T8675"/>
      <c r="U8675"/>
      <c r="V8675"/>
      <c r="W8675"/>
      <c r="X8675"/>
      <c r="Y8675"/>
      <c r="Z8675"/>
    </row>
    <row r="8676" spans="1:26" x14ac:dyDescent="0.25">
      <c r="A8676"/>
      <c r="B8676"/>
      <c r="C8676"/>
      <c r="D8676"/>
      <c r="E8676"/>
      <c r="F8676"/>
      <c r="G8676"/>
      <c r="H8676"/>
      <c r="I8676"/>
      <c r="J8676"/>
      <c r="K8676"/>
      <c r="L8676"/>
      <c r="M8676"/>
      <c r="N8676"/>
      <c r="O8676"/>
      <c r="P8676"/>
      <c r="Q8676"/>
      <c r="R8676"/>
      <c r="S8676"/>
      <c r="T8676"/>
      <c r="U8676"/>
      <c r="V8676"/>
      <c r="W8676"/>
      <c r="X8676"/>
      <c r="Y8676"/>
      <c r="Z8676"/>
    </row>
    <row r="8677" spans="1:26" x14ac:dyDescent="0.25">
      <c r="A8677"/>
      <c r="B8677"/>
      <c r="C8677"/>
      <c r="D8677"/>
      <c r="E8677"/>
      <c r="F8677"/>
      <c r="G8677"/>
      <c r="H8677"/>
      <c r="I8677"/>
      <c r="J8677"/>
      <c r="K8677"/>
      <c r="L8677"/>
      <c r="M8677"/>
      <c r="N8677"/>
      <c r="O8677"/>
      <c r="P8677"/>
      <c r="Q8677"/>
      <c r="R8677"/>
      <c r="S8677"/>
      <c r="T8677"/>
      <c r="U8677"/>
      <c r="V8677"/>
      <c r="W8677"/>
      <c r="X8677"/>
      <c r="Y8677"/>
      <c r="Z8677"/>
    </row>
    <row r="8678" spans="1:26" x14ac:dyDescent="0.25">
      <c r="A8678"/>
      <c r="B8678"/>
      <c r="C8678"/>
      <c r="D8678"/>
      <c r="E8678"/>
      <c r="F8678"/>
      <c r="G8678"/>
      <c r="H8678"/>
      <c r="I8678"/>
      <c r="J8678"/>
      <c r="K8678"/>
      <c r="L8678"/>
      <c r="M8678"/>
      <c r="N8678"/>
      <c r="O8678"/>
      <c r="P8678"/>
      <c r="Q8678"/>
      <c r="R8678"/>
      <c r="S8678"/>
      <c r="T8678"/>
      <c r="U8678"/>
      <c r="V8678"/>
      <c r="W8678"/>
      <c r="X8678"/>
      <c r="Y8678"/>
      <c r="Z8678"/>
    </row>
    <row r="8679" spans="1:26" x14ac:dyDescent="0.25">
      <c r="A8679"/>
      <c r="B8679"/>
      <c r="C8679"/>
      <c r="D8679"/>
      <c r="E8679"/>
      <c r="F8679"/>
      <c r="G8679"/>
      <c r="H8679"/>
      <c r="I8679"/>
      <c r="J8679"/>
      <c r="K8679"/>
      <c r="L8679"/>
      <c r="M8679"/>
      <c r="N8679"/>
      <c r="O8679"/>
      <c r="P8679"/>
      <c r="Q8679"/>
      <c r="R8679"/>
      <c r="S8679"/>
      <c r="T8679"/>
      <c r="U8679"/>
      <c r="V8679"/>
      <c r="W8679"/>
      <c r="X8679"/>
      <c r="Y8679"/>
      <c r="Z8679"/>
    </row>
    <row r="8680" spans="1:26" x14ac:dyDescent="0.25">
      <c r="A8680"/>
      <c r="B8680"/>
      <c r="C8680"/>
      <c r="D8680"/>
      <c r="E8680"/>
      <c r="F8680"/>
      <c r="G8680"/>
      <c r="H8680"/>
      <c r="I8680"/>
      <c r="J8680"/>
      <c r="K8680"/>
      <c r="L8680"/>
      <c r="M8680"/>
      <c r="N8680"/>
      <c r="O8680"/>
      <c r="P8680"/>
      <c r="Q8680"/>
      <c r="R8680"/>
      <c r="S8680"/>
      <c r="T8680"/>
      <c r="U8680"/>
      <c r="V8680"/>
      <c r="W8680"/>
      <c r="X8680"/>
      <c r="Y8680"/>
      <c r="Z8680"/>
    </row>
    <row r="8681" spans="1:26" x14ac:dyDescent="0.25">
      <c r="A8681"/>
      <c r="B8681"/>
      <c r="C8681"/>
      <c r="D8681"/>
      <c r="E8681"/>
      <c r="F8681"/>
      <c r="G8681"/>
      <c r="H8681"/>
      <c r="I8681"/>
      <c r="J8681"/>
      <c r="K8681"/>
      <c r="L8681"/>
      <c r="M8681"/>
      <c r="N8681"/>
      <c r="O8681"/>
      <c r="P8681"/>
      <c r="Q8681"/>
      <c r="R8681"/>
      <c r="S8681"/>
      <c r="T8681"/>
      <c r="U8681"/>
      <c r="V8681"/>
      <c r="W8681"/>
      <c r="X8681"/>
      <c r="Y8681"/>
      <c r="Z8681"/>
    </row>
    <row r="8682" spans="1:26" x14ac:dyDescent="0.25">
      <c r="A8682"/>
      <c r="B8682"/>
      <c r="C8682"/>
      <c r="D8682"/>
      <c r="E8682"/>
      <c r="F8682"/>
      <c r="G8682"/>
      <c r="H8682"/>
      <c r="I8682"/>
      <c r="J8682"/>
      <c r="K8682"/>
      <c r="L8682"/>
      <c r="M8682"/>
      <c r="N8682"/>
      <c r="O8682"/>
      <c r="P8682"/>
      <c r="Q8682"/>
      <c r="R8682"/>
      <c r="S8682"/>
      <c r="T8682"/>
      <c r="U8682"/>
      <c r="V8682"/>
      <c r="W8682"/>
      <c r="X8682"/>
      <c r="Y8682"/>
      <c r="Z8682"/>
    </row>
    <row r="8683" spans="1:26" x14ac:dyDescent="0.25">
      <c r="A8683"/>
      <c r="B8683"/>
      <c r="C8683"/>
      <c r="D8683"/>
      <c r="E8683"/>
      <c r="F8683"/>
      <c r="G8683"/>
      <c r="H8683"/>
      <c r="I8683"/>
      <c r="J8683"/>
      <c r="K8683"/>
      <c r="L8683"/>
      <c r="M8683"/>
      <c r="N8683"/>
      <c r="O8683"/>
      <c r="P8683"/>
      <c r="Q8683"/>
      <c r="R8683"/>
      <c r="S8683"/>
      <c r="T8683"/>
      <c r="U8683"/>
      <c r="V8683"/>
      <c r="W8683"/>
      <c r="X8683"/>
      <c r="Y8683"/>
      <c r="Z8683"/>
    </row>
    <row r="8684" spans="1:26" x14ac:dyDescent="0.25">
      <c r="A8684"/>
      <c r="B8684"/>
      <c r="C8684"/>
      <c r="D8684"/>
      <c r="E8684"/>
      <c r="F8684"/>
      <c r="G8684"/>
      <c r="H8684"/>
      <c r="I8684"/>
      <c r="J8684"/>
      <c r="K8684"/>
      <c r="L8684"/>
      <c r="M8684"/>
      <c r="N8684"/>
      <c r="O8684"/>
      <c r="P8684"/>
      <c r="Q8684"/>
      <c r="R8684"/>
      <c r="S8684"/>
      <c r="T8684"/>
      <c r="U8684"/>
      <c r="V8684"/>
      <c r="W8684"/>
      <c r="X8684"/>
      <c r="Y8684"/>
      <c r="Z8684"/>
    </row>
    <row r="8685" spans="1:26" x14ac:dyDescent="0.25">
      <c r="A8685"/>
      <c r="B8685"/>
      <c r="C8685"/>
      <c r="D8685"/>
      <c r="E8685"/>
      <c r="F8685"/>
      <c r="G8685"/>
      <c r="H8685"/>
      <c r="I8685"/>
      <c r="J8685"/>
      <c r="K8685"/>
      <c r="L8685"/>
      <c r="M8685"/>
      <c r="N8685"/>
      <c r="O8685"/>
      <c r="P8685"/>
      <c r="Q8685"/>
      <c r="R8685"/>
      <c r="S8685"/>
      <c r="T8685"/>
      <c r="U8685"/>
      <c r="V8685"/>
      <c r="W8685"/>
      <c r="X8685"/>
      <c r="Y8685"/>
      <c r="Z8685"/>
    </row>
    <row r="8686" spans="1:26" x14ac:dyDescent="0.25">
      <c r="A8686"/>
      <c r="B8686"/>
      <c r="C8686"/>
      <c r="D8686"/>
      <c r="E8686"/>
      <c r="F8686"/>
      <c r="G8686"/>
      <c r="H8686"/>
      <c r="I8686"/>
      <c r="J8686"/>
      <c r="K8686"/>
      <c r="L8686"/>
      <c r="M8686"/>
      <c r="N8686"/>
      <c r="O8686"/>
      <c r="P8686"/>
      <c r="Q8686"/>
      <c r="R8686"/>
      <c r="S8686"/>
      <c r="T8686"/>
      <c r="U8686"/>
      <c r="V8686"/>
      <c r="W8686"/>
      <c r="X8686"/>
      <c r="Y8686"/>
      <c r="Z8686"/>
    </row>
    <row r="8687" spans="1:26" x14ac:dyDescent="0.25">
      <c r="A8687"/>
      <c r="B8687"/>
      <c r="C8687"/>
      <c r="D8687"/>
      <c r="E8687"/>
      <c r="F8687"/>
      <c r="G8687"/>
      <c r="H8687"/>
      <c r="I8687"/>
      <c r="J8687"/>
      <c r="K8687"/>
      <c r="L8687"/>
      <c r="M8687"/>
      <c r="N8687"/>
      <c r="O8687"/>
      <c r="P8687"/>
      <c r="Q8687"/>
      <c r="R8687"/>
      <c r="S8687"/>
      <c r="T8687"/>
      <c r="U8687"/>
      <c r="V8687"/>
      <c r="W8687"/>
      <c r="X8687"/>
      <c r="Y8687"/>
      <c r="Z8687"/>
    </row>
    <row r="8688" spans="1:26" x14ac:dyDescent="0.25">
      <c r="A8688"/>
      <c r="B8688"/>
      <c r="C8688"/>
      <c r="D8688"/>
      <c r="E8688"/>
      <c r="F8688"/>
      <c r="G8688"/>
      <c r="H8688"/>
      <c r="I8688"/>
      <c r="J8688"/>
      <c r="K8688"/>
      <c r="L8688"/>
      <c r="M8688"/>
      <c r="N8688"/>
      <c r="O8688"/>
      <c r="P8688"/>
      <c r="Q8688"/>
      <c r="R8688"/>
      <c r="S8688"/>
      <c r="T8688"/>
      <c r="U8688"/>
      <c r="V8688"/>
      <c r="W8688"/>
      <c r="X8688"/>
      <c r="Y8688"/>
      <c r="Z8688"/>
    </row>
    <row r="8689" spans="1:26" x14ac:dyDescent="0.25">
      <c r="A8689"/>
      <c r="B8689"/>
      <c r="C8689"/>
      <c r="D8689"/>
      <c r="E8689"/>
      <c r="F8689"/>
      <c r="G8689"/>
      <c r="H8689"/>
      <c r="I8689"/>
      <c r="J8689"/>
      <c r="K8689"/>
      <c r="L8689"/>
      <c r="M8689"/>
      <c r="N8689"/>
      <c r="O8689"/>
      <c r="P8689"/>
      <c r="Q8689"/>
      <c r="R8689"/>
      <c r="S8689"/>
      <c r="T8689"/>
      <c r="U8689"/>
      <c r="V8689"/>
      <c r="W8689"/>
      <c r="X8689"/>
      <c r="Y8689"/>
      <c r="Z8689"/>
    </row>
    <row r="8690" spans="1:26" x14ac:dyDescent="0.25">
      <c r="A8690"/>
      <c r="B8690"/>
      <c r="C8690"/>
      <c r="D8690"/>
      <c r="E8690"/>
      <c r="F8690"/>
      <c r="G8690"/>
      <c r="H8690"/>
      <c r="I8690"/>
      <c r="J8690"/>
      <c r="K8690"/>
      <c r="L8690"/>
      <c r="M8690"/>
      <c r="N8690"/>
      <c r="O8690"/>
      <c r="P8690"/>
      <c r="Q8690"/>
      <c r="R8690"/>
      <c r="S8690"/>
      <c r="T8690"/>
      <c r="U8690"/>
      <c r="V8690"/>
      <c r="W8690"/>
      <c r="X8690"/>
      <c r="Y8690"/>
      <c r="Z8690"/>
    </row>
    <row r="8691" spans="1:26" x14ac:dyDescent="0.25">
      <c r="A8691"/>
      <c r="B8691"/>
      <c r="C8691"/>
      <c r="D8691"/>
      <c r="E8691"/>
      <c r="F8691"/>
      <c r="G8691"/>
      <c r="H8691"/>
      <c r="I8691"/>
      <c r="J8691"/>
      <c r="K8691"/>
      <c r="L8691"/>
      <c r="M8691"/>
      <c r="N8691"/>
      <c r="O8691"/>
      <c r="P8691"/>
      <c r="Q8691"/>
      <c r="R8691"/>
      <c r="S8691"/>
      <c r="T8691"/>
      <c r="U8691"/>
      <c r="V8691"/>
      <c r="W8691"/>
      <c r="X8691"/>
      <c r="Y8691"/>
      <c r="Z8691"/>
    </row>
    <row r="8692" spans="1:26" x14ac:dyDescent="0.25">
      <c r="A8692"/>
      <c r="B8692"/>
      <c r="C8692"/>
      <c r="D8692"/>
      <c r="E8692"/>
      <c r="F8692"/>
      <c r="G8692"/>
      <c r="H8692"/>
      <c r="I8692"/>
      <c r="J8692"/>
      <c r="K8692"/>
      <c r="L8692"/>
      <c r="M8692"/>
      <c r="N8692"/>
      <c r="O8692"/>
      <c r="P8692"/>
      <c r="Q8692"/>
      <c r="R8692"/>
      <c r="S8692"/>
      <c r="T8692"/>
      <c r="U8692"/>
      <c r="V8692"/>
      <c r="W8692"/>
      <c r="X8692"/>
      <c r="Y8692"/>
      <c r="Z8692"/>
    </row>
    <row r="8693" spans="1:26" x14ac:dyDescent="0.25">
      <c r="A8693"/>
      <c r="B8693"/>
      <c r="C8693"/>
      <c r="D8693"/>
      <c r="E8693"/>
      <c r="F8693"/>
      <c r="G8693"/>
      <c r="H8693"/>
      <c r="I8693"/>
      <c r="J8693"/>
      <c r="K8693"/>
      <c r="L8693"/>
      <c r="M8693"/>
      <c r="N8693"/>
      <c r="O8693"/>
      <c r="P8693"/>
      <c r="Q8693"/>
      <c r="R8693"/>
      <c r="S8693"/>
      <c r="T8693"/>
      <c r="U8693"/>
      <c r="V8693"/>
      <c r="W8693"/>
      <c r="X8693"/>
      <c r="Y8693"/>
      <c r="Z8693"/>
    </row>
    <row r="8694" spans="1:26" x14ac:dyDescent="0.25">
      <c r="A8694"/>
      <c r="B8694"/>
      <c r="C8694"/>
      <c r="D8694"/>
      <c r="E8694"/>
      <c r="F8694"/>
      <c r="G8694"/>
      <c r="H8694"/>
      <c r="I8694"/>
      <c r="J8694"/>
      <c r="K8694"/>
      <c r="L8694"/>
      <c r="M8694"/>
      <c r="N8694"/>
      <c r="O8694"/>
      <c r="P8694"/>
      <c r="Q8694"/>
      <c r="R8694"/>
      <c r="S8694"/>
      <c r="T8694"/>
      <c r="U8694"/>
      <c r="V8694"/>
      <c r="W8694"/>
      <c r="X8694"/>
      <c r="Y8694"/>
      <c r="Z8694"/>
    </row>
    <row r="8695" spans="1:26" x14ac:dyDescent="0.25">
      <c r="A8695"/>
      <c r="B8695"/>
      <c r="C8695"/>
      <c r="D8695"/>
      <c r="E8695"/>
      <c r="F8695"/>
      <c r="G8695"/>
      <c r="H8695"/>
      <c r="I8695"/>
      <c r="J8695"/>
      <c r="K8695"/>
      <c r="L8695"/>
      <c r="M8695"/>
      <c r="N8695"/>
      <c r="O8695"/>
      <c r="P8695"/>
      <c r="Q8695"/>
      <c r="R8695"/>
      <c r="S8695"/>
      <c r="T8695"/>
      <c r="U8695"/>
      <c r="V8695"/>
      <c r="W8695"/>
      <c r="X8695"/>
      <c r="Y8695"/>
      <c r="Z8695"/>
    </row>
    <row r="8696" spans="1:26" x14ac:dyDescent="0.25">
      <c r="A8696"/>
      <c r="B8696"/>
      <c r="C8696"/>
      <c r="D8696"/>
      <c r="E8696"/>
      <c r="F8696"/>
      <c r="G8696"/>
      <c r="H8696"/>
      <c r="I8696"/>
      <c r="J8696"/>
      <c r="K8696"/>
      <c r="L8696"/>
      <c r="M8696"/>
      <c r="N8696"/>
      <c r="O8696"/>
      <c r="P8696"/>
      <c r="Q8696"/>
      <c r="R8696"/>
      <c r="S8696"/>
      <c r="T8696"/>
      <c r="U8696"/>
      <c r="V8696"/>
      <c r="W8696"/>
      <c r="X8696"/>
      <c r="Y8696"/>
      <c r="Z8696"/>
    </row>
    <row r="8697" spans="1:26" x14ac:dyDescent="0.25">
      <c r="A8697"/>
      <c r="B8697"/>
      <c r="C8697"/>
      <c r="D8697"/>
      <c r="E8697"/>
      <c r="F8697"/>
      <c r="G8697"/>
      <c r="H8697"/>
      <c r="I8697"/>
      <c r="J8697"/>
      <c r="K8697"/>
      <c r="L8697"/>
      <c r="M8697"/>
      <c r="N8697"/>
      <c r="O8697"/>
      <c r="P8697"/>
      <c r="Q8697"/>
      <c r="R8697"/>
      <c r="S8697"/>
      <c r="T8697"/>
      <c r="U8697"/>
      <c r="V8697"/>
      <c r="W8697"/>
      <c r="X8697"/>
      <c r="Y8697"/>
      <c r="Z8697"/>
    </row>
    <row r="8698" spans="1:26" x14ac:dyDescent="0.25">
      <c r="A8698"/>
      <c r="B8698"/>
      <c r="C8698"/>
      <c r="D8698"/>
      <c r="E8698"/>
      <c r="F8698"/>
      <c r="G8698"/>
      <c r="H8698"/>
      <c r="I8698"/>
      <c r="J8698"/>
      <c r="K8698"/>
      <c r="L8698"/>
      <c r="M8698"/>
      <c r="N8698"/>
      <c r="O8698"/>
      <c r="P8698"/>
      <c r="Q8698"/>
      <c r="R8698"/>
      <c r="S8698"/>
      <c r="T8698"/>
      <c r="U8698"/>
      <c r="V8698"/>
      <c r="W8698"/>
      <c r="X8698"/>
      <c r="Y8698"/>
      <c r="Z8698"/>
    </row>
    <row r="8699" spans="1:26" x14ac:dyDescent="0.25">
      <c r="A8699"/>
      <c r="B8699"/>
      <c r="C8699"/>
      <c r="D8699"/>
      <c r="E8699"/>
      <c r="F8699"/>
      <c r="G8699"/>
      <c r="H8699"/>
      <c r="I8699"/>
      <c r="J8699"/>
      <c r="K8699"/>
      <c r="L8699"/>
      <c r="M8699"/>
      <c r="N8699"/>
      <c r="O8699"/>
      <c r="P8699"/>
      <c r="Q8699"/>
      <c r="R8699"/>
      <c r="S8699"/>
      <c r="T8699"/>
      <c r="U8699"/>
      <c r="V8699"/>
      <c r="W8699"/>
      <c r="X8699"/>
      <c r="Y8699"/>
      <c r="Z8699"/>
    </row>
    <row r="8700" spans="1:26" x14ac:dyDescent="0.25">
      <c r="A8700"/>
      <c r="B8700"/>
      <c r="C8700"/>
      <c r="D8700"/>
      <c r="E8700"/>
      <c r="F8700"/>
      <c r="G8700"/>
      <c r="H8700"/>
      <c r="I8700"/>
      <c r="J8700"/>
      <c r="K8700"/>
      <c r="L8700"/>
      <c r="M8700"/>
      <c r="N8700"/>
      <c r="O8700"/>
      <c r="P8700"/>
      <c r="Q8700"/>
      <c r="R8700"/>
      <c r="S8700"/>
      <c r="T8700"/>
      <c r="U8700"/>
      <c r="V8700"/>
      <c r="W8700"/>
      <c r="X8700"/>
      <c r="Y8700"/>
      <c r="Z8700"/>
    </row>
    <row r="8701" spans="1:26" x14ac:dyDescent="0.25">
      <c r="A8701"/>
      <c r="B8701"/>
      <c r="C8701"/>
      <c r="D8701"/>
      <c r="E8701"/>
      <c r="F8701"/>
      <c r="G8701"/>
      <c r="H8701"/>
      <c r="I8701"/>
      <c r="J8701"/>
      <c r="K8701"/>
      <c r="L8701"/>
      <c r="M8701"/>
      <c r="N8701"/>
      <c r="O8701"/>
      <c r="P8701"/>
      <c r="Q8701"/>
      <c r="R8701"/>
      <c r="S8701"/>
      <c r="T8701"/>
      <c r="U8701"/>
      <c r="V8701"/>
      <c r="W8701"/>
      <c r="X8701"/>
      <c r="Y8701"/>
      <c r="Z8701"/>
    </row>
    <row r="8702" spans="1:26" x14ac:dyDescent="0.25">
      <c r="A8702"/>
      <c r="B8702"/>
      <c r="C8702"/>
      <c r="D8702"/>
      <c r="E8702"/>
      <c r="F8702"/>
      <c r="G8702"/>
      <c r="H8702"/>
      <c r="I8702"/>
      <c r="J8702"/>
      <c r="K8702"/>
      <c r="L8702"/>
      <c r="M8702"/>
      <c r="N8702"/>
      <c r="O8702"/>
      <c r="P8702"/>
      <c r="Q8702"/>
      <c r="R8702"/>
      <c r="S8702"/>
      <c r="T8702"/>
      <c r="U8702"/>
      <c r="V8702"/>
      <c r="W8702"/>
      <c r="X8702"/>
      <c r="Y8702"/>
      <c r="Z8702"/>
    </row>
    <row r="8703" spans="1:26" x14ac:dyDescent="0.25">
      <c r="A8703"/>
      <c r="B8703"/>
      <c r="C8703"/>
      <c r="D8703"/>
      <c r="E8703"/>
      <c r="F8703"/>
      <c r="G8703"/>
      <c r="H8703"/>
      <c r="I8703"/>
      <c r="J8703"/>
      <c r="K8703"/>
      <c r="L8703"/>
      <c r="M8703"/>
      <c r="N8703"/>
      <c r="O8703"/>
      <c r="P8703"/>
      <c r="Q8703"/>
      <c r="R8703"/>
      <c r="S8703"/>
      <c r="T8703"/>
      <c r="U8703"/>
      <c r="V8703"/>
      <c r="W8703"/>
      <c r="X8703"/>
      <c r="Y8703"/>
      <c r="Z8703"/>
    </row>
    <row r="8704" spans="1:26" x14ac:dyDescent="0.25">
      <c r="A8704"/>
      <c r="B8704"/>
      <c r="C8704"/>
      <c r="D8704"/>
      <c r="E8704"/>
      <c r="F8704"/>
      <c r="G8704"/>
      <c r="H8704"/>
      <c r="I8704"/>
      <c r="J8704"/>
      <c r="K8704"/>
      <c r="L8704"/>
      <c r="M8704"/>
      <c r="N8704"/>
      <c r="O8704"/>
      <c r="P8704"/>
      <c r="Q8704"/>
      <c r="R8704"/>
      <c r="S8704"/>
      <c r="T8704"/>
      <c r="U8704"/>
      <c r="V8704"/>
      <c r="W8704"/>
      <c r="X8704"/>
      <c r="Y8704"/>
      <c r="Z8704"/>
    </row>
    <row r="8705" spans="1:26" x14ac:dyDescent="0.25">
      <c r="A8705"/>
      <c r="B8705"/>
      <c r="C8705"/>
      <c r="D8705"/>
      <c r="E8705"/>
      <c r="F8705"/>
      <c r="G8705"/>
      <c r="H8705"/>
      <c r="I8705"/>
      <c r="J8705"/>
      <c r="K8705"/>
      <c r="L8705"/>
      <c r="M8705"/>
      <c r="N8705"/>
      <c r="O8705"/>
      <c r="P8705"/>
      <c r="Q8705"/>
      <c r="R8705"/>
      <c r="S8705"/>
      <c r="T8705"/>
      <c r="U8705"/>
      <c r="V8705"/>
      <c r="W8705"/>
      <c r="X8705"/>
      <c r="Y8705"/>
      <c r="Z8705"/>
    </row>
    <row r="8706" spans="1:26" x14ac:dyDescent="0.25">
      <c r="A8706"/>
      <c r="B8706"/>
      <c r="C8706"/>
      <c r="D8706"/>
      <c r="E8706"/>
      <c r="F8706"/>
      <c r="G8706"/>
      <c r="H8706"/>
      <c r="I8706"/>
      <c r="J8706"/>
      <c r="K8706"/>
      <c r="L8706"/>
      <c r="M8706"/>
      <c r="N8706"/>
      <c r="O8706"/>
      <c r="P8706"/>
      <c r="Q8706"/>
      <c r="R8706"/>
      <c r="S8706"/>
      <c r="T8706"/>
      <c r="U8706"/>
      <c r="V8706"/>
      <c r="W8706"/>
      <c r="X8706"/>
      <c r="Y8706"/>
      <c r="Z8706"/>
    </row>
    <row r="8707" spans="1:26" x14ac:dyDescent="0.25">
      <c r="A8707"/>
      <c r="B8707"/>
      <c r="C8707"/>
      <c r="D8707"/>
      <c r="E8707"/>
      <c r="F8707"/>
      <c r="G8707"/>
      <c r="H8707"/>
      <c r="I8707"/>
      <c r="J8707"/>
      <c r="K8707"/>
      <c r="L8707"/>
      <c r="M8707"/>
      <c r="N8707"/>
      <c r="O8707"/>
      <c r="P8707"/>
      <c r="Q8707"/>
      <c r="R8707"/>
      <c r="S8707"/>
      <c r="T8707"/>
      <c r="U8707"/>
      <c r="V8707"/>
      <c r="W8707"/>
      <c r="X8707"/>
      <c r="Y8707"/>
      <c r="Z8707"/>
    </row>
    <row r="8708" spans="1:26" x14ac:dyDescent="0.25">
      <c r="A8708"/>
      <c r="B8708"/>
      <c r="C8708"/>
      <c r="D8708"/>
      <c r="E8708"/>
      <c r="F8708"/>
      <c r="G8708"/>
      <c r="H8708"/>
      <c r="I8708"/>
      <c r="J8708"/>
      <c r="K8708"/>
      <c r="L8708"/>
      <c r="M8708"/>
      <c r="N8708"/>
      <c r="O8708"/>
      <c r="P8708"/>
      <c r="Q8708"/>
      <c r="R8708"/>
      <c r="S8708"/>
      <c r="T8708"/>
      <c r="U8708"/>
      <c r="V8708"/>
      <c r="W8708"/>
      <c r="X8708"/>
      <c r="Y8708"/>
      <c r="Z8708"/>
    </row>
    <row r="8709" spans="1:26" x14ac:dyDescent="0.25">
      <c r="A8709"/>
      <c r="B8709"/>
      <c r="C8709"/>
      <c r="D8709"/>
      <c r="E8709"/>
      <c r="F8709"/>
      <c r="G8709"/>
      <c r="H8709"/>
      <c r="I8709"/>
      <c r="J8709"/>
      <c r="K8709"/>
      <c r="L8709"/>
      <c r="M8709"/>
      <c r="N8709"/>
      <c r="O8709"/>
      <c r="P8709"/>
      <c r="Q8709"/>
      <c r="R8709"/>
      <c r="S8709"/>
      <c r="T8709"/>
      <c r="U8709"/>
      <c r="V8709"/>
      <c r="W8709"/>
      <c r="X8709"/>
      <c r="Y8709"/>
      <c r="Z8709"/>
    </row>
    <row r="8710" spans="1:26" x14ac:dyDescent="0.25">
      <c r="A8710"/>
      <c r="B8710"/>
      <c r="C8710"/>
      <c r="D8710"/>
      <c r="E8710"/>
      <c r="F8710"/>
      <c r="G8710"/>
      <c r="H8710"/>
      <c r="I8710"/>
      <c r="J8710"/>
      <c r="K8710"/>
      <c r="L8710"/>
      <c r="M8710"/>
      <c r="N8710"/>
      <c r="O8710"/>
      <c r="P8710"/>
      <c r="Q8710"/>
      <c r="R8710"/>
      <c r="S8710"/>
      <c r="T8710"/>
      <c r="U8710"/>
      <c r="V8710"/>
      <c r="W8710"/>
      <c r="X8710"/>
      <c r="Y8710"/>
      <c r="Z8710"/>
    </row>
    <row r="8711" spans="1:26" x14ac:dyDescent="0.25">
      <c r="A8711"/>
      <c r="B8711"/>
      <c r="C8711"/>
      <c r="D8711"/>
      <c r="E8711"/>
      <c r="F8711"/>
      <c r="G8711"/>
      <c r="H8711"/>
      <c r="I8711"/>
      <c r="J8711"/>
      <c r="K8711"/>
      <c r="L8711"/>
      <c r="M8711"/>
      <c r="N8711"/>
      <c r="O8711"/>
      <c r="P8711"/>
      <c r="Q8711"/>
      <c r="R8711"/>
      <c r="S8711"/>
      <c r="T8711"/>
      <c r="U8711"/>
      <c r="V8711"/>
      <c r="W8711"/>
      <c r="X8711"/>
      <c r="Y8711"/>
      <c r="Z8711"/>
    </row>
    <row r="8712" spans="1:26" x14ac:dyDescent="0.25">
      <c r="A8712"/>
      <c r="B8712"/>
      <c r="C8712"/>
      <c r="D8712"/>
      <c r="E8712"/>
      <c r="F8712"/>
      <c r="G8712"/>
      <c r="H8712"/>
      <c r="I8712"/>
      <c r="J8712"/>
      <c r="K8712"/>
      <c r="L8712"/>
      <c r="M8712"/>
      <c r="N8712"/>
      <c r="O8712"/>
      <c r="P8712"/>
      <c r="Q8712"/>
      <c r="R8712"/>
      <c r="S8712"/>
      <c r="T8712"/>
      <c r="U8712"/>
      <c r="V8712"/>
      <c r="W8712"/>
      <c r="X8712"/>
      <c r="Y8712"/>
      <c r="Z8712"/>
    </row>
    <row r="8713" spans="1:26" x14ac:dyDescent="0.25">
      <c r="A8713"/>
      <c r="B8713"/>
      <c r="C8713"/>
      <c r="D8713"/>
      <c r="E8713"/>
      <c r="F8713"/>
      <c r="G8713"/>
      <c r="H8713"/>
      <c r="I8713"/>
      <c r="J8713"/>
      <c r="K8713"/>
      <c r="L8713"/>
      <c r="M8713"/>
      <c r="N8713"/>
      <c r="O8713"/>
      <c r="P8713"/>
      <c r="Q8713"/>
      <c r="R8713"/>
      <c r="S8713"/>
      <c r="T8713"/>
      <c r="U8713"/>
      <c r="V8713"/>
      <c r="W8713"/>
      <c r="X8713"/>
      <c r="Y8713"/>
      <c r="Z8713"/>
    </row>
    <row r="8714" spans="1:26" x14ac:dyDescent="0.25">
      <c r="A8714"/>
      <c r="B8714"/>
      <c r="C8714"/>
      <c r="D8714"/>
      <c r="E8714"/>
      <c r="F8714"/>
      <c r="G8714"/>
      <c r="H8714"/>
      <c r="I8714"/>
      <c r="J8714"/>
      <c r="K8714"/>
      <c r="L8714"/>
      <c r="M8714"/>
      <c r="N8714"/>
      <c r="O8714"/>
      <c r="P8714"/>
      <c r="Q8714"/>
      <c r="R8714"/>
      <c r="S8714"/>
      <c r="T8714"/>
      <c r="U8714"/>
      <c r="V8714"/>
      <c r="W8714"/>
      <c r="X8714"/>
      <c r="Y8714"/>
      <c r="Z8714"/>
    </row>
    <row r="8715" spans="1:26" x14ac:dyDescent="0.25">
      <c r="A8715"/>
      <c r="B8715"/>
      <c r="C8715"/>
      <c r="D8715"/>
      <c r="E8715"/>
      <c r="F8715"/>
      <c r="G8715"/>
      <c r="H8715"/>
      <c r="I8715"/>
      <c r="J8715"/>
      <c r="K8715"/>
      <c r="L8715"/>
      <c r="M8715"/>
      <c r="N8715"/>
      <c r="O8715"/>
      <c r="P8715"/>
      <c r="Q8715"/>
      <c r="R8715"/>
      <c r="S8715"/>
      <c r="T8715"/>
      <c r="U8715"/>
      <c r="V8715"/>
      <c r="W8715"/>
      <c r="X8715"/>
      <c r="Y8715"/>
      <c r="Z8715"/>
    </row>
    <row r="8716" spans="1:26" x14ac:dyDescent="0.25">
      <c r="A8716"/>
      <c r="B8716"/>
      <c r="C8716"/>
      <c r="D8716"/>
      <c r="E8716"/>
      <c r="F8716"/>
      <c r="G8716"/>
      <c r="H8716"/>
      <c r="I8716"/>
      <c r="J8716"/>
      <c r="K8716"/>
      <c r="L8716"/>
      <c r="M8716"/>
      <c r="N8716"/>
      <c r="O8716"/>
      <c r="P8716"/>
      <c r="Q8716"/>
      <c r="R8716"/>
      <c r="S8716"/>
      <c r="T8716"/>
      <c r="U8716"/>
      <c r="V8716"/>
      <c r="W8716"/>
      <c r="X8716"/>
      <c r="Y8716"/>
      <c r="Z8716"/>
    </row>
    <row r="8717" spans="1:26" x14ac:dyDescent="0.25">
      <c r="A8717"/>
      <c r="B8717"/>
      <c r="C8717"/>
      <c r="D8717"/>
      <c r="E8717"/>
      <c r="F8717"/>
      <c r="G8717"/>
      <c r="H8717"/>
      <c r="I8717"/>
      <c r="J8717"/>
      <c r="K8717"/>
      <c r="L8717"/>
      <c r="M8717"/>
      <c r="N8717"/>
      <c r="O8717"/>
      <c r="P8717"/>
      <c r="Q8717"/>
      <c r="R8717"/>
      <c r="S8717"/>
      <c r="T8717"/>
      <c r="U8717"/>
      <c r="V8717"/>
      <c r="W8717"/>
      <c r="X8717"/>
      <c r="Y8717"/>
      <c r="Z8717"/>
    </row>
    <row r="8718" spans="1:26" x14ac:dyDescent="0.25">
      <c r="A8718"/>
      <c r="B8718"/>
      <c r="C8718"/>
      <c r="D8718"/>
      <c r="E8718"/>
      <c r="F8718"/>
      <c r="G8718"/>
      <c r="H8718"/>
      <c r="I8718"/>
      <c r="J8718"/>
      <c r="K8718"/>
      <c r="L8718"/>
      <c r="M8718"/>
      <c r="N8718"/>
      <c r="O8718"/>
      <c r="P8718"/>
      <c r="Q8718"/>
      <c r="R8718"/>
      <c r="S8718"/>
      <c r="T8718"/>
      <c r="U8718"/>
      <c r="V8718"/>
      <c r="W8718"/>
      <c r="X8718"/>
      <c r="Y8718"/>
      <c r="Z8718"/>
    </row>
    <row r="8719" spans="1:26" x14ac:dyDescent="0.25">
      <c r="A8719"/>
      <c r="B8719"/>
      <c r="C8719"/>
      <c r="D8719"/>
      <c r="E8719"/>
      <c r="F8719"/>
      <c r="G8719"/>
      <c r="H8719"/>
      <c r="I8719"/>
      <c r="J8719"/>
      <c r="K8719"/>
      <c r="L8719"/>
      <c r="M8719"/>
      <c r="N8719"/>
      <c r="O8719"/>
      <c r="P8719"/>
      <c r="Q8719"/>
      <c r="R8719"/>
      <c r="S8719"/>
      <c r="T8719"/>
      <c r="U8719"/>
      <c r="V8719"/>
      <c r="W8719"/>
      <c r="X8719"/>
      <c r="Y8719"/>
      <c r="Z8719"/>
    </row>
    <row r="8720" spans="1:26" x14ac:dyDescent="0.25">
      <c r="A8720"/>
      <c r="B8720"/>
      <c r="C8720"/>
      <c r="D8720"/>
      <c r="E8720"/>
      <c r="F8720"/>
      <c r="G8720"/>
      <c r="H8720"/>
      <c r="I8720"/>
      <c r="J8720"/>
      <c r="K8720"/>
      <c r="L8720"/>
      <c r="M8720"/>
      <c r="N8720"/>
      <c r="O8720"/>
      <c r="P8720"/>
      <c r="Q8720"/>
      <c r="R8720"/>
      <c r="S8720"/>
      <c r="T8720"/>
      <c r="U8720"/>
      <c r="V8720"/>
      <c r="W8720"/>
      <c r="X8720"/>
      <c r="Y8720"/>
      <c r="Z8720"/>
    </row>
    <row r="8721" spans="1:26" x14ac:dyDescent="0.25">
      <c r="A8721"/>
      <c r="B8721"/>
      <c r="C8721"/>
      <c r="D8721"/>
      <c r="E8721"/>
      <c r="F8721"/>
      <c r="G8721"/>
      <c r="H8721"/>
      <c r="I8721"/>
      <c r="J8721"/>
      <c r="K8721"/>
      <c r="L8721"/>
      <c r="M8721"/>
      <c r="N8721"/>
      <c r="O8721"/>
      <c r="P8721"/>
      <c r="Q8721"/>
      <c r="R8721"/>
      <c r="S8721"/>
      <c r="T8721"/>
      <c r="U8721"/>
      <c r="V8721"/>
      <c r="W8721"/>
      <c r="X8721"/>
      <c r="Y8721"/>
      <c r="Z8721"/>
    </row>
    <row r="8722" spans="1:26" x14ac:dyDescent="0.25">
      <c r="A8722"/>
      <c r="B8722"/>
      <c r="C8722"/>
      <c r="D8722"/>
      <c r="E8722"/>
      <c r="F8722"/>
      <c r="G8722"/>
      <c r="H8722"/>
      <c r="I8722"/>
      <c r="J8722"/>
      <c r="K8722"/>
      <c r="L8722"/>
      <c r="M8722"/>
      <c r="N8722"/>
      <c r="O8722"/>
      <c r="P8722"/>
      <c r="Q8722"/>
      <c r="R8722"/>
      <c r="S8722"/>
      <c r="T8722"/>
      <c r="U8722"/>
      <c r="V8722"/>
      <c r="W8722"/>
      <c r="X8722"/>
      <c r="Y8722"/>
      <c r="Z8722"/>
    </row>
    <row r="8723" spans="1:26" x14ac:dyDescent="0.25">
      <c r="A8723"/>
      <c r="B8723"/>
      <c r="C8723"/>
      <c r="D8723"/>
      <c r="E8723"/>
      <c r="F8723"/>
      <c r="G8723"/>
      <c r="H8723"/>
      <c r="I8723"/>
      <c r="J8723"/>
      <c r="K8723"/>
      <c r="L8723"/>
      <c r="M8723"/>
      <c r="N8723"/>
      <c r="O8723"/>
      <c r="P8723"/>
      <c r="Q8723"/>
      <c r="R8723"/>
      <c r="S8723"/>
      <c r="T8723"/>
      <c r="U8723"/>
      <c r="V8723"/>
      <c r="W8723"/>
      <c r="X8723"/>
      <c r="Y8723"/>
      <c r="Z8723"/>
    </row>
    <row r="8724" spans="1:26" x14ac:dyDescent="0.25">
      <c r="A8724"/>
      <c r="B8724"/>
      <c r="C8724"/>
      <c r="D8724"/>
      <c r="E8724"/>
      <c r="F8724"/>
      <c r="G8724"/>
      <c r="H8724"/>
      <c r="I8724"/>
      <c r="J8724"/>
      <c r="K8724"/>
      <c r="L8724"/>
      <c r="M8724"/>
      <c r="N8724"/>
      <c r="O8724"/>
      <c r="P8724"/>
      <c r="Q8724"/>
      <c r="R8724"/>
      <c r="S8724"/>
      <c r="T8724"/>
      <c r="U8724"/>
      <c r="V8724"/>
      <c r="W8724"/>
      <c r="X8724"/>
      <c r="Y8724"/>
      <c r="Z8724"/>
    </row>
    <row r="8725" spans="1:26" x14ac:dyDescent="0.25">
      <c r="A8725"/>
      <c r="B8725"/>
      <c r="C8725"/>
      <c r="D8725"/>
      <c r="E8725"/>
      <c r="F8725"/>
      <c r="G8725"/>
      <c r="H8725"/>
      <c r="I8725"/>
      <c r="J8725"/>
      <c r="K8725"/>
      <c r="L8725"/>
      <c r="M8725"/>
      <c r="N8725"/>
      <c r="O8725"/>
      <c r="P8725"/>
      <c r="Q8725"/>
      <c r="R8725"/>
      <c r="S8725"/>
      <c r="T8725"/>
      <c r="U8725"/>
      <c r="V8725"/>
      <c r="W8725"/>
      <c r="X8725"/>
      <c r="Y8725"/>
      <c r="Z8725"/>
    </row>
    <row r="8726" spans="1:26" x14ac:dyDescent="0.25">
      <c r="A8726"/>
      <c r="B8726"/>
      <c r="C8726"/>
      <c r="D8726"/>
      <c r="E8726"/>
      <c r="F8726"/>
      <c r="G8726"/>
      <c r="H8726"/>
      <c r="I8726"/>
      <c r="J8726"/>
      <c r="K8726"/>
      <c r="L8726"/>
      <c r="M8726"/>
      <c r="N8726"/>
      <c r="O8726"/>
      <c r="P8726"/>
      <c r="Q8726"/>
      <c r="R8726"/>
      <c r="S8726"/>
      <c r="T8726"/>
      <c r="U8726"/>
      <c r="V8726"/>
      <c r="W8726"/>
      <c r="X8726"/>
      <c r="Y8726"/>
      <c r="Z8726"/>
    </row>
    <row r="8727" spans="1:26" x14ac:dyDescent="0.25">
      <c r="A8727"/>
      <c r="B8727"/>
      <c r="C8727"/>
      <c r="D8727"/>
      <c r="E8727"/>
      <c r="F8727"/>
      <c r="G8727"/>
      <c r="H8727"/>
      <c r="I8727"/>
      <c r="J8727"/>
      <c r="K8727"/>
      <c r="L8727"/>
      <c r="M8727"/>
      <c r="N8727"/>
      <c r="O8727"/>
      <c r="P8727"/>
      <c r="Q8727"/>
      <c r="R8727"/>
      <c r="S8727"/>
      <c r="T8727"/>
      <c r="U8727"/>
      <c r="V8727"/>
      <c r="W8727"/>
      <c r="X8727"/>
      <c r="Y8727"/>
      <c r="Z8727"/>
    </row>
    <row r="8728" spans="1:26" x14ac:dyDescent="0.25">
      <c r="A8728"/>
      <c r="B8728"/>
      <c r="C8728"/>
      <c r="D8728"/>
      <c r="E8728"/>
      <c r="F8728"/>
      <c r="G8728"/>
      <c r="H8728"/>
      <c r="I8728"/>
      <c r="J8728"/>
      <c r="K8728"/>
      <c r="L8728"/>
      <c r="M8728"/>
      <c r="N8728"/>
      <c r="O8728"/>
      <c r="P8728"/>
      <c r="Q8728"/>
      <c r="R8728"/>
      <c r="S8728"/>
      <c r="T8728"/>
      <c r="U8728"/>
      <c r="V8728"/>
      <c r="W8728"/>
      <c r="X8728"/>
      <c r="Y8728"/>
      <c r="Z8728"/>
    </row>
    <row r="8729" spans="1:26" x14ac:dyDescent="0.25">
      <c r="A8729"/>
      <c r="B8729"/>
      <c r="C8729"/>
      <c r="D8729"/>
      <c r="E8729"/>
      <c r="F8729"/>
      <c r="G8729"/>
      <c r="H8729"/>
      <c r="I8729"/>
      <c r="J8729"/>
      <c r="K8729"/>
      <c r="L8729"/>
      <c r="M8729"/>
      <c r="N8729"/>
      <c r="O8729"/>
      <c r="P8729"/>
      <c r="Q8729"/>
      <c r="R8729"/>
      <c r="S8729"/>
      <c r="T8729"/>
      <c r="U8729"/>
      <c r="V8729"/>
      <c r="W8729"/>
      <c r="X8729"/>
      <c r="Y8729"/>
      <c r="Z8729"/>
    </row>
    <row r="8730" spans="1:26" x14ac:dyDescent="0.25">
      <c r="A8730"/>
      <c r="B8730"/>
      <c r="C8730"/>
      <c r="D8730"/>
      <c r="E8730"/>
      <c r="F8730"/>
      <c r="G8730"/>
      <c r="H8730"/>
      <c r="I8730"/>
      <c r="J8730"/>
      <c r="K8730"/>
      <c r="L8730"/>
      <c r="M8730"/>
      <c r="N8730"/>
      <c r="O8730"/>
      <c r="P8730"/>
      <c r="Q8730"/>
      <c r="R8730"/>
      <c r="S8730"/>
      <c r="T8730"/>
      <c r="U8730"/>
      <c r="V8730"/>
      <c r="W8730"/>
      <c r="X8730"/>
      <c r="Y8730"/>
      <c r="Z8730"/>
    </row>
    <row r="8731" spans="1:26" x14ac:dyDescent="0.25">
      <c r="A8731"/>
      <c r="B8731"/>
      <c r="C8731"/>
      <c r="D8731"/>
      <c r="E8731"/>
      <c r="F8731"/>
      <c r="G8731"/>
      <c r="H8731"/>
      <c r="I8731"/>
      <c r="J8731"/>
      <c r="K8731"/>
      <c r="L8731"/>
      <c r="M8731"/>
      <c r="N8731"/>
      <c r="O8731"/>
      <c r="P8731"/>
      <c r="Q8731"/>
      <c r="R8731"/>
      <c r="S8731"/>
      <c r="T8731"/>
      <c r="U8731"/>
      <c r="V8731"/>
      <c r="W8731"/>
      <c r="X8731"/>
      <c r="Y8731"/>
      <c r="Z8731"/>
    </row>
    <row r="8732" spans="1:26" x14ac:dyDescent="0.25">
      <c r="A8732"/>
      <c r="B8732"/>
      <c r="C8732"/>
      <c r="D8732"/>
      <c r="E8732"/>
      <c r="F8732"/>
      <c r="G8732"/>
      <c r="H8732"/>
      <c r="I8732"/>
      <c r="J8732"/>
      <c r="K8732"/>
      <c r="L8732"/>
      <c r="M8732"/>
      <c r="N8732"/>
      <c r="O8732"/>
      <c r="P8732"/>
      <c r="Q8732"/>
      <c r="R8732"/>
      <c r="S8732"/>
      <c r="T8732"/>
      <c r="U8732"/>
      <c r="V8732"/>
      <c r="W8732"/>
      <c r="X8732"/>
      <c r="Y8732"/>
      <c r="Z8732"/>
    </row>
    <row r="8733" spans="1:26" x14ac:dyDescent="0.25">
      <c r="A8733"/>
      <c r="B8733"/>
      <c r="C8733"/>
      <c r="D8733"/>
      <c r="E8733"/>
      <c r="F8733"/>
      <c r="G8733"/>
      <c r="H8733"/>
      <c r="I8733"/>
      <c r="J8733"/>
      <c r="K8733"/>
      <c r="L8733"/>
      <c r="M8733"/>
      <c r="N8733"/>
      <c r="O8733"/>
      <c r="P8733"/>
      <c r="Q8733"/>
      <c r="R8733"/>
      <c r="S8733"/>
      <c r="T8733"/>
      <c r="U8733"/>
      <c r="V8733"/>
      <c r="W8733"/>
      <c r="X8733"/>
      <c r="Y8733"/>
      <c r="Z8733"/>
    </row>
    <row r="8734" spans="1:26" x14ac:dyDescent="0.25">
      <c r="A8734"/>
      <c r="B8734"/>
      <c r="C8734"/>
      <c r="D8734"/>
      <c r="E8734"/>
      <c r="F8734"/>
      <c r="G8734"/>
      <c r="H8734"/>
      <c r="I8734"/>
      <c r="J8734"/>
      <c r="K8734"/>
      <c r="L8734"/>
      <c r="M8734"/>
      <c r="N8734"/>
      <c r="O8734"/>
      <c r="P8734"/>
      <c r="Q8734"/>
      <c r="R8734"/>
      <c r="S8734"/>
      <c r="T8734"/>
      <c r="U8734"/>
      <c r="V8734"/>
      <c r="W8734"/>
      <c r="X8734"/>
      <c r="Y8734"/>
      <c r="Z8734"/>
    </row>
    <row r="8735" spans="1:26" x14ac:dyDescent="0.25">
      <c r="A8735"/>
      <c r="B8735"/>
      <c r="C8735"/>
      <c r="D8735"/>
      <c r="E8735"/>
      <c r="F8735"/>
      <c r="G8735"/>
      <c r="H8735"/>
      <c r="I8735"/>
      <c r="J8735"/>
      <c r="K8735"/>
      <c r="L8735"/>
      <c r="M8735"/>
      <c r="N8735"/>
      <c r="O8735"/>
      <c r="P8735"/>
      <c r="Q8735"/>
      <c r="R8735"/>
      <c r="S8735"/>
      <c r="T8735"/>
      <c r="U8735"/>
      <c r="V8735"/>
      <c r="W8735"/>
      <c r="X8735"/>
      <c r="Y8735"/>
      <c r="Z8735"/>
    </row>
    <row r="8736" spans="1:26" x14ac:dyDescent="0.25">
      <c r="A8736"/>
      <c r="B8736"/>
      <c r="C8736"/>
      <c r="D8736"/>
      <c r="E8736"/>
      <c r="F8736"/>
      <c r="G8736"/>
      <c r="H8736"/>
      <c r="I8736"/>
      <c r="J8736"/>
      <c r="K8736"/>
      <c r="L8736"/>
      <c r="M8736"/>
      <c r="N8736"/>
      <c r="O8736"/>
      <c r="P8736"/>
      <c r="Q8736"/>
      <c r="R8736"/>
      <c r="S8736"/>
      <c r="T8736"/>
      <c r="U8736"/>
      <c r="V8736"/>
      <c r="W8736"/>
      <c r="X8736"/>
      <c r="Y8736"/>
      <c r="Z8736"/>
    </row>
    <row r="8737" spans="1:26" x14ac:dyDescent="0.25">
      <c r="A8737"/>
      <c r="B8737"/>
      <c r="C8737"/>
      <c r="D8737"/>
      <c r="E8737"/>
      <c r="F8737"/>
      <c r="G8737"/>
      <c r="H8737"/>
      <c r="I8737"/>
      <c r="J8737"/>
      <c r="K8737"/>
      <c r="L8737"/>
      <c r="M8737"/>
      <c r="N8737"/>
      <c r="O8737"/>
      <c r="P8737"/>
      <c r="Q8737"/>
      <c r="R8737"/>
      <c r="S8737"/>
      <c r="T8737"/>
      <c r="U8737"/>
      <c r="V8737"/>
      <c r="W8737"/>
      <c r="X8737"/>
      <c r="Y8737"/>
      <c r="Z8737"/>
    </row>
    <row r="8738" spans="1:26" x14ac:dyDescent="0.25">
      <c r="A8738"/>
      <c r="B8738"/>
      <c r="C8738"/>
      <c r="D8738"/>
      <c r="E8738"/>
      <c r="F8738"/>
      <c r="G8738"/>
      <c r="H8738"/>
      <c r="I8738"/>
      <c r="J8738"/>
      <c r="K8738"/>
      <c r="L8738"/>
      <c r="M8738"/>
      <c r="N8738"/>
      <c r="O8738"/>
      <c r="P8738"/>
      <c r="Q8738"/>
      <c r="R8738"/>
      <c r="S8738"/>
      <c r="T8738"/>
      <c r="U8738"/>
      <c r="V8738"/>
      <c r="W8738"/>
      <c r="X8738"/>
      <c r="Y8738"/>
      <c r="Z8738"/>
    </row>
    <row r="8739" spans="1:26" x14ac:dyDescent="0.25">
      <c r="A8739"/>
      <c r="B8739"/>
      <c r="C8739"/>
      <c r="D8739"/>
      <c r="E8739"/>
      <c r="F8739"/>
      <c r="G8739"/>
      <c r="H8739"/>
      <c r="I8739"/>
      <c r="J8739"/>
      <c r="K8739"/>
      <c r="L8739"/>
      <c r="M8739"/>
      <c r="N8739"/>
      <c r="O8739"/>
      <c r="P8739"/>
      <c r="Q8739"/>
      <c r="R8739"/>
      <c r="S8739"/>
      <c r="T8739"/>
      <c r="U8739"/>
      <c r="V8739"/>
      <c r="W8739"/>
      <c r="X8739"/>
      <c r="Y8739"/>
      <c r="Z8739"/>
    </row>
    <row r="8740" spans="1:26" x14ac:dyDescent="0.25">
      <c r="A8740"/>
      <c r="B8740"/>
      <c r="C8740"/>
      <c r="D8740"/>
      <c r="E8740"/>
      <c r="F8740"/>
      <c r="G8740"/>
      <c r="H8740"/>
      <c r="I8740"/>
      <c r="J8740"/>
      <c r="K8740"/>
      <c r="L8740"/>
      <c r="M8740"/>
      <c r="N8740"/>
      <c r="O8740"/>
      <c r="P8740"/>
      <c r="Q8740"/>
      <c r="R8740"/>
      <c r="S8740"/>
      <c r="T8740"/>
      <c r="U8740"/>
      <c r="V8740"/>
      <c r="W8740"/>
      <c r="X8740"/>
      <c r="Y8740"/>
      <c r="Z8740"/>
    </row>
    <row r="8741" spans="1:26" x14ac:dyDescent="0.25">
      <c r="A8741"/>
      <c r="B8741"/>
      <c r="C8741"/>
      <c r="D8741"/>
      <c r="E8741"/>
      <c r="F8741"/>
      <c r="G8741"/>
      <c r="H8741"/>
      <c r="I8741"/>
      <c r="J8741"/>
      <c r="K8741"/>
      <c r="L8741"/>
      <c r="M8741"/>
      <c r="N8741"/>
      <c r="O8741"/>
      <c r="P8741"/>
      <c r="Q8741"/>
      <c r="R8741"/>
      <c r="S8741"/>
      <c r="T8741"/>
      <c r="U8741"/>
      <c r="V8741"/>
      <c r="W8741"/>
      <c r="X8741"/>
      <c r="Y8741"/>
      <c r="Z8741"/>
    </row>
    <row r="8742" spans="1:26" x14ac:dyDescent="0.25">
      <c r="A8742"/>
      <c r="B8742"/>
      <c r="C8742"/>
      <c r="D8742"/>
      <c r="E8742"/>
      <c r="F8742"/>
      <c r="G8742"/>
      <c r="H8742"/>
      <c r="I8742"/>
      <c r="J8742"/>
      <c r="K8742"/>
      <c r="L8742"/>
      <c r="M8742"/>
      <c r="N8742"/>
      <c r="O8742"/>
      <c r="P8742"/>
      <c r="Q8742"/>
      <c r="R8742"/>
      <c r="S8742"/>
      <c r="T8742"/>
      <c r="U8742"/>
      <c r="V8742"/>
      <c r="W8742"/>
      <c r="X8742"/>
      <c r="Y8742"/>
      <c r="Z8742"/>
    </row>
    <row r="8743" spans="1:26" x14ac:dyDescent="0.25">
      <c r="A8743"/>
      <c r="B8743"/>
      <c r="C8743"/>
      <c r="D8743"/>
      <c r="E8743"/>
      <c r="F8743"/>
      <c r="G8743"/>
      <c r="H8743"/>
      <c r="I8743"/>
      <c r="J8743"/>
      <c r="K8743"/>
      <c r="L8743"/>
      <c r="M8743"/>
      <c r="N8743"/>
      <c r="O8743"/>
      <c r="P8743"/>
      <c r="Q8743"/>
      <c r="R8743"/>
      <c r="S8743"/>
      <c r="T8743"/>
      <c r="U8743"/>
      <c r="V8743"/>
      <c r="W8743"/>
      <c r="X8743"/>
      <c r="Y8743"/>
      <c r="Z8743"/>
    </row>
    <row r="8744" spans="1:26" x14ac:dyDescent="0.25">
      <c r="A8744"/>
      <c r="B8744"/>
      <c r="C8744"/>
      <c r="D8744"/>
      <c r="E8744"/>
      <c r="F8744"/>
      <c r="G8744"/>
      <c r="H8744"/>
      <c r="I8744"/>
      <c r="J8744"/>
      <c r="K8744"/>
      <c r="L8744"/>
      <c r="M8744"/>
      <c r="N8744"/>
      <c r="O8744"/>
      <c r="P8744"/>
      <c r="Q8744"/>
      <c r="R8744"/>
      <c r="S8744"/>
      <c r="T8744"/>
      <c r="U8744"/>
      <c r="V8744"/>
      <c r="W8744"/>
      <c r="X8744"/>
      <c r="Y8744"/>
      <c r="Z8744"/>
    </row>
    <row r="8745" spans="1:26" x14ac:dyDescent="0.25">
      <c r="A8745"/>
      <c r="B8745"/>
      <c r="C8745"/>
      <c r="D8745"/>
      <c r="E8745"/>
      <c r="F8745"/>
      <c r="G8745"/>
      <c r="H8745"/>
      <c r="I8745"/>
      <c r="J8745"/>
      <c r="K8745"/>
      <c r="L8745"/>
      <c r="M8745"/>
      <c r="N8745"/>
      <c r="O8745"/>
      <c r="P8745"/>
      <c r="Q8745"/>
      <c r="R8745"/>
      <c r="S8745"/>
      <c r="T8745"/>
      <c r="U8745"/>
      <c r="V8745"/>
      <c r="W8745"/>
      <c r="X8745"/>
      <c r="Y8745"/>
      <c r="Z8745"/>
    </row>
    <row r="8746" spans="1:26" x14ac:dyDescent="0.25">
      <c r="A8746"/>
      <c r="B8746"/>
      <c r="C8746"/>
      <c r="D8746"/>
      <c r="E8746"/>
      <c r="F8746"/>
      <c r="G8746"/>
      <c r="H8746"/>
      <c r="I8746"/>
      <c r="J8746"/>
      <c r="K8746"/>
      <c r="L8746"/>
      <c r="M8746"/>
      <c r="N8746"/>
      <c r="O8746"/>
      <c r="P8746"/>
      <c r="Q8746"/>
      <c r="R8746"/>
      <c r="S8746"/>
      <c r="T8746"/>
      <c r="U8746"/>
      <c r="V8746"/>
      <c r="W8746"/>
      <c r="X8746"/>
      <c r="Y8746"/>
      <c r="Z8746"/>
    </row>
    <row r="8747" spans="1:26" x14ac:dyDescent="0.25">
      <c r="A8747"/>
      <c r="B8747"/>
      <c r="C8747"/>
      <c r="D8747"/>
      <c r="E8747"/>
      <c r="F8747"/>
      <c r="G8747"/>
      <c r="H8747"/>
      <c r="I8747"/>
      <c r="J8747"/>
      <c r="K8747"/>
      <c r="L8747"/>
      <c r="M8747"/>
      <c r="N8747"/>
      <c r="O8747"/>
      <c r="P8747"/>
      <c r="Q8747"/>
      <c r="R8747"/>
      <c r="S8747"/>
      <c r="T8747"/>
      <c r="U8747"/>
      <c r="V8747"/>
      <c r="W8747"/>
      <c r="X8747"/>
      <c r="Y8747"/>
      <c r="Z8747"/>
    </row>
    <row r="8748" spans="1:26" x14ac:dyDescent="0.25">
      <c r="A8748"/>
      <c r="B8748"/>
      <c r="C8748"/>
      <c r="D8748"/>
      <c r="E8748"/>
      <c r="F8748"/>
      <c r="G8748"/>
      <c r="H8748"/>
      <c r="I8748"/>
      <c r="J8748"/>
      <c r="K8748"/>
      <c r="L8748"/>
      <c r="M8748"/>
      <c r="N8748"/>
      <c r="O8748"/>
      <c r="P8748"/>
      <c r="Q8748"/>
      <c r="R8748"/>
      <c r="S8748"/>
      <c r="T8748"/>
      <c r="U8748"/>
      <c r="V8748"/>
      <c r="W8748"/>
      <c r="X8748"/>
      <c r="Y8748"/>
      <c r="Z8748"/>
    </row>
    <row r="8749" spans="1:26" x14ac:dyDescent="0.25">
      <c r="A8749"/>
      <c r="B8749"/>
      <c r="C8749"/>
      <c r="D8749"/>
      <c r="E8749"/>
      <c r="F8749"/>
      <c r="G8749"/>
      <c r="H8749"/>
      <c r="I8749"/>
      <c r="J8749"/>
      <c r="K8749"/>
      <c r="L8749"/>
      <c r="M8749"/>
      <c r="N8749"/>
      <c r="O8749"/>
      <c r="P8749"/>
      <c r="Q8749"/>
      <c r="R8749"/>
      <c r="S8749"/>
      <c r="T8749"/>
      <c r="U8749"/>
      <c r="V8749"/>
      <c r="W8749"/>
      <c r="X8749"/>
      <c r="Y8749"/>
      <c r="Z8749"/>
    </row>
    <row r="8750" spans="1:26" x14ac:dyDescent="0.25">
      <c r="A8750"/>
      <c r="B8750"/>
      <c r="C8750"/>
      <c r="D8750"/>
      <c r="E8750"/>
      <c r="F8750"/>
      <c r="G8750"/>
      <c r="H8750"/>
      <c r="I8750"/>
      <c r="J8750"/>
      <c r="K8750"/>
      <c r="L8750"/>
      <c r="M8750"/>
      <c r="N8750"/>
      <c r="O8750"/>
      <c r="P8750"/>
      <c r="Q8750"/>
      <c r="R8750"/>
      <c r="S8750"/>
      <c r="T8750"/>
      <c r="U8750"/>
      <c r="V8750"/>
      <c r="W8750"/>
      <c r="X8750"/>
      <c r="Y8750"/>
      <c r="Z8750"/>
    </row>
    <row r="8751" spans="1:26" x14ac:dyDescent="0.25">
      <c r="A8751"/>
      <c r="B8751"/>
      <c r="C8751"/>
      <c r="D8751"/>
      <c r="E8751"/>
      <c r="F8751"/>
      <c r="G8751"/>
      <c r="H8751"/>
      <c r="I8751"/>
      <c r="J8751"/>
      <c r="K8751"/>
      <c r="L8751"/>
      <c r="M8751"/>
      <c r="N8751"/>
      <c r="O8751"/>
      <c r="P8751"/>
      <c r="Q8751"/>
      <c r="R8751"/>
      <c r="S8751"/>
      <c r="T8751"/>
      <c r="U8751"/>
      <c r="V8751"/>
      <c r="W8751"/>
      <c r="X8751"/>
      <c r="Y8751"/>
      <c r="Z8751"/>
    </row>
    <row r="8752" spans="1:26" x14ac:dyDescent="0.25">
      <c r="A8752"/>
      <c r="B8752"/>
      <c r="C8752"/>
      <c r="D8752"/>
      <c r="E8752"/>
      <c r="F8752"/>
      <c r="G8752"/>
      <c r="H8752"/>
      <c r="I8752"/>
      <c r="J8752"/>
      <c r="K8752"/>
      <c r="L8752"/>
      <c r="M8752"/>
      <c r="N8752"/>
      <c r="O8752"/>
      <c r="P8752"/>
      <c r="Q8752"/>
      <c r="R8752"/>
      <c r="S8752"/>
      <c r="T8752"/>
      <c r="U8752"/>
      <c r="V8752"/>
      <c r="W8752"/>
      <c r="X8752"/>
      <c r="Y8752"/>
      <c r="Z8752"/>
    </row>
    <row r="8753" spans="1:26" x14ac:dyDescent="0.25">
      <c r="A8753"/>
      <c r="B8753"/>
      <c r="C8753"/>
      <c r="D8753"/>
      <c r="E8753"/>
      <c r="F8753"/>
      <c r="G8753"/>
      <c r="H8753"/>
      <c r="I8753"/>
      <c r="J8753"/>
      <c r="K8753"/>
      <c r="L8753"/>
      <c r="M8753"/>
      <c r="N8753"/>
      <c r="O8753"/>
      <c r="P8753"/>
      <c r="Q8753"/>
      <c r="R8753"/>
      <c r="S8753"/>
      <c r="T8753"/>
      <c r="U8753"/>
      <c r="V8753"/>
      <c r="W8753"/>
      <c r="X8753"/>
      <c r="Y8753"/>
      <c r="Z8753"/>
    </row>
    <row r="8754" spans="1:26" x14ac:dyDescent="0.25">
      <c r="A8754"/>
      <c r="B8754"/>
      <c r="C8754"/>
      <c r="D8754"/>
      <c r="E8754"/>
      <c r="F8754"/>
      <c r="G8754"/>
      <c r="H8754"/>
      <c r="I8754"/>
      <c r="J8754"/>
      <c r="K8754"/>
      <c r="L8754"/>
      <c r="M8754"/>
      <c r="N8754"/>
      <c r="O8754"/>
      <c r="P8754"/>
      <c r="Q8754"/>
      <c r="R8754"/>
      <c r="S8754"/>
      <c r="T8754"/>
      <c r="U8754"/>
      <c r="V8754"/>
      <c r="W8754"/>
      <c r="X8754"/>
      <c r="Y8754"/>
      <c r="Z8754"/>
    </row>
    <row r="8755" spans="1:26" x14ac:dyDescent="0.25">
      <c r="A8755"/>
      <c r="B8755"/>
      <c r="C8755"/>
      <c r="D8755"/>
      <c r="E8755"/>
      <c r="F8755"/>
      <c r="G8755"/>
      <c r="H8755"/>
      <c r="I8755"/>
      <c r="J8755"/>
      <c r="K8755"/>
      <c r="L8755"/>
      <c r="M8755"/>
      <c r="N8755"/>
      <c r="O8755"/>
      <c r="P8755"/>
      <c r="Q8755"/>
      <c r="R8755"/>
      <c r="S8755"/>
      <c r="T8755"/>
      <c r="U8755"/>
      <c r="V8755"/>
      <c r="W8755"/>
      <c r="X8755"/>
      <c r="Y8755"/>
      <c r="Z8755"/>
    </row>
    <row r="8756" spans="1:26" x14ac:dyDescent="0.25">
      <c r="A8756"/>
      <c r="B8756"/>
      <c r="C8756"/>
      <c r="D8756"/>
      <c r="E8756"/>
      <c r="F8756"/>
      <c r="G8756"/>
      <c r="H8756"/>
      <c r="I8756"/>
      <c r="J8756"/>
      <c r="K8756"/>
      <c r="L8756"/>
      <c r="M8756"/>
      <c r="N8756"/>
      <c r="O8756"/>
      <c r="P8756"/>
      <c r="Q8756"/>
      <c r="R8756"/>
      <c r="S8756"/>
      <c r="T8756"/>
      <c r="U8756"/>
      <c r="V8756"/>
      <c r="W8756"/>
      <c r="X8756"/>
      <c r="Y8756"/>
      <c r="Z8756"/>
    </row>
    <row r="8757" spans="1:26" x14ac:dyDescent="0.25">
      <c r="A8757"/>
      <c r="B8757"/>
      <c r="C8757"/>
      <c r="D8757"/>
      <c r="E8757"/>
      <c r="F8757"/>
      <c r="G8757"/>
      <c r="H8757"/>
      <c r="I8757"/>
      <c r="J8757"/>
      <c r="K8757"/>
      <c r="L8757"/>
      <c r="M8757"/>
      <c r="N8757"/>
      <c r="O8757"/>
      <c r="P8757"/>
      <c r="Q8757"/>
      <c r="R8757"/>
      <c r="S8757"/>
      <c r="T8757"/>
      <c r="U8757"/>
      <c r="V8757"/>
      <c r="W8757"/>
      <c r="X8757"/>
      <c r="Y8757"/>
      <c r="Z8757"/>
    </row>
    <row r="8758" spans="1:26" x14ac:dyDescent="0.25">
      <c r="A8758"/>
      <c r="B8758"/>
      <c r="C8758"/>
      <c r="D8758"/>
      <c r="E8758"/>
      <c r="F8758"/>
      <c r="G8758"/>
      <c r="H8758"/>
      <c r="I8758"/>
      <c r="J8758"/>
      <c r="K8758"/>
      <c r="L8758"/>
      <c r="M8758"/>
      <c r="N8758"/>
      <c r="O8758"/>
      <c r="P8758"/>
      <c r="Q8758"/>
      <c r="R8758"/>
      <c r="S8758"/>
      <c r="T8758"/>
      <c r="U8758"/>
      <c r="V8758"/>
      <c r="W8758"/>
      <c r="X8758"/>
      <c r="Y8758"/>
      <c r="Z8758"/>
    </row>
    <row r="8759" spans="1:26" x14ac:dyDescent="0.25">
      <c r="A8759"/>
      <c r="B8759"/>
      <c r="C8759"/>
      <c r="D8759"/>
      <c r="E8759"/>
      <c r="F8759"/>
      <c r="G8759"/>
      <c r="H8759"/>
      <c r="I8759"/>
      <c r="J8759"/>
      <c r="K8759"/>
      <c r="L8759"/>
      <c r="M8759"/>
      <c r="N8759"/>
      <c r="O8759"/>
      <c r="P8759"/>
      <c r="Q8759"/>
      <c r="R8759"/>
      <c r="S8759"/>
      <c r="T8759"/>
      <c r="U8759"/>
      <c r="V8759"/>
      <c r="W8759"/>
      <c r="X8759"/>
      <c r="Y8759"/>
      <c r="Z8759"/>
    </row>
    <row r="8760" spans="1:26" x14ac:dyDescent="0.25">
      <c r="A8760"/>
      <c r="B8760"/>
      <c r="C8760"/>
      <c r="D8760"/>
      <c r="E8760"/>
      <c r="F8760"/>
      <c r="G8760"/>
      <c r="H8760"/>
      <c r="I8760"/>
      <c r="J8760"/>
      <c r="K8760"/>
      <c r="L8760"/>
      <c r="M8760"/>
      <c r="N8760"/>
      <c r="O8760"/>
      <c r="P8760"/>
      <c r="Q8760"/>
      <c r="R8760"/>
      <c r="S8760"/>
      <c r="T8760"/>
      <c r="U8760"/>
      <c r="V8760"/>
      <c r="W8760"/>
      <c r="X8760"/>
      <c r="Y8760"/>
      <c r="Z8760"/>
    </row>
    <row r="8761" spans="1:26" x14ac:dyDescent="0.25">
      <c r="A8761"/>
      <c r="B8761"/>
      <c r="C8761"/>
      <c r="D8761"/>
      <c r="E8761"/>
      <c r="F8761"/>
      <c r="G8761"/>
      <c r="H8761"/>
      <c r="I8761"/>
      <c r="J8761"/>
      <c r="K8761"/>
      <c r="L8761"/>
      <c r="M8761"/>
      <c r="N8761"/>
      <c r="O8761"/>
      <c r="P8761"/>
      <c r="Q8761"/>
      <c r="R8761"/>
      <c r="S8761"/>
      <c r="T8761"/>
      <c r="U8761"/>
      <c r="V8761"/>
      <c r="W8761"/>
      <c r="X8761"/>
      <c r="Y8761"/>
      <c r="Z8761"/>
    </row>
    <row r="8762" spans="1:26" x14ac:dyDescent="0.25">
      <c r="A8762"/>
      <c r="B8762"/>
      <c r="C8762"/>
      <c r="D8762"/>
      <c r="E8762"/>
      <c r="F8762"/>
      <c r="G8762"/>
      <c r="H8762"/>
      <c r="I8762"/>
      <c r="J8762"/>
      <c r="K8762"/>
      <c r="L8762"/>
      <c r="M8762"/>
      <c r="N8762"/>
      <c r="O8762"/>
      <c r="P8762"/>
      <c r="Q8762"/>
      <c r="R8762"/>
      <c r="S8762"/>
      <c r="T8762"/>
      <c r="U8762"/>
      <c r="V8762"/>
      <c r="W8762"/>
      <c r="X8762"/>
      <c r="Y8762"/>
      <c r="Z8762"/>
    </row>
    <row r="8763" spans="1:26" x14ac:dyDescent="0.25">
      <c r="A8763"/>
      <c r="B8763"/>
      <c r="C8763"/>
      <c r="D8763"/>
      <c r="E8763"/>
      <c r="F8763"/>
      <c r="G8763"/>
      <c r="H8763"/>
      <c r="I8763"/>
      <c r="J8763"/>
      <c r="K8763"/>
      <c r="L8763"/>
      <c r="M8763"/>
      <c r="N8763"/>
      <c r="O8763"/>
      <c r="P8763"/>
      <c r="Q8763"/>
      <c r="R8763"/>
      <c r="S8763"/>
      <c r="T8763"/>
      <c r="U8763"/>
      <c r="V8763"/>
      <c r="W8763"/>
      <c r="X8763"/>
      <c r="Y8763"/>
      <c r="Z8763"/>
    </row>
    <row r="8764" spans="1:26" x14ac:dyDescent="0.25">
      <c r="A8764"/>
      <c r="B8764"/>
      <c r="C8764"/>
      <c r="D8764"/>
      <c r="E8764"/>
      <c r="F8764"/>
      <c r="G8764"/>
      <c r="H8764"/>
      <c r="I8764"/>
      <c r="J8764"/>
      <c r="K8764"/>
      <c r="L8764"/>
      <c r="M8764"/>
      <c r="N8764"/>
      <c r="O8764"/>
      <c r="P8764"/>
      <c r="Q8764"/>
      <c r="R8764"/>
      <c r="S8764"/>
      <c r="T8764"/>
      <c r="U8764"/>
      <c r="V8764"/>
      <c r="W8764"/>
      <c r="X8764"/>
      <c r="Y8764"/>
      <c r="Z8764"/>
    </row>
    <row r="8765" spans="1:26" x14ac:dyDescent="0.25">
      <c r="A8765"/>
      <c r="B8765"/>
      <c r="C8765"/>
      <c r="D8765"/>
      <c r="E8765"/>
      <c r="F8765"/>
      <c r="G8765"/>
      <c r="H8765"/>
      <c r="I8765"/>
      <c r="J8765"/>
      <c r="K8765"/>
      <c r="L8765"/>
      <c r="M8765"/>
      <c r="N8765"/>
      <c r="O8765"/>
      <c r="P8765"/>
      <c r="Q8765"/>
      <c r="R8765"/>
      <c r="S8765"/>
      <c r="T8765"/>
      <c r="U8765"/>
      <c r="V8765"/>
      <c r="W8765"/>
      <c r="X8765"/>
      <c r="Y8765"/>
      <c r="Z8765"/>
    </row>
    <row r="8766" spans="1:26" x14ac:dyDescent="0.25">
      <c r="A8766"/>
      <c r="B8766"/>
      <c r="C8766"/>
      <c r="D8766"/>
      <c r="E8766"/>
      <c r="F8766"/>
      <c r="G8766"/>
      <c r="H8766"/>
      <c r="I8766"/>
      <c r="J8766"/>
      <c r="K8766"/>
      <c r="L8766"/>
      <c r="M8766"/>
      <c r="N8766"/>
      <c r="O8766"/>
      <c r="P8766"/>
      <c r="Q8766"/>
      <c r="R8766"/>
      <c r="S8766"/>
      <c r="T8766"/>
      <c r="U8766"/>
      <c r="V8766"/>
      <c r="W8766"/>
      <c r="X8766"/>
      <c r="Y8766"/>
      <c r="Z8766"/>
    </row>
    <row r="8767" spans="1:26" x14ac:dyDescent="0.25">
      <c r="A8767"/>
      <c r="B8767"/>
      <c r="C8767"/>
      <c r="D8767"/>
      <c r="E8767"/>
      <c r="F8767"/>
      <c r="G8767"/>
      <c r="H8767"/>
      <c r="I8767"/>
      <c r="J8767"/>
      <c r="K8767"/>
      <c r="L8767"/>
      <c r="M8767"/>
      <c r="N8767"/>
      <c r="O8767"/>
      <c r="P8767"/>
      <c r="Q8767"/>
      <c r="R8767"/>
      <c r="S8767"/>
      <c r="T8767"/>
      <c r="U8767"/>
      <c r="V8767"/>
      <c r="W8767"/>
      <c r="X8767"/>
      <c r="Y8767"/>
      <c r="Z8767"/>
    </row>
    <row r="8768" spans="1:26" x14ac:dyDescent="0.25">
      <c r="A8768"/>
      <c r="B8768"/>
      <c r="C8768"/>
      <c r="D8768"/>
      <c r="E8768"/>
      <c r="F8768"/>
      <c r="G8768"/>
      <c r="H8768"/>
      <c r="I8768"/>
      <c r="J8768"/>
      <c r="K8768"/>
      <c r="L8768"/>
      <c r="M8768"/>
      <c r="N8768"/>
      <c r="O8768"/>
      <c r="P8768"/>
      <c r="Q8768"/>
      <c r="R8768"/>
      <c r="S8768"/>
      <c r="T8768"/>
      <c r="U8768"/>
      <c r="V8768"/>
      <c r="W8768"/>
      <c r="X8768"/>
      <c r="Y8768"/>
      <c r="Z8768"/>
    </row>
    <row r="8769" spans="1:26" x14ac:dyDescent="0.25">
      <c r="A8769"/>
      <c r="B8769"/>
      <c r="C8769"/>
      <c r="D8769"/>
      <c r="E8769"/>
      <c r="F8769"/>
      <c r="G8769"/>
      <c r="H8769"/>
      <c r="I8769"/>
      <c r="J8769"/>
      <c r="K8769"/>
      <c r="L8769"/>
      <c r="M8769"/>
      <c r="N8769"/>
      <c r="O8769"/>
      <c r="P8769"/>
      <c r="Q8769"/>
      <c r="R8769"/>
      <c r="S8769"/>
      <c r="T8769"/>
      <c r="U8769"/>
      <c r="V8769"/>
      <c r="W8769"/>
      <c r="X8769"/>
      <c r="Y8769"/>
      <c r="Z8769"/>
    </row>
    <row r="8770" spans="1:26" x14ac:dyDescent="0.25">
      <c r="A8770"/>
      <c r="B8770"/>
      <c r="C8770"/>
      <c r="D8770"/>
      <c r="E8770"/>
      <c r="F8770"/>
      <c r="G8770"/>
      <c r="H8770"/>
      <c r="I8770"/>
      <c r="J8770"/>
      <c r="K8770"/>
      <c r="L8770"/>
      <c r="M8770"/>
      <c r="N8770"/>
      <c r="O8770"/>
      <c r="P8770"/>
      <c r="Q8770"/>
      <c r="R8770"/>
      <c r="S8770"/>
      <c r="T8770"/>
      <c r="U8770"/>
      <c r="V8770"/>
      <c r="W8770"/>
      <c r="X8770"/>
      <c r="Y8770"/>
      <c r="Z8770"/>
    </row>
    <row r="8771" spans="1:26" x14ac:dyDescent="0.25">
      <c r="A8771"/>
      <c r="B8771"/>
      <c r="C8771"/>
      <c r="D8771"/>
      <c r="E8771"/>
      <c r="F8771"/>
      <c r="G8771"/>
      <c r="H8771"/>
      <c r="I8771"/>
      <c r="J8771"/>
      <c r="K8771"/>
      <c r="L8771"/>
      <c r="M8771"/>
      <c r="N8771"/>
      <c r="O8771"/>
      <c r="P8771"/>
      <c r="Q8771"/>
      <c r="R8771"/>
      <c r="S8771"/>
      <c r="T8771"/>
      <c r="U8771"/>
      <c r="V8771"/>
      <c r="W8771"/>
      <c r="X8771"/>
      <c r="Y8771"/>
      <c r="Z8771"/>
    </row>
    <row r="8772" spans="1:26" x14ac:dyDescent="0.25">
      <c r="A8772"/>
      <c r="B8772"/>
      <c r="C8772"/>
      <c r="D8772"/>
      <c r="E8772"/>
      <c r="F8772"/>
      <c r="G8772"/>
      <c r="H8772"/>
      <c r="I8772"/>
      <c r="J8772"/>
      <c r="K8772"/>
      <c r="L8772"/>
      <c r="M8772"/>
      <c r="N8772"/>
      <c r="O8772"/>
      <c r="P8772"/>
      <c r="Q8772"/>
      <c r="R8772"/>
      <c r="S8772"/>
      <c r="T8772"/>
      <c r="U8772"/>
      <c r="V8772"/>
      <c r="W8772"/>
      <c r="X8772"/>
      <c r="Y8772"/>
      <c r="Z8772"/>
    </row>
    <row r="8773" spans="1:26" x14ac:dyDescent="0.25">
      <c r="A8773"/>
      <c r="B8773"/>
      <c r="C8773"/>
      <c r="D8773"/>
      <c r="E8773"/>
      <c r="F8773"/>
      <c r="G8773"/>
      <c r="H8773"/>
      <c r="I8773"/>
      <c r="J8773"/>
      <c r="K8773"/>
      <c r="L8773"/>
      <c r="M8773"/>
      <c r="N8773"/>
      <c r="O8773"/>
      <c r="P8773"/>
      <c r="Q8773"/>
      <c r="R8773"/>
      <c r="S8773"/>
      <c r="T8773"/>
      <c r="U8773"/>
      <c r="V8773"/>
      <c r="W8773"/>
      <c r="X8773"/>
      <c r="Y8773"/>
      <c r="Z8773"/>
    </row>
    <row r="8774" spans="1:26" x14ac:dyDescent="0.25">
      <c r="A8774"/>
      <c r="B8774"/>
      <c r="C8774"/>
      <c r="D8774"/>
      <c r="E8774"/>
      <c r="F8774"/>
      <c r="G8774"/>
      <c r="H8774"/>
      <c r="I8774"/>
      <c r="J8774"/>
      <c r="K8774"/>
      <c r="L8774"/>
      <c r="M8774"/>
      <c r="N8774"/>
      <c r="O8774"/>
      <c r="P8774"/>
      <c r="Q8774"/>
      <c r="R8774"/>
      <c r="S8774"/>
      <c r="T8774"/>
      <c r="U8774"/>
      <c r="V8774"/>
      <c r="W8774"/>
      <c r="X8774"/>
      <c r="Y8774"/>
      <c r="Z8774"/>
    </row>
    <row r="8775" spans="1:26" x14ac:dyDescent="0.25">
      <c r="A8775"/>
      <c r="B8775"/>
      <c r="C8775"/>
      <c r="D8775"/>
      <c r="E8775"/>
      <c r="F8775"/>
      <c r="G8775"/>
      <c r="H8775"/>
      <c r="I8775"/>
      <c r="J8775"/>
      <c r="K8775"/>
      <c r="L8775"/>
      <c r="M8775"/>
      <c r="N8775"/>
      <c r="O8775"/>
      <c r="P8775"/>
      <c r="Q8775"/>
      <c r="R8775"/>
      <c r="S8775"/>
      <c r="T8775"/>
      <c r="U8775"/>
      <c r="V8775"/>
      <c r="W8775"/>
      <c r="X8775"/>
      <c r="Y8775"/>
      <c r="Z8775"/>
    </row>
    <row r="8776" spans="1:26" x14ac:dyDescent="0.25">
      <c r="A8776"/>
      <c r="B8776"/>
      <c r="C8776"/>
      <c r="D8776"/>
      <c r="E8776"/>
      <c r="F8776"/>
      <c r="G8776"/>
      <c r="H8776"/>
      <c r="I8776"/>
      <c r="J8776"/>
      <c r="K8776"/>
      <c r="L8776"/>
      <c r="M8776"/>
      <c r="N8776"/>
      <c r="O8776"/>
      <c r="P8776"/>
      <c r="Q8776"/>
      <c r="R8776"/>
      <c r="S8776"/>
      <c r="T8776"/>
      <c r="U8776"/>
      <c r="V8776"/>
      <c r="W8776"/>
      <c r="X8776"/>
      <c r="Y8776"/>
      <c r="Z8776"/>
    </row>
    <row r="8777" spans="1:26" x14ac:dyDescent="0.25">
      <c r="A8777"/>
      <c r="B8777"/>
      <c r="C8777"/>
      <c r="D8777"/>
      <c r="E8777"/>
      <c r="F8777"/>
      <c r="G8777"/>
      <c r="H8777"/>
      <c r="I8777"/>
      <c r="J8777"/>
      <c r="K8777"/>
      <c r="L8777"/>
      <c r="M8777"/>
      <c r="N8777"/>
      <c r="O8777"/>
      <c r="P8777"/>
      <c r="Q8777"/>
      <c r="R8777"/>
      <c r="S8777"/>
      <c r="T8777"/>
      <c r="U8777"/>
      <c r="V8777"/>
      <c r="W8777"/>
      <c r="X8777"/>
      <c r="Y8777"/>
      <c r="Z8777"/>
    </row>
    <row r="8778" spans="1:26" x14ac:dyDescent="0.25">
      <c r="A8778"/>
      <c r="B8778"/>
      <c r="C8778"/>
      <c r="D8778"/>
      <c r="E8778"/>
      <c r="F8778"/>
      <c r="G8778"/>
      <c r="H8778"/>
      <c r="I8778"/>
      <c r="J8778"/>
      <c r="K8778"/>
      <c r="L8778"/>
      <c r="M8778"/>
      <c r="N8778"/>
      <c r="O8778"/>
      <c r="P8778"/>
      <c r="Q8778"/>
      <c r="R8778"/>
      <c r="S8778"/>
      <c r="T8778"/>
      <c r="U8778"/>
      <c r="V8778"/>
      <c r="W8778"/>
      <c r="X8778"/>
      <c r="Y8778"/>
      <c r="Z8778"/>
    </row>
    <row r="8779" spans="1:26" x14ac:dyDescent="0.25">
      <c r="A8779"/>
      <c r="B8779"/>
      <c r="C8779"/>
      <c r="D8779"/>
      <c r="E8779"/>
      <c r="F8779"/>
      <c r="G8779"/>
      <c r="H8779"/>
      <c r="I8779"/>
      <c r="J8779"/>
      <c r="K8779"/>
      <c r="L8779"/>
      <c r="M8779"/>
      <c r="N8779"/>
      <c r="O8779"/>
      <c r="P8779"/>
      <c r="Q8779"/>
      <c r="R8779"/>
      <c r="S8779"/>
      <c r="T8779"/>
      <c r="U8779"/>
      <c r="V8779"/>
      <c r="W8779"/>
      <c r="X8779"/>
      <c r="Y8779"/>
      <c r="Z8779"/>
    </row>
    <row r="8780" spans="1:26" x14ac:dyDescent="0.25">
      <c r="A8780"/>
      <c r="B8780"/>
      <c r="C8780"/>
      <c r="D8780"/>
      <c r="E8780"/>
      <c r="F8780"/>
      <c r="G8780"/>
      <c r="H8780"/>
      <c r="I8780"/>
      <c r="J8780"/>
      <c r="K8780"/>
      <c r="L8780"/>
      <c r="M8780"/>
      <c r="N8780"/>
      <c r="O8780"/>
      <c r="P8780"/>
      <c r="Q8780"/>
      <c r="R8780"/>
      <c r="S8780"/>
      <c r="T8780"/>
      <c r="U8780"/>
      <c r="V8780"/>
      <c r="W8780"/>
      <c r="X8780"/>
      <c r="Y8780"/>
      <c r="Z8780"/>
    </row>
    <row r="8781" spans="1:26" x14ac:dyDescent="0.25">
      <c r="A8781"/>
      <c r="B8781"/>
      <c r="C8781"/>
      <c r="D8781"/>
      <c r="E8781"/>
      <c r="F8781"/>
      <c r="G8781"/>
      <c r="H8781"/>
      <c r="I8781"/>
      <c r="J8781"/>
      <c r="K8781"/>
      <c r="L8781"/>
      <c r="M8781"/>
      <c r="N8781"/>
      <c r="O8781"/>
      <c r="P8781"/>
      <c r="Q8781"/>
      <c r="R8781"/>
      <c r="S8781"/>
      <c r="T8781"/>
      <c r="U8781"/>
      <c r="V8781"/>
      <c r="W8781"/>
      <c r="X8781"/>
      <c r="Y8781"/>
      <c r="Z8781"/>
    </row>
    <row r="8782" spans="1:26" x14ac:dyDescent="0.25">
      <c r="A8782"/>
      <c r="B8782"/>
      <c r="C8782"/>
      <c r="D8782"/>
      <c r="E8782"/>
      <c r="F8782"/>
      <c r="G8782"/>
      <c r="H8782"/>
      <c r="I8782"/>
      <c r="J8782"/>
      <c r="K8782"/>
      <c r="L8782"/>
      <c r="M8782"/>
      <c r="N8782"/>
      <c r="O8782"/>
      <c r="P8782"/>
      <c r="Q8782"/>
      <c r="R8782"/>
      <c r="S8782"/>
      <c r="T8782"/>
      <c r="U8782"/>
      <c r="V8782"/>
      <c r="W8782"/>
      <c r="X8782"/>
      <c r="Y8782"/>
      <c r="Z8782"/>
    </row>
    <row r="8783" spans="1:26" x14ac:dyDescent="0.25">
      <c r="A8783"/>
      <c r="B8783"/>
      <c r="C8783"/>
      <c r="D8783"/>
      <c r="E8783"/>
      <c r="F8783"/>
      <c r="G8783"/>
      <c r="H8783"/>
      <c r="I8783"/>
      <c r="J8783"/>
      <c r="K8783"/>
      <c r="L8783"/>
      <c r="M8783"/>
      <c r="N8783"/>
      <c r="O8783"/>
      <c r="P8783"/>
      <c r="Q8783"/>
      <c r="R8783"/>
      <c r="S8783"/>
      <c r="T8783"/>
      <c r="U8783"/>
      <c r="V8783"/>
      <c r="W8783"/>
      <c r="X8783"/>
      <c r="Y8783"/>
      <c r="Z8783"/>
    </row>
    <row r="8784" spans="1:26" x14ac:dyDescent="0.25">
      <c r="A8784"/>
      <c r="B8784"/>
      <c r="C8784"/>
      <c r="D8784"/>
      <c r="E8784"/>
      <c r="F8784"/>
      <c r="G8784"/>
      <c r="H8784"/>
      <c r="I8784"/>
      <c r="J8784"/>
      <c r="K8784"/>
      <c r="L8784"/>
      <c r="M8784"/>
      <c r="N8784"/>
      <c r="O8784"/>
      <c r="P8784"/>
      <c r="Q8784"/>
      <c r="R8784"/>
      <c r="S8784"/>
      <c r="T8784"/>
      <c r="U8784"/>
      <c r="V8784"/>
      <c r="W8784"/>
      <c r="X8784"/>
      <c r="Y8784"/>
      <c r="Z8784"/>
    </row>
    <row r="8785" spans="1:26" x14ac:dyDescent="0.25">
      <c r="A8785"/>
      <c r="B8785"/>
      <c r="C8785"/>
      <c r="D8785"/>
      <c r="E8785"/>
      <c r="F8785"/>
      <c r="G8785"/>
      <c r="H8785"/>
      <c r="I8785"/>
      <c r="J8785"/>
      <c r="K8785"/>
      <c r="L8785"/>
      <c r="M8785"/>
      <c r="N8785"/>
      <c r="O8785"/>
      <c r="P8785"/>
      <c r="Q8785"/>
      <c r="R8785"/>
      <c r="S8785"/>
      <c r="T8785"/>
      <c r="U8785"/>
      <c r="V8785"/>
      <c r="W8785"/>
      <c r="X8785"/>
      <c r="Y8785"/>
      <c r="Z8785"/>
    </row>
    <row r="8786" spans="1:26" x14ac:dyDescent="0.25">
      <c r="A8786"/>
      <c r="B8786"/>
      <c r="C8786"/>
      <c r="D8786"/>
      <c r="E8786"/>
      <c r="F8786"/>
      <c r="G8786"/>
      <c r="H8786"/>
      <c r="I8786"/>
      <c r="J8786"/>
      <c r="K8786"/>
      <c r="L8786"/>
      <c r="M8786"/>
      <c r="N8786"/>
      <c r="O8786"/>
      <c r="P8786"/>
      <c r="Q8786"/>
      <c r="R8786"/>
      <c r="S8786"/>
      <c r="T8786"/>
      <c r="U8786"/>
      <c r="V8786"/>
      <c r="W8786"/>
      <c r="X8786"/>
      <c r="Y8786"/>
      <c r="Z8786"/>
    </row>
    <row r="8787" spans="1:26" x14ac:dyDescent="0.25">
      <c r="A8787"/>
      <c r="B8787"/>
      <c r="C8787"/>
      <c r="D8787"/>
      <c r="E8787"/>
      <c r="F8787"/>
      <c r="G8787"/>
      <c r="H8787"/>
      <c r="I8787"/>
      <c r="J8787"/>
      <c r="K8787"/>
      <c r="L8787"/>
      <c r="M8787"/>
      <c r="N8787"/>
      <c r="O8787"/>
      <c r="P8787"/>
      <c r="Q8787"/>
      <c r="R8787"/>
      <c r="S8787"/>
      <c r="T8787"/>
      <c r="U8787"/>
      <c r="V8787"/>
      <c r="W8787"/>
      <c r="X8787"/>
      <c r="Y8787"/>
      <c r="Z8787"/>
    </row>
    <row r="8788" spans="1:26" x14ac:dyDescent="0.25">
      <c r="A8788"/>
      <c r="B8788"/>
      <c r="C8788"/>
      <c r="D8788"/>
      <c r="E8788"/>
      <c r="F8788"/>
      <c r="G8788"/>
      <c r="H8788"/>
      <c r="I8788"/>
      <c r="J8788"/>
      <c r="K8788"/>
      <c r="L8788"/>
      <c r="M8788"/>
      <c r="N8788"/>
      <c r="O8788"/>
      <c r="P8788"/>
      <c r="Q8788"/>
      <c r="R8788"/>
      <c r="S8788"/>
      <c r="T8788"/>
      <c r="U8788"/>
      <c r="V8788"/>
      <c r="W8788"/>
      <c r="X8788"/>
      <c r="Y8788"/>
      <c r="Z8788"/>
    </row>
    <row r="8789" spans="1:26" x14ac:dyDescent="0.25">
      <c r="A8789"/>
      <c r="B8789"/>
      <c r="C8789"/>
      <c r="D8789"/>
      <c r="E8789"/>
      <c r="F8789"/>
      <c r="G8789"/>
      <c r="H8789"/>
      <c r="I8789"/>
      <c r="J8789"/>
      <c r="K8789"/>
      <c r="L8789"/>
      <c r="M8789"/>
      <c r="N8789"/>
      <c r="O8789"/>
      <c r="P8789"/>
      <c r="Q8789"/>
      <c r="R8789"/>
      <c r="S8789"/>
      <c r="T8789"/>
      <c r="U8789"/>
      <c r="V8789"/>
      <c r="W8789"/>
      <c r="X8789"/>
      <c r="Y8789"/>
      <c r="Z8789"/>
    </row>
    <row r="8790" spans="1:26" x14ac:dyDescent="0.25">
      <c r="A8790"/>
      <c r="B8790"/>
      <c r="C8790"/>
      <c r="D8790"/>
      <c r="E8790"/>
      <c r="F8790"/>
      <c r="G8790"/>
      <c r="H8790"/>
      <c r="I8790"/>
      <c r="J8790"/>
      <c r="K8790"/>
      <c r="L8790"/>
      <c r="M8790"/>
      <c r="N8790"/>
      <c r="O8790"/>
      <c r="P8790"/>
      <c r="Q8790"/>
      <c r="R8790"/>
      <c r="S8790"/>
      <c r="T8790"/>
      <c r="U8790"/>
      <c r="V8790"/>
      <c r="W8790"/>
      <c r="X8790"/>
      <c r="Y8790"/>
      <c r="Z8790"/>
    </row>
    <row r="8791" spans="1:26" x14ac:dyDescent="0.25">
      <c r="A8791"/>
      <c r="B8791"/>
      <c r="C8791"/>
      <c r="D8791"/>
      <c r="E8791"/>
      <c r="F8791"/>
      <c r="G8791"/>
      <c r="H8791"/>
      <c r="I8791"/>
      <c r="J8791"/>
      <c r="K8791"/>
      <c r="L8791"/>
      <c r="M8791"/>
      <c r="N8791"/>
      <c r="O8791"/>
      <c r="P8791"/>
      <c r="Q8791"/>
      <c r="R8791"/>
      <c r="S8791"/>
      <c r="T8791"/>
      <c r="U8791"/>
      <c r="V8791"/>
      <c r="W8791"/>
      <c r="X8791"/>
      <c r="Y8791"/>
      <c r="Z8791"/>
    </row>
    <row r="8792" spans="1:26" x14ac:dyDescent="0.25">
      <c r="A8792"/>
      <c r="B8792"/>
      <c r="C8792"/>
      <c r="D8792"/>
      <c r="E8792"/>
      <c r="F8792"/>
      <c r="G8792"/>
      <c r="H8792"/>
      <c r="I8792"/>
      <c r="J8792"/>
      <c r="K8792"/>
      <c r="L8792"/>
      <c r="M8792"/>
      <c r="N8792"/>
      <c r="O8792"/>
      <c r="P8792"/>
      <c r="Q8792"/>
      <c r="R8792"/>
      <c r="S8792"/>
      <c r="T8792"/>
      <c r="U8792"/>
      <c r="V8792"/>
      <c r="W8792"/>
      <c r="X8792"/>
      <c r="Y8792"/>
      <c r="Z8792"/>
    </row>
    <row r="8793" spans="1:26" x14ac:dyDescent="0.25">
      <c r="A8793"/>
      <c r="B8793"/>
      <c r="C8793"/>
      <c r="D8793"/>
      <c r="E8793"/>
      <c r="F8793"/>
      <c r="G8793"/>
      <c r="H8793"/>
      <c r="I8793"/>
      <c r="J8793"/>
      <c r="K8793"/>
      <c r="L8793"/>
      <c r="M8793"/>
      <c r="N8793"/>
      <c r="O8793"/>
      <c r="P8793"/>
      <c r="Q8793"/>
      <c r="R8793"/>
      <c r="S8793"/>
      <c r="T8793"/>
      <c r="U8793"/>
      <c r="V8793"/>
      <c r="W8793"/>
      <c r="X8793"/>
      <c r="Y8793"/>
      <c r="Z8793"/>
    </row>
    <row r="8794" spans="1:26" x14ac:dyDescent="0.25">
      <c r="A8794"/>
      <c r="B8794"/>
      <c r="C8794"/>
      <c r="D8794"/>
      <c r="E8794"/>
      <c r="F8794"/>
      <c r="G8794"/>
      <c r="H8794"/>
      <c r="I8794"/>
      <c r="J8794"/>
      <c r="K8794"/>
      <c r="L8794"/>
      <c r="M8794"/>
      <c r="N8794"/>
      <c r="O8794"/>
      <c r="P8794"/>
      <c r="Q8794"/>
      <c r="R8794"/>
      <c r="S8794"/>
      <c r="T8794"/>
      <c r="U8794"/>
      <c r="V8794"/>
      <c r="W8794"/>
      <c r="X8794"/>
      <c r="Y8794"/>
      <c r="Z8794"/>
    </row>
    <row r="8795" spans="1:26" x14ac:dyDescent="0.25">
      <c r="A8795"/>
      <c r="B8795"/>
      <c r="C8795"/>
      <c r="D8795"/>
      <c r="E8795"/>
      <c r="F8795"/>
      <c r="G8795"/>
      <c r="H8795"/>
      <c r="I8795"/>
      <c r="J8795"/>
      <c r="K8795"/>
      <c r="L8795"/>
      <c r="M8795"/>
      <c r="N8795"/>
      <c r="O8795"/>
      <c r="P8795"/>
      <c r="Q8795"/>
      <c r="R8795"/>
      <c r="S8795"/>
      <c r="T8795"/>
      <c r="U8795"/>
      <c r="V8795"/>
      <c r="W8795"/>
      <c r="X8795"/>
      <c r="Y8795"/>
      <c r="Z8795"/>
    </row>
    <row r="8796" spans="1:26" x14ac:dyDescent="0.25">
      <c r="A8796"/>
      <c r="B8796"/>
      <c r="C8796"/>
      <c r="D8796"/>
      <c r="E8796"/>
      <c r="F8796"/>
      <c r="G8796"/>
      <c r="H8796"/>
      <c r="I8796"/>
      <c r="J8796"/>
      <c r="K8796"/>
      <c r="L8796"/>
      <c r="M8796"/>
      <c r="N8796"/>
      <c r="O8796"/>
      <c r="P8796"/>
      <c r="Q8796"/>
      <c r="R8796"/>
      <c r="S8796"/>
      <c r="T8796"/>
      <c r="U8796"/>
      <c r="V8796"/>
      <c r="W8796"/>
      <c r="X8796"/>
      <c r="Y8796"/>
      <c r="Z8796"/>
    </row>
    <row r="8797" spans="1:26" x14ac:dyDescent="0.25">
      <c r="A8797"/>
      <c r="B8797"/>
      <c r="C8797"/>
      <c r="D8797"/>
      <c r="E8797"/>
      <c r="F8797"/>
      <c r="G8797"/>
      <c r="H8797"/>
      <c r="I8797"/>
      <c r="J8797"/>
      <c r="K8797"/>
      <c r="L8797"/>
      <c r="M8797"/>
      <c r="N8797"/>
      <c r="O8797"/>
      <c r="P8797"/>
      <c r="Q8797"/>
      <c r="R8797"/>
      <c r="S8797"/>
      <c r="T8797"/>
      <c r="U8797"/>
      <c r="V8797"/>
      <c r="W8797"/>
      <c r="X8797"/>
      <c r="Y8797"/>
      <c r="Z8797"/>
    </row>
    <row r="8798" spans="1:26" x14ac:dyDescent="0.25">
      <c r="A8798"/>
      <c r="B8798"/>
      <c r="C8798"/>
      <c r="D8798"/>
      <c r="E8798"/>
      <c r="F8798"/>
      <c r="G8798"/>
      <c r="H8798"/>
      <c r="I8798"/>
      <c r="J8798"/>
      <c r="K8798"/>
      <c r="L8798"/>
      <c r="M8798"/>
      <c r="N8798"/>
      <c r="O8798"/>
      <c r="P8798"/>
      <c r="Q8798"/>
      <c r="R8798"/>
      <c r="S8798"/>
      <c r="T8798"/>
      <c r="U8798"/>
      <c r="V8798"/>
      <c r="W8798"/>
      <c r="X8798"/>
      <c r="Y8798"/>
      <c r="Z8798"/>
    </row>
    <row r="8799" spans="1:26" x14ac:dyDescent="0.25">
      <c r="A8799"/>
      <c r="B8799"/>
      <c r="C8799"/>
      <c r="D8799"/>
      <c r="E8799"/>
      <c r="F8799"/>
      <c r="G8799"/>
      <c r="H8799"/>
      <c r="I8799"/>
      <c r="J8799"/>
      <c r="K8799"/>
      <c r="L8799"/>
      <c r="M8799"/>
      <c r="N8799"/>
      <c r="O8799"/>
      <c r="P8799"/>
      <c r="Q8799"/>
      <c r="R8799"/>
      <c r="S8799"/>
      <c r="T8799"/>
      <c r="U8799"/>
      <c r="V8799"/>
      <c r="W8799"/>
      <c r="X8799"/>
      <c r="Y8799"/>
      <c r="Z8799"/>
    </row>
    <row r="8800" spans="1:26" x14ac:dyDescent="0.25">
      <c r="A8800"/>
      <c r="B8800"/>
      <c r="C8800"/>
      <c r="D8800"/>
      <c r="E8800"/>
      <c r="F8800"/>
      <c r="G8800"/>
      <c r="H8800"/>
      <c r="I8800"/>
      <c r="J8800"/>
      <c r="K8800"/>
      <c r="L8800"/>
      <c r="M8800"/>
      <c r="N8800"/>
      <c r="O8800"/>
      <c r="P8800"/>
      <c r="Q8800"/>
      <c r="R8800"/>
      <c r="S8800"/>
      <c r="T8800"/>
      <c r="U8800"/>
      <c r="V8800"/>
      <c r="W8800"/>
      <c r="X8800"/>
      <c r="Y8800"/>
      <c r="Z8800"/>
    </row>
    <row r="8801" spans="1:26" x14ac:dyDescent="0.25">
      <c r="A8801"/>
      <c r="B8801"/>
      <c r="C8801"/>
      <c r="D8801"/>
      <c r="E8801"/>
      <c r="F8801"/>
      <c r="G8801"/>
      <c r="H8801"/>
      <c r="I8801"/>
      <c r="J8801"/>
      <c r="K8801"/>
      <c r="L8801"/>
      <c r="M8801"/>
      <c r="N8801"/>
      <c r="O8801"/>
      <c r="P8801"/>
      <c r="Q8801"/>
      <c r="R8801"/>
      <c r="S8801"/>
      <c r="T8801"/>
      <c r="U8801"/>
      <c r="V8801"/>
      <c r="W8801"/>
      <c r="X8801"/>
      <c r="Y8801"/>
      <c r="Z8801"/>
    </row>
    <row r="8802" spans="1:26" x14ac:dyDescent="0.25">
      <c r="A8802"/>
      <c r="B8802"/>
      <c r="C8802"/>
      <c r="D8802"/>
      <c r="E8802"/>
      <c r="F8802"/>
      <c r="G8802"/>
      <c r="H8802"/>
      <c r="I8802"/>
      <c r="J8802"/>
      <c r="K8802"/>
      <c r="L8802"/>
      <c r="M8802"/>
      <c r="N8802"/>
      <c r="O8802"/>
      <c r="P8802"/>
      <c r="Q8802"/>
      <c r="R8802"/>
      <c r="S8802"/>
      <c r="T8802"/>
      <c r="U8802"/>
      <c r="V8802"/>
      <c r="W8802"/>
      <c r="X8802"/>
      <c r="Y8802"/>
      <c r="Z8802"/>
    </row>
    <row r="8803" spans="1:26" x14ac:dyDescent="0.25">
      <c r="A8803"/>
      <c r="B8803"/>
      <c r="C8803"/>
      <c r="D8803"/>
      <c r="E8803"/>
      <c r="F8803"/>
      <c r="G8803"/>
      <c r="H8803"/>
      <c r="I8803"/>
      <c r="J8803"/>
      <c r="K8803"/>
      <c r="L8803"/>
      <c r="M8803"/>
      <c r="N8803"/>
      <c r="O8803"/>
      <c r="P8803"/>
      <c r="Q8803"/>
      <c r="R8803"/>
      <c r="S8803"/>
      <c r="T8803"/>
      <c r="U8803"/>
      <c r="V8803"/>
      <c r="W8803"/>
      <c r="X8803"/>
      <c r="Y8803"/>
      <c r="Z8803"/>
    </row>
    <row r="8804" spans="1:26" x14ac:dyDescent="0.25">
      <c r="A8804"/>
      <c r="B8804"/>
      <c r="C8804"/>
      <c r="D8804"/>
      <c r="E8804"/>
      <c r="F8804"/>
      <c r="G8804"/>
      <c r="H8804"/>
      <c r="I8804"/>
      <c r="J8804"/>
      <c r="K8804"/>
      <c r="L8804"/>
      <c r="M8804"/>
      <c r="N8804"/>
      <c r="O8804"/>
      <c r="P8804"/>
      <c r="Q8804"/>
      <c r="R8804"/>
      <c r="S8804"/>
      <c r="T8804"/>
      <c r="U8804"/>
      <c r="V8804"/>
      <c r="W8804"/>
      <c r="X8804"/>
      <c r="Y8804"/>
      <c r="Z8804"/>
    </row>
    <row r="8805" spans="1:26" x14ac:dyDescent="0.25">
      <c r="A8805"/>
      <c r="B8805"/>
      <c r="C8805"/>
      <c r="D8805"/>
      <c r="E8805"/>
      <c r="F8805"/>
      <c r="G8805"/>
      <c r="H8805"/>
      <c r="I8805"/>
      <c r="J8805"/>
      <c r="K8805"/>
      <c r="L8805"/>
      <c r="M8805"/>
      <c r="N8805"/>
      <c r="O8805"/>
      <c r="P8805"/>
      <c r="Q8805"/>
      <c r="R8805"/>
      <c r="S8805"/>
      <c r="T8805"/>
      <c r="U8805"/>
      <c r="V8805"/>
      <c r="W8805"/>
      <c r="X8805"/>
      <c r="Y8805"/>
      <c r="Z8805"/>
    </row>
    <row r="8806" spans="1:26" x14ac:dyDescent="0.25">
      <c r="A8806"/>
      <c r="B8806"/>
      <c r="C8806"/>
      <c r="D8806"/>
      <c r="E8806"/>
      <c r="F8806"/>
      <c r="G8806"/>
      <c r="H8806"/>
      <c r="I8806"/>
      <c r="J8806"/>
      <c r="K8806"/>
      <c r="L8806"/>
      <c r="M8806"/>
      <c r="N8806"/>
      <c r="O8806"/>
      <c r="P8806"/>
      <c r="Q8806"/>
      <c r="R8806"/>
      <c r="S8806"/>
      <c r="T8806"/>
      <c r="U8806"/>
      <c r="V8806"/>
      <c r="W8806"/>
      <c r="X8806"/>
      <c r="Y8806"/>
      <c r="Z8806"/>
    </row>
    <row r="8807" spans="1:26" x14ac:dyDescent="0.25">
      <c r="A8807"/>
      <c r="B8807"/>
      <c r="C8807"/>
      <c r="D8807"/>
      <c r="E8807"/>
      <c r="F8807"/>
      <c r="G8807"/>
      <c r="H8807"/>
      <c r="I8807"/>
      <c r="J8807"/>
      <c r="K8807"/>
      <c r="L8807"/>
      <c r="M8807"/>
      <c r="N8807"/>
      <c r="O8807"/>
      <c r="P8807"/>
      <c r="Q8807"/>
      <c r="R8807"/>
      <c r="S8807"/>
      <c r="T8807"/>
      <c r="U8807"/>
      <c r="V8807"/>
      <c r="W8807"/>
      <c r="X8807"/>
      <c r="Y8807"/>
      <c r="Z8807"/>
    </row>
    <row r="8808" spans="1:26" x14ac:dyDescent="0.25">
      <c r="A8808"/>
      <c r="B8808"/>
      <c r="C8808"/>
      <c r="D8808"/>
      <c r="E8808"/>
      <c r="F8808"/>
      <c r="G8808"/>
      <c r="H8808"/>
      <c r="I8808"/>
      <c r="J8808"/>
      <c r="K8808"/>
      <c r="L8808"/>
      <c r="M8808"/>
      <c r="N8808"/>
      <c r="O8808"/>
      <c r="P8808"/>
      <c r="Q8808"/>
      <c r="R8808"/>
      <c r="S8808"/>
      <c r="T8808"/>
      <c r="U8808"/>
      <c r="V8808"/>
      <c r="W8808"/>
      <c r="X8808"/>
      <c r="Y8808"/>
      <c r="Z8808"/>
    </row>
    <row r="8809" spans="1:26" x14ac:dyDescent="0.25">
      <c r="A8809"/>
      <c r="B8809"/>
      <c r="C8809"/>
      <c r="D8809"/>
      <c r="E8809"/>
      <c r="F8809"/>
      <c r="G8809"/>
      <c r="H8809"/>
      <c r="I8809"/>
      <c r="J8809"/>
      <c r="K8809"/>
      <c r="L8809"/>
      <c r="M8809"/>
      <c r="N8809"/>
      <c r="O8809"/>
      <c r="P8809"/>
      <c r="Q8809"/>
      <c r="R8809"/>
      <c r="S8809"/>
      <c r="T8809"/>
      <c r="U8809"/>
      <c r="V8809"/>
      <c r="W8809"/>
      <c r="X8809"/>
      <c r="Y8809"/>
      <c r="Z8809"/>
    </row>
    <row r="8810" spans="1:26" x14ac:dyDescent="0.25">
      <c r="A8810"/>
      <c r="B8810"/>
      <c r="C8810"/>
      <c r="D8810"/>
      <c r="E8810"/>
      <c r="F8810"/>
      <c r="G8810"/>
      <c r="H8810"/>
      <c r="I8810"/>
      <c r="J8810"/>
      <c r="K8810"/>
      <c r="L8810"/>
      <c r="M8810"/>
      <c r="N8810"/>
      <c r="O8810"/>
      <c r="P8810"/>
      <c r="Q8810"/>
      <c r="R8810"/>
      <c r="S8810"/>
      <c r="T8810"/>
      <c r="U8810"/>
      <c r="V8810"/>
      <c r="W8810"/>
      <c r="X8810"/>
      <c r="Y8810"/>
      <c r="Z8810"/>
    </row>
    <row r="8811" spans="1:26" x14ac:dyDescent="0.25">
      <c r="A8811"/>
      <c r="B8811"/>
      <c r="C8811"/>
      <c r="D8811"/>
      <c r="E8811"/>
      <c r="F8811"/>
      <c r="G8811"/>
      <c r="H8811"/>
      <c r="I8811"/>
      <c r="J8811"/>
      <c r="K8811"/>
      <c r="L8811"/>
      <c r="M8811"/>
      <c r="N8811"/>
      <c r="O8811"/>
      <c r="P8811"/>
      <c r="Q8811"/>
      <c r="R8811"/>
      <c r="S8811"/>
      <c r="T8811"/>
      <c r="U8811"/>
      <c r="V8811"/>
      <c r="W8811"/>
      <c r="X8811"/>
      <c r="Y8811"/>
      <c r="Z8811"/>
    </row>
    <row r="8812" spans="1:26" x14ac:dyDescent="0.25">
      <c r="A8812"/>
      <c r="B8812"/>
      <c r="C8812"/>
      <c r="D8812"/>
      <c r="E8812"/>
      <c r="F8812"/>
      <c r="G8812"/>
      <c r="H8812"/>
      <c r="I8812"/>
      <c r="J8812"/>
      <c r="K8812"/>
      <c r="L8812"/>
      <c r="M8812"/>
      <c r="N8812"/>
      <c r="O8812"/>
      <c r="P8812"/>
      <c r="Q8812"/>
      <c r="R8812"/>
      <c r="S8812"/>
      <c r="T8812"/>
      <c r="U8812"/>
      <c r="V8812"/>
      <c r="W8812"/>
      <c r="X8812"/>
      <c r="Y8812"/>
      <c r="Z8812"/>
    </row>
    <row r="8813" spans="1:26" x14ac:dyDescent="0.25">
      <c r="A8813"/>
      <c r="B8813"/>
      <c r="C8813"/>
      <c r="D8813"/>
      <c r="E8813"/>
      <c r="F8813"/>
      <c r="G8813"/>
      <c r="H8813"/>
      <c r="I8813"/>
      <c r="J8813"/>
      <c r="K8813"/>
      <c r="L8813"/>
      <c r="M8813"/>
      <c r="N8813"/>
      <c r="O8813"/>
      <c r="P8813"/>
      <c r="Q8813"/>
      <c r="R8813"/>
      <c r="S8813"/>
      <c r="T8813"/>
      <c r="U8813"/>
      <c r="V8813"/>
      <c r="W8813"/>
      <c r="X8813"/>
      <c r="Y8813"/>
      <c r="Z8813"/>
    </row>
    <row r="8814" spans="1:26" x14ac:dyDescent="0.25">
      <c r="A8814"/>
      <c r="B8814"/>
      <c r="C8814"/>
      <c r="D8814"/>
      <c r="E8814"/>
      <c r="F8814"/>
      <c r="G8814"/>
      <c r="H8814"/>
      <c r="I8814"/>
      <c r="J8814"/>
      <c r="K8814"/>
      <c r="L8814"/>
      <c r="M8814"/>
      <c r="N8814"/>
      <c r="O8814"/>
      <c r="P8814"/>
      <c r="Q8814"/>
      <c r="R8814"/>
      <c r="S8814"/>
      <c r="T8814"/>
      <c r="U8814"/>
      <c r="V8814"/>
      <c r="W8814"/>
      <c r="X8814"/>
      <c r="Y8814"/>
      <c r="Z8814"/>
    </row>
    <row r="8815" spans="1:26" x14ac:dyDescent="0.25">
      <c r="A8815"/>
      <c r="B8815"/>
      <c r="C8815"/>
      <c r="D8815"/>
      <c r="E8815"/>
      <c r="F8815"/>
      <c r="G8815"/>
      <c r="H8815"/>
      <c r="I8815"/>
      <c r="J8815"/>
      <c r="K8815"/>
      <c r="L8815"/>
      <c r="M8815"/>
      <c r="N8815"/>
      <c r="O8815"/>
      <c r="P8815"/>
      <c r="Q8815"/>
      <c r="R8815"/>
      <c r="S8815"/>
      <c r="T8815"/>
      <c r="U8815"/>
      <c r="V8815"/>
      <c r="W8815"/>
      <c r="X8815"/>
      <c r="Y8815"/>
      <c r="Z8815"/>
    </row>
    <row r="8816" spans="1:26" x14ac:dyDescent="0.25">
      <c r="A8816"/>
      <c r="B8816"/>
      <c r="C8816"/>
      <c r="D8816"/>
      <c r="E8816"/>
      <c r="F8816"/>
      <c r="G8816"/>
      <c r="H8816"/>
      <c r="I8816"/>
      <c r="J8816"/>
      <c r="K8816"/>
      <c r="L8816"/>
      <c r="M8816"/>
      <c r="N8816"/>
      <c r="O8816"/>
      <c r="P8816"/>
      <c r="Q8816"/>
      <c r="R8816"/>
      <c r="S8816"/>
      <c r="T8816"/>
      <c r="U8816"/>
      <c r="V8816"/>
      <c r="W8816"/>
      <c r="X8816"/>
      <c r="Y8816"/>
      <c r="Z8816"/>
    </row>
    <row r="8817" spans="1:26" x14ac:dyDescent="0.25">
      <c r="A8817"/>
      <c r="B8817"/>
      <c r="C8817"/>
      <c r="D8817"/>
      <c r="E8817"/>
      <c r="F8817"/>
      <c r="G8817"/>
      <c r="H8817"/>
      <c r="I8817"/>
      <c r="J8817"/>
      <c r="K8817"/>
      <c r="L8817"/>
      <c r="M8817"/>
      <c r="N8817"/>
      <c r="O8817"/>
      <c r="P8817"/>
      <c r="Q8817"/>
      <c r="R8817"/>
      <c r="S8817"/>
      <c r="T8817"/>
      <c r="U8817"/>
      <c r="V8817"/>
      <c r="W8817"/>
      <c r="X8817"/>
      <c r="Y8817"/>
      <c r="Z8817"/>
    </row>
    <row r="8818" spans="1:26" x14ac:dyDescent="0.25">
      <c r="A8818"/>
      <c r="B8818"/>
      <c r="C8818"/>
      <c r="D8818"/>
      <c r="E8818"/>
      <c r="F8818"/>
      <c r="G8818"/>
      <c r="H8818"/>
      <c r="I8818"/>
      <c r="J8818"/>
      <c r="K8818"/>
      <c r="L8818"/>
      <c r="M8818"/>
      <c r="N8818"/>
      <c r="O8818"/>
      <c r="P8818"/>
      <c r="Q8818"/>
      <c r="R8818"/>
      <c r="S8818"/>
      <c r="T8818"/>
      <c r="U8818"/>
      <c r="V8818"/>
      <c r="W8818"/>
      <c r="X8818"/>
      <c r="Y8818"/>
      <c r="Z8818"/>
    </row>
    <row r="8819" spans="1:26" x14ac:dyDescent="0.25">
      <c r="A8819"/>
      <c r="B8819"/>
      <c r="C8819"/>
      <c r="D8819"/>
      <c r="E8819"/>
      <c r="F8819"/>
      <c r="G8819"/>
      <c r="H8819"/>
      <c r="I8819"/>
      <c r="J8819"/>
      <c r="K8819"/>
      <c r="L8819"/>
      <c r="M8819"/>
      <c r="N8819"/>
      <c r="O8819"/>
      <c r="P8819"/>
      <c r="Q8819"/>
      <c r="R8819"/>
      <c r="S8819"/>
      <c r="T8819"/>
      <c r="U8819"/>
      <c r="V8819"/>
      <c r="W8819"/>
      <c r="X8819"/>
      <c r="Y8819"/>
      <c r="Z8819"/>
    </row>
    <row r="8820" spans="1:26" x14ac:dyDescent="0.25">
      <c r="A8820"/>
      <c r="B8820"/>
      <c r="C8820"/>
      <c r="D8820"/>
      <c r="E8820"/>
      <c r="F8820"/>
      <c r="G8820"/>
      <c r="H8820"/>
      <c r="I8820"/>
      <c r="J8820"/>
      <c r="K8820"/>
      <c r="L8820"/>
      <c r="M8820"/>
      <c r="N8820"/>
      <c r="O8820"/>
      <c r="P8820"/>
      <c r="Q8820"/>
      <c r="R8820"/>
      <c r="S8820"/>
      <c r="T8820"/>
      <c r="U8820"/>
      <c r="V8820"/>
      <c r="W8820"/>
      <c r="X8820"/>
      <c r="Y8820"/>
      <c r="Z8820"/>
    </row>
    <row r="8821" spans="1:26" x14ac:dyDescent="0.25">
      <c r="A8821"/>
      <c r="B8821"/>
      <c r="C8821"/>
      <c r="D8821"/>
      <c r="E8821"/>
      <c r="F8821"/>
      <c r="G8821"/>
      <c r="H8821"/>
      <c r="I8821"/>
      <c r="J8821"/>
      <c r="K8821"/>
      <c r="L8821"/>
      <c r="M8821"/>
      <c r="N8821"/>
      <c r="O8821"/>
      <c r="P8821"/>
      <c r="Q8821"/>
      <c r="R8821"/>
      <c r="S8821"/>
      <c r="T8821"/>
      <c r="U8821"/>
      <c r="V8821"/>
      <c r="W8821"/>
      <c r="X8821"/>
      <c r="Y8821"/>
      <c r="Z8821"/>
    </row>
    <row r="8822" spans="1:26" x14ac:dyDescent="0.25">
      <c r="A8822"/>
      <c r="B8822"/>
      <c r="C8822"/>
      <c r="D8822"/>
      <c r="E8822"/>
      <c r="F8822"/>
      <c r="G8822"/>
      <c r="H8822"/>
      <c r="I8822"/>
      <c r="J8822"/>
      <c r="K8822"/>
      <c r="L8822"/>
      <c r="M8822"/>
      <c r="N8822"/>
      <c r="O8822"/>
      <c r="P8822"/>
      <c r="Q8822"/>
      <c r="R8822"/>
      <c r="S8822"/>
      <c r="T8822"/>
      <c r="U8822"/>
      <c r="V8822"/>
      <c r="W8822"/>
      <c r="X8822"/>
      <c r="Y8822"/>
      <c r="Z8822"/>
    </row>
    <row r="8823" spans="1:26" x14ac:dyDescent="0.25">
      <c r="A8823"/>
      <c r="B8823"/>
      <c r="C8823"/>
      <c r="D8823"/>
      <c r="E8823"/>
      <c r="F8823"/>
      <c r="G8823"/>
      <c r="H8823"/>
      <c r="I8823"/>
      <c r="J8823"/>
      <c r="K8823"/>
      <c r="L8823"/>
      <c r="M8823"/>
      <c r="N8823"/>
      <c r="O8823"/>
      <c r="P8823"/>
      <c r="Q8823"/>
      <c r="R8823"/>
      <c r="S8823"/>
      <c r="T8823"/>
      <c r="U8823"/>
      <c r="V8823"/>
      <c r="W8823"/>
      <c r="X8823"/>
      <c r="Y8823"/>
      <c r="Z8823"/>
    </row>
    <row r="8824" spans="1:26" x14ac:dyDescent="0.25">
      <c r="A8824"/>
      <c r="B8824"/>
      <c r="C8824"/>
      <c r="D8824"/>
      <c r="E8824"/>
      <c r="F8824"/>
      <c r="G8824"/>
      <c r="H8824"/>
      <c r="I8824"/>
      <c r="J8824"/>
      <c r="K8824"/>
      <c r="L8824"/>
      <c r="M8824"/>
      <c r="N8824"/>
      <c r="O8824"/>
      <c r="P8824"/>
      <c r="Q8824"/>
      <c r="R8824"/>
      <c r="S8824"/>
      <c r="T8824"/>
      <c r="U8824"/>
      <c r="V8824"/>
      <c r="W8824"/>
      <c r="X8824"/>
      <c r="Y8824"/>
      <c r="Z8824"/>
    </row>
    <row r="8825" spans="1:26" x14ac:dyDescent="0.25">
      <c r="A8825"/>
      <c r="B8825"/>
      <c r="C8825"/>
      <c r="D8825"/>
      <c r="E8825"/>
      <c r="F8825"/>
      <c r="G8825"/>
      <c r="H8825"/>
      <c r="I8825"/>
      <c r="J8825"/>
      <c r="K8825"/>
      <c r="L8825"/>
      <c r="M8825"/>
      <c r="N8825"/>
      <c r="O8825"/>
      <c r="P8825"/>
      <c r="Q8825"/>
      <c r="R8825"/>
      <c r="S8825"/>
      <c r="T8825"/>
      <c r="U8825"/>
      <c r="V8825"/>
      <c r="W8825"/>
      <c r="X8825"/>
      <c r="Y8825"/>
      <c r="Z8825"/>
    </row>
    <row r="8826" spans="1:26" x14ac:dyDescent="0.25">
      <c r="A8826"/>
      <c r="B8826"/>
      <c r="C8826"/>
      <c r="D8826"/>
      <c r="E8826"/>
      <c r="F8826"/>
      <c r="G8826"/>
      <c r="H8826"/>
      <c r="I8826"/>
      <c r="J8826"/>
      <c r="K8826"/>
      <c r="L8826"/>
      <c r="M8826"/>
      <c r="N8826"/>
      <c r="O8826"/>
      <c r="P8826"/>
      <c r="Q8826"/>
      <c r="R8826"/>
      <c r="S8826"/>
      <c r="T8826"/>
      <c r="U8826"/>
      <c r="V8826"/>
      <c r="W8826"/>
      <c r="X8826"/>
      <c r="Y8826"/>
      <c r="Z8826"/>
    </row>
    <row r="8827" spans="1:26" x14ac:dyDescent="0.25">
      <c r="A8827"/>
      <c r="B8827"/>
      <c r="C8827"/>
      <c r="D8827"/>
      <c r="E8827"/>
      <c r="F8827"/>
      <c r="G8827"/>
      <c r="H8827"/>
      <c r="I8827"/>
      <c r="J8827"/>
      <c r="K8827"/>
      <c r="L8827"/>
      <c r="M8827"/>
      <c r="N8827"/>
      <c r="O8827"/>
      <c r="P8827"/>
      <c r="Q8827"/>
      <c r="R8827"/>
      <c r="S8827"/>
      <c r="T8827"/>
      <c r="U8827"/>
      <c r="V8827"/>
      <c r="W8827"/>
      <c r="X8827"/>
      <c r="Y8827"/>
      <c r="Z8827"/>
    </row>
    <row r="8828" spans="1:26" x14ac:dyDescent="0.25">
      <c r="A8828"/>
      <c r="B8828"/>
      <c r="C8828"/>
      <c r="D8828"/>
      <c r="E8828"/>
      <c r="F8828"/>
      <c r="G8828"/>
      <c r="H8828"/>
      <c r="I8828"/>
      <c r="J8828"/>
      <c r="K8828"/>
      <c r="L8828"/>
      <c r="M8828"/>
      <c r="N8828"/>
      <c r="O8828"/>
      <c r="P8828"/>
      <c r="Q8828"/>
      <c r="R8828"/>
      <c r="S8828"/>
      <c r="T8828"/>
      <c r="U8828"/>
      <c r="V8828"/>
      <c r="W8828"/>
      <c r="X8828"/>
      <c r="Y8828"/>
      <c r="Z8828"/>
    </row>
    <row r="8829" spans="1:26" x14ac:dyDescent="0.25">
      <c r="A8829"/>
      <c r="B8829"/>
      <c r="C8829"/>
      <c r="D8829"/>
      <c r="E8829"/>
      <c r="F8829"/>
      <c r="G8829"/>
      <c r="H8829"/>
      <c r="I8829"/>
      <c r="J8829"/>
      <c r="K8829"/>
      <c r="L8829"/>
      <c r="M8829"/>
      <c r="N8829"/>
      <c r="O8829"/>
      <c r="P8829"/>
      <c r="Q8829"/>
      <c r="R8829"/>
      <c r="S8829"/>
      <c r="T8829"/>
      <c r="U8829"/>
      <c r="V8829"/>
      <c r="W8829"/>
      <c r="X8829"/>
      <c r="Y8829"/>
      <c r="Z8829"/>
    </row>
    <row r="8830" spans="1:26" x14ac:dyDescent="0.25">
      <c r="A8830"/>
      <c r="B8830"/>
      <c r="C8830"/>
      <c r="D8830"/>
      <c r="E8830"/>
      <c r="F8830"/>
      <c r="G8830"/>
      <c r="H8830"/>
      <c r="I8830"/>
      <c r="J8830"/>
      <c r="K8830"/>
      <c r="L8830"/>
      <c r="M8830"/>
      <c r="N8830"/>
      <c r="O8830"/>
      <c r="P8830"/>
      <c r="Q8830"/>
      <c r="R8830"/>
      <c r="S8830"/>
      <c r="T8830"/>
      <c r="U8830"/>
      <c r="V8830"/>
      <c r="W8830"/>
      <c r="X8830"/>
      <c r="Y8830"/>
      <c r="Z8830"/>
    </row>
    <row r="8831" spans="1:26" x14ac:dyDescent="0.25">
      <c r="A8831"/>
      <c r="B8831"/>
      <c r="C8831"/>
      <c r="D8831"/>
      <c r="E8831"/>
      <c r="F8831"/>
      <c r="G8831"/>
      <c r="H8831"/>
      <c r="I8831"/>
      <c r="J8831"/>
      <c r="K8831"/>
      <c r="L8831"/>
      <c r="M8831"/>
      <c r="N8831"/>
      <c r="O8831"/>
      <c r="P8831"/>
      <c r="Q8831"/>
      <c r="R8831"/>
      <c r="S8831"/>
      <c r="T8831"/>
      <c r="U8831"/>
      <c r="V8831"/>
      <c r="W8831"/>
      <c r="X8831"/>
      <c r="Y8831"/>
      <c r="Z8831"/>
    </row>
    <row r="8832" spans="1:26" x14ac:dyDescent="0.25">
      <c r="A8832"/>
      <c r="B8832"/>
      <c r="C8832"/>
      <c r="D8832"/>
      <c r="E8832"/>
      <c r="F8832"/>
      <c r="G8832"/>
      <c r="H8832"/>
      <c r="I8832"/>
      <c r="J8832"/>
      <c r="K8832"/>
      <c r="L8832"/>
      <c r="M8832"/>
      <c r="N8832"/>
      <c r="O8832"/>
      <c r="P8832"/>
      <c r="Q8832"/>
      <c r="R8832"/>
      <c r="S8832"/>
      <c r="T8832"/>
      <c r="U8832"/>
      <c r="V8832"/>
      <c r="W8832"/>
      <c r="X8832"/>
      <c r="Y8832"/>
      <c r="Z8832"/>
    </row>
    <row r="8833" spans="1:26" x14ac:dyDescent="0.25">
      <c r="A8833"/>
      <c r="B8833"/>
      <c r="C8833"/>
      <c r="D8833"/>
      <c r="E8833"/>
      <c r="F8833"/>
      <c r="G8833"/>
      <c r="H8833"/>
      <c r="I8833"/>
      <c r="J8833"/>
      <c r="K8833"/>
      <c r="L8833"/>
      <c r="M8833"/>
      <c r="N8833"/>
      <c r="O8833"/>
      <c r="P8833"/>
      <c r="Q8833"/>
      <c r="R8833"/>
      <c r="S8833"/>
      <c r="T8833"/>
      <c r="U8833"/>
      <c r="V8833"/>
      <c r="W8833"/>
      <c r="X8833"/>
      <c r="Y8833"/>
      <c r="Z8833"/>
    </row>
    <row r="8834" spans="1:26" x14ac:dyDescent="0.25">
      <c r="A8834"/>
      <c r="B8834"/>
      <c r="C8834"/>
      <c r="D8834"/>
      <c r="E8834"/>
      <c r="F8834"/>
      <c r="G8834"/>
      <c r="H8834"/>
      <c r="I8834"/>
      <c r="J8834"/>
      <c r="K8834"/>
      <c r="L8834"/>
      <c r="M8834"/>
      <c r="N8834"/>
      <c r="O8834"/>
      <c r="P8834"/>
      <c r="Q8834"/>
      <c r="R8834"/>
      <c r="S8834"/>
      <c r="T8834"/>
      <c r="U8834"/>
      <c r="V8834"/>
      <c r="W8834"/>
      <c r="X8834"/>
      <c r="Y8834"/>
      <c r="Z8834"/>
    </row>
    <row r="8835" spans="1:26" x14ac:dyDescent="0.25">
      <c r="A8835"/>
      <c r="B8835"/>
      <c r="C8835"/>
      <c r="D8835"/>
      <c r="E8835"/>
      <c r="F8835"/>
      <c r="G8835"/>
      <c r="H8835"/>
      <c r="I8835"/>
      <c r="J8835"/>
      <c r="K8835"/>
      <c r="L8835"/>
      <c r="M8835"/>
      <c r="N8835"/>
      <c r="O8835"/>
      <c r="P8835"/>
      <c r="Q8835"/>
      <c r="R8835"/>
      <c r="S8835"/>
      <c r="T8835"/>
      <c r="U8835"/>
      <c r="V8835"/>
      <c r="W8835"/>
      <c r="X8835"/>
      <c r="Y8835"/>
      <c r="Z8835"/>
    </row>
    <row r="8836" spans="1:26" x14ac:dyDescent="0.25">
      <c r="A8836"/>
      <c r="B8836"/>
      <c r="C8836"/>
      <c r="D8836"/>
      <c r="E8836"/>
      <c r="F8836"/>
      <c r="G8836"/>
      <c r="H8836"/>
      <c r="I8836"/>
      <c r="J8836"/>
      <c r="K8836"/>
      <c r="L8836"/>
      <c r="M8836"/>
      <c r="N8836"/>
      <c r="O8836"/>
      <c r="P8836"/>
      <c r="Q8836"/>
      <c r="R8836"/>
      <c r="S8836"/>
      <c r="T8836"/>
      <c r="U8836"/>
      <c r="V8836"/>
      <c r="W8836"/>
      <c r="X8836"/>
      <c r="Y8836"/>
      <c r="Z8836"/>
    </row>
    <row r="8837" spans="1:26" x14ac:dyDescent="0.25">
      <c r="A8837"/>
      <c r="B8837"/>
      <c r="C8837"/>
      <c r="D8837"/>
      <c r="E8837"/>
      <c r="F8837"/>
      <c r="G8837"/>
      <c r="H8837"/>
      <c r="I8837"/>
      <c r="J8837"/>
      <c r="K8837"/>
      <c r="L8837"/>
      <c r="M8837"/>
      <c r="N8837"/>
      <c r="O8837"/>
      <c r="P8837"/>
      <c r="Q8837"/>
      <c r="R8837"/>
      <c r="S8837"/>
      <c r="T8837"/>
      <c r="U8837"/>
      <c r="V8837"/>
      <c r="W8837"/>
      <c r="X8837"/>
      <c r="Y8837"/>
      <c r="Z8837"/>
    </row>
    <row r="8838" spans="1:26" x14ac:dyDescent="0.25">
      <c r="A8838"/>
      <c r="B8838"/>
      <c r="C8838"/>
      <c r="D8838"/>
      <c r="E8838"/>
      <c r="F8838"/>
      <c r="G8838"/>
      <c r="H8838"/>
      <c r="I8838"/>
      <c r="J8838"/>
      <c r="K8838"/>
      <c r="L8838"/>
      <c r="M8838"/>
      <c r="N8838"/>
      <c r="O8838"/>
      <c r="P8838"/>
      <c r="Q8838"/>
      <c r="R8838"/>
      <c r="S8838"/>
      <c r="T8838"/>
      <c r="U8838"/>
      <c r="V8838"/>
      <c r="W8838"/>
      <c r="X8838"/>
      <c r="Y8838"/>
      <c r="Z8838"/>
    </row>
    <row r="8839" spans="1:26" x14ac:dyDescent="0.25">
      <c r="A8839"/>
      <c r="B8839"/>
      <c r="C8839"/>
      <c r="D8839"/>
      <c r="E8839"/>
      <c r="F8839"/>
      <c r="G8839"/>
      <c r="H8839"/>
      <c r="I8839"/>
      <c r="J8839"/>
      <c r="K8839"/>
      <c r="L8839"/>
      <c r="M8839"/>
      <c r="N8839"/>
      <c r="O8839"/>
      <c r="P8839"/>
      <c r="Q8839"/>
      <c r="R8839"/>
      <c r="S8839"/>
      <c r="T8839"/>
      <c r="U8839"/>
      <c r="V8839"/>
      <c r="W8839"/>
      <c r="X8839"/>
      <c r="Y8839"/>
      <c r="Z8839"/>
    </row>
    <row r="8840" spans="1:26" x14ac:dyDescent="0.25">
      <c r="A8840"/>
      <c r="B8840"/>
      <c r="C8840"/>
      <c r="D8840"/>
      <c r="E8840"/>
      <c r="F8840"/>
      <c r="G8840"/>
      <c r="H8840"/>
      <c r="I8840"/>
      <c r="J8840"/>
      <c r="K8840"/>
      <c r="L8840"/>
      <c r="M8840"/>
      <c r="N8840"/>
      <c r="O8840"/>
      <c r="P8840"/>
      <c r="Q8840"/>
      <c r="R8840"/>
      <c r="S8840"/>
      <c r="T8840"/>
      <c r="U8840"/>
      <c r="V8840"/>
      <c r="W8840"/>
      <c r="X8840"/>
      <c r="Y8840"/>
      <c r="Z8840"/>
    </row>
    <row r="8841" spans="1:26" x14ac:dyDescent="0.25">
      <c r="A8841"/>
      <c r="B8841"/>
      <c r="C8841"/>
      <c r="D8841"/>
      <c r="E8841"/>
      <c r="F8841"/>
      <c r="G8841"/>
      <c r="H8841"/>
      <c r="I8841"/>
      <c r="J8841"/>
      <c r="K8841"/>
      <c r="L8841"/>
      <c r="M8841"/>
      <c r="N8841"/>
      <c r="O8841"/>
      <c r="P8841"/>
      <c r="Q8841"/>
      <c r="R8841"/>
      <c r="S8841"/>
      <c r="T8841"/>
      <c r="U8841"/>
      <c r="V8841"/>
      <c r="W8841"/>
      <c r="X8841"/>
      <c r="Y8841"/>
      <c r="Z8841"/>
    </row>
    <row r="8842" spans="1:26" x14ac:dyDescent="0.25">
      <c r="A8842"/>
      <c r="B8842"/>
      <c r="C8842"/>
      <c r="D8842"/>
      <c r="E8842"/>
      <c r="F8842"/>
      <c r="G8842"/>
      <c r="H8842"/>
      <c r="I8842"/>
      <c r="J8842"/>
      <c r="K8842"/>
      <c r="L8842"/>
      <c r="M8842"/>
      <c r="N8842"/>
      <c r="O8842"/>
      <c r="P8842"/>
      <c r="Q8842"/>
      <c r="R8842"/>
      <c r="S8842"/>
      <c r="T8842"/>
      <c r="U8842"/>
      <c r="V8842"/>
      <c r="W8842"/>
      <c r="X8842"/>
      <c r="Y8842"/>
      <c r="Z8842"/>
    </row>
    <row r="8843" spans="1:26" x14ac:dyDescent="0.25">
      <c r="A8843"/>
      <c r="B8843"/>
      <c r="C8843"/>
      <c r="D8843"/>
      <c r="E8843"/>
      <c r="F8843"/>
      <c r="G8843"/>
      <c r="H8843"/>
      <c r="I8843"/>
      <c r="J8843"/>
      <c r="K8843"/>
      <c r="L8843"/>
      <c r="M8843"/>
      <c r="N8843"/>
      <c r="O8843"/>
      <c r="P8843"/>
      <c r="Q8843"/>
      <c r="R8843"/>
      <c r="S8843"/>
      <c r="T8843"/>
      <c r="U8843"/>
      <c r="V8843"/>
      <c r="W8843"/>
      <c r="X8843"/>
      <c r="Y8843"/>
      <c r="Z8843"/>
    </row>
    <row r="8844" spans="1:26" x14ac:dyDescent="0.25">
      <c r="A8844"/>
      <c r="B8844"/>
      <c r="C8844"/>
      <c r="D8844"/>
      <c r="E8844"/>
      <c r="F8844"/>
      <c r="G8844"/>
      <c r="H8844"/>
      <c r="I8844"/>
      <c r="J8844"/>
      <c r="K8844"/>
      <c r="L8844"/>
      <c r="M8844"/>
      <c r="N8844"/>
      <c r="O8844"/>
      <c r="P8844"/>
      <c r="Q8844"/>
      <c r="R8844"/>
      <c r="S8844"/>
      <c r="T8844"/>
      <c r="U8844"/>
      <c r="V8844"/>
      <c r="W8844"/>
      <c r="X8844"/>
      <c r="Y8844"/>
      <c r="Z8844"/>
    </row>
    <row r="8845" spans="1:26" x14ac:dyDescent="0.25">
      <c r="A8845"/>
      <c r="B8845"/>
      <c r="C8845"/>
      <c r="D8845"/>
      <c r="E8845"/>
      <c r="F8845"/>
      <c r="G8845"/>
      <c r="H8845"/>
      <c r="I8845"/>
      <c r="J8845"/>
      <c r="K8845"/>
      <c r="L8845"/>
      <c r="M8845"/>
      <c r="N8845"/>
      <c r="O8845"/>
      <c r="P8845"/>
      <c r="Q8845"/>
      <c r="R8845"/>
      <c r="S8845"/>
      <c r="T8845"/>
      <c r="U8845"/>
      <c r="V8845"/>
      <c r="W8845"/>
      <c r="X8845"/>
      <c r="Y8845"/>
      <c r="Z8845"/>
    </row>
    <row r="8846" spans="1:26" x14ac:dyDescent="0.25">
      <c r="A8846"/>
      <c r="B8846"/>
      <c r="C8846"/>
      <c r="D8846"/>
      <c r="E8846"/>
      <c r="F8846"/>
      <c r="G8846"/>
      <c r="H8846"/>
      <c r="I8846"/>
      <c r="J8846"/>
      <c r="K8846"/>
      <c r="L8846"/>
      <c r="M8846"/>
      <c r="N8846"/>
      <c r="O8846"/>
      <c r="P8846"/>
      <c r="Q8846"/>
      <c r="R8846"/>
      <c r="S8846"/>
      <c r="T8846"/>
      <c r="U8846"/>
      <c r="V8846"/>
      <c r="W8846"/>
      <c r="X8846"/>
      <c r="Y8846"/>
      <c r="Z8846"/>
    </row>
    <row r="8847" spans="1:26" x14ac:dyDescent="0.25">
      <c r="A8847"/>
      <c r="B8847"/>
      <c r="C8847"/>
      <c r="D8847"/>
      <c r="E8847"/>
      <c r="F8847"/>
      <c r="G8847"/>
      <c r="H8847"/>
      <c r="I8847"/>
      <c r="J8847"/>
      <c r="K8847"/>
      <c r="L8847"/>
      <c r="M8847"/>
      <c r="N8847"/>
      <c r="O8847"/>
      <c r="P8847"/>
      <c r="Q8847"/>
      <c r="R8847"/>
      <c r="S8847"/>
      <c r="T8847"/>
      <c r="U8847"/>
      <c r="V8847"/>
      <c r="W8847"/>
      <c r="X8847"/>
      <c r="Y8847"/>
      <c r="Z8847"/>
    </row>
    <row r="8848" spans="1:26" x14ac:dyDescent="0.25">
      <c r="A8848"/>
      <c r="B8848"/>
      <c r="C8848"/>
      <c r="D8848"/>
      <c r="E8848"/>
      <c r="F8848"/>
      <c r="G8848"/>
      <c r="H8848"/>
      <c r="I8848"/>
      <c r="J8848"/>
      <c r="K8848"/>
      <c r="L8848"/>
      <c r="M8848"/>
      <c r="N8848"/>
      <c r="O8848"/>
      <c r="P8848"/>
      <c r="Q8848"/>
      <c r="R8848"/>
      <c r="S8848"/>
      <c r="T8848"/>
      <c r="U8848"/>
      <c r="V8848"/>
      <c r="W8848"/>
      <c r="X8848"/>
      <c r="Y8848"/>
      <c r="Z8848"/>
    </row>
    <row r="8849" spans="1:26" x14ac:dyDescent="0.25">
      <c r="A8849"/>
      <c r="B8849"/>
      <c r="C8849"/>
      <c r="D8849"/>
      <c r="E8849"/>
      <c r="F8849"/>
      <c r="G8849"/>
      <c r="H8849"/>
      <c r="I8849"/>
      <c r="J8849"/>
      <c r="K8849"/>
      <c r="L8849"/>
      <c r="M8849"/>
      <c r="N8849"/>
      <c r="O8849"/>
      <c r="P8849"/>
      <c r="Q8849"/>
      <c r="R8849"/>
      <c r="S8849"/>
      <c r="T8849"/>
      <c r="U8849"/>
      <c r="V8849"/>
      <c r="W8849"/>
      <c r="X8849"/>
      <c r="Y8849"/>
      <c r="Z8849"/>
    </row>
    <row r="8850" spans="1:26" x14ac:dyDescent="0.25">
      <c r="A8850"/>
      <c r="B8850"/>
      <c r="C8850"/>
      <c r="D8850"/>
      <c r="E8850"/>
      <c r="F8850"/>
      <c r="G8850"/>
      <c r="H8850"/>
      <c r="I8850"/>
      <c r="J8850"/>
      <c r="K8850"/>
      <c r="L8850"/>
      <c r="M8850"/>
      <c r="N8850"/>
      <c r="O8850"/>
      <c r="P8850"/>
      <c r="Q8850"/>
      <c r="R8850"/>
      <c r="S8850"/>
      <c r="T8850"/>
      <c r="U8850"/>
      <c r="V8850"/>
      <c r="W8850"/>
      <c r="X8850"/>
      <c r="Y8850"/>
      <c r="Z8850"/>
    </row>
    <row r="8851" spans="1:26" x14ac:dyDescent="0.25">
      <c r="A8851"/>
      <c r="B8851"/>
      <c r="C8851"/>
      <c r="D8851"/>
      <c r="E8851"/>
      <c r="F8851"/>
      <c r="G8851"/>
      <c r="H8851"/>
      <c r="I8851"/>
      <c r="J8851"/>
      <c r="K8851"/>
      <c r="L8851"/>
      <c r="M8851"/>
      <c r="N8851"/>
      <c r="O8851"/>
      <c r="P8851"/>
      <c r="Q8851"/>
      <c r="R8851"/>
      <c r="S8851"/>
      <c r="T8851"/>
      <c r="U8851"/>
      <c r="V8851"/>
      <c r="W8851"/>
      <c r="X8851"/>
      <c r="Y8851"/>
      <c r="Z8851"/>
    </row>
    <row r="8852" spans="1:26" x14ac:dyDescent="0.25">
      <c r="A8852"/>
      <c r="B8852"/>
      <c r="C8852"/>
      <c r="D8852"/>
      <c r="E8852"/>
      <c r="F8852"/>
      <c r="G8852"/>
      <c r="H8852"/>
      <c r="I8852"/>
      <c r="J8852"/>
      <c r="K8852"/>
      <c r="L8852"/>
      <c r="M8852"/>
      <c r="N8852"/>
      <c r="O8852"/>
      <c r="P8852"/>
      <c r="Q8852"/>
      <c r="R8852"/>
      <c r="S8852"/>
      <c r="T8852"/>
      <c r="U8852"/>
      <c r="V8852"/>
      <c r="W8852"/>
      <c r="X8852"/>
      <c r="Y8852"/>
      <c r="Z8852"/>
    </row>
    <row r="8853" spans="1:26" x14ac:dyDescent="0.25">
      <c r="A8853"/>
      <c r="B8853"/>
      <c r="C8853"/>
      <c r="D8853"/>
      <c r="E8853"/>
      <c r="F8853"/>
      <c r="G8853"/>
      <c r="H8853"/>
      <c r="I8853"/>
      <c r="J8853"/>
      <c r="K8853"/>
      <c r="L8853"/>
      <c r="M8853"/>
      <c r="N8853"/>
      <c r="O8853"/>
      <c r="P8853"/>
      <c r="Q8853"/>
      <c r="R8853"/>
      <c r="S8853"/>
      <c r="T8853"/>
      <c r="U8853"/>
      <c r="V8853"/>
      <c r="W8853"/>
      <c r="X8853"/>
      <c r="Y8853"/>
      <c r="Z8853"/>
    </row>
    <row r="8854" spans="1:26" x14ac:dyDescent="0.25">
      <c r="A8854"/>
      <c r="B8854"/>
      <c r="C8854"/>
      <c r="D8854"/>
      <c r="E8854"/>
      <c r="F8854"/>
      <c r="G8854"/>
      <c r="H8854"/>
      <c r="I8854"/>
      <c r="J8854"/>
      <c r="K8854"/>
      <c r="L8854"/>
      <c r="M8854"/>
      <c r="N8854"/>
      <c r="O8854"/>
      <c r="P8854"/>
      <c r="Q8854"/>
      <c r="R8854"/>
      <c r="S8854"/>
      <c r="T8854"/>
      <c r="U8854"/>
      <c r="V8854"/>
      <c r="W8854"/>
      <c r="X8854"/>
      <c r="Y8854"/>
      <c r="Z8854"/>
    </row>
    <row r="8855" spans="1:26" x14ac:dyDescent="0.25">
      <c r="A8855"/>
      <c r="B8855"/>
      <c r="C8855"/>
      <c r="D8855"/>
      <c r="E8855"/>
      <c r="F8855"/>
      <c r="G8855"/>
      <c r="H8855"/>
      <c r="I8855"/>
      <c r="J8855"/>
      <c r="K8855"/>
      <c r="L8855"/>
      <c r="M8855"/>
      <c r="N8855"/>
      <c r="O8855"/>
      <c r="P8855"/>
      <c r="Q8855"/>
      <c r="R8855"/>
      <c r="S8855"/>
      <c r="T8855"/>
      <c r="U8855"/>
      <c r="V8855"/>
      <c r="W8855"/>
      <c r="X8855"/>
      <c r="Y8855"/>
      <c r="Z8855"/>
    </row>
    <row r="8856" spans="1:26" x14ac:dyDescent="0.25">
      <c r="A8856"/>
      <c r="B8856"/>
      <c r="C8856"/>
      <c r="D8856"/>
      <c r="E8856"/>
      <c r="F8856"/>
      <c r="G8856"/>
      <c r="H8856"/>
      <c r="I8856"/>
      <c r="J8856"/>
      <c r="K8856"/>
      <c r="L8856"/>
      <c r="M8856"/>
      <c r="N8856"/>
      <c r="O8856"/>
      <c r="P8856"/>
      <c r="Q8856"/>
      <c r="R8856"/>
      <c r="S8856"/>
      <c r="T8856"/>
      <c r="U8856"/>
      <c r="V8856"/>
      <c r="W8856"/>
      <c r="X8856"/>
      <c r="Y8856"/>
      <c r="Z8856"/>
    </row>
    <row r="8857" spans="1:26" x14ac:dyDescent="0.25">
      <c r="A8857"/>
      <c r="B8857"/>
      <c r="C8857"/>
      <c r="D8857"/>
      <c r="E8857"/>
      <c r="F8857"/>
      <c r="G8857"/>
      <c r="H8857"/>
      <c r="I8857"/>
      <c r="J8857"/>
      <c r="K8857"/>
      <c r="L8857"/>
      <c r="M8857"/>
      <c r="N8857"/>
      <c r="O8857"/>
      <c r="P8857"/>
      <c r="Q8857"/>
      <c r="R8857"/>
      <c r="S8857"/>
      <c r="T8857"/>
      <c r="U8857"/>
      <c r="V8857"/>
      <c r="W8857"/>
      <c r="X8857"/>
      <c r="Y8857"/>
      <c r="Z8857"/>
    </row>
    <row r="8858" spans="1:26" x14ac:dyDescent="0.25">
      <c r="A8858"/>
      <c r="B8858"/>
      <c r="C8858"/>
      <c r="D8858"/>
      <c r="E8858"/>
      <c r="F8858"/>
      <c r="G8858"/>
      <c r="H8858"/>
      <c r="I8858"/>
      <c r="J8858"/>
      <c r="K8858"/>
      <c r="L8858"/>
      <c r="M8858"/>
      <c r="N8858"/>
      <c r="O8858"/>
      <c r="P8858"/>
      <c r="Q8858"/>
      <c r="R8858"/>
      <c r="S8858"/>
      <c r="T8858"/>
      <c r="U8858"/>
      <c r="V8858"/>
      <c r="W8858"/>
      <c r="X8858"/>
      <c r="Y8858"/>
      <c r="Z8858"/>
    </row>
    <row r="8859" spans="1:26" x14ac:dyDescent="0.25">
      <c r="A8859"/>
      <c r="B8859"/>
      <c r="C8859"/>
      <c r="D8859"/>
      <c r="E8859"/>
      <c r="F8859"/>
      <c r="G8859"/>
      <c r="H8859"/>
      <c r="I8859"/>
      <c r="J8859"/>
      <c r="K8859"/>
      <c r="L8859"/>
      <c r="M8859"/>
      <c r="N8859"/>
      <c r="O8859"/>
      <c r="P8859"/>
      <c r="Q8859"/>
      <c r="R8859"/>
      <c r="S8859"/>
      <c r="T8859"/>
      <c r="U8859"/>
      <c r="V8859"/>
      <c r="W8859"/>
      <c r="X8859"/>
      <c r="Y8859"/>
      <c r="Z8859"/>
    </row>
    <row r="8860" spans="1:26" x14ac:dyDescent="0.25">
      <c r="A8860"/>
      <c r="B8860"/>
      <c r="C8860"/>
      <c r="D8860"/>
      <c r="E8860"/>
      <c r="F8860"/>
      <c r="G8860"/>
      <c r="H8860"/>
      <c r="I8860"/>
      <c r="J8860"/>
      <c r="K8860"/>
      <c r="L8860"/>
      <c r="M8860"/>
      <c r="N8860"/>
      <c r="O8860"/>
      <c r="P8860"/>
      <c r="Q8860"/>
      <c r="R8860"/>
      <c r="S8860"/>
      <c r="T8860"/>
      <c r="U8860"/>
      <c r="V8860"/>
      <c r="W8860"/>
      <c r="X8860"/>
      <c r="Y8860"/>
      <c r="Z8860"/>
    </row>
    <row r="8861" spans="1:26" x14ac:dyDescent="0.25">
      <c r="A8861"/>
      <c r="B8861"/>
      <c r="C8861"/>
      <c r="D8861"/>
      <c r="E8861"/>
      <c r="F8861"/>
      <c r="G8861"/>
      <c r="H8861"/>
      <c r="I8861"/>
      <c r="J8861"/>
      <c r="K8861"/>
      <c r="L8861"/>
      <c r="M8861"/>
      <c r="N8861"/>
      <c r="O8861"/>
      <c r="P8861"/>
      <c r="Q8861"/>
      <c r="R8861"/>
      <c r="S8861"/>
      <c r="T8861"/>
      <c r="U8861"/>
      <c r="V8861"/>
      <c r="W8861"/>
      <c r="X8861"/>
      <c r="Y8861"/>
      <c r="Z8861"/>
    </row>
    <row r="8862" spans="1:26" x14ac:dyDescent="0.25">
      <c r="A8862"/>
      <c r="B8862"/>
      <c r="C8862"/>
      <c r="D8862"/>
      <c r="E8862"/>
      <c r="F8862"/>
      <c r="G8862"/>
      <c r="H8862"/>
      <c r="I8862"/>
      <c r="J8862"/>
      <c r="K8862"/>
      <c r="L8862"/>
      <c r="M8862"/>
      <c r="N8862"/>
      <c r="O8862"/>
      <c r="P8862"/>
      <c r="Q8862"/>
      <c r="R8862"/>
      <c r="S8862"/>
      <c r="T8862"/>
      <c r="U8862"/>
      <c r="V8862"/>
      <c r="W8862"/>
      <c r="X8862"/>
      <c r="Y8862"/>
      <c r="Z8862"/>
    </row>
    <row r="8863" spans="1:26" x14ac:dyDescent="0.25">
      <c r="A8863"/>
      <c r="B8863"/>
      <c r="C8863"/>
      <c r="D8863"/>
      <c r="E8863"/>
      <c r="F8863"/>
      <c r="G8863"/>
      <c r="H8863"/>
      <c r="I8863"/>
      <c r="J8863"/>
      <c r="K8863"/>
      <c r="L8863"/>
      <c r="M8863"/>
      <c r="N8863"/>
      <c r="O8863"/>
      <c r="P8863"/>
      <c r="Q8863"/>
      <c r="R8863"/>
      <c r="S8863"/>
      <c r="T8863"/>
      <c r="U8863"/>
      <c r="V8863"/>
      <c r="W8863"/>
      <c r="X8863"/>
      <c r="Y8863"/>
      <c r="Z8863"/>
    </row>
    <row r="8864" spans="1:26" x14ac:dyDescent="0.25">
      <c r="A8864"/>
      <c r="B8864"/>
      <c r="C8864"/>
      <c r="D8864"/>
      <c r="E8864"/>
      <c r="F8864"/>
      <c r="G8864"/>
      <c r="H8864"/>
      <c r="I8864"/>
      <c r="J8864"/>
      <c r="K8864"/>
      <c r="L8864"/>
      <c r="M8864"/>
      <c r="N8864"/>
      <c r="O8864"/>
      <c r="P8864"/>
      <c r="Q8864"/>
      <c r="R8864"/>
      <c r="S8864"/>
      <c r="T8864"/>
      <c r="U8864"/>
      <c r="V8864"/>
      <c r="W8864"/>
      <c r="X8864"/>
      <c r="Y8864"/>
      <c r="Z8864"/>
    </row>
    <row r="8865" spans="1:26" x14ac:dyDescent="0.25">
      <c r="A8865"/>
      <c r="B8865"/>
      <c r="C8865"/>
      <c r="D8865"/>
      <c r="E8865"/>
      <c r="F8865"/>
      <c r="G8865"/>
      <c r="H8865"/>
      <c r="I8865"/>
      <c r="J8865"/>
      <c r="K8865"/>
      <c r="L8865"/>
      <c r="M8865"/>
      <c r="N8865"/>
      <c r="O8865"/>
      <c r="P8865"/>
      <c r="Q8865"/>
      <c r="R8865"/>
      <c r="S8865"/>
      <c r="T8865"/>
      <c r="U8865"/>
      <c r="V8865"/>
      <c r="W8865"/>
      <c r="X8865"/>
      <c r="Y8865"/>
      <c r="Z8865"/>
    </row>
    <row r="8866" spans="1:26" x14ac:dyDescent="0.25">
      <c r="A8866"/>
      <c r="B8866"/>
      <c r="C8866"/>
      <c r="D8866"/>
      <c r="E8866"/>
      <c r="F8866"/>
      <c r="G8866"/>
      <c r="H8866"/>
      <c r="I8866"/>
      <c r="J8866"/>
      <c r="K8866"/>
      <c r="L8866"/>
      <c r="M8866"/>
      <c r="N8866"/>
      <c r="O8866"/>
      <c r="P8866"/>
      <c r="Q8866"/>
      <c r="R8866"/>
      <c r="S8866"/>
      <c r="T8866"/>
      <c r="U8866"/>
      <c r="V8866"/>
      <c r="W8866"/>
      <c r="X8866"/>
      <c r="Y8866"/>
      <c r="Z8866"/>
    </row>
    <row r="8867" spans="1:26" x14ac:dyDescent="0.25">
      <c r="A8867"/>
      <c r="B8867"/>
      <c r="C8867"/>
      <c r="D8867"/>
      <c r="E8867"/>
      <c r="F8867"/>
      <c r="G8867"/>
      <c r="H8867"/>
      <c r="I8867"/>
      <c r="J8867"/>
      <c r="K8867"/>
      <c r="L8867"/>
      <c r="M8867"/>
      <c r="N8867"/>
      <c r="O8867"/>
      <c r="P8867"/>
      <c r="Q8867"/>
      <c r="R8867"/>
      <c r="S8867"/>
      <c r="T8867"/>
      <c r="U8867"/>
      <c r="V8867"/>
      <c r="W8867"/>
      <c r="X8867"/>
      <c r="Y8867"/>
      <c r="Z8867"/>
    </row>
    <row r="8868" spans="1:26" x14ac:dyDescent="0.25">
      <c r="A8868"/>
      <c r="B8868"/>
      <c r="C8868"/>
      <c r="D8868"/>
      <c r="E8868"/>
      <c r="F8868"/>
      <c r="G8868"/>
      <c r="H8868"/>
      <c r="I8868"/>
      <c r="J8868"/>
      <c r="K8868"/>
      <c r="L8868"/>
      <c r="M8868"/>
      <c r="N8868"/>
      <c r="O8868"/>
      <c r="P8868"/>
      <c r="Q8868"/>
      <c r="R8868"/>
      <c r="S8868"/>
      <c r="T8868"/>
      <c r="U8868"/>
      <c r="V8868"/>
      <c r="W8868"/>
      <c r="X8868"/>
      <c r="Y8868"/>
      <c r="Z8868"/>
    </row>
    <row r="8869" spans="1:26" x14ac:dyDescent="0.25">
      <c r="A8869"/>
      <c r="B8869"/>
      <c r="C8869"/>
      <c r="D8869"/>
      <c r="E8869"/>
      <c r="F8869"/>
      <c r="G8869"/>
      <c r="H8869"/>
      <c r="I8869"/>
      <c r="J8869"/>
      <c r="K8869"/>
      <c r="L8869"/>
      <c r="M8869"/>
      <c r="N8869"/>
      <c r="O8869"/>
      <c r="P8869"/>
      <c r="Q8869"/>
      <c r="R8869"/>
      <c r="S8869"/>
      <c r="T8869"/>
      <c r="U8869"/>
      <c r="V8869"/>
      <c r="W8869"/>
      <c r="X8869"/>
      <c r="Y8869"/>
      <c r="Z8869"/>
    </row>
    <row r="8870" spans="1:26" x14ac:dyDescent="0.25">
      <c r="A8870"/>
      <c r="B8870"/>
      <c r="C8870"/>
      <c r="D8870"/>
      <c r="E8870"/>
      <c r="F8870"/>
      <c r="G8870"/>
      <c r="H8870"/>
      <c r="I8870"/>
      <c r="J8870"/>
      <c r="K8870"/>
      <c r="L8870"/>
      <c r="M8870"/>
      <c r="N8870"/>
      <c r="O8870"/>
      <c r="P8870"/>
      <c r="Q8870"/>
      <c r="R8870"/>
      <c r="S8870"/>
      <c r="T8870"/>
      <c r="U8870"/>
      <c r="V8870"/>
      <c r="W8870"/>
      <c r="X8870"/>
      <c r="Y8870"/>
      <c r="Z8870"/>
    </row>
    <row r="8871" spans="1:26" x14ac:dyDescent="0.25">
      <c r="A8871"/>
      <c r="B8871"/>
      <c r="C8871"/>
      <c r="D8871"/>
      <c r="E8871"/>
      <c r="F8871"/>
      <c r="G8871"/>
      <c r="H8871"/>
      <c r="I8871"/>
      <c r="J8871"/>
      <c r="K8871"/>
      <c r="L8871"/>
      <c r="M8871"/>
      <c r="N8871"/>
      <c r="O8871"/>
      <c r="P8871"/>
      <c r="Q8871"/>
      <c r="R8871"/>
      <c r="S8871"/>
      <c r="T8871"/>
      <c r="U8871"/>
      <c r="V8871"/>
      <c r="W8871"/>
      <c r="X8871"/>
      <c r="Y8871"/>
      <c r="Z8871"/>
    </row>
    <row r="8872" spans="1:26" x14ac:dyDescent="0.25">
      <c r="A8872"/>
      <c r="B8872"/>
      <c r="C8872"/>
      <c r="D8872"/>
      <c r="E8872"/>
      <c r="F8872"/>
      <c r="G8872"/>
      <c r="H8872"/>
      <c r="I8872"/>
      <c r="J8872"/>
      <c r="K8872"/>
      <c r="L8872"/>
      <c r="M8872"/>
      <c r="N8872"/>
      <c r="O8872"/>
      <c r="P8872"/>
      <c r="Q8872"/>
      <c r="R8872"/>
      <c r="S8872"/>
      <c r="T8872"/>
      <c r="U8872"/>
      <c r="V8872"/>
      <c r="W8872"/>
      <c r="X8872"/>
      <c r="Y8872"/>
      <c r="Z8872"/>
    </row>
    <row r="8873" spans="1:26" x14ac:dyDescent="0.25">
      <c r="A8873"/>
      <c r="B8873"/>
      <c r="C8873"/>
      <c r="D8873"/>
      <c r="E8873"/>
      <c r="F8873"/>
      <c r="G8873"/>
      <c r="H8873"/>
      <c r="I8873"/>
      <c r="J8873"/>
      <c r="K8873"/>
      <c r="L8873"/>
      <c r="M8873"/>
      <c r="N8873"/>
      <c r="O8873"/>
      <c r="P8873"/>
      <c r="Q8873"/>
      <c r="R8873"/>
      <c r="S8873"/>
      <c r="T8873"/>
      <c r="U8873"/>
      <c r="V8873"/>
      <c r="W8873"/>
      <c r="X8873"/>
      <c r="Y8873"/>
      <c r="Z8873"/>
    </row>
    <row r="8874" spans="1:26" x14ac:dyDescent="0.25">
      <c r="A8874"/>
      <c r="B8874"/>
      <c r="C8874"/>
      <c r="D8874"/>
      <c r="E8874"/>
      <c r="F8874"/>
      <c r="G8874"/>
      <c r="H8874"/>
      <c r="I8874"/>
      <c r="J8874"/>
      <c r="K8874"/>
      <c r="L8874"/>
      <c r="M8874"/>
      <c r="N8874"/>
      <c r="O8874"/>
      <c r="P8874"/>
      <c r="Q8874"/>
      <c r="R8874"/>
      <c r="S8874"/>
      <c r="T8874"/>
      <c r="U8874"/>
      <c r="V8874"/>
      <c r="W8874"/>
      <c r="X8874"/>
      <c r="Y8874"/>
      <c r="Z8874"/>
    </row>
    <row r="8875" spans="1:26" x14ac:dyDescent="0.25">
      <c r="A8875"/>
      <c r="B8875"/>
      <c r="C8875"/>
      <c r="D8875"/>
      <c r="E8875"/>
      <c r="F8875"/>
      <c r="G8875"/>
      <c r="H8875"/>
      <c r="I8875"/>
      <c r="J8875"/>
      <c r="K8875"/>
      <c r="L8875"/>
      <c r="M8875"/>
      <c r="N8875"/>
      <c r="O8875"/>
      <c r="P8875"/>
      <c r="Q8875"/>
      <c r="R8875"/>
      <c r="S8875"/>
      <c r="T8875"/>
      <c r="U8875"/>
      <c r="V8875"/>
      <c r="W8875"/>
      <c r="X8875"/>
      <c r="Y8875"/>
      <c r="Z8875"/>
    </row>
    <row r="8876" spans="1:26" x14ac:dyDescent="0.25">
      <c r="A8876"/>
      <c r="B8876"/>
      <c r="C8876"/>
      <c r="D8876"/>
      <c r="E8876"/>
      <c r="F8876"/>
      <c r="G8876"/>
      <c r="H8876"/>
      <c r="I8876"/>
      <c r="J8876"/>
      <c r="K8876"/>
      <c r="L8876"/>
      <c r="M8876"/>
      <c r="N8876"/>
      <c r="O8876"/>
      <c r="P8876"/>
      <c r="Q8876"/>
      <c r="R8876"/>
      <c r="S8876"/>
      <c r="T8876"/>
      <c r="U8876"/>
      <c r="V8876"/>
      <c r="W8876"/>
      <c r="X8876"/>
      <c r="Y8876"/>
      <c r="Z8876"/>
    </row>
    <row r="8877" spans="1:26" x14ac:dyDescent="0.25">
      <c r="A8877"/>
      <c r="B8877"/>
      <c r="C8877"/>
      <c r="D8877"/>
      <c r="E8877"/>
      <c r="F8877"/>
      <c r="G8877"/>
      <c r="H8877"/>
      <c r="I8877"/>
      <c r="J8877"/>
      <c r="K8877"/>
      <c r="L8877"/>
      <c r="M8877"/>
      <c r="N8877"/>
      <c r="O8877"/>
      <c r="P8877"/>
      <c r="Q8877"/>
      <c r="R8877"/>
      <c r="S8877"/>
      <c r="T8877"/>
      <c r="U8877"/>
      <c r="V8877"/>
      <c r="W8877"/>
      <c r="X8877"/>
      <c r="Y8877"/>
      <c r="Z8877"/>
    </row>
    <row r="8878" spans="1:26" x14ac:dyDescent="0.25">
      <c r="A8878"/>
      <c r="B8878"/>
      <c r="C8878"/>
      <c r="D8878"/>
      <c r="E8878"/>
      <c r="F8878"/>
      <c r="G8878"/>
      <c r="H8878"/>
      <c r="I8878"/>
      <c r="J8878"/>
      <c r="K8878"/>
      <c r="L8878"/>
      <c r="M8878"/>
      <c r="N8878"/>
      <c r="O8878"/>
      <c r="P8878"/>
      <c r="Q8878"/>
      <c r="R8878"/>
      <c r="S8878"/>
      <c r="T8878"/>
      <c r="U8878"/>
      <c r="V8878"/>
      <c r="W8878"/>
      <c r="X8878"/>
      <c r="Y8878"/>
      <c r="Z8878"/>
    </row>
    <row r="8879" spans="1:26" x14ac:dyDescent="0.25">
      <c r="A8879"/>
      <c r="B8879"/>
      <c r="C8879"/>
      <c r="D8879"/>
      <c r="E8879"/>
      <c r="F8879"/>
      <c r="G8879"/>
      <c r="H8879"/>
      <c r="I8879"/>
      <c r="J8879"/>
      <c r="K8879"/>
      <c r="L8879"/>
      <c r="M8879"/>
      <c r="N8879"/>
      <c r="O8879"/>
      <c r="P8879"/>
      <c r="Q8879"/>
      <c r="R8879"/>
      <c r="S8879"/>
      <c r="T8879"/>
      <c r="U8879"/>
      <c r="V8879"/>
      <c r="W8879"/>
      <c r="X8879"/>
      <c r="Y8879"/>
      <c r="Z8879"/>
    </row>
    <row r="8880" spans="1:26" x14ac:dyDescent="0.25">
      <c r="A8880"/>
      <c r="B8880"/>
      <c r="C8880"/>
      <c r="D8880"/>
      <c r="E8880"/>
      <c r="F8880"/>
      <c r="G8880"/>
      <c r="H8880"/>
      <c r="I8880"/>
      <c r="J8880"/>
      <c r="K8880"/>
      <c r="L8880"/>
      <c r="M8880"/>
      <c r="N8880"/>
      <c r="O8880"/>
      <c r="P8880"/>
      <c r="Q8880"/>
      <c r="R8880"/>
      <c r="S8880"/>
      <c r="T8880"/>
      <c r="U8880"/>
      <c r="V8880"/>
      <c r="W8880"/>
      <c r="X8880"/>
      <c r="Y8880"/>
      <c r="Z8880"/>
    </row>
    <row r="8881" spans="1:26" x14ac:dyDescent="0.25">
      <c r="A8881"/>
      <c r="B8881"/>
      <c r="C8881"/>
      <c r="D8881"/>
      <c r="E8881"/>
      <c r="F8881"/>
      <c r="G8881"/>
      <c r="H8881"/>
      <c r="I8881"/>
      <c r="J8881"/>
      <c r="K8881"/>
      <c r="L8881"/>
      <c r="M8881"/>
      <c r="N8881"/>
      <c r="O8881"/>
      <c r="P8881"/>
      <c r="Q8881"/>
      <c r="R8881"/>
      <c r="S8881"/>
      <c r="T8881"/>
      <c r="U8881"/>
      <c r="V8881"/>
      <c r="W8881"/>
      <c r="X8881"/>
      <c r="Y8881"/>
      <c r="Z8881"/>
    </row>
    <row r="8882" spans="1:26" x14ac:dyDescent="0.25">
      <c r="A8882"/>
      <c r="B8882"/>
      <c r="C8882"/>
      <c r="D8882"/>
      <c r="E8882"/>
      <c r="F8882"/>
      <c r="G8882"/>
      <c r="H8882"/>
      <c r="I8882"/>
      <c r="J8882"/>
      <c r="K8882"/>
      <c r="L8882"/>
      <c r="M8882"/>
      <c r="N8882"/>
      <c r="O8882"/>
      <c r="P8882"/>
      <c r="Q8882"/>
      <c r="R8882"/>
      <c r="S8882"/>
      <c r="T8882"/>
      <c r="U8882"/>
      <c r="V8882"/>
      <c r="W8882"/>
      <c r="X8882"/>
      <c r="Y8882"/>
      <c r="Z8882"/>
    </row>
    <row r="8883" spans="1:26" x14ac:dyDescent="0.25">
      <c r="A8883"/>
      <c r="B8883"/>
      <c r="C8883"/>
      <c r="D8883"/>
      <c r="E8883"/>
      <c r="F8883"/>
      <c r="G8883"/>
      <c r="H8883"/>
      <c r="I8883"/>
      <c r="J8883"/>
      <c r="K8883"/>
      <c r="L8883"/>
      <c r="M8883"/>
      <c r="N8883"/>
      <c r="O8883"/>
      <c r="P8883"/>
      <c r="Q8883"/>
      <c r="R8883"/>
      <c r="S8883"/>
      <c r="T8883"/>
      <c r="U8883"/>
      <c r="V8883"/>
      <c r="W8883"/>
      <c r="X8883"/>
      <c r="Y8883"/>
      <c r="Z8883"/>
    </row>
    <row r="8884" spans="1:26" x14ac:dyDescent="0.25">
      <c r="A8884"/>
      <c r="B8884"/>
      <c r="C8884"/>
      <c r="D8884"/>
      <c r="E8884"/>
      <c r="F8884"/>
      <c r="G8884"/>
      <c r="H8884"/>
      <c r="I8884"/>
      <c r="J8884"/>
      <c r="K8884"/>
      <c r="L8884"/>
      <c r="M8884"/>
      <c r="N8884"/>
      <c r="O8884"/>
      <c r="P8884"/>
      <c r="Q8884"/>
      <c r="R8884"/>
      <c r="S8884"/>
      <c r="T8884"/>
      <c r="U8884"/>
      <c r="V8884"/>
      <c r="W8884"/>
      <c r="X8884"/>
      <c r="Y8884"/>
      <c r="Z8884"/>
    </row>
    <row r="8885" spans="1:26" x14ac:dyDescent="0.25">
      <c r="A8885"/>
      <c r="B8885"/>
      <c r="C8885"/>
      <c r="D8885"/>
      <c r="E8885"/>
      <c r="F8885"/>
      <c r="G8885"/>
      <c r="H8885"/>
      <c r="I8885"/>
      <c r="J8885"/>
      <c r="K8885"/>
      <c r="L8885"/>
      <c r="M8885"/>
      <c r="N8885"/>
      <c r="O8885"/>
      <c r="P8885"/>
      <c r="Q8885"/>
      <c r="R8885"/>
      <c r="S8885"/>
      <c r="T8885"/>
      <c r="U8885"/>
      <c r="V8885"/>
      <c r="W8885"/>
      <c r="X8885"/>
      <c r="Y8885"/>
      <c r="Z8885"/>
    </row>
    <row r="8886" spans="1:26" x14ac:dyDescent="0.25">
      <c r="A8886"/>
      <c r="B8886"/>
      <c r="C8886"/>
      <c r="D8886"/>
      <c r="E8886"/>
      <c r="F8886"/>
      <c r="G8886"/>
      <c r="H8886"/>
      <c r="I8886"/>
      <c r="J8886"/>
      <c r="K8886"/>
      <c r="L8886"/>
      <c r="M8886"/>
      <c r="N8886"/>
      <c r="O8886"/>
      <c r="P8886"/>
      <c r="Q8886"/>
      <c r="R8886"/>
      <c r="S8886"/>
      <c r="T8886"/>
      <c r="U8886"/>
      <c r="V8886"/>
      <c r="W8886"/>
      <c r="X8886"/>
      <c r="Y8886"/>
      <c r="Z8886"/>
    </row>
    <row r="8887" spans="1:26" x14ac:dyDescent="0.25">
      <c r="A8887"/>
      <c r="B8887"/>
      <c r="C8887"/>
      <c r="D8887"/>
      <c r="E8887"/>
      <c r="F8887"/>
      <c r="G8887"/>
      <c r="H8887"/>
      <c r="I8887"/>
      <c r="J8887"/>
      <c r="K8887"/>
      <c r="L8887"/>
      <c r="M8887"/>
      <c r="N8887"/>
      <c r="O8887"/>
      <c r="P8887"/>
      <c r="Q8887"/>
      <c r="R8887"/>
      <c r="S8887"/>
      <c r="T8887"/>
      <c r="U8887"/>
      <c r="V8887"/>
      <c r="W8887"/>
      <c r="X8887"/>
      <c r="Y8887"/>
      <c r="Z8887"/>
    </row>
    <row r="8888" spans="1:26" x14ac:dyDescent="0.25">
      <c r="A8888"/>
      <c r="B8888"/>
      <c r="C8888"/>
      <c r="D8888"/>
      <c r="E8888"/>
      <c r="F8888"/>
      <c r="G8888"/>
      <c r="H8888"/>
      <c r="I8888"/>
      <c r="J8888"/>
      <c r="K8888"/>
      <c r="L8888"/>
      <c r="M8888"/>
      <c r="N8888"/>
      <c r="O8888"/>
      <c r="P8888"/>
      <c r="Q8888"/>
      <c r="R8888"/>
      <c r="S8888"/>
      <c r="T8888"/>
      <c r="U8888"/>
      <c r="V8888"/>
      <c r="W8888"/>
      <c r="X8888"/>
      <c r="Y8888"/>
      <c r="Z8888"/>
    </row>
    <row r="8889" spans="1:26" x14ac:dyDescent="0.25">
      <c r="A8889"/>
      <c r="B8889"/>
      <c r="C8889"/>
      <c r="D8889"/>
      <c r="E8889"/>
      <c r="F8889"/>
      <c r="G8889"/>
      <c r="H8889"/>
      <c r="I8889"/>
      <c r="J8889"/>
      <c r="K8889"/>
      <c r="L8889"/>
      <c r="M8889"/>
      <c r="N8889"/>
      <c r="O8889"/>
      <c r="P8889"/>
      <c r="Q8889"/>
      <c r="R8889"/>
      <c r="S8889"/>
      <c r="T8889"/>
      <c r="U8889"/>
      <c r="V8889"/>
      <c r="W8889"/>
      <c r="X8889"/>
      <c r="Y8889"/>
      <c r="Z8889"/>
    </row>
    <row r="8890" spans="1:26" x14ac:dyDescent="0.25">
      <c r="A8890"/>
      <c r="B8890"/>
      <c r="C8890"/>
      <c r="D8890"/>
      <c r="E8890"/>
      <c r="F8890"/>
      <c r="G8890"/>
      <c r="H8890"/>
      <c r="I8890"/>
      <c r="J8890"/>
      <c r="K8890"/>
      <c r="L8890"/>
      <c r="M8890"/>
      <c r="N8890"/>
      <c r="O8890"/>
      <c r="P8890"/>
      <c r="Q8890"/>
      <c r="R8890"/>
      <c r="S8890"/>
      <c r="T8890"/>
      <c r="U8890"/>
      <c r="V8890"/>
      <c r="W8890"/>
      <c r="X8890"/>
      <c r="Y8890"/>
      <c r="Z8890"/>
    </row>
    <row r="8891" spans="1:26" x14ac:dyDescent="0.25">
      <c r="A8891"/>
      <c r="B8891"/>
      <c r="C8891"/>
      <c r="D8891"/>
      <c r="E8891"/>
      <c r="F8891"/>
      <c r="G8891"/>
      <c r="H8891"/>
      <c r="I8891"/>
      <c r="J8891"/>
      <c r="K8891"/>
      <c r="L8891"/>
      <c r="M8891"/>
      <c r="N8891"/>
      <c r="O8891"/>
      <c r="P8891"/>
      <c r="Q8891"/>
      <c r="R8891"/>
      <c r="S8891"/>
      <c r="T8891"/>
      <c r="U8891"/>
      <c r="V8891"/>
      <c r="W8891"/>
      <c r="X8891"/>
      <c r="Y8891"/>
      <c r="Z8891"/>
    </row>
    <row r="8892" spans="1:26" x14ac:dyDescent="0.25">
      <c r="A8892"/>
      <c r="B8892"/>
      <c r="C8892"/>
      <c r="D8892"/>
      <c r="E8892"/>
      <c r="F8892"/>
      <c r="G8892"/>
      <c r="H8892"/>
      <c r="I8892"/>
      <c r="J8892"/>
      <c r="K8892"/>
      <c r="L8892"/>
      <c r="M8892"/>
      <c r="N8892"/>
      <c r="O8892"/>
      <c r="P8892"/>
      <c r="Q8892"/>
      <c r="R8892"/>
      <c r="S8892"/>
      <c r="T8892"/>
      <c r="U8892"/>
      <c r="V8892"/>
      <c r="W8892"/>
      <c r="X8892"/>
      <c r="Y8892"/>
      <c r="Z8892"/>
    </row>
    <row r="8893" spans="1:26" x14ac:dyDescent="0.25">
      <c r="A8893"/>
      <c r="B8893"/>
      <c r="C8893"/>
      <c r="D8893"/>
      <c r="E8893"/>
      <c r="F8893"/>
      <c r="G8893"/>
      <c r="H8893"/>
      <c r="I8893"/>
      <c r="J8893"/>
      <c r="K8893"/>
      <c r="L8893"/>
      <c r="M8893"/>
      <c r="N8893"/>
      <c r="O8893"/>
      <c r="P8893"/>
      <c r="Q8893"/>
      <c r="R8893"/>
      <c r="S8893"/>
      <c r="T8893"/>
      <c r="U8893"/>
      <c r="V8893"/>
      <c r="W8893"/>
      <c r="X8893"/>
      <c r="Y8893"/>
      <c r="Z8893"/>
    </row>
    <row r="8894" spans="1:26" x14ac:dyDescent="0.25">
      <c r="A8894"/>
      <c r="B8894"/>
      <c r="C8894"/>
      <c r="D8894"/>
      <c r="E8894"/>
      <c r="F8894"/>
      <c r="G8894"/>
      <c r="H8894"/>
      <c r="I8894"/>
      <c r="J8894"/>
      <c r="K8894"/>
      <c r="L8894"/>
      <c r="M8894"/>
      <c r="N8894"/>
      <c r="O8894"/>
      <c r="P8894"/>
      <c r="Q8894"/>
      <c r="R8894"/>
      <c r="S8894"/>
      <c r="T8894"/>
      <c r="U8894"/>
      <c r="V8894"/>
      <c r="W8894"/>
      <c r="X8894"/>
      <c r="Y8894"/>
      <c r="Z8894"/>
    </row>
    <row r="8895" spans="1:26" x14ac:dyDescent="0.25">
      <c r="A8895"/>
      <c r="B8895"/>
      <c r="C8895"/>
      <c r="D8895"/>
      <c r="E8895"/>
      <c r="F8895"/>
      <c r="G8895"/>
      <c r="H8895"/>
      <c r="I8895"/>
      <c r="J8895"/>
      <c r="K8895"/>
      <c r="L8895"/>
      <c r="M8895"/>
      <c r="N8895"/>
      <c r="O8895"/>
      <c r="P8895"/>
      <c r="Q8895"/>
      <c r="R8895"/>
      <c r="S8895"/>
      <c r="T8895"/>
      <c r="U8895"/>
      <c r="V8895"/>
      <c r="W8895"/>
      <c r="X8895"/>
      <c r="Y8895"/>
      <c r="Z8895"/>
    </row>
    <row r="8896" spans="1:26" x14ac:dyDescent="0.25">
      <c r="A8896"/>
      <c r="B8896"/>
      <c r="C8896"/>
      <c r="D8896"/>
      <c r="E8896"/>
      <c r="F8896"/>
      <c r="G8896"/>
      <c r="H8896"/>
      <c r="I8896"/>
      <c r="J8896"/>
      <c r="K8896"/>
      <c r="L8896"/>
      <c r="M8896"/>
      <c r="N8896"/>
      <c r="O8896"/>
      <c r="P8896"/>
      <c r="Q8896"/>
      <c r="R8896"/>
      <c r="S8896"/>
      <c r="T8896"/>
      <c r="U8896"/>
      <c r="V8896"/>
      <c r="W8896"/>
      <c r="X8896"/>
      <c r="Y8896"/>
      <c r="Z8896"/>
    </row>
    <row r="8897" spans="1:26" x14ac:dyDescent="0.25">
      <c r="A8897"/>
      <c r="B8897"/>
      <c r="C8897"/>
      <c r="D8897"/>
      <c r="E8897"/>
      <c r="F8897"/>
      <c r="G8897"/>
      <c r="H8897"/>
      <c r="I8897"/>
      <c r="J8897"/>
      <c r="K8897"/>
      <c r="L8897"/>
      <c r="M8897"/>
      <c r="N8897"/>
      <c r="O8897"/>
      <c r="P8897"/>
      <c r="Q8897"/>
      <c r="R8897"/>
      <c r="S8897"/>
      <c r="T8897"/>
      <c r="U8897"/>
      <c r="V8897"/>
      <c r="W8897"/>
      <c r="X8897"/>
      <c r="Y8897"/>
      <c r="Z8897"/>
    </row>
    <row r="8898" spans="1:26" x14ac:dyDescent="0.25">
      <c r="A8898"/>
      <c r="B8898"/>
      <c r="C8898"/>
      <c r="D8898"/>
      <c r="E8898"/>
      <c r="F8898"/>
      <c r="G8898"/>
      <c r="H8898"/>
      <c r="I8898"/>
      <c r="J8898"/>
      <c r="K8898"/>
      <c r="L8898"/>
      <c r="M8898"/>
      <c r="N8898"/>
      <c r="O8898"/>
      <c r="P8898"/>
      <c r="Q8898"/>
      <c r="R8898"/>
      <c r="S8898"/>
      <c r="T8898"/>
      <c r="U8898"/>
      <c r="V8898"/>
      <c r="W8898"/>
      <c r="X8898"/>
      <c r="Y8898"/>
      <c r="Z8898"/>
    </row>
    <row r="8899" spans="1:26" x14ac:dyDescent="0.25">
      <c r="A8899"/>
      <c r="B8899"/>
      <c r="C8899"/>
      <c r="D8899"/>
      <c r="E8899"/>
      <c r="F8899"/>
      <c r="G8899"/>
      <c r="H8899"/>
      <c r="I8899"/>
      <c r="J8899"/>
      <c r="K8899"/>
      <c r="L8899"/>
      <c r="M8899"/>
      <c r="N8899"/>
      <c r="O8899"/>
      <c r="P8899"/>
      <c r="Q8899"/>
      <c r="R8899"/>
      <c r="S8899"/>
      <c r="T8899"/>
      <c r="U8899"/>
      <c r="V8899"/>
      <c r="W8899"/>
      <c r="X8899"/>
      <c r="Y8899"/>
      <c r="Z8899"/>
    </row>
    <row r="8900" spans="1:26" x14ac:dyDescent="0.25">
      <c r="A8900"/>
      <c r="B8900"/>
      <c r="C8900"/>
      <c r="D8900"/>
      <c r="E8900"/>
      <c r="F8900"/>
      <c r="G8900"/>
      <c r="H8900"/>
      <c r="I8900"/>
      <c r="J8900"/>
      <c r="K8900"/>
      <c r="L8900"/>
      <c r="M8900"/>
      <c r="N8900"/>
      <c r="O8900"/>
      <c r="P8900"/>
      <c r="Q8900"/>
      <c r="R8900"/>
      <c r="S8900"/>
      <c r="T8900"/>
      <c r="U8900"/>
      <c r="V8900"/>
      <c r="W8900"/>
      <c r="X8900"/>
      <c r="Y8900"/>
      <c r="Z8900"/>
    </row>
    <row r="8901" spans="1:26" x14ac:dyDescent="0.25">
      <c r="A8901"/>
      <c r="B8901"/>
      <c r="C8901"/>
      <c r="D8901"/>
      <c r="E8901"/>
      <c r="F8901"/>
      <c r="G8901"/>
      <c r="H8901"/>
      <c r="I8901"/>
      <c r="J8901"/>
      <c r="K8901"/>
      <c r="L8901"/>
      <c r="M8901"/>
      <c r="N8901"/>
      <c r="O8901"/>
      <c r="P8901"/>
      <c r="Q8901"/>
      <c r="R8901"/>
      <c r="S8901"/>
      <c r="T8901"/>
      <c r="U8901"/>
      <c r="V8901"/>
      <c r="W8901"/>
      <c r="X8901"/>
      <c r="Y8901"/>
      <c r="Z8901"/>
    </row>
    <row r="8902" spans="1:26" x14ac:dyDescent="0.25">
      <c r="A8902"/>
      <c r="B8902"/>
      <c r="C8902"/>
      <c r="D8902"/>
      <c r="E8902"/>
      <c r="F8902"/>
      <c r="G8902"/>
      <c r="H8902"/>
      <c r="I8902"/>
      <c r="J8902"/>
      <c r="K8902"/>
      <c r="L8902"/>
      <c r="M8902"/>
      <c r="N8902"/>
      <c r="O8902"/>
      <c r="P8902"/>
      <c r="Q8902"/>
      <c r="R8902"/>
      <c r="S8902"/>
      <c r="T8902"/>
      <c r="U8902"/>
      <c r="V8902"/>
      <c r="W8902"/>
      <c r="X8902"/>
      <c r="Y8902"/>
      <c r="Z8902"/>
    </row>
    <row r="8903" spans="1:26" x14ac:dyDescent="0.25">
      <c r="A8903"/>
      <c r="B8903"/>
      <c r="C8903"/>
      <c r="D8903"/>
      <c r="E8903"/>
      <c r="F8903"/>
      <c r="G8903"/>
      <c r="H8903"/>
      <c r="I8903"/>
      <c r="J8903"/>
      <c r="K8903"/>
      <c r="L8903"/>
      <c r="M8903"/>
      <c r="N8903"/>
      <c r="O8903"/>
      <c r="P8903"/>
      <c r="Q8903"/>
      <c r="R8903"/>
      <c r="S8903"/>
      <c r="T8903"/>
      <c r="U8903"/>
      <c r="V8903"/>
      <c r="W8903"/>
      <c r="X8903"/>
      <c r="Y8903"/>
      <c r="Z8903"/>
    </row>
    <row r="8904" spans="1:26" x14ac:dyDescent="0.25">
      <c r="A8904"/>
      <c r="B8904"/>
      <c r="C8904"/>
      <c r="D8904"/>
      <c r="E8904"/>
      <c r="F8904"/>
      <c r="G8904"/>
      <c r="H8904"/>
      <c r="I8904"/>
      <c r="J8904"/>
      <c r="K8904"/>
      <c r="L8904"/>
      <c r="M8904"/>
      <c r="N8904"/>
      <c r="O8904"/>
      <c r="P8904"/>
      <c r="Q8904"/>
      <c r="R8904"/>
      <c r="S8904"/>
      <c r="T8904"/>
      <c r="U8904"/>
      <c r="V8904"/>
      <c r="W8904"/>
      <c r="X8904"/>
      <c r="Y8904"/>
      <c r="Z8904"/>
    </row>
    <row r="8905" spans="1:26" x14ac:dyDescent="0.25">
      <c r="A8905"/>
      <c r="B8905"/>
      <c r="C8905"/>
      <c r="D8905"/>
      <c r="E8905"/>
      <c r="F8905"/>
      <c r="G8905"/>
      <c r="H8905"/>
      <c r="I8905"/>
      <c r="J8905"/>
      <c r="K8905"/>
      <c r="L8905"/>
      <c r="M8905"/>
      <c r="N8905"/>
      <c r="O8905"/>
      <c r="P8905"/>
      <c r="Q8905"/>
      <c r="R8905"/>
      <c r="S8905"/>
      <c r="T8905"/>
      <c r="U8905"/>
      <c r="V8905"/>
      <c r="W8905"/>
      <c r="X8905"/>
      <c r="Y8905"/>
      <c r="Z8905"/>
    </row>
    <row r="8906" spans="1:26" x14ac:dyDescent="0.25">
      <c r="A8906"/>
      <c r="B8906"/>
      <c r="C8906"/>
      <c r="D8906"/>
      <c r="E8906"/>
      <c r="F8906"/>
      <c r="G8906"/>
      <c r="H8906"/>
      <c r="I8906"/>
      <c r="J8906"/>
      <c r="K8906"/>
      <c r="L8906"/>
      <c r="M8906"/>
      <c r="N8906"/>
      <c r="O8906"/>
      <c r="P8906"/>
      <c r="Q8906"/>
      <c r="R8906"/>
      <c r="S8906"/>
      <c r="T8906"/>
      <c r="U8906"/>
      <c r="V8906"/>
      <c r="W8906"/>
      <c r="X8906"/>
      <c r="Y8906"/>
      <c r="Z8906"/>
    </row>
    <row r="8907" spans="1:26" x14ac:dyDescent="0.25">
      <c r="A8907"/>
      <c r="B8907"/>
      <c r="C8907"/>
      <c r="D8907"/>
      <c r="E8907"/>
      <c r="F8907"/>
      <c r="G8907"/>
      <c r="H8907"/>
      <c r="I8907"/>
      <c r="J8907"/>
      <c r="K8907"/>
      <c r="L8907"/>
      <c r="M8907"/>
      <c r="N8907"/>
      <c r="O8907"/>
      <c r="P8907"/>
      <c r="Q8907"/>
      <c r="R8907"/>
      <c r="S8907"/>
      <c r="T8907"/>
      <c r="U8907"/>
      <c r="V8907"/>
      <c r="W8907"/>
      <c r="X8907"/>
      <c r="Y8907"/>
      <c r="Z8907"/>
    </row>
    <row r="8908" spans="1:26" x14ac:dyDescent="0.25">
      <c r="A8908"/>
      <c r="B8908"/>
      <c r="C8908"/>
      <c r="D8908"/>
      <c r="E8908"/>
      <c r="F8908"/>
      <c r="G8908"/>
      <c r="H8908"/>
      <c r="I8908"/>
      <c r="J8908"/>
      <c r="K8908"/>
      <c r="L8908"/>
      <c r="M8908"/>
      <c r="N8908"/>
      <c r="O8908"/>
      <c r="P8908"/>
      <c r="Q8908"/>
      <c r="R8908"/>
      <c r="S8908"/>
      <c r="T8908"/>
      <c r="U8908"/>
      <c r="V8908"/>
      <c r="W8908"/>
      <c r="X8908"/>
      <c r="Y8908"/>
      <c r="Z8908"/>
    </row>
    <row r="8909" spans="1:26" x14ac:dyDescent="0.25">
      <c r="A8909"/>
      <c r="B8909"/>
      <c r="C8909"/>
      <c r="D8909"/>
      <c r="E8909"/>
      <c r="F8909"/>
      <c r="G8909"/>
      <c r="H8909"/>
      <c r="I8909"/>
      <c r="J8909"/>
      <c r="K8909"/>
      <c r="L8909"/>
      <c r="M8909"/>
      <c r="N8909"/>
      <c r="O8909"/>
      <c r="P8909"/>
      <c r="Q8909"/>
      <c r="R8909"/>
      <c r="S8909"/>
      <c r="T8909"/>
      <c r="U8909"/>
      <c r="V8909"/>
      <c r="W8909"/>
      <c r="X8909"/>
      <c r="Y8909"/>
      <c r="Z8909"/>
    </row>
    <row r="8910" spans="1:26" x14ac:dyDescent="0.25">
      <c r="A8910"/>
      <c r="B8910"/>
      <c r="C8910"/>
      <c r="D8910"/>
      <c r="E8910"/>
      <c r="F8910"/>
      <c r="G8910"/>
      <c r="H8910"/>
      <c r="I8910"/>
      <c r="J8910"/>
      <c r="K8910"/>
      <c r="L8910"/>
      <c r="M8910"/>
      <c r="N8910"/>
      <c r="O8910"/>
      <c r="P8910"/>
      <c r="Q8910"/>
      <c r="R8910"/>
      <c r="S8910"/>
      <c r="T8910"/>
      <c r="U8910"/>
      <c r="V8910"/>
      <c r="W8910"/>
      <c r="X8910"/>
      <c r="Y8910"/>
      <c r="Z8910"/>
    </row>
    <row r="8911" spans="1:26" x14ac:dyDescent="0.25">
      <c r="A8911"/>
      <c r="B8911"/>
      <c r="C8911"/>
      <c r="D8911"/>
      <c r="E8911"/>
      <c r="F8911"/>
      <c r="G8911"/>
      <c r="H8911"/>
      <c r="I8911"/>
      <c r="J8911"/>
      <c r="K8911"/>
      <c r="L8911"/>
      <c r="M8911"/>
      <c r="N8911"/>
      <c r="O8911"/>
      <c r="P8911"/>
      <c r="Q8911"/>
      <c r="R8911"/>
      <c r="S8911"/>
      <c r="T8911"/>
      <c r="U8911"/>
      <c r="V8911"/>
      <c r="W8911"/>
      <c r="X8911"/>
      <c r="Y8911"/>
      <c r="Z8911"/>
    </row>
    <row r="8912" spans="1:26" x14ac:dyDescent="0.25">
      <c r="A8912"/>
      <c r="B8912"/>
      <c r="C8912"/>
      <c r="D8912"/>
      <c r="E8912"/>
      <c r="F8912"/>
      <c r="G8912"/>
      <c r="H8912"/>
      <c r="I8912"/>
      <c r="J8912"/>
      <c r="K8912"/>
      <c r="L8912"/>
      <c r="M8912"/>
      <c r="N8912"/>
      <c r="O8912"/>
      <c r="P8912"/>
      <c r="Q8912"/>
      <c r="R8912"/>
      <c r="S8912"/>
      <c r="T8912"/>
      <c r="U8912"/>
      <c r="V8912"/>
      <c r="W8912"/>
      <c r="X8912"/>
      <c r="Y8912"/>
      <c r="Z8912"/>
    </row>
    <row r="8913" spans="1:26" x14ac:dyDescent="0.25">
      <c r="A8913"/>
      <c r="B8913"/>
      <c r="C8913"/>
      <c r="D8913"/>
      <c r="E8913"/>
      <c r="F8913"/>
      <c r="G8913"/>
      <c r="H8913"/>
      <c r="I8913"/>
      <c r="J8913"/>
      <c r="K8913"/>
      <c r="L8913"/>
      <c r="M8913"/>
      <c r="N8913"/>
      <c r="O8913"/>
      <c r="P8913"/>
      <c r="Q8913"/>
      <c r="R8913"/>
      <c r="S8913"/>
      <c r="T8913"/>
      <c r="U8913"/>
      <c r="V8913"/>
      <c r="W8913"/>
      <c r="X8913"/>
      <c r="Y8913"/>
      <c r="Z8913"/>
    </row>
    <row r="8914" spans="1:26" x14ac:dyDescent="0.25">
      <c r="A8914"/>
      <c r="B8914"/>
      <c r="C8914"/>
      <c r="D8914"/>
      <c r="E8914"/>
      <c r="F8914"/>
      <c r="G8914"/>
      <c r="H8914"/>
      <c r="I8914"/>
      <c r="J8914"/>
      <c r="K8914"/>
      <c r="L8914"/>
      <c r="M8914"/>
      <c r="N8914"/>
      <c r="O8914"/>
      <c r="P8914"/>
      <c r="Q8914"/>
      <c r="R8914"/>
      <c r="S8914"/>
      <c r="T8914"/>
      <c r="U8914"/>
      <c r="V8914"/>
      <c r="W8914"/>
      <c r="X8914"/>
      <c r="Y8914"/>
      <c r="Z8914"/>
    </row>
    <row r="8915" spans="1:26" x14ac:dyDescent="0.25">
      <c r="A8915"/>
      <c r="B8915"/>
      <c r="C8915"/>
      <c r="D8915"/>
      <c r="E8915"/>
      <c r="F8915"/>
      <c r="G8915"/>
      <c r="H8915"/>
      <c r="I8915"/>
      <c r="J8915"/>
      <c r="K8915"/>
      <c r="L8915"/>
      <c r="M8915"/>
      <c r="N8915"/>
      <c r="O8915"/>
      <c r="P8915"/>
      <c r="Q8915"/>
      <c r="R8915"/>
      <c r="S8915"/>
      <c r="T8915"/>
      <c r="U8915"/>
      <c r="V8915"/>
      <c r="W8915"/>
      <c r="X8915"/>
      <c r="Y8915"/>
      <c r="Z8915"/>
    </row>
    <row r="8916" spans="1:26" x14ac:dyDescent="0.25">
      <c r="A8916"/>
      <c r="B8916"/>
      <c r="C8916"/>
      <c r="D8916"/>
      <c r="E8916"/>
      <c r="F8916"/>
      <c r="G8916"/>
      <c r="H8916"/>
      <c r="I8916"/>
      <c r="J8916"/>
      <c r="K8916"/>
      <c r="L8916"/>
      <c r="M8916"/>
      <c r="N8916"/>
      <c r="O8916"/>
      <c r="P8916"/>
      <c r="Q8916"/>
      <c r="R8916"/>
      <c r="S8916"/>
      <c r="T8916"/>
      <c r="U8916"/>
      <c r="V8916"/>
      <c r="W8916"/>
      <c r="X8916"/>
      <c r="Y8916"/>
      <c r="Z8916"/>
    </row>
    <row r="8917" spans="1:26" x14ac:dyDescent="0.25">
      <c r="A8917"/>
      <c r="B8917"/>
      <c r="C8917"/>
      <c r="D8917"/>
      <c r="E8917"/>
      <c r="F8917"/>
      <c r="G8917"/>
      <c r="H8917"/>
      <c r="I8917"/>
      <c r="J8917"/>
      <c r="K8917"/>
      <c r="L8917"/>
      <c r="M8917"/>
      <c r="N8917"/>
      <c r="O8917"/>
      <c r="P8917"/>
      <c r="Q8917"/>
      <c r="R8917"/>
      <c r="S8917"/>
      <c r="T8917"/>
      <c r="U8917"/>
      <c r="V8917"/>
      <c r="W8917"/>
      <c r="X8917"/>
      <c r="Y8917"/>
      <c r="Z8917"/>
    </row>
    <row r="8918" spans="1:26" x14ac:dyDescent="0.25">
      <c r="A8918"/>
      <c r="B8918"/>
      <c r="C8918"/>
      <c r="D8918"/>
      <c r="E8918"/>
      <c r="F8918"/>
      <c r="G8918"/>
      <c r="H8918"/>
      <c r="I8918"/>
      <c r="J8918"/>
      <c r="K8918"/>
      <c r="L8918"/>
      <c r="M8918"/>
      <c r="N8918"/>
      <c r="O8918"/>
      <c r="P8918"/>
      <c r="Q8918"/>
      <c r="R8918"/>
      <c r="S8918"/>
      <c r="T8918"/>
      <c r="U8918"/>
      <c r="V8918"/>
      <c r="W8918"/>
      <c r="X8918"/>
      <c r="Y8918"/>
      <c r="Z8918"/>
    </row>
    <row r="8919" spans="1:26" x14ac:dyDescent="0.25">
      <c r="A8919"/>
      <c r="B8919"/>
      <c r="C8919"/>
      <c r="D8919"/>
      <c r="E8919"/>
      <c r="F8919"/>
      <c r="G8919"/>
      <c r="H8919"/>
      <c r="I8919"/>
      <c r="J8919"/>
      <c r="K8919"/>
      <c r="L8919"/>
      <c r="M8919"/>
      <c r="N8919"/>
      <c r="O8919"/>
      <c r="P8919"/>
      <c r="Q8919"/>
      <c r="R8919"/>
      <c r="S8919"/>
      <c r="T8919"/>
      <c r="U8919"/>
      <c r="V8919"/>
      <c r="W8919"/>
      <c r="X8919"/>
      <c r="Y8919"/>
      <c r="Z8919"/>
    </row>
    <row r="8920" spans="1:26" x14ac:dyDescent="0.25">
      <c r="A8920"/>
      <c r="B8920"/>
      <c r="C8920"/>
      <c r="D8920"/>
      <c r="E8920"/>
      <c r="F8920"/>
      <c r="G8920"/>
      <c r="H8920"/>
      <c r="I8920"/>
      <c r="J8920"/>
      <c r="K8920"/>
      <c r="L8920"/>
      <c r="M8920"/>
      <c r="N8920"/>
      <c r="O8920"/>
      <c r="P8920"/>
      <c r="Q8920"/>
      <c r="R8920"/>
      <c r="S8920"/>
      <c r="T8920"/>
      <c r="U8920"/>
      <c r="V8920"/>
      <c r="W8920"/>
      <c r="X8920"/>
      <c r="Y8920"/>
      <c r="Z8920"/>
    </row>
    <row r="8921" spans="1:26" x14ac:dyDescent="0.25">
      <c r="A8921"/>
      <c r="B8921"/>
      <c r="C8921"/>
      <c r="D8921"/>
      <c r="E8921"/>
      <c r="F8921"/>
      <c r="G8921"/>
      <c r="H8921"/>
      <c r="I8921"/>
      <c r="J8921"/>
      <c r="K8921"/>
      <c r="L8921"/>
      <c r="M8921"/>
      <c r="N8921"/>
      <c r="O8921"/>
      <c r="P8921"/>
      <c r="Q8921"/>
      <c r="R8921"/>
      <c r="S8921"/>
      <c r="T8921"/>
      <c r="U8921"/>
      <c r="V8921"/>
      <c r="W8921"/>
      <c r="X8921"/>
      <c r="Y8921"/>
      <c r="Z8921"/>
    </row>
    <row r="8922" spans="1:26" x14ac:dyDescent="0.25">
      <c r="A8922"/>
      <c r="B8922"/>
      <c r="C8922"/>
      <c r="D8922"/>
      <c r="E8922"/>
      <c r="F8922"/>
      <c r="G8922"/>
      <c r="H8922"/>
      <c r="I8922"/>
      <c r="J8922"/>
      <c r="K8922"/>
      <c r="L8922"/>
      <c r="M8922"/>
      <c r="N8922"/>
      <c r="O8922"/>
      <c r="P8922"/>
      <c r="Q8922"/>
      <c r="R8922"/>
      <c r="S8922"/>
      <c r="T8922"/>
      <c r="U8922"/>
      <c r="V8922"/>
      <c r="W8922"/>
      <c r="X8922"/>
      <c r="Y8922"/>
      <c r="Z8922"/>
    </row>
    <row r="8923" spans="1:26" x14ac:dyDescent="0.25">
      <c r="A8923"/>
      <c r="B8923"/>
      <c r="C8923"/>
      <c r="D8923"/>
      <c r="E8923"/>
      <c r="F8923"/>
      <c r="G8923"/>
      <c r="H8923"/>
      <c r="I8923"/>
      <c r="J8923"/>
      <c r="K8923"/>
      <c r="L8923"/>
      <c r="M8923"/>
      <c r="N8923"/>
      <c r="O8923"/>
      <c r="P8923"/>
      <c r="Q8923"/>
      <c r="R8923"/>
      <c r="S8923"/>
      <c r="T8923"/>
      <c r="U8923"/>
      <c r="V8923"/>
      <c r="W8923"/>
      <c r="X8923"/>
      <c r="Y8923"/>
      <c r="Z8923"/>
    </row>
    <row r="8924" spans="1:26" x14ac:dyDescent="0.25">
      <c r="A8924"/>
      <c r="B8924"/>
      <c r="C8924"/>
      <c r="D8924"/>
      <c r="E8924"/>
      <c r="F8924"/>
      <c r="G8924"/>
      <c r="H8924"/>
      <c r="I8924"/>
      <c r="J8924"/>
      <c r="K8924"/>
      <c r="L8924"/>
      <c r="M8924"/>
      <c r="N8924"/>
      <c r="O8924"/>
      <c r="P8924"/>
      <c r="Q8924"/>
      <c r="R8924"/>
      <c r="S8924"/>
      <c r="T8924"/>
      <c r="U8924"/>
      <c r="V8924"/>
      <c r="W8924"/>
      <c r="X8924"/>
      <c r="Y8924"/>
      <c r="Z8924"/>
    </row>
    <row r="8925" spans="1:26" x14ac:dyDescent="0.25">
      <c r="A8925"/>
      <c r="B8925"/>
      <c r="C8925"/>
      <c r="D8925"/>
      <c r="E8925"/>
      <c r="F8925"/>
      <c r="G8925"/>
      <c r="H8925"/>
      <c r="I8925"/>
      <c r="J8925"/>
      <c r="K8925"/>
      <c r="L8925"/>
      <c r="M8925"/>
      <c r="N8925"/>
      <c r="O8925"/>
      <c r="P8925"/>
      <c r="Q8925"/>
      <c r="R8925"/>
      <c r="S8925"/>
      <c r="T8925"/>
      <c r="U8925"/>
      <c r="V8925"/>
      <c r="W8925"/>
      <c r="X8925"/>
      <c r="Y8925"/>
      <c r="Z8925"/>
    </row>
    <row r="8926" spans="1:26" x14ac:dyDescent="0.25">
      <c r="A8926"/>
      <c r="B8926"/>
      <c r="C8926"/>
      <c r="D8926"/>
      <c r="E8926"/>
      <c r="F8926"/>
      <c r="G8926"/>
      <c r="H8926"/>
      <c r="I8926"/>
      <c r="J8926"/>
      <c r="K8926"/>
      <c r="L8926"/>
      <c r="M8926"/>
      <c r="N8926"/>
      <c r="O8926"/>
      <c r="P8926"/>
      <c r="Q8926"/>
      <c r="R8926"/>
      <c r="S8926"/>
      <c r="T8926"/>
      <c r="U8926"/>
      <c r="V8926"/>
      <c r="W8926"/>
      <c r="X8926"/>
      <c r="Y8926"/>
      <c r="Z8926"/>
    </row>
    <row r="8927" spans="1:26" x14ac:dyDescent="0.25">
      <c r="A8927"/>
      <c r="B8927"/>
      <c r="C8927"/>
      <c r="D8927"/>
      <c r="E8927"/>
      <c r="F8927"/>
      <c r="G8927"/>
      <c r="H8927"/>
      <c r="I8927"/>
      <c r="J8927"/>
      <c r="K8927"/>
      <c r="L8927"/>
      <c r="M8927"/>
      <c r="N8927"/>
      <c r="O8927"/>
      <c r="P8927"/>
      <c r="Q8927"/>
      <c r="R8927"/>
      <c r="S8927"/>
      <c r="T8927"/>
      <c r="U8927"/>
      <c r="V8927"/>
      <c r="W8927"/>
      <c r="X8927"/>
      <c r="Y8927"/>
      <c r="Z8927"/>
    </row>
    <row r="8928" spans="1:26" x14ac:dyDescent="0.25">
      <c r="A8928"/>
      <c r="B8928"/>
      <c r="C8928"/>
      <c r="D8928"/>
      <c r="E8928"/>
      <c r="F8928"/>
      <c r="G8928"/>
      <c r="H8928"/>
      <c r="I8928"/>
      <c r="J8928"/>
      <c r="K8928"/>
      <c r="L8928"/>
      <c r="M8928"/>
      <c r="N8928"/>
      <c r="O8928"/>
      <c r="P8928"/>
      <c r="Q8928"/>
      <c r="R8928"/>
      <c r="S8928"/>
      <c r="T8928"/>
      <c r="U8928"/>
      <c r="V8928"/>
      <c r="W8928"/>
      <c r="X8928"/>
      <c r="Y8928"/>
      <c r="Z8928"/>
    </row>
    <row r="8929" spans="1:26" x14ac:dyDescent="0.25">
      <c r="A8929"/>
      <c r="B8929"/>
      <c r="C8929"/>
      <c r="D8929"/>
      <c r="E8929"/>
      <c r="F8929"/>
      <c r="G8929"/>
      <c r="H8929"/>
      <c r="I8929"/>
      <c r="J8929"/>
      <c r="K8929"/>
      <c r="L8929"/>
      <c r="M8929"/>
      <c r="N8929"/>
      <c r="O8929"/>
      <c r="P8929"/>
      <c r="Q8929"/>
      <c r="R8929"/>
      <c r="S8929"/>
      <c r="T8929"/>
      <c r="U8929"/>
      <c r="V8929"/>
      <c r="W8929"/>
      <c r="X8929"/>
      <c r="Y8929"/>
      <c r="Z8929"/>
    </row>
    <row r="8930" spans="1:26" x14ac:dyDescent="0.25">
      <c r="A8930"/>
      <c r="B8930"/>
      <c r="C8930"/>
      <c r="D8930"/>
      <c r="E8930"/>
      <c r="F8930"/>
      <c r="G8930"/>
      <c r="H8930"/>
      <c r="I8930"/>
      <c r="J8930"/>
      <c r="K8930"/>
      <c r="L8930"/>
      <c r="M8930"/>
      <c r="N8930"/>
      <c r="O8930"/>
      <c r="P8930"/>
      <c r="Q8930"/>
      <c r="R8930"/>
      <c r="S8930"/>
      <c r="T8930"/>
      <c r="U8930"/>
      <c r="V8930"/>
      <c r="W8930"/>
      <c r="X8930"/>
      <c r="Y8930"/>
      <c r="Z8930"/>
    </row>
    <row r="8931" spans="1:26" x14ac:dyDescent="0.25">
      <c r="A8931"/>
      <c r="B8931"/>
      <c r="C8931"/>
      <c r="D8931"/>
      <c r="E8931"/>
      <c r="F8931"/>
      <c r="G8931"/>
      <c r="H8931"/>
      <c r="I8931"/>
      <c r="J8931"/>
      <c r="K8931"/>
      <c r="L8931"/>
      <c r="M8931"/>
      <c r="N8931"/>
      <c r="O8931"/>
      <c r="P8931"/>
      <c r="Q8931"/>
      <c r="R8931"/>
      <c r="S8931"/>
      <c r="T8931"/>
      <c r="U8931"/>
      <c r="V8931"/>
      <c r="W8931"/>
      <c r="X8931"/>
      <c r="Y8931"/>
      <c r="Z8931"/>
    </row>
    <row r="8932" spans="1:26" x14ac:dyDescent="0.25">
      <c r="A8932"/>
      <c r="B8932"/>
      <c r="C8932"/>
      <c r="D8932"/>
      <c r="E8932"/>
      <c r="F8932"/>
      <c r="G8932"/>
      <c r="H8932"/>
      <c r="I8932"/>
      <c r="J8932"/>
      <c r="K8932"/>
      <c r="L8932"/>
      <c r="M8932"/>
      <c r="N8932"/>
      <c r="O8932"/>
      <c r="P8932"/>
      <c r="Q8932"/>
      <c r="R8932"/>
      <c r="S8932"/>
      <c r="T8932"/>
      <c r="U8932"/>
      <c r="V8932"/>
      <c r="W8932"/>
      <c r="X8932"/>
      <c r="Y8932"/>
      <c r="Z8932"/>
    </row>
    <row r="8933" spans="1:26" x14ac:dyDescent="0.25">
      <c r="A8933"/>
      <c r="B8933"/>
      <c r="C8933"/>
      <c r="D8933"/>
      <c r="E8933"/>
      <c r="F8933"/>
      <c r="G8933"/>
      <c r="H8933"/>
      <c r="I8933"/>
      <c r="J8933"/>
      <c r="K8933"/>
      <c r="L8933"/>
      <c r="M8933"/>
      <c r="N8933"/>
      <c r="O8933"/>
      <c r="P8933"/>
      <c r="Q8933"/>
      <c r="R8933"/>
      <c r="S8933"/>
      <c r="T8933"/>
      <c r="U8933"/>
      <c r="V8933"/>
      <c r="W8933"/>
      <c r="X8933"/>
      <c r="Y8933"/>
      <c r="Z8933"/>
    </row>
    <row r="8934" spans="1:26" x14ac:dyDescent="0.25">
      <c r="A8934"/>
      <c r="B8934"/>
      <c r="C8934"/>
      <c r="D8934"/>
      <c r="E8934"/>
      <c r="F8934"/>
      <c r="G8934"/>
      <c r="H8934"/>
      <c r="I8934"/>
      <c r="J8934"/>
      <c r="K8934"/>
      <c r="L8934"/>
      <c r="M8934"/>
      <c r="N8934"/>
      <c r="O8934"/>
      <c r="P8934"/>
      <c r="Q8934"/>
      <c r="R8934"/>
      <c r="S8934"/>
      <c r="T8934"/>
      <c r="U8934"/>
      <c r="V8934"/>
      <c r="W8934"/>
      <c r="X8934"/>
      <c r="Y8934"/>
      <c r="Z8934"/>
    </row>
    <row r="8935" spans="1:26" x14ac:dyDescent="0.25">
      <c r="A8935"/>
      <c r="B8935"/>
      <c r="C8935"/>
      <c r="D8935"/>
      <c r="E8935"/>
      <c r="F8935"/>
      <c r="G8935"/>
      <c r="H8935"/>
      <c r="I8935"/>
      <c r="J8935"/>
      <c r="K8935"/>
      <c r="L8935"/>
      <c r="M8935"/>
      <c r="N8935"/>
      <c r="O8935"/>
      <c r="P8935"/>
      <c r="Q8935"/>
      <c r="R8935"/>
      <c r="S8935"/>
      <c r="T8935"/>
      <c r="U8935"/>
      <c r="V8935"/>
      <c r="W8935"/>
      <c r="X8935"/>
      <c r="Y8935"/>
      <c r="Z8935"/>
    </row>
    <row r="8936" spans="1:26" x14ac:dyDescent="0.25">
      <c r="A8936"/>
      <c r="B8936"/>
      <c r="C8936"/>
      <c r="D8936"/>
      <c r="E8936"/>
      <c r="F8936"/>
      <c r="G8936"/>
      <c r="H8936"/>
      <c r="I8936"/>
      <c r="J8936"/>
      <c r="K8936"/>
      <c r="L8936"/>
      <c r="M8936"/>
      <c r="N8936"/>
      <c r="O8936"/>
      <c r="P8936"/>
      <c r="Q8936"/>
      <c r="R8936"/>
      <c r="S8936"/>
      <c r="T8936"/>
      <c r="U8936"/>
      <c r="V8936"/>
      <c r="W8936"/>
      <c r="X8936"/>
      <c r="Y8936"/>
      <c r="Z8936"/>
    </row>
    <row r="8937" spans="1:26" x14ac:dyDescent="0.25">
      <c r="A8937"/>
      <c r="B8937"/>
      <c r="C8937"/>
      <c r="D8937"/>
      <c r="E8937"/>
      <c r="F8937"/>
      <c r="G8937"/>
      <c r="H8937"/>
      <c r="I8937"/>
      <c r="J8937"/>
      <c r="K8937"/>
      <c r="L8937"/>
      <c r="M8937"/>
      <c r="N8937"/>
      <c r="O8937"/>
      <c r="P8937"/>
      <c r="Q8937"/>
      <c r="R8937"/>
      <c r="S8937"/>
      <c r="T8937"/>
      <c r="U8937"/>
      <c r="V8937"/>
      <c r="W8937"/>
      <c r="X8937"/>
      <c r="Y8937"/>
      <c r="Z8937"/>
    </row>
    <row r="8938" spans="1:26" x14ac:dyDescent="0.25">
      <c r="A8938"/>
      <c r="B8938"/>
      <c r="C8938"/>
      <c r="D8938"/>
      <c r="E8938"/>
      <c r="F8938"/>
      <c r="G8938"/>
      <c r="H8938"/>
      <c r="I8938"/>
      <c r="J8938"/>
      <c r="K8938"/>
      <c r="L8938"/>
      <c r="M8938"/>
      <c r="N8938"/>
      <c r="O8938"/>
      <c r="P8938"/>
      <c r="Q8938"/>
      <c r="R8938"/>
      <c r="S8938"/>
      <c r="T8938"/>
      <c r="U8938"/>
      <c r="V8938"/>
      <c r="W8938"/>
      <c r="X8938"/>
      <c r="Y8938"/>
      <c r="Z8938"/>
    </row>
    <row r="8939" spans="1:26" x14ac:dyDescent="0.25">
      <c r="A8939"/>
      <c r="B8939"/>
      <c r="C8939"/>
      <c r="D8939"/>
      <c r="E8939"/>
      <c r="F8939"/>
      <c r="G8939"/>
      <c r="H8939"/>
      <c r="I8939"/>
      <c r="J8939"/>
      <c r="K8939"/>
      <c r="L8939"/>
      <c r="M8939"/>
      <c r="N8939"/>
      <c r="O8939"/>
      <c r="P8939"/>
      <c r="Q8939"/>
      <c r="R8939"/>
      <c r="S8939"/>
      <c r="T8939"/>
      <c r="U8939"/>
      <c r="V8939"/>
      <c r="W8939"/>
      <c r="X8939"/>
      <c r="Y8939"/>
      <c r="Z8939"/>
    </row>
    <row r="8940" spans="1:26" x14ac:dyDescent="0.25">
      <c r="A8940"/>
      <c r="B8940"/>
      <c r="C8940"/>
      <c r="D8940"/>
      <c r="E8940"/>
      <c r="F8940"/>
      <c r="G8940"/>
      <c r="H8940"/>
      <c r="I8940"/>
      <c r="J8940"/>
      <c r="K8940"/>
      <c r="L8940"/>
      <c r="M8940"/>
      <c r="N8940"/>
      <c r="O8940"/>
      <c r="P8940"/>
      <c r="Q8940"/>
      <c r="R8940"/>
      <c r="S8940"/>
      <c r="T8940"/>
      <c r="U8940"/>
      <c r="V8940"/>
      <c r="W8940"/>
      <c r="X8940"/>
      <c r="Y8940"/>
      <c r="Z8940"/>
    </row>
    <row r="8941" spans="1:26" x14ac:dyDescent="0.25">
      <c r="A8941"/>
      <c r="B8941"/>
      <c r="C8941"/>
      <c r="D8941"/>
      <c r="E8941"/>
      <c r="F8941"/>
      <c r="G8941"/>
      <c r="H8941"/>
      <c r="I8941"/>
      <c r="J8941"/>
      <c r="K8941"/>
      <c r="L8941"/>
      <c r="M8941"/>
      <c r="N8941"/>
      <c r="O8941"/>
      <c r="P8941"/>
      <c r="Q8941"/>
      <c r="R8941"/>
      <c r="S8941"/>
      <c r="T8941"/>
      <c r="U8941"/>
      <c r="V8941"/>
      <c r="W8941"/>
      <c r="X8941"/>
      <c r="Y8941"/>
      <c r="Z8941"/>
    </row>
    <row r="8942" spans="1:26" x14ac:dyDescent="0.25">
      <c r="A8942"/>
      <c r="B8942"/>
      <c r="C8942"/>
      <c r="D8942"/>
      <c r="E8942"/>
      <c r="F8942"/>
      <c r="G8942"/>
      <c r="H8942"/>
      <c r="I8942"/>
      <c r="J8942"/>
      <c r="K8942"/>
      <c r="L8942"/>
      <c r="M8942"/>
      <c r="N8942"/>
      <c r="O8942"/>
      <c r="P8942"/>
      <c r="Q8942"/>
      <c r="R8942"/>
      <c r="S8942"/>
      <c r="T8942"/>
      <c r="U8942"/>
      <c r="V8942"/>
      <c r="W8942"/>
      <c r="X8942"/>
      <c r="Y8942"/>
      <c r="Z8942"/>
    </row>
    <row r="8943" spans="1:26" x14ac:dyDescent="0.25">
      <c r="A8943"/>
      <c r="B8943"/>
      <c r="C8943"/>
      <c r="D8943"/>
      <c r="E8943"/>
      <c r="F8943"/>
      <c r="G8943"/>
      <c r="H8943"/>
      <c r="I8943"/>
      <c r="J8943"/>
      <c r="K8943"/>
      <c r="L8943"/>
      <c r="M8943"/>
      <c r="N8943"/>
      <c r="O8943"/>
      <c r="P8943"/>
      <c r="Q8943"/>
      <c r="R8943"/>
      <c r="S8943"/>
      <c r="T8943"/>
      <c r="U8943"/>
      <c r="V8943"/>
      <c r="W8943"/>
      <c r="X8943"/>
      <c r="Y8943"/>
      <c r="Z8943"/>
    </row>
    <row r="8944" spans="1:26" x14ac:dyDescent="0.25">
      <c r="A8944"/>
      <c r="B8944"/>
      <c r="C8944"/>
      <c r="D8944"/>
      <c r="E8944"/>
      <c r="F8944"/>
      <c r="G8944"/>
      <c r="H8944"/>
      <c r="I8944"/>
      <c r="J8944"/>
      <c r="K8944"/>
      <c r="L8944"/>
      <c r="M8944"/>
      <c r="N8944"/>
      <c r="O8944"/>
      <c r="P8944"/>
      <c r="Q8944"/>
      <c r="R8944"/>
      <c r="S8944"/>
      <c r="T8944"/>
      <c r="U8944"/>
      <c r="V8944"/>
      <c r="W8944"/>
      <c r="X8944"/>
      <c r="Y8944"/>
      <c r="Z8944"/>
    </row>
    <row r="8945" spans="1:26" x14ac:dyDescent="0.25">
      <c r="A8945"/>
      <c r="B8945"/>
      <c r="C8945"/>
      <c r="D8945"/>
      <c r="E8945"/>
      <c r="F8945"/>
      <c r="G8945"/>
      <c r="H8945"/>
      <c r="I8945"/>
      <c r="J8945"/>
      <c r="K8945"/>
      <c r="L8945"/>
      <c r="M8945"/>
      <c r="N8945"/>
      <c r="O8945"/>
      <c r="P8945"/>
      <c r="Q8945"/>
      <c r="R8945"/>
      <c r="S8945"/>
      <c r="T8945"/>
      <c r="U8945"/>
      <c r="V8945"/>
      <c r="W8945"/>
      <c r="X8945"/>
      <c r="Y8945"/>
      <c r="Z8945"/>
    </row>
    <row r="8946" spans="1:26" x14ac:dyDescent="0.25">
      <c r="A8946"/>
      <c r="B8946"/>
      <c r="C8946"/>
      <c r="D8946"/>
      <c r="E8946"/>
      <c r="F8946"/>
      <c r="G8946"/>
      <c r="H8946"/>
      <c r="I8946"/>
      <c r="J8946"/>
      <c r="K8946"/>
      <c r="L8946"/>
      <c r="M8946"/>
      <c r="N8946"/>
      <c r="O8946"/>
      <c r="P8946"/>
      <c r="Q8946"/>
      <c r="R8946"/>
      <c r="S8946"/>
      <c r="T8946"/>
      <c r="U8946"/>
      <c r="V8946"/>
      <c r="W8946"/>
      <c r="X8946"/>
      <c r="Y8946"/>
      <c r="Z8946"/>
    </row>
    <row r="8947" spans="1:26" x14ac:dyDescent="0.25">
      <c r="A8947"/>
      <c r="B8947"/>
      <c r="C8947"/>
      <c r="D8947"/>
      <c r="E8947"/>
      <c r="F8947"/>
      <c r="G8947"/>
      <c r="H8947"/>
      <c r="I8947"/>
      <c r="J8947"/>
      <c r="K8947"/>
      <c r="L8947"/>
      <c r="M8947"/>
      <c r="N8947"/>
      <c r="O8947"/>
      <c r="P8947"/>
      <c r="Q8947"/>
      <c r="R8947"/>
      <c r="S8947"/>
      <c r="T8947"/>
      <c r="U8947"/>
      <c r="V8947"/>
      <c r="W8947"/>
      <c r="X8947"/>
      <c r="Y8947"/>
      <c r="Z8947"/>
    </row>
    <row r="8948" spans="1:26" x14ac:dyDescent="0.25">
      <c r="A8948"/>
      <c r="B8948"/>
      <c r="C8948"/>
      <c r="D8948"/>
      <c r="E8948"/>
      <c r="F8948"/>
      <c r="G8948"/>
      <c r="H8948"/>
      <c r="I8948"/>
      <c r="J8948"/>
      <c r="K8948"/>
      <c r="L8948"/>
      <c r="M8948"/>
      <c r="N8948"/>
      <c r="O8948"/>
      <c r="P8948"/>
      <c r="Q8948"/>
      <c r="R8948"/>
      <c r="S8948"/>
      <c r="T8948"/>
      <c r="U8948"/>
      <c r="V8948"/>
      <c r="W8948"/>
      <c r="X8948"/>
      <c r="Y8948"/>
      <c r="Z8948"/>
    </row>
    <row r="8949" spans="1:26" x14ac:dyDescent="0.25">
      <c r="A8949"/>
      <c r="B8949"/>
      <c r="C8949"/>
      <c r="D8949"/>
      <c r="E8949"/>
      <c r="F8949"/>
      <c r="G8949"/>
      <c r="H8949"/>
      <c r="I8949"/>
      <c r="J8949"/>
      <c r="K8949"/>
      <c r="L8949"/>
      <c r="M8949"/>
      <c r="N8949"/>
      <c r="O8949"/>
      <c r="P8949"/>
      <c r="Q8949"/>
      <c r="R8949"/>
      <c r="S8949"/>
      <c r="T8949"/>
      <c r="U8949"/>
      <c r="V8949"/>
      <c r="W8949"/>
      <c r="X8949"/>
      <c r="Y8949"/>
      <c r="Z8949"/>
    </row>
    <row r="8950" spans="1:26" x14ac:dyDescent="0.25">
      <c r="A8950"/>
      <c r="B8950"/>
      <c r="C8950"/>
      <c r="D8950"/>
      <c r="E8950"/>
      <c r="F8950"/>
      <c r="G8950"/>
      <c r="H8950"/>
      <c r="I8950"/>
      <c r="J8950"/>
      <c r="K8950"/>
      <c r="L8950"/>
      <c r="M8950"/>
      <c r="N8950"/>
      <c r="O8950"/>
      <c r="P8950"/>
      <c r="Q8950"/>
      <c r="R8950"/>
      <c r="S8950"/>
      <c r="T8950"/>
      <c r="U8950"/>
      <c r="V8950"/>
      <c r="W8950"/>
      <c r="X8950"/>
      <c r="Y8950"/>
      <c r="Z8950"/>
    </row>
    <row r="8951" spans="1:26" x14ac:dyDescent="0.25">
      <c r="A8951"/>
      <c r="B8951"/>
      <c r="C8951"/>
      <c r="D8951"/>
      <c r="E8951"/>
      <c r="F8951"/>
      <c r="G8951"/>
      <c r="H8951"/>
      <c r="I8951"/>
      <c r="J8951"/>
      <c r="K8951"/>
      <c r="L8951"/>
      <c r="M8951"/>
      <c r="N8951"/>
      <c r="O8951"/>
      <c r="P8951"/>
      <c r="Q8951"/>
      <c r="R8951"/>
      <c r="S8951"/>
      <c r="T8951"/>
      <c r="U8951"/>
      <c r="V8951"/>
      <c r="W8951"/>
      <c r="X8951"/>
      <c r="Y8951"/>
      <c r="Z8951"/>
    </row>
    <row r="8952" spans="1:26" x14ac:dyDescent="0.25">
      <c r="A8952"/>
      <c r="B8952"/>
      <c r="C8952"/>
      <c r="D8952"/>
      <c r="E8952"/>
      <c r="F8952"/>
      <c r="G8952"/>
      <c r="H8952"/>
      <c r="I8952"/>
      <c r="J8952"/>
      <c r="K8952"/>
      <c r="L8952"/>
      <c r="M8952"/>
      <c r="N8952"/>
      <c r="O8952"/>
      <c r="P8952"/>
      <c r="Q8952"/>
      <c r="R8952"/>
      <c r="S8952"/>
      <c r="T8952"/>
      <c r="U8952"/>
      <c r="V8952"/>
      <c r="W8952"/>
      <c r="X8952"/>
      <c r="Y8952"/>
      <c r="Z8952"/>
    </row>
    <row r="8953" spans="1:26" x14ac:dyDescent="0.25">
      <c r="A8953"/>
      <c r="B8953"/>
      <c r="C8953"/>
      <c r="D8953"/>
      <c r="E8953"/>
      <c r="F8953"/>
      <c r="G8953"/>
      <c r="H8953"/>
      <c r="I8953"/>
      <c r="J8953"/>
      <c r="K8953"/>
      <c r="L8953"/>
      <c r="M8953"/>
      <c r="N8953"/>
      <c r="O8953"/>
      <c r="P8953"/>
      <c r="Q8953"/>
      <c r="R8953"/>
      <c r="S8953"/>
      <c r="T8953"/>
      <c r="U8953"/>
      <c r="V8953"/>
      <c r="W8953"/>
      <c r="X8953"/>
      <c r="Y8953"/>
      <c r="Z8953"/>
    </row>
    <row r="8954" spans="1:26" x14ac:dyDescent="0.25">
      <c r="A8954"/>
      <c r="B8954"/>
      <c r="C8954"/>
      <c r="D8954"/>
      <c r="E8954"/>
      <c r="F8954"/>
      <c r="G8954"/>
      <c r="H8954"/>
      <c r="I8954"/>
      <c r="J8954"/>
      <c r="K8954"/>
      <c r="L8954"/>
      <c r="M8954"/>
      <c r="N8954"/>
      <c r="O8954"/>
      <c r="P8954"/>
      <c r="Q8954"/>
      <c r="R8954"/>
      <c r="S8954"/>
      <c r="T8954"/>
      <c r="U8954"/>
      <c r="V8954"/>
      <c r="W8954"/>
      <c r="X8954"/>
      <c r="Y8954"/>
      <c r="Z8954"/>
    </row>
    <row r="8955" spans="1:26" x14ac:dyDescent="0.25">
      <c r="A8955"/>
      <c r="B8955"/>
      <c r="C8955"/>
      <c r="D8955"/>
      <c r="E8955"/>
      <c r="F8955"/>
      <c r="G8955"/>
      <c r="H8955"/>
      <c r="I8955"/>
      <c r="J8955"/>
      <c r="K8955"/>
      <c r="L8955"/>
      <c r="M8955"/>
      <c r="N8955"/>
      <c r="O8955"/>
      <c r="P8955"/>
      <c r="Q8955"/>
      <c r="R8955"/>
      <c r="S8955"/>
      <c r="T8955"/>
      <c r="U8955"/>
      <c r="V8955"/>
      <c r="W8955"/>
      <c r="X8955"/>
      <c r="Y8955"/>
      <c r="Z8955"/>
    </row>
    <row r="8956" spans="1:26" x14ac:dyDescent="0.25">
      <c r="A8956"/>
      <c r="B8956"/>
      <c r="C8956"/>
      <c r="D8956"/>
      <c r="E8956"/>
      <c r="F8956"/>
      <c r="G8956"/>
      <c r="H8956"/>
      <c r="I8956"/>
      <c r="J8956"/>
      <c r="K8956"/>
      <c r="L8956"/>
      <c r="M8956"/>
      <c r="N8956"/>
      <c r="O8956"/>
      <c r="P8956"/>
      <c r="Q8956"/>
      <c r="R8956"/>
      <c r="S8956"/>
      <c r="T8956"/>
      <c r="U8956"/>
      <c r="V8956"/>
      <c r="W8956"/>
      <c r="X8956"/>
      <c r="Y8956"/>
      <c r="Z8956"/>
    </row>
    <row r="8957" spans="1:26" x14ac:dyDescent="0.25">
      <c r="A8957"/>
      <c r="B8957"/>
      <c r="C8957"/>
      <c r="D8957"/>
      <c r="E8957"/>
      <c r="F8957"/>
      <c r="G8957"/>
      <c r="H8957"/>
      <c r="I8957"/>
      <c r="J8957"/>
      <c r="K8957"/>
      <c r="L8957"/>
      <c r="M8957"/>
      <c r="N8957"/>
      <c r="O8957"/>
      <c r="P8957"/>
      <c r="Q8957"/>
      <c r="R8957"/>
      <c r="S8957"/>
      <c r="T8957"/>
      <c r="U8957"/>
      <c r="V8957"/>
      <c r="W8957"/>
      <c r="X8957"/>
      <c r="Y8957"/>
      <c r="Z8957"/>
    </row>
    <row r="8958" spans="1:26" x14ac:dyDescent="0.25">
      <c r="A8958"/>
      <c r="B8958"/>
      <c r="C8958"/>
      <c r="D8958"/>
      <c r="E8958"/>
      <c r="F8958"/>
      <c r="G8958"/>
      <c r="H8958"/>
      <c r="I8958"/>
      <c r="J8958"/>
      <c r="K8958"/>
      <c r="L8958"/>
      <c r="M8958"/>
      <c r="N8958"/>
      <c r="O8958"/>
      <c r="P8958"/>
      <c r="Q8958"/>
      <c r="R8958"/>
      <c r="S8958"/>
      <c r="T8958"/>
      <c r="U8958"/>
      <c r="V8958"/>
      <c r="W8958"/>
      <c r="X8958"/>
      <c r="Y8958"/>
      <c r="Z8958"/>
    </row>
    <row r="8959" spans="1:26" x14ac:dyDescent="0.25">
      <c r="A8959"/>
      <c r="B8959"/>
      <c r="C8959"/>
      <c r="D8959"/>
      <c r="E8959"/>
      <c r="F8959"/>
      <c r="G8959"/>
      <c r="H8959"/>
      <c r="I8959"/>
      <c r="J8959"/>
      <c r="K8959"/>
      <c r="L8959"/>
      <c r="M8959"/>
      <c r="N8959"/>
      <c r="O8959"/>
      <c r="P8959"/>
      <c r="Q8959"/>
      <c r="R8959"/>
      <c r="S8959"/>
      <c r="T8959"/>
      <c r="U8959"/>
      <c r="V8959"/>
      <c r="W8959"/>
      <c r="X8959"/>
      <c r="Y8959"/>
      <c r="Z8959"/>
    </row>
    <row r="8960" spans="1:26" x14ac:dyDescent="0.25">
      <c r="A8960"/>
      <c r="B8960"/>
      <c r="C8960"/>
      <c r="D8960"/>
      <c r="E8960"/>
      <c r="F8960"/>
      <c r="G8960"/>
      <c r="H8960"/>
      <c r="I8960"/>
      <c r="J8960"/>
      <c r="K8960"/>
      <c r="L8960"/>
      <c r="M8960"/>
      <c r="N8960"/>
      <c r="O8960"/>
      <c r="P8960"/>
      <c r="Q8960"/>
      <c r="R8960"/>
      <c r="S8960"/>
      <c r="T8960"/>
      <c r="U8960"/>
      <c r="V8960"/>
      <c r="W8960"/>
      <c r="X8960"/>
      <c r="Y8960"/>
      <c r="Z8960"/>
    </row>
    <row r="8961" spans="1:26" x14ac:dyDescent="0.25">
      <c r="A8961"/>
      <c r="B8961"/>
      <c r="C8961"/>
      <c r="D8961"/>
      <c r="E8961"/>
      <c r="F8961"/>
      <c r="G8961"/>
      <c r="H8961"/>
      <c r="I8961"/>
      <c r="J8961"/>
      <c r="K8961"/>
      <c r="L8961"/>
      <c r="M8961"/>
      <c r="N8961"/>
      <c r="O8961"/>
      <c r="P8961"/>
      <c r="Q8961"/>
      <c r="R8961"/>
      <c r="S8961"/>
      <c r="T8961"/>
      <c r="U8961"/>
      <c r="V8961"/>
      <c r="W8961"/>
      <c r="X8961"/>
      <c r="Y8961"/>
      <c r="Z8961"/>
    </row>
    <row r="8962" spans="1:26" x14ac:dyDescent="0.25">
      <c r="A8962"/>
      <c r="B8962"/>
      <c r="C8962"/>
      <c r="D8962"/>
      <c r="E8962"/>
      <c r="F8962"/>
      <c r="G8962"/>
      <c r="H8962"/>
      <c r="I8962"/>
      <c r="J8962"/>
      <c r="K8962"/>
      <c r="L8962"/>
      <c r="M8962"/>
      <c r="N8962"/>
      <c r="O8962"/>
      <c r="P8962"/>
      <c r="Q8962"/>
      <c r="R8962"/>
      <c r="S8962"/>
      <c r="T8962"/>
      <c r="U8962"/>
      <c r="V8962"/>
      <c r="W8962"/>
      <c r="X8962"/>
      <c r="Y8962"/>
      <c r="Z8962"/>
    </row>
    <row r="8963" spans="1:26" x14ac:dyDescent="0.25">
      <c r="A8963"/>
      <c r="B8963"/>
      <c r="C8963"/>
      <c r="D8963"/>
      <c r="E8963"/>
      <c r="F8963"/>
      <c r="G8963"/>
      <c r="H8963"/>
      <c r="I8963"/>
      <c r="J8963"/>
      <c r="K8963"/>
      <c r="L8963"/>
      <c r="M8963"/>
      <c r="N8963"/>
      <c r="O8963"/>
      <c r="P8963"/>
      <c r="Q8963"/>
      <c r="R8963"/>
      <c r="S8963"/>
      <c r="T8963"/>
      <c r="U8963"/>
      <c r="V8963"/>
      <c r="W8963"/>
      <c r="X8963"/>
      <c r="Y8963"/>
      <c r="Z8963"/>
    </row>
    <row r="8964" spans="1:26" x14ac:dyDescent="0.25">
      <c r="A8964"/>
      <c r="B8964"/>
      <c r="C8964"/>
      <c r="D8964"/>
      <c r="E8964"/>
      <c r="F8964"/>
      <c r="G8964"/>
      <c r="H8964"/>
      <c r="I8964"/>
      <c r="J8964"/>
      <c r="K8964"/>
      <c r="L8964"/>
      <c r="M8964"/>
      <c r="N8964"/>
      <c r="O8964"/>
      <c r="P8964"/>
      <c r="Q8964"/>
      <c r="R8964"/>
      <c r="S8964"/>
      <c r="T8964"/>
      <c r="U8964"/>
      <c r="V8964"/>
      <c r="W8964"/>
      <c r="X8964"/>
      <c r="Y8964"/>
      <c r="Z8964"/>
    </row>
    <row r="8965" spans="1:26" x14ac:dyDescent="0.25">
      <c r="A8965"/>
      <c r="B8965"/>
      <c r="C8965"/>
      <c r="D8965"/>
      <c r="E8965"/>
      <c r="F8965"/>
      <c r="G8965"/>
      <c r="H8965"/>
      <c r="I8965"/>
      <c r="J8965"/>
      <c r="K8965"/>
      <c r="L8965"/>
      <c r="M8965"/>
      <c r="N8965"/>
      <c r="O8965"/>
      <c r="P8965"/>
      <c r="Q8965"/>
      <c r="R8965"/>
      <c r="S8965"/>
      <c r="T8965"/>
      <c r="U8965"/>
      <c r="V8965"/>
      <c r="W8965"/>
      <c r="X8965"/>
      <c r="Y8965"/>
      <c r="Z8965"/>
    </row>
    <row r="8966" spans="1:26" x14ac:dyDescent="0.25">
      <c r="A8966"/>
      <c r="B8966"/>
      <c r="C8966"/>
      <c r="D8966"/>
      <c r="E8966"/>
      <c r="F8966"/>
      <c r="G8966"/>
      <c r="H8966"/>
      <c r="I8966"/>
      <c r="J8966"/>
      <c r="K8966"/>
      <c r="L8966"/>
      <c r="M8966"/>
      <c r="N8966"/>
      <c r="O8966"/>
      <c r="P8966"/>
      <c r="Q8966"/>
      <c r="R8966"/>
      <c r="S8966"/>
      <c r="T8966"/>
      <c r="U8966"/>
      <c r="V8966"/>
      <c r="W8966"/>
      <c r="X8966"/>
      <c r="Y8966"/>
      <c r="Z8966"/>
    </row>
    <row r="8967" spans="1:26" x14ac:dyDescent="0.25">
      <c r="A8967"/>
      <c r="B8967"/>
      <c r="C8967"/>
      <c r="D8967"/>
      <c r="E8967"/>
      <c r="F8967"/>
      <c r="G8967"/>
      <c r="H8967"/>
      <c r="I8967"/>
      <c r="J8967"/>
      <c r="K8967"/>
      <c r="L8967"/>
      <c r="M8967"/>
      <c r="N8967"/>
      <c r="O8967"/>
      <c r="P8967"/>
      <c r="Q8967"/>
      <c r="R8967"/>
      <c r="S8967"/>
      <c r="T8967"/>
      <c r="U8967"/>
      <c r="V8967"/>
      <c r="W8967"/>
      <c r="X8967"/>
      <c r="Y8967"/>
      <c r="Z8967"/>
    </row>
    <row r="8968" spans="1:26" x14ac:dyDescent="0.25">
      <c r="A8968"/>
      <c r="B8968"/>
      <c r="C8968"/>
      <c r="D8968"/>
      <c r="E8968"/>
      <c r="F8968"/>
      <c r="G8968"/>
      <c r="H8968"/>
      <c r="I8968"/>
      <c r="J8968"/>
      <c r="K8968"/>
      <c r="L8968"/>
      <c r="M8968"/>
      <c r="N8968"/>
      <c r="O8968"/>
      <c r="P8968"/>
      <c r="Q8968"/>
      <c r="R8968"/>
      <c r="S8968"/>
      <c r="T8968"/>
      <c r="U8968"/>
      <c r="V8968"/>
      <c r="W8968"/>
      <c r="X8968"/>
      <c r="Y8968"/>
      <c r="Z8968"/>
    </row>
    <row r="8969" spans="1:26" x14ac:dyDescent="0.25">
      <c r="A8969"/>
      <c r="B8969"/>
      <c r="C8969"/>
      <c r="D8969"/>
      <c r="E8969"/>
      <c r="F8969"/>
      <c r="G8969"/>
      <c r="H8969"/>
      <c r="I8969"/>
      <c r="J8969"/>
      <c r="K8969"/>
      <c r="L8969"/>
      <c r="M8969"/>
      <c r="N8969"/>
      <c r="O8969"/>
      <c r="P8969"/>
      <c r="Q8969"/>
      <c r="R8969"/>
      <c r="S8969"/>
      <c r="T8969"/>
      <c r="U8969"/>
      <c r="V8969"/>
      <c r="W8969"/>
      <c r="X8969"/>
      <c r="Y8969"/>
      <c r="Z8969"/>
    </row>
    <row r="8970" spans="1:26" x14ac:dyDescent="0.25">
      <c r="A8970"/>
      <c r="B8970"/>
      <c r="C8970"/>
      <c r="D8970"/>
      <c r="E8970"/>
      <c r="F8970"/>
      <c r="G8970"/>
      <c r="H8970"/>
      <c r="I8970"/>
      <c r="J8970"/>
      <c r="K8970"/>
      <c r="L8970"/>
      <c r="M8970"/>
      <c r="N8970"/>
      <c r="O8970"/>
      <c r="P8970"/>
      <c r="Q8970"/>
      <c r="R8970"/>
      <c r="S8970"/>
      <c r="T8970"/>
      <c r="U8970"/>
      <c r="V8970"/>
      <c r="W8970"/>
      <c r="X8970"/>
      <c r="Y8970"/>
      <c r="Z8970"/>
    </row>
    <row r="8971" spans="1:26" x14ac:dyDescent="0.25">
      <c r="A8971"/>
      <c r="B8971"/>
      <c r="C8971"/>
      <c r="D8971"/>
      <c r="E8971"/>
      <c r="F8971"/>
      <c r="G8971"/>
      <c r="H8971"/>
      <c r="I8971"/>
      <c r="J8971"/>
      <c r="K8971"/>
      <c r="L8971"/>
      <c r="M8971"/>
      <c r="N8971"/>
      <c r="O8971"/>
      <c r="P8971"/>
      <c r="Q8971"/>
      <c r="R8971"/>
      <c r="S8971"/>
      <c r="T8971"/>
      <c r="U8971"/>
      <c r="V8971"/>
      <c r="W8971"/>
      <c r="X8971"/>
      <c r="Y8971"/>
      <c r="Z8971"/>
    </row>
    <row r="8972" spans="1:26" x14ac:dyDescent="0.25">
      <c r="A8972"/>
      <c r="B8972"/>
      <c r="C8972"/>
      <c r="D8972"/>
      <c r="E8972"/>
      <c r="F8972"/>
      <c r="G8972"/>
      <c r="H8972"/>
      <c r="I8972"/>
      <c r="J8972"/>
      <c r="K8972"/>
      <c r="L8972"/>
      <c r="M8972"/>
      <c r="N8972"/>
      <c r="O8972"/>
      <c r="P8972"/>
      <c r="Q8972"/>
      <c r="R8972"/>
      <c r="S8972"/>
      <c r="T8972"/>
      <c r="U8972"/>
      <c r="V8972"/>
      <c r="W8972"/>
      <c r="X8972"/>
      <c r="Y8972"/>
      <c r="Z8972"/>
    </row>
    <row r="8973" spans="1:26" x14ac:dyDescent="0.25">
      <c r="A8973"/>
      <c r="B8973"/>
      <c r="C8973"/>
      <c r="D8973"/>
      <c r="E8973"/>
      <c r="F8973"/>
      <c r="G8973"/>
      <c r="H8973"/>
      <c r="I8973"/>
      <c r="J8973"/>
      <c r="K8973"/>
      <c r="L8973"/>
      <c r="M8973"/>
      <c r="N8973"/>
      <c r="O8973"/>
      <c r="P8973"/>
      <c r="Q8973"/>
      <c r="R8973"/>
      <c r="S8973"/>
      <c r="T8973"/>
      <c r="U8973"/>
      <c r="V8973"/>
      <c r="W8973"/>
      <c r="X8973"/>
      <c r="Y8973"/>
      <c r="Z8973"/>
    </row>
    <row r="8974" spans="1:26" x14ac:dyDescent="0.25">
      <c r="A8974"/>
      <c r="B8974"/>
      <c r="C8974"/>
      <c r="D8974"/>
      <c r="E8974"/>
      <c r="F8974"/>
      <c r="G8974"/>
      <c r="H8974"/>
      <c r="I8974"/>
      <c r="J8974"/>
      <c r="K8974"/>
      <c r="L8974"/>
      <c r="M8974"/>
      <c r="N8974"/>
      <c r="O8974"/>
      <c r="P8974"/>
      <c r="Q8974"/>
      <c r="R8974"/>
      <c r="S8974"/>
      <c r="T8974"/>
      <c r="U8974"/>
      <c r="V8974"/>
      <c r="W8974"/>
      <c r="X8974"/>
      <c r="Y8974"/>
      <c r="Z8974"/>
    </row>
    <row r="8975" spans="1:26" x14ac:dyDescent="0.25">
      <c r="A8975"/>
      <c r="B8975"/>
      <c r="C8975"/>
      <c r="D8975"/>
      <c r="E8975"/>
      <c r="F8975"/>
      <c r="G8975"/>
      <c r="H8975"/>
      <c r="I8975"/>
      <c r="J8975"/>
      <c r="K8975"/>
      <c r="L8975"/>
      <c r="M8975"/>
      <c r="N8975"/>
      <c r="O8975"/>
      <c r="P8975"/>
      <c r="Q8975"/>
      <c r="R8975"/>
      <c r="S8975"/>
      <c r="T8975"/>
      <c r="U8975"/>
      <c r="V8975"/>
      <c r="W8975"/>
      <c r="X8975"/>
      <c r="Y8975"/>
      <c r="Z8975"/>
    </row>
    <row r="8976" spans="1:26" x14ac:dyDescent="0.25">
      <c r="A8976"/>
      <c r="B8976"/>
      <c r="C8976"/>
      <c r="D8976"/>
      <c r="E8976"/>
      <c r="F8976"/>
      <c r="G8976"/>
      <c r="H8976"/>
      <c r="I8976"/>
      <c r="J8976"/>
      <c r="K8976"/>
      <c r="L8976"/>
      <c r="M8976"/>
      <c r="N8976"/>
      <c r="O8976"/>
      <c r="P8976"/>
      <c r="Q8976"/>
      <c r="R8976"/>
      <c r="S8976"/>
      <c r="T8976"/>
      <c r="U8976"/>
      <c r="V8976"/>
      <c r="W8976"/>
      <c r="X8976"/>
      <c r="Y8976"/>
      <c r="Z8976"/>
    </row>
    <row r="8977" spans="1:26" x14ac:dyDescent="0.25">
      <c r="A8977"/>
      <c r="B8977"/>
      <c r="C8977"/>
      <c r="D8977"/>
      <c r="E8977"/>
      <c r="F8977"/>
      <c r="G8977"/>
      <c r="H8977"/>
      <c r="I8977"/>
      <c r="J8977"/>
      <c r="K8977"/>
      <c r="L8977"/>
      <c r="M8977"/>
      <c r="N8977"/>
      <c r="O8977"/>
      <c r="P8977"/>
      <c r="Q8977"/>
      <c r="R8977"/>
      <c r="S8977"/>
      <c r="T8977"/>
      <c r="U8977"/>
      <c r="V8977"/>
      <c r="W8977"/>
      <c r="X8977"/>
      <c r="Y8977"/>
      <c r="Z8977"/>
    </row>
    <row r="8978" spans="1:26" x14ac:dyDescent="0.25">
      <c r="A8978"/>
      <c r="B8978"/>
      <c r="C8978"/>
      <c r="D8978"/>
      <c r="E8978"/>
      <c r="F8978"/>
      <c r="G8978"/>
      <c r="H8978"/>
      <c r="I8978"/>
      <c r="J8978"/>
      <c r="K8978"/>
      <c r="L8978"/>
      <c r="M8978"/>
      <c r="N8978"/>
      <c r="O8978"/>
      <c r="P8978"/>
      <c r="Q8978"/>
      <c r="R8978"/>
      <c r="S8978"/>
      <c r="T8978"/>
      <c r="U8978"/>
      <c r="V8978"/>
      <c r="W8978"/>
      <c r="X8978"/>
      <c r="Y8978"/>
      <c r="Z8978"/>
    </row>
    <row r="8979" spans="1:26" x14ac:dyDescent="0.25">
      <c r="A8979"/>
      <c r="B8979"/>
      <c r="C8979"/>
      <c r="D8979"/>
      <c r="E8979"/>
      <c r="F8979"/>
      <c r="G8979"/>
      <c r="H8979"/>
      <c r="I8979"/>
      <c r="J8979"/>
      <c r="K8979"/>
      <c r="L8979"/>
      <c r="M8979"/>
      <c r="N8979"/>
      <c r="O8979"/>
      <c r="P8979"/>
      <c r="Q8979"/>
      <c r="R8979"/>
      <c r="S8979"/>
      <c r="T8979"/>
      <c r="U8979"/>
      <c r="V8979"/>
      <c r="W8979"/>
      <c r="X8979"/>
      <c r="Y8979"/>
      <c r="Z8979"/>
    </row>
    <row r="8980" spans="1:26" x14ac:dyDescent="0.25">
      <c r="A8980"/>
      <c r="B8980"/>
      <c r="C8980"/>
      <c r="D8980"/>
      <c r="E8980"/>
      <c r="F8980"/>
      <c r="G8980"/>
      <c r="H8980"/>
      <c r="I8980"/>
      <c r="J8980"/>
      <c r="K8980"/>
      <c r="L8980"/>
      <c r="M8980"/>
      <c r="N8980"/>
      <c r="O8980"/>
      <c r="P8980"/>
      <c r="Q8980"/>
      <c r="R8980"/>
      <c r="S8980"/>
      <c r="T8980"/>
      <c r="U8980"/>
      <c r="V8980"/>
      <c r="W8980"/>
      <c r="X8980"/>
      <c r="Y8980"/>
      <c r="Z8980"/>
    </row>
    <row r="8981" spans="1:26" x14ac:dyDescent="0.25">
      <c r="A8981"/>
      <c r="B8981"/>
      <c r="C8981"/>
      <c r="D8981"/>
      <c r="E8981"/>
      <c r="F8981"/>
      <c r="G8981"/>
      <c r="H8981"/>
      <c r="I8981"/>
      <c r="J8981"/>
      <c r="K8981"/>
      <c r="L8981"/>
      <c r="M8981"/>
      <c r="N8981"/>
      <c r="O8981"/>
      <c r="P8981"/>
      <c r="Q8981"/>
      <c r="R8981"/>
      <c r="S8981"/>
      <c r="T8981"/>
      <c r="U8981"/>
      <c r="V8981"/>
      <c r="W8981"/>
      <c r="X8981"/>
      <c r="Y8981"/>
      <c r="Z8981"/>
    </row>
    <row r="8982" spans="1:26" x14ac:dyDescent="0.25">
      <c r="A8982"/>
      <c r="B8982"/>
      <c r="C8982"/>
      <c r="D8982"/>
      <c r="E8982"/>
      <c r="F8982"/>
      <c r="G8982"/>
      <c r="H8982"/>
      <c r="I8982"/>
      <c r="J8982"/>
      <c r="K8982"/>
      <c r="L8982"/>
      <c r="M8982"/>
      <c r="N8982"/>
      <c r="O8982"/>
      <c r="P8982"/>
      <c r="Q8982"/>
      <c r="R8982"/>
      <c r="S8982"/>
      <c r="T8982"/>
      <c r="U8982"/>
      <c r="V8982"/>
      <c r="W8982"/>
      <c r="X8982"/>
      <c r="Y8982"/>
      <c r="Z8982"/>
    </row>
    <row r="8983" spans="1:26" x14ac:dyDescent="0.25">
      <c r="A8983"/>
      <c r="B8983"/>
      <c r="C8983"/>
      <c r="D8983"/>
      <c r="E8983"/>
      <c r="F8983"/>
      <c r="G8983"/>
      <c r="H8983"/>
      <c r="I8983"/>
      <c r="J8983"/>
      <c r="K8983"/>
      <c r="L8983"/>
      <c r="M8983"/>
      <c r="N8983"/>
      <c r="O8983"/>
      <c r="P8983"/>
      <c r="Q8983"/>
      <c r="R8983"/>
      <c r="S8983"/>
      <c r="T8983"/>
      <c r="U8983"/>
      <c r="V8983"/>
      <c r="W8983"/>
      <c r="X8983"/>
      <c r="Y8983"/>
      <c r="Z8983"/>
    </row>
    <row r="8984" spans="1:26" x14ac:dyDescent="0.25">
      <c r="A8984"/>
      <c r="B8984"/>
      <c r="C8984"/>
      <c r="D8984"/>
      <c r="E8984"/>
      <c r="F8984"/>
      <c r="G8984"/>
      <c r="H8984"/>
      <c r="I8984"/>
      <c r="J8984"/>
      <c r="K8984"/>
      <c r="L8984"/>
      <c r="M8984"/>
      <c r="N8984"/>
      <c r="O8984"/>
      <c r="P8984"/>
      <c r="Q8984"/>
      <c r="R8984"/>
      <c r="S8984"/>
      <c r="T8984"/>
      <c r="U8984"/>
      <c r="V8984"/>
      <c r="W8984"/>
      <c r="X8984"/>
      <c r="Y8984"/>
      <c r="Z8984"/>
    </row>
    <row r="8985" spans="1:26" x14ac:dyDescent="0.25">
      <c r="A8985"/>
      <c r="B8985"/>
      <c r="C8985"/>
      <c r="D8985"/>
      <c r="E8985"/>
      <c r="F8985"/>
      <c r="G8985"/>
      <c r="H8985"/>
      <c r="I8985"/>
      <c r="J8985"/>
      <c r="K8985"/>
      <c r="L8985"/>
      <c r="M8985"/>
      <c r="N8985"/>
      <c r="O8985"/>
      <c r="P8985"/>
      <c r="Q8985"/>
      <c r="R8985"/>
      <c r="S8985"/>
      <c r="T8985"/>
      <c r="U8985"/>
      <c r="V8985"/>
      <c r="W8985"/>
      <c r="X8985"/>
      <c r="Y8985"/>
      <c r="Z8985"/>
    </row>
    <row r="8986" spans="1:26" x14ac:dyDescent="0.25">
      <c r="A8986"/>
      <c r="B8986"/>
      <c r="C8986"/>
      <c r="D8986"/>
      <c r="E8986"/>
      <c r="F8986"/>
      <c r="G8986"/>
      <c r="H8986"/>
      <c r="I8986"/>
      <c r="J8986"/>
      <c r="K8986"/>
      <c r="L8986"/>
      <c r="M8986"/>
      <c r="N8986"/>
      <c r="O8986"/>
      <c r="P8986"/>
      <c r="Q8986"/>
      <c r="R8986"/>
      <c r="S8986"/>
      <c r="T8986"/>
      <c r="U8986"/>
      <c r="V8986"/>
      <c r="W8986"/>
      <c r="X8986"/>
      <c r="Y8986"/>
      <c r="Z8986"/>
    </row>
    <row r="8987" spans="1:26" x14ac:dyDescent="0.25">
      <c r="A8987"/>
      <c r="B8987"/>
      <c r="C8987"/>
      <c r="D8987"/>
      <c r="E8987"/>
      <c r="F8987"/>
      <c r="G8987"/>
      <c r="H8987"/>
      <c r="I8987"/>
      <c r="J8987"/>
      <c r="K8987"/>
      <c r="L8987"/>
      <c r="M8987"/>
      <c r="N8987"/>
      <c r="O8987"/>
      <c r="P8987"/>
      <c r="Q8987"/>
      <c r="R8987"/>
      <c r="S8987"/>
      <c r="T8987"/>
      <c r="U8987"/>
      <c r="V8987"/>
      <c r="W8987"/>
      <c r="X8987"/>
      <c r="Y8987"/>
      <c r="Z8987"/>
    </row>
    <row r="8988" spans="1:26" x14ac:dyDescent="0.25">
      <c r="A8988"/>
      <c r="B8988"/>
      <c r="C8988"/>
      <c r="D8988"/>
      <c r="E8988"/>
      <c r="F8988"/>
      <c r="G8988"/>
      <c r="H8988"/>
      <c r="I8988"/>
      <c r="J8988"/>
      <c r="K8988"/>
      <c r="L8988"/>
      <c r="M8988"/>
      <c r="N8988"/>
      <c r="O8988"/>
      <c r="P8988"/>
      <c r="Q8988"/>
      <c r="R8988"/>
      <c r="S8988"/>
      <c r="T8988"/>
      <c r="U8988"/>
      <c r="V8988"/>
      <c r="W8988"/>
      <c r="X8988"/>
      <c r="Y8988"/>
      <c r="Z8988"/>
    </row>
    <row r="8989" spans="1:26" x14ac:dyDescent="0.25">
      <c r="A8989"/>
      <c r="B8989"/>
      <c r="C8989"/>
      <c r="D8989"/>
      <c r="E8989"/>
      <c r="F8989"/>
      <c r="G8989"/>
      <c r="H8989"/>
      <c r="I8989"/>
      <c r="J8989"/>
      <c r="K8989"/>
      <c r="L8989"/>
      <c r="M8989"/>
      <c r="N8989"/>
      <c r="O8989"/>
      <c r="P8989"/>
      <c r="Q8989"/>
      <c r="R8989"/>
      <c r="S8989"/>
      <c r="T8989"/>
      <c r="U8989"/>
      <c r="V8989"/>
      <c r="W8989"/>
      <c r="X8989"/>
      <c r="Y8989"/>
      <c r="Z8989"/>
    </row>
    <row r="8990" spans="1:26" x14ac:dyDescent="0.25">
      <c r="A8990"/>
      <c r="B8990"/>
      <c r="C8990"/>
      <c r="D8990"/>
      <c r="E8990"/>
      <c r="F8990"/>
      <c r="G8990"/>
      <c r="H8990"/>
      <c r="I8990"/>
      <c r="J8990"/>
      <c r="K8990"/>
      <c r="L8990"/>
      <c r="M8990"/>
      <c r="N8990"/>
      <c r="O8990"/>
      <c r="P8990"/>
      <c r="Q8990"/>
      <c r="R8990"/>
      <c r="S8990"/>
      <c r="T8990"/>
      <c r="U8990"/>
      <c r="V8990"/>
      <c r="W8990"/>
      <c r="X8990"/>
      <c r="Y8990"/>
      <c r="Z8990"/>
    </row>
    <row r="8991" spans="1:26" x14ac:dyDescent="0.25">
      <c r="A8991"/>
      <c r="B8991"/>
      <c r="C8991"/>
      <c r="D8991"/>
      <c r="E8991"/>
      <c r="F8991"/>
      <c r="G8991"/>
      <c r="H8991"/>
      <c r="I8991"/>
      <c r="J8991"/>
      <c r="K8991"/>
      <c r="L8991"/>
      <c r="M8991"/>
      <c r="N8991"/>
      <c r="O8991"/>
      <c r="P8991"/>
      <c r="Q8991"/>
      <c r="R8991"/>
      <c r="S8991"/>
      <c r="T8991"/>
      <c r="U8991"/>
      <c r="V8991"/>
      <c r="W8991"/>
      <c r="X8991"/>
      <c r="Y8991"/>
      <c r="Z8991"/>
    </row>
    <row r="8992" spans="1:26" x14ac:dyDescent="0.25">
      <c r="A8992"/>
      <c r="B8992"/>
      <c r="C8992"/>
      <c r="D8992"/>
      <c r="E8992"/>
      <c r="F8992"/>
      <c r="G8992"/>
      <c r="H8992"/>
      <c r="I8992"/>
      <c r="J8992"/>
      <c r="K8992"/>
      <c r="L8992"/>
      <c r="M8992"/>
      <c r="N8992"/>
      <c r="O8992"/>
      <c r="P8992"/>
      <c r="Q8992"/>
      <c r="R8992"/>
      <c r="S8992"/>
      <c r="T8992"/>
      <c r="U8992"/>
      <c r="V8992"/>
      <c r="W8992"/>
      <c r="X8992"/>
      <c r="Y8992"/>
      <c r="Z8992"/>
    </row>
    <row r="8993" spans="1:26" x14ac:dyDescent="0.25">
      <c r="A8993"/>
      <c r="B8993"/>
      <c r="C8993"/>
      <c r="D8993"/>
      <c r="E8993"/>
      <c r="F8993"/>
      <c r="G8993"/>
      <c r="H8993"/>
      <c r="I8993"/>
      <c r="J8993"/>
      <c r="K8993"/>
      <c r="L8993"/>
      <c r="M8993"/>
      <c r="N8993"/>
      <c r="O8993"/>
      <c r="P8993"/>
      <c r="Q8993"/>
      <c r="R8993"/>
      <c r="S8993"/>
      <c r="T8993"/>
      <c r="U8993"/>
      <c r="V8993"/>
      <c r="W8993"/>
      <c r="X8993"/>
      <c r="Y8993"/>
      <c r="Z8993"/>
    </row>
    <row r="8994" spans="1:26" x14ac:dyDescent="0.25">
      <c r="A8994"/>
      <c r="B8994"/>
      <c r="C8994"/>
      <c r="D8994"/>
      <c r="E8994"/>
      <c r="F8994"/>
      <c r="G8994"/>
      <c r="H8994"/>
      <c r="I8994"/>
      <c r="J8994"/>
      <c r="K8994"/>
      <c r="L8994"/>
      <c r="M8994"/>
      <c r="N8994"/>
      <c r="O8994"/>
      <c r="P8994"/>
      <c r="Q8994"/>
      <c r="R8994"/>
      <c r="S8994"/>
      <c r="T8994"/>
      <c r="U8994"/>
      <c r="V8994"/>
      <c r="W8994"/>
      <c r="X8994"/>
      <c r="Y8994"/>
      <c r="Z8994"/>
    </row>
    <row r="8995" spans="1:26" x14ac:dyDescent="0.25">
      <c r="A8995"/>
      <c r="B8995"/>
      <c r="C8995"/>
      <c r="D8995"/>
      <c r="E8995"/>
      <c r="F8995"/>
      <c r="G8995"/>
      <c r="H8995"/>
      <c r="I8995"/>
      <c r="J8995"/>
      <c r="K8995"/>
      <c r="L8995"/>
      <c r="M8995"/>
      <c r="N8995"/>
      <c r="O8995"/>
      <c r="P8995"/>
      <c r="Q8995"/>
      <c r="R8995"/>
      <c r="S8995"/>
      <c r="T8995"/>
      <c r="U8995"/>
      <c r="V8995"/>
      <c r="W8995"/>
      <c r="X8995"/>
      <c r="Y8995"/>
      <c r="Z8995"/>
    </row>
    <row r="8996" spans="1:26" x14ac:dyDescent="0.25">
      <c r="A8996"/>
      <c r="B8996"/>
      <c r="C8996"/>
      <c r="D8996"/>
      <c r="E8996"/>
      <c r="F8996"/>
      <c r="G8996"/>
      <c r="H8996"/>
      <c r="I8996"/>
      <c r="J8996"/>
      <c r="K8996"/>
      <c r="L8996"/>
      <c r="M8996"/>
      <c r="N8996"/>
      <c r="O8996"/>
      <c r="P8996"/>
      <c r="Q8996"/>
      <c r="R8996"/>
      <c r="S8996"/>
      <c r="T8996"/>
      <c r="U8996"/>
      <c r="V8996"/>
      <c r="W8996"/>
      <c r="X8996"/>
      <c r="Y8996"/>
      <c r="Z8996"/>
    </row>
    <row r="8997" spans="1:26" x14ac:dyDescent="0.25">
      <c r="A8997"/>
      <c r="B8997"/>
      <c r="C8997"/>
      <c r="D8997"/>
      <c r="E8997"/>
      <c r="F8997"/>
      <c r="G8997"/>
      <c r="H8997"/>
      <c r="I8997"/>
      <c r="J8997"/>
      <c r="K8997"/>
      <c r="L8997"/>
      <c r="M8997"/>
      <c r="N8997"/>
      <c r="O8997"/>
      <c r="P8997"/>
      <c r="Q8997"/>
      <c r="R8997"/>
      <c r="S8997"/>
      <c r="T8997"/>
      <c r="U8997"/>
      <c r="V8997"/>
      <c r="W8997"/>
      <c r="X8997"/>
      <c r="Y8997"/>
      <c r="Z8997"/>
    </row>
    <row r="8998" spans="1:26" x14ac:dyDescent="0.25">
      <c r="A8998"/>
      <c r="B8998"/>
      <c r="C8998"/>
      <c r="D8998"/>
      <c r="E8998"/>
      <c r="F8998"/>
      <c r="G8998"/>
      <c r="H8998"/>
      <c r="I8998"/>
      <c r="J8998"/>
      <c r="K8998"/>
      <c r="L8998"/>
      <c r="M8998"/>
      <c r="N8998"/>
      <c r="O8998"/>
      <c r="P8998"/>
      <c r="Q8998"/>
      <c r="R8998"/>
      <c r="S8998"/>
      <c r="T8998"/>
      <c r="U8998"/>
      <c r="V8998"/>
      <c r="W8998"/>
      <c r="X8998"/>
      <c r="Y8998"/>
      <c r="Z8998"/>
    </row>
    <row r="8999" spans="1:26" x14ac:dyDescent="0.25">
      <c r="A8999"/>
      <c r="B8999"/>
      <c r="C8999"/>
      <c r="D8999"/>
      <c r="E8999"/>
      <c r="F8999"/>
      <c r="G8999"/>
      <c r="H8999"/>
      <c r="I8999"/>
      <c r="J8999"/>
      <c r="K8999"/>
      <c r="L8999"/>
      <c r="M8999"/>
      <c r="N8999"/>
      <c r="O8999"/>
      <c r="P8999"/>
      <c r="Q8999"/>
      <c r="R8999"/>
      <c r="S8999"/>
      <c r="T8999"/>
      <c r="U8999"/>
      <c r="V8999"/>
      <c r="W8999"/>
      <c r="X8999"/>
      <c r="Y8999"/>
      <c r="Z8999"/>
    </row>
    <row r="9000" spans="1:26" x14ac:dyDescent="0.25">
      <c r="A9000"/>
      <c r="B9000"/>
      <c r="C9000"/>
      <c r="D9000"/>
      <c r="E9000"/>
      <c r="F9000"/>
      <c r="G9000"/>
      <c r="H9000"/>
      <c r="I9000"/>
      <c r="J9000"/>
      <c r="K9000"/>
      <c r="L9000"/>
      <c r="M9000"/>
      <c r="N9000"/>
      <c r="O9000"/>
      <c r="P9000"/>
      <c r="Q9000"/>
      <c r="R9000"/>
      <c r="S9000"/>
      <c r="T9000"/>
      <c r="U9000"/>
      <c r="V9000"/>
      <c r="W9000"/>
      <c r="X9000"/>
      <c r="Y9000"/>
      <c r="Z9000"/>
    </row>
    <row r="9001" spans="1:26" x14ac:dyDescent="0.25">
      <c r="A9001"/>
      <c r="B9001"/>
      <c r="C9001"/>
      <c r="D9001"/>
      <c r="E9001"/>
      <c r="F9001"/>
      <c r="G9001"/>
      <c r="H9001"/>
      <c r="I9001"/>
      <c r="J9001"/>
      <c r="K9001"/>
      <c r="L9001"/>
      <c r="M9001"/>
      <c r="N9001"/>
      <c r="O9001"/>
      <c r="P9001"/>
      <c r="Q9001"/>
      <c r="R9001"/>
      <c r="S9001"/>
      <c r="T9001"/>
      <c r="U9001"/>
      <c r="V9001"/>
      <c r="W9001"/>
      <c r="X9001"/>
      <c r="Y9001"/>
      <c r="Z9001"/>
    </row>
    <row r="9002" spans="1:26" x14ac:dyDescent="0.25">
      <c r="A9002"/>
      <c r="B9002"/>
      <c r="C9002"/>
      <c r="D9002"/>
      <c r="E9002"/>
      <c r="F9002"/>
      <c r="G9002"/>
      <c r="H9002"/>
      <c r="I9002"/>
      <c r="J9002"/>
      <c r="K9002"/>
      <c r="L9002"/>
      <c r="M9002"/>
      <c r="N9002"/>
      <c r="O9002"/>
      <c r="P9002"/>
      <c r="Q9002"/>
      <c r="R9002"/>
      <c r="S9002"/>
      <c r="T9002"/>
      <c r="U9002"/>
      <c r="V9002"/>
      <c r="W9002"/>
      <c r="X9002"/>
      <c r="Y9002"/>
      <c r="Z9002"/>
    </row>
    <row r="9003" spans="1:26" x14ac:dyDescent="0.25">
      <c r="A9003"/>
      <c r="B9003"/>
      <c r="C9003"/>
      <c r="D9003"/>
      <c r="E9003"/>
      <c r="F9003"/>
      <c r="G9003"/>
      <c r="H9003"/>
      <c r="I9003"/>
      <c r="J9003"/>
      <c r="K9003"/>
      <c r="L9003"/>
      <c r="M9003"/>
      <c r="N9003"/>
      <c r="O9003"/>
      <c r="P9003"/>
      <c r="Q9003"/>
      <c r="R9003"/>
      <c r="S9003"/>
      <c r="T9003"/>
      <c r="U9003"/>
      <c r="V9003"/>
      <c r="W9003"/>
      <c r="X9003"/>
      <c r="Y9003"/>
      <c r="Z9003"/>
    </row>
    <row r="9004" spans="1:26" x14ac:dyDescent="0.25">
      <c r="A9004"/>
      <c r="B9004"/>
      <c r="C9004"/>
      <c r="D9004"/>
      <c r="E9004"/>
      <c r="F9004"/>
      <c r="G9004"/>
      <c r="H9004"/>
      <c r="I9004"/>
      <c r="J9004"/>
      <c r="K9004"/>
      <c r="L9004"/>
      <c r="M9004"/>
      <c r="N9004"/>
      <c r="O9004"/>
      <c r="P9004"/>
      <c r="Q9004"/>
      <c r="R9004"/>
      <c r="S9004"/>
      <c r="T9004"/>
      <c r="U9004"/>
      <c r="V9004"/>
      <c r="W9004"/>
      <c r="X9004"/>
      <c r="Y9004"/>
      <c r="Z9004"/>
    </row>
    <row r="9005" spans="1:26" x14ac:dyDescent="0.25">
      <c r="A9005"/>
      <c r="B9005"/>
      <c r="C9005"/>
      <c r="D9005"/>
      <c r="E9005"/>
      <c r="F9005"/>
      <c r="G9005"/>
      <c r="H9005"/>
      <c r="I9005"/>
      <c r="J9005"/>
      <c r="K9005"/>
      <c r="L9005"/>
      <c r="M9005"/>
      <c r="N9005"/>
      <c r="O9005"/>
      <c r="P9005"/>
      <c r="Q9005"/>
      <c r="R9005"/>
      <c r="S9005"/>
      <c r="T9005"/>
      <c r="U9005"/>
      <c r="V9005"/>
      <c r="W9005"/>
      <c r="X9005"/>
      <c r="Y9005"/>
      <c r="Z9005"/>
    </row>
    <row r="9006" spans="1:26" x14ac:dyDescent="0.25">
      <c r="A9006"/>
      <c r="B9006"/>
      <c r="C9006"/>
      <c r="D9006"/>
      <c r="E9006"/>
      <c r="F9006"/>
      <c r="G9006"/>
      <c r="H9006"/>
      <c r="I9006"/>
      <c r="J9006"/>
      <c r="K9006"/>
      <c r="L9006"/>
      <c r="M9006"/>
      <c r="N9006"/>
      <c r="O9006"/>
      <c r="P9006"/>
      <c r="Q9006"/>
      <c r="R9006"/>
      <c r="S9006"/>
      <c r="T9006"/>
      <c r="U9006"/>
      <c r="V9006"/>
      <c r="W9006"/>
      <c r="X9006"/>
      <c r="Y9006"/>
      <c r="Z9006"/>
    </row>
    <row r="9007" spans="1:26" x14ac:dyDescent="0.25">
      <c r="A9007"/>
      <c r="B9007"/>
      <c r="C9007"/>
      <c r="D9007"/>
      <c r="E9007"/>
      <c r="F9007"/>
      <c r="G9007"/>
      <c r="H9007"/>
      <c r="I9007"/>
      <c r="J9007"/>
      <c r="K9007"/>
      <c r="L9007"/>
      <c r="M9007"/>
      <c r="N9007"/>
      <c r="O9007"/>
      <c r="P9007"/>
      <c r="Q9007"/>
      <c r="R9007"/>
      <c r="S9007"/>
      <c r="T9007"/>
      <c r="U9007"/>
      <c r="V9007"/>
      <c r="W9007"/>
      <c r="X9007"/>
      <c r="Y9007"/>
      <c r="Z9007"/>
    </row>
    <row r="9008" spans="1:26" x14ac:dyDescent="0.25">
      <c r="A9008"/>
      <c r="B9008"/>
      <c r="C9008"/>
      <c r="D9008"/>
      <c r="E9008"/>
      <c r="F9008"/>
      <c r="G9008"/>
      <c r="H9008"/>
      <c r="I9008"/>
      <c r="J9008"/>
      <c r="K9008"/>
      <c r="L9008"/>
      <c r="M9008"/>
      <c r="N9008"/>
      <c r="O9008"/>
      <c r="P9008"/>
      <c r="Q9008"/>
      <c r="R9008"/>
      <c r="S9008"/>
      <c r="T9008"/>
      <c r="U9008"/>
      <c r="V9008"/>
      <c r="W9008"/>
      <c r="X9008"/>
      <c r="Y9008"/>
      <c r="Z9008"/>
    </row>
    <row r="9009" spans="1:26" x14ac:dyDescent="0.25">
      <c r="A9009"/>
      <c r="B9009"/>
      <c r="C9009"/>
      <c r="D9009"/>
      <c r="E9009"/>
      <c r="F9009"/>
      <c r="G9009"/>
      <c r="H9009"/>
      <c r="I9009"/>
      <c r="J9009"/>
      <c r="K9009"/>
      <c r="L9009"/>
      <c r="M9009"/>
      <c r="N9009"/>
      <c r="O9009"/>
      <c r="P9009"/>
      <c r="Q9009"/>
      <c r="R9009"/>
      <c r="S9009"/>
      <c r="T9009"/>
      <c r="U9009"/>
      <c r="V9009"/>
      <c r="W9009"/>
      <c r="X9009"/>
      <c r="Y9009"/>
      <c r="Z9009"/>
    </row>
    <row r="9010" spans="1:26" x14ac:dyDescent="0.25">
      <c r="A9010"/>
      <c r="B9010"/>
      <c r="C9010"/>
      <c r="D9010"/>
      <c r="E9010"/>
      <c r="F9010"/>
      <c r="G9010"/>
      <c r="H9010"/>
      <c r="I9010"/>
      <c r="J9010"/>
      <c r="K9010"/>
      <c r="L9010"/>
      <c r="M9010"/>
      <c r="N9010"/>
      <c r="O9010"/>
      <c r="P9010"/>
      <c r="Q9010"/>
      <c r="R9010"/>
      <c r="S9010"/>
      <c r="T9010"/>
      <c r="U9010"/>
      <c r="V9010"/>
      <c r="W9010"/>
      <c r="X9010"/>
      <c r="Y9010"/>
      <c r="Z9010"/>
    </row>
    <row r="9011" spans="1:26" x14ac:dyDescent="0.25">
      <c r="A9011"/>
      <c r="B9011"/>
      <c r="C9011"/>
      <c r="D9011"/>
      <c r="E9011"/>
      <c r="F9011"/>
      <c r="G9011"/>
      <c r="H9011"/>
      <c r="I9011"/>
      <c r="J9011"/>
      <c r="K9011"/>
      <c r="L9011"/>
      <c r="M9011"/>
      <c r="N9011"/>
      <c r="O9011"/>
      <c r="P9011"/>
      <c r="Q9011"/>
      <c r="R9011"/>
      <c r="S9011"/>
      <c r="T9011"/>
      <c r="U9011"/>
      <c r="V9011"/>
      <c r="W9011"/>
      <c r="X9011"/>
      <c r="Y9011"/>
      <c r="Z9011"/>
    </row>
    <row r="9012" spans="1:26" x14ac:dyDescent="0.25">
      <c r="A9012"/>
      <c r="B9012"/>
      <c r="C9012"/>
      <c r="D9012"/>
      <c r="E9012"/>
      <c r="F9012"/>
      <c r="G9012"/>
      <c r="H9012"/>
      <c r="I9012"/>
      <c r="J9012"/>
      <c r="K9012"/>
      <c r="L9012"/>
      <c r="M9012"/>
      <c r="N9012"/>
      <c r="O9012"/>
      <c r="P9012"/>
      <c r="Q9012"/>
      <c r="R9012"/>
      <c r="S9012"/>
      <c r="T9012"/>
      <c r="U9012"/>
      <c r="V9012"/>
      <c r="W9012"/>
      <c r="X9012"/>
      <c r="Y9012"/>
      <c r="Z9012"/>
    </row>
    <row r="9013" spans="1:26" x14ac:dyDescent="0.25">
      <c r="A9013"/>
      <c r="B9013"/>
      <c r="C9013"/>
      <c r="D9013"/>
      <c r="E9013"/>
      <c r="F9013"/>
      <c r="G9013"/>
      <c r="H9013"/>
      <c r="I9013"/>
      <c r="J9013"/>
      <c r="K9013"/>
      <c r="L9013"/>
      <c r="M9013"/>
      <c r="N9013"/>
      <c r="O9013"/>
      <c r="P9013"/>
      <c r="Q9013"/>
      <c r="R9013"/>
      <c r="S9013"/>
      <c r="T9013"/>
      <c r="U9013"/>
      <c r="V9013"/>
      <c r="W9013"/>
      <c r="X9013"/>
      <c r="Y9013"/>
      <c r="Z9013"/>
    </row>
    <row r="9014" spans="1:26" x14ac:dyDescent="0.25">
      <c r="A9014"/>
      <c r="B9014"/>
      <c r="C9014"/>
      <c r="D9014"/>
      <c r="E9014"/>
      <c r="F9014"/>
      <c r="G9014"/>
      <c r="H9014"/>
      <c r="I9014"/>
      <c r="J9014"/>
      <c r="K9014"/>
      <c r="L9014"/>
      <c r="M9014"/>
      <c r="N9014"/>
      <c r="O9014"/>
      <c r="P9014"/>
      <c r="Q9014"/>
      <c r="R9014"/>
      <c r="S9014"/>
      <c r="T9014"/>
      <c r="U9014"/>
      <c r="V9014"/>
      <c r="W9014"/>
      <c r="X9014"/>
      <c r="Y9014"/>
      <c r="Z9014"/>
    </row>
    <row r="9015" spans="1:26" x14ac:dyDescent="0.25">
      <c r="A9015"/>
      <c r="B9015"/>
      <c r="C9015"/>
      <c r="D9015"/>
      <c r="E9015"/>
      <c r="F9015"/>
      <c r="G9015"/>
      <c r="H9015"/>
      <c r="I9015"/>
      <c r="J9015"/>
      <c r="K9015"/>
      <c r="L9015"/>
      <c r="M9015"/>
      <c r="N9015"/>
      <c r="O9015"/>
      <c r="P9015"/>
      <c r="Q9015"/>
      <c r="R9015"/>
      <c r="S9015"/>
      <c r="T9015"/>
      <c r="U9015"/>
      <c r="V9015"/>
      <c r="W9015"/>
      <c r="X9015"/>
      <c r="Y9015"/>
      <c r="Z9015"/>
    </row>
    <row r="9016" spans="1:26" x14ac:dyDescent="0.25">
      <c r="A9016"/>
      <c r="B9016"/>
      <c r="C9016"/>
      <c r="D9016"/>
      <c r="E9016"/>
      <c r="F9016"/>
      <c r="G9016"/>
      <c r="H9016"/>
      <c r="I9016"/>
      <c r="J9016"/>
      <c r="K9016"/>
      <c r="L9016"/>
      <c r="M9016"/>
      <c r="N9016"/>
      <c r="O9016"/>
      <c r="P9016"/>
      <c r="Q9016"/>
      <c r="R9016"/>
      <c r="S9016"/>
      <c r="T9016"/>
      <c r="U9016"/>
      <c r="V9016"/>
      <c r="W9016"/>
      <c r="X9016"/>
      <c r="Y9016"/>
      <c r="Z9016"/>
    </row>
    <row r="9017" spans="1:26" x14ac:dyDescent="0.25">
      <c r="A9017"/>
      <c r="B9017"/>
      <c r="C9017"/>
      <c r="D9017"/>
      <c r="E9017"/>
      <c r="F9017"/>
      <c r="G9017"/>
      <c r="H9017"/>
      <c r="I9017"/>
      <c r="J9017"/>
      <c r="K9017"/>
      <c r="L9017"/>
      <c r="M9017"/>
      <c r="N9017"/>
      <c r="O9017"/>
      <c r="P9017"/>
      <c r="Q9017"/>
      <c r="R9017"/>
      <c r="S9017"/>
      <c r="T9017"/>
      <c r="U9017"/>
      <c r="V9017"/>
      <c r="W9017"/>
      <c r="X9017"/>
      <c r="Y9017"/>
      <c r="Z9017"/>
    </row>
    <row r="9018" spans="1:26" x14ac:dyDescent="0.25">
      <c r="A9018"/>
      <c r="B9018"/>
      <c r="C9018"/>
      <c r="D9018"/>
      <c r="E9018"/>
      <c r="F9018"/>
      <c r="G9018"/>
      <c r="H9018"/>
      <c r="I9018"/>
      <c r="J9018"/>
      <c r="K9018"/>
      <c r="L9018"/>
      <c r="M9018"/>
      <c r="N9018"/>
      <c r="O9018"/>
      <c r="P9018"/>
      <c r="Q9018"/>
      <c r="R9018"/>
      <c r="S9018"/>
      <c r="T9018"/>
      <c r="U9018"/>
      <c r="V9018"/>
      <c r="W9018"/>
      <c r="X9018"/>
      <c r="Y9018"/>
      <c r="Z9018"/>
    </row>
    <row r="9019" spans="1:26" x14ac:dyDescent="0.25">
      <c r="A9019"/>
      <c r="B9019"/>
      <c r="C9019"/>
      <c r="D9019"/>
      <c r="E9019"/>
      <c r="F9019"/>
      <c r="G9019"/>
      <c r="H9019"/>
      <c r="I9019"/>
      <c r="J9019"/>
      <c r="K9019"/>
      <c r="L9019"/>
      <c r="M9019"/>
      <c r="N9019"/>
      <c r="O9019"/>
      <c r="P9019"/>
      <c r="Q9019"/>
      <c r="R9019"/>
      <c r="S9019"/>
      <c r="T9019"/>
      <c r="U9019"/>
      <c r="V9019"/>
      <c r="W9019"/>
      <c r="X9019"/>
      <c r="Y9019"/>
      <c r="Z9019"/>
    </row>
    <row r="9020" spans="1:26" x14ac:dyDescent="0.25">
      <c r="A9020"/>
      <c r="B9020"/>
      <c r="C9020"/>
      <c r="D9020"/>
      <c r="E9020"/>
      <c r="F9020"/>
      <c r="G9020"/>
      <c r="H9020"/>
      <c r="I9020"/>
      <c r="J9020"/>
      <c r="K9020"/>
      <c r="L9020"/>
      <c r="M9020"/>
      <c r="N9020"/>
      <c r="O9020"/>
      <c r="P9020"/>
      <c r="Q9020"/>
      <c r="R9020"/>
      <c r="S9020"/>
      <c r="T9020"/>
      <c r="U9020"/>
      <c r="V9020"/>
      <c r="W9020"/>
      <c r="X9020"/>
      <c r="Y9020"/>
      <c r="Z9020"/>
    </row>
    <row r="9021" spans="1:26" x14ac:dyDescent="0.25">
      <c r="A9021"/>
      <c r="B9021"/>
      <c r="C9021"/>
      <c r="D9021"/>
      <c r="E9021"/>
      <c r="F9021"/>
      <c r="G9021"/>
      <c r="H9021"/>
      <c r="I9021"/>
      <c r="J9021"/>
      <c r="K9021"/>
      <c r="L9021"/>
      <c r="M9021"/>
      <c r="N9021"/>
      <c r="O9021"/>
      <c r="P9021"/>
      <c r="Q9021"/>
      <c r="R9021"/>
      <c r="S9021"/>
      <c r="T9021"/>
      <c r="U9021"/>
      <c r="V9021"/>
      <c r="W9021"/>
      <c r="X9021"/>
      <c r="Y9021"/>
      <c r="Z9021"/>
    </row>
    <row r="9022" spans="1:26" x14ac:dyDescent="0.25">
      <c r="A9022"/>
      <c r="B9022"/>
      <c r="C9022"/>
      <c r="D9022"/>
      <c r="E9022"/>
      <c r="F9022"/>
      <c r="G9022"/>
      <c r="H9022"/>
      <c r="I9022"/>
      <c r="J9022"/>
      <c r="K9022"/>
      <c r="L9022"/>
      <c r="M9022"/>
      <c r="N9022"/>
      <c r="O9022"/>
      <c r="P9022"/>
      <c r="Q9022"/>
      <c r="R9022"/>
      <c r="S9022"/>
      <c r="T9022"/>
      <c r="U9022"/>
      <c r="V9022"/>
      <c r="W9022"/>
      <c r="X9022"/>
      <c r="Y9022"/>
      <c r="Z9022"/>
    </row>
    <row r="9023" spans="1:26" x14ac:dyDescent="0.25">
      <c r="A9023"/>
      <c r="B9023"/>
      <c r="C9023"/>
      <c r="D9023"/>
      <c r="E9023"/>
      <c r="F9023"/>
      <c r="G9023"/>
      <c r="H9023"/>
      <c r="I9023"/>
      <c r="J9023"/>
      <c r="K9023"/>
      <c r="L9023"/>
      <c r="M9023"/>
      <c r="N9023"/>
      <c r="O9023"/>
      <c r="P9023"/>
      <c r="Q9023"/>
      <c r="R9023"/>
      <c r="S9023"/>
      <c r="T9023"/>
      <c r="U9023"/>
      <c r="V9023"/>
      <c r="W9023"/>
      <c r="X9023"/>
      <c r="Y9023"/>
      <c r="Z9023"/>
    </row>
    <row r="9024" spans="1:26" x14ac:dyDescent="0.25">
      <c r="A9024"/>
      <c r="B9024"/>
      <c r="C9024"/>
      <c r="D9024"/>
      <c r="E9024"/>
      <c r="F9024"/>
      <c r="G9024"/>
      <c r="H9024"/>
      <c r="I9024"/>
      <c r="J9024"/>
      <c r="K9024"/>
      <c r="L9024"/>
      <c r="M9024"/>
      <c r="N9024"/>
      <c r="O9024"/>
      <c r="P9024"/>
      <c r="Q9024"/>
      <c r="R9024"/>
      <c r="S9024"/>
      <c r="T9024"/>
      <c r="U9024"/>
      <c r="V9024"/>
      <c r="W9024"/>
      <c r="X9024"/>
      <c r="Y9024"/>
      <c r="Z9024"/>
    </row>
    <row r="9025" spans="1:26" x14ac:dyDescent="0.25">
      <c r="A9025"/>
      <c r="B9025"/>
      <c r="C9025"/>
      <c r="D9025"/>
      <c r="E9025"/>
      <c r="F9025"/>
      <c r="G9025"/>
      <c r="H9025"/>
      <c r="I9025"/>
      <c r="J9025"/>
      <c r="K9025"/>
      <c r="L9025"/>
      <c r="M9025"/>
      <c r="N9025"/>
      <c r="O9025"/>
      <c r="P9025"/>
      <c r="Q9025"/>
      <c r="R9025"/>
      <c r="S9025"/>
      <c r="T9025"/>
      <c r="U9025"/>
      <c r="V9025"/>
      <c r="W9025"/>
      <c r="X9025"/>
      <c r="Y9025"/>
      <c r="Z9025"/>
    </row>
    <row r="9026" spans="1:26" x14ac:dyDescent="0.25">
      <c r="A9026"/>
      <c r="B9026"/>
      <c r="C9026"/>
      <c r="D9026"/>
      <c r="E9026"/>
      <c r="F9026"/>
      <c r="G9026"/>
      <c r="H9026"/>
      <c r="I9026"/>
      <c r="J9026"/>
      <c r="K9026"/>
      <c r="L9026"/>
      <c r="M9026"/>
      <c r="N9026"/>
      <c r="O9026"/>
      <c r="P9026"/>
      <c r="Q9026"/>
      <c r="R9026"/>
      <c r="S9026"/>
      <c r="T9026"/>
      <c r="U9026"/>
      <c r="V9026"/>
      <c r="W9026"/>
      <c r="X9026"/>
      <c r="Y9026"/>
      <c r="Z9026"/>
    </row>
    <row r="9027" spans="1:26" x14ac:dyDescent="0.25">
      <c r="A9027"/>
      <c r="B9027"/>
      <c r="C9027"/>
      <c r="D9027"/>
      <c r="E9027"/>
      <c r="F9027"/>
      <c r="G9027"/>
      <c r="H9027"/>
      <c r="I9027"/>
      <c r="J9027"/>
      <c r="K9027"/>
      <c r="L9027"/>
      <c r="M9027"/>
      <c r="N9027"/>
      <c r="O9027"/>
      <c r="P9027"/>
      <c r="Q9027"/>
      <c r="R9027"/>
      <c r="S9027"/>
      <c r="T9027"/>
      <c r="U9027"/>
      <c r="V9027"/>
      <c r="W9027"/>
      <c r="X9027"/>
      <c r="Y9027"/>
      <c r="Z9027"/>
    </row>
    <row r="9028" spans="1:26" x14ac:dyDescent="0.25">
      <c r="A9028"/>
      <c r="B9028"/>
      <c r="C9028"/>
      <c r="D9028"/>
      <c r="E9028"/>
      <c r="F9028"/>
      <c r="G9028"/>
      <c r="H9028"/>
      <c r="I9028"/>
      <c r="J9028"/>
      <c r="K9028"/>
      <c r="L9028"/>
      <c r="M9028"/>
      <c r="N9028"/>
      <c r="O9028"/>
      <c r="P9028"/>
      <c r="Q9028"/>
      <c r="R9028"/>
      <c r="S9028"/>
      <c r="T9028"/>
      <c r="U9028"/>
      <c r="V9028"/>
      <c r="W9028"/>
      <c r="X9028"/>
      <c r="Y9028"/>
      <c r="Z9028"/>
    </row>
    <row r="9029" spans="1:26" x14ac:dyDescent="0.25">
      <c r="A9029"/>
      <c r="B9029"/>
      <c r="C9029"/>
      <c r="D9029"/>
      <c r="E9029"/>
      <c r="F9029"/>
      <c r="G9029"/>
      <c r="H9029"/>
      <c r="I9029"/>
      <c r="J9029"/>
      <c r="K9029"/>
      <c r="L9029"/>
      <c r="M9029"/>
      <c r="N9029"/>
      <c r="O9029"/>
      <c r="P9029"/>
      <c r="Q9029"/>
      <c r="R9029"/>
      <c r="S9029"/>
      <c r="T9029"/>
      <c r="U9029"/>
      <c r="V9029"/>
      <c r="W9029"/>
      <c r="X9029"/>
      <c r="Y9029"/>
      <c r="Z9029"/>
    </row>
    <row r="9030" spans="1:26" x14ac:dyDescent="0.25">
      <c r="A9030"/>
      <c r="B9030"/>
      <c r="C9030"/>
      <c r="D9030"/>
      <c r="E9030"/>
      <c r="F9030"/>
      <c r="G9030"/>
      <c r="H9030"/>
      <c r="I9030"/>
      <c r="J9030"/>
      <c r="K9030"/>
      <c r="L9030"/>
      <c r="M9030"/>
      <c r="N9030"/>
      <c r="O9030"/>
      <c r="P9030"/>
      <c r="Q9030"/>
      <c r="R9030"/>
      <c r="S9030"/>
      <c r="T9030"/>
      <c r="U9030"/>
      <c r="V9030"/>
      <c r="W9030"/>
      <c r="X9030"/>
      <c r="Y9030"/>
      <c r="Z9030"/>
    </row>
    <row r="9031" spans="1:26" x14ac:dyDescent="0.25">
      <c r="A9031"/>
      <c r="B9031"/>
      <c r="C9031"/>
      <c r="D9031"/>
      <c r="E9031"/>
      <c r="F9031"/>
      <c r="G9031"/>
      <c r="H9031"/>
      <c r="I9031"/>
      <c r="J9031"/>
      <c r="K9031"/>
      <c r="L9031"/>
      <c r="M9031"/>
      <c r="N9031"/>
      <c r="O9031"/>
      <c r="P9031"/>
      <c r="Q9031"/>
      <c r="R9031"/>
      <c r="S9031"/>
      <c r="T9031"/>
      <c r="U9031"/>
      <c r="V9031"/>
      <c r="W9031"/>
      <c r="X9031"/>
      <c r="Y9031"/>
      <c r="Z9031"/>
    </row>
    <row r="9032" spans="1:26" x14ac:dyDescent="0.25">
      <c r="A9032"/>
      <c r="B9032"/>
      <c r="C9032"/>
      <c r="D9032"/>
      <c r="E9032"/>
      <c r="F9032"/>
      <c r="G9032"/>
      <c r="H9032"/>
      <c r="I9032"/>
      <c r="J9032"/>
      <c r="K9032"/>
      <c r="L9032"/>
      <c r="M9032"/>
      <c r="N9032"/>
      <c r="O9032"/>
      <c r="P9032"/>
      <c r="Q9032"/>
      <c r="R9032"/>
      <c r="S9032"/>
      <c r="T9032"/>
      <c r="U9032"/>
      <c r="V9032"/>
      <c r="W9032"/>
      <c r="X9032"/>
      <c r="Y9032"/>
      <c r="Z9032"/>
    </row>
    <row r="9033" spans="1:26" x14ac:dyDescent="0.25">
      <c r="A9033"/>
      <c r="B9033"/>
      <c r="C9033"/>
      <c r="D9033"/>
      <c r="E9033"/>
      <c r="F9033"/>
      <c r="G9033"/>
      <c r="H9033"/>
      <c r="I9033"/>
      <c r="J9033"/>
      <c r="K9033"/>
      <c r="L9033"/>
      <c r="M9033"/>
      <c r="N9033"/>
      <c r="O9033"/>
      <c r="P9033"/>
      <c r="Q9033"/>
      <c r="R9033"/>
      <c r="S9033"/>
      <c r="T9033"/>
      <c r="U9033"/>
      <c r="V9033"/>
      <c r="W9033"/>
      <c r="X9033"/>
      <c r="Y9033"/>
      <c r="Z9033"/>
    </row>
    <row r="9034" spans="1:26" x14ac:dyDescent="0.25">
      <c r="A9034"/>
      <c r="B9034"/>
      <c r="C9034"/>
      <c r="D9034"/>
      <c r="E9034"/>
      <c r="F9034"/>
      <c r="G9034"/>
      <c r="H9034"/>
      <c r="I9034"/>
      <c r="J9034"/>
      <c r="K9034"/>
      <c r="L9034"/>
      <c r="M9034"/>
      <c r="N9034"/>
      <c r="O9034"/>
      <c r="P9034"/>
      <c r="Q9034"/>
      <c r="R9034"/>
      <c r="S9034"/>
      <c r="T9034"/>
      <c r="U9034"/>
      <c r="V9034"/>
      <c r="W9034"/>
      <c r="X9034"/>
      <c r="Y9034"/>
      <c r="Z9034"/>
    </row>
    <row r="9035" spans="1:26" x14ac:dyDescent="0.25">
      <c r="A9035"/>
      <c r="B9035"/>
      <c r="C9035"/>
      <c r="D9035"/>
      <c r="E9035"/>
      <c r="F9035"/>
      <c r="G9035"/>
      <c r="H9035"/>
      <c r="I9035"/>
      <c r="J9035"/>
      <c r="K9035"/>
      <c r="L9035"/>
      <c r="M9035"/>
      <c r="N9035"/>
      <c r="O9035"/>
      <c r="P9035"/>
      <c r="Q9035"/>
      <c r="R9035"/>
      <c r="S9035"/>
      <c r="T9035"/>
      <c r="U9035"/>
      <c r="V9035"/>
      <c r="W9035"/>
      <c r="X9035"/>
      <c r="Y9035"/>
      <c r="Z9035"/>
    </row>
    <row r="9036" spans="1:26" x14ac:dyDescent="0.25">
      <c r="A9036"/>
      <c r="B9036"/>
      <c r="C9036"/>
      <c r="D9036"/>
      <c r="E9036"/>
      <c r="F9036"/>
      <c r="G9036"/>
      <c r="H9036"/>
      <c r="I9036"/>
      <c r="J9036"/>
      <c r="K9036"/>
      <c r="L9036"/>
      <c r="M9036"/>
      <c r="N9036"/>
      <c r="O9036"/>
      <c r="P9036"/>
      <c r="Q9036"/>
      <c r="R9036"/>
      <c r="S9036"/>
      <c r="T9036"/>
      <c r="U9036"/>
      <c r="V9036"/>
      <c r="W9036"/>
      <c r="X9036"/>
      <c r="Y9036"/>
      <c r="Z9036"/>
    </row>
    <row r="9037" spans="1:26" x14ac:dyDescent="0.25">
      <c r="A9037"/>
      <c r="B9037"/>
      <c r="C9037"/>
      <c r="D9037"/>
      <c r="E9037"/>
      <c r="F9037"/>
      <c r="G9037"/>
      <c r="H9037"/>
      <c r="I9037"/>
      <c r="J9037"/>
      <c r="K9037"/>
      <c r="L9037"/>
      <c r="M9037"/>
      <c r="N9037"/>
      <c r="O9037"/>
      <c r="P9037"/>
      <c r="Q9037"/>
      <c r="R9037"/>
      <c r="S9037"/>
      <c r="T9037"/>
      <c r="U9037"/>
      <c r="V9037"/>
      <c r="W9037"/>
      <c r="X9037"/>
      <c r="Y9037"/>
      <c r="Z9037"/>
    </row>
    <row r="9038" spans="1:26" x14ac:dyDescent="0.25">
      <c r="A9038"/>
      <c r="B9038"/>
      <c r="C9038"/>
      <c r="D9038"/>
      <c r="E9038"/>
      <c r="F9038"/>
      <c r="G9038"/>
      <c r="H9038"/>
      <c r="I9038"/>
      <c r="J9038"/>
      <c r="K9038"/>
      <c r="L9038"/>
      <c r="M9038"/>
      <c r="N9038"/>
      <c r="O9038"/>
      <c r="P9038"/>
      <c r="Q9038"/>
      <c r="R9038"/>
      <c r="S9038"/>
      <c r="T9038"/>
      <c r="U9038"/>
      <c r="V9038"/>
      <c r="W9038"/>
      <c r="X9038"/>
      <c r="Y9038"/>
      <c r="Z9038"/>
    </row>
    <row r="9039" spans="1:26" x14ac:dyDescent="0.25">
      <c r="A9039"/>
      <c r="B9039"/>
      <c r="C9039"/>
      <c r="D9039"/>
      <c r="E9039"/>
      <c r="F9039"/>
      <c r="G9039"/>
      <c r="H9039"/>
      <c r="I9039"/>
      <c r="J9039"/>
      <c r="K9039"/>
      <c r="L9039"/>
      <c r="M9039"/>
      <c r="N9039"/>
      <c r="O9039"/>
      <c r="P9039"/>
      <c r="Q9039"/>
      <c r="R9039"/>
      <c r="S9039"/>
      <c r="T9039"/>
      <c r="U9039"/>
      <c r="V9039"/>
      <c r="W9039"/>
      <c r="X9039"/>
      <c r="Y9039"/>
      <c r="Z9039"/>
    </row>
    <row r="9040" spans="1:26" x14ac:dyDescent="0.25">
      <c r="A9040"/>
      <c r="B9040"/>
      <c r="C9040"/>
      <c r="D9040"/>
      <c r="E9040"/>
      <c r="F9040"/>
      <c r="G9040"/>
      <c r="H9040"/>
      <c r="I9040"/>
      <c r="J9040"/>
      <c r="K9040"/>
      <c r="L9040"/>
      <c r="M9040"/>
      <c r="N9040"/>
      <c r="O9040"/>
      <c r="P9040"/>
      <c r="Q9040"/>
      <c r="R9040"/>
      <c r="S9040"/>
      <c r="T9040"/>
      <c r="U9040"/>
      <c r="V9040"/>
      <c r="W9040"/>
      <c r="X9040"/>
      <c r="Y9040"/>
      <c r="Z9040"/>
    </row>
    <row r="9041" spans="1:26" x14ac:dyDescent="0.25">
      <c r="A9041"/>
      <c r="B9041"/>
      <c r="C9041"/>
      <c r="D9041"/>
      <c r="E9041"/>
      <c r="F9041"/>
      <c r="G9041"/>
      <c r="H9041"/>
      <c r="I9041"/>
      <c r="J9041"/>
      <c r="K9041"/>
      <c r="L9041"/>
      <c r="M9041"/>
      <c r="N9041"/>
      <c r="O9041"/>
      <c r="P9041"/>
      <c r="Q9041"/>
      <c r="R9041"/>
      <c r="S9041"/>
      <c r="T9041"/>
      <c r="U9041"/>
      <c r="V9041"/>
      <c r="W9041"/>
      <c r="X9041"/>
      <c r="Y9041"/>
      <c r="Z9041"/>
    </row>
    <row r="9042" spans="1:26" x14ac:dyDescent="0.25">
      <c r="A9042"/>
      <c r="B9042"/>
      <c r="C9042"/>
      <c r="D9042"/>
      <c r="E9042"/>
      <c r="F9042"/>
      <c r="G9042"/>
      <c r="H9042"/>
      <c r="I9042"/>
      <c r="J9042"/>
      <c r="K9042"/>
      <c r="L9042"/>
      <c r="M9042"/>
      <c r="N9042"/>
      <c r="O9042"/>
      <c r="P9042"/>
      <c r="Q9042"/>
      <c r="R9042"/>
      <c r="S9042"/>
      <c r="T9042"/>
      <c r="U9042"/>
      <c r="V9042"/>
      <c r="W9042"/>
      <c r="X9042"/>
      <c r="Y9042"/>
      <c r="Z9042"/>
    </row>
    <row r="9043" spans="1:26" x14ac:dyDescent="0.25">
      <c r="A9043"/>
      <c r="B9043"/>
      <c r="C9043"/>
      <c r="D9043"/>
      <c r="E9043"/>
      <c r="F9043"/>
      <c r="G9043"/>
      <c r="H9043"/>
      <c r="I9043"/>
      <c r="J9043"/>
      <c r="K9043"/>
      <c r="L9043"/>
      <c r="M9043"/>
      <c r="N9043"/>
      <c r="O9043"/>
      <c r="P9043"/>
      <c r="Q9043"/>
      <c r="R9043"/>
      <c r="S9043"/>
      <c r="T9043"/>
      <c r="U9043"/>
      <c r="V9043"/>
      <c r="W9043"/>
      <c r="X9043"/>
      <c r="Y9043"/>
      <c r="Z9043"/>
    </row>
    <row r="9044" spans="1:26" x14ac:dyDescent="0.25">
      <c r="A9044"/>
      <c r="B9044"/>
      <c r="C9044"/>
      <c r="D9044"/>
      <c r="E9044"/>
      <c r="F9044"/>
      <c r="G9044"/>
      <c r="H9044"/>
      <c r="I9044"/>
      <c r="J9044"/>
      <c r="K9044"/>
      <c r="L9044"/>
      <c r="M9044"/>
      <c r="N9044"/>
      <c r="O9044"/>
      <c r="P9044"/>
      <c r="Q9044"/>
      <c r="R9044"/>
      <c r="S9044"/>
      <c r="T9044"/>
      <c r="U9044"/>
      <c r="V9044"/>
      <c r="W9044"/>
      <c r="X9044"/>
      <c r="Y9044"/>
      <c r="Z9044"/>
    </row>
    <row r="9045" spans="1:26" x14ac:dyDescent="0.25">
      <c r="A9045"/>
      <c r="B9045"/>
      <c r="C9045"/>
      <c r="D9045"/>
      <c r="E9045"/>
      <c r="F9045"/>
      <c r="G9045"/>
      <c r="H9045"/>
      <c r="I9045"/>
      <c r="J9045"/>
      <c r="K9045"/>
      <c r="L9045"/>
      <c r="M9045"/>
      <c r="N9045"/>
      <c r="O9045"/>
      <c r="P9045"/>
      <c r="Q9045"/>
      <c r="R9045"/>
      <c r="S9045"/>
      <c r="T9045"/>
      <c r="U9045"/>
      <c r="V9045"/>
      <c r="W9045"/>
      <c r="X9045"/>
      <c r="Y9045"/>
      <c r="Z9045"/>
    </row>
    <row r="9046" spans="1:26" x14ac:dyDescent="0.25">
      <c r="A9046"/>
      <c r="B9046"/>
      <c r="C9046"/>
      <c r="D9046"/>
      <c r="E9046"/>
      <c r="F9046"/>
      <c r="G9046"/>
      <c r="H9046"/>
      <c r="I9046"/>
      <c r="J9046"/>
      <c r="K9046"/>
      <c r="L9046"/>
      <c r="M9046"/>
      <c r="N9046"/>
      <c r="O9046"/>
      <c r="P9046"/>
      <c r="Q9046"/>
      <c r="R9046"/>
      <c r="S9046"/>
      <c r="T9046"/>
      <c r="U9046"/>
      <c r="V9046"/>
      <c r="W9046"/>
      <c r="X9046"/>
      <c r="Y9046"/>
      <c r="Z9046"/>
    </row>
    <row r="9047" spans="1:26" x14ac:dyDescent="0.25">
      <c r="A9047"/>
      <c r="B9047"/>
      <c r="C9047"/>
      <c r="D9047"/>
      <c r="E9047"/>
      <c r="F9047"/>
      <c r="G9047"/>
      <c r="H9047"/>
      <c r="I9047"/>
      <c r="J9047"/>
      <c r="K9047"/>
      <c r="L9047"/>
      <c r="M9047"/>
      <c r="N9047"/>
      <c r="O9047"/>
      <c r="P9047"/>
      <c r="Q9047"/>
      <c r="R9047"/>
      <c r="S9047"/>
      <c r="T9047"/>
      <c r="U9047"/>
      <c r="V9047"/>
      <c r="W9047"/>
      <c r="X9047"/>
      <c r="Y9047"/>
      <c r="Z9047"/>
    </row>
    <row r="9048" spans="1:26" x14ac:dyDescent="0.25">
      <c r="A9048"/>
      <c r="B9048"/>
      <c r="C9048"/>
      <c r="D9048"/>
      <c r="E9048"/>
      <c r="F9048"/>
      <c r="G9048"/>
      <c r="H9048"/>
      <c r="I9048"/>
      <c r="J9048"/>
      <c r="K9048"/>
      <c r="L9048"/>
      <c r="M9048"/>
      <c r="N9048"/>
      <c r="O9048"/>
      <c r="P9048"/>
      <c r="Q9048"/>
      <c r="R9048"/>
      <c r="S9048"/>
      <c r="T9048"/>
      <c r="U9048"/>
      <c r="V9048"/>
      <c r="W9048"/>
      <c r="X9048"/>
      <c r="Y9048"/>
      <c r="Z9048"/>
    </row>
    <row r="9049" spans="1:26" x14ac:dyDescent="0.25">
      <c r="A9049"/>
      <c r="B9049"/>
      <c r="C9049"/>
      <c r="D9049"/>
      <c r="E9049"/>
      <c r="F9049"/>
      <c r="G9049"/>
      <c r="H9049"/>
      <c r="I9049"/>
      <c r="J9049"/>
      <c r="K9049"/>
      <c r="L9049"/>
      <c r="M9049"/>
      <c r="N9049"/>
      <c r="O9049"/>
      <c r="P9049"/>
      <c r="Q9049"/>
      <c r="R9049"/>
      <c r="S9049"/>
      <c r="T9049"/>
      <c r="U9049"/>
      <c r="V9049"/>
      <c r="W9049"/>
      <c r="X9049"/>
      <c r="Y9049"/>
      <c r="Z9049"/>
    </row>
    <row r="9050" spans="1:26" x14ac:dyDescent="0.25">
      <c r="A9050"/>
      <c r="B9050"/>
      <c r="C9050"/>
      <c r="D9050"/>
      <c r="E9050"/>
      <c r="F9050"/>
      <c r="G9050"/>
      <c r="H9050"/>
      <c r="I9050"/>
      <c r="J9050"/>
      <c r="K9050"/>
      <c r="L9050"/>
      <c r="M9050"/>
      <c r="N9050"/>
      <c r="O9050"/>
      <c r="P9050"/>
      <c r="Q9050"/>
      <c r="R9050"/>
      <c r="S9050"/>
      <c r="T9050"/>
      <c r="U9050"/>
      <c r="V9050"/>
      <c r="W9050"/>
      <c r="X9050"/>
      <c r="Y9050"/>
      <c r="Z9050"/>
    </row>
    <row r="9051" spans="1:26" x14ac:dyDescent="0.25">
      <c r="A9051"/>
      <c r="B9051"/>
      <c r="C9051"/>
      <c r="D9051"/>
      <c r="E9051"/>
      <c r="F9051"/>
      <c r="G9051"/>
      <c r="H9051"/>
      <c r="I9051"/>
      <c r="J9051"/>
      <c r="K9051"/>
      <c r="L9051"/>
      <c r="M9051"/>
      <c r="N9051"/>
      <c r="O9051"/>
      <c r="P9051"/>
      <c r="Q9051"/>
      <c r="R9051"/>
      <c r="S9051"/>
      <c r="T9051"/>
      <c r="U9051"/>
      <c r="V9051"/>
      <c r="W9051"/>
      <c r="X9051"/>
      <c r="Y9051"/>
      <c r="Z9051"/>
    </row>
    <row r="9052" spans="1:26" x14ac:dyDescent="0.25">
      <c r="A9052"/>
      <c r="B9052"/>
      <c r="C9052"/>
      <c r="D9052"/>
      <c r="E9052"/>
      <c r="F9052"/>
      <c r="G9052"/>
      <c r="H9052"/>
      <c r="I9052"/>
      <c r="J9052"/>
      <c r="K9052"/>
      <c r="L9052"/>
      <c r="M9052"/>
      <c r="N9052"/>
      <c r="O9052"/>
      <c r="P9052"/>
      <c r="Q9052"/>
      <c r="R9052"/>
      <c r="S9052"/>
      <c r="T9052"/>
      <c r="U9052"/>
      <c r="V9052"/>
      <c r="W9052"/>
      <c r="X9052"/>
      <c r="Y9052"/>
      <c r="Z9052"/>
    </row>
    <row r="9053" spans="1:26" x14ac:dyDescent="0.25">
      <c r="A9053"/>
      <c r="B9053"/>
      <c r="C9053"/>
      <c r="D9053"/>
      <c r="E9053"/>
      <c r="F9053"/>
      <c r="G9053"/>
      <c r="H9053"/>
      <c r="I9053"/>
      <c r="J9053"/>
      <c r="K9053"/>
      <c r="L9053"/>
      <c r="M9053"/>
      <c r="N9053"/>
      <c r="O9053"/>
      <c r="P9053"/>
      <c r="Q9053"/>
      <c r="R9053"/>
      <c r="S9053"/>
      <c r="T9053"/>
      <c r="U9053"/>
      <c r="V9053"/>
      <c r="W9053"/>
      <c r="X9053"/>
      <c r="Y9053"/>
      <c r="Z9053"/>
    </row>
    <row r="9054" spans="1:26" x14ac:dyDescent="0.25">
      <c r="A9054"/>
      <c r="B9054"/>
      <c r="C9054"/>
      <c r="D9054"/>
      <c r="E9054"/>
      <c r="F9054"/>
      <c r="G9054"/>
      <c r="H9054"/>
      <c r="I9054"/>
      <c r="J9054"/>
      <c r="K9054"/>
      <c r="L9054"/>
      <c r="M9054"/>
      <c r="N9054"/>
      <c r="O9054"/>
      <c r="P9054"/>
      <c r="Q9054"/>
      <c r="R9054"/>
      <c r="S9054"/>
      <c r="T9054"/>
      <c r="U9054"/>
      <c r="V9054"/>
      <c r="W9054"/>
      <c r="X9054"/>
      <c r="Y9054"/>
      <c r="Z9054"/>
    </row>
    <row r="9055" spans="1:26" x14ac:dyDescent="0.25">
      <c r="A9055"/>
      <c r="B9055"/>
      <c r="C9055"/>
      <c r="D9055"/>
      <c r="E9055"/>
      <c r="F9055"/>
      <c r="G9055"/>
      <c r="H9055"/>
      <c r="I9055"/>
      <c r="J9055"/>
      <c r="K9055"/>
      <c r="L9055"/>
      <c r="M9055"/>
      <c r="N9055"/>
      <c r="O9055"/>
      <c r="P9055"/>
      <c r="Q9055"/>
      <c r="R9055"/>
      <c r="S9055"/>
      <c r="T9055"/>
      <c r="U9055"/>
      <c r="V9055"/>
      <c r="W9055"/>
      <c r="X9055"/>
      <c r="Y9055"/>
      <c r="Z9055"/>
    </row>
    <row r="9056" spans="1:26" x14ac:dyDescent="0.25">
      <c r="A9056"/>
      <c r="B9056"/>
      <c r="C9056"/>
      <c r="D9056"/>
      <c r="E9056"/>
      <c r="F9056"/>
      <c r="G9056"/>
      <c r="H9056"/>
      <c r="I9056"/>
      <c r="J9056"/>
      <c r="K9056"/>
      <c r="L9056"/>
      <c r="M9056"/>
      <c r="N9056"/>
      <c r="O9056"/>
      <c r="P9056"/>
      <c r="Q9056"/>
      <c r="R9056"/>
      <c r="S9056"/>
      <c r="T9056"/>
      <c r="U9056"/>
      <c r="V9056"/>
      <c r="W9056"/>
      <c r="X9056"/>
      <c r="Y9056"/>
      <c r="Z9056"/>
    </row>
    <row r="9057" spans="1:26" x14ac:dyDescent="0.25">
      <c r="A9057"/>
      <c r="B9057"/>
      <c r="C9057"/>
      <c r="D9057"/>
      <c r="E9057"/>
      <c r="F9057"/>
      <c r="G9057"/>
      <c r="H9057"/>
      <c r="I9057"/>
      <c r="J9057"/>
      <c r="K9057"/>
      <c r="L9057"/>
      <c r="M9057"/>
      <c r="N9057"/>
      <c r="O9057"/>
      <c r="P9057"/>
      <c r="Q9057"/>
      <c r="R9057"/>
      <c r="S9057"/>
      <c r="T9057"/>
      <c r="U9057"/>
      <c r="V9057"/>
      <c r="W9057"/>
      <c r="X9057"/>
      <c r="Y9057"/>
      <c r="Z9057"/>
    </row>
    <row r="9058" spans="1:26" x14ac:dyDescent="0.25">
      <c r="A9058"/>
      <c r="B9058"/>
      <c r="C9058"/>
      <c r="D9058"/>
      <c r="E9058"/>
      <c r="F9058"/>
      <c r="G9058"/>
      <c r="H9058"/>
      <c r="I9058"/>
      <c r="J9058"/>
      <c r="K9058"/>
      <c r="L9058"/>
      <c r="M9058"/>
      <c r="N9058"/>
      <c r="O9058"/>
      <c r="P9058"/>
      <c r="Q9058"/>
      <c r="R9058"/>
      <c r="S9058"/>
      <c r="T9058"/>
      <c r="U9058"/>
      <c r="V9058"/>
      <c r="W9058"/>
      <c r="X9058"/>
      <c r="Y9058"/>
      <c r="Z9058"/>
    </row>
    <row r="9059" spans="1:26" x14ac:dyDescent="0.25">
      <c r="A9059"/>
      <c r="B9059"/>
      <c r="C9059"/>
      <c r="D9059"/>
      <c r="E9059"/>
      <c r="F9059"/>
      <c r="G9059"/>
      <c r="H9059"/>
      <c r="I9059"/>
      <c r="J9059"/>
      <c r="K9059"/>
      <c r="L9059"/>
      <c r="M9059"/>
      <c r="N9059"/>
      <c r="O9059"/>
      <c r="P9059"/>
      <c r="Q9059"/>
      <c r="R9059"/>
      <c r="S9059"/>
      <c r="T9059"/>
      <c r="U9059"/>
      <c r="V9059"/>
      <c r="W9059"/>
      <c r="X9059"/>
      <c r="Y9059"/>
      <c r="Z9059"/>
    </row>
    <row r="9060" spans="1:26" x14ac:dyDescent="0.25">
      <c r="A9060"/>
      <c r="B9060"/>
      <c r="C9060"/>
      <c r="D9060"/>
      <c r="E9060"/>
      <c r="F9060"/>
      <c r="G9060"/>
      <c r="H9060"/>
      <c r="I9060"/>
      <c r="J9060"/>
      <c r="K9060"/>
      <c r="L9060"/>
      <c r="M9060"/>
      <c r="N9060"/>
      <c r="O9060"/>
      <c r="P9060"/>
      <c r="Q9060"/>
      <c r="R9060"/>
      <c r="S9060"/>
      <c r="T9060"/>
      <c r="U9060"/>
      <c r="V9060"/>
      <c r="W9060"/>
      <c r="X9060"/>
      <c r="Y9060"/>
      <c r="Z9060"/>
    </row>
    <row r="9061" spans="1:26" x14ac:dyDescent="0.25">
      <c r="A9061"/>
      <c r="B9061"/>
      <c r="C9061"/>
      <c r="D9061"/>
      <c r="E9061"/>
      <c r="F9061"/>
      <c r="G9061"/>
      <c r="H9061"/>
      <c r="I9061"/>
      <c r="J9061"/>
      <c r="K9061"/>
      <c r="L9061"/>
      <c r="M9061"/>
      <c r="N9061"/>
      <c r="O9061"/>
      <c r="P9061"/>
      <c r="Q9061"/>
      <c r="R9061"/>
      <c r="S9061"/>
      <c r="T9061"/>
      <c r="U9061"/>
      <c r="V9061"/>
      <c r="W9061"/>
      <c r="X9061"/>
      <c r="Y9061"/>
      <c r="Z9061"/>
    </row>
    <row r="9062" spans="1:26" x14ac:dyDescent="0.25">
      <c r="A9062"/>
      <c r="B9062"/>
      <c r="C9062"/>
      <c r="D9062"/>
      <c r="E9062"/>
      <c r="F9062"/>
      <c r="G9062"/>
      <c r="H9062"/>
      <c r="I9062"/>
      <c r="J9062"/>
      <c r="K9062"/>
      <c r="L9062"/>
      <c r="M9062"/>
      <c r="N9062"/>
      <c r="O9062"/>
      <c r="P9062"/>
      <c r="Q9062"/>
      <c r="R9062"/>
      <c r="S9062"/>
      <c r="T9062"/>
      <c r="U9062"/>
      <c r="V9062"/>
      <c r="W9062"/>
      <c r="X9062"/>
      <c r="Y9062"/>
      <c r="Z9062"/>
    </row>
    <row r="9063" spans="1:26" x14ac:dyDescent="0.25">
      <c r="A9063"/>
      <c r="B9063"/>
      <c r="C9063"/>
      <c r="D9063"/>
      <c r="E9063"/>
      <c r="F9063"/>
      <c r="G9063"/>
      <c r="H9063"/>
      <c r="I9063"/>
      <c r="J9063"/>
      <c r="K9063"/>
      <c r="L9063"/>
      <c r="M9063"/>
      <c r="N9063"/>
      <c r="O9063"/>
      <c r="P9063"/>
      <c r="Q9063"/>
      <c r="R9063"/>
      <c r="S9063"/>
      <c r="T9063"/>
      <c r="U9063"/>
      <c r="V9063"/>
      <c r="W9063"/>
      <c r="X9063"/>
      <c r="Y9063"/>
      <c r="Z9063"/>
    </row>
    <row r="9064" spans="1:26" x14ac:dyDescent="0.25">
      <c r="A9064"/>
      <c r="B9064"/>
      <c r="C9064"/>
      <c r="D9064"/>
      <c r="E9064"/>
      <c r="F9064"/>
      <c r="G9064"/>
      <c r="H9064"/>
      <c r="I9064"/>
      <c r="J9064"/>
      <c r="K9064"/>
      <c r="L9064"/>
      <c r="M9064"/>
      <c r="N9064"/>
      <c r="O9064"/>
      <c r="P9064"/>
      <c r="Q9064"/>
      <c r="R9064"/>
      <c r="S9064"/>
      <c r="T9064"/>
      <c r="U9064"/>
      <c r="V9064"/>
      <c r="W9064"/>
      <c r="X9064"/>
      <c r="Y9064"/>
      <c r="Z9064"/>
    </row>
    <row r="9065" spans="1:26" x14ac:dyDescent="0.25">
      <c r="A9065"/>
      <c r="B9065"/>
      <c r="C9065"/>
      <c r="D9065"/>
      <c r="E9065"/>
      <c r="F9065"/>
      <c r="G9065"/>
      <c r="H9065"/>
      <c r="I9065"/>
      <c r="J9065"/>
      <c r="K9065"/>
      <c r="L9065"/>
      <c r="M9065"/>
      <c r="N9065"/>
      <c r="O9065"/>
      <c r="P9065"/>
      <c r="Q9065"/>
      <c r="R9065"/>
      <c r="S9065"/>
      <c r="T9065"/>
      <c r="U9065"/>
      <c r="V9065"/>
      <c r="W9065"/>
      <c r="X9065"/>
      <c r="Y9065"/>
      <c r="Z9065"/>
    </row>
    <row r="9066" spans="1:26" x14ac:dyDescent="0.25">
      <c r="A9066"/>
      <c r="B9066"/>
      <c r="C9066"/>
      <c r="D9066"/>
      <c r="E9066"/>
      <c r="F9066"/>
      <c r="G9066"/>
      <c r="H9066"/>
      <c r="I9066"/>
      <c r="J9066"/>
      <c r="K9066"/>
      <c r="L9066"/>
      <c r="M9066"/>
      <c r="N9066"/>
      <c r="O9066"/>
      <c r="P9066"/>
      <c r="Q9066"/>
      <c r="R9066"/>
      <c r="S9066"/>
      <c r="T9066"/>
      <c r="U9066"/>
      <c r="V9066"/>
      <c r="W9066"/>
      <c r="X9066"/>
      <c r="Y9066"/>
      <c r="Z9066"/>
    </row>
    <row r="9067" spans="1:26" x14ac:dyDescent="0.25">
      <c r="A9067"/>
      <c r="B9067"/>
      <c r="C9067"/>
      <c r="D9067"/>
      <c r="E9067"/>
      <c r="F9067"/>
      <c r="G9067"/>
      <c r="H9067"/>
      <c r="I9067"/>
      <c r="J9067"/>
      <c r="K9067"/>
      <c r="L9067"/>
      <c r="M9067"/>
      <c r="N9067"/>
      <c r="O9067"/>
      <c r="P9067"/>
      <c r="Q9067"/>
      <c r="R9067"/>
      <c r="S9067"/>
      <c r="T9067"/>
      <c r="U9067"/>
      <c r="V9067"/>
      <c r="W9067"/>
      <c r="X9067"/>
      <c r="Y9067"/>
      <c r="Z9067"/>
    </row>
    <row r="9068" spans="1:26" x14ac:dyDescent="0.25">
      <c r="A9068"/>
      <c r="B9068"/>
      <c r="C9068"/>
      <c r="D9068"/>
      <c r="E9068"/>
      <c r="F9068"/>
      <c r="G9068"/>
      <c r="H9068"/>
      <c r="I9068"/>
      <c r="J9068"/>
      <c r="K9068"/>
      <c r="L9068"/>
      <c r="M9068"/>
      <c r="N9068"/>
      <c r="O9068"/>
      <c r="P9068"/>
      <c r="Q9068"/>
      <c r="R9068"/>
      <c r="S9068"/>
      <c r="T9068"/>
      <c r="U9068"/>
      <c r="V9068"/>
      <c r="W9068"/>
      <c r="X9068"/>
      <c r="Y9068"/>
      <c r="Z9068"/>
    </row>
    <row r="9069" spans="1:26" x14ac:dyDescent="0.25">
      <c r="A9069"/>
      <c r="B9069"/>
      <c r="C9069"/>
      <c r="D9069"/>
      <c r="E9069"/>
      <c r="F9069"/>
      <c r="G9069"/>
      <c r="H9069"/>
      <c r="I9069"/>
      <c r="J9069"/>
      <c r="K9069"/>
      <c r="L9069"/>
      <c r="M9069"/>
      <c r="N9069"/>
      <c r="O9069"/>
      <c r="P9069"/>
      <c r="Q9069"/>
      <c r="R9069"/>
      <c r="S9069"/>
      <c r="T9069"/>
      <c r="U9069"/>
      <c r="V9069"/>
      <c r="W9069"/>
      <c r="X9069"/>
      <c r="Y9069"/>
      <c r="Z9069"/>
    </row>
    <row r="9070" spans="1:26" x14ac:dyDescent="0.25">
      <c r="A9070"/>
      <c r="B9070"/>
      <c r="C9070"/>
      <c r="D9070"/>
      <c r="E9070"/>
      <c r="F9070"/>
      <c r="G9070"/>
      <c r="H9070"/>
      <c r="I9070"/>
      <c r="J9070"/>
      <c r="K9070"/>
      <c r="L9070"/>
      <c r="M9070"/>
      <c r="N9070"/>
      <c r="O9070"/>
      <c r="P9070"/>
      <c r="Q9070"/>
      <c r="R9070"/>
      <c r="S9070"/>
      <c r="T9070"/>
      <c r="U9070"/>
      <c r="V9070"/>
      <c r="W9070"/>
      <c r="X9070"/>
      <c r="Y9070"/>
      <c r="Z9070"/>
    </row>
    <row r="9071" spans="1:26" x14ac:dyDescent="0.25">
      <c r="A9071"/>
      <c r="B9071"/>
      <c r="C9071"/>
      <c r="D9071"/>
      <c r="E9071"/>
      <c r="F9071"/>
      <c r="G9071"/>
      <c r="H9071"/>
      <c r="I9071"/>
      <c r="J9071"/>
      <c r="K9071"/>
      <c r="L9071"/>
      <c r="M9071"/>
      <c r="N9071"/>
      <c r="O9071"/>
      <c r="P9071"/>
      <c r="Q9071"/>
      <c r="R9071"/>
      <c r="S9071"/>
      <c r="T9071"/>
      <c r="U9071"/>
      <c r="V9071"/>
      <c r="W9071"/>
      <c r="X9071"/>
      <c r="Y9071"/>
      <c r="Z9071"/>
    </row>
    <row r="9072" spans="1:26" x14ac:dyDescent="0.25">
      <c r="A9072"/>
      <c r="B9072"/>
      <c r="C9072"/>
      <c r="D9072"/>
      <c r="E9072"/>
      <c r="F9072"/>
      <c r="G9072"/>
      <c r="H9072"/>
      <c r="I9072"/>
      <c r="J9072"/>
      <c r="K9072"/>
      <c r="L9072"/>
      <c r="M9072"/>
      <c r="N9072"/>
      <c r="O9072"/>
      <c r="P9072"/>
      <c r="Q9072"/>
      <c r="R9072"/>
      <c r="S9072"/>
      <c r="T9072"/>
      <c r="U9072"/>
      <c r="V9072"/>
      <c r="W9072"/>
      <c r="X9072"/>
      <c r="Y9072"/>
      <c r="Z9072"/>
    </row>
    <row r="9073" spans="1:26" x14ac:dyDescent="0.25">
      <c r="A9073"/>
      <c r="B9073"/>
      <c r="C9073"/>
      <c r="D9073"/>
      <c r="E9073"/>
      <c r="F9073"/>
      <c r="G9073"/>
      <c r="H9073"/>
      <c r="I9073"/>
      <c r="J9073"/>
      <c r="K9073"/>
      <c r="L9073"/>
      <c r="M9073"/>
      <c r="N9073"/>
      <c r="O9073"/>
      <c r="P9073"/>
      <c r="Q9073"/>
      <c r="R9073"/>
      <c r="S9073"/>
      <c r="T9073"/>
      <c r="U9073"/>
      <c r="V9073"/>
      <c r="W9073"/>
      <c r="X9073"/>
      <c r="Y9073"/>
      <c r="Z9073"/>
    </row>
    <row r="9074" spans="1:26" x14ac:dyDescent="0.25">
      <c r="A9074"/>
      <c r="B9074"/>
      <c r="C9074"/>
      <c r="D9074"/>
      <c r="E9074"/>
      <c r="F9074"/>
      <c r="G9074"/>
      <c r="H9074"/>
      <c r="I9074"/>
      <c r="J9074"/>
      <c r="K9074"/>
      <c r="L9074"/>
      <c r="M9074"/>
      <c r="N9074"/>
      <c r="O9074"/>
      <c r="P9074"/>
      <c r="Q9074"/>
      <c r="R9074"/>
      <c r="S9074"/>
      <c r="T9074"/>
      <c r="U9074"/>
      <c r="V9074"/>
      <c r="W9074"/>
      <c r="X9074"/>
      <c r="Y9074"/>
      <c r="Z9074"/>
    </row>
    <row r="9075" spans="1:26" x14ac:dyDescent="0.25">
      <c r="A9075"/>
      <c r="B9075"/>
      <c r="C9075"/>
      <c r="D9075"/>
      <c r="E9075"/>
      <c r="F9075"/>
      <c r="G9075"/>
      <c r="H9075"/>
      <c r="I9075"/>
      <c r="J9075"/>
      <c r="K9075"/>
      <c r="L9075"/>
      <c r="M9075"/>
      <c r="N9075"/>
      <c r="O9075"/>
      <c r="P9075"/>
      <c r="Q9075"/>
      <c r="R9075"/>
      <c r="S9075"/>
      <c r="T9075"/>
      <c r="U9075"/>
      <c r="V9075"/>
      <c r="W9075"/>
      <c r="X9075"/>
      <c r="Y9075"/>
      <c r="Z9075"/>
    </row>
    <row r="9076" spans="1:26" x14ac:dyDescent="0.25">
      <c r="A9076"/>
      <c r="B9076"/>
      <c r="C9076"/>
      <c r="D9076"/>
      <c r="E9076"/>
      <c r="F9076"/>
      <c r="G9076"/>
      <c r="H9076"/>
      <c r="I9076"/>
      <c r="J9076"/>
      <c r="K9076"/>
      <c r="L9076"/>
      <c r="M9076"/>
      <c r="N9076"/>
      <c r="O9076"/>
      <c r="P9076"/>
      <c r="Q9076"/>
      <c r="R9076"/>
      <c r="S9076"/>
      <c r="T9076"/>
      <c r="U9076"/>
      <c r="V9076"/>
      <c r="W9076"/>
      <c r="X9076"/>
      <c r="Y9076"/>
      <c r="Z9076"/>
    </row>
    <row r="9077" spans="1:26" x14ac:dyDescent="0.25">
      <c r="A9077"/>
      <c r="B9077"/>
      <c r="C9077"/>
      <c r="D9077"/>
      <c r="E9077"/>
      <c r="F9077"/>
      <c r="G9077"/>
      <c r="H9077"/>
      <c r="I9077"/>
      <c r="J9077"/>
      <c r="K9077"/>
      <c r="L9077"/>
      <c r="M9077"/>
      <c r="N9077"/>
      <c r="O9077"/>
      <c r="P9077"/>
      <c r="Q9077"/>
      <c r="R9077"/>
      <c r="S9077"/>
      <c r="T9077"/>
      <c r="U9077"/>
      <c r="V9077"/>
      <c r="W9077"/>
      <c r="X9077"/>
      <c r="Y9077"/>
      <c r="Z9077"/>
    </row>
    <row r="9078" spans="1:26" x14ac:dyDescent="0.25">
      <c r="A9078"/>
      <c r="B9078"/>
      <c r="C9078"/>
      <c r="D9078"/>
      <c r="E9078"/>
      <c r="F9078"/>
      <c r="G9078"/>
      <c r="H9078"/>
      <c r="I9078"/>
      <c r="J9078"/>
      <c r="K9078"/>
      <c r="L9078"/>
      <c r="M9078"/>
      <c r="N9078"/>
      <c r="O9078"/>
      <c r="P9078"/>
      <c r="Q9078"/>
      <c r="R9078"/>
      <c r="S9078"/>
      <c r="T9078"/>
      <c r="U9078"/>
      <c r="V9078"/>
      <c r="W9078"/>
      <c r="X9078"/>
      <c r="Y9078"/>
      <c r="Z9078"/>
    </row>
    <row r="9079" spans="1:26" x14ac:dyDescent="0.25">
      <c r="A9079"/>
      <c r="B9079"/>
      <c r="C9079"/>
      <c r="D9079"/>
      <c r="E9079"/>
      <c r="F9079"/>
      <c r="G9079"/>
      <c r="H9079"/>
      <c r="I9079"/>
      <c r="J9079"/>
      <c r="K9079"/>
      <c r="L9079"/>
      <c r="M9079"/>
      <c r="N9079"/>
      <c r="O9079"/>
      <c r="P9079"/>
      <c r="Q9079"/>
      <c r="R9079"/>
      <c r="S9079"/>
      <c r="T9079"/>
      <c r="U9079"/>
      <c r="V9079"/>
      <c r="W9079"/>
      <c r="X9079"/>
      <c r="Y9079"/>
      <c r="Z9079"/>
    </row>
    <row r="9080" spans="1:26" x14ac:dyDescent="0.25">
      <c r="A9080"/>
      <c r="B9080"/>
      <c r="C9080"/>
      <c r="D9080"/>
      <c r="E9080"/>
      <c r="F9080"/>
      <c r="G9080"/>
      <c r="H9080"/>
      <c r="I9080"/>
      <c r="J9080"/>
      <c r="K9080"/>
      <c r="L9080"/>
      <c r="M9080"/>
      <c r="N9080"/>
      <c r="O9080"/>
      <c r="P9080"/>
      <c r="Q9080"/>
      <c r="R9080"/>
      <c r="S9080"/>
      <c r="T9080"/>
      <c r="U9080"/>
      <c r="V9080"/>
      <c r="W9080"/>
      <c r="X9080"/>
      <c r="Y9080"/>
      <c r="Z9080"/>
    </row>
    <row r="9081" spans="1:26" x14ac:dyDescent="0.25">
      <c r="A9081"/>
      <c r="B9081"/>
      <c r="C9081"/>
      <c r="D9081"/>
      <c r="E9081"/>
      <c r="F9081"/>
      <c r="G9081"/>
      <c r="H9081"/>
      <c r="I9081"/>
      <c r="J9081"/>
      <c r="K9081"/>
      <c r="L9081"/>
      <c r="M9081"/>
      <c r="N9081"/>
      <c r="O9081"/>
      <c r="P9081"/>
      <c r="Q9081"/>
      <c r="R9081"/>
      <c r="S9081"/>
      <c r="T9081"/>
      <c r="U9081"/>
      <c r="V9081"/>
      <c r="W9081"/>
      <c r="X9081"/>
      <c r="Y9081"/>
      <c r="Z9081"/>
    </row>
    <row r="9082" spans="1:26" x14ac:dyDescent="0.25">
      <c r="A9082"/>
      <c r="B9082"/>
      <c r="C9082"/>
      <c r="D9082"/>
      <c r="E9082"/>
      <c r="F9082"/>
      <c r="G9082"/>
      <c r="H9082"/>
      <c r="I9082"/>
      <c r="J9082"/>
      <c r="K9082"/>
      <c r="L9082"/>
      <c r="M9082"/>
      <c r="N9082"/>
      <c r="O9082"/>
      <c r="P9082"/>
      <c r="Q9082"/>
      <c r="R9082"/>
      <c r="S9082"/>
      <c r="T9082"/>
      <c r="U9082"/>
      <c r="V9082"/>
      <c r="W9082"/>
      <c r="X9082"/>
      <c r="Y9082"/>
      <c r="Z9082"/>
    </row>
    <row r="9083" spans="1:26" x14ac:dyDescent="0.25">
      <c r="A9083"/>
      <c r="B9083"/>
      <c r="C9083"/>
      <c r="D9083"/>
      <c r="E9083"/>
      <c r="F9083"/>
      <c r="G9083"/>
      <c r="H9083"/>
      <c r="I9083"/>
      <c r="J9083"/>
      <c r="K9083"/>
      <c r="L9083"/>
      <c r="M9083"/>
      <c r="N9083"/>
      <c r="O9083"/>
      <c r="P9083"/>
      <c r="Q9083"/>
      <c r="R9083"/>
      <c r="S9083"/>
      <c r="T9083"/>
      <c r="U9083"/>
      <c r="V9083"/>
      <c r="W9083"/>
      <c r="X9083"/>
      <c r="Y9083"/>
      <c r="Z9083"/>
    </row>
    <row r="9084" spans="1:26" x14ac:dyDescent="0.25">
      <c r="A9084"/>
      <c r="B9084"/>
      <c r="C9084"/>
      <c r="D9084"/>
      <c r="E9084"/>
      <c r="F9084"/>
      <c r="G9084"/>
      <c r="H9084"/>
      <c r="I9084"/>
      <c r="J9084"/>
      <c r="K9084"/>
      <c r="L9084"/>
      <c r="M9084"/>
      <c r="N9084"/>
      <c r="O9084"/>
      <c r="P9084"/>
      <c r="Q9084"/>
      <c r="R9084"/>
      <c r="S9084"/>
      <c r="T9084"/>
      <c r="U9084"/>
      <c r="V9084"/>
      <c r="W9084"/>
      <c r="X9084"/>
      <c r="Y9084"/>
      <c r="Z9084"/>
    </row>
    <row r="9085" spans="1:26" x14ac:dyDescent="0.25">
      <c r="A9085"/>
      <c r="B9085"/>
      <c r="C9085"/>
      <c r="D9085"/>
      <c r="E9085"/>
      <c r="F9085"/>
      <c r="G9085"/>
      <c r="H9085"/>
      <c r="I9085"/>
      <c r="J9085"/>
      <c r="K9085"/>
      <c r="L9085"/>
      <c r="M9085"/>
      <c r="N9085"/>
      <c r="O9085"/>
      <c r="P9085"/>
      <c r="Q9085"/>
      <c r="R9085"/>
      <c r="S9085"/>
      <c r="T9085"/>
      <c r="U9085"/>
      <c r="V9085"/>
      <c r="W9085"/>
      <c r="X9085"/>
      <c r="Y9085"/>
      <c r="Z9085"/>
    </row>
    <row r="9086" spans="1:26" x14ac:dyDescent="0.25">
      <c r="A9086"/>
      <c r="B9086"/>
      <c r="C9086"/>
      <c r="D9086"/>
      <c r="E9086"/>
      <c r="F9086"/>
      <c r="G9086"/>
      <c r="H9086"/>
      <c r="I9086"/>
      <c r="J9086"/>
      <c r="K9086"/>
      <c r="L9086"/>
      <c r="M9086"/>
      <c r="N9086"/>
      <c r="O9086"/>
      <c r="P9086"/>
      <c r="Q9086"/>
      <c r="R9086"/>
      <c r="S9086"/>
      <c r="T9086"/>
      <c r="U9086"/>
      <c r="V9086"/>
      <c r="W9086"/>
      <c r="X9086"/>
      <c r="Y9086"/>
      <c r="Z9086"/>
    </row>
    <row r="9087" spans="1:26" x14ac:dyDescent="0.25">
      <c r="A9087"/>
      <c r="B9087"/>
      <c r="C9087"/>
      <c r="D9087"/>
      <c r="E9087"/>
      <c r="F9087"/>
      <c r="G9087"/>
      <c r="H9087"/>
      <c r="I9087"/>
      <c r="J9087"/>
      <c r="K9087"/>
      <c r="L9087"/>
      <c r="M9087"/>
      <c r="N9087"/>
      <c r="O9087"/>
      <c r="P9087"/>
      <c r="Q9087"/>
      <c r="R9087"/>
      <c r="S9087"/>
      <c r="T9087"/>
      <c r="U9087"/>
      <c r="V9087"/>
      <c r="W9087"/>
      <c r="X9087"/>
      <c r="Y9087"/>
      <c r="Z9087"/>
    </row>
    <row r="9088" spans="1:26" x14ac:dyDescent="0.25">
      <c r="A9088"/>
      <c r="B9088"/>
      <c r="C9088"/>
      <c r="D9088"/>
      <c r="E9088"/>
      <c r="F9088"/>
      <c r="G9088"/>
      <c r="H9088"/>
      <c r="I9088"/>
      <c r="J9088"/>
      <c r="K9088"/>
      <c r="L9088"/>
      <c r="M9088"/>
      <c r="N9088"/>
      <c r="O9088"/>
      <c r="P9088"/>
      <c r="Q9088"/>
      <c r="R9088"/>
      <c r="S9088"/>
      <c r="T9088"/>
      <c r="U9088"/>
      <c r="V9088"/>
      <c r="W9088"/>
      <c r="X9088"/>
      <c r="Y9088"/>
      <c r="Z9088"/>
    </row>
    <row r="9089" spans="1:26" x14ac:dyDescent="0.25">
      <c r="A9089"/>
      <c r="B9089"/>
      <c r="C9089"/>
      <c r="D9089"/>
      <c r="E9089"/>
      <c r="F9089"/>
      <c r="G9089"/>
      <c r="H9089"/>
      <c r="I9089"/>
      <c r="J9089"/>
      <c r="K9089"/>
      <c r="L9089"/>
      <c r="M9089"/>
      <c r="N9089"/>
      <c r="O9089"/>
      <c r="P9089"/>
      <c r="Q9089"/>
      <c r="R9089"/>
      <c r="S9089"/>
      <c r="T9089"/>
      <c r="U9089"/>
      <c r="V9089"/>
      <c r="W9089"/>
      <c r="X9089"/>
      <c r="Y9089"/>
      <c r="Z9089"/>
    </row>
    <row r="9090" spans="1:26" x14ac:dyDescent="0.25">
      <c r="A9090"/>
      <c r="B9090"/>
      <c r="C9090"/>
      <c r="D9090"/>
      <c r="E9090"/>
      <c r="F9090"/>
      <c r="G9090"/>
      <c r="H9090"/>
      <c r="I9090"/>
      <c r="J9090"/>
      <c r="K9090"/>
      <c r="L9090"/>
      <c r="M9090"/>
      <c r="N9090"/>
      <c r="O9090"/>
      <c r="P9090"/>
      <c r="Q9090"/>
      <c r="R9090"/>
      <c r="S9090"/>
      <c r="T9090"/>
      <c r="U9090"/>
      <c r="V9090"/>
      <c r="W9090"/>
      <c r="X9090"/>
      <c r="Y9090"/>
      <c r="Z9090"/>
    </row>
    <row r="9091" spans="1:26" x14ac:dyDescent="0.25">
      <c r="A9091"/>
      <c r="B9091"/>
      <c r="C9091"/>
      <c r="D9091"/>
      <c r="E9091"/>
      <c r="F9091"/>
      <c r="G9091"/>
      <c r="H9091"/>
      <c r="I9091"/>
      <c r="J9091"/>
      <c r="K9091"/>
      <c r="L9091"/>
      <c r="M9091"/>
      <c r="N9091"/>
      <c r="O9091"/>
      <c r="P9091"/>
      <c r="Q9091"/>
      <c r="R9091"/>
      <c r="S9091"/>
      <c r="T9091"/>
      <c r="U9091"/>
      <c r="V9091"/>
      <c r="W9091"/>
      <c r="X9091"/>
      <c r="Y9091"/>
      <c r="Z9091"/>
    </row>
    <row r="9092" spans="1:26" x14ac:dyDescent="0.25">
      <c r="A9092"/>
      <c r="B9092"/>
      <c r="C9092"/>
      <c r="D9092"/>
      <c r="E9092"/>
      <c r="F9092"/>
      <c r="G9092"/>
      <c r="H9092"/>
      <c r="I9092"/>
      <c r="J9092"/>
      <c r="K9092"/>
      <c r="L9092"/>
      <c r="M9092"/>
      <c r="N9092"/>
      <c r="O9092"/>
      <c r="P9092"/>
      <c r="Q9092"/>
      <c r="R9092"/>
      <c r="S9092"/>
      <c r="T9092"/>
      <c r="U9092"/>
      <c r="V9092"/>
      <c r="W9092"/>
      <c r="X9092"/>
      <c r="Y9092"/>
      <c r="Z9092"/>
    </row>
    <row r="9093" spans="1:26" x14ac:dyDescent="0.25">
      <c r="A9093"/>
      <c r="B9093"/>
      <c r="C9093"/>
      <c r="D9093"/>
      <c r="E9093"/>
      <c r="F9093"/>
      <c r="G9093"/>
      <c r="H9093"/>
      <c r="I9093"/>
      <c r="J9093"/>
      <c r="K9093"/>
      <c r="L9093"/>
      <c r="M9093"/>
      <c r="N9093"/>
      <c r="O9093"/>
      <c r="P9093"/>
      <c r="Q9093"/>
      <c r="R9093"/>
      <c r="S9093"/>
      <c r="T9093"/>
      <c r="U9093"/>
      <c r="V9093"/>
      <c r="W9093"/>
      <c r="X9093"/>
      <c r="Y9093"/>
      <c r="Z9093"/>
    </row>
    <row r="9094" spans="1:26" x14ac:dyDescent="0.25">
      <c r="A9094"/>
      <c r="B9094"/>
      <c r="C9094"/>
      <c r="D9094"/>
      <c r="E9094"/>
      <c r="F9094"/>
      <c r="G9094"/>
      <c r="H9094"/>
      <c r="I9094"/>
      <c r="J9094"/>
      <c r="K9094"/>
      <c r="L9094"/>
      <c r="M9094"/>
      <c r="N9094"/>
      <c r="O9094"/>
      <c r="P9094"/>
      <c r="Q9094"/>
      <c r="R9094"/>
      <c r="S9094"/>
      <c r="T9094"/>
      <c r="U9094"/>
      <c r="V9094"/>
      <c r="W9094"/>
      <c r="X9094"/>
      <c r="Y9094"/>
      <c r="Z9094"/>
    </row>
    <row r="9095" spans="1:26" x14ac:dyDescent="0.25">
      <c r="A9095"/>
      <c r="B9095"/>
      <c r="C9095"/>
      <c r="D9095"/>
      <c r="E9095"/>
      <c r="F9095"/>
      <c r="G9095"/>
      <c r="H9095"/>
      <c r="I9095"/>
      <c r="J9095"/>
      <c r="K9095"/>
      <c r="L9095"/>
      <c r="M9095"/>
      <c r="N9095"/>
      <c r="O9095"/>
      <c r="P9095"/>
      <c r="Q9095"/>
      <c r="R9095"/>
      <c r="S9095"/>
      <c r="T9095"/>
      <c r="U9095"/>
      <c r="V9095"/>
      <c r="W9095"/>
      <c r="X9095"/>
      <c r="Y9095"/>
      <c r="Z9095"/>
    </row>
    <row r="9096" spans="1:26" x14ac:dyDescent="0.25">
      <c r="A9096"/>
      <c r="B9096"/>
      <c r="C9096"/>
      <c r="D9096"/>
      <c r="E9096"/>
      <c r="F9096"/>
      <c r="G9096"/>
      <c r="H9096"/>
      <c r="I9096"/>
      <c r="J9096"/>
      <c r="K9096"/>
      <c r="L9096"/>
      <c r="M9096"/>
      <c r="N9096"/>
      <c r="O9096"/>
      <c r="P9096"/>
      <c r="Q9096"/>
      <c r="R9096"/>
      <c r="S9096"/>
      <c r="T9096"/>
      <c r="U9096"/>
      <c r="V9096"/>
      <c r="W9096"/>
      <c r="X9096"/>
      <c r="Y9096"/>
      <c r="Z9096"/>
    </row>
    <row r="9097" spans="1:26" x14ac:dyDescent="0.25">
      <c r="A9097"/>
      <c r="B9097"/>
      <c r="C9097"/>
      <c r="D9097"/>
      <c r="E9097"/>
      <c r="F9097"/>
      <c r="G9097"/>
      <c r="H9097"/>
      <c r="I9097"/>
      <c r="J9097"/>
      <c r="K9097"/>
      <c r="L9097"/>
      <c r="M9097"/>
      <c r="N9097"/>
      <c r="O9097"/>
      <c r="P9097"/>
      <c r="Q9097"/>
      <c r="R9097"/>
      <c r="S9097"/>
      <c r="T9097"/>
      <c r="U9097"/>
      <c r="V9097"/>
      <c r="W9097"/>
      <c r="X9097"/>
      <c r="Y9097"/>
      <c r="Z9097"/>
    </row>
    <row r="9098" spans="1:26" x14ac:dyDescent="0.25">
      <c r="A9098"/>
      <c r="B9098"/>
      <c r="C9098"/>
      <c r="D9098"/>
      <c r="E9098"/>
      <c r="F9098"/>
      <c r="G9098"/>
      <c r="H9098"/>
      <c r="I9098"/>
      <c r="J9098"/>
      <c r="K9098"/>
      <c r="L9098"/>
      <c r="M9098"/>
      <c r="N9098"/>
      <c r="O9098"/>
      <c r="P9098"/>
      <c r="Q9098"/>
      <c r="R9098"/>
      <c r="S9098"/>
      <c r="T9098"/>
      <c r="U9098"/>
      <c r="V9098"/>
      <c r="W9098"/>
      <c r="X9098"/>
      <c r="Y9098"/>
      <c r="Z9098"/>
    </row>
    <row r="9099" spans="1:26" x14ac:dyDescent="0.25">
      <c r="A9099"/>
      <c r="B9099"/>
      <c r="C9099"/>
      <c r="D9099"/>
      <c r="E9099"/>
      <c r="F9099"/>
      <c r="G9099"/>
      <c r="H9099"/>
      <c r="I9099"/>
      <c r="J9099"/>
      <c r="K9099"/>
      <c r="L9099"/>
      <c r="M9099"/>
      <c r="N9099"/>
      <c r="O9099"/>
      <c r="P9099"/>
      <c r="Q9099"/>
      <c r="R9099"/>
      <c r="S9099"/>
      <c r="T9099"/>
      <c r="U9099"/>
      <c r="V9099"/>
      <c r="W9099"/>
      <c r="X9099"/>
      <c r="Y9099"/>
      <c r="Z9099"/>
    </row>
    <row r="9100" spans="1:26" x14ac:dyDescent="0.25">
      <c r="A9100"/>
      <c r="B9100"/>
      <c r="C9100"/>
      <c r="D9100"/>
      <c r="E9100"/>
      <c r="F9100"/>
      <c r="G9100"/>
      <c r="H9100"/>
      <c r="I9100"/>
      <c r="J9100"/>
      <c r="K9100"/>
      <c r="L9100"/>
      <c r="M9100"/>
      <c r="N9100"/>
      <c r="O9100"/>
      <c r="P9100"/>
      <c r="Q9100"/>
      <c r="R9100"/>
      <c r="S9100"/>
      <c r="T9100"/>
      <c r="U9100"/>
      <c r="V9100"/>
      <c r="W9100"/>
      <c r="X9100"/>
      <c r="Y9100"/>
      <c r="Z9100"/>
    </row>
    <row r="9101" spans="1:26" x14ac:dyDescent="0.25">
      <c r="A9101"/>
      <c r="B9101"/>
      <c r="C9101"/>
      <c r="D9101"/>
      <c r="E9101"/>
      <c r="F9101"/>
      <c r="G9101"/>
      <c r="H9101"/>
      <c r="I9101"/>
      <c r="J9101"/>
      <c r="K9101"/>
      <c r="L9101"/>
      <c r="M9101"/>
      <c r="N9101"/>
      <c r="O9101"/>
      <c r="P9101"/>
      <c r="Q9101"/>
      <c r="R9101"/>
      <c r="S9101"/>
      <c r="T9101"/>
      <c r="U9101"/>
      <c r="V9101"/>
      <c r="W9101"/>
      <c r="X9101"/>
      <c r="Y9101"/>
      <c r="Z9101"/>
    </row>
    <row r="9102" spans="1:26" x14ac:dyDescent="0.25">
      <c r="A9102"/>
      <c r="B9102"/>
      <c r="C9102"/>
      <c r="D9102"/>
      <c r="E9102"/>
      <c r="F9102"/>
      <c r="G9102"/>
      <c r="H9102"/>
      <c r="I9102"/>
      <c r="J9102"/>
      <c r="K9102"/>
      <c r="L9102"/>
      <c r="M9102"/>
      <c r="N9102"/>
      <c r="O9102"/>
      <c r="P9102"/>
      <c r="Q9102"/>
      <c r="R9102"/>
      <c r="S9102"/>
      <c r="T9102"/>
      <c r="U9102"/>
      <c r="V9102"/>
      <c r="W9102"/>
      <c r="X9102"/>
      <c r="Y9102"/>
      <c r="Z9102"/>
    </row>
    <row r="9103" spans="1:26" x14ac:dyDescent="0.25">
      <c r="A9103"/>
      <c r="B9103"/>
      <c r="C9103"/>
      <c r="D9103"/>
      <c r="E9103"/>
      <c r="F9103"/>
      <c r="G9103"/>
      <c r="H9103"/>
      <c r="I9103"/>
      <c r="J9103"/>
      <c r="K9103"/>
      <c r="L9103"/>
      <c r="M9103"/>
      <c r="N9103"/>
      <c r="O9103"/>
      <c r="P9103"/>
      <c r="Q9103"/>
      <c r="R9103"/>
      <c r="S9103"/>
      <c r="T9103"/>
      <c r="U9103"/>
      <c r="V9103"/>
      <c r="W9103"/>
      <c r="X9103"/>
      <c r="Y9103"/>
      <c r="Z9103"/>
    </row>
    <row r="9104" spans="1:26" x14ac:dyDescent="0.25">
      <c r="A9104"/>
      <c r="B9104"/>
      <c r="C9104"/>
      <c r="D9104"/>
      <c r="E9104"/>
      <c r="F9104"/>
      <c r="G9104"/>
      <c r="H9104"/>
      <c r="I9104"/>
      <c r="J9104"/>
      <c r="K9104"/>
      <c r="L9104"/>
      <c r="M9104"/>
      <c r="N9104"/>
      <c r="O9104"/>
      <c r="P9104"/>
      <c r="Q9104"/>
      <c r="R9104"/>
      <c r="S9104"/>
      <c r="T9104"/>
      <c r="U9104"/>
      <c r="V9104"/>
      <c r="W9104"/>
      <c r="X9104"/>
      <c r="Y9104"/>
      <c r="Z9104"/>
    </row>
    <row r="9105" spans="1:26" x14ac:dyDescent="0.25">
      <c r="A9105"/>
      <c r="B9105"/>
      <c r="C9105"/>
      <c r="D9105"/>
      <c r="E9105"/>
      <c r="F9105"/>
      <c r="G9105"/>
      <c r="H9105"/>
      <c r="I9105"/>
      <c r="J9105"/>
      <c r="K9105"/>
      <c r="L9105"/>
      <c r="M9105"/>
      <c r="N9105"/>
      <c r="O9105"/>
      <c r="P9105"/>
      <c r="Q9105"/>
      <c r="R9105"/>
      <c r="S9105"/>
      <c r="T9105"/>
      <c r="U9105"/>
      <c r="V9105"/>
      <c r="W9105"/>
      <c r="X9105"/>
      <c r="Y9105"/>
      <c r="Z9105"/>
    </row>
    <row r="9106" spans="1:26" x14ac:dyDescent="0.25">
      <c r="A9106"/>
      <c r="B9106"/>
      <c r="C9106"/>
      <c r="D9106"/>
      <c r="E9106"/>
      <c r="F9106"/>
      <c r="G9106"/>
      <c r="H9106"/>
      <c r="I9106"/>
      <c r="J9106"/>
      <c r="K9106"/>
      <c r="L9106"/>
      <c r="M9106"/>
      <c r="N9106"/>
      <c r="O9106"/>
      <c r="P9106"/>
      <c r="Q9106"/>
      <c r="R9106"/>
      <c r="S9106"/>
      <c r="T9106"/>
      <c r="U9106"/>
      <c r="V9106"/>
      <c r="W9106"/>
      <c r="X9106"/>
      <c r="Y9106"/>
      <c r="Z9106"/>
    </row>
    <row r="9107" spans="1:26" x14ac:dyDescent="0.25">
      <c r="A9107"/>
      <c r="B9107"/>
      <c r="C9107"/>
      <c r="D9107"/>
      <c r="E9107"/>
      <c r="F9107"/>
      <c r="G9107"/>
      <c r="H9107"/>
      <c r="I9107"/>
      <c r="J9107"/>
      <c r="K9107"/>
      <c r="L9107"/>
      <c r="M9107"/>
      <c r="N9107"/>
      <c r="O9107"/>
      <c r="P9107"/>
      <c r="Q9107"/>
      <c r="R9107"/>
      <c r="S9107"/>
      <c r="T9107"/>
      <c r="U9107"/>
      <c r="V9107"/>
      <c r="W9107"/>
      <c r="X9107"/>
      <c r="Y9107"/>
      <c r="Z9107"/>
    </row>
    <row r="9108" spans="1:26" x14ac:dyDescent="0.25">
      <c r="A9108"/>
      <c r="B9108"/>
      <c r="C9108"/>
      <c r="D9108"/>
      <c r="E9108"/>
      <c r="F9108"/>
      <c r="G9108"/>
      <c r="H9108"/>
      <c r="I9108"/>
      <c r="J9108"/>
      <c r="K9108"/>
      <c r="L9108"/>
      <c r="M9108"/>
      <c r="N9108"/>
      <c r="O9108"/>
      <c r="P9108"/>
      <c r="Q9108"/>
      <c r="R9108"/>
      <c r="S9108"/>
      <c r="T9108"/>
      <c r="U9108"/>
      <c r="V9108"/>
      <c r="W9108"/>
      <c r="X9108"/>
      <c r="Y9108"/>
      <c r="Z9108"/>
    </row>
    <row r="9109" spans="1:26" x14ac:dyDescent="0.25">
      <c r="A9109"/>
      <c r="B9109"/>
      <c r="C9109"/>
      <c r="D9109"/>
      <c r="E9109"/>
      <c r="F9109"/>
      <c r="G9109"/>
      <c r="H9109"/>
      <c r="I9109"/>
      <c r="J9109"/>
      <c r="K9109"/>
      <c r="L9109"/>
      <c r="M9109"/>
      <c r="N9109"/>
      <c r="O9109"/>
      <c r="P9109"/>
      <c r="Q9109"/>
      <c r="R9109"/>
      <c r="S9109"/>
      <c r="T9109"/>
      <c r="U9109"/>
      <c r="V9109"/>
      <c r="W9109"/>
      <c r="X9109"/>
      <c r="Y9109"/>
      <c r="Z9109"/>
    </row>
    <row r="9110" spans="1:26" x14ac:dyDescent="0.25">
      <c r="A9110"/>
      <c r="B9110"/>
      <c r="C9110"/>
      <c r="D9110"/>
      <c r="E9110"/>
      <c r="F9110"/>
      <c r="G9110"/>
      <c r="H9110"/>
      <c r="I9110"/>
      <c r="J9110"/>
      <c r="K9110"/>
      <c r="L9110"/>
      <c r="M9110"/>
      <c r="N9110"/>
      <c r="O9110"/>
      <c r="P9110"/>
      <c r="Q9110"/>
      <c r="R9110"/>
      <c r="S9110"/>
      <c r="T9110"/>
      <c r="U9110"/>
      <c r="V9110"/>
      <c r="W9110"/>
      <c r="X9110"/>
      <c r="Y9110"/>
      <c r="Z9110"/>
    </row>
    <row r="9111" spans="1:26" x14ac:dyDescent="0.25">
      <c r="A9111"/>
      <c r="B9111"/>
      <c r="C9111"/>
      <c r="D9111"/>
      <c r="E9111"/>
      <c r="F9111"/>
      <c r="G9111"/>
      <c r="H9111"/>
      <c r="I9111"/>
      <c r="J9111"/>
      <c r="K9111"/>
      <c r="L9111"/>
      <c r="M9111"/>
      <c r="N9111"/>
      <c r="O9111"/>
      <c r="P9111"/>
      <c r="Q9111"/>
      <c r="R9111"/>
      <c r="S9111"/>
      <c r="T9111"/>
      <c r="U9111"/>
      <c r="V9111"/>
      <c r="W9111"/>
      <c r="X9111"/>
      <c r="Y9111"/>
      <c r="Z9111"/>
    </row>
    <row r="9112" spans="1:26" x14ac:dyDescent="0.25">
      <c r="A9112"/>
      <c r="B9112"/>
      <c r="C9112"/>
      <c r="D9112"/>
      <c r="E9112"/>
      <c r="F9112"/>
      <c r="G9112"/>
      <c r="H9112"/>
      <c r="I9112"/>
      <c r="J9112"/>
      <c r="K9112"/>
      <c r="L9112"/>
      <c r="M9112"/>
      <c r="N9112"/>
      <c r="O9112"/>
      <c r="P9112"/>
      <c r="Q9112"/>
      <c r="R9112"/>
      <c r="S9112"/>
      <c r="T9112"/>
      <c r="U9112"/>
      <c r="V9112"/>
      <c r="W9112"/>
      <c r="X9112"/>
      <c r="Y9112"/>
      <c r="Z9112"/>
    </row>
    <row r="9113" spans="1:26" x14ac:dyDescent="0.25">
      <c r="A9113"/>
      <c r="B9113"/>
      <c r="C9113"/>
      <c r="D9113"/>
      <c r="E9113"/>
      <c r="F9113"/>
      <c r="G9113"/>
      <c r="H9113"/>
      <c r="I9113"/>
      <c r="J9113"/>
      <c r="K9113"/>
      <c r="L9113"/>
      <c r="M9113"/>
      <c r="N9113"/>
      <c r="O9113"/>
      <c r="P9113"/>
      <c r="Q9113"/>
      <c r="R9113"/>
      <c r="S9113"/>
      <c r="T9113"/>
      <c r="U9113"/>
      <c r="V9113"/>
      <c r="W9113"/>
      <c r="X9113"/>
      <c r="Y9113"/>
      <c r="Z9113"/>
    </row>
    <row r="9114" spans="1:26" x14ac:dyDescent="0.25">
      <c r="A9114"/>
      <c r="B9114"/>
      <c r="C9114"/>
      <c r="D9114"/>
      <c r="E9114"/>
      <c r="F9114"/>
      <c r="G9114"/>
      <c r="H9114"/>
      <c r="I9114"/>
      <c r="J9114"/>
      <c r="K9114"/>
      <c r="L9114"/>
      <c r="M9114"/>
      <c r="N9114"/>
      <c r="O9114"/>
      <c r="P9114"/>
      <c r="Q9114"/>
      <c r="R9114"/>
      <c r="S9114"/>
      <c r="T9114"/>
      <c r="U9114"/>
      <c r="V9114"/>
      <c r="W9114"/>
      <c r="X9114"/>
      <c r="Y9114"/>
      <c r="Z9114"/>
    </row>
    <row r="9115" spans="1:26" x14ac:dyDescent="0.25">
      <c r="A9115"/>
      <c r="B9115"/>
      <c r="C9115"/>
      <c r="D9115"/>
      <c r="E9115"/>
      <c r="F9115"/>
      <c r="G9115"/>
      <c r="H9115"/>
      <c r="I9115"/>
      <c r="J9115"/>
      <c r="K9115"/>
      <c r="L9115"/>
      <c r="M9115"/>
      <c r="N9115"/>
      <c r="O9115"/>
      <c r="P9115"/>
      <c r="Q9115"/>
      <c r="R9115"/>
      <c r="S9115"/>
      <c r="T9115"/>
      <c r="U9115"/>
      <c r="V9115"/>
      <c r="W9115"/>
      <c r="X9115"/>
      <c r="Y9115"/>
      <c r="Z9115"/>
    </row>
    <row r="9116" spans="1:26" x14ac:dyDescent="0.25">
      <c r="A9116"/>
      <c r="B9116"/>
      <c r="C9116"/>
      <c r="D9116"/>
      <c r="E9116"/>
      <c r="F9116"/>
      <c r="G9116"/>
      <c r="H9116"/>
      <c r="I9116"/>
      <c r="J9116"/>
      <c r="K9116"/>
      <c r="L9116"/>
      <c r="M9116"/>
      <c r="N9116"/>
      <c r="O9116"/>
      <c r="P9116"/>
      <c r="Q9116"/>
      <c r="R9116"/>
      <c r="S9116"/>
      <c r="T9116"/>
      <c r="U9116"/>
      <c r="V9116"/>
      <c r="W9116"/>
      <c r="X9116"/>
      <c r="Y9116"/>
      <c r="Z9116"/>
    </row>
    <row r="9117" spans="1:26" x14ac:dyDescent="0.25">
      <c r="A9117"/>
      <c r="B9117"/>
      <c r="C9117"/>
      <c r="D9117"/>
      <c r="E9117"/>
      <c r="F9117"/>
      <c r="G9117"/>
      <c r="H9117"/>
      <c r="I9117"/>
      <c r="J9117"/>
      <c r="K9117"/>
      <c r="L9117"/>
      <c r="M9117"/>
      <c r="N9117"/>
      <c r="O9117"/>
      <c r="P9117"/>
      <c r="Q9117"/>
      <c r="R9117"/>
      <c r="S9117"/>
      <c r="T9117"/>
      <c r="U9117"/>
      <c r="V9117"/>
      <c r="W9117"/>
      <c r="X9117"/>
      <c r="Y9117"/>
      <c r="Z9117"/>
    </row>
    <row r="9118" spans="1:26" x14ac:dyDescent="0.25">
      <c r="A9118"/>
      <c r="B9118"/>
      <c r="C9118"/>
      <c r="D9118"/>
      <c r="E9118"/>
      <c r="F9118"/>
      <c r="G9118"/>
      <c r="H9118"/>
      <c r="I9118"/>
      <c r="J9118"/>
      <c r="K9118"/>
      <c r="L9118"/>
      <c r="M9118"/>
      <c r="N9118"/>
      <c r="O9118"/>
      <c r="P9118"/>
      <c r="Q9118"/>
      <c r="R9118"/>
      <c r="S9118"/>
      <c r="T9118"/>
      <c r="U9118"/>
      <c r="V9118"/>
      <c r="W9118"/>
      <c r="X9118"/>
      <c r="Y9118"/>
      <c r="Z9118"/>
    </row>
    <row r="9119" spans="1:26" x14ac:dyDescent="0.25">
      <c r="A9119"/>
      <c r="B9119"/>
      <c r="C9119"/>
      <c r="D9119"/>
      <c r="E9119"/>
      <c r="F9119"/>
      <c r="G9119"/>
      <c r="H9119"/>
      <c r="I9119"/>
      <c r="J9119"/>
      <c r="K9119"/>
      <c r="L9119"/>
      <c r="M9119"/>
      <c r="N9119"/>
      <c r="O9119"/>
      <c r="P9119"/>
      <c r="Q9119"/>
      <c r="R9119"/>
      <c r="S9119"/>
      <c r="T9119"/>
      <c r="U9119"/>
      <c r="V9119"/>
      <c r="W9119"/>
      <c r="X9119"/>
      <c r="Y9119"/>
      <c r="Z9119"/>
    </row>
    <row r="9120" spans="1:26" x14ac:dyDescent="0.25">
      <c r="A9120"/>
      <c r="B9120"/>
      <c r="C9120"/>
      <c r="D9120"/>
      <c r="E9120"/>
      <c r="F9120"/>
      <c r="G9120"/>
      <c r="H9120"/>
      <c r="I9120"/>
      <c r="J9120"/>
      <c r="K9120"/>
      <c r="L9120"/>
      <c r="M9120"/>
      <c r="N9120"/>
      <c r="O9120"/>
      <c r="P9120"/>
      <c r="Q9120"/>
      <c r="R9120"/>
      <c r="S9120"/>
      <c r="T9120"/>
      <c r="U9120"/>
      <c r="V9120"/>
      <c r="W9120"/>
      <c r="X9120"/>
      <c r="Y9120"/>
      <c r="Z9120"/>
    </row>
    <row r="9121" spans="1:26" x14ac:dyDescent="0.25">
      <c r="A9121"/>
      <c r="B9121"/>
      <c r="C9121"/>
      <c r="D9121"/>
      <c r="E9121"/>
      <c r="F9121"/>
      <c r="G9121"/>
      <c r="H9121"/>
      <c r="I9121"/>
      <c r="J9121"/>
      <c r="K9121"/>
      <c r="L9121"/>
      <c r="M9121"/>
      <c r="N9121"/>
      <c r="O9121"/>
      <c r="P9121"/>
      <c r="Q9121"/>
      <c r="R9121"/>
      <c r="S9121"/>
      <c r="T9121"/>
      <c r="U9121"/>
      <c r="V9121"/>
      <c r="W9121"/>
      <c r="X9121"/>
      <c r="Y9121"/>
      <c r="Z9121"/>
    </row>
    <row r="9122" spans="1:26" x14ac:dyDescent="0.25">
      <c r="A9122"/>
      <c r="B9122"/>
      <c r="C9122"/>
      <c r="D9122"/>
      <c r="E9122"/>
      <c r="F9122"/>
      <c r="G9122"/>
      <c r="H9122"/>
      <c r="I9122"/>
      <c r="J9122"/>
      <c r="K9122"/>
      <c r="L9122"/>
      <c r="M9122"/>
      <c r="N9122"/>
      <c r="O9122"/>
      <c r="P9122"/>
      <c r="Q9122"/>
      <c r="R9122"/>
      <c r="S9122"/>
      <c r="T9122"/>
      <c r="U9122"/>
      <c r="V9122"/>
      <c r="W9122"/>
      <c r="X9122"/>
      <c r="Y9122"/>
      <c r="Z9122"/>
    </row>
    <row r="9123" spans="1:26" x14ac:dyDescent="0.25">
      <c r="A9123"/>
      <c r="B9123"/>
      <c r="C9123"/>
      <c r="D9123"/>
      <c r="E9123"/>
      <c r="F9123"/>
      <c r="G9123"/>
      <c r="H9123"/>
      <c r="I9123"/>
      <c r="J9123"/>
      <c r="K9123"/>
      <c r="L9123"/>
      <c r="M9123"/>
      <c r="N9123"/>
      <c r="O9123"/>
      <c r="P9123"/>
      <c r="Q9123"/>
      <c r="R9123"/>
      <c r="S9123"/>
      <c r="T9123"/>
      <c r="U9123"/>
      <c r="V9123"/>
      <c r="W9123"/>
      <c r="X9123"/>
      <c r="Y9123"/>
      <c r="Z9123"/>
    </row>
    <row r="9124" spans="1:26" x14ac:dyDescent="0.25">
      <c r="A9124"/>
      <c r="B9124"/>
      <c r="C9124"/>
      <c r="D9124"/>
      <c r="E9124"/>
      <c r="F9124"/>
      <c r="G9124"/>
      <c r="H9124"/>
      <c r="I9124"/>
      <c r="J9124"/>
      <c r="K9124"/>
      <c r="L9124"/>
      <c r="M9124"/>
      <c r="N9124"/>
      <c r="O9124"/>
      <c r="P9124"/>
      <c r="Q9124"/>
      <c r="R9124"/>
      <c r="S9124"/>
      <c r="T9124"/>
      <c r="U9124"/>
      <c r="V9124"/>
      <c r="W9124"/>
      <c r="X9124"/>
      <c r="Y9124"/>
      <c r="Z9124"/>
    </row>
    <row r="9125" spans="1:26" x14ac:dyDescent="0.25">
      <c r="A9125"/>
      <c r="B9125"/>
      <c r="C9125"/>
      <c r="D9125"/>
      <c r="E9125"/>
      <c r="F9125"/>
      <c r="G9125"/>
      <c r="H9125"/>
      <c r="I9125"/>
      <c r="J9125"/>
      <c r="K9125"/>
      <c r="L9125"/>
      <c r="M9125"/>
      <c r="N9125"/>
      <c r="O9125"/>
      <c r="P9125"/>
      <c r="Q9125"/>
      <c r="R9125"/>
      <c r="S9125"/>
      <c r="T9125"/>
      <c r="U9125"/>
      <c r="V9125"/>
      <c r="W9125"/>
      <c r="X9125"/>
      <c r="Y9125"/>
      <c r="Z9125"/>
    </row>
    <row r="9126" spans="1:26" x14ac:dyDescent="0.25">
      <c r="A9126"/>
      <c r="B9126"/>
      <c r="C9126"/>
      <c r="D9126"/>
      <c r="E9126"/>
      <c r="F9126"/>
      <c r="G9126"/>
      <c r="H9126"/>
      <c r="I9126"/>
      <c r="J9126"/>
      <c r="K9126"/>
      <c r="L9126"/>
      <c r="M9126"/>
      <c r="N9126"/>
      <c r="O9126"/>
      <c r="P9126"/>
      <c r="Q9126"/>
      <c r="R9126"/>
      <c r="S9126"/>
      <c r="T9126"/>
      <c r="U9126"/>
      <c r="V9126"/>
      <c r="W9126"/>
      <c r="X9126"/>
      <c r="Y9126"/>
      <c r="Z9126"/>
    </row>
    <row r="9127" spans="1:26" x14ac:dyDescent="0.25">
      <c r="A9127"/>
      <c r="B9127"/>
      <c r="C9127"/>
      <c r="D9127"/>
      <c r="E9127"/>
      <c r="F9127"/>
      <c r="G9127"/>
      <c r="H9127"/>
      <c r="I9127"/>
      <c r="J9127"/>
      <c r="K9127"/>
      <c r="L9127"/>
      <c r="M9127"/>
      <c r="N9127"/>
      <c r="O9127"/>
      <c r="P9127"/>
      <c r="Q9127"/>
      <c r="R9127"/>
      <c r="S9127"/>
      <c r="T9127"/>
      <c r="U9127"/>
      <c r="V9127"/>
      <c r="W9127"/>
      <c r="X9127"/>
      <c r="Y9127"/>
      <c r="Z9127"/>
    </row>
    <row r="9128" spans="1:26" x14ac:dyDescent="0.25">
      <c r="A9128"/>
      <c r="B9128"/>
      <c r="C9128"/>
      <c r="D9128"/>
      <c r="E9128"/>
      <c r="F9128"/>
      <c r="G9128"/>
      <c r="H9128"/>
      <c r="I9128"/>
      <c r="J9128"/>
      <c r="K9128"/>
      <c r="L9128"/>
      <c r="M9128"/>
      <c r="N9128"/>
      <c r="O9128"/>
      <c r="P9128"/>
      <c r="Q9128"/>
      <c r="R9128"/>
      <c r="S9128"/>
      <c r="T9128"/>
      <c r="U9128"/>
      <c r="V9128"/>
      <c r="W9128"/>
      <c r="X9128"/>
      <c r="Y9128"/>
      <c r="Z9128"/>
    </row>
    <row r="9129" spans="1:26" x14ac:dyDescent="0.25">
      <c r="A9129"/>
      <c r="B9129"/>
      <c r="C9129"/>
      <c r="D9129"/>
      <c r="E9129"/>
      <c r="F9129"/>
      <c r="G9129"/>
      <c r="H9129"/>
      <c r="I9129"/>
      <c r="J9129"/>
      <c r="K9129"/>
      <c r="L9129"/>
      <c r="M9129"/>
      <c r="N9129"/>
      <c r="O9129"/>
      <c r="P9129"/>
      <c r="Q9129"/>
      <c r="R9129"/>
      <c r="S9129"/>
      <c r="T9129"/>
      <c r="U9129"/>
      <c r="V9129"/>
      <c r="W9129"/>
      <c r="X9129"/>
      <c r="Y9129"/>
      <c r="Z9129"/>
    </row>
    <row r="9130" spans="1:26" x14ac:dyDescent="0.25">
      <c r="A9130"/>
      <c r="B9130"/>
      <c r="C9130"/>
      <c r="D9130"/>
      <c r="E9130"/>
      <c r="F9130"/>
      <c r="G9130"/>
      <c r="H9130"/>
      <c r="I9130"/>
      <c r="J9130"/>
      <c r="K9130"/>
      <c r="L9130"/>
      <c r="M9130"/>
      <c r="N9130"/>
      <c r="O9130"/>
      <c r="P9130"/>
      <c r="Q9130"/>
      <c r="R9130"/>
      <c r="S9130"/>
      <c r="T9130"/>
      <c r="U9130"/>
      <c r="V9130"/>
      <c r="W9130"/>
      <c r="X9130"/>
      <c r="Y9130"/>
      <c r="Z9130"/>
    </row>
    <row r="9131" spans="1:26" x14ac:dyDescent="0.25">
      <c r="A9131"/>
      <c r="B9131"/>
      <c r="C9131"/>
      <c r="D9131"/>
      <c r="E9131"/>
      <c r="F9131"/>
      <c r="G9131"/>
      <c r="H9131"/>
      <c r="I9131"/>
      <c r="J9131"/>
      <c r="K9131"/>
      <c r="L9131"/>
      <c r="M9131"/>
      <c r="N9131"/>
      <c r="O9131"/>
      <c r="P9131"/>
      <c r="Q9131"/>
      <c r="R9131"/>
      <c r="S9131"/>
      <c r="T9131"/>
      <c r="U9131"/>
      <c r="V9131"/>
      <c r="W9131"/>
      <c r="X9131"/>
      <c r="Y9131"/>
      <c r="Z9131"/>
    </row>
    <row r="9132" spans="1:26" x14ac:dyDescent="0.25">
      <c r="A9132"/>
      <c r="B9132"/>
      <c r="C9132"/>
      <c r="D9132"/>
      <c r="E9132"/>
      <c r="F9132"/>
      <c r="G9132"/>
      <c r="H9132"/>
      <c r="I9132"/>
      <c r="J9132"/>
      <c r="K9132"/>
      <c r="L9132"/>
      <c r="M9132"/>
      <c r="N9132"/>
      <c r="O9132"/>
      <c r="P9132"/>
      <c r="Q9132"/>
      <c r="R9132"/>
      <c r="S9132"/>
      <c r="T9132"/>
      <c r="U9132"/>
      <c r="V9132"/>
      <c r="W9132"/>
      <c r="X9132"/>
      <c r="Y9132"/>
      <c r="Z9132"/>
    </row>
    <row r="9133" spans="1:26" x14ac:dyDescent="0.25">
      <c r="A9133"/>
      <c r="B9133"/>
      <c r="C9133"/>
      <c r="D9133"/>
      <c r="E9133"/>
      <c r="F9133"/>
      <c r="G9133"/>
      <c r="H9133"/>
      <c r="I9133"/>
      <c r="J9133"/>
      <c r="K9133"/>
      <c r="L9133"/>
      <c r="M9133"/>
      <c r="N9133"/>
      <c r="O9133"/>
      <c r="P9133"/>
      <c r="Q9133"/>
      <c r="R9133"/>
      <c r="S9133"/>
      <c r="T9133"/>
      <c r="U9133"/>
      <c r="V9133"/>
      <c r="W9133"/>
      <c r="X9133"/>
      <c r="Y9133"/>
      <c r="Z9133"/>
    </row>
    <row r="9134" spans="1:26" x14ac:dyDescent="0.25">
      <c r="A9134"/>
      <c r="B9134"/>
      <c r="C9134"/>
      <c r="D9134"/>
      <c r="E9134"/>
      <c r="F9134"/>
      <c r="G9134"/>
      <c r="H9134"/>
      <c r="I9134"/>
      <c r="J9134"/>
      <c r="K9134"/>
      <c r="L9134"/>
      <c r="M9134"/>
      <c r="N9134"/>
      <c r="O9134"/>
      <c r="P9134"/>
      <c r="Q9134"/>
      <c r="R9134"/>
      <c r="S9134"/>
      <c r="T9134"/>
      <c r="U9134"/>
      <c r="V9134"/>
      <c r="W9134"/>
      <c r="X9134"/>
      <c r="Y9134"/>
      <c r="Z9134"/>
    </row>
    <row r="9135" spans="1:26" x14ac:dyDescent="0.25">
      <c r="A9135"/>
      <c r="B9135"/>
      <c r="C9135"/>
      <c r="D9135"/>
      <c r="E9135"/>
      <c r="F9135"/>
      <c r="G9135"/>
      <c r="H9135"/>
      <c r="I9135"/>
      <c r="J9135"/>
      <c r="K9135"/>
      <c r="L9135"/>
      <c r="M9135"/>
      <c r="N9135"/>
      <c r="O9135"/>
      <c r="P9135"/>
      <c r="Q9135"/>
      <c r="R9135"/>
      <c r="S9135"/>
      <c r="T9135"/>
      <c r="U9135"/>
      <c r="V9135"/>
      <c r="W9135"/>
      <c r="X9135"/>
      <c r="Y9135"/>
      <c r="Z9135"/>
    </row>
    <row r="9136" spans="1:26" x14ac:dyDescent="0.25">
      <c r="A9136"/>
      <c r="B9136"/>
      <c r="C9136"/>
      <c r="D9136"/>
      <c r="E9136"/>
      <c r="F9136"/>
      <c r="G9136"/>
      <c r="H9136"/>
      <c r="I9136"/>
      <c r="J9136"/>
      <c r="K9136"/>
      <c r="L9136"/>
      <c r="M9136"/>
      <c r="N9136"/>
      <c r="O9136"/>
      <c r="P9136"/>
      <c r="Q9136"/>
      <c r="R9136"/>
      <c r="S9136"/>
      <c r="T9136"/>
      <c r="U9136"/>
      <c r="V9136"/>
      <c r="W9136"/>
      <c r="X9136"/>
      <c r="Y9136"/>
      <c r="Z9136"/>
    </row>
    <row r="9137" spans="1:26" x14ac:dyDescent="0.25">
      <c r="A9137"/>
      <c r="B9137"/>
      <c r="C9137"/>
      <c r="D9137"/>
      <c r="E9137"/>
      <c r="F9137"/>
      <c r="G9137"/>
      <c r="H9137"/>
      <c r="I9137"/>
      <c r="J9137"/>
      <c r="K9137"/>
      <c r="L9137"/>
      <c r="M9137"/>
      <c r="N9137"/>
      <c r="O9137"/>
      <c r="P9137"/>
      <c r="Q9137"/>
      <c r="R9137"/>
      <c r="S9137"/>
      <c r="T9137"/>
      <c r="U9137"/>
      <c r="V9137"/>
      <c r="W9137"/>
      <c r="X9137"/>
      <c r="Y9137"/>
      <c r="Z9137"/>
    </row>
    <row r="9138" spans="1:26" x14ac:dyDescent="0.25">
      <c r="A9138"/>
      <c r="B9138"/>
      <c r="C9138"/>
      <c r="D9138"/>
      <c r="E9138"/>
      <c r="F9138"/>
      <c r="G9138"/>
      <c r="H9138"/>
      <c r="I9138"/>
      <c r="J9138"/>
      <c r="K9138"/>
      <c r="L9138"/>
      <c r="M9138"/>
      <c r="N9138"/>
      <c r="O9138"/>
      <c r="P9138"/>
      <c r="Q9138"/>
      <c r="R9138"/>
      <c r="S9138"/>
      <c r="T9138"/>
      <c r="U9138"/>
      <c r="V9138"/>
      <c r="W9138"/>
      <c r="X9138"/>
      <c r="Y9138"/>
      <c r="Z9138"/>
    </row>
    <row r="9139" spans="1:26" x14ac:dyDescent="0.25">
      <c r="A9139"/>
      <c r="B9139"/>
      <c r="C9139"/>
      <c r="D9139"/>
      <c r="E9139"/>
      <c r="F9139"/>
      <c r="G9139"/>
      <c r="H9139"/>
      <c r="I9139"/>
      <c r="J9139"/>
      <c r="K9139"/>
      <c r="L9139"/>
      <c r="M9139"/>
      <c r="N9139"/>
      <c r="O9139"/>
      <c r="P9139"/>
      <c r="Q9139"/>
      <c r="R9139"/>
      <c r="S9139"/>
      <c r="T9139"/>
      <c r="U9139"/>
      <c r="V9139"/>
      <c r="W9139"/>
      <c r="X9139"/>
      <c r="Y9139"/>
      <c r="Z9139"/>
    </row>
    <row r="9140" spans="1:26" x14ac:dyDescent="0.25">
      <c r="A9140"/>
      <c r="B9140"/>
      <c r="C9140"/>
      <c r="D9140"/>
      <c r="E9140"/>
      <c r="F9140"/>
      <c r="G9140"/>
      <c r="H9140"/>
      <c r="I9140"/>
      <c r="J9140"/>
      <c r="K9140"/>
      <c r="L9140"/>
      <c r="M9140"/>
      <c r="N9140"/>
      <c r="O9140"/>
      <c r="P9140"/>
      <c r="Q9140"/>
      <c r="R9140"/>
      <c r="S9140"/>
      <c r="T9140"/>
      <c r="U9140"/>
      <c r="V9140"/>
      <c r="W9140"/>
      <c r="X9140"/>
      <c r="Y9140"/>
      <c r="Z9140"/>
    </row>
    <row r="9141" spans="1:26" x14ac:dyDescent="0.25">
      <c r="A9141"/>
      <c r="B9141"/>
      <c r="C9141"/>
      <c r="D9141"/>
      <c r="E9141"/>
      <c r="F9141"/>
      <c r="G9141"/>
      <c r="H9141"/>
      <c r="I9141"/>
      <c r="J9141"/>
      <c r="K9141"/>
      <c r="L9141"/>
      <c r="M9141"/>
      <c r="N9141"/>
      <c r="O9141"/>
      <c r="P9141"/>
      <c r="Q9141"/>
      <c r="R9141"/>
      <c r="S9141"/>
      <c r="T9141"/>
      <c r="U9141"/>
      <c r="V9141"/>
      <c r="W9141"/>
      <c r="X9141"/>
      <c r="Y9141"/>
      <c r="Z9141"/>
    </row>
    <row r="9142" spans="1:26" x14ac:dyDescent="0.25">
      <c r="A9142"/>
      <c r="B9142"/>
      <c r="C9142"/>
      <c r="D9142"/>
      <c r="E9142"/>
      <c r="F9142"/>
      <c r="G9142"/>
      <c r="H9142"/>
      <c r="I9142"/>
      <c r="J9142"/>
      <c r="K9142"/>
      <c r="L9142"/>
      <c r="M9142"/>
      <c r="N9142"/>
      <c r="O9142"/>
      <c r="P9142"/>
      <c r="Q9142"/>
      <c r="R9142"/>
      <c r="S9142"/>
      <c r="T9142"/>
      <c r="U9142"/>
      <c r="V9142"/>
      <c r="W9142"/>
      <c r="X9142"/>
      <c r="Y9142"/>
      <c r="Z9142"/>
    </row>
    <row r="9143" spans="1:26" x14ac:dyDescent="0.25">
      <c r="A9143"/>
      <c r="B9143"/>
      <c r="C9143"/>
      <c r="D9143"/>
      <c r="E9143"/>
      <c r="F9143"/>
      <c r="G9143"/>
      <c r="H9143"/>
      <c r="I9143"/>
      <c r="J9143"/>
      <c r="K9143"/>
      <c r="L9143"/>
      <c r="M9143"/>
      <c r="N9143"/>
      <c r="O9143"/>
      <c r="P9143"/>
      <c r="Q9143"/>
      <c r="R9143"/>
      <c r="S9143"/>
      <c r="T9143"/>
      <c r="U9143"/>
      <c r="V9143"/>
      <c r="W9143"/>
      <c r="X9143"/>
      <c r="Y9143"/>
      <c r="Z9143"/>
    </row>
    <row r="9144" spans="1:26" x14ac:dyDescent="0.25">
      <c r="A9144"/>
      <c r="B9144"/>
      <c r="C9144"/>
      <c r="D9144"/>
      <c r="E9144"/>
      <c r="F9144"/>
      <c r="G9144"/>
      <c r="H9144"/>
      <c r="I9144"/>
      <c r="J9144"/>
      <c r="K9144"/>
      <c r="L9144"/>
      <c r="M9144"/>
      <c r="N9144"/>
      <c r="O9144"/>
      <c r="P9144"/>
      <c r="Q9144"/>
      <c r="R9144"/>
      <c r="S9144"/>
      <c r="T9144"/>
      <c r="U9144"/>
      <c r="V9144"/>
      <c r="W9144"/>
      <c r="X9144"/>
      <c r="Y9144"/>
      <c r="Z9144"/>
    </row>
    <row r="9145" spans="1:26" x14ac:dyDescent="0.25">
      <c r="A9145"/>
      <c r="B9145"/>
      <c r="C9145"/>
      <c r="D9145"/>
      <c r="E9145"/>
      <c r="F9145"/>
      <c r="G9145"/>
      <c r="H9145"/>
      <c r="I9145"/>
      <c r="J9145"/>
      <c r="K9145"/>
      <c r="L9145"/>
      <c r="M9145"/>
      <c r="N9145"/>
      <c r="O9145"/>
      <c r="P9145"/>
      <c r="Q9145"/>
      <c r="R9145"/>
      <c r="S9145"/>
      <c r="T9145"/>
      <c r="U9145"/>
      <c r="V9145"/>
      <c r="W9145"/>
      <c r="X9145"/>
      <c r="Y9145"/>
      <c r="Z9145"/>
    </row>
    <row r="9146" spans="1:26" x14ac:dyDescent="0.25">
      <c r="A9146"/>
      <c r="B9146"/>
      <c r="C9146"/>
      <c r="D9146"/>
      <c r="E9146"/>
      <c r="F9146"/>
      <c r="G9146"/>
      <c r="H9146"/>
      <c r="I9146"/>
      <c r="J9146"/>
      <c r="K9146"/>
      <c r="L9146"/>
      <c r="M9146"/>
      <c r="N9146"/>
      <c r="O9146"/>
      <c r="P9146"/>
      <c r="Q9146"/>
      <c r="R9146"/>
      <c r="S9146"/>
      <c r="T9146"/>
      <c r="U9146"/>
      <c r="V9146"/>
      <c r="W9146"/>
      <c r="X9146"/>
      <c r="Y9146"/>
      <c r="Z9146"/>
    </row>
    <row r="9147" spans="1:26" x14ac:dyDescent="0.25">
      <c r="A9147"/>
      <c r="B9147"/>
      <c r="C9147"/>
      <c r="D9147"/>
      <c r="E9147"/>
      <c r="F9147"/>
      <c r="G9147"/>
      <c r="H9147"/>
      <c r="I9147"/>
      <c r="J9147"/>
      <c r="K9147"/>
      <c r="L9147"/>
      <c r="M9147"/>
      <c r="N9147"/>
      <c r="O9147"/>
      <c r="P9147"/>
      <c r="Q9147"/>
      <c r="R9147"/>
      <c r="S9147"/>
      <c r="T9147"/>
      <c r="U9147"/>
      <c r="V9147"/>
      <c r="W9147"/>
      <c r="X9147"/>
      <c r="Y9147"/>
      <c r="Z9147"/>
    </row>
    <row r="9148" spans="1:26" x14ac:dyDescent="0.25">
      <c r="A9148"/>
      <c r="B9148"/>
      <c r="C9148"/>
      <c r="D9148"/>
      <c r="E9148"/>
      <c r="F9148"/>
      <c r="G9148"/>
      <c r="H9148"/>
      <c r="I9148"/>
      <c r="J9148"/>
      <c r="K9148"/>
      <c r="L9148"/>
      <c r="M9148"/>
      <c r="N9148"/>
      <c r="O9148"/>
      <c r="P9148"/>
      <c r="Q9148"/>
      <c r="R9148"/>
      <c r="S9148"/>
      <c r="T9148"/>
      <c r="U9148"/>
      <c r="V9148"/>
      <c r="W9148"/>
      <c r="X9148"/>
      <c r="Y9148"/>
      <c r="Z9148"/>
    </row>
    <row r="9149" spans="1:26" x14ac:dyDescent="0.25">
      <c r="A9149"/>
      <c r="B9149"/>
      <c r="C9149"/>
      <c r="D9149"/>
      <c r="E9149"/>
      <c r="F9149"/>
      <c r="G9149"/>
      <c r="H9149"/>
      <c r="I9149"/>
      <c r="J9149"/>
      <c r="K9149"/>
      <c r="L9149"/>
      <c r="M9149"/>
      <c r="N9149"/>
      <c r="O9149"/>
      <c r="P9149"/>
      <c r="Q9149"/>
      <c r="R9149"/>
      <c r="S9149"/>
      <c r="T9149"/>
      <c r="U9149"/>
      <c r="V9149"/>
      <c r="W9149"/>
      <c r="X9149"/>
      <c r="Y9149"/>
      <c r="Z9149"/>
    </row>
    <row r="9150" spans="1:26" x14ac:dyDescent="0.25">
      <c r="A9150"/>
      <c r="B9150"/>
      <c r="C9150"/>
      <c r="D9150"/>
      <c r="E9150"/>
      <c r="F9150"/>
      <c r="G9150"/>
      <c r="H9150"/>
      <c r="I9150"/>
      <c r="J9150"/>
      <c r="K9150"/>
      <c r="L9150"/>
      <c r="M9150"/>
      <c r="N9150"/>
      <c r="O9150"/>
      <c r="P9150"/>
      <c r="Q9150"/>
      <c r="R9150"/>
      <c r="S9150"/>
      <c r="T9150"/>
      <c r="U9150"/>
      <c r="V9150"/>
      <c r="W9150"/>
      <c r="X9150"/>
      <c r="Y9150"/>
      <c r="Z9150"/>
    </row>
    <row r="9151" spans="1:26" x14ac:dyDescent="0.25">
      <c r="A9151"/>
      <c r="B9151"/>
      <c r="C9151"/>
      <c r="D9151"/>
      <c r="E9151"/>
      <c r="F9151"/>
      <c r="G9151"/>
      <c r="H9151"/>
      <c r="I9151"/>
      <c r="J9151"/>
      <c r="K9151"/>
      <c r="L9151"/>
      <c r="M9151"/>
      <c r="N9151"/>
      <c r="O9151"/>
      <c r="P9151"/>
      <c r="Q9151"/>
      <c r="R9151"/>
      <c r="S9151"/>
      <c r="T9151"/>
      <c r="U9151"/>
      <c r="V9151"/>
      <c r="W9151"/>
      <c r="X9151"/>
      <c r="Y9151"/>
      <c r="Z9151"/>
    </row>
    <row r="9152" spans="1:26" x14ac:dyDescent="0.25">
      <c r="A9152"/>
      <c r="B9152"/>
      <c r="C9152"/>
      <c r="D9152"/>
      <c r="E9152"/>
      <c r="F9152"/>
      <c r="G9152"/>
      <c r="H9152"/>
      <c r="I9152"/>
      <c r="J9152"/>
      <c r="K9152"/>
      <c r="L9152"/>
      <c r="M9152"/>
      <c r="N9152"/>
      <c r="O9152"/>
      <c r="P9152"/>
      <c r="Q9152"/>
      <c r="R9152"/>
      <c r="S9152"/>
      <c r="T9152"/>
      <c r="U9152"/>
      <c r="V9152"/>
      <c r="W9152"/>
      <c r="X9152"/>
      <c r="Y9152"/>
      <c r="Z9152"/>
    </row>
    <row r="9153" spans="1:26" x14ac:dyDescent="0.25">
      <c r="A9153"/>
      <c r="B9153"/>
      <c r="C9153"/>
      <c r="D9153"/>
      <c r="E9153"/>
      <c r="F9153"/>
      <c r="G9153"/>
      <c r="H9153"/>
      <c r="I9153"/>
      <c r="J9153"/>
      <c r="K9153"/>
      <c r="L9153"/>
      <c r="M9153"/>
      <c r="N9153"/>
      <c r="O9153"/>
      <c r="P9153"/>
      <c r="Q9153"/>
      <c r="R9153"/>
      <c r="S9153"/>
      <c r="T9153"/>
      <c r="U9153"/>
      <c r="V9153"/>
      <c r="W9153"/>
      <c r="X9153"/>
      <c r="Y9153"/>
      <c r="Z9153"/>
    </row>
    <row r="9154" spans="1:26" x14ac:dyDescent="0.25">
      <c r="A9154"/>
      <c r="B9154"/>
      <c r="C9154"/>
      <c r="D9154"/>
      <c r="E9154"/>
      <c r="F9154"/>
      <c r="G9154"/>
      <c r="H9154"/>
      <c r="I9154"/>
      <c r="J9154"/>
      <c r="K9154"/>
      <c r="L9154"/>
      <c r="M9154"/>
      <c r="N9154"/>
      <c r="O9154"/>
      <c r="P9154"/>
      <c r="Q9154"/>
      <c r="R9154"/>
      <c r="S9154"/>
      <c r="T9154"/>
      <c r="U9154"/>
      <c r="V9154"/>
      <c r="W9154"/>
      <c r="X9154"/>
      <c r="Y9154"/>
      <c r="Z9154"/>
    </row>
    <row r="9155" spans="1:26" x14ac:dyDescent="0.25">
      <c r="A9155"/>
      <c r="B9155"/>
      <c r="C9155"/>
      <c r="D9155"/>
      <c r="E9155"/>
      <c r="F9155"/>
      <c r="G9155"/>
      <c r="H9155"/>
      <c r="I9155"/>
      <c r="J9155"/>
      <c r="K9155"/>
      <c r="L9155"/>
      <c r="M9155"/>
      <c r="N9155"/>
      <c r="O9155"/>
      <c r="P9155"/>
      <c r="Q9155"/>
      <c r="R9155"/>
      <c r="S9155"/>
      <c r="T9155"/>
      <c r="U9155"/>
      <c r="V9155"/>
      <c r="W9155"/>
      <c r="X9155"/>
      <c r="Y9155"/>
      <c r="Z9155"/>
    </row>
    <row r="9156" spans="1:26" x14ac:dyDescent="0.25">
      <c r="A9156"/>
      <c r="B9156"/>
      <c r="C9156"/>
      <c r="D9156"/>
      <c r="E9156"/>
      <c r="F9156"/>
      <c r="G9156"/>
      <c r="H9156"/>
      <c r="I9156"/>
      <c r="J9156"/>
      <c r="K9156"/>
      <c r="L9156"/>
      <c r="M9156"/>
      <c r="N9156"/>
      <c r="O9156"/>
      <c r="P9156"/>
      <c r="Q9156"/>
      <c r="R9156"/>
      <c r="S9156"/>
      <c r="T9156"/>
      <c r="U9156"/>
      <c r="V9156"/>
      <c r="W9156"/>
      <c r="X9156"/>
      <c r="Y9156"/>
      <c r="Z9156"/>
    </row>
    <row r="9157" spans="1:26" x14ac:dyDescent="0.25">
      <c r="A9157"/>
      <c r="B9157"/>
      <c r="C9157"/>
      <c r="D9157"/>
      <c r="E9157"/>
      <c r="F9157"/>
      <c r="G9157"/>
      <c r="H9157"/>
      <c r="I9157"/>
      <c r="J9157"/>
      <c r="K9157"/>
      <c r="L9157"/>
      <c r="M9157"/>
      <c r="N9157"/>
      <c r="O9157"/>
      <c r="P9157"/>
      <c r="Q9157"/>
      <c r="R9157"/>
      <c r="S9157"/>
      <c r="T9157"/>
      <c r="U9157"/>
      <c r="V9157"/>
      <c r="W9157"/>
      <c r="X9157"/>
      <c r="Y9157"/>
      <c r="Z9157"/>
    </row>
    <row r="9158" spans="1:26" x14ac:dyDescent="0.25">
      <c r="A9158"/>
      <c r="B9158"/>
      <c r="C9158"/>
      <c r="D9158"/>
      <c r="E9158"/>
      <c r="F9158"/>
      <c r="G9158"/>
      <c r="H9158"/>
      <c r="I9158"/>
      <c r="J9158"/>
      <c r="K9158"/>
      <c r="L9158"/>
      <c r="M9158"/>
      <c r="N9158"/>
      <c r="O9158"/>
      <c r="P9158"/>
      <c r="Q9158"/>
      <c r="R9158"/>
      <c r="S9158"/>
      <c r="T9158"/>
      <c r="U9158"/>
      <c r="V9158"/>
      <c r="W9158"/>
      <c r="X9158"/>
      <c r="Y9158"/>
      <c r="Z9158"/>
    </row>
    <row r="9159" spans="1:26" x14ac:dyDescent="0.25">
      <c r="A9159"/>
      <c r="B9159"/>
      <c r="C9159"/>
      <c r="D9159"/>
      <c r="E9159"/>
      <c r="F9159"/>
      <c r="G9159"/>
      <c r="H9159"/>
      <c r="I9159"/>
      <c r="J9159"/>
      <c r="K9159"/>
      <c r="L9159"/>
      <c r="M9159"/>
      <c r="N9159"/>
      <c r="O9159"/>
      <c r="P9159"/>
      <c r="Q9159"/>
      <c r="R9159"/>
      <c r="S9159"/>
      <c r="T9159"/>
      <c r="U9159"/>
      <c r="V9159"/>
      <c r="W9159"/>
      <c r="X9159"/>
      <c r="Y9159"/>
      <c r="Z9159"/>
    </row>
    <row r="9160" spans="1:26" x14ac:dyDescent="0.25">
      <c r="A9160"/>
      <c r="B9160"/>
      <c r="C9160"/>
      <c r="D9160"/>
      <c r="E9160"/>
      <c r="F9160"/>
      <c r="G9160"/>
      <c r="H9160"/>
      <c r="I9160"/>
      <c r="J9160"/>
      <c r="K9160"/>
      <c r="L9160"/>
      <c r="M9160"/>
      <c r="N9160"/>
      <c r="O9160"/>
      <c r="P9160"/>
      <c r="Q9160"/>
      <c r="R9160"/>
      <c r="S9160"/>
      <c r="T9160"/>
      <c r="U9160"/>
      <c r="V9160"/>
      <c r="W9160"/>
      <c r="X9160"/>
      <c r="Y9160"/>
      <c r="Z9160"/>
    </row>
    <row r="9161" spans="1:26" x14ac:dyDescent="0.25">
      <c r="A9161"/>
      <c r="B9161"/>
      <c r="C9161"/>
      <c r="D9161"/>
      <c r="E9161"/>
      <c r="F9161"/>
      <c r="G9161"/>
      <c r="H9161"/>
      <c r="I9161"/>
      <c r="J9161"/>
      <c r="K9161"/>
      <c r="L9161"/>
      <c r="M9161"/>
      <c r="N9161"/>
      <c r="O9161"/>
      <c r="P9161"/>
      <c r="Q9161"/>
      <c r="R9161"/>
      <c r="S9161"/>
      <c r="T9161"/>
      <c r="U9161"/>
      <c r="V9161"/>
      <c r="W9161"/>
      <c r="X9161"/>
      <c r="Y9161"/>
      <c r="Z9161"/>
    </row>
    <row r="9162" spans="1:26" x14ac:dyDescent="0.25">
      <c r="A9162"/>
      <c r="B9162"/>
      <c r="C9162"/>
      <c r="D9162"/>
      <c r="E9162"/>
      <c r="F9162"/>
      <c r="G9162"/>
      <c r="H9162"/>
      <c r="I9162"/>
      <c r="J9162"/>
      <c r="K9162"/>
      <c r="L9162"/>
      <c r="M9162"/>
      <c r="N9162"/>
      <c r="O9162"/>
      <c r="P9162"/>
      <c r="Q9162"/>
      <c r="R9162"/>
      <c r="S9162"/>
      <c r="T9162"/>
      <c r="U9162"/>
      <c r="V9162"/>
      <c r="W9162"/>
      <c r="X9162"/>
      <c r="Y9162"/>
      <c r="Z9162"/>
    </row>
    <row r="9163" spans="1:26" x14ac:dyDescent="0.25">
      <c r="A9163"/>
      <c r="B9163"/>
      <c r="C9163"/>
      <c r="D9163"/>
      <c r="E9163"/>
      <c r="F9163"/>
      <c r="G9163"/>
      <c r="H9163"/>
      <c r="I9163"/>
      <c r="J9163"/>
      <c r="K9163"/>
      <c r="L9163"/>
      <c r="M9163"/>
      <c r="N9163"/>
      <c r="O9163"/>
      <c r="P9163"/>
      <c r="Q9163"/>
      <c r="R9163"/>
      <c r="S9163"/>
      <c r="T9163"/>
      <c r="U9163"/>
      <c r="V9163"/>
      <c r="W9163"/>
      <c r="X9163"/>
      <c r="Y9163"/>
      <c r="Z9163"/>
    </row>
    <row r="9164" spans="1:26" x14ac:dyDescent="0.25">
      <c r="A9164"/>
      <c r="B9164"/>
      <c r="C9164"/>
      <c r="D9164"/>
      <c r="E9164"/>
      <c r="F9164"/>
      <c r="G9164"/>
      <c r="H9164"/>
      <c r="I9164"/>
      <c r="J9164"/>
      <c r="K9164"/>
      <c r="L9164"/>
      <c r="M9164"/>
      <c r="N9164"/>
      <c r="O9164"/>
      <c r="P9164"/>
      <c r="Q9164"/>
      <c r="R9164"/>
      <c r="S9164"/>
      <c r="T9164"/>
      <c r="U9164"/>
      <c r="V9164"/>
      <c r="W9164"/>
      <c r="X9164"/>
      <c r="Y9164"/>
      <c r="Z9164"/>
    </row>
    <row r="9165" spans="1:26" x14ac:dyDescent="0.25">
      <c r="A9165"/>
      <c r="B9165"/>
      <c r="C9165"/>
      <c r="D9165"/>
      <c r="E9165"/>
      <c r="F9165"/>
      <c r="G9165"/>
      <c r="H9165"/>
      <c r="I9165"/>
      <c r="J9165"/>
      <c r="K9165"/>
      <c r="L9165"/>
      <c r="M9165"/>
      <c r="N9165"/>
      <c r="O9165"/>
      <c r="P9165"/>
      <c r="Q9165"/>
      <c r="R9165"/>
      <c r="S9165"/>
      <c r="T9165"/>
      <c r="U9165"/>
      <c r="V9165"/>
      <c r="W9165"/>
      <c r="X9165"/>
      <c r="Y9165"/>
      <c r="Z9165"/>
    </row>
    <row r="9166" spans="1:26" x14ac:dyDescent="0.25">
      <c r="A9166"/>
      <c r="B9166"/>
      <c r="C9166"/>
      <c r="D9166"/>
      <c r="E9166"/>
      <c r="F9166"/>
      <c r="G9166"/>
      <c r="H9166"/>
      <c r="I9166"/>
      <c r="J9166"/>
      <c r="K9166"/>
      <c r="L9166"/>
      <c r="M9166"/>
      <c r="N9166"/>
      <c r="O9166"/>
      <c r="P9166"/>
      <c r="Q9166"/>
      <c r="R9166"/>
      <c r="S9166"/>
      <c r="T9166"/>
      <c r="U9166"/>
      <c r="V9166"/>
      <c r="W9166"/>
      <c r="X9166"/>
      <c r="Y9166"/>
      <c r="Z9166"/>
    </row>
    <row r="9167" spans="1:26" x14ac:dyDescent="0.25">
      <c r="A9167"/>
      <c r="B9167"/>
      <c r="C9167"/>
      <c r="D9167"/>
      <c r="E9167"/>
      <c r="F9167"/>
      <c r="G9167"/>
      <c r="H9167"/>
      <c r="I9167"/>
      <c r="J9167"/>
      <c r="K9167"/>
      <c r="L9167"/>
      <c r="M9167"/>
      <c r="N9167"/>
      <c r="O9167"/>
      <c r="P9167"/>
      <c r="Q9167"/>
      <c r="R9167"/>
      <c r="S9167"/>
      <c r="T9167"/>
      <c r="U9167"/>
      <c r="V9167"/>
      <c r="W9167"/>
      <c r="X9167"/>
      <c r="Y9167"/>
      <c r="Z9167"/>
    </row>
    <row r="9168" spans="1:26" x14ac:dyDescent="0.25">
      <c r="A9168"/>
      <c r="B9168"/>
      <c r="C9168"/>
      <c r="D9168"/>
      <c r="E9168"/>
      <c r="F9168"/>
      <c r="G9168"/>
      <c r="H9168"/>
      <c r="I9168"/>
      <c r="J9168"/>
      <c r="K9168"/>
      <c r="L9168"/>
      <c r="M9168"/>
      <c r="N9168"/>
      <c r="O9168"/>
      <c r="P9168"/>
      <c r="Q9168"/>
      <c r="R9168"/>
      <c r="S9168"/>
      <c r="T9168"/>
      <c r="U9168"/>
      <c r="V9168"/>
      <c r="W9168"/>
      <c r="X9168"/>
      <c r="Y9168"/>
      <c r="Z9168"/>
    </row>
    <row r="9169" spans="1:26" x14ac:dyDescent="0.25">
      <c r="A9169"/>
      <c r="B9169"/>
      <c r="C9169"/>
      <c r="D9169"/>
      <c r="E9169"/>
      <c r="F9169"/>
      <c r="G9169"/>
      <c r="H9169"/>
      <c r="I9169"/>
      <c r="J9169"/>
      <c r="K9169"/>
      <c r="L9169"/>
      <c r="M9169"/>
      <c r="N9169"/>
      <c r="O9169"/>
      <c r="P9169"/>
      <c r="Q9169"/>
      <c r="R9169"/>
      <c r="S9169"/>
      <c r="T9169"/>
      <c r="U9169"/>
      <c r="V9169"/>
      <c r="W9169"/>
      <c r="X9169"/>
      <c r="Y9169"/>
      <c r="Z9169"/>
    </row>
    <row r="9170" spans="1:26" x14ac:dyDescent="0.25">
      <c r="A9170"/>
      <c r="B9170"/>
      <c r="C9170"/>
      <c r="D9170"/>
      <c r="E9170"/>
      <c r="F9170"/>
      <c r="G9170"/>
      <c r="H9170"/>
      <c r="I9170"/>
      <c r="J9170"/>
      <c r="K9170"/>
      <c r="L9170"/>
      <c r="M9170"/>
      <c r="N9170"/>
      <c r="O9170"/>
      <c r="P9170"/>
      <c r="Q9170"/>
      <c r="R9170"/>
      <c r="S9170"/>
      <c r="T9170"/>
      <c r="U9170"/>
      <c r="V9170"/>
      <c r="W9170"/>
      <c r="X9170"/>
      <c r="Y9170"/>
      <c r="Z9170"/>
    </row>
    <row r="9171" spans="1:26" x14ac:dyDescent="0.25">
      <c r="A9171"/>
      <c r="B9171"/>
      <c r="C9171"/>
      <c r="D9171"/>
      <c r="E9171"/>
      <c r="F9171"/>
      <c r="G9171"/>
      <c r="H9171"/>
      <c r="I9171"/>
      <c r="J9171"/>
      <c r="K9171"/>
      <c r="L9171"/>
      <c r="M9171"/>
      <c r="N9171"/>
      <c r="O9171"/>
      <c r="P9171"/>
      <c r="Q9171"/>
      <c r="R9171"/>
      <c r="S9171"/>
      <c r="T9171"/>
      <c r="U9171"/>
      <c r="V9171"/>
      <c r="W9171"/>
      <c r="X9171"/>
      <c r="Y9171"/>
      <c r="Z9171"/>
    </row>
    <row r="9172" spans="1:26" x14ac:dyDescent="0.25">
      <c r="A9172"/>
      <c r="B9172"/>
      <c r="C9172"/>
      <c r="D9172"/>
      <c r="E9172"/>
      <c r="F9172"/>
      <c r="G9172"/>
      <c r="H9172"/>
      <c r="I9172"/>
      <c r="J9172"/>
      <c r="K9172"/>
      <c r="L9172"/>
      <c r="M9172"/>
      <c r="N9172"/>
      <c r="O9172"/>
      <c r="P9172"/>
      <c r="Q9172"/>
      <c r="R9172"/>
      <c r="S9172"/>
      <c r="T9172"/>
      <c r="U9172"/>
      <c r="V9172"/>
      <c r="W9172"/>
      <c r="X9172"/>
      <c r="Y9172"/>
      <c r="Z9172"/>
    </row>
    <row r="9173" spans="1:26" x14ac:dyDescent="0.25">
      <c r="A9173"/>
      <c r="B9173"/>
      <c r="C9173"/>
      <c r="D9173"/>
      <c r="E9173"/>
      <c r="F9173"/>
      <c r="G9173"/>
      <c r="H9173"/>
      <c r="I9173"/>
      <c r="J9173"/>
      <c r="K9173"/>
      <c r="L9173"/>
      <c r="M9173"/>
      <c r="N9173"/>
      <c r="O9173"/>
      <c r="P9173"/>
      <c r="Q9173"/>
      <c r="R9173"/>
      <c r="S9173"/>
      <c r="T9173"/>
      <c r="U9173"/>
      <c r="V9173"/>
      <c r="W9173"/>
      <c r="X9173"/>
      <c r="Y9173"/>
      <c r="Z9173"/>
    </row>
    <row r="9174" spans="1:26" x14ac:dyDescent="0.25">
      <c r="A9174"/>
      <c r="B9174"/>
      <c r="C9174"/>
      <c r="D9174"/>
      <c r="E9174"/>
      <c r="F9174"/>
      <c r="G9174"/>
      <c r="H9174"/>
      <c r="I9174"/>
      <c r="J9174"/>
      <c r="K9174"/>
      <c r="L9174"/>
      <c r="M9174"/>
      <c r="N9174"/>
      <c r="O9174"/>
      <c r="P9174"/>
      <c r="Q9174"/>
      <c r="R9174"/>
      <c r="S9174"/>
      <c r="T9174"/>
      <c r="U9174"/>
      <c r="V9174"/>
      <c r="W9174"/>
      <c r="X9174"/>
      <c r="Y9174"/>
      <c r="Z9174"/>
    </row>
    <row r="9175" spans="1:26" x14ac:dyDescent="0.25">
      <c r="A9175"/>
      <c r="B9175"/>
      <c r="C9175"/>
      <c r="D9175"/>
      <c r="E9175"/>
      <c r="F9175"/>
      <c r="G9175"/>
      <c r="H9175"/>
      <c r="I9175"/>
      <c r="J9175"/>
      <c r="K9175"/>
      <c r="L9175"/>
      <c r="M9175"/>
      <c r="N9175"/>
      <c r="O9175"/>
      <c r="P9175"/>
      <c r="Q9175"/>
      <c r="R9175"/>
      <c r="S9175"/>
      <c r="T9175"/>
      <c r="U9175"/>
      <c r="V9175"/>
      <c r="W9175"/>
      <c r="X9175"/>
      <c r="Y9175"/>
      <c r="Z9175"/>
    </row>
    <row r="9176" spans="1:26" x14ac:dyDescent="0.25">
      <c r="A9176"/>
      <c r="B9176"/>
      <c r="C9176"/>
      <c r="D9176"/>
      <c r="E9176"/>
      <c r="F9176"/>
      <c r="G9176"/>
      <c r="H9176"/>
      <c r="I9176"/>
      <c r="J9176"/>
      <c r="K9176"/>
      <c r="L9176"/>
      <c r="M9176"/>
      <c r="N9176"/>
      <c r="O9176"/>
      <c r="P9176"/>
      <c r="Q9176"/>
      <c r="R9176"/>
      <c r="S9176"/>
      <c r="T9176"/>
      <c r="U9176"/>
      <c r="V9176"/>
      <c r="W9176"/>
      <c r="X9176"/>
      <c r="Y9176"/>
      <c r="Z9176"/>
    </row>
    <row r="9177" spans="1:26" x14ac:dyDescent="0.25">
      <c r="A9177"/>
      <c r="B9177"/>
      <c r="C9177"/>
      <c r="D9177"/>
      <c r="E9177"/>
      <c r="F9177"/>
      <c r="G9177"/>
      <c r="H9177"/>
      <c r="I9177"/>
      <c r="J9177"/>
      <c r="K9177"/>
      <c r="L9177"/>
      <c r="M9177"/>
      <c r="N9177"/>
      <c r="O9177"/>
      <c r="P9177"/>
      <c r="Q9177"/>
      <c r="R9177"/>
      <c r="S9177"/>
      <c r="T9177"/>
      <c r="U9177"/>
      <c r="V9177"/>
      <c r="W9177"/>
      <c r="X9177"/>
      <c r="Y9177"/>
      <c r="Z9177"/>
    </row>
    <row r="9178" spans="1:26" x14ac:dyDescent="0.25">
      <c r="A9178"/>
      <c r="B9178"/>
      <c r="C9178"/>
      <c r="D9178"/>
      <c r="E9178"/>
      <c r="F9178"/>
      <c r="G9178"/>
      <c r="H9178"/>
      <c r="I9178"/>
      <c r="J9178"/>
      <c r="K9178"/>
      <c r="L9178"/>
      <c r="M9178"/>
      <c r="N9178"/>
      <c r="O9178"/>
      <c r="P9178"/>
      <c r="Q9178"/>
      <c r="R9178"/>
      <c r="S9178"/>
      <c r="T9178"/>
      <c r="U9178"/>
      <c r="V9178"/>
      <c r="W9178"/>
      <c r="X9178"/>
      <c r="Y9178"/>
      <c r="Z9178"/>
    </row>
    <row r="9179" spans="1:26" x14ac:dyDescent="0.25">
      <c r="A9179"/>
      <c r="B9179"/>
      <c r="C9179"/>
      <c r="D9179"/>
      <c r="E9179"/>
      <c r="F9179"/>
      <c r="G9179"/>
      <c r="H9179"/>
      <c r="I9179"/>
      <c r="J9179"/>
      <c r="K9179"/>
      <c r="L9179"/>
      <c r="M9179"/>
      <c r="N9179"/>
      <c r="O9179"/>
      <c r="P9179"/>
      <c r="Q9179"/>
      <c r="R9179"/>
      <c r="S9179"/>
      <c r="T9179"/>
      <c r="U9179"/>
      <c r="V9179"/>
      <c r="W9179"/>
      <c r="X9179"/>
      <c r="Y9179"/>
      <c r="Z9179"/>
    </row>
    <row r="9180" spans="1:26" x14ac:dyDescent="0.25">
      <c r="A9180"/>
      <c r="B9180"/>
      <c r="C9180"/>
      <c r="D9180"/>
      <c r="E9180"/>
      <c r="F9180"/>
      <c r="G9180"/>
      <c r="H9180"/>
      <c r="I9180"/>
      <c r="J9180"/>
      <c r="K9180"/>
      <c r="L9180"/>
      <c r="M9180"/>
      <c r="N9180"/>
      <c r="O9180"/>
      <c r="P9180"/>
      <c r="Q9180"/>
      <c r="R9180"/>
      <c r="S9180"/>
      <c r="T9180"/>
      <c r="U9180"/>
      <c r="V9180"/>
      <c r="W9180"/>
      <c r="X9180"/>
      <c r="Y9180"/>
      <c r="Z9180"/>
    </row>
    <row r="9181" spans="1:26" x14ac:dyDescent="0.25">
      <c r="A9181"/>
      <c r="B9181"/>
      <c r="C9181"/>
      <c r="D9181"/>
      <c r="E9181"/>
      <c r="F9181"/>
      <c r="G9181"/>
      <c r="H9181"/>
      <c r="I9181"/>
      <c r="J9181"/>
      <c r="K9181"/>
      <c r="L9181"/>
      <c r="M9181"/>
      <c r="N9181"/>
      <c r="O9181"/>
      <c r="P9181"/>
      <c r="Q9181"/>
      <c r="R9181"/>
      <c r="S9181"/>
      <c r="T9181"/>
      <c r="U9181"/>
      <c r="V9181"/>
      <c r="W9181"/>
      <c r="X9181"/>
      <c r="Y9181"/>
      <c r="Z9181"/>
    </row>
    <row r="9182" spans="1:26" x14ac:dyDescent="0.25">
      <c r="A9182"/>
      <c r="B9182"/>
      <c r="C9182"/>
      <c r="D9182"/>
      <c r="E9182"/>
      <c r="F9182"/>
      <c r="G9182"/>
      <c r="H9182"/>
      <c r="I9182"/>
      <c r="J9182"/>
      <c r="K9182"/>
      <c r="L9182"/>
      <c r="M9182"/>
      <c r="N9182"/>
      <c r="O9182"/>
      <c r="P9182"/>
      <c r="Q9182"/>
      <c r="R9182"/>
      <c r="S9182"/>
      <c r="T9182"/>
      <c r="U9182"/>
      <c r="V9182"/>
      <c r="W9182"/>
      <c r="X9182"/>
      <c r="Y9182"/>
      <c r="Z9182"/>
    </row>
    <row r="9183" spans="1:26" x14ac:dyDescent="0.25">
      <c r="A9183"/>
      <c r="B9183"/>
      <c r="C9183"/>
      <c r="D9183"/>
      <c r="E9183"/>
      <c r="F9183"/>
      <c r="G9183"/>
      <c r="H9183"/>
      <c r="I9183"/>
      <c r="J9183"/>
      <c r="K9183"/>
      <c r="L9183"/>
      <c r="M9183"/>
      <c r="N9183"/>
      <c r="O9183"/>
      <c r="P9183"/>
      <c r="Q9183"/>
      <c r="R9183"/>
      <c r="S9183"/>
      <c r="T9183"/>
      <c r="U9183"/>
      <c r="V9183"/>
      <c r="W9183"/>
      <c r="X9183"/>
      <c r="Y9183"/>
      <c r="Z9183"/>
    </row>
    <row r="9184" spans="1:26" x14ac:dyDescent="0.25">
      <c r="A9184"/>
      <c r="B9184"/>
      <c r="C9184"/>
      <c r="D9184"/>
      <c r="E9184"/>
      <c r="F9184"/>
      <c r="G9184"/>
      <c r="H9184"/>
      <c r="I9184"/>
      <c r="J9184"/>
      <c r="K9184"/>
      <c r="L9184"/>
      <c r="M9184"/>
      <c r="N9184"/>
      <c r="O9184"/>
      <c r="P9184"/>
      <c r="Q9184"/>
      <c r="R9184"/>
      <c r="S9184"/>
      <c r="T9184"/>
      <c r="U9184"/>
      <c r="V9184"/>
      <c r="W9184"/>
      <c r="X9184"/>
      <c r="Y9184"/>
      <c r="Z9184"/>
    </row>
    <row r="9185" spans="1:26" x14ac:dyDescent="0.25">
      <c r="A9185"/>
      <c r="B9185"/>
      <c r="C9185"/>
      <c r="D9185"/>
      <c r="E9185"/>
      <c r="F9185"/>
      <c r="G9185"/>
      <c r="H9185"/>
      <c r="I9185"/>
      <c r="J9185"/>
      <c r="K9185"/>
      <c r="L9185"/>
      <c r="M9185"/>
      <c r="N9185"/>
      <c r="O9185"/>
      <c r="P9185"/>
      <c r="Q9185"/>
      <c r="R9185"/>
      <c r="S9185"/>
      <c r="T9185"/>
      <c r="U9185"/>
      <c r="V9185"/>
      <c r="W9185"/>
      <c r="X9185"/>
      <c r="Y9185"/>
      <c r="Z9185"/>
    </row>
    <row r="9186" spans="1:26" x14ac:dyDescent="0.25">
      <c r="A9186"/>
      <c r="B9186"/>
      <c r="C9186"/>
      <c r="D9186"/>
      <c r="E9186"/>
      <c r="F9186"/>
      <c r="G9186"/>
      <c r="H9186"/>
      <c r="I9186"/>
      <c r="J9186"/>
      <c r="K9186"/>
      <c r="L9186"/>
      <c r="M9186"/>
      <c r="N9186"/>
      <c r="O9186"/>
      <c r="P9186"/>
      <c r="Q9186"/>
      <c r="R9186"/>
      <c r="S9186"/>
      <c r="T9186"/>
      <c r="U9186"/>
      <c r="V9186"/>
      <c r="W9186"/>
      <c r="X9186"/>
      <c r="Y9186"/>
      <c r="Z9186"/>
    </row>
    <row r="9187" spans="1:26" x14ac:dyDescent="0.25">
      <c r="A9187"/>
      <c r="B9187"/>
      <c r="C9187"/>
      <c r="D9187"/>
      <c r="E9187"/>
      <c r="F9187"/>
      <c r="G9187"/>
      <c r="H9187"/>
      <c r="I9187"/>
      <c r="J9187"/>
      <c r="K9187"/>
      <c r="L9187"/>
      <c r="M9187"/>
      <c r="N9187"/>
      <c r="O9187"/>
      <c r="P9187"/>
      <c r="Q9187"/>
      <c r="R9187"/>
      <c r="S9187"/>
      <c r="T9187"/>
      <c r="U9187"/>
      <c r="V9187"/>
      <c r="W9187"/>
      <c r="X9187"/>
      <c r="Y9187"/>
      <c r="Z9187"/>
    </row>
    <row r="9188" spans="1:26" x14ac:dyDescent="0.25">
      <c r="A9188"/>
      <c r="B9188"/>
      <c r="C9188"/>
      <c r="D9188"/>
      <c r="E9188"/>
      <c r="F9188"/>
      <c r="G9188"/>
      <c r="H9188"/>
      <c r="I9188"/>
      <c r="J9188"/>
      <c r="K9188"/>
      <c r="L9188"/>
      <c r="M9188"/>
      <c r="N9188"/>
      <c r="O9188"/>
      <c r="P9188"/>
      <c r="Q9188"/>
      <c r="R9188"/>
      <c r="S9188"/>
      <c r="T9188"/>
      <c r="U9188"/>
      <c r="V9188"/>
      <c r="W9188"/>
      <c r="X9188"/>
      <c r="Y9188"/>
      <c r="Z9188"/>
    </row>
    <row r="9189" spans="1:26" x14ac:dyDescent="0.25">
      <c r="A9189"/>
      <c r="B9189"/>
      <c r="C9189"/>
      <c r="D9189"/>
      <c r="E9189"/>
      <c r="F9189"/>
      <c r="G9189"/>
      <c r="H9189"/>
      <c r="I9189"/>
      <c r="J9189"/>
      <c r="K9189"/>
      <c r="L9189"/>
      <c r="M9189"/>
      <c r="N9189"/>
      <c r="O9189"/>
      <c r="P9189"/>
      <c r="Q9189"/>
      <c r="R9189"/>
      <c r="S9189"/>
      <c r="T9189"/>
      <c r="U9189"/>
      <c r="V9189"/>
      <c r="W9189"/>
      <c r="X9189"/>
      <c r="Y9189"/>
      <c r="Z9189"/>
    </row>
    <row r="9190" spans="1:26" x14ac:dyDescent="0.25">
      <c r="A9190"/>
      <c r="B9190"/>
      <c r="C9190"/>
      <c r="D9190"/>
      <c r="E9190"/>
      <c r="F9190"/>
      <c r="G9190"/>
      <c r="H9190"/>
      <c r="I9190"/>
      <c r="J9190"/>
      <c r="K9190"/>
      <c r="L9190"/>
      <c r="M9190"/>
      <c r="N9190"/>
      <c r="O9190"/>
      <c r="P9190"/>
      <c r="Q9190"/>
      <c r="R9190"/>
      <c r="S9190"/>
      <c r="T9190"/>
      <c r="U9190"/>
      <c r="V9190"/>
      <c r="W9190"/>
      <c r="X9190"/>
      <c r="Y9190"/>
      <c r="Z9190"/>
    </row>
    <row r="9191" spans="1:26" x14ac:dyDescent="0.25">
      <c r="A9191"/>
      <c r="B9191"/>
      <c r="C9191"/>
      <c r="D9191"/>
      <c r="E9191"/>
      <c r="F9191"/>
      <c r="G9191"/>
      <c r="H9191"/>
      <c r="I9191"/>
      <c r="J9191"/>
      <c r="K9191"/>
      <c r="L9191"/>
      <c r="M9191"/>
      <c r="N9191"/>
      <c r="O9191"/>
      <c r="P9191"/>
      <c r="Q9191"/>
      <c r="R9191"/>
      <c r="S9191"/>
      <c r="T9191"/>
      <c r="U9191"/>
      <c r="V9191"/>
      <c r="W9191"/>
      <c r="X9191"/>
      <c r="Y9191"/>
      <c r="Z9191"/>
    </row>
    <row r="9192" spans="1:26" x14ac:dyDescent="0.25">
      <c r="A9192"/>
      <c r="B9192"/>
      <c r="C9192"/>
      <c r="D9192"/>
      <c r="E9192"/>
      <c r="F9192"/>
      <c r="G9192"/>
      <c r="H9192"/>
      <c r="I9192"/>
      <c r="J9192"/>
      <c r="K9192"/>
      <c r="L9192"/>
      <c r="M9192"/>
      <c r="N9192"/>
      <c r="O9192"/>
      <c r="P9192"/>
      <c r="Q9192"/>
      <c r="R9192"/>
      <c r="S9192"/>
      <c r="T9192"/>
      <c r="U9192"/>
      <c r="V9192"/>
      <c r="W9192"/>
      <c r="X9192"/>
      <c r="Y9192"/>
      <c r="Z9192"/>
    </row>
    <row r="9193" spans="1:26" x14ac:dyDescent="0.25">
      <c r="A9193"/>
      <c r="B9193"/>
      <c r="C9193"/>
      <c r="D9193"/>
      <c r="E9193"/>
      <c r="F9193"/>
      <c r="G9193"/>
      <c r="H9193"/>
      <c r="I9193"/>
      <c r="J9193"/>
      <c r="K9193"/>
      <c r="L9193"/>
      <c r="M9193"/>
      <c r="N9193"/>
      <c r="O9193"/>
      <c r="P9193"/>
      <c r="Q9193"/>
      <c r="R9193"/>
      <c r="S9193"/>
      <c r="T9193"/>
      <c r="U9193"/>
      <c r="V9193"/>
      <c r="W9193"/>
      <c r="X9193"/>
      <c r="Y9193"/>
      <c r="Z9193"/>
    </row>
    <row r="9194" spans="1:26" x14ac:dyDescent="0.25">
      <c r="A9194"/>
      <c r="B9194"/>
      <c r="C9194"/>
      <c r="D9194"/>
      <c r="E9194"/>
      <c r="F9194"/>
      <c r="G9194"/>
      <c r="H9194"/>
      <c r="I9194"/>
      <c r="J9194"/>
      <c r="K9194"/>
      <c r="L9194"/>
      <c r="M9194"/>
      <c r="N9194"/>
      <c r="O9194"/>
      <c r="P9194"/>
      <c r="Q9194"/>
      <c r="R9194"/>
      <c r="S9194"/>
      <c r="T9194"/>
      <c r="U9194"/>
      <c r="V9194"/>
      <c r="W9194"/>
      <c r="X9194"/>
      <c r="Y9194"/>
      <c r="Z9194"/>
    </row>
    <row r="9195" spans="1:26" x14ac:dyDescent="0.25">
      <c r="A9195"/>
      <c r="B9195"/>
      <c r="C9195"/>
      <c r="D9195"/>
      <c r="E9195"/>
      <c r="F9195"/>
      <c r="G9195"/>
      <c r="H9195"/>
      <c r="I9195"/>
      <c r="J9195"/>
      <c r="K9195"/>
      <c r="L9195"/>
      <c r="M9195"/>
      <c r="N9195"/>
      <c r="O9195"/>
      <c r="P9195"/>
      <c r="Q9195"/>
      <c r="R9195"/>
      <c r="S9195"/>
      <c r="T9195"/>
      <c r="U9195"/>
      <c r="V9195"/>
      <c r="W9195"/>
      <c r="X9195"/>
      <c r="Y9195"/>
      <c r="Z9195"/>
    </row>
    <row r="9196" spans="1:26" x14ac:dyDescent="0.25">
      <c r="A9196"/>
      <c r="B9196"/>
      <c r="C9196"/>
      <c r="D9196"/>
      <c r="E9196"/>
      <c r="F9196"/>
      <c r="G9196"/>
      <c r="H9196"/>
      <c r="I9196"/>
      <c r="J9196"/>
      <c r="K9196"/>
      <c r="L9196"/>
      <c r="M9196"/>
      <c r="N9196"/>
      <c r="O9196"/>
      <c r="P9196"/>
      <c r="Q9196"/>
      <c r="R9196"/>
      <c r="S9196"/>
      <c r="T9196"/>
      <c r="U9196"/>
      <c r="V9196"/>
      <c r="W9196"/>
      <c r="X9196"/>
      <c r="Y9196"/>
      <c r="Z9196"/>
    </row>
    <row r="9197" spans="1:26" x14ac:dyDescent="0.25">
      <c r="A9197"/>
      <c r="B9197"/>
      <c r="C9197"/>
      <c r="D9197"/>
      <c r="E9197"/>
      <c r="F9197"/>
      <c r="G9197"/>
      <c r="H9197"/>
      <c r="I9197"/>
      <c r="J9197"/>
      <c r="K9197"/>
      <c r="L9197"/>
      <c r="M9197"/>
      <c r="N9197"/>
      <c r="O9197"/>
      <c r="P9197"/>
      <c r="Q9197"/>
      <c r="R9197"/>
      <c r="S9197"/>
      <c r="T9197"/>
      <c r="U9197"/>
      <c r="V9197"/>
      <c r="W9197"/>
      <c r="X9197"/>
      <c r="Y9197"/>
      <c r="Z9197"/>
    </row>
    <row r="9198" spans="1:26" x14ac:dyDescent="0.25">
      <c r="A9198"/>
      <c r="B9198"/>
      <c r="C9198"/>
      <c r="D9198"/>
      <c r="E9198"/>
      <c r="F9198"/>
      <c r="G9198"/>
      <c r="H9198"/>
      <c r="I9198"/>
      <c r="J9198"/>
      <c r="K9198"/>
      <c r="L9198"/>
      <c r="M9198"/>
      <c r="N9198"/>
      <c r="O9198"/>
      <c r="P9198"/>
      <c r="Q9198"/>
      <c r="R9198"/>
      <c r="S9198"/>
      <c r="T9198"/>
      <c r="U9198"/>
      <c r="V9198"/>
      <c r="W9198"/>
      <c r="X9198"/>
      <c r="Y9198"/>
      <c r="Z9198"/>
    </row>
    <row r="9199" spans="1:26" x14ac:dyDescent="0.25">
      <c r="A9199"/>
      <c r="B9199"/>
      <c r="C9199"/>
      <c r="D9199"/>
      <c r="E9199"/>
      <c r="F9199"/>
      <c r="G9199"/>
      <c r="H9199"/>
      <c r="I9199"/>
      <c r="J9199"/>
      <c r="K9199"/>
      <c r="L9199"/>
      <c r="M9199"/>
      <c r="N9199"/>
      <c r="O9199"/>
      <c r="P9199"/>
      <c r="Q9199"/>
      <c r="R9199"/>
      <c r="S9199"/>
      <c r="T9199"/>
      <c r="U9199"/>
      <c r="V9199"/>
      <c r="W9199"/>
      <c r="X9199"/>
      <c r="Y9199"/>
      <c r="Z9199"/>
    </row>
    <row r="9200" spans="1:26" x14ac:dyDescent="0.25">
      <c r="A9200"/>
      <c r="B9200"/>
      <c r="C9200"/>
      <c r="D9200"/>
      <c r="E9200"/>
      <c r="F9200"/>
      <c r="G9200"/>
      <c r="H9200"/>
      <c r="I9200"/>
      <c r="J9200"/>
      <c r="K9200"/>
      <c r="L9200"/>
      <c r="M9200"/>
      <c r="N9200"/>
      <c r="O9200"/>
      <c r="P9200"/>
      <c r="Q9200"/>
      <c r="R9200"/>
      <c r="S9200"/>
      <c r="T9200"/>
      <c r="U9200"/>
      <c r="V9200"/>
      <c r="W9200"/>
      <c r="X9200"/>
      <c r="Y9200"/>
      <c r="Z9200"/>
    </row>
    <row r="9201" spans="1:26" x14ac:dyDescent="0.25">
      <c r="A9201"/>
      <c r="B9201"/>
      <c r="C9201"/>
      <c r="D9201"/>
      <c r="E9201"/>
      <c r="F9201"/>
      <c r="G9201"/>
      <c r="H9201"/>
      <c r="I9201"/>
      <c r="J9201"/>
      <c r="K9201"/>
      <c r="L9201"/>
      <c r="M9201"/>
      <c r="N9201"/>
      <c r="O9201"/>
      <c r="P9201"/>
      <c r="Q9201"/>
      <c r="R9201"/>
      <c r="S9201"/>
      <c r="T9201"/>
      <c r="U9201"/>
      <c r="V9201"/>
      <c r="W9201"/>
      <c r="X9201"/>
      <c r="Y9201"/>
      <c r="Z9201"/>
    </row>
    <row r="9202" spans="1:26" x14ac:dyDescent="0.25">
      <c r="A9202"/>
      <c r="B9202"/>
      <c r="C9202"/>
      <c r="D9202"/>
      <c r="E9202"/>
      <c r="F9202"/>
      <c r="G9202"/>
      <c r="H9202"/>
      <c r="I9202"/>
      <c r="J9202"/>
      <c r="K9202"/>
      <c r="L9202"/>
      <c r="M9202"/>
      <c r="N9202"/>
      <c r="O9202"/>
      <c r="P9202"/>
      <c r="Q9202"/>
      <c r="R9202"/>
      <c r="S9202"/>
      <c r="T9202"/>
      <c r="U9202"/>
      <c r="V9202"/>
      <c r="W9202"/>
      <c r="X9202"/>
      <c r="Y9202"/>
      <c r="Z9202"/>
    </row>
    <row r="9203" spans="1:26" x14ac:dyDescent="0.25">
      <c r="A9203"/>
      <c r="B9203"/>
      <c r="C9203"/>
      <c r="D9203"/>
      <c r="E9203"/>
      <c r="F9203"/>
      <c r="G9203"/>
      <c r="H9203"/>
      <c r="I9203"/>
      <c r="J9203"/>
      <c r="K9203"/>
      <c r="L9203"/>
      <c r="M9203"/>
      <c r="N9203"/>
      <c r="O9203"/>
      <c r="P9203"/>
      <c r="Q9203"/>
      <c r="R9203"/>
      <c r="S9203"/>
      <c r="T9203"/>
      <c r="U9203"/>
      <c r="V9203"/>
      <c r="W9203"/>
      <c r="X9203"/>
      <c r="Y9203"/>
      <c r="Z9203"/>
    </row>
    <row r="9204" spans="1:26" x14ac:dyDescent="0.25">
      <c r="A9204"/>
      <c r="B9204"/>
      <c r="C9204"/>
      <c r="D9204"/>
      <c r="E9204"/>
      <c r="F9204"/>
      <c r="G9204"/>
      <c r="H9204"/>
      <c r="I9204"/>
      <c r="J9204"/>
      <c r="K9204"/>
      <c r="L9204"/>
      <c r="M9204"/>
      <c r="N9204"/>
      <c r="O9204"/>
      <c r="P9204"/>
      <c r="Q9204"/>
      <c r="R9204"/>
      <c r="S9204"/>
      <c r="T9204"/>
      <c r="U9204"/>
      <c r="V9204"/>
      <c r="W9204"/>
      <c r="X9204"/>
      <c r="Y9204"/>
      <c r="Z9204"/>
    </row>
    <row r="9205" spans="1:26" x14ac:dyDescent="0.25">
      <c r="A9205"/>
      <c r="B9205"/>
      <c r="C9205"/>
      <c r="D9205"/>
      <c r="E9205"/>
      <c r="F9205"/>
      <c r="G9205"/>
      <c r="H9205"/>
      <c r="I9205"/>
      <c r="J9205"/>
      <c r="K9205"/>
      <c r="L9205"/>
      <c r="M9205"/>
      <c r="N9205"/>
      <c r="O9205"/>
      <c r="P9205"/>
      <c r="Q9205"/>
      <c r="R9205"/>
      <c r="S9205"/>
      <c r="T9205"/>
      <c r="U9205"/>
      <c r="V9205"/>
      <c r="W9205"/>
      <c r="X9205"/>
      <c r="Y9205"/>
      <c r="Z9205"/>
    </row>
    <row r="9206" spans="1:26" x14ac:dyDescent="0.25">
      <c r="A9206"/>
      <c r="B9206"/>
      <c r="C9206"/>
      <c r="D9206"/>
      <c r="E9206"/>
      <c r="F9206"/>
      <c r="G9206"/>
      <c r="H9206"/>
      <c r="I9206"/>
      <c r="J9206"/>
      <c r="K9206"/>
      <c r="L9206"/>
      <c r="M9206"/>
      <c r="N9206"/>
      <c r="O9206"/>
      <c r="P9206"/>
      <c r="Q9206"/>
      <c r="R9206"/>
      <c r="S9206"/>
      <c r="T9206"/>
      <c r="U9206"/>
      <c r="V9206"/>
      <c r="W9206"/>
      <c r="X9206"/>
      <c r="Y9206"/>
      <c r="Z9206"/>
    </row>
    <row r="9207" spans="1:26" x14ac:dyDescent="0.25">
      <c r="A9207"/>
      <c r="B9207"/>
      <c r="C9207"/>
      <c r="D9207"/>
      <c r="E9207"/>
      <c r="F9207"/>
      <c r="G9207"/>
      <c r="H9207"/>
      <c r="I9207"/>
      <c r="J9207"/>
      <c r="K9207"/>
      <c r="L9207"/>
      <c r="M9207"/>
      <c r="N9207"/>
      <c r="O9207"/>
      <c r="P9207"/>
      <c r="Q9207"/>
      <c r="R9207"/>
      <c r="S9207"/>
      <c r="T9207"/>
      <c r="U9207"/>
      <c r="V9207"/>
      <c r="W9207"/>
      <c r="X9207"/>
      <c r="Y9207"/>
      <c r="Z9207"/>
    </row>
    <row r="9208" spans="1:26" x14ac:dyDescent="0.25">
      <c r="A9208"/>
      <c r="B9208"/>
      <c r="C9208"/>
      <c r="D9208"/>
      <c r="E9208"/>
      <c r="F9208"/>
      <c r="G9208"/>
      <c r="H9208"/>
      <c r="I9208"/>
      <c r="J9208"/>
      <c r="K9208"/>
      <c r="L9208"/>
      <c r="M9208"/>
      <c r="N9208"/>
      <c r="O9208"/>
      <c r="P9208"/>
      <c r="Q9208"/>
      <c r="R9208"/>
      <c r="S9208"/>
      <c r="T9208"/>
      <c r="U9208"/>
      <c r="V9208"/>
      <c r="W9208"/>
      <c r="X9208"/>
      <c r="Y9208"/>
      <c r="Z9208"/>
    </row>
    <row r="9209" spans="1:26" x14ac:dyDescent="0.25">
      <c r="A9209"/>
      <c r="B9209"/>
      <c r="C9209"/>
      <c r="D9209"/>
      <c r="E9209"/>
      <c r="F9209"/>
      <c r="G9209"/>
      <c r="H9209"/>
      <c r="I9209"/>
      <c r="J9209"/>
      <c r="K9209"/>
      <c r="L9209"/>
      <c r="M9209"/>
      <c r="N9209"/>
      <c r="O9209"/>
      <c r="P9209"/>
      <c r="Q9209"/>
      <c r="R9209"/>
      <c r="S9209"/>
      <c r="T9209"/>
      <c r="U9209"/>
      <c r="V9209"/>
      <c r="W9209"/>
      <c r="X9209"/>
      <c r="Y9209"/>
      <c r="Z9209"/>
    </row>
    <row r="9210" spans="1:26" x14ac:dyDescent="0.25">
      <c r="A9210"/>
      <c r="B9210"/>
      <c r="C9210"/>
      <c r="D9210"/>
      <c r="E9210"/>
      <c r="F9210"/>
      <c r="G9210"/>
      <c r="H9210"/>
      <c r="I9210"/>
      <c r="J9210"/>
      <c r="K9210"/>
      <c r="L9210"/>
      <c r="M9210"/>
      <c r="N9210"/>
      <c r="O9210"/>
      <c r="P9210"/>
      <c r="Q9210"/>
      <c r="R9210"/>
      <c r="S9210"/>
      <c r="T9210"/>
      <c r="U9210"/>
      <c r="V9210"/>
      <c r="W9210"/>
      <c r="X9210"/>
      <c r="Y9210"/>
      <c r="Z9210"/>
    </row>
    <row r="9211" spans="1:26" x14ac:dyDescent="0.25">
      <c r="A9211"/>
      <c r="B9211"/>
      <c r="C9211"/>
      <c r="D9211"/>
      <c r="E9211"/>
      <c r="F9211"/>
      <c r="G9211"/>
      <c r="H9211"/>
      <c r="I9211"/>
      <c r="J9211"/>
      <c r="K9211"/>
      <c r="L9211"/>
      <c r="M9211"/>
      <c r="N9211"/>
      <c r="O9211"/>
      <c r="P9211"/>
      <c r="Q9211"/>
      <c r="R9211"/>
      <c r="S9211"/>
      <c r="T9211"/>
      <c r="U9211"/>
      <c r="V9211"/>
      <c r="W9211"/>
      <c r="X9211"/>
      <c r="Y9211"/>
      <c r="Z9211"/>
    </row>
    <row r="9212" spans="1:26" x14ac:dyDescent="0.25">
      <c r="A9212"/>
      <c r="B9212"/>
      <c r="C9212"/>
      <c r="D9212"/>
      <c r="E9212"/>
      <c r="F9212"/>
      <c r="G9212"/>
      <c r="H9212"/>
      <c r="I9212"/>
      <c r="J9212"/>
      <c r="K9212"/>
      <c r="L9212"/>
      <c r="M9212"/>
      <c r="N9212"/>
      <c r="O9212"/>
      <c r="P9212"/>
      <c r="Q9212"/>
      <c r="R9212"/>
      <c r="S9212"/>
      <c r="T9212"/>
      <c r="U9212"/>
      <c r="V9212"/>
      <c r="W9212"/>
      <c r="X9212"/>
      <c r="Y9212"/>
      <c r="Z9212"/>
    </row>
    <row r="9213" spans="1:26" x14ac:dyDescent="0.25">
      <c r="A9213"/>
      <c r="B9213"/>
      <c r="C9213"/>
      <c r="D9213"/>
      <c r="E9213"/>
      <c r="F9213"/>
      <c r="G9213"/>
      <c r="H9213"/>
      <c r="I9213"/>
      <c r="J9213"/>
      <c r="K9213"/>
      <c r="L9213"/>
      <c r="M9213"/>
      <c r="N9213"/>
      <c r="O9213"/>
      <c r="P9213"/>
      <c r="Q9213"/>
      <c r="R9213"/>
      <c r="S9213"/>
      <c r="T9213"/>
      <c r="U9213"/>
      <c r="V9213"/>
      <c r="W9213"/>
      <c r="X9213"/>
      <c r="Y9213"/>
      <c r="Z9213"/>
    </row>
    <row r="9214" spans="1:26" x14ac:dyDescent="0.25">
      <c r="A9214"/>
      <c r="B9214"/>
      <c r="C9214"/>
      <c r="D9214"/>
      <c r="E9214"/>
      <c r="F9214"/>
      <c r="G9214"/>
      <c r="H9214"/>
      <c r="I9214"/>
      <c r="J9214"/>
      <c r="K9214"/>
      <c r="L9214"/>
      <c r="M9214"/>
      <c r="N9214"/>
      <c r="O9214"/>
      <c r="P9214"/>
      <c r="Q9214"/>
      <c r="R9214"/>
      <c r="S9214"/>
      <c r="T9214"/>
      <c r="U9214"/>
      <c r="V9214"/>
      <c r="W9214"/>
      <c r="X9214"/>
      <c r="Y9214"/>
      <c r="Z9214"/>
    </row>
    <row r="9215" spans="1:26" x14ac:dyDescent="0.25">
      <c r="A9215"/>
      <c r="B9215"/>
      <c r="C9215"/>
      <c r="D9215"/>
      <c r="E9215"/>
      <c r="F9215"/>
      <c r="G9215"/>
      <c r="H9215"/>
      <c r="I9215"/>
      <c r="J9215"/>
      <c r="K9215"/>
      <c r="L9215"/>
      <c r="M9215"/>
      <c r="N9215"/>
      <c r="O9215"/>
      <c r="P9215"/>
      <c r="Q9215"/>
      <c r="R9215"/>
      <c r="S9215"/>
      <c r="T9215"/>
      <c r="U9215"/>
      <c r="V9215"/>
      <c r="W9215"/>
      <c r="X9215"/>
      <c r="Y9215"/>
      <c r="Z9215"/>
    </row>
    <row r="9216" spans="1:26" x14ac:dyDescent="0.25">
      <c r="A9216"/>
      <c r="B9216"/>
      <c r="C9216"/>
      <c r="D9216"/>
      <c r="E9216"/>
      <c r="F9216"/>
      <c r="G9216"/>
      <c r="H9216"/>
      <c r="I9216"/>
      <c r="J9216"/>
      <c r="K9216"/>
      <c r="L9216"/>
      <c r="M9216"/>
      <c r="N9216"/>
      <c r="O9216"/>
      <c r="P9216"/>
      <c r="Q9216"/>
      <c r="R9216"/>
      <c r="S9216"/>
      <c r="T9216"/>
      <c r="U9216"/>
      <c r="V9216"/>
      <c r="W9216"/>
      <c r="X9216"/>
      <c r="Y9216"/>
      <c r="Z9216"/>
    </row>
    <row r="9217" spans="1:26" x14ac:dyDescent="0.25">
      <c r="A9217"/>
      <c r="B9217"/>
      <c r="C9217"/>
      <c r="D9217"/>
      <c r="E9217"/>
      <c r="F9217"/>
      <c r="G9217"/>
      <c r="H9217"/>
      <c r="I9217"/>
      <c r="J9217"/>
      <c r="K9217"/>
      <c r="L9217"/>
      <c r="M9217"/>
      <c r="N9217"/>
      <c r="O9217"/>
      <c r="P9217"/>
      <c r="Q9217"/>
      <c r="R9217"/>
      <c r="S9217"/>
      <c r="T9217"/>
      <c r="U9217"/>
      <c r="V9217"/>
      <c r="W9217"/>
      <c r="X9217"/>
      <c r="Y9217"/>
      <c r="Z9217"/>
    </row>
    <row r="9218" spans="1:26" x14ac:dyDescent="0.25">
      <c r="A9218"/>
      <c r="B9218"/>
      <c r="C9218"/>
      <c r="D9218"/>
      <c r="E9218"/>
      <c r="F9218"/>
      <c r="G9218"/>
      <c r="H9218"/>
      <c r="I9218"/>
      <c r="J9218"/>
      <c r="K9218"/>
      <c r="L9218"/>
      <c r="M9218"/>
      <c r="N9218"/>
      <c r="O9218"/>
      <c r="P9218"/>
      <c r="Q9218"/>
      <c r="R9218"/>
      <c r="S9218"/>
      <c r="T9218"/>
      <c r="U9218"/>
      <c r="V9218"/>
      <c r="W9218"/>
      <c r="X9218"/>
      <c r="Y9218"/>
      <c r="Z9218"/>
    </row>
    <row r="9219" spans="1:26" x14ac:dyDescent="0.25">
      <c r="A9219"/>
      <c r="B9219"/>
      <c r="C9219"/>
      <c r="D9219"/>
      <c r="E9219"/>
      <c r="F9219"/>
      <c r="G9219"/>
      <c r="H9219"/>
      <c r="I9219"/>
      <c r="J9219"/>
      <c r="K9219"/>
      <c r="L9219"/>
      <c r="M9219"/>
      <c r="N9219"/>
      <c r="O9219"/>
      <c r="P9219"/>
      <c r="Q9219"/>
      <c r="R9219"/>
      <c r="S9219"/>
      <c r="T9219"/>
      <c r="U9219"/>
      <c r="V9219"/>
      <c r="W9219"/>
      <c r="X9219"/>
      <c r="Y9219"/>
      <c r="Z9219"/>
    </row>
    <row r="9220" spans="1:26" x14ac:dyDescent="0.25">
      <c r="A9220"/>
      <c r="B9220"/>
      <c r="C9220"/>
      <c r="D9220"/>
      <c r="E9220"/>
      <c r="F9220"/>
      <c r="G9220"/>
      <c r="H9220"/>
      <c r="I9220"/>
      <c r="J9220"/>
      <c r="K9220"/>
      <c r="L9220"/>
      <c r="M9220"/>
      <c r="N9220"/>
      <c r="O9220"/>
      <c r="P9220"/>
      <c r="Q9220"/>
      <c r="R9220"/>
      <c r="S9220"/>
      <c r="T9220"/>
      <c r="U9220"/>
      <c r="V9220"/>
      <c r="W9220"/>
      <c r="X9220"/>
      <c r="Y9220"/>
      <c r="Z9220"/>
    </row>
    <row r="9221" spans="1:26" x14ac:dyDescent="0.25">
      <c r="A9221"/>
      <c r="B9221"/>
      <c r="C9221"/>
      <c r="D9221"/>
      <c r="E9221"/>
      <c r="F9221"/>
      <c r="G9221"/>
      <c r="H9221"/>
      <c r="I9221"/>
      <c r="J9221"/>
      <c r="K9221"/>
      <c r="L9221"/>
      <c r="M9221"/>
      <c r="N9221"/>
      <c r="O9221"/>
      <c r="P9221"/>
      <c r="Q9221"/>
      <c r="R9221"/>
      <c r="S9221"/>
      <c r="T9221"/>
      <c r="U9221"/>
      <c r="V9221"/>
      <c r="W9221"/>
      <c r="X9221"/>
      <c r="Y9221"/>
      <c r="Z9221"/>
    </row>
    <row r="9222" spans="1:26" x14ac:dyDescent="0.25">
      <c r="A9222"/>
      <c r="B9222"/>
      <c r="C9222"/>
      <c r="D9222"/>
      <c r="E9222"/>
      <c r="F9222"/>
      <c r="G9222"/>
      <c r="H9222"/>
      <c r="I9222"/>
      <c r="J9222"/>
      <c r="K9222"/>
      <c r="L9222"/>
      <c r="M9222"/>
      <c r="N9222"/>
      <c r="O9222"/>
      <c r="P9222"/>
      <c r="Q9222"/>
      <c r="R9222"/>
      <c r="S9222"/>
      <c r="T9222"/>
      <c r="U9222"/>
      <c r="V9222"/>
      <c r="W9222"/>
      <c r="X9222"/>
      <c r="Y9222"/>
      <c r="Z9222"/>
    </row>
    <row r="9223" spans="1:26" x14ac:dyDescent="0.25">
      <c r="A9223"/>
      <c r="B9223"/>
      <c r="C9223"/>
      <c r="D9223"/>
      <c r="E9223"/>
      <c r="F9223"/>
      <c r="G9223"/>
      <c r="H9223"/>
      <c r="I9223"/>
      <c r="J9223"/>
      <c r="K9223"/>
      <c r="L9223"/>
      <c r="M9223"/>
      <c r="N9223"/>
      <c r="O9223"/>
      <c r="P9223"/>
      <c r="Q9223"/>
      <c r="R9223"/>
      <c r="S9223"/>
      <c r="T9223"/>
      <c r="U9223"/>
      <c r="V9223"/>
      <c r="W9223"/>
      <c r="X9223"/>
      <c r="Y9223"/>
      <c r="Z9223"/>
    </row>
    <row r="9224" spans="1:26" x14ac:dyDescent="0.25">
      <c r="A9224"/>
      <c r="B9224"/>
      <c r="C9224"/>
      <c r="D9224"/>
      <c r="E9224"/>
      <c r="F9224"/>
      <c r="G9224"/>
      <c r="H9224"/>
      <c r="I9224"/>
      <c r="J9224"/>
      <c r="K9224"/>
      <c r="L9224"/>
      <c r="M9224"/>
      <c r="N9224"/>
      <c r="O9224"/>
      <c r="P9224"/>
      <c r="Q9224"/>
      <c r="R9224"/>
      <c r="S9224"/>
      <c r="T9224"/>
      <c r="U9224"/>
      <c r="V9224"/>
      <c r="W9224"/>
      <c r="X9224"/>
      <c r="Y9224"/>
      <c r="Z9224"/>
    </row>
    <row r="9225" spans="1:26" x14ac:dyDescent="0.25">
      <c r="A9225"/>
      <c r="B9225"/>
      <c r="C9225"/>
      <c r="D9225"/>
      <c r="E9225"/>
      <c r="F9225"/>
      <c r="G9225"/>
      <c r="H9225"/>
      <c r="I9225"/>
      <c r="J9225"/>
      <c r="K9225"/>
      <c r="L9225"/>
      <c r="M9225"/>
      <c r="N9225"/>
      <c r="O9225"/>
      <c r="P9225"/>
      <c r="Q9225"/>
      <c r="R9225"/>
      <c r="S9225"/>
      <c r="T9225"/>
      <c r="U9225"/>
      <c r="V9225"/>
      <c r="W9225"/>
      <c r="X9225"/>
      <c r="Y9225"/>
      <c r="Z9225"/>
    </row>
    <row r="9226" spans="1:26" x14ac:dyDescent="0.25">
      <c r="A9226"/>
      <c r="B9226"/>
      <c r="C9226"/>
      <c r="D9226"/>
      <c r="E9226"/>
      <c r="F9226"/>
      <c r="G9226"/>
      <c r="H9226"/>
      <c r="I9226"/>
      <c r="J9226"/>
      <c r="K9226"/>
      <c r="L9226"/>
      <c r="M9226"/>
      <c r="N9226"/>
      <c r="O9226"/>
      <c r="P9226"/>
      <c r="Q9226"/>
      <c r="R9226"/>
      <c r="S9226"/>
      <c r="T9226"/>
      <c r="U9226"/>
      <c r="V9226"/>
      <c r="W9226"/>
      <c r="X9226"/>
      <c r="Y9226"/>
      <c r="Z9226"/>
    </row>
    <row r="9227" spans="1:26" x14ac:dyDescent="0.25">
      <c r="A9227"/>
      <c r="B9227"/>
      <c r="C9227"/>
      <c r="D9227"/>
      <c r="E9227"/>
      <c r="F9227"/>
      <c r="G9227"/>
      <c r="H9227"/>
      <c r="I9227"/>
      <c r="J9227"/>
      <c r="K9227"/>
      <c r="L9227"/>
      <c r="M9227"/>
      <c r="N9227"/>
      <c r="O9227"/>
      <c r="P9227"/>
      <c r="Q9227"/>
      <c r="R9227"/>
      <c r="S9227"/>
      <c r="T9227"/>
      <c r="U9227"/>
      <c r="V9227"/>
      <c r="W9227"/>
      <c r="X9227"/>
      <c r="Y9227"/>
      <c r="Z9227"/>
    </row>
    <row r="9228" spans="1:26" x14ac:dyDescent="0.25">
      <c r="A9228"/>
      <c r="B9228"/>
      <c r="C9228"/>
      <c r="D9228"/>
      <c r="E9228"/>
      <c r="F9228"/>
      <c r="G9228"/>
      <c r="H9228"/>
      <c r="I9228"/>
      <c r="J9228"/>
      <c r="K9228"/>
      <c r="L9228"/>
      <c r="M9228"/>
      <c r="N9228"/>
      <c r="O9228"/>
      <c r="P9228"/>
      <c r="Q9228"/>
      <c r="R9228"/>
      <c r="S9228"/>
      <c r="T9228"/>
      <c r="U9228"/>
      <c r="V9228"/>
      <c r="W9228"/>
      <c r="X9228"/>
      <c r="Y9228"/>
      <c r="Z9228"/>
    </row>
    <row r="9229" spans="1:26" x14ac:dyDescent="0.25">
      <c r="A9229"/>
      <c r="B9229"/>
      <c r="C9229"/>
      <c r="D9229"/>
      <c r="E9229"/>
      <c r="F9229"/>
      <c r="G9229"/>
      <c r="H9229"/>
      <c r="I9229"/>
      <c r="J9229"/>
      <c r="K9229"/>
      <c r="L9229"/>
      <c r="M9229"/>
      <c r="N9229"/>
      <c r="O9229"/>
      <c r="P9229"/>
      <c r="Q9229"/>
      <c r="R9229"/>
      <c r="S9229"/>
      <c r="T9229"/>
      <c r="U9229"/>
      <c r="V9229"/>
      <c r="W9229"/>
      <c r="X9229"/>
      <c r="Y9229"/>
      <c r="Z9229"/>
    </row>
    <row r="9230" spans="1:26" x14ac:dyDescent="0.25">
      <c r="A9230"/>
      <c r="B9230"/>
      <c r="C9230"/>
      <c r="D9230"/>
      <c r="E9230"/>
      <c r="F9230"/>
      <c r="G9230"/>
      <c r="H9230"/>
      <c r="I9230"/>
      <c r="J9230"/>
      <c r="K9230"/>
      <c r="L9230"/>
      <c r="M9230"/>
      <c r="N9230"/>
      <c r="O9230"/>
      <c r="P9230"/>
      <c r="Q9230"/>
      <c r="R9230"/>
      <c r="S9230"/>
      <c r="T9230"/>
      <c r="U9230"/>
      <c r="V9230"/>
      <c r="W9230"/>
      <c r="X9230"/>
      <c r="Y9230"/>
      <c r="Z9230"/>
    </row>
    <row r="9231" spans="1:26" x14ac:dyDescent="0.25">
      <c r="A9231"/>
      <c r="B9231"/>
      <c r="C9231"/>
      <c r="D9231"/>
      <c r="E9231"/>
      <c r="F9231"/>
      <c r="G9231"/>
      <c r="H9231"/>
      <c r="I9231"/>
      <c r="J9231"/>
      <c r="K9231"/>
      <c r="L9231"/>
      <c r="M9231"/>
      <c r="N9231"/>
      <c r="O9231"/>
      <c r="P9231"/>
      <c r="Q9231"/>
      <c r="R9231"/>
      <c r="S9231"/>
      <c r="T9231"/>
      <c r="U9231"/>
      <c r="V9231"/>
      <c r="W9231"/>
      <c r="X9231"/>
      <c r="Y9231"/>
      <c r="Z9231"/>
    </row>
    <row r="9232" spans="1:26" x14ac:dyDescent="0.25">
      <c r="A9232"/>
      <c r="B9232"/>
      <c r="C9232"/>
      <c r="D9232"/>
      <c r="E9232"/>
      <c r="F9232"/>
      <c r="G9232"/>
      <c r="H9232"/>
      <c r="I9232"/>
      <c r="J9232"/>
      <c r="K9232"/>
      <c r="L9232"/>
      <c r="M9232"/>
      <c r="N9232"/>
      <c r="O9232"/>
      <c r="P9232"/>
      <c r="Q9232"/>
      <c r="R9232"/>
      <c r="S9232"/>
      <c r="T9232"/>
      <c r="U9232"/>
      <c r="V9232"/>
      <c r="W9232"/>
      <c r="X9232"/>
      <c r="Y9232"/>
      <c r="Z9232"/>
    </row>
    <row r="9233" spans="1:26" x14ac:dyDescent="0.25">
      <c r="A9233"/>
      <c r="B9233"/>
      <c r="C9233"/>
      <c r="D9233"/>
      <c r="E9233"/>
      <c r="F9233"/>
      <c r="G9233"/>
      <c r="H9233"/>
      <c r="I9233"/>
      <c r="J9233"/>
      <c r="K9233"/>
      <c r="L9233"/>
      <c r="M9233"/>
      <c r="N9233"/>
      <c r="O9233"/>
      <c r="P9233"/>
      <c r="Q9233"/>
      <c r="R9233"/>
      <c r="S9233"/>
      <c r="T9233"/>
      <c r="U9233"/>
      <c r="V9233"/>
      <c r="W9233"/>
      <c r="X9233"/>
      <c r="Y9233"/>
      <c r="Z9233"/>
    </row>
    <row r="9234" spans="1:26" x14ac:dyDescent="0.25">
      <c r="A9234"/>
      <c r="B9234"/>
      <c r="C9234"/>
      <c r="D9234"/>
      <c r="E9234"/>
      <c r="F9234"/>
      <c r="G9234"/>
      <c r="H9234"/>
      <c r="I9234"/>
      <c r="J9234"/>
      <c r="K9234"/>
      <c r="L9234"/>
      <c r="M9234"/>
      <c r="N9234"/>
      <c r="O9234"/>
      <c r="P9234"/>
      <c r="Q9234"/>
      <c r="R9234"/>
      <c r="S9234"/>
      <c r="T9234"/>
      <c r="U9234"/>
      <c r="V9234"/>
      <c r="W9234"/>
      <c r="X9234"/>
      <c r="Y9234"/>
      <c r="Z9234"/>
    </row>
    <row r="9235" spans="1:26" x14ac:dyDescent="0.25">
      <c r="A9235"/>
      <c r="B9235"/>
      <c r="C9235"/>
      <c r="D9235"/>
      <c r="E9235"/>
      <c r="F9235"/>
      <c r="G9235"/>
      <c r="H9235"/>
      <c r="I9235"/>
      <c r="J9235"/>
      <c r="K9235"/>
      <c r="L9235"/>
      <c r="M9235"/>
      <c r="N9235"/>
      <c r="O9235"/>
      <c r="P9235"/>
      <c r="Q9235"/>
      <c r="R9235"/>
      <c r="S9235"/>
      <c r="T9235"/>
      <c r="U9235"/>
      <c r="V9235"/>
      <c r="W9235"/>
      <c r="X9235"/>
      <c r="Y9235"/>
      <c r="Z9235"/>
    </row>
    <row r="9236" spans="1:26" x14ac:dyDescent="0.25">
      <c r="A9236"/>
      <c r="B9236"/>
      <c r="C9236"/>
      <c r="D9236"/>
      <c r="E9236"/>
      <c r="F9236"/>
      <c r="G9236"/>
      <c r="H9236"/>
      <c r="I9236"/>
      <c r="J9236"/>
      <c r="K9236"/>
      <c r="L9236"/>
      <c r="M9236"/>
      <c r="N9236"/>
      <c r="O9236"/>
      <c r="P9236"/>
      <c r="Q9236"/>
      <c r="R9236"/>
      <c r="S9236"/>
      <c r="T9236"/>
      <c r="U9236"/>
      <c r="V9236"/>
      <c r="W9236"/>
      <c r="X9236"/>
      <c r="Y9236"/>
      <c r="Z9236"/>
    </row>
    <row r="9237" spans="1:26" x14ac:dyDescent="0.25">
      <c r="A9237"/>
      <c r="B9237"/>
      <c r="C9237"/>
      <c r="D9237"/>
      <c r="E9237"/>
      <c r="F9237"/>
      <c r="G9237"/>
      <c r="H9237"/>
      <c r="I9237"/>
      <c r="J9237"/>
      <c r="K9237"/>
      <c r="L9237"/>
      <c r="M9237"/>
      <c r="N9237"/>
      <c r="O9237"/>
      <c r="P9237"/>
      <c r="Q9237"/>
      <c r="R9237"/>
      <c r="S9237"/>
      <c r="T9237"/>
      <c r="U9237"/>
      <c r="V9237"/>
      <c r="W9237"/>
      <c r="X9237"/>
      <c r="Y9237"/>
      <c r="Z9237"/>
    </row>
    <row r="9238" spans="1:26" x14ac:dyDescent="0.25">
      <c r="A9238"/>
      <c r="B9238"/>
      <c r="C9238"/>
      <c r="D9238"/>
      <c r="E9238"/>
      <c r="F9238"/>
      <c r="G9238"/>
      <c r="H9238"/>
      <c r="I9238"/>
      <c r="J9238"/>
      <c r="K9238"/>
      <c r="L9238"/>
      <c r="M9238"/>
      <c r="N9238"/>
      <c r="O9238"/>
      <c r="P9238"/>
      <c r="Q9238"/>
      <c r="R9238"/>
      <c r="S9238"/>
      <c r="T9238"/>
      <c r="U9238"/>
      <c r="V9238"/>
      <c r="W9238"/>
      <c r="X9238"/>
      <c r="Y9238"/>
      <c r="Z9238"/>
    </row>
    <row r="9239" spans="1:26" x14ac:dyDescent="0.25">
      <c r="A9239"/>
      <c r="B9239"/>
      <c r="C9239"/>
      <c r="D9239"/>
      <c r="E9239"/>
      <c r="F9239"/>
      <c r="G9239"/>
      <c r="H9239"/>
      <c r="I9239"/>
      <c r="J9239"/>
      <c r="K9239"/>
      <c r="L9239"/>
      <c r="M9239"/>
      <c r="N9239"/>
      <c r="O9239"/>
      <c r="P9239"/>
      <c r="Q9239"/>
      <c r="R9239"/>
      <c r="S9239"/>
      <c r="T9239"/>
      <c r="U9239"/>
      <c r="V9239"/>
      <c r="W9239"/>
      <c r="X9239"/>
      <c r="Y9239"/>
      <c r="Z9239"/>
    </row>
    <row r="9240" spans="1:26" x14ac:dyDescent="0.25">
      <c r="A9240"/>
      <c r="B9240"/>
      <c r="C9240"/>
      <c r="D9240"/>
      <c r="E9240"/>
      <c r="F9240"/>
      <c r="G9240"/>
      <c r="H9240"/>
      <c r="I9240"/>
      <c r="J9240"/>
      <c r="K9240"/>
      <c r="L9240"/>
      <c r="M9240"/>
      <c r="N9240"/>
      <c r="O9240"/>
      <c r="P9240"/>
      <c r="Q9240"/>
      <c r="R9240"/>
      <c r="S9240"/>
      <c r="T9240"/>
      <c r="U9240"/>
      <c r="V9240"/>
      <c r="W9240"/>
      <c r="X9240"/>
      <c r="Y9240"/>
      <c r="Z9240"/>
    </row>
    <row r="9241" spans="1:26" x14ac:dyDescent="0.25">
      <c r="A9241"/>
      <c r="B9241"/>
      <c r="C9241"/>
      <c r="D9241"/>
      <c r="E9241"/>
      <c r="F9241"/>
      <c r="G9241"/>
      <c r="H9241"/>
      <c r="I9241"/>
      <c r="J9241"/>
      <c r="K9241"/>
      <c r="L9241"/>
      <c r="M9241"/>
      <c r="N9241"/>
      <c r="O9241"/>
      <c r="P9241"/>
      <c r="Q9241"/>
      <c r="R9241"/>
      <c r="S9241"/>
      <c r="T9241"/>
      <c r="U9241"/>
      <c r="V9241"/>
      <c r="W9241"/>
      <c r="X9241"/>
      <c r="Y9241"/>
      <c r="Z9241"/>
    </row>
    <row r="9242" spans="1:26" x14ac:dyDescent="0.25">
      <c r="A9242"/>
      <c r="B9242"/>
      <c r="C9242"/>
      <c r="D9242"/>
      <c r="E9242"/>
      <c r="F9242"/>
      <c r="G9242"/>
      <c r="H9242"/>
      <c r="I9242"/>
      <c r="J9242"/>
      <c r="K9242"/>
      <c r="L9242"/>
      <c r="M9242"/>
      <c r="N9242"/>
      <c r="O9242"/>
      <c r="P9242"/>
      <c r="Q9242"/>
      <c r="R9242"/>
      <c r="S9242"/>
      <c r="T9242"/>
      <c r="U9242"/>
      <c r="V9242"/>
      <c r="W9242"/>
      <c r="X9242"/>
      <c r="Y9242"/>
      <c r="Z9242"/>
    </row>
    <row r="9243" spans="1:26" x14ac:dyDescent="0.25">
      <c r="A9243"/>
      <c r="B9243"/>
      <c r="C9243"/>
      <c r="D9243"/>
      <c r="E9243"/>
      <c r="F9243"/>
      <c r="G9243"/>
      <c r="H9243"/>
      <c r="I9243"/>
      <c r="J9243"/>
      <c r="K9243"/>
      <c r="L9243"/>
      <c r="M9243"/>
      <c r="N9243"/>
      <c r="O9243"/>
      <c r="P9243"/>
      <c r="Q9243"/>
      <c r="R9243"/>
      <c r="S9243"/>
      <c r="T9243"/>
      <c r="U9243"/>
      <c r="V9243"/>
      <c r="W9243"/>
      <c r="X9243"/>
      <c r="Y9243"/>
      <c r="Z9243"/>
    </row>
    <row r="9244" spans="1:26" x14ac:dyDescent="0.25">
      <c r="A9244"/>
      <c r="B9244"/>
      <c r="C9244"/>
      <c r="D9244"/>
      <c r="E9244"/>
      <c r="F9244"/>
      <c r="G9244"/>
      <c r="H9244"/>
      <c r="I9244"/>
      <c r="J9244"/>
      <c r="K9244"/>
      <c r="L9244"/>
      <c r="M9244"/>
      <c r="N9244"/>
      <c r="O9244"/>
      <c r="P9244"/>
      <c r="Q9244"/>
      <c r="R9244"/>
      <c r="S9244"/>
      <c r="T9244"/>
      <c r="U9244"/>
      <c r="V9244"/>
      <c r="W9244"/>
      <c r="X9244"/>
      <c r="Y9244"/>
      <c r="Z9244"/>
    </row>
    <row r="9245" spans="1:26" x14ac:dyDescent="0.25">
      <c r="A9245"/>
      <c r="B9245"/>
      <c r="C9245"/>
      <c r="D9245"/>
      <c r="E9245"/>
      <c r="F9245"/>
      <c r="G9245"/>
      <c r="H9245"/>
      <c r="I9245"/>
      <c r="J9245"/>
      <c r="K9245"/>
      <c r="L9245"/>
      <c r="M9245"/>
      <c r="N9245"/>
      <c r="O9245"/>
      <c r="P9245"/>
      <c r="Q9245"/>
      <c r="R9245"/>
      <c r="S9245"/>
      <c r="T9245"/>
      <c r="U9245"/>
      <c r="V9245"/>
      <c r="W9245"/>
      <c r="X9245"/>
      <c r="Y9245"/>
      <c r="Z9245"/>
    </row>
    <row r="9246" spans="1:26" x14ac:dyDescent="0.25">
      <c r="A9246"/>
      <c r="B9246"/>
      <c r="C9246"/>
      <c r="D9246"/>
      <c r="E9246"/>
      <c r="F9246"/>
      <c r="G9246"/>
      <c r="H9246"/>
      <c r="I9246"/>
      <c r="J9246"/>
      <c r="K9246"/>
      <c r="L9246"/>
      <c r="M9246"/>
      <c r="N9246"/>
      <c r="O9246"/>
      <c r="P9246"/>
      <c r="Q9246"/>
      <c r="R9246"/>
      <c r="S9246"/>
      <c r="T9246"/>
      <c r="U9246"/>
      <c r="V9246"/>
      <c r="W9246"/>
      <c r="X9246"/>
      <c r="Y9246"/>
      <c r="Z9246"/>
    </row>
    <row r="9247" spans="1:26" x14ac:dyDescent="0.25">
      <c r="A9247"/>
      <c r="B9247"/>
      <c r="C9247"/>
      <c r="D9247"/>
      <c r="E9247"/>
      <c r="F9247"/>
      <c r="G9247"/>
      <c r="H9247"/>
      <c r="I9247"/>
      <c r="J9247"/>
      <c r="K9247"/>
      <c r="L9247"/>
      <c r="M9247"/>
      <c r="N9247"/>
      <c r="O9247"/>
      <c r="P9247"/>
      <c r="Q9247"/>
      <c r="R9247"/>
      <c r="S9247"/>
      <c r="T9247"/>
      <c r="U9247"/>
      <c r="V9247"/>
      <c r="W9247"/>
      <c r="X9247"/>
      <c r="Y9247"/>
      <c r="Z9247"/>
    </row>
    <row r="9248" spans="1:26" x14ac:dyDescent="0.25">
      <c r="A9248"/>
      <c r="B9248"/>
      <c r="C9248"/>
      <c r="D9248"/>
      <c r="E9248"/>
      <c r="F9248"/>
      <c r="G9248"/>
      <c r="H9248"/>
      <c r="I9248"/>
      <c r="J9248"/>
      <c r="K9248"/>
      <c r="L9248"/>
      <c r="M9248"/>
      <c r="N9248"/>
      <c r="O9248"/>
      <c r="P9248"/>
      <c r="Q9248"/>
      <c r="R9248"/>
      <c r="S9248"/>
      <c r="T9248"/>
      <c r="U9248"/>
      <c r="V9248"/>
      <c r="W9248"/>
      <c r="X9248"/>
      <c r="Y9248"/>
      <c r="Z9248"/>
    </row>
    <row r="9249" spans="1:26" x14ac:dyDescent="0.25">
      <c r="A9249"/>
      <c r="B9249"/>
      <c r="C9249"/>
      <c r="D9249"/>
      <c r="E9249"/>
      <c r="F9249"/>
      <c r="G9249"/>
      <c r="H9249"/>
      <c r="I9249"/>
      <c r="J9249"/>
      <c r="K9249"/>
      <c r="L9249"/>
      <c r="M9249"/>
      <c r="N9249"/>
      <c r="O9249"/>
      <c r="P9249"/>
      <c r="Q9249"/>
      <c r="R9249"/>
      <c r="S9249"/>
      <c r="T9249"/>
      <c r="U9249"/>
      <c r="V9249"/>
      <c r="W9249"/>
      <c r="X9249"/>
      <c r="Y9249"/>
      <c r="Z9249"/>
    </row>
    <row r="9250" spans="1:26" x14ac:dyDescent="0.25">
      <c r="A9250"/>
      <c r="B9250"/>
      <c r="C9250"/>
      <c r="D9250"/>
      <c r="E9250"/>
      <c r="F9250"/>
      <c r="G9250"/>
      <c r="H9250"/>
      <c r="I9250"/>
      <c r="J9250"/>
      <c r="K9250"/>
      <c r="L9250"/>
      <c r="M9250"/>
      <c r="N9250"/>
      <c r="O9250"/>
      <c r="P9250"/>
      <c r="Q9250"/>
      <c r="R9250"/>
      <c r="S9250"/>
      <c r="T9250"/>
      <c r="U9250"/>
      <c r="V9250"/>
      <c r="W9250"/>
      <c r="X9250"/>
      <c r="Y9250"/>
      <c r="Z9250"/>
    </row>
    <row r="9251" spans="1:26" x14ac:dyDescent="0.25">
      <c r="A9251"/>
      <c r="B9251"/>
      <c r="C9251"/>
      <c r="D9251"/>
      <c r="E9251"/>
      <c r="F9251"/>
      <c r="G9251"/>
      <c r="H9251"/>
      <c r="I9251"/>
      <c r="J9251"/>
      <c r="K9251"/>
      <c r="L9251"/>
      <c r="M9251"/>
      <c r="N9251"/>
      <c r="O9251"/>
      <c r="P9251"/>
      <c r="Q9251"/>
      <c r="R9251"/>
      <c r="S9251"/>
      <c r="T9251"/>
      <c r="U9251"/>
      <c r="V9251"/>
      <c r="W9251"/>
      <c r="X9251"/>
      <c r="Y9251"/>
      <c r="Z9251"/>
    </row>
    <row r="9252" spans="1:26" x14ac:dyDescent="0.25">
      <c r="A9252"/>
      <c r="B9252"/>
      <c r="C9252"/>
      <c r="D9252"/>
      <c r="E9252"/>
      <c r="F9252"/>
      <c r="G9252"/>
      <c r="H9252"/>
      <c r="I9252"/>
      <c r="J9252"/>
      <c r="K9252"/>
      <c r="L9252"/>
      <c r="M9252"/>
      <c r="N9252"/>
      <c r="O9252"/>
      <c r="P9252"/>
      <c r="Q9252"/>
      <c r="R9252"/>
      <c r="S9252"/>
      <c r="T9252"/>
      <c r="U9252"/>
      <c r="V9252"/>
      <c r="W9252"/>
      <c r="X9252"/>
      <c r="Y9252"/>
      <c r="Z9252"/>
    </row>
    <row r="9253" spans="1:26" x14ac:dyDescent="0.25">
      <c r="A9253"/>
      <c r="B9253"/>
      <c r="C9253"/>
      <c r="D9253"/>
      <c r="E9253"/>
      <c r="F9253"/>
      <c r="G9253"/>
      <c r="H9253"/>
      <c r="I9253"/>
      <c r="J9253"/>
      <c r="K9253"/>
      <c r="L9253"/>
      <c r="M9253"/>
      <c r="N9253"/>
      <c r="O9253"/>
      <c r="P9253"/>
      <c r="Q9253"/>
      <c r="R9253"/>
      <c r="S9253"/>
      <c r="T9253"/>
      <c r="U9253"/>
      <c r="V9253"/>
      <c r="W9253"/>
      <c r="X9253"/>
      <c r="Y9253"/>
      <c r="Z9253"/>
    </row>
    <row r="9254" spans="1:26" x14ac:dyDescent="0.25">
      <c r="A9254"/>
      <c r="B9254"/>
      <c r="C9254"/>
      <c r="D9254"/>
      <c r="E9254"/>
      <c r="F9254"/>
      <c r="G9254"/>
      <c r="H9254"/>
      <c r="I9254"/>
      <c r="J9254"/>
      <c r="K9254"/>
      <c r="L9254"/>
      <c r="M9254"/>
      <c r="N9254"/>
      <c r="O9254"/>
      <c r="P9254"/>
      <c r="Q9254"/>
      <c r="R9254"/>
      <c r="S9254"/>
      <c r="T9254"/>
      <c r="U9254"/>
      <c r="V9254"/>
      <c r="W9254"/>
      <c r="X9254"/>
      <c r="Y9254"/>
      <c r="Z9254"/>
    </row>
    <row r="9255" spans="1:26" x14ac:dyDescent="0.25">
      <c r="A9255"/>
      <c r="B9255"/>
      <c r="C9255"/>
      <c r="D9255"/>
      <c r="E9255"/>
      <c r="F9255"/>
      <c r="G9255"/>
      <c r="H9255"/>
      <c r="I9255"/>
      <c r="J9255"/>
      <c r="K9255"/>
      <c r="L9255"/>
      <c r="M9255"/>
      <c r="N9255"/>
      <c r="O9255"/>
      <c r="P9255"/>
      <c r="Q9255"/>
      <c r="R9255"/>
      <c r="S9255"/>
      <c r="T9255"/>
      <c r="U9255"/>
      <c r="V9255"/>
      <c r="W9255"/>
      <c r="X9255"/>
      <c r="Y9255"/>
      <c r="Z9255"/>
    </row>
    <row r="9256" spans="1:26" x14ac:dyDescent="0.25">
      <c r="A9256"/>
      <c r="B9256"/>
      <c r="C9256"/>
      <c r="D9256"/>
      <c r="E9256"/>
      <c r="F9256"/>
      <c r="G9256"/>
      <c r="H9256"/>
      <c r="I9256"/>
      <c r="J9256"/>
      <c r="K9256"/>
      <c r="L9256"/>
      <c r="M9256"/>
      <c r="N9256"/>
      <c r="O9256"/>
      <c r="P9256"/>
      <c r="Q9256"/>
      <c r="R9256"/>
      <c r="S9256"/>
      <c r="T9256"/>
      <c r="U9256"/>
      <c r="V9256"/>
      <c r="W9256"/>
      <c r="X9256"/>
      <c r="Y9256"/>
      <c r="Z9256"/>
    </row>
    <row r="9257" spans="1:26" x14ac:dyDescent="0.25">
      <c r="A9257"/>
      <c r="B9257"/>
      <c r="C9257"/>
      <c r="D9257"/>
      <c r="E9257"/>
      <c r="F9257"/>
      <c r="G9257"/>
      <c r="H9257"/>
      <c r="I9257"/>
      <c r="J9257"/>
      <c r="K9257"/>
      <c r="L9257"/>
      <c r="M9257"/>
      <c r="N9257"/>
      <c r="O9257"/>
      <c r="P9257"/>
      <c r="Q9257"/>
      <c r="R9257"/>
      <c r="S9257"/>
      <c r="T9257"/>
      <c r="U9257"/>
      <c r="V9257"/>
      <c r="W9257"/>
      <c r="X9257"/>
      <c r="Y9257"/>
      <c r="Z9257"/>
    </row>
    <row r="9258" spans="1:26" x14ac:dyDescent="0.25">
      <c r="A9258"/>
      <c r="B9258"/>
      <c r="C9258"/>
      <c r="D9258"/>
      <c r="E9258"/>
      <c r="F9258"/>
      <c r="G9258"/>
      <c r="H9258"/>
      <c r="I9258"/>
      <c r="J9258"/>
      <c r="K9258"/>
      <c r="L9258"/>
      <c r="M9258"/>
      <c r="N9258"/>
      <c r="O9258"/>
      <c r="P9258"/>
      <c r="Q9258"/>
      <c r="R9258"/>
      <c r="S9258"/>
      <c r="T9258"/>
      <c r="U9258"/>
      <c r="V9258"/>
      <c r="W9258"/>
      <c r="X9258"/>
      <c r="Y9258"/>
      <c r="Z9258"/>
    </row>
    <row r="9259" spans="1:26" x14ac:dyDescent="0.25">
      <c r="A9259"/>
      <c r="B9259"/>
      <c r="C9259"/>
      <c r="D9259"/>
      <c r="E9259"/>
      <c r="F9259"/>
      <c r="G9259"/>
      <c r="H9259"/>
      <c r="I9259"/>
      <c r="J9259"/>
      <c r="K9259"/>
      <c r="L9259"/>
      <c r="M9259"/>
      <c r="N9259"/>
      <c r="O9259"/>
      <c r="P9259"/>
      <c r="Q9259"/>
      <c r="R9259"/>
      <c r="S9259"/>
      <c r="T9259"/>
      <c r="U9259"/>
      <c r="V9259"/>
      <c r="W9259"/>
      <c r="X9259"/>
      <c r="Y9259"/>
      <c r="Z9259"/>
    </row>
    <row r="9260" spans="1:26" x14ac:dyDescent="0.25">
      <c r="A9260"/>
      <c r="B9260"/>
      <c r="C9260"/>
      <c r="D9260"/>
      <c r="E9260"/>
      <c r="F9260"/>
      <c r="G9260"/>
      <c r="H9260"/>
      <c r="I9260"/>
      <c r="J9260"/>
      <c r="K9260"/>
      <c r="L9260"/>
      <c r="M9260"/>
      <c r="N9260"/>
      <c r="O9260"/>
      <c r="P9260"/>
      <c r="Q9260"/>
      <c r="R9260"/>
      <c r="S9260"/>
      <c r="T9260"/>
      <c r="U9260"/>
      <c r="V9260"/>
      <c r="W9260"/>
      <c r="X9260"/>
      <c r="Y9260"/>
      <c r="Z9260"/>
    </row>
    <row r="9261" spans="1:26" x14ac:dyDescent="0.25">
      <c r="A9261"/>
      <c r="B9261"/>
      <c r="C9261"/>
      <c r="D9261"/>
      <c r="E9261"/>
      <c r="F9261"/>
      <c r="G9261"/>
      <c r="H9261"/>
      <c r="I9261"/>
      <c r="J9261"/>
      <c r="K9261"/>
      <c r="L9261"/>
      <c r="M9261"/>
      <c r="N9261"/>
      <c r="O9261"/>
      <c r="P9261"/>
      <c r="Q9261"/>
      <c r="R9261"/>
      <c r="S9261"/>
      <c r="T9261"/>
      <c r="U9261"/>
      <c r="V9261"/>
      <c r="W9261"/>
      <c r="X9261"/>
      <c r="Y9261"/>
      <c r="Z9261"/>
    </row>
    <row r="9262" spans="1:26" x14ac:dyDescent="0.25">
      <c r="A9262"/>
      <c r="B9262"/>
      <c r="C9262"/>
      <c r="D9262"/>
      <c r="E9262"/>
      <c r="F9262"/>
      <c r="G9262"/>
      <c r="H9262"/>
      <c r="I9262"/>
      <c r="J9262"/>
      <c r="K9262"/>
      <c r="L9262"/>
      <c r="M9262"/>
      <c r="N9262"/>
      <c r="O9262"/>
      <c r="P9262"/>
      <c r="Q9262"/>
      <c r="R9262"/>
      <c r="S9262"/>
      <c r="T9262"/>
      <c r="U9262"/>
      <c r="V9262"/>
      <c r="W9262"/>
      <c r="X9262"/>
      <c r="Y9262"/>
      <c r="Z9262"/>
    </row>
    <row r="9263" spans="1:26" x14ac:dyDescent="0.25">
      <c r="A9263"/>
      <c r="B9263"/>
      <c r="C9263"/>
      <c r="D9263"/>
      <c r="E9263"/>
      <c r="F9263"/>
      <c r="G9263"/>
      <c r="H9263"/>
      <c r="I9263"/>
      <c r="J9263"/>
      <c r="K9263"/>
      <c r="L9263"/>
      <c r="M9263"/>
      <c r="N9263"/>
      <c r="O9263"/>
      <c r="P9263"/>
      <c r="Q9263"/>
      <c r="R9263"/>
      <c r="S9263"/>
      <c r="T9263"/>
      <c r="U9263"/>
      <c r="V9263"/>
      <c r="W9263"/>
      <c r="X9263"/>
      <c r="Y9263"/>
      <c r="Z9263"/>
    </row>
    <row r="9264" spans="1:26" x14ac:dyDescent="0.25">
      <c r="A9264"/>
      <c r="B9264"/>
      <c r="C9264"/>
      <c r="D9264"/>
      <c r="E9264"/>
      <c r="F9264"/>
      <c r="G9264"/>
      <c r="H9264"/>
      <c r="I9264"/>
      <c r="J9264"/>
      <c r="K9264"/>
      <c r="L9264"/>
      <c r="M9264"/>
      <c r="N9264"/>
      <c r="O9264"/>
      <c r="P9264"/>
      <c r="Q9264"/>
      <c r="R9264"/>
      <c r="S9264"/>
      <c r="T9264"/>
      <c r="U9264"/>
      <c r="V9264"/>
      <c r="W9264"/>
      <c r="X9264"/>
      <c r="Y9264"/>
      <c r="Z9264"/>
    </row>
    <row r="9265" spans="1:26" x14ac:dyDescent="0.25">
      <c r="A9265"/>
      <c r="B9265"/>
      <c r="C9265"/>
      <c r="D9265"/>
      <c r="E9265"/>
      <c r="F9265"/>
      <c r="G9265"/>
      <c r="H9265"/>
      <c r="I9265"/>
      <c r="J9265"/>
      <c r="K9265"/>
      <c r="L9265"/>
      <c r="M9265"/>
      <c r="N9265"/>
      <c r="O9265"/>
      <c r="P9265"/>
      <c r="Q9265"/>
      <c r="R9265"/>
      <c r="S9265"/>
      <c r="T9265"/>
      <c r="U9265"/>
      <c r="V9265"/>
      <c r="W9265"/>
      <c r="X9265"/>
      <c r="Y9265"/>
      <c r="Z9265"/>
    </row>
    <row r="9266" spans="1:26" x14ac:dyDescent="0.25">
      <c r="A9266"/>
      <c r="B9266"/>
      <c r="C9266"/>
      <c r="D9266"/>
      <c r="E9266"/>
      <c r="F9266"/>
      <c r="G9266"/>
      <c r="H9266"/>
      <c r="I9266"/>
      <c r="J9266"/>
      <c r="K9266"/>
      <c r="L9266"/>
      <c r="M9266"/>
      <c r="N9266"/>
      <c r="O9266"/>
      <c r="P9266"/>
      <c r="Q9266"/>
      <c r="R9266"/>
      <c r="S9266"/>
      <c r="T9266"/>
      <c r="U9266"/>
      <c r="V9266"/>
      <c r="W9266"/>
      <c r="X9266"/>
      <c r="Y9266"/>
      <c r="Z9266"/>
    </row>
    <row r="9267" spans="1:26" x14ac:dyDescent="0.25">
      <c r="A9267"/>
      <c r="B9267"/>
      <c r="C9267"/>
      <c r="D9267"/>
      <c r="E9267"/>
      <c r="F9267"/>
      <c r="G9267"/>
      <c r="H9267"/>
      <c r="I9267"/>
      <c r="J9267"/>
      <c r="K9267"/>
      <c r="L9267"/>
      <c r="M9267"/>
      <c r="N9267"/>
      <c r="O9267"/>
      <c r="P9267"/>
      <c r="Q9267"/>
      <c r="R9267"/>
      <c r="S9267"/>
      <c r="T9267"/>
      <c r="U9267"/>
      <c r="V9267"/>
      <c r="W9267"/>
      <c r="X9267"/>
      <c r="Y9267"/>
      <c r="Z9267"/>
    </row>
    <row r="9268" spans="1:26" x14ac:dyDescent="0.25">
      <c r="A9268"/>
      <c r="B9268"/>
      <c r="C9268"/>
      <c r="D9268"/>
      <c r="E9268"/>
      <c r="F9268"/>
      <c r="G9268"/>
      <c r="H9268"/>
      <c r="I9268"/>
      <c r="J9268"/>
      <c r="K9268"/>
      <c r="L9268"/>
      <c r="M9268"/>
      <c r="N9268"/>
      <c r="O9268"/>
      <c r="P9268"/>
      <c r="Q9268"/>
      <c r="R9268"/>
      <c r="S9268"/>
      <c r="T9268"/>
      <c r="U9268"/>
      <c r="V9268"/>
      <c r="W9268"/>
      <c r="X9268"/>
      <c r="Y9268"/>
      <c r="Z9268"/>
    </row>
    <row r="9269" spans="1:26" x14ac:dyDescent="0.25">
      <c r="A9269"/>
      <c r="B9269"/>
      <c r="C9269"/>
      <c r="D9269"/>
      <c r="E9269"/>
      <c r="F9269"/>
      <c r="G9269"/>
      <c r="H9269"/>
      <c r="I9269"/>
      <c r="J9269"/>
      <c r="K9269"/>
      <c r="L9269"/>
      <c r="M9269"/>
      <c r="N9269"/>
      <c r="O9269"/>
      <c r="P9269"/>
      <c r="Q9269"/>
      <c r="R9269"/>
      <c r="S9269"/>
      <c r="T9269"/>
      <c r="U9269"/>
      <c r="V9269"/>
      <c r="W9269"/>
      <c r="X9269"/>
      <c r="Y9269"/>
      <c r="Z9269"/>
    </row>
    <row r="9270" spans="1:26" x14ac:dyDescent="0.25">
      <c r="A9270"/>
      <c r="B9270"/>
      <c r="C9270"/>
      <c r="D9270"/>
      <c r="E9270"/>
      <c r="F9270"/>
      <c r="G9270"/>
      <c r="H9270"/>
      <c r="I9270"/>
      <c r="J9270"/>
      <c r="K9270"/>
      <c r="L9270"/>
      <c r="M9270"/>
      <c r="N9270"/>
      <c r="O9270"/>
      <c r="P9270"/>
      <c r="Q9270"/>
      <c r="R9270"/>
      <c r="S9270"/>
      <c r="T9270"/>
      <c r="U9270"/>
      <c r="V9270"/>
      <c r="W9270"/>
      <c r="X9270"/>
      <c r="Y9270"/>
      <c r="Z9270"/>
    </row>
    <row r="9271" spans="1:26" x14ac:dyDescent="0.25">
      <c r="A9271"/>
      <c r="B9271"/>
      <c r="C9271"/>
      <c r="D9271"/>
      <c r="E9271"/>
      <c r="F9271"/>
      <c r="G9271"/>
      <c r="H9271"/>
      <c r="I9271"/>
      <c r="J9271"/>
      <c r="K9271"/>
      <c r="L9271"/>
      <c r="M9271"/>
      <c r="N9271"/>
      <c r="O9271"/>
      <c r="P9271"/>
      <c r="Q9271"/>
      <c r="R9271"/>
      <c r="S9271"/>
      <c r="T9271"/>
      <c r="U9271"/>
      <c r="V9271"/>
      <c r="W9271"/>
      <c r="X9271"/>
      <c r="Y9271"/>
      <c r="Z9271"/>
    </row>
    <row r="9272" spans="1:26" x14ac:dyDescent="0.25">
      <c r="A9272"/>
      <c r="B9272"/>
      <c r="C9272"/>
      <c r="D9272"/>
      <c r="E9272"/>
      <c r="F9272"/>
      <c r="G9272"/>
      <c r="H9272"/>
      <c r="I9272"/>
      <c r="J9272"/>
      <c r="K9272"/>
      <c r="L9272"/>
      <c r="M9272"/>
      <c r="N9272"/>
      <c r="O9272"/>
      <c r="P9272"/>
      <c r="Q9272"/>
      <c r="R9272"/>
      <c r="S9272"/>
      <c r="T9272"/>
      <c r="U9272"/>
      <c r="V9272"/>
      <c r="W9272"/>
      <c r="X9272"/>
      <c r="Y9272"/>
      <c r="Z9272"/>
    </row>
    <row r="9273" spans="1:26" x14ac:dyDescent="0.25">
      <c r="A9273"/>
      <c r="B9273"/>
      <c r="C9273"/>
      <c r="D9273"/>
      <c r="E9273"/>
      <c r="F9273"/>
      <c r="G9273"/>
      <c r="H9273"/>
      <c r="I9273"/>
      <c r="J9273"/>
      <c r="K9273"/>
      <c r="L9273"/>
      <c r="M9273"/>
      <c r="N9273"/>
      <c r="O9273"/>
      <c r="P9273"/>
      <c r="Q9273"/>
      <c r="R9273"/>
      <c r="S9273"/>
      <c r="T9273"/>
      <c r="U9273"/>
      <c r="V9273"/>
      <c r="W9273"/>
      <c r="X9273"/>
      <c r="Y9273"/>
      <c r="Z9273"/>
    </row>
    <row r="9274" spans="1:26" x14ac:dyDescent="0.25">
      <c r="A9274"/>
      <c r="B9274"/>
      <c r="C9274"/>
      <c r="D9274"/>
      <c r="E9274"/>
      <c r="F9274"/>
      <c r="G9274"/>
      <c r="H9274"/>
      <c r="I9274"/>
      <c r="J9274"/>
      <c r="K9274"/>
      <c r="L9274"/>
      <c r="M9274"/>
      <c r="N9274"/>
      <c r="O9274"/>
      <c r="P9274"/>
      <c r="Q9274"/>
      <c r="R9274"/>
      <c r="S9274"/>
      <c r="T9274"/>
      <c r="U9274"/>
      <c r="V9274"/>
      <c r="W9274"/>
      <c r="X9274"/>
      <c r="Y9274"/>
      <c r="Z9274"/>
    </row>
    <row r="9275" spans="1:26" x14ac:dyDescent="0.25">
      <c r="A9275"/>
      <c r="B9275"/>
      <c r="C9275"/>
      <c r="D9275"/>
      <c r="E9275"/>
      <c r="F9275"/>
      <c r="G9275"/>
      <c r="H9275"/>
      <c r="I9275"/>
      <c r="J9275"/>
      <c r="K9275"/>
      <c r="L9275"/>
      <c r="M9275"/>
      <c r="N9275"/>
      <c r="O9275"/>
      <c r="P9275"/>
      <c r="Q9275"/>
      <c r="R9275"/>
      <c r="S9275"/>
      <c r="T9275"/>
      <c r="U9275"/>
      <c r="V9275"/>
      <c r="W9275"/>
      <c r="X9275"/>
      <c r="Y9275"/>
      <c r="Z9275"/>
    </row>
    <row r="9276" spans="1:26" x14ac:dyDescent="0.25">
      <c r="A9276"/>
      <c r="B9276"/>
      <c r="C9276"/>
      <c r="D9276"/>
      <c r="E9276"/>
      <c r="F9276"/>
      <c r="G9276"/>
      <c r="H9276"/>
      <c r="I9276"/>
      <c r="J9276"/>
      <c r="K9276"/>
      <c r="L9276"/>
      <c r="M9276"/>
      <c r="N9276"/>
      <c r="O9276"/>
      <c r="P9276"/>
      <c r="Q9276"/>
      <c r="R9276"/>
      <c r="S9276"/>
      <c r="T9276"/>
      <c r="U9276"/>
      <c r="V9276"/>
      <c r="W9276"/>
      <c r="X9276"/>
      <c r="Y9276"/>
      <c r="Z9276"/>
    </row>
    <row r="9277" spans="1:26" x14ac:dyDescent="0.25">
      <c r="A9277"/>
      <c r="B9277"/>
      <c r="C9277"/>
      <c r="D9277"/>
      <c r="E9277"/>
      <c r="F9277"/>
      <c r="G9277"/>
      <c r="H9277"/>
      <c r="I9277"/>
      <c r="J9277"/>
      <c r="K9277"/>
      <c r="L9277"/>
      <c r="M9277"/>
      <c r="N9277"/>
      <c r="O9277"/>
      <c r="P9277"/>
      <c r="Q9277"/>
      <c r="R9277"/>
      <c r="S9277"/>
      <c r="T9277"/>
      <c r="U9277"/>
      <c r="V9277"/>
      <c r="W9277"/>
      <c r="X9277"/>
      <c r="Y9277"/>
      <c r="Z9277"/>
    </row>
    <row r="9278" spans="1:26" x14ac:dyDescent="0.25">
      <c r="A9278"/>
      <c r="B9278"/>
      <c r="C9278"/>
      <c r="D9278"/>
      <c r="E9278"/>
      <c r="F9278"/>
      <c r="G9278"/>
      <c r="H9278"/>
      <c r="I9278"/>
      <c r="J9278"/>
      <c r="K9278"/>
      <c r="L9278"/>
      <c r="M9278"/>
      <c r="N9278"/>
      <c r="O9278"/>
      <c r="P9278"/>
      <c r="Q9278"/>
      <c r="R9278"/>
      <c r="S9278"/>
      <c r="T9278"/>
      <c r="U9278"/>
      <c r="V9278"/>
      <c r="W9278"/>
      <c r="X9278"/>
      <c r="Y9278"/>
      <c r="Z9278"/>
    </row>
    <row r="9279" spans="1:26" x14ac:dyDescent="0.25">
      <c r="A9279"/>
      <c r="B9279"/>
      <c r="C9279"/>
      <c r="D9279"/>
      <c r="E9279"/>
      <c r="F9279"/>
      <c r="G9279"/>
      <c r="H9279"/>
      <c r="I9279"/>
      <c r="J9279"/>
      <c r="K9279"/>
      <c r="L9279"/>
      <c r="M9279"/>
      <c r="N9279"/>
      <c r="O9279"/>
      <c r="P9279"/>
      <c r="Q9279"/>
      <c r="R9279"/>
      <c r="S9279"/>
      <c r="T9279"/>
      <c r="U9279"/>
      <c r="V9279"/>
      <c r="W9279"/>
      <c r="X9279"/>
      <c r="Y9279"/>
      <c r="Z9279"/>
    </row>
    <row r="9280" spans="1:26" x14ac:dyDescent="0.25">
      <c r="A9280"/>
      <c r="B9280"/>
      <c r="C9280"/>
      <c r="D9280"/>
      <c r="E9280"/>
      <c r="F9280"/>
      <c r="G9280"/>
      <c r="H9280"/>
      <c r="I9280"/>
      <c r="J9280"/>
      <c r="K9280"/>
      <c r="L9280"/>
      <c r="M9280"/>
      <c r="N9280"/>
      <c r="O9280"/>
      <c r="P9280"/>
      <c r="Q9280"/>
      <c r="R9280"/>
      <c r="S9280"/>
      <c r="T9280"/>
      <c r="U9280"/>
      <c r="V9280"/>
      <c r="W9280"/>
      <c r="X9280"/>
      <c r="Y9280"/>
      <c r="Z9280"/>
    </row>
    <row r="9281" spans="1:26" x14ac:dyDescent="0.25">
      <c r="A9281"/>
      <c r="B9281"/>
      <c r="C9281"/>
      <c r="D9281"/>
      <c r="E9281"/>
      <c r="F9281"/>
      <c r="G9281"/>
      <c r="H9281"/>
      <c r="I9281"/>
      <c r="J9281"/>
      <c r="K9281"/>
      <c r="L9281"/>
      <c r="M9281"/>
      <c r="N9281"/>
      <c r="O9281"/>
      <c r="P9281"/>
      <c r="Q9281"/>
      <c r="R9281"/>
      <c r="S9281"/>
      <c r="T9281"/>
      <c r="U9281"/>
      <c r="V9281"/>
      <c r="W9281"/>
      <c r="X9281"/>
      <c r="Y9281"/>
      <c r="Z9281"/>
    </row>
    <row r="9282" spans="1:26" x14ac:dyDescent="0.25">
      <c r="A9282"/>
      <c r="B9282"/>
      <c r="C9282"/>
      <c r="D9282"/>
      <c r="E9282"/>
      <c r="F9282"/>
      <c r="G9282"/>
      <c r="H9282"/>
      <c r="I9282"/>
      <c r="J9282"/>
      <c r="K9282"/>
      <c r="L9282"/>
      <c r="M9282"/>
      <c r="N9282"/>
      <c r="O9282"/>
      <c r="P9282"/>
      <c r="Q9282"/>
      <c r="R9282"/>
      <c r="S9282"/>
      <c r="T9282"/>
      <c r="U9282"/>
      <c r="V9282"/>
      <c r="W9282"/>
      <c r="X9282"/>
      <c r="Y9282"/>
      <c r="Z9282"/>
    </row>
    <row r="9283" spans="1:26" x14ac:dyDescent="0.25">
      <c r="A9283"/>
      <c r="B9283"/>
      <c r="C9283"/>
      <c r="D9283"/>
      <c r="E9283"/>
      <c r="F9283"/>
      <c r="G9283"/>
      <c r="H9283"/>
      <c r="I9283"/>
      <c r="J9283"/>
      <c r="K9283"/>
      <c r="L9283"/>
      <c r="M9283"/>
      <c r="N9283"/>
      <c r="O9283"/>
      <c r="P9283"/>
      <c r="Q9283"/>
      <c r="R9283"/>
      <c r="S9283"/>
      <c r="T9283"/>
      <c r="U9283"/>
      <c r="V9283"/>
      <c r="W9283"/>
      <c r="X9283"/>
      <c r="Y9283"/>
      <c r="Z9283"/>
    </row>
    <row r="9284" spans="1:26" x14ac:dyDescent="0.25">
      <c r="A9284"/>
      <c r="B9284"/>
      <c r="C9284"/>
      <c r="D9284"/>
      <c r="E9284"/>
      <c r="F9284"/>
      <c r="G9284"/>
      <c r="H9284"/>
      <c r="I9284"/>
      <c r="J9284"/>
      <c r="K9284"/>
      <c r="L9284"/>
      <c r="M9284"/>
      <c r="N9284"/>
      <c r="O9284"/>
      <c r="P9284"/>
      <c r="Q9284"/>
      <c r="R9284"/>
      <c r="S9284"/>
      <c r="T9284"/>
      <c r="U9284"/>
      <c r="V9284"/>
      <c r="W9284"/>
      <c r="X9284"/>
      <c r="Y9284"/>
      <c r="Z9284"/>
    </row>
    <row r="9285" spans="1:26" x14ac:dyDescent="0.25">
      <c r="A9285"/>
      <c r="B9285"/>
      <c r="C9285"/>
      <c r="D9285"/>
      <c r="E9285"/>
      <c r="F9285"/>
      <c r="G9285"/>
      <c r="H9285"/>
      <c r="I9285"/>
      <c r="J9285"/>
      <c r="K9285"/>
      <c r="L9285"/>
      <c r="M9285"/>
      <c r="N9285"/>
      <c r="O9285"/>
      <c r="P9285"/>
      <c r="Q9285"/>
      <c r="R9285"/>
      <c r="S9285"/>
      <c r="T9285"/>
      <c r="U9285"/>
      <c r="V9285"/>
      <c r="W9285"/>
      <c r="X9285"/>
      <c r="Y9285"/>
      <c r="Z9285"/>
    </row>
    <row r="9286" spans="1:26" x14ac:dyDescent="0.25">
      <c r="A9286"/>
      <c r="B9286"/>
      <c r="C9286"/>
      <c r="D9286"/>
      <c r="E9286"/>
      <c r="F9286"/>
      <c r="G9286"/>
      <c r="H9286"/>
      <c r="I9286"/>
      <c r="J9286"/>
      <c r="K9286"/>
      <c r="L9286"/>
      <c r="M9286"/>
      <c r="N9286"/>
      <c r="O9286"/>
      <c r="P9286"/>
      <c r="Q9286"/>
      <c r="R9286"/>
      <c r="S9286"/>
      <c r="T9286"/>
      <c r="U9286"/>
      <c r="V9286"/>
      <c r="W9286"/>
      <c r="X9286"/>
      <c r="Y9286"/>
      <c r="Z9286"/>
    </row>
    <row r="9287" spans="1:26" x14ac:dyDescent="0.25">
      <c r="A9287"/>
      <c r="B9287"/>
      <c r="C9287"/>
      <c r="D9287"/>
      <c r="E9287"/>
      <c r="F9287"/>
      <c r="G9287"/>
      <c r="H9287"/>
      <c r="I9287"/>
      <c r="J9287"/>
      <c r="K9287"/>
      <c r="L9287"/>
      <c r="M9287"/>
      <c r="N9287"/>
      <c r="O9287"/>
      <c r="P9287"/>
      <c r="Q9287"/>
      <c r="R9287"/>
      <c r="S9287"/>
      <c r="T9287"/>
      <c r="U9287"/>
      <c r="V9287"/>
      <c r="W9287"/>
      <c r="X9287"/>
      <c r="Y9287"/>
      <c r="Z9287"/>
    </row>
    <row r="9288" spans="1:26" x14ac:dyDescent="0.25">
      <c r="A9288"/>
      <c r="B9288"/>
      <c r="C9288"/>
      <c r="D9288"/>
      <c r="E9288"/>
      <c r="F9288"/>
      <c r="G9288"/>
      <c r="H9288"/>
      <c r="I9288"/>
      <c r="J9288"/>
      <c r="K9288"/>
      <c r="L9288"/>
      <c r="M9288"/>
      <c r="N9288"/>
      <c r="O9288"/>
      <c r="P9288"/>
      <c r="Q9288"/>
      <c r="R9288"/>
      <c r="S9288"/>
      <c r="T9288"/>
      <c r="U9288"/>
      <c r="V9288"/>
      <c r="W9288"/>
      <c r="X9288"/>
      <c r="Y9288"/>
      <c r="Z9288"/>
    </row>
    <row r="9289" spans="1:26" x14ac:dyDescent="0.25">
      <c r="A9289"/>
      <c r="B9289"/>
      <c r="C9289"/>
      <c r="D9289"/>
      <c r="E9289"/>
      <c r="F9289"/>
      <c r="G9289"/>
      <c r="H9289"/>
      <c r="I9289"/>
      <c r="J9289"/>
      <c r="K9289"/>
      <c r="L9289"/>
      <c r="M9289"/>
      <c r="N9289"/>
      <c r="O9289"/>
      <c r="P9289"/>
      <c r="Q9289"/>
      <c r="R9289"/>
      <c r="S9289"/>
      <c r="T9289"/>
      <c r="U9289"/>
      <c r="V9289"/>
      <c r="W9289"/>
      <c r="X9289"/>
      <c r="Y9289"/>
      <c r="Z9289"/>
    </row>
    <row r="9290" spans="1:26" x14ac:dyDescent="0.25">
      <c r="A9290"/>
      <c r="B9290"/>
      <c r="C9290"/>
      <c r="D9290"/>
      <c r="E9290"/>
      <c r="F9290"/>
      <c r="G9290"/>
      <c r="H9290"/>
      <c r="I9290"/>
      <c r="J9290"/>
      <c r="K9290"/>
      <c r="L9290"/>
      <c r="M9290"/>
      <c r="N9290"/>
      <c r="O9290"/>
      <c r="P9290"/>
      <c r="Q9290"/>
      <c r="R9290"/>
      <c r="S9290"/>
      <c r="T9290"/>
      <c r="U9290"/>
      <c r="V9290"/>
      <c r="W9290"/>
      <c r="X9290"/>
      <c r="Y9290"/>
      <c r="Z9290"/>
    </row>
    <row r="9291" spans="1:26" x14ac:dyDescent="0.25">
      <c r="A9291"/>
      <c r="B9291"/>
      <c r="C9291"/>
      <c r="D9291"/>
      <c r="E9291"/>
      <c r="F9291"/>
      <c r="G9291"/>
      <c r="H9291"/>
      <c r="I9291"/>
      <c r="J9291"/>
      <c r="K9291"/>
      <c r="L9291"/>
      <c r="M9291"/>
      <c r="N9291"/>
      <c r="O9291"/>
      <c r="P9291"/>
      <c r="Q9291"/>
      <c r="R9291"/>
      <c r="S9291"/>
      <c r="T9291"/>
      <c r="U9291"/>
      <c r="V9291"/>
      <c r="W9291"/>
      <c r="X9291"/>
      <c r="Y9291"/>
      <c r="Z9291"/>
    </row>
    <row r="9292" spans="1:26" x14ac:dyDescent="0.25">
      <c r="A9292"/>
      <c r="B9292"/>
      <c r="C9292"/>
      <c r="D9292"/>
      <c r="E9292"/>
      <c r="F9292"/>
      <c r="G9292"/>
      <c r="H9292"/>
      <c r="I9292"/>
      <c r="J9292"/>
      <c r="K9292"/>
      <c r="L9292"/>
      <c r="M9292"/>
      <c r="N9292"/>
      <c r="O9292"/>
      <c r="P9292"/>
      <c r="Q9292"/>
      <c r="R9292"/>
      <c r="S9292"/>
      <c r="T9292"/>
      <c r="U9292"/>
      <c r="V9292"/>
      <c r="W9292"/>
      <c r="X9292"/>
      <c r="Y9292"/>
      <c r="Z9292"/>
    </row>
    <row r="9293" spans="1:26" x14ac:dyDescent="0.25">
      <c r="A9293"/>
      <c r="B9293"/>
      <c r="C9293"/>
      <c r="D9293"/>
      <c r="E9293"/>
      <c r="F9293"/>
      <c r="G9293"/>
      <c r="H9293"/>
      <c r="I9293"/>
      <c r="J9293"/>
      <c r="K9293"/>
      <c r="L9293"/>
      <c r="M9293"/>
      <c r="N9293"/>
      <c r="O9293"/>
      <c r="P9293"/>
      <c r="Q9293"/>
      <c r="R9293"/>
      <c r="S9293"/>
      <c r="T9293"/>
      <c r="U9293"/>
      <c r="V9293"/>
      <c r="W9293"/>
      <c r="X9293"/>
      <c r="Y9293"/>
      <c r="Z9293"/>
    </row>
    <row r="9294" spans="1:26" x14ac:dyDescent="0.25">
      <c r="A9294"/>
      <c r="B9294"/>
      <c r="C9294"/>
      <c r="D9294"/>
      <c r="E9294"/>
      <c r="F9294"/>
      <c r="G9294"/>
      <c r="H9294"/>
      <c r="I9294"/>
      <c r="J9294"/>
      <c r="K9294"/>
      <c r="L9294"/>
      <c r="M9294"/>
      <c r="N9294"/>
      <c r="O9294"/>
      <c r="P9294"/>
      <c r="Q9294"/>
      <c r="R9294"/>
      <c r="S9294"/>
      <c r="T9294"/>
      <c r="U9294"/>
      <c r="V9294"/>
      <c r="W9294"/>
      <c r="X9294"/>
      <c r="Y9294"/>
      <c r="Z9294"/>
    </row>
    <row r="9295" spans="1:26" x14ac:dyDescent="0.25">
      <c r="A9295"/>
      <c r="B9295"/>
      <c r="C9295"/>
      <c r="D9295"/>
      <c r="E9295"/>
      <c r="F9295"/>
      <c r="G9295"/>
      <c r="H9295"/>
      <c r="I9295"/>
      <c r="J9295"/>
      <c r="K9295"/>
      <c r="L9295"/>
      <c r="M9295"/>
      <c r="N9295"/>
      <c r="O9295"/>
      <c r="P9295"/>
      <c r="Q9295"/>
      <c r="R9295"/>
      <c r="S9295"/>
      <c r="T9295"/>
      <c r="U9295"/>
      <c r="V9295"/>
      <c r="W9295"/>
      <c r="X9295"/>
      <c r="Y9295"/>
      <c r="Z9295"/>
    </row>
    <row r="9296" spans="1:26" x14ac:dyDescent="0.25">
      <c r="A9296"/>
      <c r="B9296"/>
      <c r="C9296"/>
      <c r="D9296"/>
      <c r="E9296"/>
      <c r="F9296"/>
      <c r="G9296"/>
      <c r="H9296"/>
      <c r="I9296"/>
      <c r="J9296"/>
      <c r="K9296"/>
      <c r="L9296"/>
      <c r="M9296"/>
      <c r="N9296"/>
      <c r="O9296"/>
      <c r="P9296"/>
      <c r="Q9296"/>
      <c r="R9296"/>
      <c r="S9296"/>
      <c r="T9296"/>
      <c r="U9296"/>
      <c r="V9296"/>
      <c r="W9296"/>
      <c r="X9296"/>
      <c r="Y9296"/>
      <c r="Z9296"/>
    </row>
    <row r="9297" spans="1:26" x14ac:dyDescent="0.25">
      <c r="A9297"/>
      <c r="B9297"/>
      <c r="C9297"/>
      <c r="D9297"/>
      <c r="E9297"/>
      <c r="F9297"/>
      <c r="G9297"/>
      <c r="H9297"/>
      <c r="I9297"/>
      <c r="J9297"/>
      <c r="K9297"/>
      <c r="L9297"/>
      <c r="M9297"/>
      <c r="N9297"/>
      <c r="O9297"/>
      <c r="P9297"/>
      <c r="Q9297"/>
      <c r="R9297"/>
      <c r="S9297"/>
      <c r="T9297"/>
      <c r="U9297"/>
      <c r="V9297"/>
      <c r="W9297"/>
      <c r="X9297"/>
      <c r="Y9297"/>
      <c r="Z9297"/>
    </row>
    <row r="9298" spans="1:26" x14ac:dyDescent="0.25">
      <c r="A9298"/>
      <c r="B9298"/>
      <c r="C9298"/>
      <c r="D9298"/>
      <c r="E9298"/>
      <c r="F9298"/>
      <c r="G9298"/>
      <c r="H9298"/>
      <c r="I9298"/>
      <c r="J9298"/>
      <c r="K9298"/>
      <c r="L9298"/>
      <c r="M9298"/>
      <c r="N9298"/>
      <c r="O9298"/>
      <c r="P9298"/>
      <c r="Q9298"/>
      <c r="R9298"/>
      <c r="S9298"/>
      <c r="T9298"/>
      <c r="U9298"/>
      <c r="V9298"/>
      <c r="W9298"/>
      <c r="X9298"/>
      <c r="Y9298"/>
      <c r="Z9298"/>
    </row>
    <row r="9299" spans="1:26" x14ac:dyDescent="0.25">
      <c r="A9299"/>
      <c r="B9299"/>
      <c r="C9299"/>
      <c r="D9299"/>
      <c r="E9299"/>
      <c r="F9299"/>
      <c r="G9299"/>
      <c r="H9299"/>
      <c r="I9299"/>
      <c r="J9299"/>
      <c r="K9299"/>
      <c r="L9299"/>
      <c r="M9299"/>
      <c r="N9299"/>
      <c r="O9299"/>
      <c r="P9299"/>
      <c r="Q9299"/>
      <c r="R9299"/>
      <c r="S9299"/>
      <c r="T9299"/>
      <c r="U9299"/>
      <c r="V9299"/>
      <c r="W9299"/>
      <c r="X9299"/>
      <c r="Y9299"/>
      <c r="Z9299"/>
    </row>
    <row r="9300" spans="1:26" x14ac:dyDescent="0.25">
      <c r="A9300"/>
      <c r="B9300"/>
      <c r="C9300"/>
      <c r="D9300"/>
      <c r="E9300"/>
      <c r="F9300"/>
      <c r="G9300"/>
      <c r="H9300"/>
      <c r="I9300"/>
      <c r="J9300"/>
      <c r="K9300"/>
      <c r="L9300"/>
      <c r="M9300"/>
      <c r="N9300"/>
      <c r="O9300"/>
      <c r="P9300"/>
      <c r="Q9300"/>
      <c r="R9300"/>
      <c r="S9300"/>
      <c r="T9300"/>
      <c r="U9300"/>
      <c r="V9300"/>
      <c r="W9300"/>
      <c r="X9300"/>
      <c r="Y9300"/>
      <c r="Z9300"/>
    </row>
    <row r="9301" spans="1:26" x14ac:dyDescent="0.25">
      <c r="A9301"/>
      <c r="B9301"/>
      <c r="C9301"/>
      <c r="D9301"/>
      <c r="E9301"/>
      <c r="F9301"/>
      <c r="G9301"/>
      <c r="H9301"/>
      <c r="I9301"/>
      <c r="J9301"/>
      <c r="K9301"/>
      <c r="L9301"/>
      <c r="M9301"/>
      <c r="N9301"/>
      <c r="O9301"/>
      <c r="P9301"/>
      <c r="Q9301"/>
      <c r="R9301"/>
      <c r="S9301"/>
      <c r="T9301"/>
      <c r="U9301"/>
      <c r="V9301"/>
      <c r="W9301"/>
      <c r="X9301"/>
      <c r="Y9301"/>
      <c r="Z9301"/>
    </row>
    <row r="9302" spans="1:26" x14ac:dyDescent="0.25">
      <c r="A9302"/>
      <c r="B9302"/>
      <c r="C9302"/>
      <c r="D9302"/>
      <c r="E9302"/>
      <c r="F9302"/>
      <c r="G9302"/>
      <c r="H9302"/>
      <c r="I9302"/>
      <c r="J9302"/>
      <c r="K9302"/>
      <c r="L9302"/>
      <c r="M9302"/>
      <c r="N9302"/>
      <c r="O9302"/>
      <c r="P9302"/>
      <c r="Q9302"/>
      <c r="R9302"/>
      <c r="S9302"/>
      <c r="T9302"/>
      <c r="U9302"/>
      <c r="V9302"/>
      <c r="W9302"/>
      <c r="X9302"/>
      <c r="Y9302"/>
      <c r="Z9302"/>
    </row>
    <row r="9303" spans="1:26" x14ac:dyDescent="0.25">
      <c r="A9303"/>
      <c r="B9303"/>
      <c r="C9303"/>
      <c r="D9303"/>
      <c r="E9303"/>
      <c r="F9303"/>
      <c r="G9303"/>
      <c r="H9303"/>
      <c r="I9303"/>
      <c r="J9303"/>
      <c r="K9303"/>
      <c r="L9303"/>
      <c r="M9303"/>
      <c r="N9303"/>
      <c r="O9303"/>
      <c r="P9303"/>
      <c r="Q9303"/>
      <c r="R9303"/>
      <c r="S9303"/>
      <c r="T9303"/>
      <c r="U9303"/>
      <c r="V9303"/>
      <c r="W9303"/>
      <c r="X9303"/>
      <c r="Y9303"/>
      <c r="Z9303"/>
    </row>
    <row r="9304" spans="1:26" x14ac:dyDescent="0.25">
      <c r="A9304"/>
      <c r="B9304"/>
      <c r="C9304"/>
      <c r="D9304"/>
      <c r="E9304"/>
      <c r="F9304"/>
      <c r="G9304"/>
      <c r="H9304"/>
      <c r="I9304"/>
      <c r="J9304"/>
      <c r="K9304"/>
      <c r="L9304"/>
      <c r="M9304"/>
      <c r="N9304"/>
      <c r="O9304"/>
      <c r="P9304"/>
      <c r="Q9304"/>
      <c r="R9304"/>
      <c r="S9304"/>
      <c r="T9304"/>
      <c r="U9304"/>
      <c r="V9304"/>
      <c r="W9304"/>
      <c r="X9304"/>
      <c r="Y9304"/>
      <c r="Z9304"/>
    </row>
    <row r="9305" spans="1:26" x14ac:dyDescent="0.25">
      <c r="A9305"/>
      <c r="B9305"/>
      <c r="C9305"/>
      <c r="D9305"/>
      <c r="E9305"/>
      <c r="F9305"/>
      <c r="G9305"/>
      <c r="H9305"/>
      <c r="I9305"/>
      <c r="J9305"/>
      <c r="K9305"/>
      <c r="L9305"/>
      <c r="M9305"/>
      <c r="N9305"/>
      <c r="O9305"/>
      <c r="P9305"/>
      <c r="Q9305"/>
      <c r="R9305"/>
      <c r="S9305"/>
      <c r="T9305"/>
      <c r="U9305"/>
      <c r="V9305"/>
      <c r="W9305"/>
      <c r="X9305"/>
      <c r="Y9305"/>
      <c r="Z9305"/>
    </row>
    <row r="9306" spans="1:26" x14ac:dyDescent="0.25">
      <c r="A9306"/>
      <c r="B9306"/>
      <c r="C9306"/>
      <c r="D9306"/>
      <c r="E9306"/>
      <c r="F9306"/>
      <c r="G9306"/>
      <c r="H9306"/>
      <c r="I9306"/>
      <c r="J9306"/>
      <c r="K9306"/>
      <c r="L9306"/>
      <c r="M9306"/>
      <c r="N9306"/>
      <c r="O9306"/>
      <c r="P9306"/>
      <c r="Q9306"/>
      <c r="R9306"/>
      <c r="S9306"/>
      <c r="T9306"/>
      <c r="U9306"/>
      <c r="V9306"/>
      <c r="W9306"/>
      <c r="X9306"/>
      <c r="Y9306"/>
      <c r="Z9306"/>
    </row>
    <row r="9307" spans="1:26" x14ac:dyDescent="0.25">
      <c r="A9307"/>
      <c r="B9307"/>
      <c r="C9307"/>
      <c r="D9307"/>
      <c r="E9307"/>
      <c r="F9307"/>
      <c r="G9307"/>
      <c r="H9307"/>
      <c r="I9307"/>
      <c r="J9307"/>
      <c r="K9307"/>
      <c r="L9307"/>
      <c r="M9307"/>
      <c r="N9307"/>
      <c r="O9307"/>
      <c r="P9307"/>
      <c r="Q9307"/>
      <c r="R9307"/>
      <c r="S9307"/>
      <c r="T9307"/>
      <c r="U9307"/>
      <c r="V9307"/>
      <c r="W9307"/>
      <c r="X9307"/>
      <c r="Y9307"/>
      <c r="Z9307"/>
    </row>
    <row r="9308" spans="1:26" x14ac:dyDescent="0.25">
      <c r="A9308"/>
      <c r="B9308"/>
      <c r="C9308"/>
      <c r="D9308"/>
      <c r="E9308"/>
      <c r="F9308"/>
      <c r="G9308"/>
      <c r="H9308"/>
      <c r="I9308"/>
      <c r="J9308"/>
      <c r="K9308"/>
      <c r="L9308"/>
      <c r="M9308"/>
      <c r="N9308"/>
      <c r="O9308"/>
      <c r="P9308"/>
      <c r="Q9308"/>
      <c r="R9308"/>
      <c r="S9308"/>
      <c r="T9308"/>
      <c r="U9308"/>
      <c r="V9308"/>
      <c r="W9308"/>
      <c r="X9308"/>
      <c r="Y9308"/>
      <c r="Z9308"/>
    </row>
    <row r="9309" spans="1:26" x14ac:dyDescent="0.25">
      <c r="A9309"/>
      <c r="B9309"/>
      <c r="C9309"/>
      <c r="D9309"/>
      <c r="E9309"/>
      <c r="F9309"/>
      <c r="G9309"/>
      <c r="H9309"/>
      <c r="I9309"/>
      <c r="J9309"/>
      <c r="K9309"/>
      <c r="L9309"/>
      <c r="M9309"/>
      <c r="N9309"/>
      <c r="O9309"/>
      <c r="P9309"/>
      <c r="Q9309"/>
      <c r="R9309"/>
      <c r="S9309"/>
      <c r="T9309"/>
      <c r="U9309"/>
      <c r="V9309"/>
      <c r="W9309"/>
      <c r="X9309"/>
      <c r="Y9309"/>
      <c r="Z9309"/>
    </row>
    <row r="9310" spans="1:26" x14ac:dyDescent="0.25">
      <c r="A9310"/>
      <c r="B9310"/>
      <c r="C9310"/>
      <c r="D9310"/>
      <c r="E9310"/>
      <c r="F9310"/>
      <c r="G9310"/>
      <c r="H9310"/>
      <c r="I9310"/>
      <c r="J9310"/>
      <c r="K9310"/>
      <c r="L9310"/>
      <c r="M9310"/>
      <c r="N9310"/>
      <c r="O9310"/>
      <c r="P9310"/>
      <c r="Q9310"/>
      <c r="R9310"/>
      <c r="S9310"/>
      <c r="T9310"/>
      <c r="U9310"/>
      <c r="V9310"/>
      <c r="W9310"/>
      <c r="X9310"/>
      <c r="Y9310"/>
      <c r="Z9310"/>
    </row>
    <row r="9311" spans="1:26" x14ac:dyDescent="0.25">
      <c r="A9311"/>
      <c r="B9311"/>
      <c r="C9311"/>
      <c r="D9311"/>
      <c r="E9311"/>
      <c r="F9311"/>
      <c r="G9311"/>
      <c r="H9311"/>
      <c r="I9311"/>
      <c r="J9311"/>
      <c r="K9311"/>
      <c r="L9311"/>
      <c r="M9311"/>
      <c r="N9311"/>
      <c r="O9311"/>
      <c r="P9311"/>
      <c r="Q9311"/>
      <c r="R9311"/>
      <c r="S9311"/>
      <c r="T9311"/>
      <c r="U9311"/>
      <c r="V9311"/>
      <c r="W9311"/>
      <c r="X9311"/>
      <c r="Y9311"/>
      <c r="Z9311"/>
    </row>
    <row r="9312" spans="1:26" x14ac:dyDescent="0.25">
      <c r="A9312"/>
      <c r="B9312"/>
      <c r="C9312"/>
      <c r="D9312"/>
      <c r="E9312"/>
      <c r="F9312"/>
      <c r="G9312"/>
      <c r="H9312"/>
      <c r="I9312"/>
      <c r="J9312"/>
      <c r="K9312"/>
      <c r="L9312"/>
      <c r="M9312"/>
      <c r="N9312"/>
      <c r="O9312"/>
      <c r="P9312"/>
      <c r="Q9312"/>
      <c r="R9312"/>
      <c r="S9312"/>
      <c r="T9312"/>
      <c r="U9312"/>
      <c r="V9312"/>
      <c r="W9312"/>
      <c r="X9312"/>
      <c r="Y9312"/>
      <c r="Z9312"/>
    </row>
    <row r="9313" spans="1:26" x14ac:dyDescent="0.25">
      <c r="A9313"/>
      <c r="B9313"/>
      <c r="C9313"/>
      <c r="D9313"/>
      <c r="E9313"/>
      <c r="F9313"/>
      <c r="G9313"/>
      <c r="H9313"/>
      <c r="I9313"/>
      <c r="J9313"/>
      <c r="K9313"/>
      <c r="L9313"/>
      <c r="M9313"/>
      <c r="N9313"/>
      <c r="O9313"/>
      <c r="P9313"/>
      <c r="Q9313"/>
      <c r="R9313"/>
      <c r="S9313"/>
      <c r="T9313"/>
      <c r="U9313"/>
      <c r="V9313"/>
      <c r="W9313"/>
      <c r="X9313"/>
      <c r="Y9313"/>
      <c r="Z9313"/>
    </row>
    <row r="9314" spans="1:26" x14ac:dyDescent="0.25">
      <c r="A9314"/>
      <c r="B9314"/>
      <c r="C9314"/>
      <c r="D9314"/>
      <c r="E9314"/>
      <c r="F9314"/>
      <c r="G9314"/>
      <c r="H9314"/>
      <c r="I9314"/>
      <c r="J9314"/>
      <c r="K9314"/>
      <c r="L9314"/>
      <c r="M9314"/>
      <c r="N9314"/>
      <c r="O9314"/>
      <c r="P9314"/>
      <c r="Q9314"/>
      <c r="R9314"/>
      <c r="S9314"/>
      <c r="T9314"/>
      <c r="U9314"/>
      <c r="V9314"/>
      <c r="W9314"/>
      <c r="X9314"/>
      <c r="Y9314"/>
      <c r="Z9314"/>
    </row>
    <row r="9315" spans="1:26" x14ac:dyDescent="0.25">
      <c r="A9315"/>
      <c r="B9315"/>
      <c r="C9315"/>
      <c r="D9315"/>
      <c r="E9315"/>
      <c r="F9315"/>
      <c r="G9315"/>
      <c r="H9315"/>
      <c r="I9315"/>
      <c r="J9315"/>
      <c r="K9315"/>
      <c r="L9315"/>
      <c r="M9315"/>
      <c r="N9315"/>
      <c r="O9315"/>
      <c r="P9315"/>
      <c r="Q9315"/>
      <c r="R9315"/>
      <c r="S9315"/>
      <c r="T9315"/>
      <c r="U9315"/>
      <c r="V9315"/>
      <c r="W9315"/>
      <c r="X9315"/>
      <c r="Y9315"/>
      <c r="Z9315"/>
    </row>
    <row r="9316" spans="1:26" x14ac:dyDescent="0.25">
      <c r="A9316"/>
      <c r="B9316"/>
      <c r="C9316"/>
      <c r="D9316"/>
      <c r="E9316"/>
      <c r="F9316"/>
      <c r="G9316"/>
      <c r="H9316"/>
      <c r="I9316"/>
      <c r="J9316"/>
      <c r="K9316"/>
      <c r="L9316"/>
      <c r="M9316"/>
      <c r="N9316"/>
      <c r="O9316"/>
      <c r="P9316"/>
      <c r="Q9316"/>
      <c r="R9316"/>
      <c r="S9316"/>
      <c r="T9316"/>
      <c r="U9316"/>
      <c r="V9316"/>
      <c r="W9316"/>
      <c r="X9316"/>
      <c r="Y9316"/>
      <c r="Z9316"/>
    </row>
    <row r="9317" spans="1:26" x14ac:dyDescent="0.25">
      <c r="A9317"/>
      <c r="B9317"/>
      <c r="C9317"/>
      <c r="D9317"/>
      <c r="E9317"/>
      <c r="F9317"/>
      <c r="G9317"/>
      <c r="H9317"/>
      <c r="I9317"/>
      <c r="J9317"/>
      <c r="K9317"/>
      <c r="L9317"/>
      <c r="M9317"/>
      <c r="N9317"/>
      <c r="O9317"/>
      <c r="P9317"/>
      <c r="Q9317"/>
      <c r="R9317"/>
      <c r="S9317"/>
      <c r="T9317"/>
      <c r="U9317"/>
      <c r="V9317"/>
      <c r="W9317"/>
      <c r="X9317"/>
      <c r="Y9317"/>
      <c r="Z9317"/>
    </row>
    <row r="9318" spans="1:26" x14ac:dyDescent="0.25">
      <c r="A9318"/>
      <c r="B9318"/>
      <c r="C9318"/>
      <c r="D9318"/>
      <c r="E9318"/>
      <c r="F9318"/>
      <c r="G9318"/>
      <c r="H9318"/>
      <c r="I9318"/>
      <c r="J9318"/>
      <c r="K9318"/>
      <c r="L9318"/>
      <c r="M9318"/>
      <c r="N9318"/>
      <c r="O9318"/>
      <c r="P9318"/>
      <c r="Q9318"/>
      <c r="R9318"/>
      <c r="S9318"/>
      <c r="T9318"/>
      <c r="U9318"/>
      <c r="V9318"/>
      <c r="W9318"/>
      <c r="X9318"/>
      <c r="Y9318"/>
      <c r="Z9318"/>
    </row>
    <row r="9319" spans="1:26" x14ac:dyDescent="0.25">
      <c r="A9319"/>
      <c r="B9319"/>
      <c r="C9319"/>
      <c r="D9319"/>
      <c r="E9319"/>
      <c r="F9319"/>
      <c r="G9319"/>
      <c r="H9319"/>
      <c r="I9319"/>
      <c r="J9319"/>
      <c r="K9319"/>
      <c r="L9319"/>
      <c r="M9319"/>
      <c r="N9319"/>
      <c r="O9319"/>
      <c r="P9319"/>
      <c r="Q9319"/>
      <c r="R9319"/>
      <c r="S9319"/>
      <c r="T9319"/>
      <c r="U9319"/>
      <c r="V9319"/>
      <c r="W9319"/>
      <c r="X9319"/>
      <c r="Y9319"/>
      <c r="Z9319"/>
    </row>
    <row r="9320" spans="1:26" x14ac:dyDescent="0.25">
      <c r="A9320"/>
      <c r="B9320"/>
      <c r="C9320"/>
      <c r="D9320"/>
      <c r="E9320"/>
      <c r="F9320"/>
      <c r="G9320"/>
      <c r="H9320"/>
      <c r="I9320"/>
      <c r="J9320"/>
      <c r="K9320"/>
      <c r="L9320"/>
      <c r="M9320"/>
      <c r="N9320"/>
      <c r="O9320"/>
      <c r="P9320"/>
      <c r="Q9320"/>
      <c r="R9320"/>
      <c r="S9320"/>
      <c r="T9320"/>
      <c r="U9320"/>
      <c r="V9320"/>
      <c r="W9320"/>
      <c r="X9320"/>
      <c r="Y9320"/>
      <c r="Z9320"/>
    </row>
    <row r="9321" spans="1:26" x14ac:dyDescent="0.25">
      <c r="A9321"/>
      <c r="B9321"/>
      <c r="C9321"/>
      <c r="D9321"/>
      <c r="E9321"/>
      <c r="F9321"/>
      <c r="G9321"/>
      <c r="H9321"/>
      <c r="I9321"/>
      <c r="J9321"/>
      <c r="K9321"/>
      <c r="L9321"/>
      <c r="M9321"/>
      <c r="N9321"/>
      <c r="O9321"/>
      <c r="P9321"/>
      <c r="Q9321"/>
      <c r="R9321"/>
      <c r="S9321"/>
      <c r="T9321"/>
      <c r="U9321"/>
      <c r="V9321"/>
      <c r="W9321"/>
      <c r="X9321"/>
      <c r="Y9321"/>
      <c r="Z9321"/>
    </row>
    <row r="9322" spans="1:26" x14ac:dyDescent="0.25">
      <c r="A9322"/>
      <c r="B9322"/>
      <c r="C9322"/>
      <c r="D9322"/>
      <c r="E9322"/>
      <c r="F9322"/>
      <c r="G9322"/>
      <c r="H9322"/>
      <c r="I9322"/>
      <c r="J9322"/>
      <c r="K9322"/>
      <c r="L9322"/>
      <c r="M9322"/>
      <c r="N9322"/>
      <c r="O9322"/>
      <c r="P9322"/>
      <c r="Q9322"/>
      <c r="R9322"/>
      <c r="S9322"/>
      <c r="T9322"/>
      <c r="U9322"/>
      <c r="V9322"/>
      <c r="W9322"/>
      <c r="X9322"/>
      <c r="Y9322"/>
      <c r="Z9322"/>
    </row>
    <row r="9323" spans="1:26" x14ac:dyDescent="0.25">
      <c r="A9323"/>
      <c r="B9323"/>
      <c r="C9323"/>
      <c r="D9323"/>
      <c r="E9323"/>
      <c r="F9323"/>
      <c r="G9323"/>
      <c r="H9323"/>
      <c r="I9323"/>
      <c r="J9323"/>
      <c r="K9323"/>
      <c r="L9323"/>
      <c r="M9323"/>
      <c r="N9323"/>
      <c r="O9323"/>
      <c r="P9323"/>
      <c r="Q9323"/>
      <c r="R9323"/>
      <c r="S9323"/>
      <c r="T9323"/>
      <c r="U9323"/>
      <c r="V9323"/>
      <c r="W9323"/>
      <c r="X9323"/>
      <c r="Y9323"/>
      <c r="Z9323"/>
    </row>
    <row r="9324" spans="1:26" x14ac:dyDescent="0.25">
      <c r="A9324"/>
      <c r="B9324"/>
      <c r="C9324"/>
      <c r="D9324"/>
      <c r="E9324"/>
      <c r="F9324"/>
      <c r="G9324"/>
      <c r="H9324"/>
      <c r="I9324"/>
      <c r="J9324"/>
      <c r="K9324"/>
      <c r="L9324"/>
      <c r="M9324"/>
      <c r="N9324"/>
      <c r="O9324"/>
      <c r="P9324"/>
      <c r="Q9324"/>
      <c r="R9324"/>
      <c r="S9324"/>
      <c r="T9324"/>
      <c r="U9324"/>
      <c r="V9324"/>
      <c r="W9324"/>
      <c r="X9324"/>
      <c r="Y9324"/>
      <c r="Z9324"/>
    </row>
    <row r="9325" spans="1:26" x14ac:dyDescent="0.25">
      <c r="A9325"/>
      <c r="B9325"/>
      <c r="C9325"/>
      <c r="D9325"/>
      <c r="E9325"/>
      <c r="F9325"/>
      <c r="G9325"/>
      <c r="H9325"/>
      <c r="I9325"/>
      <c r="J9325"/>
      <c r="K9325"/>
      <c r="L9325"/>
      <c r="M9325"/>
      <c r="N9325"/>
      <c r="O9325"/>
      <c r="P9325"/>
      <c r="Q9325"/>
      <c r="R9325"/>
      <c r="S9325"/>
      <c r="T9325"/>
      <c r="U9325"/>
      <c r="V9325"/>
      <c r="W9325"/>
      <c r="X9325"/>
      <c r="Y9325"/>
      <c r="Z9325"/>
    </row>
    <row r="9326" spans="1:26" x14ac:dyDescent="0.25">
      <c r="A9326"/>
      <c r="B9326"/>
      <c r="C9326"/>
      <c r="D9326"/>
      <c r="E9326"/>
      <c r="F9326"/>
      <c r="G9326"/>
      <c r="H9326"/>
      <c r="I9326"/>
      <c r="J9326"/>
      <c r="K9326"/>
      <c r="L9326"/>
      <c r="M9326"/>
      <c r="N9326"/>
      <c r="O9326"/>
      <c r="P9326"/>
      <c r="Q9326"/>
      <c r="R9326"/>
      <c r="S9326"/>
      <c r="T9326"/>
      <c r="U9326"/>
      <c r="V9326"/>
      <c r="W9326"/>
      <c r="X9326"/>
      <c r="Y9326"/>
      <c r="Z9326"/>
    </row>
    <row r="9327" spans="1:26" x14ac:dyDescent="0.25">
      <c r="A9327"/>
      <c r="B9327"/>
      <c r="C9327"/>
      <c r="D9327"/>
      <c r="E9327"/>
      <c r="F9327"/>
      <c r="G9327"/>
      <c r="H9327"/>
      <c r="I9327"/>
      <c r="J9327"/>
      <c r="K9327"/>
      <c r="L9327"/>
      <c r="M9327"/>
      <c r="N9327"/>
      <c r="O9327"/>
      <c r="P9327"/>
      <c r="Q9327"/>
      <c r="R9327"/>
      <c r="S9327"/>
      <c r="T9327"/>
      <c r="U9327"/>
      <c r="V9327"/>
      <c r="W9327"/>
      <c r="X9327"/>
      <c r="Y9327"/>
      <c r="Z9327"/>
    </row>
    <row r="9328" spans="1:26" x14ac:dyDescent="0.25">
      <c r="A9328"/>
      <c r="B9328"/>
      <c r="C9328"/>
      <c r="D9328"/>
      <c r="E9328"/>
      <c r="F9328"/>
      <c r="G9328"/>
      <c r="H9328"/>
      <c r="I9328"/>
      <c r="J9328"/>
      <c r="K9328"/>
      <c r="L9328"/>
      <c r="M9328"/>
      <c r="N9328"/>
      <c r="O9328"/>
      <c r="P9328"/>
      <c r="Q9328"/>
      <c r="R9328"/>
      <c r="S9328"/>
      <c r="T9328"/>
      <c r="U9328"/>
      <c r="V9328"/>
      <c r="W9328"/>
      <c r="X9328"/>
      <c r="Y9328"/>
      <c r="Z9328"/>
    </row>
    <row r="9329" spans="1:26" x14ac:dyDescent="0.25">
      <c r="A9329"/>
      <c r="B9329"/>
      <c r="C9329"/>
      <c r="D9329"/>
      <c r="E9329"/>
      <c r="F9329"/>
      <c r="G9329"/>
      <c r="H9329"/>
      <c r="I9329"/>
      <c r="J9329"/>
      <c r="K9329"/>
      <c r="L9329"/>
      <c r="M9329"/>
      <c r="N9329"/>
      <c r="O9329"/>
      <c r="P9329"/>
      <c r="Q9329"/>
      <c r="R9329"/>
      <c r="S9329"/>
      <c r="T9329"/>
      <c r="U9329"/>
      <c r="V9329"/>
      <c r="W9329"/>
      <c r="X9329"/>
      <c r="Y9329"/>
      <c r="Z9329"/>
    </row>
    <row r="9330" spans="1:26" x14ac:dyDescent="0.25">
      <c r="A9330"/>
      <c r="B9330"/>
      <c r="C9330"/>
      <c r="D9330"/>
      <c r="E9330"/>
      <c r="F9330"/>
      <c r="G9330"/>
      <c r="H9330"/>
      <c r="I9330"/>
      <c r="J9330"/>
      <c r="K9330"/>
      <c r="L9330"/>
      <c r="M9330"/>
      <c r="N9330"/>
      <c r="O9330"/>
      <c r="P9330"/>
      <c r="Q9330"/>
      <c r="R9330"/>
      <c r="S9330"/>
      <c r="T9330"/>
      <c r="U9330"/>
      <c r="V9330"/>
      <c r="W9330"/>
      <c r="X9330"/>
      <c r="Y9330"/>
      <c r="Z9330"/>
    </row>
    <row r="9331" spans="1:26" x14ac:dyDescent="0.25">
      <c r="A9331"/>
      <c r="B9331"/>
      <c r="C9331"/>
      <c r="D9331"/>
      <c r="E9331"/>
      <c r="F9331"/>
      <c r="G9331"/>
      <c r="H9331"/>
      <c r="I9331"/>
      <c r="J9331"/>
      <c r="K9331"/>
      <c r="L9331"/>
      <c r="M9331"/>
      <c r="N9331"/>
      <c r="O9331"/>
      <c r="P9331"/>
      <c r="Q9331"/>
      <c r="R9331"/>
      <c r="S9331"/>
      <c r="T9331"/>
      <c r="U9331"/>
      <c r="V9331"/>
      <c r="W9331"/>
      <c r="X9331"/>
      <c r="Y9331"/>
      <c r="Z9331"/>
    </row>
    <row r="9332" spans="1:26" x14ac:dyDescent="0.25">
      <c r="A9332"/>
      <c r="B9332"/>
      <c r="C9332"/>
      <c r="D9332"/>
      <c r="E9332"/>
      <c r="F9332"/>
      <c r="G9332"/>
      <c r="H9332"/>
      <c r="I9332"/>
      <c r="J9332"/>
      <c r="K9332"/>
      <c r="L9332"/>
      <c r="M9332"/>
      <c r="N9332"/>
      <c r="O9332"/>
      <c r="P9332"/>
      <c r="Q9332"/>
      <c r="R9332"/>
      <c r="S9332"/>
      <c r="T9332"/>
      <c r="U9332"/>
      <c r="V9332"/>
      <c r="W9332"/>
      <c r="X9332"/>
      <c r="Y9332"/>
      <c r="Z9332"/>
    </row>
    <row r="9333" spans="1:26" x14ac:dyDescent="0.25">
      <c r="A9333"/>
      <c r="B9333"/>
      <c r="C9333"/>
      <c r="D9333"/>
      <c r="E9333"/>
      <c r="F9333"/>
      <c r="G9333"/>
      <c r="H9333"/>
      <c r="I9333"/>
      <c r="J9333"/>
      <c r="K9333"/>
      <c r="L9333"/>
      <c r="M9333"/>
      <c r="N9333"/>
      <c r="O9333"/>
      <c r="P9333"/>
      <c r="Q9333"/>
      <c r="R9333"/>
      <c r="S9333"/>
      <c r="T9333"/>
      <c r="U9333"/>
      <c r="V9333"/>
      <c r="W9333"/>
      <c r="X9333"/>
      <c r="Y9333"/>
      <c r="Z9333"/>
    </row>
    <row r="9334" spans="1:26" x14ac:dyDescent="0.25">
      <c r="A9334"/>
      <c r="B9334"/>
      <c r="C9334"/>
      <c r="D9334"/>
      <c r="E9334"/>
      <c r="F9334"/>
      <c r="G9334"/>
      <c r="H9334"/>
      <c r="I9334"/>
      <c r="J9334"/>
      <c r="K9334"/>
      <c r="L9334"/>
      <c r="M9334"/>
      <c r="N9334"/>
      <c r="O9334"/>
      <c r="P9334"/>
      <c r="Q9334"/>
      <c r="R9334"/>
      <c r="S9334"/>
      <c r="T9334"/>
      <c r="U9334"/>
      <c r="V9334"/>
      <c r="W9334"/>
      <c r="X9334"/>
      <c r="Y9334"/>
      <c r="Z9334"/>
    </row>
    <row r="9335" spans="1:26" x14ac:dyDescent="0.25">
      <c r="A9335"/>
      <c r="B9335"/>
      <c r="C9335"/>
      <c r="D9335"/>
      <c r="E9335"/>
      <c r="F9335"/>
      <c r="G9335"/>
      <c r="H9335"/>
      <c r="I9335"/>
      <c r="J9335"/>
      <c r="K9335"/>
      <c r="L9335"/>
      <c r="M9335"/>
      <c r="N9335"/>
      <c r="O9335"/>
      <c r="P9335"/>
      <c r="Q9335"/>
      <c r="R9335"/>
      <c r="S9335"/>
      <c r="T9335"/>
      <c r="U9335"/>
      <c r="V9335"/>
      <c r="W9335"/>
      <c r="X9335"/>
      <c r="Y9335"/>
      <c r="Z9335"/>
    </row>
    <row r="9336" spans="1:26" x14ac:dyDescent="0.25">
      <c r="A9336"/>
      <c r="B9336"/>
      <c r="C9336"/>
      <c r="D9336"/>
      <c r="E9336"/>
      <c r="F9336"/>
      <c r="G9336"/>
      <c r="H9336"/>
      <c r="I9336"/>
      <c r="J9336"/>
      <c r="K9336"/>
      <c r="L9336"/>
      <c r="M9336"/>
      <c r="N9336"/>
      <c r="O9336"/>
      <c r="P9336"/>
      <c r="Q9336"/>
      <c r="R9336"/>
      <c r="S9336"/>
      <c r="T9336"/>
      <c r="U9336"/>
      <c r="V9336"/>
      <c r="W9336"/>
      <c r="X9336"/>
      <c r="Y9336"/>
      <c r="Z9336"/>
    </row>
    <row r="9337" spans="1:26" x14ac:dyDescent="0.25">
      <c r="A9337"/>
      <c r="B9337"/>
      <c r="C9337"/>
      <c r="D9337"/>
      <c r="E9337"/>
      <c r="F9337"/>
      <c r="G9337"/>
      <c r="H9337"/>
      <c r="I9337"/>
      <c r="J9337"/>
      <c r="K9337"/>
      <c r="L9337"/>
      <c r="M9337"/>
      <c r="N9337"/>
      <c r="O9337"/>
      <c r="P9337"/>
      <c r="Q9337"/>
      <c r="R9337"/>
      <c r="S9337"/>
      <c r="T9337"/>
      <c r="U9337"/>
      <c r="V9337"/>
      <c r="W9337"/>
      <c r="X9337"/>
      <c r="Y9337"/>
      <c r="Z9337"/>
    </row>
    <row r="9338" spans="1:26" x14ac:dyDescent="0.25">
      <c r="A9338"/>
      <c r="B9338"/>
      <c r="C9338"/>
      <c r="D9338"/>
      <c r="E9338"/>
      <c r="F9338"/>
      <c r="G9338"/>
      <c r="H9338"/>
      <c r="I9338"/>
      <c r="J9338"/>
      <c r="K9338"/>
      <c r="L9338"/>
      <c r="M9338"/>
      <c r="N9338"/>
      <c r="O9338"/>
      <c r="P9338"/>
      <c r="Q9338"/>
      <c r="R9338"/>
      <c r="S9338"/>
      <c r="T9338"/>
      <c r="U9338"/>
      <c r="V9338"/>
      <c r="W9338"/>
      <c r="X9338"/>
      <c r="Y9338"/>
      <c r="Z9338"/>
    </row>
    <row r="9339" spans="1:26" x14ac:dyDescent="0.25">
      <c r="A9339"/>
      <c r="B9339"/>
      <c r="C9339"/>
      <c r="D9339"/>
      <c r="E9339"/>
      <c r="F9339"/>
      <c r="G9339"/>
      <c r="H9339"/>
      <c r="I9339"/>
      <c r="J9339"/>
      <c r="K9339"/>
      <c r="L9339"/>
      <c r="M9339"/>
      <c r="N9339"/>
      <c r="O9339"/>
      <c r="P9339"/>
      <c r="Q9339"/>
      <c r="R9339"/>
      <c r="S9339"/>
      <c r="T9339"/>
      <c r="U9339"/>
      <c r="V9339"/>
      <c r="W9339"/>
      <c r="X9339"/>
      <c r="Y9339"/>
      <c r="Z9339"/>
    </row>
    <row r="9340" spans="1:26" x14ac:dyDescent="0.25">
      <c r="A9340"/>
      <c r="B9340"/>
      <c r="C9340"/>
      <c r="D9340"/>
      <c r="E9340"/>
      <c r="F9340"/>
      <c r="G9340"/>
      <c r="H9340"/>
      <c r="I9340"/>
      <c r="J9340"/>
      <c r="K9340"/>
      <c r="L9340"/>
      <c r="M9340"/>
      <c r="N9340"/>
      <c r="O9340"/>
      <c r="P9340"/>
      <c r="Q9340"/>
      <c r="R9340"/>
      <c r="S9340"/>
      <c r="T9340"/>
      <c r="U9340"/>
      <c r="V9340"/>
      <c r="W9340"/>
      <c r="X9340"/>
      <c r="Y9340"/>
      <c r="Z9340"/>
    </row>
    <row r="9341" spans="1:26" x14ac:dyDescent="0.25">
      <c r="A9341"/>
      <c r="B9341"/>
      <c r="C9341"/>
      <c r="D9341"/>
      <c r="E9341"/>
      <c r="F9341"/>
      <c r="G9341"/>
      <c r="H9341"/>
      <c r="I9341"/>
      <c r="J9341"/>
      <c r="K9341"/>
      <c r="L9341"/>
      <c r="M9341"/>
      <c r="N9341"/>
      <c r="O9341"/>
      <c r="P9341"/>
      <c r="Q9341"/>
      <c r="R9341"/>
      <c r="S9341"/>
      <c r="T9341"/>
      <c r="U9341"/>
      <c r="V9341"/>
      <c r="W9341"/>
      <c r="X9341"/>
      <c r="Y9341"/>
      <c r="Z9341"/>
    </row>
    <row r="9342" spans="1:26" x14ac:dyDescent="0.25">
      <c r="A9342"/>
      <c r="B9342"/>
      <c r="C9342"/>
      <c r="D9342"/>
      <c r="E9342"/>
      <c r="F9342"/>
      <c r="G9342"/>
      <c r="H9342"/>
      <c r="I9342"/>
      <c r="J9342"/>
      <c r="K9342"/>
      <c r="L9342"/>
      <c r="M9342"/>
      <c r="N9342"/>
      <c r="O9342"/>
      <c r="P9342"/>
      <c r="Q9342"/>
      <c r="R9342"/>
      <c r="S9342"/>
      <c r="T9342"/>
      <c r="U9342"/>
      <c r="V9342"/>
      <c r="W9342"/>
      <c r="X9342"/>
      <c r="Y9342"/>
      <c r="Z9342"/>
    </row>
    <row r="9343" spans="1:26" x14ac:dyDescent="0.25">
      <c r="A9343"/>
      <c r="B9343"/>
      <c r="C9343"/>
      <c r="D9343"/>
      <c r="E9343"/>
      <c r="F9343"/>
      <c r="G9343"/>
      <c r="H9343"/>
      <c r="I9343"/>
      <c r="J9343"/>
      <c r="K9343"/>
      <c r="L9343"/>
      <c r="M9343"/>
      <c r="N9343"/>
      <c r="O9343"/>
      <c r="P9343"/>
      <c r="Q9343"/>
      <c r="R9343"/>
      <c r="S9343"/>
      <c r="T9343"/>
      <c r="U9343"/>
      <c r="V9343"/>
      <c r="W9343"/>
      <c r="X9343"/>
      <c r="Y9343"/>
      <c r="Z9343"/>
    </row>
    <row r="9344" spans="1:26" x14ac:dyDescent="0.25">
      <c r="A9344"/>
      <c r="B9344"/>
      <c r="C9344"/>
      <c r="D9344"/>
      <c r="E9344"/>
      <c r="F9344"/>
      <c r="G9344"/>
      <c r="H9344"/>
      <c r="I9344"/>
      <c r="J9344"/>
      <c r="K9344"/>
      <c r="L9344"/>
      <c r="M9344"/>
      <c r="N9344"/>
      <c r="O9344"/>
      <c r="P9344"/>
      <c r="Q9344"/>
      <c r="R9344"/>
      <c r="S9344"/>
      <c r="T9344"/>
      <c r="U9344"/>
      <c r="V9344"/>
      <c r="W9344"/>
      <c r="X9344"/>
      <c r="Y9344"/>
      <c r="Z9344"/>
    </row>
    <row r="9345" spans="1:26" x14ac:dyDescent="0.25">
      <c r="A9345"/>
      <c r="B9345"/>
      <c r="C9345"/>
      <c r="D9345"/>
      <c r="E9345"/>
      <c r="F9345"/>
      <c r="G9345"/>
      <c r="H9345"/>
      <c r="I9345"/>
      <c r="J9345"/>
      <c r="K9345"/>
      <c r="L9345"/>
      <c r="M9345"/>
      <c r="N9345"/>
      <c r="O9345"/>
      <c r="P9345"/>
      <c r="Q9345"/>
      <c r="R9345"/>
      <c r="S9345"/>
      <c r="T9345"/>
      <c r="U9345"/>
      <c r="V9345"/>
      <c r="W9345"/>
      <c r="X9345"/>
      <c r="Y9345"/>
      <c r="Z9345"/>
    </row>
    <row r="9346" spans="1:26" x14ac:dyDescent="0.25">
      <c r="A9346"/>
      <c r="B9346"/>
      <c r="C9346"/>
      <c r="D9346"/>
      <c r="E9346"/>
      <c r="F9346"/>
      <c r="G9346"/>
      <c r="H9346"/>
      <c r="I9346"/>
      <c r="J9346"/>
      <c r="K9346"/>
      <c r="L9346"/>
      <c r="M9346"/>
      <c r="N9346"/>
      <c r="O9346"/>
      <c r="P9346"/>
      <c r="Q9346"/>
      <c r="R9346"/>
      <c r="S9346"/>
      <c r="T9346"/>
      <c r="U9346"/>
      <c r="V9346"/>
      <c r="W9346"/>
      <c r="X9346"/>
      <c r="Y9346"/>
      <c r="Z9346"/>
    </row>
    <row r="9347" spans="1:26" x14ac:dyDescent="0.25">
      <c r="A9347"/>
      <c r="B9347"/>
      <c r="C9347"/>
      <c r="D9347"/>
      <c r="E9347"/>
      <c r="F9347"/>
      <c r="G9347"/>
      <c r="H9347"/>
      <c r="I9347"/>
      <c r="J9347"/>
      <c r="K9347"/>
      <c r="L9347"/>
      <c r="M9347"/>
      <c r="N9347"/>
      <c r="O9347"/>
      <c r="P9347"/>
      <c r="Q9347"/>
      <c r="R9347"/>
      <c r="S9347"/>
      <c r="T9347"/>
      <c r="U9347"/>
      <c r="V9347"/>
      <c r="W9347"/>
      <c r="X9347"/>
      <c r="Y9347"/>
      <c r="Z9347"/>
    </row>
    <row r="9348" spans="1:26" x14ac:dyDescent="0.25">
      <c r="A9348"/>
      <c r="B9348"/>
      <c r="C9348"/>
      <c r="D9348"/>
      <c r="E9348"/>
      <c r="F9348"/>
      <c r="G9348"/>
      <c r="H9348"/>
      <c r="I9348"/>
      <c r="J9348"/>
      <c r="K9348"/>
      <c r="L9348"/>
      <c r="M9348"/>
      <c r="N9348"/>
      <c r="O9348"/>
      <c r="P9348"/>
      <c r="Q9348"/>
      <c r="R9348"/>
      <c r="S9348"/>
      <c r="T9348"/>
      <c r="U9348"/>
      <c r="V9348"/>
      <c r="W9348"/>
      <c r="X9348"/>
      <c r="Y9348"/>
      <c r="Z9348"/>
    </row>
    <row r="9349" spans="1:26" x14ac:dyDescent="0.25">
      <c r="A9349"/>
      <c r="B9349"/>
      <c r="C9349"/>
      <c r="D9349"/>
      <c r="E9349"/>
      <c r="F9349"/>
      <c r="G9349"/>
      <c r="H9349"/>
      <c r="I9349"/>
      <c r="J9349"/>
      <c r="K9349"/>
      <c r="L9349"/>
      <c r="M9349"/>
      <c r="N9349"/>
      <c r="O9349"/>
      <c r="P9349"/>
      <c r="Q9349"/>
      <c r="R9349"/>
      <c r="S9349"/>
      <c r="T9349"/>
      <c r="U9349"/>
      <c r="V9349"/>
      <c r="W9349"/>
      <c r="X9349"/>
      <c r="Y9349"/>
      <c r="Z9349"/>
    </row>
    <row r="9350" spans="1:26" x14ac:dyDescent="0.25">
      <c r="A9350"/>
      <c r="B9350"/>
      <c r="C9350"/>
      <c r="D9350"/>
      <c r="E9350"/>
      <c r="F9350"/>
      <c r="G9350"/>
      <c r="H9350"/>
      <c r="I9350"/>
      <c r="J9350"/>
      <c r="K9350"/>
      <c r="L9350"/>
      <c r="M9350"/>
      <c r="N9350"/>
      <c r="O9350"/>
      <c r="P9350"/>
      <c r="Q9350"/>
      <c r="R9350"/>
      <c r="S9350"/>
      <c r="T9350"/>
      <c r="U9350"/>
      <c r="V9350"/>
      <c r="W9350"/>
      <c r="X9350"/>
      <c r="Y9350"/>
      <c r="Z9350"/>
    </row>
    <row r="9351" spans="1:26" x14ac:dyDescent="0.25">
      <c r="A9351"/>
      <c r="B9351"/>
      <c r="C9351"/>
      <c r="D9351"/>
      <c r="E9351"/>
      <c r="F9351"/>
      <c r="G9351"/>
      <c r="H9351"/>
      <c r="I9351"/>
      <c r="J9351"/>
      <c r="K9351"/>
      <c r="L9351"/>
      <c r="M9351"/>
      <c r="N9351"/>
      <c r="O9351"/>
      <c r="P9351"/>
      <c r="Q9351"/>
      <c r="R9351"/>
      <c r="S9351"/>
      <c r="T9351"/>
      <c r="U9351"/>
      <c r="V9351"/>
      <c r="W9351"/>
      <c r="X9351"/>
      <c r="Y9351"/>
      <c r="Z9351"/>
    </row>
    <row r="9352" spans="1:26" x14ac:dyDescent="0.25">
      <c r="A9352"/>
      <c r="B9352"/>
      <c r="C9352"/>
      <c r="D9352"/>
      <c r="E9352"/>
      <c r="F9352"/>
      <c r="G9352"/>
      <c r="H9352"/>
      <c r="I9352"/>
      <c r="J9352"/>
      <c r="K9352"/>
      <c r="L9352"/>
      <c r="M9352"/>
      <c r="N9352"/>
      <c r="O9352"/>
      <c r="P9352"/>
      <c r="Q9352"/>
      <c r="R9352"/>
      <c r="S9352"/>
      <c r="T9352"/>
      <c r="U9352"/>
      <c r="V9352"/>
      <c r="W9352"/>
      <c r="X9352"/>
      <c r="Y9352"/>
      <c r="Z9352"/>
    </row>
    <row r="9353" spans="1:26" x14ac:dyDescent="0.25">
      <c r="A9353"/>
      <c r="B9353"/>
      <c r="C9353"/>
      <c r="D9353"/>
      <c r="E9353"/>
      <c r="F9353"/>
      <c r="G9353"/>
      <c r="H9353"/>
      <c r="I9353"/>
      <c r="J9353"/>
      <c r="K9353"/>
      <c r="L9353"/>
      <c r="M9353"/>
      <c r="N9353"/>
      <c r="O9353"/>
      <c r="P9353"/>
      <c r="Q9353"/>
      <c r="R9353"/>
      <c r="S9353"/>
      <c r="T9353"/>
      <c r="U9353"/>
      <c r="V9353"/>
      <c r="W9353"/>
      <c r="X9353"/>
      <c r="Y9353"/>
      <c r="Z9353"/>
    </row>
    <row r="9354" spans="1:26" x14ac:dyDescent="0.25">
      <c r="A9354"/>
      <c r="B9354"/>
      <c r="C9354"/>
      <c r="D9354"/>
      <c r="E9354"/>
      <c r="F9354"/>
      <c r="G9354"/>
      <c r="H9354"/>
      <c r="I9354"/>
      <c r="J9354"/>
      <c r="K9354"/>
      <c r="L9354"/>
      <c r="M9354"/>
      <c r="N9354"/>
      <c r="O9354"/>
      <c r="P9354"/>
      <c r="Q9354"/>
      <c r="R9354"/>
      <c r="S9354"/>
      <c r="T9354"/>
      <c r="U9354"/>
      <c r="V9354"/>
      <c r="W9354"/>
      <c r="X9354"/>
      <c r="Y9354"/>
      <c r="Z9354"/>
    </row>
    <row r="9355" spans="1:26" x14ac:dyDescent="0.25">
      <c r="A9355"/>
      <c r="B9355"/>
      <c r="C9355"/>
      <c r="D9355"/>
      <c r="E9355"/>
      <c r="F9355"/>
      <c r="G9355"/>
      <c r="H9355"/>
      <c r="I9355"/>
      <c r="J9355"/>
      <c r="K9355"/>
      <c r="L9355"/>
      <c r="M9355"/>
      <c r="N9355"/>
      <c r="O9355"/>
      <c r="P9355"/>
      <c r="Q9355"/>
      <c r="R9355"/>
      <c r="S9355"/>
      <c r="T9355"/>
      <c r="U9355"/>
      <c r="V9355"/>
      <c r="W9355"/>
      <c r="X9355"/>
      <c r="Y9355"/>
      <c r="Z9355"/>
    </row>
    <row r="9356" spans="1:26" x14ac:dyDescent="0.25">
      <c r="A9356"/>
      <c r="B9356"/>
      <c r="C9356"/>
      <c r="D9356"/>
      <c r="E9356"/>
      <c r="F9356"/>
      <c r="G9356"/>
      <c r="H9356"/>
      <c r="I9356"/>
      <c r="J9356"/>
      <c r="K9356"/>
      <c r="L9356"/>
      <c r="M9356"/>
      <c r="N9356"/>
      <c r="O9356"/>
      <c r="P9356"/>
      <c r="Q9356"/>
      <c r="R9356"/>
      <c r="S9356"/>
      <c r="T9356"/>
      <c r="U9356"/>
      <c r="V9356"/>
      <c r="W9356"/>
      <c r="X9356"/>
      <c r="Y9356"/>
      <c r="Z9356"/>
    </row>
    <row r="9357" spans="1:26" x14ac:dyDescent="0.25">
      <c r="A9357"/>
      <c r="B9357"/>
      <c r="C9357"/>
      <c r="D9357"/>
      <c r="E9357"/>
      <c r="F9357"/>
      <c r="G9357"/>
      <c r="H9357"/>
      <c r="I9357"/>
      <c r="J9357"/>
      <c r="K9357"/>
      <c r="L9357"/>
      <c r="M9357"/>
      <c r="N9357"/>
      <c r="O9357"/>
      <c r="P9357"/>
      <c r="Q9357"/>
      <c r="R9357"/>
      <c r="S9357"/>
      <c r="T9357"/>
      <c r="U9357"/>
      <c r="V9357"/>
      <c r="W9357"/>
      <c r="X9357"/>
      <c r="Y9357"/>
      <c r="Z9357"/>
    </row>
    <row r="9358" spans="1:26" x14ac:dyDescent="0.25">
      <c r="A9358"/>
      <c r="B9358"/>
      <c r="C9358"/>
      <c r="D9358"/>
      <c r="E9358"/>
      <c r="F9358"/>
      <c r="G9358"/>
      <c r="H9358"/>
      <c r="I9358"/>
      <c r="J9358"/>
      <c r="K9358"/>
      <c r="L9358"/>
      <c r="M9358"/>
      <c r="N9358"/>
      <c r="O9358"/>
      <c r="P9358"/>
      <c r="Q9358"/>
      <c r="R9358"/>
      <c r="S9358"/>
      <c r="T9358"/>
      <c r="U9358"/>
      <c r="V9358"/>
      <c r="W9358"/>
      <c r="X9358"/>
      <c r="Y9358"/>
      <c r="Z9358"/>
    </row>
    <row r="9359" spans="1:26" x14ac:dyDescent="0.25">
      <c r="A9359"/>
      <c r="B9359"/>
      <c r="C9359"/>
      <c r="D9359"/>
      <c r="E9359"/>
      <c r="F9359"/>
      <c r="G9359"/>
      <c r="H9359"/>
      <c r="I9359"/>
      <c r="J9359"/>
      <c r="K9359"/>
      <c r="L9359"/>
      <c r="M9359"/>
      <c r="N9359"/>
      <c r="O9359"/>
      <c r="P9359"/>
      <c r="Q9359"/>
      <c r="R9359"/>
      <c r="S9359"/>
      <c r="T9359"/>
      <c r="U9359"/>
      <c r="V9359"/>
      <c r="W9359"/>
      <c r="X9359"/>
      <c r="Y9359"/>
      <c r="Z9359"/>
    </row>
    <row r="9360" spans="1:26" x14ac:dyDescent="0.25">
      <c r="A9360"/>
      <c r="B9360"/>
      <c r="C9360"/>
      <c r="D9360"/>
      <c r="E9360"/>
      <c r="F9360"/>
      <c r="G9360"/>
      <c r="H9360"/>
      <c r="I9360"/>
      <c r="J9360"/>
      <c r="K9360"/>
      <c r="L9360"/>
      <c r="M9360"/>
      <c r="N9360"/>
      <c r="O9360"/>
      <c r="P9360"/>
      <c r="Q9360"/>
      <c r="R9360"/>
      <c r="S9360"/>
      <c r="T9360"/>
      <c r="U9360"/>
      <c r="V9360"/>
      <c r="W9360"/>
      <c r="X9360"/>
      <c r="Y9360"/>
      <c r="Z9360"/>
    </row>
    <row r="9361" spans="1:26" x14ac:dyDescent="0.25">
      <c r="A9361"/>
      <c r="B9361"/>
      <c r="C9361"/>
      <c r="D9361"/>
      <c r="E9361"/>
      <c r="F9361"/>
      <c r="G9361"/>
      <c r="H9361"/>
      <c r="I9361"/>
      <c r="J9361"/>
      <c r="K9361"/>
      <c r="L9361"/>
      <c r="M9361"/>
      <c r="N9361"/>
      <c r="O9361"/>
      <c r="P9361"/>
      <c r="Q9361"/>
      <c r="R9361"/>
      <c r="S9361"/>
      <c r="T9361"/>
      <c r="U9361"/>
      <c r="V9361"/>
      <c r="W9361"/>
      <c r="X9361"/>
      <c r="Y9361"/>
      <c r="Z9361"/>
    </row>
    <row r="9362" spans="1:26" x14ac:dyDescent="0.25">
      <c r="A9362"/>
      <c r="B9362"/>
      <c r="C9362"/>
      <c r="D9362"/>
      <c r="E9362"/>
      <c r="F9362"/>
      <c r="G9362"/>
      <c r="H9362"/>
      <c r="I9362"/>
      <c r="J9362"/>
      <c r="K9362"/>
      <c r="L9362"/>
      <c r="M9362"/>
      <c r="N9362"/>
      <c r="O9362"/>
      <c r="P9362"/>
      <c r="Q9362"/>
      <c r="R9362"/>
      <c r="S9362"/>
      <c r="T9362"/>
      <c r="U9362"/>
      <c r="V9362"/>
      <c r="W9362"/>
      <c r="X9362"/>
      <c r="Y9362"/>
      <c r="Z9362"/>
    </row>
    <row r="9363" spans="1:26" x14ac:dyDescent="0.25">
      <c r="A9363"/>
      <c r="B9363"/>
      <c r="C9363"/>
      <c r="D9363"/>
      <c r="E9363"/>
      <c r="F9363"/>
      <c r="G9363"/>
      <c r="H9363"/>
      <c r="I9363"/>
      <c r="J9363"/>
      <c r="K9363"/>
      <c r="L9363"/>
      <c r="M9363"/>
      <c r="N9363"/>
      <c r="O9363"/>
      <c r="P9363"/>
      <c r="Q9363"/>
      <c r="R9363"/>
      <c r="S9363"/>
      <c r="T9363"/>
      <c r="U9363"/>
      <c r="V9363"/>
      <c r="W9363"/>
      <c r="X9363"/>
      <c r="Y9363"/>
      <c r="Z9363"/>
    </row>
    <row r="9364" spans="1:26" x14ac:dyDescent="0.25">
      <c r="A9364"/>
      <c r="B9364"/>
      <c r="C9364"/>
      <c r="D9364"/>
      <c r="E9364"/>
      <c r="F9364"/>
      <c r="G9364"/>
      <c r="H9364"/>
      <c r="I9364"/>
      <c r="J9364"/>
      <c r="K9364"/>
      <c r="L9364"/>
      <c r="M9364"/>
      <c r="N9364"/>
      <c r="O9364"/>
      <c r="P9364"/>
      <c r="Q9364"/>
      <c r="R9364"/>
      <c r="S9364"/>
      <c r="T9364"/>
      <c r="U9364"/>
      <c r="V9364"/>
      <c r="W9364"/>
      <c r="X9364"/>
      <c r="Y9364"/>
      <c r="Z9364"/>
    </row>
    <row r="9365" spans="1:26" x14ac:dyDescent="0.25">
      <c r="A9365"/>
      <c r="B9365"/>
      <c r="C9365"/>
      <c r="D9365"/>
      <c r="E9365"/>
      <c r="F9365"/>
      <c r="G9365"/>
      <c r="H9365"/>
      <c r="I9365"/>
      <c r="J9365"/>
      <c r="K9365"/>
      <c r="L9365"/>
      <c r="M9365"/>
      <c r="N9365"/>
      <c r="O9365"/>
      <c r="P9365"/>
      <c r="Q9365"/>
      <c r="R9365"/>
      <c r="S9365"/>
      <c r="T9365"/>
      <c r="U9365"/>
      <c r="V9365"/>
      <c r="W9365"/>
      <c r="X9365"/>
      <c r="Y9365"/>
      <c r="Z9365"/>
    </row>
    <row r="9366" spans="1:26" x14ac:dyDescent="0.25">
      <c r="A9366"/>
      <c r="B9366"/>
      <c r="C9366"/>
      <c r="D9366"/>
      <c r="E9366"/>
      <c r="F9366"/>
      <c r="G9366"/>
      <c r="H9366"/>
      <c r="I9366"/>
      <c r="J9366"/>
      <c r="K9366"/>
      <c r="L9366"/>
      <c r="M9366"/>
      <c r="N9366"/>
      <c r="O9366"/>
      <c r="P9366"/>
      <c r="Q9366"/>
      <c r="R9366"/>
      <c r="S9366"/>
      <c r="T9366"/>
      <c r="U9366"/>
      <c r="V9366"/>
      <c r="W9366"/>
      <c r="X9366"/>
      <c r="Y9366"/>
      <c r="Z9366"/>
    </row>
    <row r="9367" spans="1:26" x14ac:dyDescent="0.25">
      <c r="A9367"/>
      <c r="B9367"/>
      <c r="C9367"/>
      <c r="D9367"/>
      <c r="E9367"/>
      <c r="F9367"/>
      <c r="G9367"/>
      <c r="H9367"/>
      <c r="I9367"/>
      <c r="J9367"/>
      <c r="K9367"/>
      <c r="L9367"/>
      <c r="M9367"/>
      <c r="N9367"/>
      <c r="O9367"/>
      <c r="P9367"/>
      <c r="Q9367"/>
      <c r="R9367"/>
      <c r="S9367"/>
      <c r="T9367"/>
      <c r="U9367"/>
      <c r="V9367"/>
      <c r="W9367"/>
      <c r="X9367"/>
      <c r="Y9367"/>
      <c r="Z9367"/>
    </row>
    <row r="9368" spans="1:26" x14ac:dyDescent="0.25">
      <c r="A9368"/>
      <c r="B9368"/>
      <c r="C9368"/>
      <c r="D9368"/>
      <c r="E9368"/>
      <c r="F9368"/>
      <c r="G9368"/>
      <c r="H9368"/>
      <c r="I9368"/>
      <c r="J9368"/>
      <c r="K9368"/>
      <c r="L9368"/>
      <c r="M9368"/>
      <c r="N9368"/>
      <c r="O9368"/>
      <c r="P9368"/>
      <c r="Q9368"/>
      <c r="R9368"/>
      <c r="S9368"/>
      <c r="T9368"/>
      <c r="U9368"/>
      <c r="V9368"/>
      <c r="W9368"/>
      <c r="X9368"/>
      <c r="Y9368"/>
      <c r="Z9368"/>
    </row>
    <row r="9369" spans="1:26" x14ac:dyDescent="0.25">
      <c r="A9369"/>
      <c r="B9369"/>
      <c r="C9369"/>
      <c r="D9369"/>
      <c r="E9369"/>
      <c r="F9369"/>
      <c r="G9369"/>
      <c r="H9369"/>
      <c r="I9369"/>
      <c r="J9369"/>
      <c r="K9369"/>
      <c r="L9369"/>
      <c r="M9369"/>
      <c r="N9369"/>
      <c r="O9369"/>
      <c r="P9369"/>
      <c r="Q9369"/>
      <c r="R9369"/>
      <c r="S9369"/>
      <c r="T9369"/>
      <c r="U9369"/>
      <c r="V9369"/>
      <c r="W9369"/>
      <c r="X9369"/>
      <c r="Y9369"/>
      <c r="Z9369"/>
    </row>
    <row r="9370" spans="1:26" x14ac:dyDescent="0.25">
      <c r="A9370"/>
      <c r="B9370"/>
      <c r="C9370"/>
      <c r="D9370"/>
      <c r="E9370"/>
      <c r="F9370"/>
      <c r="G9370"/>
      <c r="H9370"/>
      <c r="I9370"/>
      <c r="J9370"/>
      <c r="K9370"/>
      <c r="L9370"/>
      <c r="M9370"/>
      <c r="N9370"/>
      <c r="O9370"/>
      <c r="P9370"/>
      <c r="Q9370"/>
      <c r="R9370"/>
      <c r="S9370"/>
      <c r="T9370"/>
      <c r="U9370"/>
      <c r="V9370"/>
      <c r="W9370"/>
      <c r="X9370"/>
      <c r="Y9370"/>
      <c r="Z9370"/>
    </row>
    <row r="9371" spans="1:26" x14ac:dyDescent="0.25">
      <c r="A9371"/>
      <c r="B9371"/>
      <c r="C9371"/>
      <c r="D9371"/>
      <c r="E9371"/>
      <c r="F9371"/>
      <c r="G9371"/>
      <c r="H9371"/>
      <c r="I9371"/>
      <c r="J9371"/>
      <c r="K9371"/>
      <c r="L9371"/>
      <c r="M9371"/>
      <c r="N9371"/>
      <c r="O9371"/>
      <c r="P9371"/>
      <c r="Q9371"/>
      <c r="R9371"/>
      <c r="S9371"/>
      <c r="T9371"/>
      <c r="U9371"/>
      <c r="V9371"/>
      <c r="W9371"/>
      <c r="X9371"/>
      <c r="Y9371"/>
      <c r="Z9371"/>
    </row>
    <row r="9372" spans="1:26" x14ac:dyDescent="0.25">
      <c r="A9372"/>
      <c r="B9372"/>
      <c r="C9372"/>
      <c r="D9372"/>
      <c r="E9372"/>
      <c r="F9372"/>
      <c r="G9372"/>
      <c r="H9372"/>
      <c r="I9372"/>
      <c r="J9372"/>
      <c r="K9372"/>
      <c r="L9372"/>
      <c r="M9372"/>
      <c r="N9372"/>
      <c r="O9372"/>
      <c r="P9372"/>
      <c r="Q9372"/>
      <c r="R9372"/>
      <c r="S9372"/>
      <c r="T9372"/>
      <c r="U9372"/>
      <c r="V9372"/>
      <c r="W9372"/>
      <c r="X9372"/>
      <c r="Y9372"/>
      <c r="Z9372"/>
    </row>
    <row r="9373" spans="1:26" x14ac:dyDescent="0.25">
      <c r="A9373"/>
      <c r="B9373"/>
      <c r="C9373"/>
      <c r="D9373"/>
      <c r="E9373"/>
      <c r="F9373"/>
      <c r="G9373"/>
      <c r="H9373"/>
      <c r="I9373"/>
      <c r="J9373"/>
      <c r="K9373"/>
      <c r="L9373"/>
      <c r="M9373"/>
      <c r="N9373"/>
      <c r="O9373"/>
      <c r="P9373"/>
      <c r="Q9373"/>
      <c r="R9373"/>
      <c r="S9373"/>
      <c r="T9373"/>
      <c r="U9373"/>
      <c r="V9373"/>
      <c r="W9373"/>
      <c r="X9373"/>
      <c r="Y9373"/>
      <c r="Z9373"/>
    </row>
    <row r="9374" spans="1:26" x14ac:dyDescent="0.25">
      <c r="A9374"/>
      <c r="B9374"/>
      <c r="C9374"/>
      <c r="D9374"/>
      <c r="E9374"/>
      <c r="F9374"/>
      <c r="G9374"/>
      <c r="H9374"/>
      <c r="I9374"/>
      <c r="J9374"/>
      <c r="K9374"/>
      <c r="L9374"/>
      <c r="M9374"/>
      <c r="N9374"/>
      <c r="O9374"/>
      <c r="P9374"/>
      <c r="Q9374"/>
      <c r="R9374"/>
      <c r="S9374"/>
      <c r="T9374"/>
      <c r="U9374"/>
      <c r="V9374"/>
      <c r="W9374"/>
      <c r="X9374"/>
      <c r="Y9374"/>
      <c r="Z9374"/>
    </row>
    <row r="9375" spans="1:26" x14ac:dyDescent="0.25">
      <c r="A9375"/>
      <c r="B9375"/>
      <c r="C9375"/>
      <c r="D9375"/>
      <c r="E9375"/>
      <c r="F9375"/>
      <c r="G9375"/>
      <c r="H9375"/>
      <c r="I9375"/>
      <c r="J9375"/>
      <c r="K9375"/>
      <c r="L9375"/>
      <c r="M9375"/>
      <c r="N9375"/>
      <c r="O9375"/>
      <c r="P9375"/>
      <c r="Q9375"/>
      <c r="R9375"/>
      <c r="S9375"/>
      <c r="T9375"/>
      <c r="U9375"/>
      <c r="V9375"/>
      <c r="W9375"/>
      <c r="X9375"/>
      <c r="Y9375"/>
      <c r="Z9375"/>
    </row>
    <row r="9376" spans="1:26" x14ac:dyDescent="0.25">
      <c r="A9376"/>
      <c r="B9376"/>
      <c r="C9376"/>
      <c r="D9376"/>
      <c r="E9376"/>
      <c r="F9376"/>
      <c r="G9376"/>
      <c r="H9376"/>
      <c r="I9376"/>
      <c r="J9376"/>
      <c r="K9376"/>
      <c r="L9376"/>
      <c r="M9376"/>
      <c r="N9376"/>
      <c r="O9376"/>
      <c r="P9376"/>
      <c r="Q9376"/>
      <c r="R9376"/>
      <c r="S9376"/>
      <c r="T9376"/>
      <c r="U9376"/>
      <c r="V9376"/>
      <c r="W9376"/>
      <c r="X9376"/>
      <c r="Y9376"/>
      <c r="Z9376"/>
    </row>
    <row r="9377" spans="1:26" x14ac:dyDescent="0.25">
      <c r="A9377"/>
      <c r="B9377"/>
      <c r="C9377"/>
      <c r="D9377"/>
      <c r="E9377"/>
      <c r="F9377"/>
      <c r="G9377"/>
      <c r="H9377"/>
      <c r="I9377"/>
      <c r="J9377"/>
      <c r="K9377"/>
      <c r="L9377"/>
      <c r="M9377"/>
      <c r="N9377"/>
      <c r="O9377"/>
      <c r="P9377"/>
      <c r="Q9377"/>
      <c r="R9377"/>
      <c r="S9377"/>
      <c r="T9377"/>
      <c r="U9377"/>
      <c r="V9377"/>
      <c r="W9377"/>
      <c r="X9377"/>
      <c r="Y9377"/>
      <c r="Z9377"/>
    </row>
    <row r="9378" spans="1:26" x14ac:dyDescent="0.25">
      <c r="A9378"/>
      <c r="B9378"/>
      <c r="C9378"/>
      <c r="D9378"/>
      <c r="E9378"/>
      <c r="F9378"/>
      <c r="G9378"/>
      <c r="H9378"/>
      <c r="I9378"/>
      <c r="J9378"/>
      <c r="K9378"/>
      <c r="L9378"/>
      <c r="M9378"/>
      <c r="N9378"/>
      <c r="O9378"/>
      <c r="P9378"/>
      <c r="Q9378"/>
      <c r="R9378"/>
      <c r="S9378"/>
      <c r="T9378"/>
      <c r="U9378"/>
      <c r="V9378"/>
      <c r="W9378"/>
      <c r="X9378"/>
      <c r="Y9378"/>
      <c r="Z9378"/>
    </row>
    <row r="9379" spans="1:26" x14ac:dyDescent="0.25">
      <c r="A9379"/>
      <c r="B9379"/>
      <c r="C9379"/>
      <c r="D9379"/>
      <c r="E9379"/>
      <c r="F9379"/>
      <c r="G9379"/>
      <c r="H9379"/>
      <c r="I9379"/>
      <c r="J9379"/>
      <c r="K9379"/>
      <c r="L9379"/>
      <c r="M9379"/>
      <c r="N9379"/>
      <c r="O9379"/>
      <c r="P9379"/>
      <c r="Q9379"/>
      <c r="R9379"/>
      <c r="S9379"/>
      <c r="T9379"/>
      <c r="U9379"/>
      <c r="V9379"/>
      <c r="W9379"/>
      <c r="X9379"/>
      <c r="Y9379"/>
      <c r="Z9379"/>
    </row>
    <row r="9380" spans="1:26" x14ac:dyDescent="0.25">
      <c r="A9380"/>
      <c r="B9380"/>
      <c r="C9380"/>
      <c r="D9380"/>
      <c r="E9380"/>
      <c r="F9380"/>
      <c r="G9380"/>
      <c r="H9380"/>
      <c r="I9380"/>
      <c r="J9380"/>
      <c r="K9380"/>
      <c r="L9380"/>
      <c r="M9380"/>
      <c r="N9380"/>
      <c r="O9380"/>
      <c r="P9380"/>
      <c r="Q9380"/>
      <c r="R9380"/>
      <c r="S9380"/>
      <c r="T9380"/>
      <c r="U9380"/>
      <c r="V9380"/>
      <c r="W9380"/>
      <c r="X9380"/>
      <c r="Y9380"/>
      <c r="Z9380"/>
    </row>
    <row r="9381" spans="1:26" x14ac:dyDescent="0.25">
      <c r="A9381"/>
      <c r="B9381"/>
      <c r="C9381"/>
      <c r="D9381"/>
      <c r="E9381"/>
      <c r="F9381"/>
      <c r="G9381"/>
      <c r="H9381"/>
      <c r="I9381"/>
      <c r="J9381"/>
      <c r="K9381"/>
      <c r="L9381"/>
      <c r="M9381"/>
      <c r="N9381"/>
      <c r="O9381"/>
      <c r="P9381"/>
      <c r="Q9381"/>
      <c r="R9381"/>
      <c r="S9381"/>
      <c r="T9381"/>
      <c r="U9381"/>
      <c r="V9381"/>
      <c r="W9381"/>
      <c r="X9381"/>
      <c r="Y9381"/>
      <c r="Z9381"/>
    </row>
    <row r="9382" spans="1:26" x14ac:dyDescent="0.25">
      <c r="A9382"/>
      <c r="B9382"/>
      <c r="C9382"/>
      <c r="D9382"/>
      <c r="E9382"/>
      <c r="F9382"/>
      <c r="G9382"/>
      <c r="H9382"/>
      <c r="I9382"/>
      <c r="J9382"/>
      <c r="K9382"/>
      <c r="L9382"/>
      <c r="M9382"/>
      <c r="N9382"/>
      <c r="O9382"/>
      <c r="P9382"/>
      <c r="Q9382"/>
      <c r="R9382"/>
      <c r="S9382"/>
      <c r="T9382"/>
      <c r="U9382"/>
      <c r="V9382"/>
      <c r="W9382"/>
      <c r="X9382"/>
      <c r="Y9382"/>
      <c r="Z9382"/>
    </row>
    <row r="9383" spans="1:26" x14ac:dyDescent="0.25">
      <c r="A9383"/>
      <c r="B9383"/>
      <c r="C9383"/>
      <c r="D9383"/>
      <c r="E9383"/>
      <c r="F9383"/>
      <c r="G9383"/>
      <c r="H9383"/>
      <c r="I9383"/>
      <c r="J9383"/>
      <c r="K9383"/>
      <c r="L9383"/>
      <c r="M9383"/>
      <c r="N9383"/>
      <c r="O9383"/>
      <c r="P9383"/>
      <c r="Q9383"/>
      <c r="R9383"/>
      <c r="S9383"/>
      <c r="T9383"/>
      <c r="U9383"/>
      <c r="V9383"/>
      <c r="W9383"/>
      <c r="X9383"/>
      <c r="Y9383"/>
      <c r="Z9383"/>
    </row>
    <row r="9384" spans="1:26" x14ac:dyDescent="0.25">
      <c r="A9384"/>
      <c r="B9384"/>
      <c r="C9384"/>
      <c r="D9384"/>
      <c r="E9384"/>
      <c r="F9384"/>
      <c r="G9384"/>
      <c r="H9384"/>
      <c r="I9384"/>
      <c r="J9384"/>
      <c r="K9384"/>
      <c r="L9384"/>
      <c r="M9384"/>
      <c r="N9384"/>
      <c r="O9384"/>
      <c r="P9384"/>
      <c r="Q9384"/>
      <c r="R9384"/>
      <c r="S9384"/>
      <c r="T9384"/>
      <c r="U9384"/>
      <c r="V9384"/>
      <c r="W9384"/>
      <c r="X9384"/>
      <c r="Y9384"/>
      <c r="Z9384"/>
    </row>
    <row r="9385" spans="1:26" x14ac:dyDescent="0.25">
      <c r="A9385"/>
      <c r="B9385"/>
      <c r="C9385"/>
      <c r="D9385"/>
      <c r="E9385"/>
      <c r="F9385"/>
      <c r="G9385"/>
      <c r="H9385"/>
      <c r="I9385"/>
      <c r="J9385"/>
      <c r="K9385"/>
      <c r="L9385"/>
      <c r="M9385"/>
      <c r="N9385"/>
      <c r="O9385"/>
      <c r="P9385"/>
      <c r="Q9385"/>
      <c r="R9385"/>
      <c r="S9385"/>
      <c r="T9385"/>
      <c r="U9385"/>
      <c r="V9385"/>
      <c r="W9385"/>
      <c r="X9385"/>
      <c r="Y9385"/>
      <c r="Z9385"/>
    </row>
    <row r="9386" spans="1:26" x14ac:dyDescent="0.25">
      <c r="A9386"/>
      <c r="B9386"/>
      <c r="C9386"/>
      <c r="D9386"/>
      <c r="E9386"/>
      <c r="F9386"/>
      <c r="G9386"/>
      <c r="H9386"/>
      <c r="I9386"/>
      <c r="J9386"/>
      <c r="K9386"/>
      <c r="L9386"/>
      <c r="M9386"/>
      <c r="N9386"/>
      <c r="O9386"/>
      <c r="P9386"/>
      <c r="Q9386"/>
      <c r="R9386"/>
      <c r="S9386"/>
      <c r="T9386"/>
      <c r="U9386"/>
      <c r="V9386"/>
      <c r="W9386"/>
      <c r="X9386"/>
      <c r="Y9386"/>
      <c r="Z9386"/>
    </row>
    <row r="9387" spans="1:26" x14ac:dyDescent="0.25">
      <c r="A9387"/>
      <c r="B9387"/>
      <c r="C9387"/>
      <c r="D9387"/>
      <c r="E9387"/>
      <c r="F9387"/>
      <c r="G9387"/>
      <c r="H9387"/>
      <c r="I9387"/>
      <c r="J9387"/>
      <c r="K9387"/>
      <c r="L9387"/>
      <c r="M9387"/>
      <c r="N9387"/>
      <c r="O9387"/>
      <c r="P9387"/>
      <c r="Q9387"/>
      <c r="R9387"/>
      <c r="S9387"/>
      <c r="T9387"/>
      <c r="U9387"/>
      <c r="V9387"/>
      <c r="W9387"/>
      <c r="X9387"/>
      <c r="Y9387"/>
      <c r="Z9387"/>
    </row>
    <row r="9388" spans="1:26" x14ac:dyDescent="0.25">
      <c r="A9388"/>
      <c r="B9388"/>
      <c r="C9388"/>
      <c r="D9388"/>
      <c r="E9388"/>
      <c r="F9388"/>
      <c r="G9388"/>
      <c r="H9388"/>
      <c r="I9388"/>
      <c r="J9388"/>
      <c r="K9388"/>
      <c r="L9388"/>
      <c r="M9388"/>
      <c r="N9388"/>
      <c r="O9388"/>
      <c r="P9388"/>
      <c r="Q9388"/>
      <c r="R9388"/>
      <c r="S9388"/>
      <c r="T9388"/>
      <c r="U9388"/>
      <c r="V9388"/>
      <c r="W9388"/>
      <c r="X9388"/>
      <c r="Y9388"/>
      <c r="Z9388"/>
    </row>
    <row r="9389" spans="1:26" x14ac:dyDescent="0.25">
      <c r="A9389"/>
      <c r="B9389"/>
      <c r="C9389"/>
      <c r="D9389"/>
      <c r="E9389"/>
      <c r="F9389"/>
      <c r="G9389"/>
      <c r="H9389"/>
      <c r="I9389"/>
      <c r="J9389"/>
      <c r="K9389"/>
      <c r="L9389"/>
      <c r="M9389"/>
      <c r="N9389"/>
      <c r="O9389"/>
      <c r="P9389"/>
      <c r="Q9389"/>
      <c r="R9389"/>
      <c r="S9389"/>
      <c r="T9389"/>
      <c r="U9389"/>
      <c r="V9389"/>
      <c r="W9389"/>
      <c r="X9389"/>
      <c r="Y9389"/>
      <c r="Z9389"/>
    </row>
    <row r="9390" spans="1:26" x14ac:dyDescent="0.25">
      <c r="A9390"/>
      <c r="B9390"/>
      <c r="C9390"/>
      <c r="D9390"/>
      <c r="E9390"/>
      <c r="F9390"/>
      <c r="G9390"/>
      <c r="H9390"/>
      <c r="I9390"/>
      <c r="J9390"/>
      <c r="K9390"/>
      <c r="L9390"/>
      <c r="M9390"/>
      <c r="N9390"/>
      <c r="O9390"/>
      <c r="P9390"/>
      <c r="Q9390"/>
      <c r="R9390"/>
      <c r="S9390"/>
      <c r="T9390"/>
      <c r="U9390"/>
      <c r="V9390"/>
      <c r="W9390"/>
      <c r="X9390"/>
      <c r="Y9390"/>
      <c r="Z9390"/>
    </row>
    <row r="9391" spans="1:26" x14ac:dyDescent="0.25">
      <c r="A9391"/>
      <c r="B9391"/>
      <c r="C9391"/>
      <c r="D9391"/>
      <c r="E9391"/>
      <c r="F9391"/>
      <c r="G9391"/>
      <c r="H9391"/>
      <c r="I9391"/>
      <c r="J9391"/>
      <c r="K9391"/>
      <c r="L9391"/>
      <c r="M9391"/>
      <c r="N9391"/>
      <c r="O9391"/>
      <c r="P9391"/>
      <c r="Q9391"/>
      <c r="R9391"/>
      <c r="S9391"/>
      <c r="T9391"/>
      <c r="U9391"/>
      <c r="V9391"/>
      <c r="W9391"/>
      <c r="X9391"/>
      <c r="Y9391"/>
      <c r="Z9391"/>
    </row>
    <row r="9392" spans="1:26" x14ac:dyDescent="0.25">
      <c r="A9392"/>
      <c r="B9392"/>
      <c r="C9392"/>
      <c r="D9392"/>
      <c r="E9392"/>
      <c r="F9392"/>
      <c r="G9392"/>
      <c r="H9392"/>
      <c r="I9392"/>
      <c r="J9392"/>
      <c r="K9392"/>
      <c r="L9392"/>
      <c r="M9392"/>
      <c r="N9392"/>
      <c r="O9392"/>
      <c r="P9392"/>
      <c r="Q9392"/>
      <c r="R9392"/>
      <c r="S9392"/>
      <c r="T9392"/>
      <c r="U9392"/>
      <c r="V9392"/>
      <c r="W9392"/>
      <c r="X9392"/>
      <c r="Y9392"/>
      <c r="Z9392"/>
    </row>
    <row r="9393" spans="1:26" x14ac:dyDescent="0.25">
      <c r="A9393"/>
      <c r="B9393"/>
      <c r="C9393"/>
      <c r="D9393"/>
      <c r="E9393"/>
      <c r="F9393"/>
      <c r="G9393"/>
      <c r="H9393"/>
      <c r="I9393"/>
      <c r="J9393"/>
      <c r="K9393"/>
      <c r="L9393"/>
      <c r="M9393"/>
      <c r="N9393"/>
      <c r="O9393"/>
      <c r="P9393"/>
      <c r="Q9393"/>
      <c r="R9393"/>
      <c r="S9393"/>
      <c r="T9393"/>
      <c r="U9393"/>
      <c r="V9393"/>
      <c r="W9393"/>
      <c r="X9393"/>
      <c r="Y9393"/>
      <c r="Z9393"/>
    </row>
    <row r="9394" spans="1:26" x14ac:dyDescent="0.25">
      <c r="A9394"/>
      <c r="B9394"/>
      <c r="C9394"/>
      <c r="D9394"/>
      <c r="E9394"/>
      <c r="F9394"/>
      <c r="G9394"/>
      <c r="H9394"/>
      <c r="I9394"/>
      <c r="J9394"/>
      <c r="K9394"/>
      <c r="L9394"/>
      <c r="M9394"/>
      <c r="N9394"/>
      <c r="O9394"/>
      <c r="P9394"/>
      <c r="Q9394"/>
      <c r="R9394"/>
      <c r="S9394"/>
      <c r="T9394"/>
      <c r="U9394"/>
      <c r="V9394"/>
      <c r="W9394"/>
      <c r="X9394"/>
      <c r="Y9394"/>
      <c r="Z9394"/>
    </row>
    <row r="9395" spans="1:26" x14ac:dyDescent="0.25">
      <c r="A9395"/>
      <c r="B9395"/>
      <c r="C9395"/>
      <c r="D9395"/>
      <c r="E9395"/>
      <c r="F9395"/>
      <c r="G9395"/>
      <c r="H9395"/>
      <c r="I9395"/>
      <c r="J9395"/>
      <c r="K9395"/>
      <c r="L9395"/>
      <c r="M9395"/>
      <c r="N9395"/>
      <c r="O9395"/>
      <c r="P9395"/>
      <c r="Q9395"/>
      <c r="R9395"/>
      <c r="S9395"/>
      <c r="T9395"/>
      <c r="U9395"/>
      <c r="V9395"/>
      <c r="W9395"/>
      <c r="X9395"/>
      <c r="Y9395"/>
      <c r="Z9395"/>
    </row>
    <row r="9396" spans="1:26" x14ac:dyDescent="0.25">
      <c r="A9396"/>
      <c r="B9396"/>
      <c r="C9396"/>
      <c r="D9396"/>
      <c r="E9396"/>
      <c r="F9396"/>
      <c r="G9396"/>
      <c r="H9396"/>
      <c r="I9396"/>
      <c r="J9396"/>
      <c r="K9396"/>
      <c r="L9396"/>
      <c r="M9396"/>
      <c r="N9396"/>
      <c r="O9396"/>
      <c r="P9396"/>
      <c r="Q9396"/>
      <c r="R9396"/>
      <c r="S9396"/>
      <c r="T9396"/>
      <c r="U9396"/>
      <c r="V9396"/>
      <c r="W9396"/>
      <c r="X9396"/>
      <c r="Y9396"/>
      <c r="Z9396"/>
    </row>
    <row r="9397" spans="1:26" x14ac:dyDescent="0.25">
      <c r="A9397"/>
      <c r="B9397"/>
      <c r="C9397"/>
      <c r="D9397"/>
      <c r="E9397"/>
      <c r="F9397"/>
      <c r="G9397"/>
      <c r="H9397"/>
      <c r="I9397"/>
      <c r="J9397"/>
      <c r="K9397"/>
      <c r="L9397"/>
      <c r="M9397"/>
      <c r="N9397"/>
      <c r="O9397"/>
      <c r="P9397"/>
      <c r="Q9397"/>
      <c r="R9397"/>
      <c r="S9397"/>
      <c r="T9397"/>
      <c r="U9397"/>
      <c r="V9397"/>
      <c r="W9397"/>
      <c r="X9397"/>
      <c r="Y9397"/>
      <c r="Z9397"/>
    </row>
    <row r="9398" spans="1:26" x14ac:dyDescent="0.25">
      <c r="A9398"/>
      <c r="B9398"/>
      <c r="C9398"/>
      <c r="D9398"/>
      <c r="E9398"/>
      <c r="F9398"/>
      <c r="G9398"/>
      <c r="H9398"/>
      <c r="I9398"/>
      <c r="J9398"/>
      <c r="K9398"/>
      <c r="L9398"/>
      <c r="M9398"/>
      <c r="N9398"/>
      <c r="O9398"/>
      <c r="P9398"/>
      <c r="Q9398"/>
      <c r="R9398"/>
      <c r="S9398"/>
      <c r="T9398"/>
      <c r="U9398"/>
      <c r="V9398"/>
      <c r="W9398"/>
      <c r="X9398"/>
      <c r="Y9398"/>
      <c r="Z9398"/>
    </row>
    <row r="9399" spans="1:26" x14ac:dyDescent="0.25">
      <c r="A9399"/>
      <c r="B9399"/>
      <c r="C9399"/>
      <c r="D9399"/>
      <c r="E9399"/>
      <c r="F9399"/>
      <c r="G9399"/>
      <c r="H9399"/>
      <c r="I9399"/>
      <c r="J9399"/>
      <c r="K9399"/>
      <c r="L9399"/>
      <c r="M9399"/>
      <c r="N9399"/>
      <c r="O9399"/>
      <c r="P9399"/>
      <c r="Q9399"/>
      <c r="R9399"/>
      <c r="S9399"/>
      <c r="T9399"/>
      <c r="U9399"/>
      <c r="V9399"/>
      <c r="W9399"/>
      <c r="X9399"/>
      <c r="Y9399"/>
      <c r="Z9399"/>
    </row>
    <row r="9400" spans="1:26" x14ac:dyDescent="0.25">
      <c r="A9400"/>
      <c r="B9400"/>
      <c r="C9400"/>
      <c r="D9400"/>
      <c r="E9400"/>
      <c r="F9400"/>
      <c r="G9400"/>
      <c r="H9400"/>
      <c r="I9400"/>
      <c r="J9400"/>
      <c r="K9400"/>
      <c r="L9400"/>
      <c r="M9400"/>
      <c r="N9400"/>
      <c r="O9400"/>
      <c r="P9400"/>
      <c r="Q9400"/>
      <c r="R9400"/>
      <c r="S9400"/>
      <c r="T9400"/>
      <c r="U9400"/>
      <c r="V9400"/>
      <c r="W9400"/>
      <c r="X9400"/>
      <c r="Y9400"/>
      <c r="Z9400"/>
    </row>
    <row r="9401" spans="1:26" x14ac:dyDescent="0.25">
      <c r="A9401"/>
      <c r="B9401"/>
      <c r="C9401"/>
      <c r="D9401"/>
      <c r="E9401"/>
      <c r="F9401"/>
      <c r="G9401"/>
      <c r="H9401"/>
      <c r="I9401"/>
      <c r="J9401"/>
      <c r="K9401"/>
      <c r="L9401"/>
      <c r="M9401"/>
      <c r="N9401"/>
      <c r="O9401"/>
      <c r="P9401"/>
      <c r="Q9401"/>
      <c r="R9401"/>
      <c r="S9401"/>
      <c r="T9401"/>
      <c r="U9401"/>
      <c r="V9401"/>
      <c r="W9401"/>
      <c r="X9401"/>
      <c r="Y9401"/>
      <c r="Z9401"/>
    </row>
    <row r="9402" spans="1:26" x14ac:dyDescent="0.25">
      <c r="A9402"/>
      <c r="B9402"/>
      <c r="C9402"/>
      <c r="D9402"/>
      <c r="E9402"/>
      <c r="F9402"/>
      <c r="G9402"/>
      <c r="H9402"/>
      <c r="I9402"/>
      <c r="J9402"/>
      <c r="K9402"/>
      <c r="L9402"/>
      <c r="M9402"/>
      <c r="N9402"/>
      <c r="O9402"/>
      <c r="P9402"/>
      <c r="Q9402"/>
      <c r="R9402"/>
      <c r="S9402"/>
      <c r="T9402"/>
      <c r="U9402"/>
      <c r="V9402"/>
      <c r="W9402"/>
      <c r="X9402"/>
      <c r="Y9402"/>
      <c r="Z9402"/>
    </row>
    <row r="9403" spans="1:26" x14ac:dyDescent="0.25">
      <c r="A9403"/>
      <c r="B9403"/>
      <c r="C9403"/>
      <c r="D9403"/>
      <c r="E9403"/>
      <c r="F9403"/>
      <c r="G9403"/>
      <c r="H9403"/>
      <c r="I9403"/>
      <c r="J9403"/>
      <c r="K9403"/>
      <c r="L9403"/>
      <c r="M9403"/>
      <c r="N9403"/>
      <c r="O9403"/>
      <c r="P9403"/>
      <c r="Q9403"/>
      <c r="R9403"/>
      <c r="S9403"/>
      <c r="T9403"/>
      <c r="U9403"/>
      <c r="V9403"/>
      <c r="W9403"/>
      <c r="X9403"/>
      <c r="Y9403"/>
      <c r="Z9403"/>
    </row>
    <row r="9404" spans="1:26" x14ac:dyDescent="0.25">
      <c r="A9404"/>
      <c r="B9404"/>
      <c r="C9404"/>
      <c r="D9404"/>
      <c r="E9404"/>
      <c r="F9404"/>
      <c r="G9404"/>
      <c r="H9404"/>
      <c r="I9404"/>
      <c r="J9404"/>
      <c r="K9404"/>
      <c r="L9404"/>
      <c r="M9404"/>
      <c r="N9404"/>
      <c r="O9404"/>
      <c r="P9404"/>
      <c r="Q9404"/>
      <c r="R9404"/>
      <c r="S9404"/>
      <c r="T9404"/>
      <c r="U9404"/>
      <c r="V9404"/>
      <c r="W9404"/>
      <c r="X9404"/>
      <c r="Y9404"/>
      <c r="Z9404"/>
    </row>
    <row r="9405" spans="1:26" x14ac:dyDescent="0.25">
      <c r="A9405"/>
      <c r="B9405"/>
      <c r="C9405"/>
      <c r="D9405"/>
      <c r="E9405"/>
      <c r="F9405"/>
      <c r="G9405"/>
      <c r="H9405"/>
      <c r="I9405"/>
      <c r="J9405"/>
      <c r="K9405"/>
      <c r="L9405"/>
      <c r="M9405"/>
      <c r="N9405"/>
      <c r="O9405"/>
      <c r="P9405"/>
      <c r="Q9405"/>
      <c r="R9405"/>
      <c r="S9405"/>
      <c r="T9405"/>
      <c r="U9405"/>
      <c r="V9405"/>
      <c r="W9405"/>
      <c r="X9405"/>
      <c r="Y9405"/>
      <c r="Z9405"/>
    </row>
    <row r="9406" spans="1:26" x14ac:dyDescent="0.25">
      <c r="A9406"/>
      <c r="B9406"/>
      <c r="C9406"/>
      <c r="D9406"/>
      <c r="E9406"/>
      <c r="F9406"/>
      <c r="G9406"/>
      <c r="H9406"/>
      <c r="I9406"/>
      <c r="J9406"/>
      <c r="K9406"/>
      <c r="L9406"/>
      <c r="M9406"/>
      <c r="N9406"/>
      <c r="O9406"/>
      <c r="P9406"/>
      <c r="Q9406"/>
      <c r="R9406"/>
      <c r="S9406"/>
      <c r="T9406"/>
      <c r="U9406"/>
      <c r="V9406"/>
      <c r="W9406"/>
      <c r="X9406"/>
      <c r="Y9406"/>
      <c r="Z9406"/>
    </row>
    <row r="9407" spans="1:26" x14ac:dyDescent="0.25">
      <c r="A9407"/>
      <c r="B9407"/>
      <c r="C9407"/>
      <c r="D9407"/>
      <c r="E9407"/>
      <c r="F9407"/>
      <c r="G9407"/>
      <c r="H9407"/>
      <c r="I9407"/>
      <c r="J9407"/>
      <c r="K9407"/>
      <c r="L9407"/>
      <c r="M9407"/>
      <c r="N9407"/>
      <c r="O9407"/>
      <c r="P9407"/>
      <c r="Q9407"/>
      <c r="R9407"/>
      <c r="S9407"/>
      <c r="T9407"/>
      <c r="U9407"/>
      <c r="V9407"/>
      <c r="W9407"/>
      <c r="X9407"/>
      <c r="Y9407"/>
      <c r="Z9407"/>
    </row>
    <row r="9408" spans="1:26" x14ac:dyDescent="0.25">
      <c r="A9408"/>
      <c r="B9408"/>
      <c r="C9408"/>
      <c r="D9408"/>
      <c r="E9408"/>
      <c r="F9408"/>
      <c r="G9408"/>
      <c r="H9408"/>
      <c r="I9408"/>
      <c r="J9408"/>
      <c r="K9408"/>
      <c r="L9408"/>
      <c r="M9408"/>
      <c r="N9408"/>
      <c r="O9408"/>
      <c r="P9408"/>
      <c r="Q9408"/>
      <c r="R9408"/>
      <c r="S9408"/>
      <c r="T9408"/>
      <c r="U9408"/>
      <c r="V9408"/>
      <c r="W9408"/>
      <c r="X9408"/>
      <c r="Y9408"/>
      <c r="Z9408"/>
    </row>
    <row r="9409" spans="1:26" x14ac:dyDescent="0.25">
      <c r="A9409"/>
      <c r="B9409"/>
      <c r="C9409"/>
      <c r="D9409"/>
      <c r="E9409"/>
      <c r="F9409"/>
      <c r="G9409"/>
      <c r="H9409"/>
      <c r="I9409"/>
      <c r="J9409"/>
      <c r="K9409"/>
      <c r="L9409"/>
      <c r="M9409"/>
      <c r="N9409"/>
      <c r="O9409"/>
      <c r="P9409"/>
      <c r="Q9409"/>
      <c r="R9409"/>
      <c r="S9409"/>
      <c r="T9409"/>
      <c r="U9409"/>
      <c r="V9409"/>
      <c r="W9409"/>
      <c r="X9409"/>
      <c r="Y9409"/>
      <c r="Z9409"/>
    </row>
    <row r="9410" spans="1:26" x14ac:dyDescent="0.25">
      <c r="A9410"/>
      <c r="B9410"/>
      <c r="C9410"/>
      <c r="D9410"/>
      <c r="E9410"/>
      <c r="F9410"/>
      <c r="G9410"/>
      <c r="H9410"/>
      <c r="I9410"/>
      <c r="J9410"/>
      <c r="K9410"/>
      <c r="L9410"/>
      <c r="M9410"/>
      <c r="N9410"/>
      <c r="O9410"/>
      <c r="P9410"/>
      <c r="Q9410"/>
      <c r="R9410"/>
      <c r="S9410"/>
      <c r="T9410"/>
      <c r="U9410"/>
      <c r="V9410"/>
      <c r="W9410"/>
      <c r="X9410"/>
      <c r="Y9410"/>
      <c r="Z9410"/>
    </row>
    <row r="9411" spans="1:26" x14ac:dyDescent="0.25">
      <c r="A9411"/>
      <c r="B9411"/>
      <c r="C9411"/>
      <c r="D9411"/>
      <c r="E9411"/>
      <c r="F9411"/>
      <c r="G9411"/>
      <c r="H9411"/>
      <c r="I9411"/>
      <c r="J9411"/>
      <c r="K9411"/>
      <c r="L9411"/>
      <c r="M9411"/>
      <c r="N9411"/>
      <c r="O9411"/>
      <c r="P9411"/>
      <c r="Q9411"/>
      <c r="R9411"/>
      <c r="S9411"/>
      <c r="T9411"/>
      <c r="U9411"/>
      <c r="V9411"/>
      <c r="W9411"/>
      <c r="X9411"/>
      <c r="Y9411"/>
      <c r="Z9411"/>
    </row>
    <row r="9412" spans="1:26" x14ac:dyDescent="0.25">
      <c r="A9412"/>
      <c r="B9412"/>
      <c r="C9412"/>
      <c r="D9412"/>
      <c r="E9412"/>
      <c r="F9412"/>
      <c r="G9412"/>
      <c r="H9412"/>
      <c r="I9412"/>
      <c r="J9412"/>
      <c r="K9412"/>
      <c r="L9412"/>
      <c r="M9412"/>
      <c r="N9412"/>
      <c r="O9412"/>
      <c r="P9412"/>
      <c r="Q9412"/>
      <c r="R9412"/>
      <c r="S9412"/>
      <c r="T9412"/>
      <c r="U9412"/>
      <c r="V9412"/>
      <c r="W9412"/>
      <c r="X9412"/>
      <c r="Y9412"/>
      <c r="Z9412"/>
    </row>
    <row r="9413" spans="1:26" x14ac:dyDescent="0.25">
      <c r="A9413"/>
      <c r="B9413"/>
      <c r="C9413"/>
      <c r="D9413"/>
      <c r="E9413"/>
      <c r="F9413"/>
      <c r="G9413"/>
      <c r="H9413"/>
      <c r="I9413"/>
      <c r="J9413"/>
      <c r="K9413"/>
      <c r="L9413"/>
      <c r="M9413"/>
      <c r="N9413"/>
      <c r="O9413"/>
      <c r="P9413"/>
      <c r="Q9413"/>
      <c r="R9413"/>
      <c r="S9413"/>
      <c r="T9413"/>
      <c r="U9413"/>
      <c r="V9413"/>
      <c r="W9413"/>
      <c r="X9413"/>
      <c r="Y9413"/>
      <c r="Z9413"/>
    </row>
    <row r="9414" spans="1:26" x14ac:dyDescent="0.25">
      <c r="A9414"/>
      <c r="B9414"/>
      <c r="C9414"/>
      <c r="D9414"/>
      <c r="E9414"/>
      <c r="F9414"/>
      <c r="G9414"/>
      <c r="H9414"/>
      <c r="I9414"/>
      <c r="J9414"/>
      <c r="K9414"/>
      <c r="L9414"/>
      <c r="M9414"/>
      <c r="N9414"/>
      <c r="O9414"/>
      <c r="P9414"/>
      <c r="Q9414"/>
      <c r="R9414"/>
      <c r="S9414"/>
      <c r="T9414"/>
      <c r="U9414"/>
      <c r="V9414"/>
      <c r="W9414"/>
      <c r="X9414"/>
      <c r="Y9414"/>
      <c r="Z9414"/>
    </row>
    <row r="9415" spans="1:26" x14ac:dyDescent="0.25">
      <c r="A9415"/>
      <c r="B9415"/>
      <c r="C9415"/>
      <c r="D9415"/>
      <c r="E9415"/>
      <c r="F9415"/>
      <c r="G9415"/>
      <c r="H9415"/>
      <c r="I9415"/>
      <c r="J9415"/>
      <c r="K9415"/>
      <c r="L9415"/>
      <c r="M9415"/>
      <c r="N9415"/>
      <c r="O9415"/>
      <c r="P9415"/>
      <c r="Q9415"/>
      <c r="R9415"/>
      <c r="S9415"/>
      <c r="T9415"/>
      <c r="U9415"/>
      <c r="V9415"/>
      <c r="W9415"/>
      <c r="X9415"/>
      <c r="Y9415"/>
      <c r="Z9415"/>
    </row>
    <row r="9416" spans="1:26" x14ac:dyDescent="0.25">
      <c r="A9416"/>
      <c r="B9416"/>
      <c r="C9416"/>
      <c r="D9416"/>
      <c r="E9416"/>
      <c r="F9416"/>
      <c r="G9416"/>
      <c r="H9416"/>
      <c r="I9416"/>
      <c r="J9416"/>
      <c r="K9416"/>
      <c r="L9416"/>
      <c r="M9416"/>
      <c r="N9416"/>
      <c r="O9416"/>
      <c r="P9416"/>
      <c r="Q9416"/>
      <c r="R9416"/>
      <c r="S9416"/>
      <c r="T9416"/>
      <c r="U9416"/>
      <c r="V9416"/>
      <c r="W9416"/>
      <c r="X9416"/>
      <c r="Y9416"/>
      <c r="Z9416"/>
    </row>
    <row r="9417" spans="1:26" x14ac:dyDescent="0.25">
      <c r="A9417"/>
      <c r="B9417"/>
      <c r="C9417"/>
      <c r="D9417"/>
      <c r="E9417"/>
      <c r="F9417"/>
      <c r="G9417"/>
      <c r="H9417"/>
      <c r="I9417"/>
      <c r="J9417"/>
      <c r="K9417"/>
      <c r="L9417"/>
      <c r="M9417"/>
      <c r="N9417"/>
      <c r="O9417"/>
      <c r="P9417"/>
      <c r="Q9417"/>
      <c r="R9417"/>
      <c r="S9417"/>
      <c r="T9417"/>
      <c r="U9417"/>
      <c r="V9417"/>
      <c r="W9417"/>
      <c r="X9417"/>
      <c r="Y9417"/>
      <c r="Z9417"/>
    </row>
    <row r="9418" spans="1:26" x14ac:dyDescent="0.25">
      <c r="A9418"/>
      <c r="B9418"/>
      <c r="C9418"/>
      <c r="D9418"/>
      <c r="E9418"/>
      <c r="F9418"/>
      <c r="G9418"/>
      <c r="H9418"/>
      <c r="I9418"/>
      <c r="J9418"/>
      <c r="K9418"/>
      <c r="L9418"/>
      <c r="M9418"/>
      <c r="N9418"/>
      <c r="O9418"/>
      <c r="P9418"/>
      <c r="Q9418"/>
      <c r="R9418"/>
      <c r="S9418"/>
      <c r="T9418"/>
      <c r="U9418"/>
      <c r="V9418"/>
      <c r="W9418"/>
      <c r="X9418"/>
      <c r="Y9418"/>
      <c r="Z9418"/>
    </row>
    <row r="9419" spans="1:26" x14ac:dyDescent="0.25">
      <c r="A9419"/>
      <c r="B9419"/>
      <c r="C9419"/>
      <c r="D9419"/>
      <c r="E9419"/>
      <c r="F9419"/>
      <c r="G9419"/>
      <c r="H9419"/>
      <c r="I9419"/>
      <c r="J9419"/>
      <c r="K9419"/>
      <c r="L9419"/>
      <c r="M9419"/>
      <c r="N9419"/>
      <c r="O9419"/>
      <c r="P9419"/>
      <c r="Q9419"/>
      <c r="R9419"/>
      <c r="S9419"/>
      <c r="T9419"/>
      <c r="U9419"/>
      <c r="V9419"/>
      <c r="W9419"/>
      <c r="X9419"/>
      <c r="Y9419"/>
      <c r="Z9419"/>
    </row>
    <row r="9420" spans="1:26" x14ac:dyDescent="0.25">
      <c r="A9420"/>
      <c r="B9420"/>
      <c r="C9420"/>
      <c r="D9420"/>
      <c r="E9420"/>
      <c r="F9420"/>
      <c r="G9420"/>
      <c r="H9420"/>
      <c r="I9420"/>
      <c r="J9420"/>
      <c r="K9420"/>
      <c r="L9420"/>
      <c r="M9420"/>
      <c r="N9420"/>
      <c r="O9420"/>
      <c r="P9420"/>
      <c r="Q9420"/>
      <c r="R9420"/>
      <c r="S9420"/>
      <c r="T9420"/>
      <c r="U9420"/>
      <c r="V9420"/>
      <c r="W9420"/>
      <c r="X9420"/>
      <c r="Y9420"/>
      <c r="Z9420"/>
    </row>
    <row r="9421" spans="1:26" x14ac:dyDescent="0.25">
      <c r="A9421"/>
      <c r="B9421"/>
      <c r="C9421"/>
      <c r="D9421"/>
      <c r="E9421"/>
      <c r="F9421"/>
      <c r="G9421"/>
      <c r="H9421"/>
      <c r="I9421"/>
      <c r="J9421"/>
      <c r="K9421"/>
      <c r="L9421"/>
      <c r="M9421"/>
      <c r="N9421"/>
      <c r="O9421"/>
      <c r="P9421"/>
      <c r="Q9421"/>
      <c r="R9421"/>
      <c r="S9421"/>
      <c r="T9421"/>
      <c r="U9421"/>
      <c r="V9421"/>
      <c r="W9421"/>
      <c r="X9421"/>
      <c r="Y9421"/>
      <c r="Z9421"/>
    </row>
    <row r="9422" spans="1:26" x14ac:dyDescent="0.25">
      <c r="A9422"/>
      <c r="B9422"/>
      <c r="C9422"/>
      <c r="D9422"/>
      <c r="E9422"/>
      <c r="F9422"/>
      <c r="G9422"/>
      <c r="H9422"/>
      <c r="I9422"/>
      <c r="J9422"/>
      <c r="K9422"/>
      <c r="L9422"/>
      <c r="M9422"/>
      <c r="N9422"/>
      <c r="O9422"/>
      <c r="P9422"/>
      <c r="Q9422"/>
      <c r="R9422"/>
      <c r="S9422"/>
      <c r="T9422"/>
      <c r="U9422"/>
      <c r="V9422"/>
      <c r="W9422"/>
      <c r="X9422"/>
      <c r="Y9422"/>
      <c r="Z9422"/>
    </row>
    <row r="9423" spans="1:26" x14ac:dyDescent="0.25">
      <c r="A9423"/>
      <c r="B9423"/>
      <c r="C9423"/>
      <c r="D9423"/>
      <c r="E9423"/>
      <c r="F9423"/>
      <c r="G9423"/>
      <c r="H9423"/>
      <c r="I9423"/>
      <c r="J9423"/>
      <c r="K9423"/>
      <c r="L9423"/>
      <c r="M9423"/>
      <c r="N9423"/>
      <c r="O9423"/>
      <c r="P9423"/>
      <c r="Q9423"/>
      <c r="R9423"/>
      <c r="S9423"/>
      <c r="T9423"/>
      <c r="U9423"/>
      <c r="V9423"/>
      <c r="W9423"/>
      <c r="X9423"/>
      <c r="Y9423"/>
      <c r="Z9423"/>
    </row>
    <row r="9424" spans="1:26" x14ac:dyDescent="0.25">
      <c r="A9424"/>
      <c r="B9424"/>
      <c r="C9424"/>
      <c r="D9424"/>
      <c r="E9424"/>
      <c r="F9424"/>
      <c r="G9424"/>
      <c r="H9424"/>
      <c r="I9424"/>
      <c r="J9424"/>
      <c r="K9424"/>
      <c r="L9424"/>
      <c r="M9424"/>
      <c r="N9424"/>
      <c r="O9424"/>
      <c r="P9424"/>
      <c r="Q9424"/>
      <c r="R9424"/>
      <c r="S9424"/>
      <c r="T9424"/>
      <c r="U9424"/>
      <c r="V9424"/>
      <c r="W9424"/>
      <c r="X9424"/>
      <c r="Y9424"/>
      <c r="Z9424"/>
    </row>
    <row r="9425" spans="1:26" x14ac:dyDescent="0.25">
      <c r="A9425"/>
      <c r="B9425"/>
      <c r="C9425"/>
      <c r="D9425"/>
      <c r="E9425"/>
      <c r="F9425"/>
      <c r="G9425"/>
      <c r="H9425"/>
      <c r="I9425"/>
      <c r="J9425"/>
      <c r="K9425"/>
      <c r="L9425"/>
      <c r="M9425"/>
      <c r="N9425"/>
      <c r="O9425"/>
      <c r="P9425"/>
      <c r="Q9425"/>
      <c r="R9425"/>
      <c r="S9425"/>
      <c r="T9425"/>
      <c r="U9425"/>
      <c r="V9425"/>
      <c r="W9425"/>
      <c r="X9425"/>
      <c r="Y9425"/>
      <c r="Z9425"/>
    </row>
    <row r="9426" spans="1:26" x14ac:dyDescent="0.25">
      <c r="A9426"/>
      <c r="B9426"/>
      <c r="C9426"/>
      <c r="D9426"/>
      <c r="E9426"/>
      <c r="F9426"/>
      <c r="G9426"/>
      <c r="H9426"/>
      <c r="I9426"/>
      <c r="J9426"/>
      <c r="K9426"/>
      <c r="L9426"/>
      <c r="M9426"/>
      <c r="N9426"/>
      <c r="O9426"/>
      <c r="P9426"/>
      <c r="Q9426"/>
      <c r="R9426"/>
      <c r="S9426"/>
      <c r="T9426"/>
      <c r="U9426"/>
      <c r="V9426"/>
      <c r="W9426"/>
      <c r="X9426"/>
      <c r="Y9426"/>
      <c r="Z9426"/>
    </row>
    <row r="9427" spans="1:26" x14ac:dyDescent="0.25">
      <c r="A9427"/>
      <c r="B9427"/>
      <c r="C9427"/>
      <c r="D9427"/>
      <c r="E9427"/>
      <c r="F9427"/>
      <c r="G9427"/>
      <c r="H9427"/>
      <c r="I9427"/>
      <c r="J9427"/>
      <c r="K9427"/>
      <c r="L9427"/>
      <c r="M9427"/>
      <c r="N9427"/>
      <c r="O9427"/>
      <c r="P9427"/>
      <c r="Q9427"/>
      <c r="R9427"/>
      <c r="S9427"/>
      <c r="T9427"/>
      <c r="U9427"/>
      <c r="V9427"/>
      <c r="W9427"/>
      <c r="X9427"/>
      <c r="Y9427"/>
      <c r="Z9427"/>
    </row>
    <row r="9428" spans="1:26" x14ac:dyDescent="0.25">
      <c r="A9428"/>
      <c r="B9428"/>
      <c r="C9428"/>
      <c r="D9428"/>
      <c r="E9428"/>
      <c r="F9428"/>
      <c r="G9428"/>
      <c r="H9428"/>
      <c r="I9428"/>
      <c r="J9428"/>
      <c r="K9428"/>
      <c r="L9428"/>
      <c r="M9428"/>
      <c r="N9428"/>
      <c r="O9428"/>
      <c r="P9428"/>
      <c r="Q9428"/>
      <c r="R9428"/>
      <c r="S9428"/>
      <c r="T9428"/>
      <c r="U9428"/>
      <c r="V9428"/>
      <c r="W9428"/>
      <c r="X9428"/>
      <c r="Y9428"/>
      <c r="Z9428"/>
    </row>
    <row r="9429" spans="1:26" x14ac:dyDescent="0.25">
      <c r="A9429"/>
      <c r="B9429"/>
      <c r="C9429"/>
      <c r="D9429"/>
      <c r="E9429"/>
      <c r="F9429"/>
      <c r="G9429"/>
      <c r="H9429"/>
      <c r="I9429"/>
      <c r="J9429"/>
      <c r="K9429"/>
      <c r="L9429"/>
      <c r="M9429"/>
      <c r="N9429"/>
      <c r="O9429"/>
      <c r="P9429"/>
      <c r="Q9429"/>
      <c r="R9429"/>
      <c r="S9429"/>
      <c r="T9429"/>
      <c r="U9429"/>
      <c r="V9429"/>
      <c r="W9429"/>
      <c r="X9429"/>
      <c r="Y9429"/>
      <c r="Z9429"/>
    </row>
    <row r="9430" spans="1:26" x14ac:dyDescent="0.25">
      <c r="A9430"/>
      <c r="B9430"/>
      <c r="C9430"/>
      <c r="D9430"/>
      <c r="E9430"/>
      <c r="F9430"/>
      <c r="G9430"/>
      <c r="H9430"/>
      <c r="I9430"/>
      <c r="J9430"/>
      <c r="K9430"/>
      <c r="L9430"/>
      <c r="M9430"/>
      <c r="N9430"/>
      <c r="O9430"/>
      <c r="P9430"/>
      <c r="Q9430"/>
      <c r="R9430"/>
      <c r="S9430"/>
      <c r="T9430"/>
      <c r="U9430"/>
      <c r="V9430"/>
      <c r="W9430"/>
      <c r="X9430"/>
      <c r="Y9430"/>
      <c r="Z9430"/>
    </row>
    <row r="9431" spans="1:26" x14ac:dyDescent="0.25">
      <c r="A9431"/>
      <c r="B9431"/>
      <c r="C9431"/>
      <c r="D9431"/>
      <c r="E9431"/>
      <c r="F9431"/>
      <c r="G9431"/>
      <c r="H9431"/>
      <c r="I9431"/>
      <c r="J9431"/>
      <c r="K9431"/>
      <c r="L9431"/>
      <c r="M9431"/>
      <c r="N9431"/>
      <c r="O9431"/>
      <c r="P9431"/>
      <c r="Q9431"/>
      <c r="R9431"/>
      <c r="S9431"/>
      <c r="T9431"/>
      <c r="U9431"/>
      <c r="V9431"/>
      <c r="W9431"/>
      <c r="X9431"/>
      <c r="Y9431"/>
      <c r="Z9431"/>
    </row>
    <row r="9432" spans="1:26" x14ac:dyDescent="0.25">
      <c r="A9432"/>
      <c r="B9432"/>
      <c r="C9432"/>
      <c r="D9432"/>
      <c r="E9432"/>
      <c r="F9432"/>
      <c r="G9432"/>
      <c r="H9432"/>
      <c r="I9432"/>
      <c r="J9432"/>
      <c r="K9432"/>
      <c r="L9432"/>
      <c r="M9432"/>
      <c r="N9432"/>
      <c r="O9432"/>
      <c r="P9432"/>
      <c r="Q9432"/>
      <c r="R9432"/>
      <c r="S9432"/>
      <c r="T9432"/>
      <c r="U9432"/>
      <c r="V9432"/>
      <c r="W9432"/>
      <c r="X9432"/>
      <c r="Y9432"/>
      <c r="Z9432"/>
    </row>
    <row r="9433" spans="1:26" x14ac:dyDescent="0.25">
      <c r="A9433"/>
      <c r="B9433"/>
      <c r="C9433"/>
      <c r="D9433"/>
      <c r="E9433"/>
      <c r="F9433"/>
      <c r="G9433"/>
      <c r="H9433"/>
      <c r="I9433"/>
      <c r="J9433"/>
      <c r="K9433"/>
      <c r="L9433"/>
      <c r="M9433"/>
      <c r="N9433"/>
      <c r="O9433"/>
      <c r="P9433"/>
      <c r="Q9433"/>
      <c r="R9433"/>
      <c r="S9433"/>
      <c r="T9433"/>
      <c r="U9433"/>
      <c r="V9433"/>
      <c r="W9433"/>
      <c r="X9433"/>
      <c r="Y9433"/>
      <c r="Z9433"/>
    </row>
    <row r="9434" spans="1:26" x14ac:dyDescent="0.25">
      <c r="A9434"/>
      <c r="B9434"/>
      <c r="C9434"/>
      <c r="D9434"/>
      <c r="E9434"/>
      <c r="F9434"/>
      <c r="G9434"/>
      <c r="H9434"/>
      <c r="I9434"/>
      <c r="J9434"/>
      <c r="K9434"/>
      <c r="L9434"/>
      <c r="M9434"/>
      <c r="N9434"/>
      <c r="O9434"/>
      <c r="P9434"/>
      <c r="Q9434"/>
      <c r="R9434"/>
      <c r="S9434"/>
      <c r="T9434"/>
      <c r="U9434"/>
      <c r="V9434"/>
      <c r="W9434"/>
      <c r="X9434"/>
      <c r="Y9434"/>
      <c r="Z9434"/>
    </row>
    <row r="9435" spans="1:26" x14ac:dyDescent="0.25">
      <c r="A9435"/>
      <c r="B9435"/>
      <c r="C9435"/>
      <c r="D9435"/>
      <c r="E9435"/>
      <c r="F9435"/>
      <c r="G9435"/>
      <c r="H9435"/>
      <c r="I9435"/>
      <c r="J9435"/>
      <c r="K9435"/>
      <c r="L9435"/>
      <c r="M9435"/>
      <c r="N9435"/>
      <c r="O9435"/>
      <c r="P9435"/>
      <c r="Q9435"/>
      <c r="R9435"/>
      <c r="S9435"/>
      <c r="T9435"/>
      <c r="U9435"/>
      <c r="V9435"/>
      <c r="W9435"/>
      <c r="X9435"/>
      <c r="Y9435"/>
      <c r="Z9435"/>
    </row>
    <row r="9436" spans="1:26" x14ac:dyDescent="0.25">
      <c r="A9436"/>
      <c r="B9436"/>
      <c r="C9436"/>
      <c r="D9436"/>
      <c r="E9436"/>
      <c r="F9436"/>
      <c r="G9436"/>
      <c r="H9436"/>
      <c r="I9436"/>
      <c r="J9436"/>
      <c r="K9436"/>
      <c r="L9436"/>
      <c r="M9436"/>
      <c r="N9436"/>
      <c r="O9436"/>
      <c r="P9436"/>
      <c r="Q9436"/>
      <c r="R9436"/>
      <c r="S9436"/>
      <c r="T9436"/>
      <c r="U9436"/>
      <c r="V9436"/>
      <c r="W9436"/>
      <c r="X9436"/>
      <c r="Y9436"/>
      <c r="Z9436"/>
    </row>
    <row r="9437" spans="1:26" x14ac:dyDescent="0.25">
      <c r="A9437"/>
      <c r="B9437"/>
      <c r="C9437"/>
      <c r="D9437"/>
      <c r="E9437"/>
      <c r="F9437"/>
      <c r="G9437"/>
      <c r="H9437"/>
      <c r="I9437"/>
      <c r="J9437"/>
      <c r="K9437"/>
      <c r="L9437"/>
      <c r="M9437"/>
      <c r="N9437"/>
      <c r="O9437"/>
      <c r="P9437"/>
      <c r="Q9437"/>
      <c r="R9437"/>
      <c r="S9437"/>
      <c r="T9437"/>
      <c r="U9437"/>
      <c r="V9437"/>
      <c r="W9437"/>
      <c r="X9437"/>
      <c r="Y9437"/>
      <c r="Z9437"/>
    </row>
    <row r="9438" spans="1:26" x14ac:dyDescent="0.25">
      <c r="A9438"/>
      <c r="B9438"/>
      <c r="C9438"/>
      <c r="D9438"/>
      <c r="E9438"/>
      <c r="F9438"/>
      <c r="G9438"/>
      <c r="H9438"/>
      <c r="I9438"/>
      <c r="J9438"/>
      <c r="K9438"/>
      <c r="L9438"/>
      <c r="M9438"/>
      <c r="N9438"/>
      <c r="O9438"/>
      <c r="P9438"/>
      <c r="Q9438"/>
      <c r="R9438"/>
      <c r="S9438"/>
      <c r="T9438"/>
      <c r="U9438"/>
      <c r="V9438"/>
      <c r="W9438"/>
      <c r="X9438"/>
      <c r="Y9438"/>
      <c r="Z9438"/>
    </row>
    <row r="9439" spans="1:26" x14ac:dyDescent="0.25">
      <c r="A9439"/>
      <c r="B9439"/>
      <c r="C9439"/>
      <c r="D9439"/>
      <c r="E9439"/>
      <c r="F9439"/>
      <c r="G9439"/>
      <c r="H9439"/>
      <c r="I9439"/>
      <c r="J9439"/>
      <c r="K9439"/>
      <c r="L9439"/>
      <c r="M9439"/>
      <c r="N9439"/>
      <c r="O9439"/>
      <c r="P9439"/>
      <c r="Q9439"/>
      <c r="R9439"/>
      <c r="S9439"/>
      <c r="T9439"/>
      <c r="U9439"/>
      <c r="V9439"/>
      <c r="W9439"/>
      <c r="X9439"/>
      <c r="Y9439"/>
      <c r="Z9439"/>
    </row>
    <row r="9440" spans="1:26" x14ac:dyDescent="0.25">
      <c r="A9440"/>
      <c r="B9440"/>
      <c r="C9440"/>
      <c r="D9440"/>
      <c r="E9440"/>
      <c r="F9440"/>
      <c r="G9440"/>
      <c r="H9440"/>
      <c r="I9440"/>
      <c r="J9440"/>
      <c r="K9440"/>
      <c r="L9440"/>
      <c r="M9440"/>
      <c r="N9440"/>
      <c r="O9440"/>
      <c r="P9440"/>
      <c r="Q9440"/>
      <c r="R9440"/>
      <c r="S9440"/>
      <c r="T9440"/>
      <c r="U9440"/>
      <c r="V9440"/>
      <c r="W9440"/>
      <c r="X9440"/>
      <c r="Y9440"/>
      <c r="Z9440"/>
    </row>
    <row r="9441" spans="1:26" x14ac:dyDescent="0.25">
      <c r="A9441"/>
      <c r="B9441"/>
      <c r="C9441"/>
      <c r="D9441"/>
      <c r="E9441"/>
      <c r="F9441"/>
      <c r="G9441"/>
      <c r="H9441"/>
      <c r="I9441"/>
      <c r="J9441"/>
      <c r="K9441"/>
      <c r="L9441"/>
      <c r="M9441"/>
      <c r="N9441"/>
      <c r="O9441"/>
      <c r="P9441"/>
      <c r="Q9441"/>
      <c r="R9441"/>
      <c r="S9441"/>
      <c r="T9441"/>
      <c r="U9441"/>
      <c r="V9441"/>
      <c r="W9441"/>
      <c r="X9441"/>
      <c r="Y9441"/>
      <c r="Z9441"/>
    </row>
    <row r="9442" spans="1:26" x14ac:dyDescent="0.25">
      <c r="A9442"/>
      <c r="B9442"/>
      <c r="C9442"/>
      <c r="D9442"/>
      <c r="E9442"/>
      <c r="F9442"/>
      <c r="G9442"/>
      <c r="H9442"/>
      <c r="I9442"/>
      <c r="J9442"/>
      <c r="K9442"/>
      <c r="L9442"/>
      <c r="M9442"/>
      <c r="N9442"/>
      <c r="O9442"/>
      <c r="P9442"/>
      <c r="Q9442"/>
      <c r="R9442"/>
      <c r="S9442"/>
      <c r="T9442"/>
      <c r="U9442"/>
      <c r="V9442"/>
      <c r="W9442"/>
      <c r="X9442"/>
      <c r="Y9442"/>
      <c r="Z9442"/>
    </row>
    <row r="9443" spans="1:26" x14ac:dyDescent="0.25">
      <c r="A9443"/>
      <c r="B9443"/>
      <c r="C9443"/>
      <c r="D9443"/>
      <c r="E9443"/>
      <c r="F9443"/>
      <c r="G9443"/>
      <c r="H9443"/>
      <c r="I9443"/>
      <c r="J9443"/>
      <c r="K9443"/>
      <c r="L9443"/>
      <c r="M9443"/>
      <c r="N9443"/>
      <c r="O9443"/>
      <c r="P9443"/>
      <c r="Q9443"/>
      <c r="R9443"/>
      <c r="S9443"/>
      <c r="T9443"/>
      <c r="U9443"/>
      <c r="V9443"/>
      <c r="W9443"/>
      <c r="X9443"/>
      <c r="Y9443"/>
      <c r="Z9443"/>
    </row>
    <row r="9444" spans="1:26" x14ac:dyDescent="0.25">
      <c r="A9444"/>
      <c r="B9444"/>
      <c r="C9444"/>
      <c r="D9444"/>
      <c r="E9444"/>
      <c r="F9444"/>
      <c r="G9444"/>
      <c r="H9444"/>
      <c r="I9444"/>
      <c r="J9444"/>
      <c r="K9444"/>
      <c r="L9444"/>
      <c r="M9444"/>
      <c r="N9444"/>
      <c r="O9444"/>
      <c r="P9444"/>
      <c r="Q9444"/>
      <c r="R9444"/>
      <c r="S9444"/>
      <c r="T9444"/>
      <c r="U9444"/>
      <c r="V9444"/>
      <c r="W9444"/>
      <c r="X9444"/>
      <c r="Y9444"/>
      <c r="Z9444"/>
    </row>
    <row r="9445" spans="1:26" x14ac:dyDescent="0.25">
      <c r="A9445"/>
      <c r="B9445"/>
      <c r="C9445"/>
      <c r="D9445"/>
      <c r="E9445"/>
      <c r="F9445"/>
      <c r="G9445"/>
      <c r="H9445"/>
      <c r="I9445"/>
      <c r="J9445"/>
      <c r="K9445"/>
      <c r="L9445"/>
      <c r="M9445"/>
      <c r="N9445"/>
      <c r="O9445"/>
      <c r="P9445"/>
      <c r="Q9445"/>
      <c r="R9445"/>
      <c r="S9445"/>
      <c r="T9445"/>
      <c r="U9445"/>
      <c r="V9445"/>
      <c r="W9445"/>
      <c r="X9445"/>
      <c r="Y9445"/>
      <c r="Z9445"/>
    </row>
    <row r="9446" spans="1:26" x14ac:dyDescent="0.25">
      <c r="A9446"/>
      <c r="B9446"/>
      <c r="C9446"/>
      <c r="D9446"/>
      <c r="E9446"/>
      <c r="F9446"/>
      <c r="G9446"/>
      <c r="H9446"/>
      <c r="I9446"/>
      <c r="J9446"/>
      <c r="K9446"/>
      <c r="L9446"/>
      <c r="M9446"/>
      <c r="N9446"/>
      <c r="O9446"/>
      <c r="P9446"/>
      <c r="Q9446"/>
      <c r="R9446"/>
      <c r="S9446"/>
      <c r="T9446"/>
      <c r="U9446"/>
      <c r="V9446"/>
      <c r="W9446"/>
      <c r="X9446"/>
      <c r="Y9446"/>
      <c r="Z9446"/>
    </row>
    <row r="9447" spans="1:26" x14ac:dyDescent="0.25">
      <c r="A9447"/>
      <c r="B9447"/>
      <c r="C9447"/>
      <c r="D9447"/>
      <c r="E9447"/>
      <c r="F9447"/>
      <c r="G9447"/>
      <c r="H9447"/>
      <c r="I9447"/>
      <c r="J9447"/>
      <c r="K9447"/>
      <c r="L9447"/>
      <c r="M9447"/>
      <c r="N9447"/>
      <c r="O9447"/>
      <c r="P9447"/>
      <c r="Q9447"/>
      <c r="R9447"/>
      <c r="S9447"/>
      <c r="T9447"/>
      <c r="U9447"/>
      <c r="V9447"/>
      <c r="W9447"/>
      <c r="X9447"/>
      <c r="Y9447"/>
      <c r="Z9447"/>
    </row>
    <row r="9448" spans="1:26" x14ac:dyDescent="0.25">
      <c r="A9448"/>
      <c r="B9448"/>
      <c r="C9448"/>
      <c r="D9448"/>
      <c r="E9448"/>
      <c r="F9448"/>
      <c r="G9448"/>
      <c r="H9448"/>
      <c r="I9448"/>
      <c r="J9448"/>
      <c r="K9448"/>
      <c r="L9448"/>
      <c r="M9448"/>
      <c r="N9448"/>
      <c r="O9448"/>
      <c r="P9448"/>
      <c r="Q9448"/>
      <c r="R9448"/>
      <c r="S9448"/>
      <c r="T9448"/>
      <c r="U9448"/>
      <c r="V9448"/>
      <c r="W9448"/>
      <c r="X9448"/>
      <c r="Y9448"/>
      <c r="Z9448"/>
    </row>
    <row r="9449" spans="1:26" x14ac:dyDescent="0.25">
      <c r="A9449"/>
      <c r="B9449"/>
      <c r="C9449"/>
      <c r="D9449"/>
      <c r="E9449"/>
      <c r="F9449"/>
      <c r="G9449"/>
      <c r="H9449"/>
      <c r="I9449"/>
      <c r="J9449"/>
      <c r="K9449"/>
      <c r="L9449"/>
      <c r="M9449"/>
      <c r="N9449"/>
      <c r="O9449"/>
      <c r="P9449"/>
      <c r="Q9449"/>
      <c r="R9449"/>
      <c r="S9449"/>
      <c r="T9449"/>
      <c r="U9449"/>
      <c r="V9449"/>
      <c r="W9449"/>
      <c r="X9449"/>
      <c r="Y9449"/>
      <c r="Z9449"/>
    </row>
    <row r="9450" spans="1:26" x14ac:dyDescent="0.25">
      <c r="A9450"/>
      <c r="B9450"/>
      <c r="C9450"/>
      <c r="D9450"/>
      <c r="E9450"/>
      <c r="F9450"/>
      <c r="G9450"/>
      <c r="H9450"/>
      <c r="I9450"/>
      <c r="J9450"/>
      <c r="K9450"/>
      <c r="L9450"/>
      <c r="M9450"/>
      <c r="N9450"/>
      <c r="O9450"/>
      <c r="P9450"/>
      <c r="Q9450"/>
      <c r="R9450"/>
      <c r="S9450"/>
      <c r="T9450"/>
      <c r="U9450"/>
      <c r="V9450"/>
      <c r="W9450"/>
      <c r="X9450"/>
      <c r="Y9450"/>
      <c r="Z9450"/>
    </row>
    <row r="9451" spans="1:26" x14ac:dyDescent="0.25">
      <c r="A9451"/>
      <c r="B9451"/>
      <c r="C9451"/>
      <c r="D9451"/>
      <c r="E9451"/>
      <c r="F9451"/>
      <c r="G9451"/>
      <c r="H9451"/>
      <c r="I9451"/>
      <c r="J9451"/>
      <c r="K9451"/>
      <c r="L9451"/>
      <c r="M9451"/>
      <c r="N9451"/>
      <c r="O9451"/>
      <c r="P9451"/>
      <c r="Q9451"/>
      <c r="R9451"/>
      <c r="S9451"/>
      <c r="T9451"/>
      <c r="U9451"/>
      <c r="V9451"/>
      <c r="W9451"/>
      <c r="X9451"/>
      <c r="Y9451"/>
      <c r="Z9451"/>
    </row>
    <row r="9452" spans="1:26" x14ac:dyDescent="0.25">
      <c r="A9452"/>
      <c r="B9452"/>
      <c r="C9452"/>
      <c r="D9452"/>
      <c r="E9452"/>
      <c r="F9452"/>
      <c r="G9452"/>
      <c r="H9452"/>
      <c r="I9452"/>
      <c r="J9452"/>
      <c r="K9452"/>
      <c r="L9452"/>
      <c r="M9452"/>
      <c r="N9452"/>
      <c r="O9452"/>
      <c r="P9452"/>
      <c r="Q9452"/>
      <c r="R9452"/>
      <c r="S9452"/>
      <c r="T9452"/>
      <c r="U9452"/>
      <c r="V9452"/>
      <c r="W9452"/>
      <c r="X9452"/>
      <c r="Y9452"/>
      <c r="Z9452"/>
    </row>
    <row r="9453" spans="1:26" x14ac:dyDescent="0.25">
      <c r="A9453"/>
      <c r="B9453"/>
      <c r="C9453"/>
      <c r="D9453"/>
      <c r="E9453"/>
      <c r="F9453"/>
      <c r="G9453"/>
      <c r="H9453"/>
      <c r="I9453"/>
      <c r="J9453"/>
      <c r="K9453"/>
      <c r="L9453"/>
      <c r="M9453"/>
      <c r="N9453"/>
      <c r="O9453"/>
      <c r="P9453"/>
      <c r="Q9453"/>
      <c r="R9453"/>
      <c r="S9453"/>
      <c r="T9453"/>
      <c r="U9453"/>
      <c r="V9453"/>
      <c r="W9453"/>
      <c r="X9453"/>
      <c r="Y9453"/>
      <c r="Z9453"/>
    </row>
    <row r="9454" spans="1:26" x14ac:dyDescent="0.25">
      <c r="A9454"/>
      <c r="B9454"/>
      <c r="C9454"/>
      <c r="D9454"/>
      <c r="E9454"/>
      <c r="F9454"/>
      <c r="G9454"/>
      <c r="H9454"/>
      <c r="I9454"/>
      <c r="J9454"/>
      <c r="K9454"/>
      <c r="L9454"/>
      <c r="M9454"/>
      <c r="N9454"/>
      <c r="O9454"/>
      <c r="P9454"/>
      <c r="Q9454"/>
      <c r="R9454"/>
      <c r="S9454"/>
      <c r="T9454"/>
      <c r="U9454"/>
      <c r="V9454"/>
      <c r="W9454"/>
      <c r="X9454"/>
      <c r="Y9454"/>
      <c r="Z9454"/>
    </row>
    <row r="9455" spans="1:26" x14ac:dyDescent="0.25">
      <c r="A9455"/>
      <c r="B9455"/>
      <c r="C9455"/>
      <c r="D9455"/>
      <c r="E9455"/>
      <c r="F9455"/>
      <c r="G9455"/>
      <c r="H9455"/>
      <c r="I9455"/>
      <c r="J9455"/>
      <c r="K9455"/>
      <c r="L9455"/>
      <c r="M9455"/>
      <c r="N9455"/>
      <c r="O9455"/>
      <c r="P9455"/>
      <c r="Q9455"/>
      <c r="R9455"/>
      <c r="S9455"/>
      <c r="T9455"/>
      <c r="U9455"/>
      <c r="V9455"/>
      <c r="W9455"/>
      <c r="X9455"/>
      <c r="Y9455"/>
      <c r="Z9455"/>
    </row>
    <row r="9456" spans="1:26" x14ac:dyDescent="0.25">
      <c r="A9456"/>
      <c r="B9456"/>
      <c r="C9456"/>
      <c r="D9456"/>
      <c r="E9456"/>
      <c r="F9456"/>
      <c r="G9456"/>
      <c r="H9456"/>
      <c r="I9456"/>
      <c r="J9456"/>
      <c r="K9456"/>
      <c r="L9456"/>
      <c r="M9456"/>
      <c r="N9456"/>
      <c r="O9456"/>
      <c r="P9456"/>
      <c r="Q9456"/>
      <c r="R9456"/>
      <c r="S9456"/>
      <c r="T9456"/>
      <c r="U9456"/>
      <c r="V9456"/>
      <c r="W9456"/>
      <c r="X9456"/>
      <c r="Y9456"/>
      <c r="Z9456"/>
    </row>
    <row r="9457" spans="1:26" x14ac:dyDescent="0.25">
      <c r="A9457"/>
      <c r="B9457"/>
      <c r="C9457"/>
      <c r="D9457"/>
      <c r="E9457"/>
      <c r="F9457"/>
      <c r="G9457"/>
      <c r="H9457"/>
      <c r="I9457"/>
      <c r="J9457"/>
      <c r="K9457"/>
      <c r="L9457"/>
      <c r="M9457"/>
      <c r="N9457"/>
      <c r="O9457"/>
      <c r="P9457"/>
      <c r="Q9457"/>
      <c r="R9457"/>
      <c r="S9457"/>
      <c r="T9457"/>
      <c r="U9457"/>
      <c r="V9457"/>
      <c r="W9457"/>
      <c r="X9457"/>
      <c r="Y9457"/>
      <c r="Z9457"/>
    </row>
    <row r="9458" spans="1:26" x14ac:dyDescent="0.25">
      <c r="A9458"/>
      <c r="B9458"/>
      <c r="C9458"/>
      <c r="D9458"/>
      <c r="E9458"/>
      <c r="F9458"/>
      <c r="G9458"/>
      <c r="H9458"/>
      <c r="I9458"/>
      <c r="J9458"/>
      <c r="K9458"/>
      <c r="L9458"/>
      <c r="M9458"/>
      <c r="N9458"/>
      <c r="O9458"/>
      <c r="P9458"/>
      <c r="Q9458"/>
      <c r="R9458"/>
      <c r="S9458"/>
      <c r="T9458"/>
      <c r="U9458"/>
      <c r="V9458"/>
      <c r="W9458"/>
      <c r="X9458"/>
      <c r="Y9458"/>
      <c r="Z9458"/>
    </row>
    <row r="9459" spans="1:26" x14ac:dyDescent="0.25">
      <c r="A9459"/>
      <c r="B9459"/>
      <c r="C9459"/>
      <c r="D9459"/>
      <c r="E9459"/>
      <c r="F9459"/>
      <c r="G9459"/>
      <c r="H9459"/>
      <c r="I9459"/>
      <c r="J9459"/>
      <c r="K9459"/>
      <c r="L9459"/>
      <c r="M9459"/>
      <c r="N9459"/>
      <c r="O9459"/>
      <c r="P9459"/>
      <c r="Q9459"/>
      <c r="R9459"/>
      <c r="S9459"/>
      <c r="T9459"/>
      <c r="U9459"/>
      <c r="V9459"/>
      <c r="W9459"/>
      <c r="X9459"/>
      <c r="Y9459"/>
      <c r="Z9459"/>
    </row>
    <row r="9460" spans="1:26" x14ac:dyDescent="0.25">
      <c r="A9460"/>
      <c r="B9460"/>
      <c r="C9460"/>
      <c r="D9460"/>
      <c r="E9460"/>
      <c r="F9460"/>
      <c r="G9460"/>
      <c r="H9460"/>
      <c r="I9460"/>
      <c r="J9460"/>
      <c r="K9460"/>
      <c r="L9460"/>
      <c r="M9460"/>
      <c r="N9460"/>
      <c r="O9460"/>
      <c r="P9460"/>
      <c r="Q9460"/>
      <c r="R9460"/>
      <c r="S9460"/>
      <c r="T9460"/>
      <c r="U9460"/>
      <c r="V9460"/>
      <c r="W9460"/>
      <c r="X9460"/>
      <c r="Y9460"/>
      <c r="Z9460"/>
    </row>
    <row r="9461" spans="1:26" x14ac:dyDescent="0.25">
      <c r="A9461"/>
      <c r="B9461"/>
      <c r="C9461"/>
      <c r="D9461"/>
      <c r="E9461"/>
      <c r="F9461"/>
      <c r="G9461"/>
      <c r="H9461"/>
      <c r="I9461"/>
      <c r="J9461"/>
      <c r="K9461"/>
      <c r="L9461"/>
      <c r="M9461"/>
      <c r="N9461"/>
      <c r="O9461"/>
      <c r="P9461"/>
      <c r="Q9461"/>
      <c r="R9461"/>
      <c r="S9461"/>
      <c r="T9461"/>
      <c r="U9461"/>
      <c r="V9461"/>
      <c r="W9461"/>
      <c r="X9461"/>
      <c r="Y9461"/>
      <c r="Z9461"/>
    </row>
    <row r="9462" spans="1:26" x14ac:dyDescent="0.25">
      <c r="A9462"/>
      <c r="B9462"/>
      <c r="C9462"/>
      <c r="D9462"/>
      <c r="E9462"/>
      <c r="F9462"/>
      <c r="G9462"/>
      <c r="H9462"/>
      <c r="I9462"/>
      <c r="J9462"/>
      <c r="K9462"/>
      <c r="L9462"/>
      <c r="M9462"/>
      <c r="N9462"/>
      <c r="O9462"/>
      <c r="P9462"/>
      <c r="Q9462"/>
      <c r="R9462"/>
      <c r="S9462"/>
      <c r="T9462"/>
      <c r="U9462"/>
      <c r="V9462"/>
      <c r="W9462"/>
      <c r="X9462"/>
      <c r="Y9462"/>
      <c r="Z9462"/>
    </row>
    <row r="9463" spans="1:26" x14ac:dyDescent="0.25">
      <c r="A9463"/>
      <c r="B9463"/>
      <c r="C9463"/>
      <c r="D9463"/>
      <c r="E9463"/>
      <c r="F9463"/>
      <c r="G9463"/>
      <c r="H9463"/>
      <c r="I9463"/>
      <c r="J9463"/>
      <c r="K9463"/>
      <c r="L9463"/>
      <c r="M9463"/>
      <c r="N9463"/>
      <c r="O9463"/>
      <c r="P9463"/>
      <c r="Q9463"/>
      <c r="R9463"/>
      <c r="S9463"/>
      <c r="T9463"/>
      <c r="U9463"/>
      <c r="V9463"/>
      <c r="W9463"/>
      <c r="X9463"/>
      <c r="Y9463"/>
      <c r="Z9463"/>
    </row>
    <row r="9464" spans="1:26" x14ac:dyDescent="0.25">
      <c r="A9464"/>
      <c r="B9464"/>
      <c r="C9464"/>
      <c r="D9464"/>
      <c r="E9464"/>
      <c r="F9464"/>
      <c r="G9464"/>
      <c r="H9464"/>
      <c r="I9464"/>
      <c r="J9464"/>
      <c r="K9464"/>
      <c r="L9464"/>
      <c r="M9464"/>
      <c r="N9464"/>
      <c r="O9464"/>
      <c r="P9464"/>
      <c r="Q9464"/>
      <c r="R9464"/>
      <c r="S9464"/>
      <c r="T9464"/>
      <c r="U9464"/>
      <c r="V9464"/>
      <c r="W9464"/>
      <c r="X9464"/>
      <c r="Y9464"/>
      <c r="Z9464"/>
    </row>
    <row r="9465" spans="1:26" x14ac:dyDescent="0.25">
      <c r="A9465"/>
      <c r="B9465"/>
      <c r="C9465"/>
      <c r="D9465"/>
      <c r="E9465"/>
      <c r="F9465"/>
      <c r="G9465"/>
      <c r="H9465"/>
      <c r="I9465"/>
      <c r="J9465"/>
      <c r="K9465"/>
      <c r="L9465"/>
      <c r="M9465"/>
      <c r="N9465"/>
      <c r="O9465"/>
      <c r="P9465"/>
      <c r="Q9465"/>
      <c r="R9465"/>
      <c r="S9465"/>
      <c r="T9465"/>
      <c r="U9465"/>
      <c r="V9465"/>
      <c r="W9465"/>
      <c r="X9465"/>
      <c r="Y9465"/>
      <c r="Z9465"/>
    </row>
    <row r="9466" spans="1:26" x14ac:dyDescent="0.25">
      <c r="A9466"/>
      <c r="B9466"/>
      <c r="C9466"/>
      <c r="D9466"/>
      <c r="E9466"/>
      <c r="F9466"/>
      <c r="G9466"/>
      <c r="H9466"/>
      <c r="I9466"/>
      <c r="J9466"/>
      <c r="K9466"/>
      <c r="L9466"/>
      <c r="M9466"/>
      <c r="N9466"/>
      <c r="O9466"/>
      <c r="P9466"/>
      <c r="Q9466"/>
      <c r="R9466"/>
      <c r="S9466"/>
      <c r="T9466"/>
      <c r="U9466"/>
      <c r="V9466"/>
      <c r="W9466"/>
      <c r="X9466"/>
      <c r="Y9466"/>
      <c r="Z9466"/>
    </row>
    <row r="9467" spans="1:26" x14ac:dyDescent="0.25">
      <c r="A9467"/>
      <c r="B9467"/>
      <c r="C9467"/>
      <c r="D9467"/>
      <c r="E9467"/>
      <c r="F9467"/>
      <c r="G9467"/>
      <c r="H9467"/>
      <c r="I9467"/>
      <c r="J9467"/>
      <c r="K9467"/>
      <c r="L9467"/>
      <c r="M9467"/>
      <c r="N9467"/>
      <c r="O9467"/>
      <c r="P9467"/>
      <c r="Q9467"/>
      <c r="R9467"/>
      <c r="S9467"/>
      <c r="T9467"/>
      <c r="U9467"/>
      <c r="V9467"/>
      <c r="W9467"/>
      <c r="X9467"/>
      <c r="Y9467"/>
      <c r="Z9467"/>
    </row>
    <row r="9468" spans="1:26" x14ac:dyDescent="0.25">
      <c r="A9468"/>
      <c r="B9468"/>
      <c r="C9468"/>
      <c r="D9468"/>
      <c r="E9468"/>
      <c r="F9468"/>
      <c r="G9468"/>
      <c r="H9468"/>
      <c r="I9468"/>
      <c r="J9468"/>
      <c r="K9468"/>
      <c r="L9468"/>
      <c r="M9468"/>
      <c r="N9468"/>
      <c r="O9468"/>
      <c r="P9468"/>
      <c r="Q9468"/>
      <c r="R9468"/>
      <c r="S9468"/>
      <c r="T9468"/>
      <c r="U9468"/>
      <c r="V9468"/>
      <c r="W9468"/>
      <c r="X9468"/>
      <c r="Y9468"/>
      <c r="Z9468"/>
    </row>
    <row r="9469" spans="1:26" x14ac:dyDescent="0.25">
      <c r="A9469"/>
      <c r="B9469"/>
      <c r="C9469"/>
      <c r="D9469"/>
      <c r="E9469"/>
      <c r="F9469"/>
      <c r="G9469"/>
      <c r="H9469"/>
      <c r="I9469"/>
      <c r="J9469"/>
      <c r="K9469"/>
      <c r="L9469"/>
      <c r="M9469"/>
      <c r="N9469"/>
      <c r="O9469"/>
      <c r="P9469"/>
      <c r="Q9469"/>
      <c r="R9469"/>
      <c r="S9469"/>
      <c r="T9469"/>
      <c r="U9469"/>
      <c r="V9469"/>
      <c r="W9469"/>
      <c r="X9469"/>
      <c r="Y9469"/>
      <c r="Z9469"/>
    </row>
    <row r="9470" spans="1:26" x14ac:dyDescent="0.25">
      <c r="A9470"/>
      <c r="B9470"/>
      <c r="C9470"/>
      <c r="D9470"/>
      <c r="E9470"/>
      <c r="F9470"/>
      <c r="G9470"/>
      <c r="H9470"/>
      <c r="I9470"/>
      <c r="J9470"/>
      <c r="K9470"/>
      <c r="L9470"/>
      <c r="M9470"/>
      <c r="N9470"/>
      <c r="O9470"/>
      <c r="P9470"/>
      <c r="Q9470"/>
      <c r="R9470"/>
      <c r="S9470"/>
      <c r="T9470"/>
      <c r="U9470"/>
      <c r="V9470"/>
      <c r="W9470"/>
      <c r="X9470"/>
      <c r="Y9470"/>
      <c r="Z9470"/>
    </row>
    <row r="9471" spans="1:26" x14ac:dyDescent="0.25">
      <c r="A9471"/>
      <c r="B9471"/>
      <c r="C9471"/>
      <c r="D9471"/>
      <c r="E9471"/>
      <c r="F9471"/>
      <c r="G9471"/>
      <c r="H9471"/>
      <c r="I9471"/>
      <c r="J9471"/>
      <c r="K9471"/>
      <c r="L9471"/>
      <c r="M9471"/>
      <c r="N9471"/>
      <c r="O9471"/>
      <c r="P9471"/>
      <c r="Q9471"/>
      <c r="R9471"/>
      <c r="S9471"/>
      <c r="T9471"/>
      <c r="U9471"/>
      <c r="V9471"/>
      <c r="W9471"/>
      <c r="X9471"/>
      <c r="Y9471"/>
      <c r="Z9471"/>
    </row>
    <row r="9472" spans="1:26" x14ac:dyDescent="0.25">
      <c r="A9472"/>
      <c r="B9472"/>
      <c r="C9472"/>
      <c r="D9472"/>
      <c r="E9472"/>
      <c r="F9472"/>
      <c r="G9472"/>
      <c r="H9472"/>
      <c r="I9472"/>
      <c r="J9472"/>
      <c r="K9472"/>
      <c r="L9472"/>
      <c r="M9472"/>
      <c r="N9472"/>
      <c r="O9472"/>
      <c r="P9472"/>
      <c r="Q9472"/>
      <c r="R9472"/>
      <c r="S9472"/>
      <c r="T9472"/>
      <c r="U9472"/>
      <c r="V9472"/>
      <c r="W9472"/>
      <c r="X9472"/>
      <c r="Y9472"/>
      <c r="Z9472"/>
    </row>
    <row r="9473" spans="1:26" x14ac:dyDescent="0.25">
      <c r="A9473"/>
      <c r="B9473"/>
      <c r="C9473"/>
      <c r="D9473"/>
      <c r="E9473"/>
      <c r="F9473"/>
      <c r="G9473"/>
      <c r="H9473"/>
      <c r="I9473"/>
      <c r="J9473"/>
      <c r="K9473"/>
      <c r="L9473"/>
      <c r="M9473"/>
      <c r="N9473"/>
      <c r="O9473"/>
      <c r="P9473"/>
      <c r="Q9473"/>
      <c r="R9473"/>
      <c r="S9473"/>
      <c r="T9473"/>
      <c r="U9473"/>
      <c r="V9473"/>
      <c r="W9473"/>
      <c r="X9473"/>
      <c r="Y9473"/>
      <c r="Z9473"/>
    </row>
    <row r="9474" spans="1:26" x14ac:dyDescent="0.25">
      <c r="A9474"/>
      <c r="B9474"/>
      <c r="C9474"/>
      <c r="D9474"/>
      <c r="E9474"/>
      <c r="F9474"/>
      <c r="G9474"/>
      <c r="H9474"/>
      <c r="I9474"/>
      <c r="J9474"/>
      <c r="K9474"/>
      <c r="L9474"/>
      <c r="M9474"/>
      <c r="N9474"/>
      <c r="O9474"/>
      <c r="P9474"/>
      <c r="Q9474"/>
      <c r="R9474"/>
      <c r="S9474"/>
      <c r="T9474"/>
      <c r="U9474"/>
      <c r="V9474"/>
      <c r="W9474"/>
      <c r="X9474"/>
      <c r="Y9474"/>
      <c r="Z9474"/>
    </row>
    <row r="9475" spans="1:26" x14ac:dyDescent="0.25">
      <c r="A9475"/>
      <c r="B9475"/>
      <c r="C9475"/>
      <c r="D9475"/>
      <c r="E9475"/>
      <c r="F9475"/>
      <c r="G9475"/>
      <c r="H9475"/>
      <c r="I9475"/>
      <c r="J9475"/>
      <c r="K9475"/>
      <c r="L9475"/>
      <c r="M9475"/>
      <c r="N9475"/>
      <c r="O9475"/>
      <c r="P9475"/>
      <c r="Q9475"/>
      <c r="R9475"/>
      <c r="S9475"/>
      <c r="T9475"/>
      <c r="U9475"/>
      <c r="V9475"/>
      <c r="W9475"/>
      <c r="X9475"/>
      <c r="Y9475"/>
      <c r="Z9475"/>
    </row>
    <row r="9476" spans="1:26" x14ac:dyDescent="0.25">
      <c r="A9476"/>
      <c r="B9476"/>
      <c r="C9476"/>
      <c r="D9476"/>
      <c r="E9476"/>
      <c r="F9476"/>
      <c r="G9476"/>
      <c r="H9476"/>
      <c r="I9476"/>
      <c r="J9476"/>
      <c r="K9476"/>
      <c r="L9476"/>
      <c r="M9476"/>
      <c r="N9476"/>
      <c r="O9476"/>
      <c r="P9476"/>
      <c r="Q9476"/>
      <c r="R9476"/>
      <c r="S9476"/>
      <c r="T9476"/>
      <c r="U9476"/>
      <c r="V9476"/>
      <c r="W9476"/>
      <c r="X9476"/>
      <c r="Y9476"/>
      <c r="Z9476"/>
    </row>
    <row r="9477" spans="1:26" x14ac:dyDescent="0.25">
      <c r="A9477"/>
      <c r="B9477"/>
      <c r="C9477"/>
      <c r="D9477"/>
      <c r="E9477"/>
      <c r="F9477"/>
      <c r="G9477"/>
      <c r="H9477"/>
      <c r="I9477"/>
      <c r="J9477"/>
      <c r="K9477"/>
      <c r="L9477"/>
      <c r="M9477"/>
      <c r="N9477"/>
      <c r="O9477"/>
      <c r="P9477"/>
      <c r="Q9477"/>
      <c r="R9477"/>
      <c r="S9477"/>
      <c r="T9477"/>
      <c r="U9477"/>
      <c r="V9477"/>
      <c r="W9477"/>
      <c r="X9477"/>
      <c r="Y9477"/>
      <c r="Z9477"/>
    </row>
    <row r="9478" spans="1:26" x14ac:dyDescent="0.25">
      <c r="A9478"/>
      <c r="B9478"/>
      <c r="C9478"/>
      <c r="D9478"/>
      <c r="E9478"/>
      <c r="F9478"/>
      <c r="G9478"/>
      <c r="H9478"/>
      <c r="I9478"/>
      <c r="J9478"/>
      <c r="K9478"/>
      <c r="L9478"/>
      <c r="M9478"/>
      <c r="N9478"/>
      <c r="O9478"/>
      <c r="P9478"/>
      <c r="Q9478"/>
      <c r="R9478"/>
      <c r="S9478"/>
      <c r="T9478"/>
      <c r="U9478"/>
      <c r="V9478"/>
      <c r="W9478"/>
      <c r="X9478"/>
      <c r="Y9478"/>
      <c r="Z9478"/>
    </row>
    <row r="9479" spans="1:26" x14ac:dyDescent="0.25">
      <c r="A9479"/>
      <c r="B9479"/>
      <c r="C9479"/>
      <c r="D9479"/>
      <c r="E9479"/>
      <c r="F9479"/>
      <c r="G9479"/>
      <c r="H9479"/>
      <c r="I9479"/>
      <c r="J9479"/>
      <c r="K9479"/>
      <c r="L9479"/>
      <c r="M9479"/>
      <c r="N9479"/>
      <c r="O9479"/>
      <c r="P9479"/>
      <c r="Q9479"/>
      <c r="R9479"/>
      <c r="S9479"/>
      <c r="T9479"/>
      <c r="U9479"/>
      <c r="V9479"/>
      <c r="W9479"/>
      <c r="X9479"/>
      <c r="Y9479"/>
      <c r="Z9479"/>
    </row>
    <row r="9480" spans="1:26" x14ac:dyDescent="0.25">
      <c r="A9480"/>
      <c r="B9480"/>
      <c r="C9480"/>
      <c r="D9480"/>
      <c r="E9480"/>
      <c r="F9480"/>
      <c r="G9480"/>
      <c r="H9480"/>
      <c r="I9480"/>
      <c r="J9480"/>
      <c r="K9480"/>
      <c r="L9480"/>
      <c r="M9480"/>
      <c r="N9480"/>
      <c r="O9480"/>
      <c r="P9480"/>
      <c r="Q9480"/>
      <c r="R9480"/>
      <c r="S9480"/>
      <c r="T9480"/>
      <c r="U9480"/>
      <c r="V9480"/>
      <c r="W9480"/>
      <c r="X9480"/>
      <c r="Y9480"/>
      <c r="Z9480"/>
    </row>
    <row r="9481" spans="1:26" x14ac:dyDescent="0.25">
      <c r="A9481"/>
      <c r="B9481"/>
      <c r="C9481"/>
      <c r="D9481"/>
      <c r="E9481"/>
      <c r="F9481"/>
      <c r="G9481"/>
      <c r="H9481"/>
      <c r="I9481"/>
      <c r="J9481"/>
      <c r="K9481"/>
      <c r="L9481"/>
      <c r="M9481"/>
      <c r="N9481"/>
      <c r="O9481"/>
      <c r="P9481"/>
      <c r="Q9481"/>
      <c r="R9481"/>
      <c r="S9481"/>
      <c r="T9481"/>
      <c r="U9481"/>
      <c r="V9481"/>
      <c r="W9481"/>
      <c r="X9481"/>
      <c r="Y9481"/>
      <c r="Z9481"/>
    </row>
    <row r="9482" spans="1:26" x14ac:dyDescent="0.25">
      <c r="A9482"/>
      <c r="B9482"/>
      <c r="C9482"/>
      <c r="D9482"/>
      <c r="E9482"/>
      <c r="F9482"/>
      <c r="G9482"/>
      <c r="H9482"/>
      <c r="I9482"/>
      <c r="J9482"/>
      <c r="K9482"/>
      <c r="L9482"/>
      <c r="M9482"/>
      <c r="N9482"/>
      <c r="O9482"/>
      <c r="P9482"/>
      <c r="Q9482"/>
      <c r="R9482"/>
      <c r="S9482"/>
      <c r="T9482"/>
      <c r="U9482"/>
      <c r="V9482"/>
      <c r="W9482"/>
      <c r="X9482"/>
      <c r="Y9482"/>
      <c r="Z9482"/>
    </row>
    <row r="9483" spans="1:26" x14ac:dyDescent="0.25">
      <c r="A9483"/>
      <c r="B9483"/>
      <c r="C9483"/>
      <c r="D9483"/>
      <c r="E9483"/>
      <c r="F9483"/>
      <c r="G9483"/>
      <c r="H9483"/>
      <c r="I9483"/>
      <c r="J9483"/>
      <c r="K9483"/>
      <c r="L9483"/>
      <c r="M9483"/>
      <c r="N9483"/>
      <c r="O9483"/>
      <c r="P9483"/>
      <c r="Q9483"/>
      <c r="R9483"/>
      <c r="S9483"/>
      <c r="T9483"/>
      <c r="U9483"/>
      <c r="V9483"/>
      <c r="W9483"/>
      <c r="X9483"/>
      <c r="Y9483"/>
      <c r="Z9483"/>
    </row>
    <row r="9484" spans="1:26" x14ac:dyDescent="0.25">
      <c r="A9484"/>
      <c r="B9484"/>
      <c r="C9484"/>
      <c r="D9484"/>
      <c r="E9484"/>
      <c r="F9484"/>
      <c r="G9484"/>
      <c r="H9484"/>
      <c r="I9484"/>
      <c r="J9484"/>
      <c r="K9484"/>
      <c r="L9484"/>
      <c r="M9484"/>
      <c r="N9484"/>
      <c r="O9484"/>
      <c r="P9484"/>
      <c r="Q9484"/>
      <c r="R9484"/>
      <c r="S9484"/>
      <c r="T9484"/>
      <c r="U9484"/>
      <c r="V9484"/>
      <c r="W9484"/>
      <c r="X9484"/>
      <c r="Y9484"/>
      <c r="Z9484"/>
    </row>
    <row r="9485" spans="1:26" x14ac:dyDescent="0.25">
      <c r="A9485"/>
      <c r="B9485"/>
      <c r="C9485"/>
      <c r="D9485"/>
      <c r="E9485"/>
      <c r="F9485"/>
      <c r="G9485"/>
      <c r="H9485"/>
      <c r="I9485"/>
      <c r="J9485"/>
      <c r="K9485"/>
      <c r="L9485"/>
      <c r="M9485"/>
      <c r="N9485"/>
      <c r="O9485"/>
      <c r="P9485"/>
      <c r="Q9485"/>
      <c r="R9485"/>
      <c r="S9485"/>
      <c r="T9485"/>
      <c r="U9485"/>
      <c r="V9485"/>
      <c r="W9485"/>
      <c r="X9485"/>
      <c r="Y9485"/>
      <c r="Z9485"/>
    </row>
    <row r="9486" spans="1:26" x14ac:dyDescent="0.25">
      <c r="A9486"/>
      <c r="B9486"/>
      <c r="C9486"/>
      <c r="D9486"/>
      <c r="E9486"/>
      <c r="F9486"/>
      <c r="G9486"/>
      <c r="H9486"/>
      <c r="I9486"/>
      <c r="J9486"/>
      <c r="K9486"/>
      <c r="L9486"/>
      <c r="M9486"/>
      <c r="N9486"/>
      <c r="O9486"/>
      <c r="P9486"/>
      <c r="Q9486"/>
      <c r="R9486"/>
      <c r="S9486"/>
      <c r="T9486"/>
      <c r="U9486"/>
      <c r="V9486"/>
      <c r="W9486"/>
      <c r="X9486"/>
      <c r="Y9486"/>
      <c r="Z9486"/>
    </row>
    <row r="9487" spans="1:26" x14ac:dyDescent="0.25">
      <c r="A9487"/>
      <c r="B9487"/>
      <c r="C9487"/>
      <c r="D9487"/>
      <c r="E9487"/>
      <c r="F9487"/>
      <c r="G9487"/>
      <c r="H9487"/>
      <c r="I9487"/>
      <c r="J9487"/>
      <c r="K9487"/>
      <c r="L9487"/>
      <c r="M9487"/>
      <c r="N9487"/>
      <c r="O9487"/>
      <c r="P9487"/>
      <c r="Q9487"/>
      <c r="R9487"/>
      <c r="S9487"/>
      <c r="T9487"/>
      <c r="U9487"/>
      <c r="V9487"/>
      <c r="W9487"/>
      <c r="X9487"/>
      <c r="Y9487"/>
      <c r="Z9487"/>
    </row>
    <row r="9488" spans="1:26" x14ac:dyDescent="0.25">
      <c r="A9488"/>
      <c r="B9488"/>
      <c r="C9488"/>
      <c r="D9488"/>
      <c r="E9488"/>
      <c r="F9488"/>
      <c r="G9488"/>
      <c r="H9488"/>
      <c r="I9488"/>
      <c r="J9488"/>
      <c r="K9488"/>
      <c r="L9488"/>
      <c r="M9488"/>
      <c r="N9488"/>
      <c r="O9488"/>
      <c r="P9488"/>
      <c r="Q9488"/>
      <c r="R9488"/>
      <c r="S9488"/>
      <c r="T9488"/>
      <c r="U9488"/>
      <c r="V9488"/>
      <c r="W9488"/>
      <c r="X9488"/>
      <c r="Y9488"/>
      <c r="Z9488"/>
    </row>
    <row r="9489" spans="1:26" x14ac:dyDescent="0.25">
      <c r="A9489"/>
      <c r="B9489"/>
      <c r="C9489"/>
      <c r="D9489"/>
      <c r="E9489"/>
      <c r="F9489"/>
      <c r="G9489"/>
      <c r="H9489"/>
      <c r="I9489"/>
      <c r="J9489"/>
      <c r="K9489"/>
      <c r="L9489"/>
      <c r="M9489"/>
      <c r="N9489"/>
      <c r="O9489"/>
      <c r="P9489"/>
      <c r="Q9489"/>
      <c r="R9489"/>
      <c r="S9489"/>
      <c r="T9489"/>
      <c r="U9489"/>
      <c r="V9489"/>
      <c r="W9489"/>
      <c r="X9489"/>
      <c r="Y9489"/>
      <c r="Z9489"/>
    </row>
    <row r="9490" spans="1:26" x14ac:dyDescent="0.25">
      <c r="A9490"/>
      <c r="B9490"/>
      <c r="C9490"/>
      <c r="D9490"/>
      <c r="E9490"/>
      <c r="F9490"/>
      <c r="G9490"/>
      <c r="H9490"/>
      <c r="I9490"/>
      <c r="J9490"/>
      <c r="K9490"/>
      <c r="L9490"/>
      <c r="M9490"/>
      <c r="N9490"/>
      <c r="O9490"/>
      <c r="P9490"/>
      <c r="Q9490"/>
      <c r="R9490"/>
      <c r="S9490"/>
      <c r="T9490"/>
      <c r="U9490"/>
      <c r="V9490"/>
      <c r="W9490"/>
      <c r="X9490"/>
      <c r="Y9490"/>
      <c r="Z9490"/>
    </row>
    <row r="9491" spans="1:26" x14ac:dyDescent="0.25">
      <c r="A9491"/>
      <c r="B9491"/>
      <c r="C9491"/>
      <c r="D9491"/>
      <c r="E9491"/>
      <c r="F9491"/>
      <c r="G9491"/>
      <c r="H9491"/>
      <c r="I9491"/>
      <c r="J9491"/>
      <c r="K9491"/>
      <c r="L9491"/>
      <c r="M9491"/>
      <c r="N9491"/>
      <c r="O9491"/>
      <c r="P9491"/>
      <c r="Q9491"/>
      <c r="R9491"/>
      <c r="S9491"/>
      <c r="T9491"/>
      <c r="U9491"/>
      <c r="V9491"/>
      <c r="W9491"/>
      <c r="X9491"/>
      <c r="Y9491"/>
      <c r="Z9491"/>
    </row>
    <row r="9492" spans="1:26" x14ac:dyDescent="0.25">
      <c r="A9492"/>
      <c r="B9492"/>
      <c r="C9492"/>
      <c r="D9492"/>
      <c r="E9492"/>
      <c r="F9492"/>
      <c r="G9492"/>
      <c r="H9492"/>
      <c r="I9492"/>
      <c r="J9492"/>
      <c r="K9492"/>
      <c r="L9492"/>
      <c r="M9492"/>
      <c r="N9492"/>
      <c r="O9492"/>
      <c r="P9492"/>
      <c r="Q9492"/>
      <c r="R9492"/>
      <c r="S9492"/>
      <c r="T9492"/>
      <c r="U9492"/>
      <c r="V9492"/>
      <c r="W9492"/>
      <c r="X9492"/>
      <c r="Y9492"/>
      <c r="Z9492"/>
    </row>
    <row r="9493" spans="1:26" x14ac:dyDescent="0.25">
      <c r="A9493"/>
      <c r="B9493"/>
      <c r="C9493"/>
      <c r="D9493"/>
      <c r="E9493"/>
      <c r="F9493"/>
      <c r="G9493"/>
      <c r="H9493"/>
      <c r="I9493"/>
      <c r="J9493"/>
      <c r="K9493"/>
      <c r="L9493"/>
      <c r="M9493"/>
      <c r="N9493"/>
      <c r="O9493"/>
      <c r="P9493"/>
      <c r="Q9493"/>
      <c r="R9493"/>
      <c r="S9493"/>
      <c r="T9493"/>
      <c r="U9493"/>
      <c r="V9493"/>
      <c r="W9493"/>
      <c r="X9493"/>
      <c r="Y9493"/>
      <c r="Z9493"/>
    </row>
    <row r="9494" spans="1:26" x14ac:dyDescent="0.25">
      <c r="A9494"/>
      <c r="B9494"/>
      <c r="C9494"/>
      <c r="D9494"/>
      <c r="E9494"/>
      <c r="F9494"/>
      <c r="G9494"/>
      <c r="H9494"/>
      <c r="I9494"/>
      <c r="J9494"/>
      <c r="K9494"/>
      <c r="L9494"/>
      <c r="M9494"/>
      <c r="N9494"/>
      <c r="O9494"/>
      <c r="P9494"/>
      <c r="Q9494"/>
      <c r="R9494"/>
      <c r="S9494"/>
      <c r="T9494"/>
      <c r="U9494"/>
      <c r="V9494"/>
      <c r="W9494"/>
      <c r="X9494"/>
      <c r="Y9494"/>
      <c r="Z9494"/>
    </row>
    <row r="9495" spans="1:26" x14ac:dyDescent="0.25">
      <c r="A9495"/>
      <c r="B9495"/>
      <c r="C9495"/>
      <c r="D9495"/>
      <c r="E9495"/>
      <c r="F9495"/>
      <c r="G9495"/>
      <c r="H9495"/>
      <c r="I9495"/>
      <c r="J9495"/>
      <c r="K9495"/>
      <c r="L9495"/>
      <c r="M9495"/>
      <c r="N9495"/>
      <c r="O9495"/>
      <c r="P9495"/>
      <c r="Q9495"/>
      <c r="R9495"/>
      <c r="S9495"/>
      <c r="T9495"/>
      <c r="U9495"/>
      <c r="V9495"/>
      <c r="W9495"/>
      <c r="X9495"/>
      <c r="Y9495"/>
      <c r="Z9495"/>
    </row>
    <row r="9496" spans="1:26" x14ac:dyDescent="0.25">
      <c r="A9496"/>
      <c r="B9496"/>
      <c r="C9496"/>
      <c r="D9496"/>
      <c r="E9496"/>
      <c r="F9496"/>
      <c r="G9496"/>
      <c r="H9496"/>
      <c r="I9496"/>
      <c r="J9496"/>
      <c r="K9496"/>
      <c r="L9496"/>
      <c r="M9496"/>
      <c r="N9496"/>
      <c r="O9496"/>
      <c r="P9496"/>
      <c r="Q9496"/>
      <c r="R9496"/>
      <c r="S9496"/>
      <c r="T9496"/>
      <c r="U9496"/>
      <c r="V9496"/>
      <c r="W9496"/>
      <c r="X9496"/>
      <c r="Y9496"/>
      <c r="Z9496"/>
    </row>
    <row r="9497" spans="1:26" x14ac:dyDescent="0.25">
      <c r="A9497"/>
      <c r="B9497"/>
      <c r="C9497"/>
      <c r="D9497"/>
      <c r="E9497"/>
      <c r="F9497"/>
      <c r="G9497"/>
      <c r="H9497"/>
      <c r="I9497"/>
      <c r="J9497"/>
      <c r="K9497"/>
      <c r="L9497"/>
      <c r="M9497"/>
      <c r="N9497"/>
      <c r="O9497"/>
      <c r="P9497"/>
      <c r="Q9497"/>
      <c r="R9497"/>
      <c r="S9497"/>
      <c r="T9497"/>
      <c r="U9497"/>
      <c r="V9497"/>
      <c r="W9497"/>
      <c r="X9497"/>
      <c r="Y9497"/>
      <c r="Z9497"/>
    </row>
    <row r="9498" spans="1:26" x14ac:dyDescent="0.25">
      <c r="A9498"/>
      <c r="B9498"/>
      <c r="C9498"/>
      <c r="D9498"/>
      <c r="E9498"/>
      <c r="F9498"/>
      <c r="G9498"/>
      <c r="H9498"/>
      <c r="I9498"/>
      <c r="J9498"/>
      <c r="K9498"/>
      <c r="L9498"/>
      <c r="M9498"/>
      <c r="N9498"/>
      <c r="O9498"/>
      <c r="P9498"/>
      <c r="Q9498"/>
      <c r="R9498"/>
      <c r="S9498"/>
      <c r="T9498"/>
      <c r="U9498"/>
      <c r="V9498"/>
      <c r="W9498"/>
      <c r="X9498"/>
      <c r="Y9498"/>
      <c r="Z9498"/>
    </row>
    <row r="9499" spans="1:26" x14ac:dyDescent="0.25">
      <c r="A9499"/>
      <c r="B9499"/>
      <c r="C9499"/>
      <c r="D9499"/>
      <c r="E9499"/>
      <c r="F9499"/>
      <c r="G9499"/>
      <c r="H9499"/>
      <c r="I9499"/>
      <c r="J9499"/>
      <c r="K9499"/>
      <c r="L9499"/>
      <c r="M9499"/>
      <c r="N9499"/>
      <c r="O9499"/>
      <c r="P9499"/>
      <c r="Q9499"/>
      <c r="R9499"/>
      <c r="S9499"/>
      <c r="T9499"/>
      <c r="U9499"/>
      <c r="V9499"/>
      <c r="W9499"/>
      <c r="X9499"/>
      <c r="Y9499"/>
      <c r="Z9499"/>
    </row>
    <row r="9500" spans="1:26" x14ac:dyDescent="0.25">
      <c r="A9500"/>
      <c r="B9500"/>
      <c r="C9500"/>
      <c r="D9500"/>
      <c r="E9500"/>
      <c r="F9500"/>
      <c r="G9500"/>
      <c r="H9500"/>
      <c r="I9500"/>
      <c r="J9500"/>
      <c r="K9500"/>
      <c r="L9500"/>
      <c r="M9500"/>
      <c r="N9500"/>
      <c r="O9500"/>
      <c r="P9500"/>
      <c r="Q9500"/>
      <c r="R9500"/>
      <c r="S9500"/>
      <c r="T9500"/>
      <c r="U9500"/>
      <c r="V9500"/>
      <c r="W9500"/>
      <c r="X9500"/>
      <c r="Y9500"/>
      <c r="Z9500"/>
    </row>
    <row r="9501" spans="1:26" x14ac:dyDescent="0.25">
      <c r="A9501"/>
      <c r="B9501"/>
      <c r="C9501"/>
      <c r="D9501"/>
      <c r="E9501"/>
      <c r="F9501"/>
      <c r="G9501"/>
      <c r="H9501"/>
      <c r="I9501"/>
      <c r="J9501"/>
      <c r="K9501"/>
      <c r="L9501"/>
      <c r="M9501"/>
      <c r="N9501"/>
      <c r="O9501"/>
      <c r="P9501"/>
      <c r="Q9501"/>
      <c r="R9501"/>
      <c r="S9501"/>
      <c r="T9501"/>
      <c r="U9501"/>
      <c r="V9501"/>
      <c r="W9501"/>
      <c r="X9501"/>
      <c r="Y9501"/>
      <c r="Z9501"/>
    </row>
    <row r="9502" spans="1:26" x14ac:dyDescent="0.25">
      <c r="A9502"/>
      <c r="B9502"/>
      <c r="C9502"/>
      <c r="D9502"/>
      <c r="E9502"/>
      <c r="F9502"/>
      <c r="G9502"/>
      <c r="H9502"/>
      <c r="I9502"/>
      <c r="J9502"/>
      <c r="K9502"/>
      <c r="L9502"/>
      <c r="M9502"/>
      <c r="N9502"/>
      <c r="O9502"/>
      <c r="P9502"/>
      <c r="Q9502"/>
      <c r="R9502"/>
      <c r="S9502"/>
      <c r="T9502"/>
      <c r="U9502"/>
      <c r="V9502"/>
      <c r="W9502"/>
      <c r="X9502"/>
      <c r="Y9502"/>
      <c r="Z9502"/>
    </row>
    <row r="9503" spans="1:26" x14ac:dyDescent="0.25">
      <c r="A9503"/>
      <c r="B9503"/>
      <c r="C9503"/>
      <c r="D9503"/>
      <c r="E9503"/>
      <c r="F9503"/>
      <c r="G9503"/>
      <c r="H9503"/>
      <c r="I9503"/>
      <c r="J9503"/>
      <c r="K9503"/>
      <c r="L9503"/>
      <c r="M9503"/>
      <c r="N9503"/>
      <c r="O9503"/>
      <c r="P9503"/>
      <c r="Q9503"/>
      <c r="R9503"/>
      <c r="S9503"/>
      <c r="T9503"/>
      <c r="U9503"/>
      <c r="V9503"/>
      <c r="W9503"/>
      <c r="X9503"/>
      <c r="Y9503"/>
      <c r="Z9503"/>
    </row>
    <row r="9504" spans="1:26" x14ac:dyDescent="0.25">
      <c r="A9504"/>
      <c r="B9504"/>
      <c r="C9504"/>
      <c r="D9504"/>
      <c r="E9504"/>
      <c r="F9504"/>
      <c r="G9504"/>
      <c r="H9504"/>
      <c r="I9504"/>
      <c r="J9504"/>
      <c r="K9504"/>
      <c r="L9504"/>
      <c r="M9504"/>
      <c r="N9504"/>
      <c r="O9504"/>
      <c r="P9504"/>
      <c r="Q9504"/>
      <c r="R9504"/>
      <c r="S9504"/>
      <c r="T9504"/>
      <c r="U9504"/>
      <c r="V9504"/>
      <c r="W9504"/>
      <c r="X9504"/>
      <c r="Y9504"/>
      <c r="Z9504"/>
    </row>
    <row r="9505" spans="1:26" x14ac:dyDescent="0.25">
      <c r="A9505"/>
      <c r="B9505"/>
      <c r="C9505"/>
      <c r="D9505"/>
      <c r="E9505"/>
      <c r="F9505"/>
      <c r="G9505"/>
      <c r="H9505"/>
      <c r="I9505"/>
      <c r="J9505"/>
      <c r="K9505"/>
      <c r="L9505"/>
      <c r="M9505"/>
      <c r="N9505"/>
      <c r="O9505"/>
      <c r="P9505"/>
      <c r="Q9505"/>
      <c r="R9505"/>
      <c r="S9505"/>
      <c r="T9505"/>
      <c r="U9505"/>
      <c r="V9505"/>
      <c r="W9505"/>
      <c r="X9505"/>
      <c r="Y9505"/>
      <c r="Z9505"/>
    </row>
    <row r="9506" spans="1:26" x14ac:dyDescent="0.25">
      <c r="A9506"/>
      <c r="B9506"/>
      <c r="C9506"/>
      <c r="D9506"/>
      <c r="E9506"/>
      <c r="F9506"/>
      <c r="G9506"/>
      <c r="H9506"/>
      <c r="I9506"/>
      <c r="J9506"/>
      <c r="K9506"/>
      <c r="L9506"/>
      <c r="M9506"/>
      <c r="N9506"/>
      <c r="O9506"/>
      <c r="P9506"/>
      <c r="Q9506"/>
      <c r="R9506"/>
      <c r="S9506"/>
      <c r="T9506"/>
      <c r="U9506"/>
      <c r="V9506"/>
      <c r="W9506"/>
      <c r="X9506"/>
      <c r="Y9506"/>
      <c r="Z9506"/>
    </row>
    <row r="9507" spans="1:26" x14ac:dyDescent="0.25">
      <c r="A9507"/>
      <c r="B9507"/>
      <c r="C9507"/>
      <c r="D9507"/>
      <c r="E9507"/>
      <c r="F9507"/>
      <c r="G9507"/>
      <c r="H9507"/>
      <c r="I9507"/>
      <c r="J9507"/>
      <c r="K9507"/>
      <c r="L9507"/>
      <c r="M9507"/>
      <c r="N9507"/>
      <c r="O9507"/>
      <c r="P9507"/>
      <c r="Q9507"/>
      <c r="R9507"/>
      <c r="S9507"/>
      <c r="T9507"/>
      <c r="U9507"/>
      <c r="V9507"/>
      <c r="W9507"/>
      <c r="X9507"/>
      <c r="Y9507"/>
      <c r="Z9507"/>
    </row>
    <row r="9508" spans="1:26" x14ac:dyDescent="0.25">
      <c r="A9508"/>
      <c r="B9508"/>
      <c r="C9508"/>
      <c r="D9508"/>
      <c r="E9508"/>
      <c r="F9508"/>
      <c r="G9508"/>
      <c r="H9508"/>
      <c r="I9508"/>
      <c r="J9508"/>
      <c r="K9508"/>
      <c r="L9508"/>
      <c r="M9508"/>
      <c r="N9508"/>
      <c r="O9508"/>
      <c r="P9508"/>
      <c r="Q9508"/>
      <c r="R9508"/>
      <c r="S9508"/>
      <c r="T9508"/>
      <c r="U9508"/>
      <c r="V9508"/>
      <c r="W9508"/>
      <c r="X9508"/>
      <c r="Y9508"/>
      <c r="Z9508"/>
    </row>
    <row r="9509" spans="1:26" x14ac:dyDescent="0.25">
      <c r="A9509"/>
      <c r="B9509"/>
      <c r="C9509"/>
      <c r="D9509"/>
      <c r="E9509"/>
      <c r="F9509"/>
      <c r="G9509"/>
      <c r="H9509"/>
      <c r="I9509"/>
      <c r="J9509"/>
      <c r="K9509"/>
      <c r="L9509"/>
      <c r="M9509"/>
      <c r="N9509"/>
      <c r="O9509"/>
      <c r="P9509"/>
      <c r="Q9509"/>
      <c r="R9509"/>
      <c r="S9509"/>
      <c r="T9509"/>
      <c r="U9509"/>
      <c r="V9509"/>
      <c r="W9509"/>
      <c r="X9509"/>
      <c r="Y9509"/>
      <c r="Z9509"/>
    </row>
    <row r="9510" spans="1:26" x14ac:dyDescent="0.25">
      <c r="A9510"/>
      <c r="B9510"/>
      <c r="C9510"/>
      <c r="D9510"/>
      <c r="E9510"/>
      <c r="F9510"/>
      <c r="G9510"/>
      <c r="H9510"/>
      <c r="I9510"/>
      <c r="J9510"/>
      <c r="K9510"/>
      <c r="L9510"/>
      <c r="M9510"/>
      <c r="N9510"/>
      <c r="O9510"/>
      <c r="P9510"/>
      <c r="Q9510"/>
      <c r="R9510"/>
      <c r="S9510"/>
      <c r="T9510"/>
      <c r="U9510"/>
      <c r="V9510"/>
      <c r="W9510"/>
      <c r="X9510"/>
      <c r="Y9510"/>
      <c r="Z9510"/>
    </row>
    <row r="9511" spans="1:26" x14ac:dyDescent="0.25">
      <c r="A9511"/>
      <c r="B9511"/>
      <c r="C9511"/>
      <c r="D9511"/>
      <c r="E9511"/>
      <c r="F9511"/>
      <c r="G9511"/>
      <c r="H9511"/>
      <c r="I9511"/>
      <c r="J9511"/>
      <c r="K9511"/>
      <c r="L9511"/>
      <c r="M9511"/>
      <c r="N9511"/>
      <c r="O9511"/>
      <c r="P9511"/>
      <c r="Q9511"/>
      <c r="R9511"/>
      <c r="S9511"/>
      <c r="T9511"/>
      <c r="U9511"/>
      <c r="V9511"/>
      <c r="W9511"/>
      <c r="X9511"/>
      <c r="Y9511"/>
      <c r="Z9511"/>
    </row>
    <row r="9512" spans="1:26" x14ac:dyDescent="0.25">
      <c r="A9512"/>
      <c r="B9512"/>
      <c r="C9512"/>
      <c r="D9512"/>
      <c r="E9512"/>
      <c r="F9512"/>
      <c r="G9512"/>
      <c r="H9512"/>
      <c r="I9512"/>
      <c r="J9512"/>
      <c r="K9512"/>
      <c r="L9512"/>
      <c r="M9512"/>
      <c r="N9512"/>
      <c r="O9512"/>
      <c r="P9512"/>
      <c r="Q9512"/>
      <c r="R9512"/>
      <c r="S9512"/>
      <c r="T9512"/>
      <c r="U9512"/>
      <c r="V9512"/>
      <c r="W9512"/>
      <c r="X9512"/>
      <c r="Y9512"/>
      <c r="Z9512"/>
    </row>
    <row r="9513" spans="1:26" x14ac:dyDescent="0.25">
      <c r="A9513"/>
      <c r="B9513"/>
      <c r="C9513"/>
      <c r="D9513"/>
      <c r="E9513"/>
      <c r="F9513"/>
      <c r="G9513"/>
      <c r="H9513"/>
      <c r="I9513"/>
      <c r="J9513"/>
      <c r="K9513"/>
      <c r="L9513"/>
      <c r="M9513"/>
      <c r="N9513"/>
      <c r="O9513"/>
      <c r="P9513"/>
      <c r="Q9513"/>
      <c r="R9513"/>
      <c r="S9513"/>
      <c r="T9513"/>
      <c r="U9513"/>
      <c r="V9513"/>
      <c r="W9513"/>
      <c r="X9513"/>
      <c r="Y9513"/>
      <c r="Z9513"/>
    </row>
    <row r="9514" spans="1:26" x14ac:dyDescent="0.25">
      <c r="A9514"/>
      <c r="B9514"/>
      <c r="C9514"/>
      <c r="D9514"/>
      <c r="E9514"/>
      <c r="F9514"/>
      <c r="G9514"/>
      <c r="H9514"/>
      <c r="I9514"/>
      <c r="J9514"/>
      <c r="K9514"/>
      <c r="L9514"/>
      <c r="M9514"/>
      <c r="N9514"/>
      <c r="O9514"/>
      <c r="P9514"/>
      <c r="Q9514"/>
      <c r="R9514"/>
      <c r="S9514"/>
      <c r="T9514"/>
      <c r="U9514"/>
      <c r="V9514"/>
      <c r="W9514"/>
      <c r="X9514"/>
      <c r="Y9514"/>
      <c r="Z9514"/>
    </row>
    <row r="9515" spans="1:26" x14ac:dyDescent="0.25">
      <c r="A9515"/>
      <c r="B9515"/>
      <c r="C9515"/>
      <c r="D9515"/>
      <c r="E9515"/>
      <c r="F9515"/>
      <c r="G9515"/>
      <c r="H9515"/>
      <c r="I9515"/>
      <c r="J9515"/>
      <c r="K9515"/>
      <c r="L9515"/>
      <c r="M9515"/>
      <c r="N9515"/>
      <c r="O9515"/>
      <c r="P9515"/>
      <c r="Q9515"/>
      <c r="R9515"/>
      <c r="S9515"/>
      <c r="T9515"/>
      <c r="U9515"/>
      <c r="V9515"/>
      <c r="W9515"/>
      <c r="X9515"/>
      <c r="Y9515"/>
      <c r="Z9515"/>
    </row>
    <row r="9516" spans="1:26" x14ac:dyDescent="0.25">
      <c r="A9516"/>
      <c r="B9516"/>
      <c r="C9516"/>
      <c r="D9516"/>
      <c r="E9516"/>
      <c r="F9516"/>
      <c r="G9516"/>
      <c r="H9516"/>
      <c r="I9516"/>
      <c r="J9516"/>
      <c r="K9516"/>
      <c r="L9516"/>
      <c r="M9516"/>
      <c r="N9516"/>
      <c r="O9516"/>
      <c r="P9516"/>
      <c r="Q9516"/>
      <c r="R9516"/>
      <c r="S9516"/>
      <c r="T9516"/>
      <c r="U9516"/>
      <c r="V9516"/>
      <c r="W9516"/>
      <c r="X9516"/>
      <c r="Y9516"/>
      <c r="Z9516"/>
    </row>
    <row r="9517" spans="1:26" x14ac:dyDescent="0.25">
      <c r="A9517"/>
      <c r="B9517"/>
      <c r="C9517"/>
      <c r="D9517"/>
      <c r="E9517"/>
      <c r="F9517"/>
      <c r="G9517"/>
      <c r="H9517"/>
      <c r="I9517"/>
      <c r="J9517"/>
      <c r="K9517"/>
      <c r="L9517"/>
      <c r="M9517"/>
      <c r="N9517"/>
      <c r="O9517"/>
      <c r="P9517"/>
      <c r="Q9517"/>
      <c r="R9517"/>
      <c r="S9517"/>
      <c r="T9517"/>
      <c r="U9517"/>
      <c r="V9517"/>
      <c r="W9517"/>
      <c r="X9517"/>
      <c r="Y9517"/>
      <c r="Z9517"/>
    </row>
    <row r="9518" spans="1:26" x14ac:dyDescent="0.25">
      <c r="A9518"/>
      <c r="B9518"/>
      <c r="C9518"/>
      <c r="D9518"/>
      <c r="E9518"/>
      <c r="F9518"/>
      <c r="G9518"/>
      <c r="H9518"/>
      <c r="I9518"/>
      <c r="J9518"/>
      <c r="K9518"/>
      <c r="L9518"/>
      <c r="M9518"/>
      <c r="N9518"/>
      <c r="O9518"/>
      <c r="P9518"/>
      <c r="Q9518"/>
      <c r="R9518"/>
      <c r="S9518"/>
      <c r="T9518"/>
      <c r="U9518"/>
      <c r="V9518"/>
      <c r="W9518"/>
      <c r="X9518"/>
      <c r="Y9518"/>
      <c r="Z9518"/>
    </row>
    <row r="9519" spans="1:26" x14ac:dyDescent="0.25">
      <c r="A9519"/>
      <c r="B9519"/>
      <c r="C9519"/>
      <c r="D9519"/>
      <c r="E9519"/>
      <c r="F9519"/>
      <c r="G9519"/>
      <c r="H9519"/>
      <c r="I9519"/>
      <c r="J9519"/>
      <c r="K9519"/>
      <c r="L9519"/>
      <c r="M9519"/>
      <c r="N9519"/>
      <c r="O9519"/>
      <c r="P9519"/>
      <c r="Q9519"/>
      <c r="R9519"/>
      <c r="S9519"/>
      <c r="T9519"/>
      <c r="U9519"/>
      <c r="V9519"/>
      <c r="W9519"/>
      <c r="X9519"/>
      <c r="Y9519"/>
      <c r="Z9519"/>
    </row>
    <row r="9520" spans="1:26" x14ac:dyDescent="0.25">
      <c r="A9520"/>
      <c r="B9520"/>
      <c r="C9520"/>
      <c r="D9520"/>
      <c r="E9520"/>
      <c r="F9520"/>
      <c r="G9520"/>
      <c r="H9520"/>
      <c r="I9520"/>
      <c r="J9520"/>
      <c r="K9520"/>
      <c r="L9520"/>
      <c r="M9520"/>
      <c r="N9520"/>
      <c r="O9520"/>
      <c r="P9520"/>
      <c r="Q9520"/>
      <c r="R9520"/>
      <c r="S9520"/>
      <c r="T9520"/>
      <c r="U9520"/>
      <c r="V9520"/>
      <c r="W9520"/>
      <c r="X9520"/>
      <c r="Y9520"/>
      <c r="Z9520"/>
    </row>
    <row r="9521" spans="1:26" x14ac:dyDescent="0.25">
      <c r="A9521"/>
      <c r="B9521"/>
      <c r="C9521"/>
      <c r="D9521"/>
      <c r="E9521"/>
      <c r="F9521"/>
      <c r="G9521"/>
      <c r="H9521"/>
      <c r="I9521"/>
      <c r="J9521"/>
      <c r="K9521"/>
      <c r="L9521"/>
      <c r="M9521"/>
      <c r="N9521"/>
      <c r="O9521"/>
      <c r="P9521"/>
      <c r="Q9521"/>
      <c r="R9521"/>
      <c r="S9521"/>
      <c r="T9521"/>
      <c r="U9521"/>
      <c r="V9521"/>
      <c r="W9521"/>
      <c r="X9521"/>
      <c r="Y9521"/>
      <c r="Z9521"/>
    </row>
    <row r="9522" spans="1:26" x14ac:dyDescent="0.25">
      <c r="A9522"/>
      <c r="B9522"/>
      <c r="C9522"/>
      <c r="D9522"/>
      <c r="E9522"/>
      <c r="F9522"/>
      <c r="G9522"/>
      <c r="H9522"/>
      <c r="I9522"/>
      <c r="J9522"/>
      <c r="K9522"/>
      <c r="L9522"/>
      <c r="M9522"/>
      <c r="N9522"/>
      <c r="O9522"/>
      <c r="P9522"/>
      <c r="Q9522"/>
      <c r="R9522"/>
      <c r="S9522"/>
      <c r="T9522"/>
      <c r="U9522"/>
      <c r="V9522"/>
      <c r="W9522"/>
      <c r="X9522"/>
      <c r="Y9522"/>
      <c r="Z9522"/>
    </row>
    <row r="9523" spans="1:26" x14ac:dyDescent="0.25">
      <c r="A9523"/>
      <c r="B9523"/>
      <c r="C9523"/>
      <c r="D9523"/>
      <c r="E9523"/>
      <c r="F9523"/>
      <c r="G9523"/>
      <c r="H9523"/>
      <c r="I9523"/>
      <c r="J9523"/>
      <c r="K9523"/>
      <c r="L9523"/>
      <c r="M9523"/>
      <c r="N9523"/>
      <c r="O9523"/>
      <c r="P9523"/>
      <c r="Q9523"/>
      <c r="R9523"/>
      <c r="S9523"/>
      <c r="T9523"/>
      <c r="U9523"/>
      <c r="V9523"/>
      <c r="W9523"/>
      <c r="X9523"/>
      <c r="Y9523"/>
      <c r="Z9523"/>
    </row>
    <row r="9524" spans="1:26" x14ac:dyDescent="0.25">
      <c r="A9524"/>
      <c r="B9524"/>
      <c r="C9524"/>
      <c r="D9524"/>
      <c r="E9524"/>
      <c r="F9524"/>
      <c r="G9524"/>
      <c r="H9524"/>
      <c r="I9524"/>
      <c r="J9524"/>
      <c r="K9524"/>
      <c r="L9524"/>
      <c r="M9524"/>
      <c r="N9524"/>
      <c r="O9524"/>
      <c r="P9524"/>
      <c r="Q9524"/>
      <c r="R9524"/>
      <c r="S9524"/>
      <c r="T9524"/>
      <c r="U9524"/>
      <c r="V9524"/>
      <c r="W9524"/>
      <c r="X9524"/>
      <c r="Y9524"/>
      <c r="Z9524"/>
    </row>
    <row r="9525" spans="1:26" x14ac:dyDescent="0.25">
      <c r="A9525"/>
      <c r="B9525"/>
      <c r="C9525"/>
      <c r="D9525"/>
      <c r="E9525"/>
      <c r="F9525"/>
      <c r="G9525"/>
      <c r="H9525"/>
      <c r="I9525"/>
      <c r="J9525"/>
      <c r="K9525"/>
      <c r="L9525"/>
      <c r="M9525"/>
      <c r="N9525"/>
      <c r="O9525"/>
      <c r="P9525"/>
      <c r="Q9525"/>
      <c r="R9525"/>
      <c r="S9525"/>
      <c r="T9525"/>
      <c r="U9525"/>
      <c r="V9525"/>
      <c r="W9525"/>
      <c r="X9525"/>
      <c r="Y9525"/>
      <c r="Z9525"/>
    </row>
    <row r="9526" spans="1:26" x14ac:dyDescent="0.25">
      <c r="A9526"/>
      <c r="B9526"/>
      <c r="C9526"/>
      <c r="D9526"/>
      <c r="E9526"/>
      <c r="F9526"/>
      <c r="G9526"/>
      <c r="H9526"/>
      <c r="I9526"/>
      <c r="J9526"/>
      <c r="K9526"/>
      <c r="L9526"/>
      <c r="M9526"/>
      <c r="N9526"/>
      <c r="O9526"/>
      <c r="P9526"/>
      <c r="Q9526"/>
      <c r="R9526"/>
      <c r="S9526"/>
      <c r="T9526"/>
      <c r="U9526"/>
      <c r="V9526"/>
      <c r="W9526"/>
      <c r="X9526"/>
      <c r="Y9526"/>
      <c r="Z9526"/>
    </row>
    <row r="9527" spans="1:26" x14ac:dyDescent="0.25">
      <c r="A9527"/>
      <c r="B9527"/>
      <c r="C9527"/>
      <c r="D9527"/>
      <c r="E9527"/>
      <c r="F9527"/>
      <c r="G9527"/>
      <c r="H9527"/>
      <c r="I9527"/>
      <c r="J9527"/>
      <c r="K9527"/>
      <c r="L9527"/>
      <c r="M9527"/>
      <c r="N9527"/>
      <c r="O9527"/>
      <c r="P9527"/>
      <c r="Q9527"/>
      <c r="R9527"/>
      <c r="S9527"/>
      <c r="T9527"/>
      <c r="U9527"/>
      <c r="V9527"/>
      <c r="W9527"/>
      <c r="X9527"/>
      <c r="Y9527"/>
      <c r="Z9527"/>
    </row>
    <row r="9528" spans="1:26" x14ac:dyDescent="0.25">
      <c r="A9528"/>
      <c r="B9528"/>
      <c r="C9528"/>
      <c r="D9528"/>
      <c r="E9528"/>
      <c r="F9528"/>
      <c r="G9528"/>
      <c r="H9528"/>
      <c r="I9528"/>
      <c r="J9528"/>
      <c r="K9528"/>
      <c r="L9528"/>
      <c r="M9528"/>
      <c r="N9528"/>
      <c r="O9528"/>
      <c r="P9528"/>
      <c r="Q9528"/>
      <c r="R9528"/>
      <c r="S9528"/>
      <c r="T9528"/>
      <c r="U9528"/>
      <c r="V9528"/>
      <c r="W9528"/>
      <c r="X9528"/>
      <c r="Y9528"/>
      <c r="Z9528"/>
    </row>
    <row r="9529" spans="1:26" x14ac:dyDescent="0.25">
      <c r="A9529"/>
      <c r="B9529"/>
      <c r="C9529"/>
      <c r="D9529"/>
      <c r="E9529"/>
      <c r="F9529"/>
      <c r="G9529"/>
      <c r="H9529"/>
      <c r="I9529"/>
      <c r="J9529"/>
      <c r="K9529"/>
      <c r="L9529"/>
      <c r="M9529"/>
      <c r="N9529"/>
      <c r="O9529"/>
      <c r="P9529"/>
      <c r="Q9529"/>
      <c r="R9529"/>
      <c r="S9529"/>
      <c r="T9529"/>
      <c r="U9529"/>
      <c r="V9529"/>
      <c r="W9529"/>
      <c r="X9529"/>
      <c r="Y9529"/>
      <c r="Z9529"/>
    </row>
    <row r="9530" spans="1:26" x14ac:dyDescent="0.25">
      <c r="A9530"/>
      <c r="B9530"/>
      <c r="C9530"/>
      <c r="D9530"/>
      <c r="E9530"/>
      <c r="F9530"/>
      <c r="G9530"/>
      <c r="H9530"/>
      <c r="I9530"/>
      <c r="J9530"/>
      <c r="K9530"/>
      <c r="L9530"/>
      <c r="M9530"/>
      <c r="N9530"/>
      <c r="O9530"/>
      <c r="P9530"/>
      <c r="Q9530"/>
      <c r="R9530"/>
      <c r="S9530"/>
      <c r="T9530"/>
      <c r="U9530"/>
      <c r="V9530"/>
      <c r="W9530"/>
      <c r="X9530"/>
      <c r="Y9530"/>
      <c r="Z9530"/>
    </row>
    <row r="9531" spans="1:26" x14ac:dyDescent="0.25">
      <c r="A9531"/>
      <c r="B9531"/>
      <c r="C9531"/>
      <c r="D9531"/>
      <c r="E9531"/>
      <c r="F9531"/>
      <c r="G9531"/>
      <c r="H9531"/>
      <c r="I9531"/>
      <c r="J9531"/>
      <c r="K9531"/>
      <c r="L9531"/>
      <c r="M9531"/>
      <c r="N9531"/>
      <c r="O9531"/>
      <c r="P9531"/>
      <c r="Q9531"/>
      <c r="R9531"/>
      <c r="S9531"/>
      <c r="T9531"/>
      <c r="U9531"/>
      <c r="V9531"/>
      <c r="W9531"/>
      <c r="X9531"/>
      <c r="Y9531"/>
      <c r="Z9531"/>
    </row>
    <row r="9532" spans="1:26" x14ac:dyDescent="0.25">
      <c r="A9532"/>
      <c r="B9532"/>
      <c r="C9532"/>
      <c r="D9532"/>
      <c r="E9532"/>
      <c r="F9532"/>
      <c r="G9532"/>
      <c r="H9532"/>
      <c r="I9532"/>
      <c r="J9532"/>
      <c r="K9532"/>
      <c r="L9532"/>
      <c r="M9532"/>
      <c r="N9532"/>
      <c r="O9532"/>
      <c r="P9532"/>
      <c r="Q9532"/>
      <c r="R9532"/>
      <c r="S9532"/>
      <c r="T9532"/>
      <c r="U9532"/>
      <c r="V9532"/>
      <c r="W9532"/>
      <c r="X9532"/>
      <c r="Y9532"/>
      <c r="Z9532"/>
    </row>
    <row r="9533" spans="1:26" x14ac:dyDescent="0.25">
      <c r="A9533"/>
      <c r="B9533"/>
      <c r="C9533"/>
      <c r="D9533"/>
      <c r="E9533"/>
      <c r="F9533"/>
      <c r="G9533"/>
      <c r="H9533"/>
      <c r="I9533"/>
      <c r="J9533"/>
      <c r="K9533"/>
      <c r="L9533"/>
      <c r="M9533"/>
      <c r="N9533"/>
      <c r="O9533"/>
      <c r="P9533"/>
      <c r="Q9533"/>
      <c r="R9533"/>
      <c r="S9533"/>
      <c r="T9533"/>
      <c r="U9533"/>
      <c r="V9533"/>
      <c r="W9533"/>
      <c r="X9533"/>
      <c r="Y9533"/>
      <c r="Z9533"/>
    </row>
    <row r="9534" spans="1:26" x14ac:dyDescent="0.25">
      <c r="A9534"/>
      <c r="B9534"/>
      <c r="C9534"/>
      <c r="D9534"/>
      <c r="E9534"/>
      <c r="F9534"/>
      <c r="G9534"/>
      <c r="H9534"/>
      <c r="I9534"/>
      <c r="J9534"/>
      <c r="K9534"/>
      <c r="L9534"/>
      <c r="M9534"/>
      <c r="N9534"/>
      <c r="O9534"/>
      <c r="P9534"/>
      <c r="Q9534"/>
      <c r="R9534"/>
      <c r="S9534"/>
      <c r="T9534"/>
      <c r="U9534"/>
      <c r="V9534"/>
      <c r="W9534"/>
      <c r="X9534"/>
      <c r="Y9534"/>
      <c r="Z9534"/>
    </row>
    <row r="9535" spans="1:26" x14ac:dyDescent="0.25">
      <c r="A9535"/>
      <c r="B9535"/>
      <c r="C9535"/>
      <c r="D9535"/>
      <c r="E9535"/>
      <c r="F9535"/>
      <c r="G9535"/>
      <c r="H9535"/>
      <c r="I9535"/>
      <c r="J9535"/>
      <c r="K9535"/>
      <c r="L9535"/>
      <c r="M9535"/>
      <c r="N9535"/>
      <c r="O9535"/>
      <c r="P9535"/>
      <c r="Q9535"/>
      <c r="R9535"/>
      <c r="S9535"/>
      <c r="T9535"/>
      <c r="U9535"/>
      <c r="V9535"/>
      <c r="W9535"/>
      <c r="X9535"/>
      <c r="Y9535"/>
      <c r="Z9535"/>
    </row>
    <row r="9536" spans="1:26" x14ac:dyDescent="0.25">
      <c r="A9536"/>
      <c r="B9536"/>
      <c r="C9536"/>
      <c r="D9536"/>
      <c r="E9536"/>
      <c r="F9536"/>
      <c r="G9536"/>
      <c r="H9536"/>
      <c r="I9536"/>
      <c r="J9536"/>
      <c r="K9536"/>
      <c r="L9536"/>
      <c r="M9536"/>
      <c r="N9536"/>
      <c r="O9536"/>
      <c r="P9536"/>
      <c r="Q9536"/>
      <c r="R9536"/>
      <c r="S9536"/>
      <c r="T9536"/>
      <c r="U9536"/>
      <c r="V9536"/>
      <c r="W9536"/>
      <c r="X9536"/>
      <c r="Y9536"/>
      <c r="Z9536"/>
    </row>
    <row r="9537" spans="1:26" x14ac:dyDescent="0.25">
      <c r="A9537"/>
      <c r="B9537"/>
      <c r="C9537"/>
      <c r="D9537"/>
      <c r="E9537"/>
      <c r="F9537"/>
      <c r="G9537"/>
      <c r="H9537"/>
      <c r="I9537"/>
      <c r="J9537"/>
      <c r="K9537"/>
      <c r="L9537"/>
      <c r="M9537"/>
      <c r="N9537"/>
      <c r="O9537"/>
      <c r="P9537"/>
      <c r="Q9537"/>
      <c r="R9537"/>
      <c r="S9537"/>
      <c r="T9537"/>
      <c r="U9537"/>
      <c r="V9537"/>
      <c r="W9537"/>
      <c r="X9537"/>
      <c r="Y9537"/>
      <c r="Z9537"/>
    </row>
    <row r="9538" spans="1:26" x14ac:dyDescent="0.25">
      <c r="A9538"/>
      <c r="B9538"/>
      <c r="C9538"/>
      <c r="D9538"/>
      <c r="E9538"/>
      <c r="F9538"/>
      <c r="G9538"/>
      <c r="H9538"/>
      <c r="I9538"/>
      <c r="J9538"/>
      <c r="K9538"/>
      <c r="L9538"/>
      <c r="M9538"/>
      <c r="N9538"/>
      <c r="O9538"/>
      <c r="P9538"/>
      <c r="Q9538"/>
      <c r="R9538"/>
      <c r="S9538"/>
      <c r="T9538"/>
      <c r="U9538"/>
      <c r="V9538"/>
      <c r="W9538"/>
      <c r="X9538"/>
      <c r="Y9538"/>
      <c r="Z9538"/>
    </row>
    <row r="9539" spans="1:26" x14ac:dyDescent="0.25">
      <c r="A9539"/>
      <c r="B9539"/>
      <c r="C9539"/>
      <c r="D9539"/>
      <c r="E9539"/>
      <c r="F9539"/>
      <c r="G9539"/>
      <c r="H9539"/>
      <c r="I9539"/>
      <c r="J9539"/>
      <c r="K9539"/>
      <c r="L9539"/>
      <c r="M9539"/>
      <c r="N9539"/>
      <c r="O9539"/>
      <c r="P9539"/>
      <c r="Q9539"/>
      <c r="R9539"/>
      <c r="S9539"/>
      <c r="T9539"/>
      <c r="U9539"/>
      <c r="V9539"/>
      <c r="W9539"/>
      <c r="X9539"/>
      <c r="Y9539"/>
      <c r="Z9539"/>
    </row>
    <row r="9540" spans="1:26" x14ac:dyDescent="0.25">
      <c r="A9540"/>
      <c r="B9540"/>
      <c r="C9540"/>
      <c r="D9540"/>
      <c r="E9540"/>
      <c r="F9540"/>
      <c r="G9540"/>
      <c r="H9540"/>
      <c r="I9540"/>
      <c r="J9540"/>
      <c r="K9540"/>
      <c r="L9540"/>
      <c r="M9540"/>
      <c r="N9540"/>
      <c r="O9540"/>
      <c r="P9540"/>
      <c r="Q9540"/>
      <c r="R9540"/>
      <c r="S9540"/>
      <c r="T9540"/>
      <c r="U9540"/>
      <c r="V9540"/>
      <c r="W9540"/>
      <c r="X9540"/>
      <c r="Y9540"/>
      <c r="Z9540"/>
    </row>
    <row r="9541" spans="1:26" x14ac:dyDescent="0.25">
      <c r="A9541"/>
      <c r="B9541"/>
      <c r="C9541"/>
      <c r="D9541"/>
      <c r="E9541"/>
      <c r="F9541"/>
      <c r="G9541"/>
      <c r="H9541"/>
      <c r="I9541"/>
      <c r="J9541"/>
      <c r="K9541"/>
      <c r="L9541"/>
      <c r="M9541"/>
      <c r="N9541"/>
      <c r="O9541"/>
      <c r="P9541"/>
      <c r="Q9541"/>
      <c r="R9541"/>
      <c r="S9541"/>
      <c r="T9541"/>
      <c r="U9541"/>
      <c r="V9541"/>
      <c r="W9541"/>
      <c r="X9541"/>
      <c r="Y9541"/>
      <c r="Z9541"/>
    </row>
    <row r="9542" spans="1:26" x14ac:dyDescent="0.25">
      <c r="A9542"/>
      <c r="B9542"/>
      <c r="C9542"/>
      <c r="D9542"/>
      <c r="E9542"/>
      <c r="F9542"/>
      <c r="G9542"/>
      <c r="H9542"/>
      <c r="I9542"/>
      <c r="J9542"/>
      <c r="K9542"/>
      <c r="L9542"/>
      <c r="M9542"/>
      <c r="N9542"/>
      <c r="O9542"/>
      <c r="P9542"/>
      <c r="Q9542"/>
      <c r="R9542"/>
      <c r="S9542"/>
      <c r="T9542"/>
      <c r="U9542"/>
      <c r="V9542"/>
      <c r="W9542"/>
      <c r="X9542"/>
      <c r="Y9542"/>
      <c r="Z9542"/>
    </row>
    <row r="9543" spans="1:26" x14ac:dyDescent="0.25">
      <c r="A9543"/>
      <c r="B9543"/>
      <c r="C9543"/>
      <c r="D9543"/>
      <c r="E9543"/>
      <c r="F9543"/>
      <c r="G9543"/>
      <c r="H9543"/>
      <c r="I9543"/>
      <c r="J9543"/>
      <c r="K9543"/>
      <c r="L9543"/>
      <c r="M9543"/>
      <c r="N9543"/>
      <c r="O9543"/>
      <c r="P9543"/>
      <c r="Q9543"/>
      <c r="R9543"/>
      <c r="S9543"/>
      <c r="T9543"/>
      <c r="U9543"/>
      <c r="V9543"/>
      <c r="W9543"/>
      <c r="X9543"/>
      <c r="Y9543"/>
      <c r="Z9543"/>
    </row>
    <row r="9544" spans="1:26" x14ac:dyDescent="0.25">
      <c r="A9544"/>
      <c r="B9544"/>
      <c r="C9544"/>
      <c r="D9544"/>
      <c r="E9544"/>
      <c r="F9544"/>
      <c r="G9544"/>
      <c r="H9544"/>
      <c r="I9544"/>
      <c r="J9544"/>
      <c r="K9544"/>
      <c r="L9544"/>
      <c r="M9544"/>
      <c r="N9544"/>
      <c r="O9544"/>
      <c r="P9544"/>
      <c r="Q9544"/>
      <c r="R9544"/>
      <c r="S9544"/>
      <c r="T9544"/>
      <c r="U9544"/>
      <c r="V9544"/>
      <c r="W9544"/>
      <c r="X9544"/>
      <c r="Y9544"/>
      <c r="Z9544"/>
    </row>
    <row r="9545" spans="1:26" x14ac:dyDescent="0.25">
      <c r="A9545"/>
      <c r="B9545"/>
      <c r="C9545"/>
      <c r="D9545"/>
      <c r="E9545"/>
      <c r="F9545"/>
      <c r="G9545"/>
      <c r="H9545"/>
      <c r="I9545"/>
      <c r="J9545"/>
      <c r="K9545"/>
      <c r="L9545"/>
      <c r="M9545"/>
      <c r="N9545"/>
      <c r="O9545"/>
      <c r="P9545"/>
      <c r="Q9545"/>
      <c r="R9545"/>
      <c r="S9545"/>
      <c r="T9545"/>
      <c r="U9545"/>
      <c r="V9545"/>
      <c r="W9545"/>
      <c r="X9545"/>
      <c r="Y9545"/>
      <c r="Z9545"/>
    </row>
    <row r="9546" spans="1:26" x14ac:dyDescent="0.25">
      <c r="A9546"/>
      <c r="B9546"/>
      <c r="C9546"/>
      <c r="D9546"/>
      <c r="E9546"/>
      <c r="F9546"/>
      <c r="G9546"/>
      <c r="H9546"/>
      <c r="I9546"/>
      <c r="J9546"/>
      <c r="K9546"/>
      <c r="L9546"/>
      <c r="M9546"/>
      <c r="N9546"/>
      <c r="O9546"/>
      <c r="P9546"/>
      <c r="Q9546"/>
      <c r="R9546"/>
      <c r="S9546"/>
      <c r="T9546"/>
      <c r="U9546"/>
      <c r="V9546"/>
      <c r="W9546"/>
      <c r="X9546"/>
      <c r="Y9546"/>
      <c r="Z9546"/>
    </row>
    <row r="9547" spans="1:26" x14ac:dyDescent="0.25">
      <c r="A9547"/>
      <c r="B9547"/>
      <c r="C9547"/>
      <c r="D9547"/>
      <c r="E9547"/>
      <c r="F9547"/>
      <c r="G9547"/>
      <c r="H9547"/>
      <c r="I9547"/>
      <c r="J9547"/>
      <c r="K9547"/>
      <c r="L9547"/>
      <c r="M9547"/>
      <c r="N9547"/>
      <c r="O9547"/>
      <c r="P9547"/>
      <c r="Q9547"/>
      <c r="R9547"/>
      <c r="S9547"/>
      <c r="T9547"/>
      <c r="U9547"/>
      <c r="V9547"/>
      <c r="W9547"/>
      <c r="X9547"/>
      <c r="Y9547"/>
      <c r="Z9547"/>
    </row>
    <row r="9548" spans="1:26" x14ac:dyDescent="0.25">
      <c r="A9548"/>
      <c r="B9548"/>
      <c r="C9548"/>
      <c r="D9548"/>
      <c r="E9548"/>
      <c r="F9548"/>
      <c r="G9548"/>
      <c r="H9548"/>
      <c r="I9548"/>
      <c r="J9548"/>
      <c r="K9548"/>
      <c r="L9548"/>
      <c r="M9548"/>
      <c r="N9548"/>
      <c r="O9548"/>
      <c r="P9548"/>
      <c r="Q9548"/>
      <c r="R9548"/>
      <c r="S9548"/>
      <c r="T9548"/>
      <c r="U9548"/>
      <c r="V9548"/>
      <c r="W9548"/>
      <c r="X9548"/>
      <c r="Y9548"/>
      <c r="Z9548"/>
    </row>
    <row r="9549" spans="1:26" x14ac:dyDescent="0.25">
      <c r="A9549"/>
      <c r="B9549"/>
      <c r="C9549"/>
      <c r="D9549"/>
      <c r="E9549"/>
      <c r="F9549"/>
      <c r="G9549"/>
      <c r="H9549"/>
      <c r="I9549"/>
      <c r="J9549"/>
      <c r="K9549"/>
      <c r="L9549"/>
      <c r="M9549"/>
      <c r="N9549"/>
      <c r="O9549"/>
      <c r="P9549"/>
      <c r="Q9549"/>
      <c r="R9549"/>
      <c r="S9549"/>
      <c r="T9549"/>
      <c r="U9549"/>
      <c r="V9549"/>
      <c r="W9549"/>
      <c r="X9549"/>
      <c r="Y9549"/>
      <c r="Z9549"/>
    </row>
    <row r="9550" spans="1:26" x14ac:dyDescent="0.25">
      <c r="A9550"/>
      <c r="B9550"/>
      <c r="C9550"/>
      <c r="D9550"/>
      <c r="E9550"/>
      <c r="F9550"/>
      <c r="G9550"/>
      <c r="H9550"/>
      <c r="I9550"/>
      <c r="J9550"/>
      <c r="K9550"/>
      <c r="L9550"/>
      <c r="M9550"/>
      <c r="N9550"/>
      <c r="O9550"/>
      <c r="P9550"/>
      <c r="Q9550"/>
      <c r="R9550"/>
      <c r="S9550"/>
      <c r="T9550"/>
      <c r="U9550"/>
      <c r="V9550"/>
      <c r="W9550"/>
      <c r="X9550"/>
      <c r="Y9550"/>
      <c r="Z9550"/>
    </row>
    <row r="9551" spans="1:26" x14ac:dyDescent="0.25">
      <c r="A9551"/>
      <c r="B9551"/>
      <c r="C9551"/>
      <c r="D9551"/>
      <c r="E9551"/>
      <c r="F9551"/>
      <c r="G9551"/>
      <c r="H9551"/>
      <c r="I9551"/>
      <c r="J9551"/>
      <c r="K9551"/>
      <c r="L9551"/>
      <c r="M9551"/>
      <c r="N9551"/>
      <c r="O9551"/>
      <c r="P9551"/>
      <c r="Q9551"/>
      <c r="R9551"/>
      <c r="S9551"/>
      <c r="T9551"/>
      <c r="U9551"/>
      <c r="V9551"/>
      <c r="W9551"/>
      <c r="X9551"/>
      <c r="Y9551"/>
      <c r="Z9551"/>
    </row>
    <row r="9552" spans="1:26" x14ac:dyDescent="0.25">
      <c r="A9552"/>
      <c r="B9552"/>
      <c r="C9552"/>
      <c r="D9552"/>
      <c r="E9552"/>
      <c r="F9552"/>
      <c r="G9552"/>
      <c r="H9552"/>
      <c r="I9552"/>
      <c r="J9552"/>
      <c r="K9552"/>
      <c r="L9552"/>
      <c r="M9552"/>
      <c r="N9552"/>
      <c r="O9552"/>
      <c r="P9552"/>
      <c r="Q9552"/>
      <c r="R9552"/>
      <c r="S9552"/>
      <c r="T9552"/>
      <c r="U9552"/>
      <c r="V9552"/>
      <c r="W9552"/>
      <c r="X9552"/>
      <c r="Y9552"/>
      <c r="Z9552"/>
    </row>
    <row r="9553" spans="1:26" x14ac:dyDescent="0.25">
      <c r="A9553"/>
      <c r="B9553"/>
      <c r="C9553"/>
      <c r="D9553"/>
      <c r="E9553"/>
      <c r="F9553"/>
      <c r="G9553"/>
      <c r="H9553"/>
      <c r="I9553"/>
      <c r="J9553"/>
      <c r="K9553"/>
      <c r="L9553"/>
      <c r="M9553"/>
      <c r="N9553"/>
      <c r="O9553"/>
      <c r="P9553"/>
      <c r="Q9553"/>
      <c r="R9553"/>
      <c r="S9553"/>
      <c r="T9553"/>
      <c r="U9553"/>
      <c r="V9553"/>
      <c r="W9553"/>
      <c r="X9553"/>
      <c r="Y9553"/>
      <c r="Z9553"/>
    </row>
    <row r="9554" spans="1:26" x14ac:dyDescent="0.25">
      <c r="A9554"/>
      <c r="B9554"/>
      <c r="C9554"/>
      <c r="D9554"/>
      <c r="E9554"/>
      <c r="F9554"/>
      <c r="G9554"/>
      <c r="H9554"/>
      <c r="I9554"/>
      <c r="J9554"/>
      <c r="K9554"/>
      <c r="L9554"/>
      <c r="M9554"/>
      <c r="N9554"/>
      <c r="O9554"/>
      <c r="P9554"/>
      <c r="Q9554"/>
      <c r="R9554"/>
      <c r="S9554"/>
      <c r="T9554"/>
      <c r="U9554"/>
      <c r="V9554"/>
      <c r="W9554"/>
      <c r="X9554"/>
      <c r="Y9554"/>
      <c r="Z9554"/>
    </row>
    <row r="9555" spans="1:26" x14ac:dyDescent="0.25">
      <c r="A9555"/>
      <c r="B9555"/>
      <c r="C9555"/>
      <c r="D9555"/>
      <c r="E9555"/>
      <c r="F9555"/>
      <c r="G9555"/>
      <c r="H9555"/>
      <c r="I9555"/>
      <c r="J9555"/>
      <c r="K9555"/>
      <c r="L9555"/>
      <c r="M9555"/>
      <c r="N9555"/>
      <c r="O9555"/>
      <c r="P9555"/>
      <c r="Q9555"/>
      <c r="R9555"/>
      <c r="S9555"/>
      <c r="T9555"/>
      <c r="U9555"/>
      <c r="V9555"/>
      <c r="W9555"/>
      <c r="X9555"/>
      <c r="Y9555"/>
      <c r="Z9555"/>
    </row>
    <row r="9556" spans="1:26" x14ac:dyDescent="0.25">
      <c r="A9556"/>
      <c r="B9556"/>
      <c r="C9556"/>
      <c r="D9556"/>
      <c r="E9556"/>
      <c r="F9556"/>
      <c r="G9556"/>
      <c r="H9556"/>
      <c r="I9556"/>
      <c r="J9556"/>
      <c r="K9556"/>
      <c r="L9556"/>
      <c r="M9556"/>
      <c r="N9556"/>
      <c r="O9556"/>
      <c r="P9556"/>
      <c r="Q9556"/>
      <c r="R9556"/>
      <c r="S9556"/>
      <c r="T9556"/>
      <c r="U9556"/>
      <c r="V9556"/>
      <c r="W9556"/>
      <c r="X9556"/>
      <c r="Y9556"/>
      <c r="Z9556"/>
    </row>
    <row r="9557" spans="1:26" x14ac:dyDescent="0.25">
      <c r="A9557"/>
      <c r="B9557"/>
      <c r="C9557"/>
      <c r="D9557"/>
      <c r="E9557"/>
      <c r="F9557"/>
      <c r="G9557"/>
      <c r="H9557"/>
      <c r="I9557"/>
      <c r="J9557"/>
      <c r="K9557"/>
      <c r="L9557"/>
      <c r="M9557"/>
      <c r="N9557"/>
      <c r="O9557"/>
      <c r="P9557"/>
      <c r="Q9557"/>
      <c r="R9557"/>
      <c r="S9557"/>
      <c r="T9557"/>
      <c r="U9557"/>
      <c r="V9557"/>
      <c r="W9557"/>
      <c r="X9557"/>
      <c r="Y9557"/>
      <c r="Z9557"/>
    </row>
    <row r="9558" spans="1:26" x14ac:dyDescent="0.25">
      <c r="A9558"/>
      <c r="B9558"/>
      <c r="C9558"/>
      <c r="D9558"/>
      <c r="E9558"/>
      <c r="F9558"/>
      <c r="G9558"/>
      <c r="H9558"/>
      <c r="I9558"/>
      <c r="J9558"/>
      <c r="K9558"/>
      <c r="L9558"/>
      <c r="M9558"/>
      <c r="N9558"/>
      <c r="O9558"/>
      <c r="P9558"/>
      <c r="Q9558"/>
      <c r="R9558"/>
      <c r="S9558"/>
      <c r="T9558"/>
      <c r="U9558"/>
      <c r="V9558"/>
      <c r="W9558"/>
      <c r="X9558"/>
      <c r="Y9558"/>
      <c r="Z9558"/>
    </row>
    <row r="9559" spans="1:26" x14ac:dyDescent="0.25">
      <c r="A9559"/>
      <c r="B9559"/>
      <c r="C9559"/>
      <c r="D9559"/>
      <c r="E9559"/>
      <c r="F9559"/>
      <c r="G9559"/>
      <c r="H9559"/>
      <c r="I9559"/>
      <c r="J9559"/>
      <c r="K9559"/>
      <c r="L9559"/>
      <c r="M9559"/>
      <c r="N9559"/>
      <c r="O9559"/>
      <c r="P9559"/>
      <c r="Q9559"/>
      <c r="R9559"/>
      <c r="S9559"/>
      <c r="T9559"/>
      <c r="U9559"/>
      <c r="V9559"/>
      <c r="W9559"/>
      <c r="X9559"/>
      <c r="Y9559"/>
      <c r="Z9559"/>
    </row>
    <row r="9560" spans="1:26" x14ac:dyDescent="0.25">
      <c r="A9560"/>
      <c r="B9560"/>
      <c r="C9560"/>
      <c r="D9560"/>
      <c r="E9560"/>
      <c r="F9560"/>
      <c r="G9560"/>
      <c r="H9560"/>
      <c r="I9560"/>
      <c r="J9560"/>
      <c r="K9560"/>
      <c r="L9560"/>
      <c r="M9560"/>
      <c r="N9560"/>
      <c r="O9560"/>
      <c r="P9560"/>
      <c r="Q9560"/>
      <c r="R9560"/>
      <c r="S9560"/>
      <c r="T9560"/>
      <c r="U9560"/>
      <c r="V9560"/>
      <c r="W9560"/>
      <c r="X9560"/>
      <c r="Y9560"/>
      <c r="Z9560"/>
    </row>
    <row r="9561" spans="1:26" x14ac:dyDescent="0.25">
      <c r="A9561"/>
      <c r="B9561"/>
      <c r="C9561"/>
      <c r="D9561"/>
      <c r="E9561"/>
      <c r="F9561"/>
      <c r="G9561"/>
      <c r="H9561"/>
      <c r="I9561"/>
      <c r="J9561"/>
      <c r="K9561"/>
      <c r="L9561"/>
      <c r="M9561"/>
      <c r="N9561"/>
      <c r="O9561"/>
      <c r="P9561"/>
      <c r="Q9561"/>
      <c r="R9561"/>
      <c r="S9561"/>
      <c r="T9561"/>
      <c r="U9561"/>
      <c r="V9561"/>
      <c r="W9561"/>
      <c r="X9561"/>
      <c r="Y9561"/>
      <c r="Z9561"/>
    </row>
    <row r="9562" spans="1:26" x14ac:dyDescent="0.25">
      <c r="A9562"/>
      <c r="B9562"/>
      <c r="C9562"/>
      <c r="D9562"/>
      <c r="E9562"/>
      <c r="F9562"/>
      <c r="G9562"/>
      <c r="H9562"/>
      <c r="I9562"/>
      <c r="J9562"/>
      <c r="K9562"/>
      <c r="L9562"/>
      <c r="M9562"/>
      <c r="N9562"/>
      <c r="O9562"/>
      <c r="P9562"/>
      <c r="Q9562"/>
      <c r="R9562"/>
      <c r="S9562"/>
      <c r="T9562"/>
      <c r="U9562"/>
      <c r="V9562"/>
      <c r="W9562"/>
      <c r="X9562"/>
      <c r="Y9562"/>
      <c r="Z9562"/>
    </row>
    <row r="9563" spans="1:26" x14ac:dyDescent="0.25">
      <c r="A9563"/>
      <c r="B9563"/>
      <c r="C9563"/>
      <c r="D9563"/>
      <c r="E9563"/>
      <c r="F9563"/>
      <c r="G9563"/>
      <c r="H9563"/>
      <c r="I9563"/>
      <c r="J9563"/>
      <c r="K9563"/>
      <c r="L9563"/>
      <c r="M9563"/>
      <c r="N9563"/>
      <c r="O9563"/>
      <c r="P9563"/>
      <c r="Q9563"/>
      <c r="R9563"/>
      <c r="S9563"/>
      <c r="T9563"/>
      <c r="U9563"/>
      <c r="V9563"/>
      <c r="W9563"/>
      <c r="X9563"/>
      <c r="Y9563"/>
      <c r="Z9563"/>
    </row>
    <row r="9564" spans="1:26" x14ac:dyDescent="0.25">
      <c r="A9564"/>
      <c r="B9564"/>
      <c r="C9564"/>
      <c r="D9564"/>
      <c r="E9564"/>
      <c r="F9564"/>
      <c r="G9564"/>
      <c r="H9564"/>
      <c r="I9564"/>
      <c r="J9564"/>
      <c r="K9564"/>
      <c r="L9564"/>
      <c r="M9564"/>
      <c r="N9564"/>
      <c r="O9564"/>
      <c r="P9564"/>
      <c r="Q9564"/>
      <c r="R9564"/>
      <c r="S9564"/>
      <c r="T9564"/>
      <c r="U9564"/>
      <c r="V9564"/>
      <c r="W9564"/>
      <c r="X9564"/>
      <c r="Y9564"/>
      <c r="Z9564"/>
    </row>
    <row r="9565" spans="1:26" x14ac:dyDescent="0.25">
      <c r="A9565"/>
      <c r="B9565"/>
      <c r="C9565"/>
      <c r="D9565"/>
      <c r="E9565"/>
      <c r="F9565"/>
      <c r="G9565"/>
      <c r="H9565"/>
      <c r="I9565"/>
      <c r="J9565"/>
      <c r="K9565"/>
      <c r="L9565"/>
      <c r="M9565"/>
      <c r="N9565"/>
      <c r="O9565"/>
      <c r="P9565"/>
      <c r="Q9565"/>
      <c r="R9565"/>
      <c r="S9565"/>
      <c r="T9565"/>
      <c r="U9565"/>
      <c r="V9565"/>
      <c r="W9565"/>
      <c r="X9565"/>
      <c r="Y9565"/>
      <c r="Z9565"/>
    </row>
    <row r="9566" spans="1:26" x14ac:dyDescent="0.25">
      <c r="A9566"/>
      <c r="B9566"/>
      <c r="C9566"/>
      <c r="D9566"/>
      <c r="E9566"/>
      <c r="F9566"/>
      <c r="G9566"/>
      <c r="H9566"/>
      <c r="I9566"/>
      <c r="J9566"/>
      <c r="K9566"/>
      <c r="L9566"/>
      <c r="M9566"/>
      <c r="N9566"/>
      <c r="O9566"/>
      <c r="P9566"/>
      <c r="Q9566"/>
      <c r="R9566"/>
      <c r="S9566"/>
      <c r="T9566"/>
      <c r="U9566"/>
      <c r="V9566"/>
      <c r="W9566"/>
      <c r="X9566"/>
      <c r="Y9566"/>
      <c r="Z9566"/>
    </row>
    <row r="9567" spans="1:26" x14ac:dyDescent="0.25">
      <c r="A9567"/>
      <c r="B9567"/>
      <c r="C9567"/>
      <c r="D9567"/>
      <c r="E9567"/>
      <c r="F9567"/>
      <c r="G9567"/>
      <c r="H9567"/>
      <c r="I9567"/>
      <c r="J9567"/>
      <c r="K9567"/>
      <c r="L9567"/>
      <c r="M9567"/>
      <c r="N9567"/>
      <c r="O9567"/>
      <c r="P9567"/>
      <c r="Q9567"/>
      <c r="R9567"/>
      <c r="S9567"/>
      <c r="T9567"/>
      <c r="U9567"/>
      <c r="V9567"/>
      <c r="W9567"/>
      <c r="X9567"/>
      <c r="Y9567"/>
      <c r="Z9567"/>
    </row>
    <row r="9568" spans="1:26" x14ac:dyDescent="0.25">
      <c r="A9568"/>
      <c r="B9568"/>
      <c r="C9568"/>
      <c r="D9568"/>
      <c r="E9568"/>
      <c r="F9568"/>
      <c r="G9568"/>
      <c r="H9568"/>
      <c r="I9568"/>
      <c r="J9568"/>
      <c r="K9568"/>
      <c r="L9568"/>
      <c r="M9568"/>
      <c r="N9568"/>
      <c r="O9568"/>
      <c r="P9568"/>
      <c r="Q9568"/>
      <c r="R9568"/>
      <c r="S9568"/>
      <c r="T9568"/>
      <c r="U9568"/>
      <c r="V9568"/>
      <c r="W9568"/>
      <c r="X9568"/>
      <c r="Y9568"/>
      <c r="Z9568"/>
    </row>
    <row r="9569" spans="1:26" x14ac:dyDescent="0.25">
      <c r="A9569"/>
      <c r="B9569"/>
      <c r="C9569"/>
      <c r="D9569"/>
      <c r="E9569"/>
      <c r="F9569"/>
      <c r="G9569"/>
      <c r="H9569"/>
      <c r="I9569"/>
      <c r="J9569"/>
      <c r="K9569"/>
      <c r="L9569"/>
      <c r="M9569"/>
      <c r="N9569"/>
      <c r="O9569"/>
      <c r="P9569"/>
      <c r="Q9569"/>
      <c r="R9569"/>
      <c r="S9569"/>
      <c r="T9569"/>
      <c r="U9569"/>
      <c r="V9569"/>
      <c r="W9569"/>
      <c r="X9569"/>
      <c r="Y9569"/>
      <c r="Z9569"/>
    </row>
    <row r="9570" spans="1:26" x14ac:dyDescent="0.25">
      <c r="A9570"/>
      <c r="B9570"/>
      <c r="C9570"/>
      <c r="D9570"/>
      <c r="E9570"/>
      <c r="F9570"/>
      <c r="G9570"/>
      <c r="H9570"/>
      <c r="I9570"/>
      <c r="J9570"/>
      <c r="K9570"/>
      <c r="L9570"/>
      <c r="M9570"/>
      <c r="N9570"/>
      <c r="O9570"/>
      <c r="P9570"/>
      <c r="Q9570"/>
      <c r="R9570"/>
      <c r="S9570"/>
      <c r="T9570"/>
      <c r="U9570"/>
      <c r="V9570"/>
      <c r="W9570"/>
      <c r="X9570"/>
      <c r="Y9570"/>
      <c r="Z9570"/>
    </row>
    <row r="9571" spans="1:26" x14ac:dyDescent="0.25">
      <c r="A9571"/>
      <c r="B9571"/>
      <c r="C9571"/>
      <c r="D9571"/>
      <c r="E9571"/>
      <c r="F9571"/>
      <c r="G9571"/>
      <c r="H9571"/>
      <c r="I9571"/>
      <c r="J9571"/>
      <c r="K9571"/>
      <c r="L9571"/>
      <c r="M9571"/>
      <c r="N9571"/>
      <c r="O9571"/>
      <c r="P9571"/>
      <c r="Q9571"/>
      <c r="R9571"/>
      <c r="S9571"/>
      <c r="T9571"/>
      <c r="U9571"/>
      <c r="V9571"/>
      <c r="W9571"/>
      <c r="X9571"/>
      <c r="Y9571"/>
      <c r="Z9571"/>
    </row>
    <row r="9572" spans="1:26" x14ac:dyDescent="0.25">
      <c r="A9572"/>
      <c r="B9572"/>
      <c r="C9572"/>
      <c r="D9572"/>
      <c r="E9572"/>
      <c r="F9572"/>
      <c r="G9572"/>
      <c r="H9572"/>
      <c r="I9572"/>
      <c r="J9572"/>
      <c r="K9572"/>
      <c r="L9572"/>
      <c r="M9572"/>
      <c r="N9572"/>
      <c r="O9572"/>
      <c r="P9572"/>
      <c r="Q9572"/>
      <c r="R9572"/>
      <c r="S9572"/>
      <c r="T9572"/>
      <c r="U9572"/>
      <c r="V9572"/>
      <c r="W9572"/>
      <c r="X9572"/>
      <c r="Y9572"/>
      <c r="Z9572"/>
    </row>
    <row r="9573" spans="1:26" x14ac:dyDescent="0.25">
      <c r="A9573"/>
      <c r="B9573"/>
      <c r="C9573"/>
      <c r="D9573"/>
      <c r="E9573"/>
      <c r="F9573"/>
      <c r="G9573"/>
      <c r="H9573"/>
      <c r="I9573"/>
      <c r="J9573"/>
      <c r="K9573"/>
      <c r="L9573"/>
      <c r="M9573"/>
      <c r="N9573"/>
      <c r="O9573"/>
      <c r="P9573"/>
      <c r="Q9573"/>
      <c r="R9573"/>
      <c r="S9573"/>
      <c r="T9573"/>
      <c r="U9573"/>
      <c r="V9573"/>
      <c r="W9573"/>
      <c r="X9573"/>
      <c r="Y9573"/>
      <c r="Z9573"/>
    </row>
    <row r="9574" spans="1:26" x14ac:dyDescent="0.25">
      <c r="A9574"/>
      <c r="B9574"/>
      <c r="C9574"/>
      <c r="D9574"/>
      <c r="E9574"/>
      <c r="F9574"/>
      <c r="G9574"/>
      <c r="H9574"/>
      <c r="I9574"/>
      <c r="J9574"/>
      <c r="K9574"/>
      <c r="L9574"/>
      <c r="M9574"/>
      <c r="N9574"/>
      <c r="O9574"/>
      <c r="P9574"/>
      <c r="Q9574"/>
      <c r="R9574"/>
      <c r="S9574"/>
      <c r="T9574"/>
      <c r="U9574"/>
      <c r="V9574"/>
      <c r="W9574"/>
      <c r="X9574"/>
      <c r="Y9574"/>
      <c r="Z9574"/>
    </row>
    <row r="9575" spans="1:26" x14ac:dyDescent="0.25">
      <c r="A9575"/>
      <c r="B9575"/>
      <c r="C9575"/>
      <c r="D9575"/>
      <c r="E9575"/>
      <c r="F9575"/>
      <c r="G9575"/>
      <c r="H9575"/>
      <c r="I9575"/>
      <c r="J9575"/>
      <c r="K9575"/>
      <c r="L9575"/>
      <c r="M9575"/>
      <c r="N9575"/>
      <c r="O9575"/>
      <c r="P9575"/>
      <c r="Q9575"/>
      <c r="R9575"/>
      <c r="S9575"/>
      <c r="T9575"/>
      <c r="U9575"/>
      <c r="V9575"/>
      <c r="W9575"/>
      <c r="X9575"/>
      <c r="Y9575"/>
      <c r="Z9575"/>
    </row>
    <row r="9576" spans="1:26" x14ac:dyDescent="0.25">
      <c r="A9576"/>
      <c r="B9576"/>
      <c r="C9576"/>
      <c r="D9576"/>
      <c r="E9576"/>
      <c r="F9576"/>
      <c r="G9576"/>
      <c r="H9576"/>
      <c r="I9576"/>
      <c r="J9576"/>
      <c r="K9576"/>
      <c r="L9576"/>
      <c r="M9576"/>
      <c r="N9576"/>
      <c r="O9576"/>
      <c r="P9576"/>
      <c r="Q9576"/>
      <c r="R9576"/>
      <c r="S9576"/>
      <c r="T9576"/>
      <c r="U9576"/>
      <c r="V9576"/>
      <c r="W9576"/>
      <c r="X9576"/>
      <c r="Y9576"/>
      <c r="Z9576"/>
    </row>
    <row r="9577" spans="1:26" x14ac:dyDescent="0.25">
      <c r="A9577"/>
      <c r="B9577"/>
      <c r="C9577"/>
      <c r="D9577"/>
      <c r="E9577"/>
      <c r="F9577"/>
      <c r="G9577"/>
      <c r="H9577"/>
      <c r="I9577"/>
      <c r="J9577"/>
      <c r="K9577"/>
      <c r="L9577"/>
      <c r="M9577"/>
      <c r="N9577"/>
      <c r="O9577"/>
      <c r="P9577"/>
      <c r="Q9577"/>
      <c r="R9577"/>
      <c r="S9577"/>
      <c r="T9577"/>
      <c r="U9577"/>
      <c r="V9577"/>
      <c r="W9577"/>
      <c r="X9577"/>
      <c r="Y9577"/>
      <c r="Z9577"/>
    </row>
    <row r="9578" spans="1:26" x14ac:dyDescent="0.25">
      <c r="A9578"/>
      <c r="B9578"/>
      <c r="C9578"/>
      <c r="D9578"/>
      <c r="E9578"/>
      <c r="F9578"/>
      <c r="G9578"/>
      <c r="H9578"/>
      <c r="I9578"/>
      <c r="J9578"/>
      <c r="K9578"/>
      <c r="L9578"/>
      <c r="M9578"/>
      <c r="N9578"/>
      <c r="O9578"/>
      <c r="P9578"/>
      <c r="Q9578"/>
      <c r="R9578"/>
      <c r="S9578"/>
      <c r="T9578"/>
      <c r="U9578"/>
      <c r="V9578"/>
      <c r="W9578"/>
      <c r="X9578"/>
      <c r="Y9578"/>
      <c r="Z9578"/>
    </row>
    <row r="9579" spans="1:26" x14ac:dyDescent="0.25">
      <c r="A9579"/>
      <c r="B9579"/>
      <c r="C9579"/>
      <c r="D9579"/>
      <c r="E9579"/>
      <c r="F9579"/>
      <c r="G9579"/>
      <c r="H9579"/>
      <c r="I9579"/>
      <c r="J9579"/>
      <c r="K9579"/>
      <c r="L9579"/>
      <c r="M9579"/>
      <c r="N9579"/>
      <c r="O9579"/>
      <c r="P9579"/>
      <c r="Q9579"/>
      <c r="R9579"/>
      <c r="S9579"/>
      <c r="T9579"/>
      <c r="U9579"/>
      <c r="V9579"/>
      <c r="W9579"/>
      <c r="X9579"/>
      <c r="Y9579"/>
      <c r="Z9579"/>
    </row>
    <row r="9580" spans="1:26" x14ac:dyDescent="0.25">
      <c r="A9580"/>
      <c r="B9580"/>
      <c r="C9580"/>
      <c r="D9580"/>
      <c r="E9580"/>
      <c r="F9580"/>
      <c r="G9580"/>
      <c r="H9580"/>
      <c r="I9580"/>
      <c r="J9580"/>
      <c r="K9580"/>
      <c r="L9580"/>
      <c r="M9580"/>
      <c r="N9580"/>
      <c r="O9580"/>
      <c r="P9580"/>
      <c r="Q9580"/>
      <c r="R9580"/>
      <c r="S9580"/>
      <c r="T9580"/>
      <c r="U9580"/>
      <c r="V9580"/>
      <c r="W9580"/>
      <c r="X9580"/>
      <c r="Y9580"/>
      <c r="Z9580"/>
    </row>
    <row r="9581" spans="1:26" x14ac:dyDescent="0.25">
      <c r="A9581"/>
      <c r="B9581"/>
      <c r="C9581"/>
      <c r="D9581"/>
      <c r="E9581"/>
      <c r="F9581"/>
      <c r="G9581"/>
      <c r="H9581"/>
      <c r="I9581"/>
      <c r="J9581"/>
      <c r="K9581"/>
      <c r="L9581"/>
      <c r="M9581"/>
      <c r="N9581"/>
      <c r="O9581"/>
      <c r="P9581"/>
      <c r="Q9581"/>
      <c r="R9581"/>
      <c r="S9581"/>
      <c r="T9581"/>
      <c r="U9581"/>
      <c r="V9581"/>
      <c r="W9581"/>
      <c r="X9581"/>
      <c r="Y9581"/>
      <c r="Z9581"/>
    </row>
    <row r="9582" spans="1:26" x14ac:dyDescent="0.25">
      <c r="A9582"/>
      <c r="B9582"/>
      <c r="C9582"/>
      <c r="D9582"/>
      <c r="E9582"/>
      <c r="F9582"/>
      <c r="G9582"/>
      <c r="H9582"/>
      <c r="I9582"/>
      <c r="J9582"/>
      <c r="K9582"/>
      <c r="L9582"/>
      <c r="M9582"/>
      <c r="N9582"/>
      <c r="O9582"/>
      <c r="P9582"/>
      <c r="Q9582"/>
      <c r="R9582"/>
      <c r="S9582"/>
      <c r="T9582"/>
      <c r="U9582"/>
      <c r="V9582"/>
      <c r="W9582"/>
      <c r="X9582"/>
      <c r="Y9582"/>
      <c r="Z9582"/>
    </row>
    <row r="9583" spans="1:26" x14ac:dyDescent="0.25">
      <c r="A9583"/>
      <c r="B9583"/>
      <c r="C9583"/>
      <c r="D9583"/>
      <c r="E9583"/>
      <c r="F9583"/>
      <c r="G9583"/>
      <c r="H9583"/>
      <c r="I9583"/>
      <c r="J9583"/>
      <c r="K9583"/>
      <c r="L9583"/>
      <c r="M9583"/>
      <c r="N9583"/>
      <c r="O9583"/>
      <c r="P9583"/>
      <c r="Q9583"/>
      <c r="R9583"/>
      <c r="S9583"/>
      <c r="T9583"/>
      <c r="U9583"/>
      <c r="V9583"/>
      <c r="W9583"/>
      <c r="X9583"/>
      <c r="Y9583"/>
      <c r="Z9583"/>
    </row>
    <row r="9584" spans="1:26" x14ac:dyDescent="0.25">
      <c r="A9584"/>
      <c r="B9584"/>
      <c r="C9584"/>
      <c r="D9584"/>
      <c r="E9584"/>
      <c r="F9584"/>
      <c r="G9584"/>
      <c r="H9584"/>
      <c r="I9584"/>
      <c r="J9584"/>
      <c r="K9584"/>
      <c r="L9584"/>
      <c r="M9584"/>
      <c r="N9584"/>
      <c r="O9584"/>
      <c r="P9584"/>
      <c r="Q9584"/>
      <c r="R9584"/>
      <c r="S9584"/>
      <c r="T9584"/>
      <c r="U9584"/>
      <c r="V9584"/>
      <c r="W9584"/>
      <c r="X9584"/>
      <c r="Y9584"/>
      <c r="Z9584"/>
    </row>
    <row r="9585" spans="1:26" x14ac:dyDescent="0.25">
      <c r="A9585"/>
      <c r="B9585"/>
      <c r="C9585"/>
      <c r="D9585"/>
      <c r="E9585"/>
      <c r="F9585"/>
      <c r="G9585"/>
      <c r="H9585"/>
      <c r="I9585"/>
      <c r="J9585"/>
      <c r="K9585"/>
      <c r="L9585"/>
      <c r="M9585"/>
      <c r="N9585"/>
      <c r="O9585"/>
      <c r="P9585"/>
      <c r="Q9585"/>
      <c r="R9585"/>
      <c r="S9585"/>
      <c r="T9585"/>
      <c r="U9585"/>
      <c r="V9585"/>
      <c r="W9585"/>
      <c r="X9585"/>
      <c r="Y9585"/>
      <c r="Z9585"/>
    </row>
    <row r="9586" spans="1:26" x14ac:dyDescent="0.25">
      <c r="A9586"/>
      <c r="B9586"/>
      <c r="C9586"/>
      <c r="D9586"/>
      <c r="E9586"/>
      <c r="F9586"/>
      <c r="G9586"/>
      <c r="H9586"/>
      <c r="I9586"/>
      <c r="J9586"/>
      <c r="K9586"/>
      <c r="L9586"/>
      <c r="M9586"/>
      <c r="N9586"/>
      <c r="O9586"/>
      <c r="P9586"/>
      <c r="Q9586"/>
      <c r="R9586"/>
      <c r="S9586"/>
      <c r="T9586"/>
      <c r="U9586"/>
      <c r="V9586"/>
      <c r="W9586"/>
      <c r="X9586"/>
      <c r="Y9586"/>
      <c r="Z9586"/>
    </row>
    <row r="9587" spans="1:26" x14ac:dyDescent="0.25">
      <c r="A9587"/>
      <c r="B9587"/>
      <c r="C9587"/>
      <c r="D9587"/>
      <c r="E9587"/>
      <c r="F9587"/>
      <c r="G9587"/>
      <c r="H9587"/>
      <c r="I9587"/>
      <c r="J9587"/>
      <c r="K9587"/>
      <c r="L9587"/>
      <c r="M9587"/>
      <c r="N9587"/>
      <c r="O9587"/>
      <c r="P9587"/>
      <c r="Q9587"/>
      <c r="R9587"/>
      <c r="S9587"/>
      <c r="T9587"/>
      <c r="U9587"/>
      <c r="V9587"/>
      <c r="W9587"/>
      <c r="X9587"/>
      <c r="Y9587"/>
      <c r="Z9587"/>
    </row>
    <row r="9588" spans="1:26" x14ac:dyDescent="0.25">
      <c r="A9588"/>
      <c r="B9588"/>
      <c r="C9588"/>
      <c r="D9588"/>
      <c r="E9588"/>
      <c r="F9588"/>
      <c r="G9588"/>
      <c r="H9588"/>
      <c r="I9588"/>
      <c r="J9588"/>
      <c r="K9588"/>
      <c r="L9588"/>
      <c r="M9588"/>
      <c r="N9588"/>
      <c r="O9588"/>
      <c r="P9588"/>
      <c r="Q9588"/>
      <c r="R9588"/>
      <c r="S9588"/>
      <c r="T9588"/>
      <c r="U9588"/>
      <c r="V9588"/>
      <c r="W9588"/>
      <c r="X9588"/>
      <c r="Y9588"/>
      <c r="Z9588"/>
    </row>
    <row r="9589" spans="1:26" x14ac:dyDescent="0.25">
      <c r="A9589"/>
      <c r="B9589"/>
      <c r="C9589"/>
      <c r="D9589"/>
      <c r="E9589"/>
      <c r="F9589"/>
      <c r="G9589"/>
      <c r="H9589"/>
      <c r="I9589"/>
      <c r="J9589"/>
      <c r="K9589"/>
      <c r="L9589"/>
      <c r="M9589"/>
      <c r="N9589"/>
      <c r="O9589"/>
      <c r="P9589"/>
      <c r="Q9589"/>
      <c r="R9589"/>
      <c r="S9589"/>
      <c r="T9589"/>
      <c r="U9589"/>
      <c r="V9589"/>
      <c r="W9589"/>
      <c r="X9589"/>
      <c r="Y9589"/>
      <c r="Z9589"/>
    </row>
    <row r="9590" spans="1:26" x14ac:dyDescent="0.25">
      <c r="A9590"/>
      <c r="B9590"/>
      <c r="C9590"/>
      <c r="D9590"/>
      <c r="E9590"/>
      <c r="F9590"/>
      <c r="G9590"/>
      <c r="H9590"/>
      <c r="I9590"/>
      <c r="J9590"/>
      <c r="K9590"/>
      <c r="L9590"/>
      <c r="M9590"/>
      <c r="N9590"/>
      <c r="O9590"/>
      <c r="P9590"/>
      <c r="Q9590"/>
      <c r="R9590"/>
      <c r="S9590"/>
      <c r="T9590"/>
      <c r="U9590"/>
      <c r="V9590"/>
      <c r="W9590"/>
      <c r="X9590"/>
      <c r="Y9590"/>
      <c r="Z9590"/>
    </row>
    <row r="9591" spans="1:26" x14ac:dyDescent="0.25">
      <c r="A9591"/>
      <c r="B9591"/>
      <c r="C9591"/>
      <c r="D9591"/>
      <c r="E9591"/>
      <c r="F9591"/>
      <c r="G9591"/>
      <c r="H9591"/>
      <c r="I9591"/>
      <c r="J9591"/>
      <c r="K9591"/>
      <c r="L9591"/>
      <c r="M9591"/>
      <c r="N9591"/>
      <c r="O9591"/>
      <c r="P9591"/>
      <c r="Q9591"/>
      <c r="R9591"/>
      <c r="S9591"/>
      <c r="T9591"/>
      <c r="U9591"/>
      <c r="V9591"/>
      <c r="W9591"/>
      <c r="X9591"/>
      <c r="Y9591"/>
      <c r="Z9591"/>
    </row>
    <row r="9592" spans="1:26" x14ac:dyDescent="0.25">
      <c r="A9592"/>
      <c r="B9592"/>
      <c r="C9592"/>
      <c r="D9592"/>
      <c r="E9592"/>
      <c r="F9592"/>
      <c r="G9592"/>
      <c r="H9592"/>
      <c r="I9592"/>
      <c r="J9592"/>
      <c r="K9592"/>
      <c r="L9592"/>
      <c r="M9592"/>
      <c r="N9592"/>
      <c r="O9592"/>
      <c r="P9592"/>
      <c r="Q9592"/>
      <c r="R9592"/>
      <c r="S9592"/>
      <c r="T9592"/>
      <c r="U9592"/>
      <c r="V9592"/>
      <c r="W9592"/>
      <c r="X9592"/>
      <c r="Y9592"/>
      <c r="Z9592"/>
    </row>
    <row r="9593" spans="1:26" x14ac:dyDescent="0.25">
      <c r="A9593"/>
      <c r="B9593"/>
      <c r="C9593"/>
      <c r="D9593"/>
      <c r="E9593"/>
      <c r="F9593"/>
      <c r="G9593"/>
      <c r="H9593"/>
      <c r="I9593"/>
      <c r="J9593"/>
      <c r="K9593"/>
      <c r="L9593"/>
      <c r="M9593"/>
      <c r="N9593"/>
      <c r="O9593"/>
      <c r="P9593"/>
      <c r="Q9593"/>
      <c r="R9593"/>
      <c r="S9593"/>
      <c r="T9593"/>
      <c r="U9593"/>
      <c r="V9593"/>
      <c r="W9593"/>
      <c r="X9593"/>
      <c r="Y9593"/>
      <c r="Z9593"/>
    </row>
    <row r="9594" spans="1:26" x14ac:dyDescent="0.25">
      <c r="A9594"/>
      <c r="B9594"/>
      <c r="C9594"/>
      <c r="D9594"/>
      <c r="E9594"/>
      <c r="F9594"/>
      <c r="G9594"/>
      <c r="H9594"/>
      <c r="I9594"/>
      <c r="J9594"/>
      <c r="K9594"/>
      <c r="L9594"/>
      <c r="M9594"/>
      <c r="N9594"/>
      <c r="O9594"/>
      <c r="P9594"/>
      <c r="Q9594"/>
      <c r="R9594"/>
      <c r="S9594"/>
      <c r="T9594"/>
      <c r="U9594"/>
      <c r="V9594"/>
      <c r="W9594"/>
      <c r="X9594"/>
      <c r="Y9594"/>
      <c r="Z9594"/>
    </row>
    <row r="9595" spans="1:26" x14ac:dyDescent="0.25">
      <c r="A9595"/>
      <c r="B9595"/>
      <c r="C9595"/>
      <c r="D9595"/>
      <c r="E9595"/>
      <c r="F9595"/>
      <c r="G9595"/>
      <c r="H9595"/>
      <c r="I9595"/>
      <c r="J9595"/>
      <c r="K9595"/>
      <c r="L9595"/>
      <c r="M9595"/>
      <c r="N9595"/>
      <c r="O9595"/>
      <c r="P9595"/>
      <c r="Q9595"/>
      <c r="R9595"/>
      <c r="S9595"/>
      <c r="T9595"/>
      <c r="U9595"/>
      <c r="V9595"/>
      <c r="W9595"/>
      <c r="X9595"/>
      <c r="Y9595"/>
      <c r="Z9595"/>
    </row>
    <row r="9596" spans="1:26" x14ac:dyDescent="0.25">
      <c r="A9596"/>
      <c r="B9596"/>
      <c r="C9596"/>
      <c r="D9596"/>
      <c r="E9596"/>
      <c r="F9596"/>
      <c r="G9596"/>
      <c r="H9596"/>
      <c r="I9596"/>
      <c r="J9596"/>
      <c r="K9596"/>
      <c r="L9596"/>
      <c r="M9596"/>
      <c r="N9596"/>
      <c r="O9596"/>
      <c r="P9596"/>
      <c r="Q9596"/>
      <c r="R9596"/>
      <c r="S9596"/>
      <c r="T9596"/>
      <c r="U9596"/>
      <c r="V9596"/>
      <c r="W9596"/>
      <c r="X9596"/>
      <c r="Y9596"/>
      <c r="Z9596"/>
    </row>
    <row r="9597" spans="1:26" x14ac:dyDescent="0.25">
      <c r="A9597"/>
      <c r="B9597"/>
      <c r="C9597"/>
      <c r="D9597"/>
      <c r="E9597"/>
      <c r="F9597"/>
      <c r="G9597"/>
      <c r="H9597"/>
      <c r="I9597"/>
      <c r="J9597"/>
      <c r="K9597"/>
      <c r="L9597"/>
      <c r="M9597"/>
      <c r="N9597"/>
      <c r="O9597"/>
      <c r="P9597"/>
      <c r="Q9597"/>
      <c r="R9597"/>
      <c r="S9597"/>
      <c r="T9597"/>
      <c r="U9597"/>
      <c r="V9597"/>
      <c r="W9597"/>
      <c r="X9597"/>
      <c r="Y9597"/>
      <c r="Z9597"/>
    </row>
    <row r="9598" spans="1:26" x14ac:dyDescent="0.25">
      <c r="A9598"/>
      <c r="B9598"/>
      <c r="C9598"/>
      <c r="D9598"/>
      <c r="E9598"/>
      <c r="F9598"/>
      <c r="G9598"/>
      <c r="H9598"/>
      <c r="I9598"/>
      <c r="J9598"/>
      <c r="K9598"/>
      <c r="L9598"/>
      <c r="M9598"/>
      <c r="N9598"/>
      <c r="O9598"/>
      <c r="P9598"/>
      <c r="Q9598"/>
      <c r="R9598"/>
      <c r="S9598"/>
      <c r="T9598"/>
      <c r="U9598"/>
      <c r="V9598"/>
      <c r="W9598"/>
      <c r="X9598"/>
      <c r="Y9598"/>
      <c r="Z9598"/>
    </row>
    <row r="9599" spans="1:26" x14ac:dyDescent="0.25">
      <c r="A9599"/>
      <c r="B9599"/>
      <c r="C9599"/>
      <c r="D9599"/>
      <c r="E9599"/>
      <c r="F9599"/>
      <c r="G9599"/>
      <c r="H9599"/>
      <c r="I9599"/>
      <c r="J9599"/>
      <c r="K9599"/>
      <c r="L9599"/>
      <c r="M9599"/>
      <c r="N9599"/>
      <c r="O9599"/>
      <c r="P9599"/>
      <c r="Q9599"/>
      <c r="R9599"/>
      <c r="S9599"/>
      <c r="T9599"/>
      <c r="U9599"/>
      <c r="V9599"/>
      <c r="W9599"/>
      <c r="X9599"/>
      <c r="Y9599"/>
      <c r="Z9599"/>
    </row>
    <row r="9600" spans="1:26" x14ac:dyDescent="0.25">
      <c r="A9600"/>
      <c r="B9600"/>
      <c r="C9600"/>
      <c r="D9600"/>
      <c r="E9600"/>
      <c r="F9600"/>
      <c r="G9600"/>
      <c r="H9600"/>
      <c r="I9600"/>
      <c r="J9600"/>
      <c r="K9600"/>
      <c r="L9600"/>
      <c r="M9600"/>
      <c r="N9600"/>
      <c r="O9600"/>
      <c r="P9600"/>
      <c r="Q9600"/>
      <c r="R9600"/>
      <c r="S9600"/>
      <c r="T9600"/>
      <c r="U9600"/>
      <c r="V9600"/>
      <c r="W9600"/>
      <c r="X9600"/>
      <c r="Y9600"/>
      <c r="Z9600"/>
    </row>
    <row r="9601" spans="1:26" x14ac:dyDescent="0.25">
      <c r="A9601"/>
      <c r="B9601"/>
      <c r="C9601"/>
      <c r="D9601"/>
      <c r="E9601"/>
      <c r="F9601"/>
      <c r="G9601"/>
      <c r="H9601"/>
      <c r="I9601"/>
      <c r="J9601"/>
      <c r="K9601"/>
      <c r="L9601"/>
      <c r="M9601"/>
      <c r="N9601"/>
      <c r="O9601"/>
      <c r="P9601"/>
      <c r="Q9601"/>
      <c r="R9601"/>
      <c r="S9601"/>
      <c r="T9601"/>
      <c r="U9601"/>
      <c r="V9601"/>
      <c r="W9601"/>
      <c r="X9601"/>
      <c r="Y9601"/>
      <c r="Z9601"/>
    </row>
    <row r="9602" spans="1:26" x14ac:dyDescent="0.25">
      <c r="A9602"/>
      <c r="B9602"/>
      <c r="C9602"/>
      <c r="D9602"/>
      <c r="E9602"/>
      <c r="F9602"/>
      <c r="G9602"/>
      <c r="H9602"/>
      <c r="I9602"/>
      <c r="J9602"/>
      <c r="K9602"/>
      <c r="L9602"/>
      <c r="M9602"/>
      <c r="N9602"/>
      <c r="O9602"/>
      <c r="P9602"/>
      <c r="Q9602"/>
      <c r="R9602"/>
      <c r="S9602"/>
      <c r="T9602"/>
      <c r="U9602"/>
      <c r="V9602"/>
      <c r="W9602"/>
      <c r="X9602"/>
      <c r="Y9602"/>
      <c r="Z9602"/>
    </row>
    <row r="9603" spans="1:26" x14ac:dyDescent="0.25">
      <c r="A9603"/>
      <c r="B9603"/>
      <c r="C9603"/>
      <c r="D9603"/>
      <c r="E9603"/>
      <c r="F9603"/>
      <c r="G9603"/>
      <c r="H9603"/>
      <c r="I9603"/>
      <c r="J9603"/>
      <c r="K9603"/>
      <c r="L9603"/>
      <c r="M9603"/>
      <c r="N9603"/>
      <c r="O9603"/>
      <c r="P9603"/>
      <c r="Q9603"/>
      <c r="R9603"/>
      <c r="S9603"/>
      <c r="T9603"/>
      <c r="U9603"/>
      <c r="V9603"/>
      <c r="W9603"/>
      <c r="X9603"/>
      <c r="Y9603"/>
      <c r="Z9603"/>
    </row>
    <row r="9604" spans="1:26" x14ac:dyDescent="0.25">
      <c r="A9604"/>
      <c r="B9604"/>
      <c r="C9604"/>
      <c r="D9604"/>
      <c r="E9604"/>
      <c r="F9604"/>
      <c r="G9604"/>
      <c r="H9604"/>
      <c r="I9604"/>
      <c r="J9604"/>
      <c r="K9604"/>
      <c r="L9604"/>
      <c r="M9604"/>
      <c r="N9604"/>
      <c r="O9604"/>
      <c r="P9604"/>
      <c r="Q9604"/>
      <c r="R9604"/>
      <c r="S9604"/>
      <c r="T9604"/>
      <c r="U9604"/>
      <c r="V9604"/>
      <c r="W9604"/>
      <c r="X9604"/>
      <c r="Y9604"/>
      <c r="Z9604"/>
    </row>
    <row r="9605" spans="1:26" x14ac:dyDescent="0.25">
      <c r="A9605"/>
      <c r="B9605"/>
      <c r="C9605"/>
      <c r="D9605"/>
      <c r="E9605"/>
      <c r="F9605"/>
      <c r="G9605"/>
      <c r="H9605"/>
      <c r="I9605"/>
      <c r="J9605"/>
      <c r="K9605"/>
      <c r="L9605"/>
      <c r="M9605"/>
      <c r="N9605"/>
      <c r="O9605"/>
      <c r="P9605"/>
      <c r="Q9605"/>
      <c r="R9605"/>
      <c r="S9605"/>
      <c r="T9605"/>
      <c r="U9605"/>
      <c r="V9605"/>
      <c r="W9605"/>
      <c r="X9605"/>
      <c r="Y9605"/>
      <c r="Z9605"/>
    </row>
    <row r="9606" spans="1:26" x14ac:dyDescent="0.25">
      <c r="A9606"/>
      <c r="B9606"/>
      <c r="C9606"/>
      <c r="D9606"/>
      <c r="E9606"/>
      <c r="F9606"/>
      <c r="G9606"/>
      <c r="H9606"/>
      <c r="I9606"/>
      <c r="J9606"/>
      <c r="K9606"/>
      <c r="L9606"/>
      <c r="M9606"/>
      <c r="N9606"/>
      <c r="O9606"/>
      <c r="P9606"/>
      <c r="Q9606"/>
      <c r="R9606"/>
      <c r="S9606"/>
      <c r="T9606"/>
      <c r="U9606"/>
      <c r="V9606"/>
      <c r="W9606"/>
      <c r="X9606"/>
      <c r="Y9606"/>
      <c r="Z9606"/>
    </row>
    <row r="9607" spans="1:26" x14ac:dyDescent="0.25">
      <c r="A9607"/>
      <c r="B9607"/>
      <c r="C9607"/>
      <c r="D9607"/>
      <c r="E9607"/>
      <c r="F9607"/>
      <c r="G9607"/>
      <c r="H9607"/>
      <c r="I9607"/>
      <c r="J9607"/>
      <c r="K9607"/>
      <c r="L9607"/>
      <c r="M9607"/>
      <c r="N9607"/>
      <c r="O9607"/>
      <c r="P9607"/>
      <c r="Q9607"/>
      <c r="R9607"/>
      <c r="S9607"/>
      <c r="T9607"/>
      <c r="U9607"/>
      <c r="V9607"/>
      <c r="W9607"/>
      <c r="X9607"/>
      <c r="Y9607"/>
      <c r="Z9607"/>
    </row>
    <row r="9608" spans="1:26" x14ac:dyDescent="0.25">
      <c r="A9608"/>
      <c r="B9608"/>
      <c r="C9608"/>
      <c r="D9608"/>
      <c r="E9608"/>
      <c r="F9608"/>
      <c r="G9608"/>
      <c r="H9608"/>
      <c r="I9608"/>
      <c r="J9608"/>
      <c r="K9608"/>
      <c r="L9608"/>
      <c r="M9608"/>
      <c r="N9608"/>
      <c r="O9608"/>
      <c r="P9608"/>
      <c r="Q9608"/>
      <c r="R9608"/>
      <c r="S9608"/>
      <c r="T9608"/>
      <c r="U9608"/>
      <c r="V9608"/>
      <c r="W9608"/>
      <c r="X9608"/>
      <c r="Y9608"/>
      <c r="Z9608"/>
    </row>
    <row r="9609" spans="1:26" x14ac:dyDescent="0.25">
      <c r="A9609"/>
      <c r="B9609"/>
      <c r="C9609"/>
      <c r="D9609"/>
      <c r="E9609"/>
      <c r="F9609"/>
      <c r="G9609"/>
      <c r="H9609"/>
      <c r="I9609"/>
      <c r="J9609"/>
      <c r="K9609"/>
      <c r="L9609"/>
      <c r="M9609"/>
      <c r="N9609"/>
      <c r="O9609"/>
      <c r="P9609"/>
      <c r="Q9609"/>
      <c r="R9609"/>
      <c r="S9609"/>
      <c r="T9609"/>
      <c r="U9609"/>
      <c r="V9609"/>
      <c r="W9609"/>
      <c r="X9609"/>
      <c r="Y9609"/>
      <c r="Z9609"/>
    </row>
    <row r="9610" spans="1:26" x14ac:dyDescent="0.25">
      <c r="A9610"/>
      <c r="B9610"/>
      <c r="C9610"/>
      <c r="D9610"/>
      <c r="E9610"/>
      <c r="F9610"/>
      <c r="G9610"/>
      <c r="H9610"/>
      <c r="I9610"/>
      <c r="J9610"/>
      <c r="K9610"/>
      <c r="L9610"/>
      <c r="M9610"/>
      <c r="N9610"/>
      <c r="O9610"/>
      <c r="P9610"/>
      <c r="Q9610"/>
      <c r="R9610"/>
      <c r="S9610"/>
      <c r="T9610"/>
      <c r="U9610"/>
      <c r="V9610"/>
      <c r="W9610"/>
      <c r="X9610"/>
      <c r="Y9610"/>
      <c r="Z9610"/>
    </row>
    <row r="9611" spans="1:26" x14ac:dyDescent="0.25">
      <c r="A9611"/>
      <c r="B9611"/>
      <c r="C9611"/>
      <c r="D9611"/>
      <c r="E9611"/>
      <c r="F9611"/>
      <c r="G9611"/>
      <c r="H9611"/>
      <c r="I9611"/>
      <c r="J9611"/>
      <c r="K9611"/>
      <c r="L9611"/>
      <c r="M9611"/>
      <c r="N9611"/>
      <c r="O9611"/>
      <c r="P9611"/>
      <c r="Q9611"/>
      <c r="R9611"/>
      <c r="S9611"/>
      <c r="T9611"/>
      <c r="U9611"/>
      <c r="V9611"/>
      <c r="W9611"/>
      <c r="X9611"/>
      <c r="Y9611"/>
      <c r="Z9611"/>
    </row>
    <row r="9612" spans="1:26" x14ac:dyDescent="0.25">
      <c r="A9612"/>
      <c r="B9612"/>
      <c r="C9612"/>
      <c r="D9612"/>
      <c r="E9612"/>
      <c r="F9612"/>
      <c r="G9612"/>
      <c r="H9612"/>
      <c r="I9612"/>
      <c r="J9612"/>
      <c r="K9612"/>
      <c r="L9612"/>
      <c r="M9612"/>
      <c r="N9612"/>
      <c r="O9612"/>
      <c r="P9612"/>
      <c r="Q9612"/>
      <c r="R9612"/>
      <c r="S9612"/>
      <c r="T9612"/>
      <c r="U9612"/>
      <c r="V9612"/>
      <c r="W9612"/>
      <c r="X9612"/>
      <c r="Y9612"/>
      <c r="Z9612"/>
    </row>
    <row r="9613" spans="1:26" x14ac:dyDescent="0.25">
      <c r="A9613"/>
      <c r="B9613"/>
      <c r="C9613"/>
      <c r="D9613"/>
      <c r="E9613"/>
      <c r="F9613"/>
      <c r="G9613"/>
      <c r="H9613"/>
      <c r="I9613"/>
      <c r="J9613"/>
      <c r="K9613"/>
      <c r="L9613"/>
      <c r="M9613"/>
      <c r="N9613"/>
      <c r="O9613"/>
      <c r="P9613"/>
      <c r="Q9613"/>
      <c r="R9613"/>
      <c r="S9613"/>
      <c r="T9613"/>
      <c r="U9613"/>
      <c r="V9613"/>
      <c r="W9613"/>
      <c r="X9613"/>
      <c r="Y9613"/>
      <c r="Z9613"/>
    </row>
    <row r="9614" spans="1:26" x14ac:dyDescent="0.25">
      <c r="A9614"/>
      <c r="B9614"/>
      <c r="C9614"/>
      <c r="D9614"/>
      <c r="E9614"/>
      <c r="F9614"/>
      <c r="G9614"/>
      <c r="H9614"/>
      <c r="I9614"/>
      <c r="J9614"/>
      <c r="K9614"/>
      <c r="L9614"/>
      <c r="M9614"/>
      <c r="N9614"/>
      <c r="O9614"/>
      <c r="P9614"/>
      <c r="Q9614"/>
      <c r="R9614"/>
      <c r="S9614"/>
      <c r="T9614"/>
      <c r="U9614"/>
      <c r="V9614"/>
      <c r="W9614"/>
      <c r="X9614"/>
      <c r="Y9614"/>
      <c r="Z9614"/>
    </row>
    <row r="9615" spans="1:26" x14ac:dyDescent="0.25">
      <c r="A9615"/>
      <c r="B9615"/>
      <c r="C9615"/>
      <c r="D9615"/>
      <c r="E9615"/>
      <c r="F9615"/>
      <c r="G9615"/>
      <c r="H9615"/>
      <c r="I9615"/>
      <c r="J9615"/>
      <c r="K9615"/>
      <c r="L9615"/>
      <c r="M9615"/>
      <c r="N9615"/>
      <c r="O9615"/>
      <c r="P9615"/>
      <c r="Q9615"/>
      <c r="R9615"/>
      <c r="S9615"/>
      <c r="T9615"/>
      <c r="U9615"/>
      <c r="V9615"/>
      <c r="W9615"/>
      <c r="X9615"/>
      <c r="Y9615"/>
      <c r="Z9615"/>
    </row>
    <row r="9616" spans="1:26" x14ac:dyDescent="0.25">
      <c r="A9616"/>
      <c r="B9616"/>
      <c r="C9616"/>
      <c r="D9616"/>
      <c r="E9616"/>
      <c r="F9616"/>
      <c r="G9616"/>
      <c r="H9616"/>
      <c r="I9616"/>
      <c r="J9616"/>
      <c r="K9616"/>
      <c r="L9616"/>
      <c r="M9616"/>
      <c r="N9616"/>
      <c r="O9616"/>
      <c r="P9616"/>
      <c r="Q9616"/>
      <c r="R9616"/>
      <c r="S9616"/>
      <c r="T9616"/>
      <c r="U9616"/>
      <c r="V9616"/>
      <c r="W9616"/>
      <c r="X9616"/>
      <c r="Y9616"/>
      <c r="Z9616"/>
    </row>
    <row r="9617" spans="1:26" x14ac:dyDescent="0.25">
      <c r="A9617"/>
      <c r="B9617"/>
      <c r="C9617"/>
      <c r="D9617"/>
      <c r="E9617"/>
      <c r="F9617"/>
      <c r="G9617"/>
      <c r="H9617"/>
      <c r="I9617"/>
      <c r="J9617"/>
      <c r="K9617"/>
      <c r="L9617"/>
      <c r="M9617"/>
      <c r="N9617"/>
      <c r="O9617"/>
      <c r="P9617"/>
      <c r="Q9617"/>
      <c r="R9617"/>
      <c r="S9617"/>
      <c r="T9617"/>
      <c r="U9617"/>
      <c r="V9617"/>
      <c r="W9617"/>
      <c r="X9617"/>
      <c r="Y9617"/>
      <c r="Z9617"/>
    </row>
    <row r="9618" spans="1:26" x14ac:dyDescent="0.25">
      <c r="A9618"/>
      <c r="B9618"/>
      <c r="C9618"/>
      <c r="D9618"/>
      <c r="E9618"/>
      <c r="F9618"/>
      <c r="G9618"/>
      <c r="H9618"/>
      <c r="I9618"/>
      <c r="J9618"/>
      <c r="K9618"/>
      <c r="L9618"/>
      <c r="M9618"/>
      <c r="N9618"/>
      <c r="O9618"/>
      <c r="P9618"/>
      <c r="Q9618"/>
      <c r="R9618"/>
      <c r="S9618"/>
      <c r="T9618"/>
      <c r="U9618"/>
      <c r="V9618"/>
      <c r="W9618"/>
      <c r="X9618"/>
      <c r="Y9618"/>
      <c r="Z9618"/>
    </row>
    <row r="9619" spans="1:26" x14ac:dyDescent="0.25">
      <c r="A9619"/>
      <c r="B9619"/>
      <c r="C9619"/>
      <c r="D9619"/>
      <c r="E9619"/>
      <c r="F9619"/>
      <c r="G9619"/>
      <c r="H9619"/>
      <c r="I9619"/>
      <c r="J9619"/>
      <c r="K9619"/>
      <c r="L9619"/>
      <c r="M9619"/>
      <c r="N9619"/>
      <c r="O9619"/>
      <c r="P9619"/>
      <c r="Q9619"/>
      <c r="R9619"/>
      <c r="S9619"/>
      <c r="T9619"/>
      <c r="U9619"/>
      <c r="V9619"/>
      <c r="W9619"/>
      <c r="X9619"/>
      <c r="Y9619"/>
      <c r="Z9619"/>
    </row>
    <row r="9620" spans="1:26" x14ac:dyDescent="0.25">
      <c r="A9620"/>
      <c r="B9620"/>
      <c r="C9620"/>
      <c r="D9620"/>
      <c r="E9620"/>
      <c r="F9620"/>
      <c r="G9620"/>
      <c r="H9620"/>
      <c r="I9620"/>
      <c r="J9620"/>
      <c r="K9620"/>
      <c r="L9620"/>
      <c r="M9620"/>
      <c r="N9620"/>
      <c r="O9620"/>
      <c r="P9620"/>
      <c r="Q9620"/>
      <c r="R9620"/>
      <c r="S9620"/>
      <c r="T9620"/>
      <c r="U9620"/>
      <c r="V9620"/>
      <c r="W9620"/>
      <c r="X9620"/>
      <c r="Y9620"/>
      <c r="Z9620"/>
    </row>
    <row r="9621" spans="1:26" x14ac:dyDescent="0.25">
      <c r="A9621"/>
      <c r="B9621"/>
      <c r="C9621"/>
      <c r="D9621"/>
      <c r="E9621"/>
      <c r="F9621"/>
      <c r="G9621"/>
      <c r="H9621"/>
      <c r="I9621"/>
      <c r="J9621"/>
      <c r="K9621"/>
      <c r="L9621"/>
      <c r="M9621"/>
      <c r="N9621"/>
      <c r="O9621"/>
      <c r="P9621"/>
      <c r="Q9621"/>
      <c r="R9621"/>
      <c r="S9621"/>
      <c r="T9621"/>
      <c r="U9621"/>
      <c r="V9621"/>
      <c r="W9621"/>
      <c r="X9621"/>
      <c r="Y9621"/>
      <c r="Z9621"/>
    </row>
    <row r="9622" spans="1:26" x14ac:dyDescent="0.25">
      <c r="A9622"/>
      <c r="B9622"/>
      <c r="C9622"/>
      <c r="D9622"/>
      <c r="E9622"/>
      <c r="F9622"/>
      <c r="G9622"/>
      <c r="H9622"/>
      <c r="I9622"/>
      <c r="J9622"/>
      <c r="K9622"/>
      <c r="L9622"/>
      <c r="M9622"/>
      <c r="N9622"/>
      <c r="O9622"/>
      <c r="P9622"/>
      <c r="Q9622"/>
      <c r="R9622"/>
      <c r="S9622"/>
      <c r="T9622"/>
      <c r="U9622"/>
      <c r="V9622"/>
      <c r="W9622"/>
      <c r="X9622"/>
      <c r="Y9622"/>
      <c r="Z9622"/>
    </row>
    <row r="9623" spans="1:26" x14ac:dyDescent="0.25">
      <c r="A9623"/>
      <c r="B9623"/>
      <c r="C9623"/>
      <c r="D9623"/>
      <c r="E9623"/>
      <c r="F9623"/>
      <c r="G9623"/>
      <c r="H9623"/>
      <c r="I9623"/>
      <c r="J9623"/>
      <c r="K9623"/>
      <c r="L9623"/>
      <c r="M9623"/>
      <c r="N9623"/>
      <c r="O9623"/>
      <c r="P9623"/>
      <c r="Q9623"/>
      <c r="R9623"/>
      <c r="S9623"/>
      <c r="T9623"/>
      <c r="U9623"/>
      <c r="V9623"/>
      <c r="W9623"/>
      <c r="X9623"/>
      <c r="Y9623"/>
      <c r="Z9623"/>
    </row>
    <row r="9624" spans="1:26" x14ac:dyDescent="0.25">
      <c r="A9624"/>
      <c r="B9624"/>
      <c r="C9624"/>
      <c r="D9624"/>
      <c r="E9624"/>
      <c r="F9624"/>
      <c r="G9624"/>
      <c r="H9624"/>
      <c r="I9624"/>
      <c r="J9624"/>
      <c r="K9624"/>
      <c r="L9624"/>
      <c r="M9624"/>
      <c r="N9624"/>
      <c r="O9624"/>
      <c r="P9624"/>
      <c r="Q9624"/>
      <c r="R9624"/>
      <c r="S9624"/>
      <c r="T9624"/>
      <c r="U9624"/>
      <c r="V9624"/>
      <c r="W9624"/>
      <c r="X9624"/>
      <c r="Y9624"/>
      <c r="Z9624"/>
    </row>
    <row r="9625" spans="1:26" x14ac:dyDescent="0.25">
      <c r="A9625"/>
      <c r="B9625"/>
      <c r="C9625"/>
      <c r="D9625"/>
      <c r="E9625"/>
      <c r="F9625"/>
      <c r="G9625"/>
      <c r="H9625"/>
      <c r="I9625"/>
      <c r="J9625"/>
      <c r="K9625"/>
      <c r="L9625"/>
      <c r="M9625"/>
      <c r="N9625"/>
      <c r="O9625"/>
      <c r="P9625"/>
      <c r="Q9625"/>
      <c r="R9625"/>
      <c r="S9625"/>
      <c r="T9625"/>
      <c r="U9625"/>
      <c r="V9625"/>
      <c r="W9625"/>
      <c r="X9625"/>
      <c r="Y9625"/>
      <c r="Z9625"/>
    </row>
    <row r="9626" spans="1:26" x14ac:dyDescent="0.25">
      <c r="A9626"/>
      <c r="B9626"/>
      <c r="C9626"/>
      <c r="D9626"/>
      <c r="E9626"/>
      <c r="F9626"/>
      <c r="G9626"/>
      <c r="H9626"/>
      <c r="I9626"/>
      <c r="J9626"/>
      <c r="K9626"/>
      <c r="L9626"/>
      <c r="M9626"/>
      <c r="N9626"/>
      <c r="O9626"/>
      <c r="P9626"/>
      <c r="Q9626"/>
      <c r="R9626"/>
      <c r="S9626"/>
      <c r="T9626"/>
      <c r="U9626"/>
      <c r="V9626"/>
      <c r="W9626"/>
      <c r="X9626"/>
      <c r="Y9626"/>
      <c r="Z9626"/>
    </row>
    <row r="9627" spans="1:26" x14ac:dyDescent="0.25">
      <c r="A9627"/>
      <c r="B9627"/>
      <c r="C9627"/>
      <c r="D9627"/>
      <c r="E9627"/>
      <c r="F9627"/>
      <c r="G9627"/>
      <c r="H9627"/>
      <c r="I9627"/>
      <c r="J9627"/>
      <c r="K9627"/>
      <c r="L9627"/>
      <c r="M9627"/>
      <c r="N9627"/>
      <c r="O9627"/>
      <c r="P9627"/>
      <c r="Q9627"/>
      <c r="R9627"/>
      <c r="S9627"/>
      <c r="T9627"/>
      <c r="U9627"/>
      <c r="V9627"/>
      <c r="W9627"/>
      <c r="X9627"/>
      <c r="Y9627"/>
      <c r="Z9627"/>
    </row>
    <row r="9628" spans="1:26" x14ac:dyDescent="0.25">
      <c r="A9628"/>
      <c r="B9628"/>
      <c r="C9628"/>
      <c r="D9628"/>
      <c r="E9628"/>
      <c r="F9628"/>
      <c r="G9628"/>
      <c r="H9628"/>
      <c r="I9628"/>
      <c r="J9628"/>
      <c r="K9628"/>
      <c r="L9628"/>
      <c r="M9628"/>
      <c r="N9628"/>
      <c r="O9628"/>
      <c r="P9628"/>
      <c r="Q9628"/>
      <c r="R9628"/>
      <c r="S9628"/>
      <c r="T9628"/>
      <c r="U9628"/>
      <c r="V9628"/>
      <c r="W9628"/>
      <c r="X9628"/>
      <c r="Y9628"/>
      <c r="Z9628"/>
    </row>
    <row r="9629" spans="1:26" x14ac:dyDescent="0.25">
      <c r="A9629"/>
      <c r="B9629"/>
      <c r="C9629"/>
      <c r="D9629"/>
      <c r="E9629"/>
      <c r="F9629"/>
      <c r="G9629"/>
      <c r="H9629"/>
      <c r="I9629"/>
      <c r="J9629"/>
      <c r="K9629"/>
      <c r="L9629"/>
      <c r="M9629"/>
      <c r="N9629"/>
      <c r="O9629"/>
      <c r="P9629"/>
      <c r="Q9629"/>
      <c r="R9629"/>
      <c r="S9629"/>
      <c r="T9629"/>
      <c r="U9629"/>
      <c r="V9629"/>
      <c r="W9629"/>
      <c r="X9629"/>
      <c r="Y9629"/>
      <c r="Z9629"/>
    </row>
    <row r="9630" spans="1:26" x14ac:dyDescent="0.25">
      <c r="A9630"/>
      <c r="B9630"/>
      <c r="C9630"/>
      <c r="D9630"/>
      <c r="E9630"/>
      <c r="F9630"/>
      <c r="G9630"/>
      <c r="H9630"/>
      <c r="I9630"/>
      <c r="J9630"/>
      <c r="K9630"/>
      <c r="L9630"/>
      <c r="M9630"/>
      <c r="N9630"/>
      <c r="O9630"/>
      <c r="P9630"/>
      <c r="Q9630"/>
      <c r="R9630"/>
      <c r="S9630"/>
      <c r="T9630"/>
      <c r="U9630"/>
      <c r="V9630"/>
      <c r="W9630"/>
      <c r="X9630"/>
      <c r="Y9630"/>
      <c r="Z9630"/>
    </row>
    <row r="9631" spans="1:26" x14ac:dyDescent="0.25">
      <c r="A9631"/>
      <c r="B9631"/>
      <c r="C9631"/>
      <c r="D9631"/>
      <c r="E9631"/>
      <c r="F9631"/>
      <c r="G9631"/>
      <c r="H9631"/>
      <c r="I9631"/>
      <c r="J9631"/>
      <c r="K9631"/>
      <c r="L9631"/>
      <c r="M9631"/>
      <c r="N9631"/>
      <c r="O9631"/>
      <c r="P9631"/>
      <c r="Q9631"/>
      <c r="R9631"/>
      <c r="S9631"/>
      <c r="T9631"/>
      <c r="U9631"/>
      <c r="V9631"/>
      <c r="W9631"/>
      <c r="X9631"/>
      <c r="Y9631"/>
      <c r="Z9631"/>
    </row>
    <row r="9632" spans="1:26" x14ac:dyDescent="0.25">
      <c r="A9632"/>
      <c r="B9632"/>
      <c r="C9632"/>
      <c r="D9632"/>
      <c r="E9632"/>
      <c r="F9632"/>
      <c r="G9632"/>
      <c r="H9632"/>
      <c r="I9632"/>
      <c r="J9632"/>
      <c r="K9632"/>
      <c r="L9632"/>
      <c r="M9632"/>
      <c r="N9632"/>
      <c r="O9632"/>
      <c r="P9632"/>
      <c r="Q9632"/>
      <c r="R9632"/>
      <c r="S9632"/>
      <c r="T9632"/>
      <c r="U9632"/>
      <c r="V9632"/>
      <c r="W9632"/>
      <c r="X9632"/>
      <c r="Y9632"/>
      <c r="Z9632"/>
    </row>
    <row r="9633" spans="1:26" x14ac:dyDescent="0.25">
      <c r="A9633"/>
      <c r="B9633"/>
      <c r="C9633"/>
      <c r="D9633"/>
      <c r="E9633"/>
      <c r="F9633"/>
      <c r="G9633"/>
      <c r="H9633"/>
      <c r="I9633"/>
      <c r="J9633"/>
      <c r="K9633"/>
      <c r="L9633"/>
      <c r="M9633"/>
      <c r="N9633"/>
      <c r="O9633"/>
      <c r="P9633"/>
      <c r="Q9633"/>
      <c r="R9633"/>
      <c r="S9633"/>
      <c r="T9633"/>
      <c r="U9633"/>
      <c r="V9633"/>
      <c r="W9633"/>
      <c r="X9633"/>
      <c r="Y9633"/>
      <c r="Z9633"/>
    </row>
    <row r="9634" spans="1:26" x14ac:dyDescent="0.25">
      <c r="A9634"/>
      <c r="B9634"/>
      <c r="C9634"/>
      <c r="D9634"/>
      <c r="E9634"/>
      <c r="F9634"/>
      <c r="G9634"/>
      <c r="H9634"/>
      <c r="I9634"/>
      <c r="J9634"/>
      <c r="K9634"/>
      <c r="L9634"/>
      <c r="M9634"/>
      <c r="N9634"/>
      <c r="O9634"/>
      <c r="P9634"/>
      <c r="Q9634"/>
      <c r="R9634"/>
      <c r="S9634"/>
      <c r="T9634"/>
      <c r="U9634"/>
      <c r="V9634"/>
      <c r="W9634"/>
      <c r="X9634"/>
      <c r="Y9634"/>
      <c r="Z9634"/>
    </row>
    <row r="9635" spans="1:26" x14ac:dyDescent="0.25">
      <c r="A9635"/>
      <c r="B9635"/>
      <c r="C9635"/>
      <c r="D9635"/>
      <c r="E9635"/>
      <c r="F9635"/>
      <c r="G9635"/>
      <c r="H9635"/>
      <c r="I9635"/>
      <c r="J9635"/>
      <c r="K9635"/>
      <c r="L9635"/>
      <c r="M9635"/>
      <c r="N9635"/>
      <c r="O9635"/>
      <c r="P9635"/>
      <c r="Q9635"/>
      <c r="R9635"/>
      <c r="S9635"/>
      <c r="T9635"/>
      <c r="U9635"/>
      <c r="V9635"/>
      <c r="W9635"/>
      <c r="X9635"/>
      <c r="Y9635"/>
      <c r="Z9635"/>
    </row>
    <row r="9636" spans="1:26" x14ac:dyDescent="0.25">
      <c r="A9636"/>
      <c r="B9636"/>
      <c r="C9636"/>
      <c r="D9636"/>
      <c r="E9636"/>
      <c r="F9636"/>
      <c r="G9636"/>
      <c r="H9636"/>
      <c r="I9636"/>
      <c r="J9636"/>
      <c r="K9636"/>
      <c r="L9636"/>
      <c r="M9636"/>
      <c r="N9636"/>
      <c r="O9636"/>
      <c r="P9636"/>
      <c r="Q9636"/>
      <c r="R9636"/>
      <c r="S9636"/>
      <c r="T9636"/>
      <c r="U9636"/>
      <c r="V9636"/>
      <c r="W9636"/>
      <c r="X9636"/>
      <c r="Y9636"/>
      <c r="Z9636"/>
    </row>
    <row r="9637" spans="1:26" x14ac:dyDescent="0.25">
      <c r="A9637"/>
      <c r="B9637"/>
      <c r="C9637"/>
      <c r="D9637"/>
      <c r="E9637"/>
      <c r="F9637"/>
      <c r="G9637"/>
      <c r="H9637"/>
      <c r="I9637"/>
      <c r="J9637"/>
      <c r="K9637"/>
      <c r="L9637"/>
      <c r="M9637"/>
      <c r="N9637"/>
      <c r="O9637"/>
      <c r="P9637"/>
      <c r="Q9637"/>
      <c r="R9637"/>
      <c r="S9637"/>
      <c r="T9637"/>
      <c r="U9637"/>
      <c r="V9637"/>
      <c r="W9637"/>
      <c r="X9637"/>
      <c r="Y9637"/>
      <c r="Z9637"/>
    </row>
    <row r="9638" spans="1:26" x14ac:dyDescent="0.25">
      <c r="A9638"/>
      <c r="B9638"/>
      <c r="C9638"/>
      <c r="D9638"/>
      <c r="E9638"/>
      <c r="F9638"/>
      <c r="G9638"/>
      <c r="H9638"/>
      <c r="I9638"/>
      <c r="J9638"/>
      <c r="K9638"/>
      <c r="L9638"/>
      <c r="M9638"/>
      <c r="N9638"/>
      <c r="O9638"/>
      <c r="P9638"/>
      <c r="Q9638"/>
      <c r="R9638"/>
      <c r="S9638"/>
      <c r="T9638"/>
      <c r="U9638"/>
      <c r="V9638"/>
      <c r="W9638"/>
      <c r="X9638"/>
      <c r="Y9638"/>
      <c r="Z9638"/>
    </row>
    <row r="9639" spans="1:26" x14ac:dyDescent="0.25">
      <c r="A9639"/>
      <c r="B9639"/>
      <c r="C9639"/>
      <c r="D9639"/>
      <c r="E9639"/>
      <c r="F9639"/>
      <c r="G9639"/>
      <c r="H9639"/>
      <c r="I9639"/>
      <c r="J9639"/>
      <c r="K9639"/>
      <c r="L9639"/>
      <c r="M9639"/>
      <c r="N9639"/>
      <c r="O9639"/>
      <c r="P9639"/>
      <c r="Q9639"/>
      <c r="R9639"/>
      <c r="S9639"/>
      <c r="T9639"/>
      <c r="U9639"/>
      <c r="V9639"/>
      <c r="W9639"/>
      <c r="X9639"/>
      <c r="Y9639"/>
      <c r="Z9639"/>
    </row>
    <row r="9640" spans="1:26" x14ac:dyDescent="0.25">
      <c r="A9640"/>
      <c r="B9640"/>
      <c r="C9640"/>
      <c r="D9640"/>
      <c r="E9640"/>
      <c r="F9640"/>
      <c r="G9640"/>
      <c r="H9640"/>
      <c r="I9640"/>
      <c r="J9640"/>
      <c r="K9640"/>
      <c r="L9640"/>
      <c r="M9640"/>
      <c r="N9640"/>
      <c r="O9640"/>
      <c r="P9640"/>
      <c r="Q9640"/>
      <c r="R9640"/>
      <c r="S9640"/>
      <c r="T9640"/>
      <c r="U9640"/>
      <c r="V9640"/>
      <c r="W9640"/>
      <c r="X9640"/>
      <c r="Y9640"/>
      <c r="Z9640"/>
    </row>
    <row r="9641" spans="1:26" x14ac:dyDescent="0.25">
      <c r="A9641"/>
      <c r="B9641"/>
      <c r="C9641"/>
      <c r="D9641"/>
      <c r="E9641"/>
      <c r="F9641"/>
      <c r="G9641"/>
      <c r="H9641"/>
      <c r="I9641"/>
      <c r="J9641"/>
      <c r="K9641"/>
      <c r="L9641"/>
      <c r="M9641"/>
      <c r="N9641"/>
      <c r="O9641"/>
      <c r="P9641"/>
      <c r="Q9641"/>
      <c r="R9641"/>
      <c r="S9641"/>
      <c r="T9641"/>
      <c r="U9641"/>
      <c r="V9641"/>
      <c r="W9641"/>
      <c r="X9641"/>
      <c r="Y9641"/>
      <c r="Z9641"/>
    </row>
    <row r="9642" spans="1:26" x14ac:dyDescent="0.25">
      <c r="A9642"/>
      <c r="B9642"/>
      <c r="C9642"/>
      <c r="D9642"/>
      <c r="E9642"/>
      <c r="F9642"/>
      <c r="G9642"/>
      <c r="H9642"/>
      <c r="I9642"/>
      <c r="J9642"/>
      <c r="K9642"/>
      <c r="L9642"/>
      <c r="M9642"/>
      <c r="N9642"/>
      <c r="O9642"/>
      <c r="P9642"/>
      <c r="Q9642"/>
      <c r="R9642"/>
      <c r="S9642"/>
      <c r="T9642"/>
      <c r="U9642"/>
      <c r="V9642"/>
      <c r="W9642"/>
      <c r="X9642"/>
      <c r="Y9642"/>
      <c r="Z9642"/>
    </row>
    <row r="9643" spans="1:26" x14ac:dyDescent="0.25">
      <c r="A9643"/>
      <c r="B9643"/>
      <c r="C9643"/>
      <c r="D9643"/>
      <c r="E9643"/>
      <c r="F9643"/>
      <c r="G9643"/>
      <c r="H9643"/>
      <c r="I9643"/>
      <c r="J9643"/>
      <c r="K9643"/>
      <c r="L9643"/>
      <c r="M9643"/>
      <c r="N9643"/>
      <c r="O9643"/>
      <c r="P9643"/>
      <c r="Q9643"/>
      <c r="R9643"/>
      <c r="S9643"/>
      <c r="T9643"/>
      <c r="U9643"/>
      <c r="V9643"/>
      <c r="W9643"/>
      <c r="X9643"/>
      <c r="Y9643"/>
      <c r="Z9643"/>
    </row>
    <row r="9644" spans="1:26" x14ac:dyDescent="0.25">
      <c r="A9644"/>
      <c r="B9644"/>
      <c r="C9644"/>
      <c r="D9644"/>
      <c r="E9644"/>
      <c r="F9644"/>
      <c r="G9644"/>
      <c r="H9644"/>
      <c r="I9644"/>
      <c r="J9644"/>
      <c r="K9644"/>
      <c r="L9644"/>
      <c r="M9644"/>
      <c r="N9644"/>
      <c r="O9644"/>
      <c r="P9644"/>
      <c r="Q9644"/>
      <c r="R9644"/>
      <c r="S9644"/>
      <c r="T9644"/>
      <c r="U9644"/>
      <c r="V9644"/>
      <c r="W9644"/>
      <c r="X9644"/>
      <c r="Y9644"/>
      <c r="Z9644"/>
    </row>
    <row r="9645" spans="1:26" x14ac:dyDescent="0.25">
      <c r="A9645"/>
      <c r="B9645"/>
      <c r="C9645"/>
      <c r="D9645"/>
      <c r="E9645"/>
      <c r="F9645"/>
      <c r="G9645"/>
      <c r="H9645"/>
      <c r="I9645"/>
      <c r="J9645"/>
      <c r="K9645"/>
      <c r="L9645"/>
      <c r="M9645"/>
      <c r="N9645"/>
      <c r="O9645"/>
      <c r="P9645"/>
      <c r="Q9645"/>
      <c r="R9645"/>
      <c r="S9645"/>
      <c r="T9645"/>
      <c r="U9645"/>
      <c r="V9645"/>
      <c r="W9645"/>
      <c r="X9645"/>
      <c r="Y9645"/>
      <c r="Z9645"/>
    </row>
    <row r="9646" spans="1:26" x14ac:dyDescent="0.25">
      <c r="A9646"/>
      <c r="B9646"/>
      <c r="C9646"/>
      <c r="D9646"/>
      <c r="E9646"/>
      <c r="F9646"/>
      <c r="G9646"/>
      <c r="H9646"/>
      <c r="I9646"/>
      <c r="J9646"/>
      <c r="K9646"/>
      <c r="L9646"/>
      <c r="M9646"/>
      <c r="N9646"/>
      <c r="O9646"/>
      <c r="P9646"/>
      <c r="Q9646"/>
      <c r="R9646"/>
      <c r="S9646"/>
      <c r="T9646"/>
      <c r="U9646"/>
      <c r="V9646"/>
      <c r="W9646"/>
      <c r="X9646"/>
      <c r="Y9646"/>
      <c r="Z9646"/>
    </row>
    <row r="9647" spans="1:26" x14ac:dyDescent="0.25">
      <c r="A9647"/>
      <c r="B9647"/>
      <c r="C9647"/>
      <c r="D9647"/>
      <c r="E9647"/>
      <c r="F9647"/>
      <c r="G9647"/>
      <c r="H9647"/>
      <c r="I9647"/>
      <c r="J9647"/>
      <c r="K9647"/>
      <c r="L9647"/>
      <c r="M9647"/>
      <c r="N9647"/>
      <c r="O9647"/>
      <c r="P9647"/>
      <c r="Q9647"/>
      <c r="R9647"/>
      <c r="S9647"/>
      <c r="T9647"/>
      <c r="U9647"/>
      <c r="V9647"/>
      <c r="W9647"/>
      <c r="X9647"/>
      <c r="Y9647"/>
      <c r="Z9647"/>
    </row>
    <row r="9648" spans="1:26" x14ac:dyDescent="0.25">
      <c r="A9648"/>
      <c r="B9648"/>
      <c r="C9648"/>
      <c r="D9648"/>
      <c r="E9648"/>
      <c r="F9648"/>
      <c r="G9648"/>
      <c r="H9648"/>
      <c r="I9648"/>
      <c r="J9648"/>
      <c r="K9648"/>
      <c r="L9648"/>
      <c r="M9648"/>
      <c r="N9648"/>
      <c r="O9648"/>
      <c r="P9648"/>
      <c r="Q9648"/>
      <c r="R9648"/>
      <c r="S9648"/>
      <c r="T9648"/>
      <c r="U9648"/>
      <c r="V9648"/>
      <c r="W9648"/>
      <c r="X9648"/>
      <c r="Y9648"/>
      <c r="Z9648"/>
    </row>
    <row r="9649" spans="1:26" x14ac:dyDescent="0.25">
      <c r="A9649"/>
      <c r="B9649"/>
      <c r="C9649"/>
      <c r="D9649"/>
      <c r="E9649"/>
      <c r="F9649"/>
      <c r="G9649"/>
      <c r="H9649"/>
      <c r="I9649"/>
      <c r="J9649"/>
      <c r="K9649"/>
      <c r="L9649"/>
      <c r="M9649"/>
      <c r="N9649"/>
      <c r="O9649"/>
      <c r="P9649"/>
      <c r="Q9649"/>
      <c r="R9649"/>
      <c r="S9649"/>
      <c r="T9649"/>
      <c r="U9649"/>
      <c r="V9649"/>
      <c r="W9649"/>
      <c r="X9649"/>
      <c r="Y9649"/>
      <c r="Z9649"/>
    </row>
    <row r="9650" spans="1:26" x14ac:dyDescent="0.25">
      <c r="A9650"/>
      <c r="B9650"/>
      <c r="C9650"/>
      <c r="D9650"/>
      <c r="E9650"/>
      <c r="F9650"/>
      <c r="G9650"/>
      <c r="H9650"/>
      <c r="I9650"/>
      <c r="J9650"/>
      <c r="K9650"/>
      <c r="L9650"/>
      <c r="M9650"/>
      <c r="N9650"/>
      <c r="O9650"/>
      <c r="P9650"/>
      <c r="Q9650"/>
      <c r="R9650"/>
      <c r="S9650"/>
      <c r="T9650"/>
      <c r="U9650"/>
      <c r="V9650"/>
      <c r="W9650"/>
      <c r="X9650"/>
      <c r="Y9650"/>
      <c r="Z9650"/>
    </row>
    <row r="9651" spans="1:26" x14ac:dyDescent="0.25">
      <c r="A9651"/>
      <c r="B9651"/>
      <c r="C9651"/>
      <c r="D9651"/>
      <c r="E9651"/>
      <c r="F9651"/>
      <c r="G9651"/>
      <c r="H9651"/>
      <c r="I9651"/>
      <c r="J9651"/>
      <c r="K9651"/>
      <c r="L9651"/>
      <c r="M9651"/>
      <c r="N9651"/>
      <c r="O9651"/>
      <c r="P9651"/>
      <c r="Q9651"/>
      <c r="R9651"/>
      <c r="S9651"/>
      <c r="T9651"/>
      <c r="U9651"/>
      <c r="V9651"/>
      <c r="W9651"/>
      <c r="X9651"/>
      <c r="Y9651"/>
      <c r="Z9651"/>
    </row>
    <row r="9652" spans="1:26" x14ac:dyDescent="0.25">
      <c r="A9652"/>
      <c r="B9652"/>
      <c r="C9652"/>
      <c r="D9652"/>
      <c r="E9652"/>
      <c r="F9652"/>
      <c r="G9652"/>
      <c r="H9652"/>
      <c r="I9652"/>
      <c r="J9652"/>
      <c r="K9652"/>
      <c r="L9652"/>
      <c r="M9652"/>
      <c r="N9652"/>
      <c r="O9652"/>
      <c r="P9652"/>
      <c r="Q9652"/>
      <c r="R9652"/>
      <c r="S9652"/>
      <c r="T9652"/>
      <c r="U9652"/>
      <c r="V9652"/>
      <c r="W9652"/>
      <c r="X9652"/>
      <c r="Y9652"/>
      <c r="Z9652"/>
    </row>
    <row r="9653" spans="1:26" x14ac:dyDescent="0.25">
      <c r="A9653"/>
      <c r="B9653"/>
      <c r="C9653"/>
      <c r="D9653"/>
      <c r="E9653"/>
      <c r="F9653"/>
      <c r="G9653"/>
      <c r="H9653"/>
      <c r="I9653"/>
      <c r="J9653"/>
      <c r="K9653"/>
      <c r="L9653"/>
      <c r="M9653"/>
      <c r="N9653"/>
      <c r="O9653"/>
      <c r="P9653"/>
      <c r="Q9653"/>
      <c r="R9653"/>
      <c r="S9653"/>
      <c r="T9653"/>
      <c r="U9653"/>
      <c r="V9653"/>
      <c r="W9653"/>
      <c r="X9653"/>
      <c r="Y9653"/>
      <c r="Z9653"/>
    </row>
    <row r="9654" spans="1:26" x14ac:dyDescent="0.25">
      <c r="A9654"/>
      <c r="B9654"/>
      <c r="C9654"/>
      <c r="D9654"/>
      <c r="E9654"/>
      <c r="F9654"/>
      <c r="G9654"/>
      <c r="H9654"/>
      <c r="I9654"/>
      <c r="J9654"/>
      <c r="K9654"/>
      <c r="L9654"/>
      <c r="M9654"/>
      <c r="N9654"/>
      <c r="O9654"/>
      <c r="P9654"/>
      <c r="Q9654"/>
      <c r="R9654"/>
      <c r="S9654"/>
      <c r="T9654"/>
      <c r="U9654"/>
      <c r="V9654"/>
      <c r="W9654"/>
      <c r="X9654"/>
      <c r="Y9654"/>
      <c r="Z9654"/>
    </row>
    <row r="9655" spans="1:26" x14ac:dyDescent="0.25">
      <c r="A9655"/>
      <c r="B9655"/>
      <c r="C9655"/>
      <c r="D9655"/>
      <c r="E9655"/>
      <c r="F9655"/>
      <c r="G9655"/>
      <c r="H9655"/>
      <c r="I9655"/>
      <c r="J9655"/>
      <c r="K9655"/>
      <c r="L9655"/>
      <c r="M9655"/>
      <c r="N9655"/>
      <c r="O9655"/>
      <c r="P9655"/>
      <c r="Q9655"/>
      <c r="R9655"/>
      <c r="S9655"/>
      <c r="T9655"/>
      <c r="U9655"/>
      <c r="V9655"/>
      <c r="W9655"/>
      <c r="X9655"/>
      <c r="Y9655"/>
      <c r="Z9655"/>
    </row>
    <row r="9656" spans="1:26" x14ac:dyDescent="0.25">
      <c r="A9656"/>
      <c r="B9656"/>
      <c r="C9656"/>
      <c r="D9656"/>
      <c r="E9656"/>
      <c r="F9656"/>
      <c r="G9656"/>
      <c r="H9656"/>
      <c r="I9656"/>
      <c r="J9656"/>
      <c r="K9656"/>
      <c r="L9656"/>
      <c r="M9656"/>
      <c r="N9656"/>
      <c r="O9656"/>
      <c r="P9656"/>
      <c r="Q9656"/>
      <c r="R9656"/>
      <c r="S9656"/>
      <c r="T9656"/>
      <c r="U9656"/>
      <c r="V9656"/>
      <c r="W9656"/>
      <c r="X9656"/>
      <c r="Y9656"/>
      <c r="Z9656"/>
    </row>
    <row r="9657" spans="1:26" x14ac:dyDescent="0.25">
      <c r="A9657"/>
      <c r="B9657"/>
      <c r="C9657"/>
      <c r="D9657"/>
      <c r="E9657"/>
      <c r="F9657"/>
      <c r="G9657"/>
      <c r="H9657"/>
      <c r="I9657"/>
      <c r="J9657"/>
      <c r="K9657"/>
      <c r="L9657"/>
      <c r="M9657"/>
      <c r="N9657"/>
      <c r="O9657"/>
      <c r="P9657"/>
      <c r="Q9657"/>
      <c r="R9657"/>
      <c r="S9657"/>
      <c r="T9657"/>
      <c r="U9657"/>
      <c r="V9657"/>
      <c r="W9657"/>
      <c r="X9657"/>
      <c r="Y9657"/>
      <c r="Z9657"/>
    </row>
    <row r="9658" spans="1:26" x14ac:dyDescent="0.25">
      <c r="A9658"/>
      <c r="B9658"/>
      <c r="C9658"/>
      <c r="D9658"/>
      <c r="E9658"/>
      <c r="F9658"/>
      <c r="G9658"/>
      <c r="H9658"/>
      <c r="I9658"/>
      <c r="J9658"/>
      <c r="K9658"/>
      <c r="L9658"/>
      <c r="M9658"/>
      <c r="N9658"/>
      <c r="O9658"/>
      <c r="P9658"/>
      <c r="Q9658"/>
      <c r="R9658"/>
      <c r="S9658"/>
      <c r="T9658"/>
      <c r="U9658"/>
      <c r="V9658"/>
      <c r="W9658"/>
      <c r="X9658"/>
      <c r="Y9658"/>
      <c r="Z9658"/>
    </row>
    <row r="9659" spans="1:26" x14ac:dyDescent="0.25">
      <c r="A9659"/>
      <c r="B9659"/>
      <c r="C9659"/>
      <c r="D9659"/>
      <c r="E9659"/>
      <c r="F9659"/>
      <c r="G9659"/>
      <c r="H9659"/>
      <c r="I9659"/>
      <c r="J9659"/>
      <c r="K9659"/>
      <c r="L9659"/>
      <c r="M9659"/>
      <c r="N9659"/>
      <c r="O9659"/>
      <c r="P9659"/>
      <c r="Q9659"/>
      <c r="R9659"/>
      <c r="S9659"/>
      <c r="T9659"/>
      <c r="U9659"/>
      <c r="V9659"/>
      <c r="W9659"/>
      <c r="X9659"/>
      <c r="Y9659"/>
      <c r="Z9659"/>
    </row>
    <row r="9660" spans="1:26" x14ac:dyDescent="0.25">
      <c r="A9660"/>
      <c r="B9660"/>
      <c r="C9660"/>
      <c r="D9660"/>
      <c r="E9660"/>
      <c r="F9660"/>
      <c r="G9660"/>
      <c r="H9660"/>
      <c r="I9660"/>
      <c r="J9660"/>
      <c r="K9660"/>
      <c r="L9660"/>
      <c r="M9660"/>
      <c r="N9660"/>
      <c r="O9660"/>
      <c r="P9660"/>
      <c r="Q9660"/>
      <c r="R9660"/>
      <c r="S9660"/>
      <c r="T9660"/>
      <c r="U9660"/>
      <c r="V9660"/>
      <c r="W9660"/>
      <c r="X9660"/>
      <c r="Y9660"/>
      <c r="Z9660"/>
    </row>
    <row r="9661" spans="1:26" x14ac:dyDescent="0.25">
      <c r="A9661"/>
      <c r="B9661"/>
      <c r="C9661"/>
      <c r="D9661"/>
      <c r="E9661"/>
      <c r="F9661"/>
      <c r="G9661"/>
      <c r="H9661"/>
      <c r="I9661"/>
      <c r="J9661"/>
      <c r="K9661"/>
      <c r="L9661"/>
      <c r="M9661"/>
      <c r="N9661"/>
      <c r="O9661"/>
      <c r="P9661"/>
      <c r="Q9661"/>
      <c r="R9661"/>
      <c r="S9661"/>
      <c r="T9661"/>
      <c r="U9661"/>
      <c r="V9661"/>
      <c r="W9661"/>
      <c r="X9661"/>
      <c r="Y9661"/>
      <c r="Z9661"/>
    </row>
    <row r="9662" spans="1:26" x14ac:dyDescent="0.25">
      <c r="A9662"/>
      <c r="B9662"/>
      <c r="C9662"/>
      <c r="D9662"/>
      <c r="E9662"/>
      <c r="F9662"/>
      <c r="G9662"/>
      <c r="H9662"/>
      <c r="I9662"/>
      <c r="J9662"/>
      <c r="K9662"/>
      <c r="L9662"/>
      <c r="M9662"/>
      <c r="N9662"/>
      <c r="O9662"/>
      <c r="P9662"/>
      <c r="Q9662"/>
      <c r="R9662"/>
      <c r="S9662"/>
      <c r="T9662"/>
      <c r="U9662"/>
      <c r="V9662"/>
      <c r="W9662"/>
      <c r="X9662"/>
      <c r="Y9662"/>
      <c r="Z9662"/>
    </row>
    <row r="9663" spans="1:26" x14ac:dyDescent="0.25">
      <c r="A9663"/>
      <c r="B9663"/>
      <c r="C9663"/>
      <c r="D9663"/>
      <c r="E9663"/>
      <c r="F9663"/>
      <c r="G9663"/>
      <c r="H9663"/>
      <c r="I9663"/>
      <c r="J9663"/>
      <c r="K9663"/>
      <c r="L9663"/>
      <c r="M9663"/>
      <c r="N9663"/>
      <c r="O9663"/>
      <c r="P9663"/>
      <c r="Q9663"/>
      <c r="R9663"/>
      <c r="S9663"/>
      <c r="T9663"/>
      <c r="U9663"/>
      <c r="V9663"/>
      <c r="W9663"/>
      <c r="X9663"/>
      <c r="Y9663"/>
      <c r="Z9663"/>
    </row>
    <row r="9664" spans="1:26" x14ac:dyDescent="0.25">
      <c r="A9664"/>
      <c r="B9664"/>
      <c r="C9664"/>
      <c r="D9664"/>
      <c r="E9664"/>
      <c r="F9664"/>
      <c r="G9664"/>
      <c r="H9664"/>
      <c r="I9664"/>
      <c r="J9664"/>
      <c r="K9664"/>
      <c r="L9664"/>
      <c r="M9664"/>
      <c r="N9664"/>
      <c r="O9664"/>
      <c r="P9664"/>
      <c r="Q9664"/>
      <c r="R9664"/>
      <c r="S9664"/>
      <c r="T9664"/>
      <c r="U9664"/>
      <c r="V9664"/>
      <c r="W9664"/>
      <c r="X9664"/>
      <c r="Y9664"/>
      <c r="Z9664"/>
    </row>
    <row r="9665" spans="1:26" x14ac:dyDescent="0.25">
      <c r="A9665"/>
      <c r="B9665"/>
      <c r="C9665"/>
      <c r="D9665"/>
      <c r="E9665"/>
      <c r="F9665"/>
      <c r="G9665"/>
      <c r="H9665"/>
      <c r="I9665"/>
      <c r="J9665"/>
      <c r="K9665"/>
      <c r="L9665"/>
      <c r="M9665"/>
      <c r="N9665"/>
      <c r="O9665"/>
      <c r="P9665"/>
      <c r="Q9665"/>
      <c r="R9665"/>
      <c r="S9665"/>
      <c r="T9665"/>
      <c r="U9665"/>
      <c r="V9665"/>
      <c r="W9665"/>
      <c r="X9665"/>
      <c r="Y9665"/>
      <c r="Z9665"/>
    </row>
    <row r="9666" spans="1:26" x14ac:dyDescent="0.25">
      <c r="A9666"/>
      <c r="B9666"/>
      <c r="C9666"/>
      <c r="D9666"/>
      <c r="E9666"/>
      <c r="F9666"/>
      <c r="G9666"/>
      <c r="H9666"/>
      <c r="I9666"/>
      <c r="J9666"/>
      <c r="K9666"/>
      <c r="L9666"/>
      <c r="M9666"/>
      <c r="N9666"/>
      <c r="O9666"/>
      <c r="P9666"/>
      <c r="Q9666"/>
      <c r="R9666"/>
      <c r="S9666"/>
      <c r="T9666"/>
      <c r="U9666"/>
      <c r="V9666"/>
      <c r="W9666"/>
      <c r="X9666"/>
      <c r="Y9666"/>
      <c r="Z9666"/>
    </row>
    <row r="9667" spans="1:26" x14ac:dyDescent="0.25">
      <c r="A9667"/>
      <c r="B9667"/>
      <c r="C9667"/>
      <c r="D9667"/>
      <c r="E9667"/>
      <c r="F9667"/>
      <c r="G9667"/>
      <c r="H9667"/>
      <c r="I9667"/>
      <c r="J9667"/>
      <c r="K9667"/>
      <c r="L9667"/>
      <c r="M9667"/>
      <c r="N9667"/>
      <c r="O9667"/>
      <c r="P9667"/>
      <c r="Q9667"/>
      <c r="R9667"/>
      <c r="S9667"/>
      <c r="T9667"/>
      <c r="U9667"/>
      <c r="V9667"/>
      <c r="W9667"/>
      <c r="X9667"/>
      <c r="Y9667"/>
      <c r="Z9667"/>
    </row>
    <row r="9668" spans="1:26" x14ac:dyDescent="0.25">
      <c r="A9668"/>
      <c r="B9668"/>
      <c r="C9668"/>
      <c r="D9668"/>
      <c r="E9668"/>
      <c r="F9668"/>
      <c r="G9668"/>
      <c r="H9668"/>
      <c r="I9668"/>
      <c r="J9668"/>
      <c r="K9668"/>
      <c r="L9668"/>
      <c r="M9668"/>
      <c r="N9668"/>
      <c r="O9668"/>
      <c r="P9668"/>
      <c r="Q9668"/>
      <c r="R9668"/>
      <c r="S9668"/>
      <c r="T9668"/>
      <c r="U9668"/>
      <c r="V9668"/>
      <c r="W9668"/>
      <c r="X9668"/>
      <c r="Y9668"/>
      <c r="Z9668"/>
    </row>
    <row r="9669" spans="1:26" x14ac:dyDescent="0.25">
      <c r="A9669"/>
      <c r="B9669"/>
      <c r="C9669"/>
      <c r="D9669"/>
      <c r="E9669"/>
      <c r="F9669"/>
      <c r="G9669"/>
      <c r="H9669"/>
      <c r="I9669"/>
      <c r="J9669"/>
      <c r="K9669"/>
      <c r="L9669"/>
      <c r="M9669"/>
      <c r="N9669"/>
      <c r="O9669"/>
      <c r="P9669"/>
      <c r="Q9669"/>
      <c r="R9669"/>
      <c r="S9669"/>
      <c r="T9669"/>
      <c r="U9669"/>
      <c r="V9669"/>
      <c r="W9669"/>
      <c r="X9669"/>
      <c r="Y9669"/>
      <c r="Z9669"/>
    </row>
    <row r="9670" spans="1:26" x14ac:dyDescent="0.25">
      <c r="A9670"/>
      <c r="B9670"/>
      <c r="C9670"/>
      <c r="D9670"/>
      <c r="E9670"/>
      <c r="F9670"/>
      <c r="G9670"/>
      <c r="H9670"/>
      <c r="I9670"/>
      <c r="J9670"/>
      <c r="K9670"/>
      <c r="L9670"/>
      <c r="M9670"/>
      <c r="N9670"/>
      <c r="O9670"/>
      <c r="P9670"/>
      <c r="Q9670"/>
      <c r="R9670"/>
      <c r="S9670"/>
      <c r="T9670"/>
      <c r="U9670"/>
      <c r="V9670"/>
      <c r="W9670"/>
      <c r="X9670"/>
      <c r="Y9670"/>
      <c r="Z9670"/>
    </row>
    <row r="9671" spans="1:26" x14ac:dyDescent="0.25">
      <c r="A9671"/>
      <c r="B9671"/>
      <c r="C9671"/>
      <c r="D9671"/>
      <c r="E9671"/>
      <c r="F9671"/>
      <c r="G9671"/>
      <c r="H9671"/>
      <c r="I9671"/>
      <c r="J9671"/>
      <c r="K9671"/>
      <c r="L9671"/>
      <c r="M9671"/>
      <c r="N9671"/>
      <c r="O9671"/>
      <c r="P9671"/>
      <c r="Q9671"/>
      <c r="R9671"/>
      <c r="S9671"/>
      <c r="T9671"/>
      <c r="U9671"/>
      <c r="V9671"/>
      <c r="W9671"/>
      <c r="X9671"/>
      <c r="Y9671"/>
      <c r="Z9671"/>
    </row>
    <row r="9672" spans="1:26" x14ac:dyDescent="0.25">
      <c r="A9672"/>
      <c r="B9672"/>
      <c r="C9672"/>
      <c r="D9672"/>
      <c r="E9672"/>
      <c r="F9672"/>
      <c r="G9672"/>
      <c r="H9672"/>
      <c r="I9672"/>
      <c r="J9672"/>
      <c r="K9672"/>
      <c r="L9672"/>
      <c r="M9672"/>
      <c r="N9672"/>
      <c r="O9672"/>
      <c r="P9672"/>
      <c r="Q9672"/>
      <c r="R9672"/>
      <c r="S9672"/>
      <c r="T9672"/>
      <c r="U9672"/>
      <c r="V9672"/>
      <c r="W9672"/>
      <c r="X9672"/>
      <c r="Y9672"/>
      <c r="Z9672"/>
    </row>
    <row r="9673" spans="1:26" x14ac:dyDescent="0.25">
      <c r="A9673"/>
      <c r="B9673"/>
      <c r="C9673"/>
      <c r="D9673"/>
      <c r="E9673"/>
      <c r="F9673"/>
      <c r="G9673"/>
      <c r="H9673"/>
      <c r="I9673"/>
      <c r="J9673"/>
      <c r="K9673"/>
      <c r="L9673"/>
      <c r="M9673"/>
      <c r="N9673"/>
      <c r="O9673"/>
      <c r="P9673"/>
      <c r="Q9673"/>
      <c r="R9673"/>
      <c r="S9673"/>
      <c r="T9673"/>
      <c r="U9673"/>
      <c r="V9673"/>
      <c r="W9673"/>
      <c r="X9673"/>
      <c r="Y9673"/>
      <c r="Z9673"/>
    </row>
    <row r="9674" spans="1:26" x14ac:dyDescent="0.25">
      <c r="A9674"/>
      <c r="B9674"/>
      <c r="C9674"/>
      <c r="D9674"/>
      <c r="E9674"/>
      <c r="F9674"/>
      <c r="G9674"/>
      <c r="H9674"/>
      <c r="I9674"/>
      <c r="J9674"/>
      <c r="K9674"/>
      <c r="L9674"/>
      <c r="M9674"/>
      <c r="N9674"/>
      <c r="O9674"/>
      <c r="P9674"/>
      <c r="Q9674"/>
      <c r="R9674"/>
      <c r="S9674"/>
      <c r="T9674"/>
      <c r="U9674"/>
      <c r="V9674"/>
      <c r="W9674"/>
      <c r="X9674"/>
      <c r="Y9674"/>
      <c r="Z9674"/>
    </row>
    <row r="9675" spans="1:26" x14ac:dyDescent="0.25">
      <c r="A9675"/>
      <c r="B9675"/>
      <c r="C9675"/>
      <c r="D9675"/>
      <c r="E9675"/>
      <c r="F9675"/>
      <c r="G9675"/>
      <c r="H9675"/>
      <c r="I9675"/>
      <c r="J9675"/>
      <c r="K9675"/>
      <c r="L9675"/>
      <c r="M9675"/>
      <c r="N9675"/>
      <c r="O9675"/>
      <c r="P9675"/>
      <c r="Q9675"/>
      <c r="R9675"/>
      <c r="S9675"/>
      <c r="T9675"/>
      <c r="U9675"/>
      <c r="V9675"/>
      <c r="W9675"/>
      <c r="X9675"/>
      <c r="Y9675"/>
      <c r="Z9675"/>
    </row>
    <row r="9676" spans="1:26" x14ac:dyDescent="0.25">
      <c r="A9676"/>
      <c r="B9676"/>
      <c r="C9676"/>
      <c r="D9676"/>
      <c r="E9676"/>
      <c r="F9676"/>
      <c r="G9676"/>
      <c r="H9676"/>
      <c r="I9676"/>
      <c r="J9676"/>
      <c r="K9676"/>
      <c r="L9676"/>
      <c r="M9676"/>
      <c r="N9676"/>
      <c r="O9676"/>
      <c r="P9676"/>
      <c r="Q9676"/>
      <c r="R9676"/>
      <c r="S9676"/>
      <c r="T9676"/>
      <c r="U9676"/>
      <c r="V9676"/>
      <c r="W9676"/>
      <c r="X9676"/>
      <c r="Y9676"/>
      <c r="Z9676"/>
    </row>
    <row r="9677" spans="1:26" x14ac:dyDescent="0.25">
      <c r="A9677"/>
      <c r="B9677"/>
      <c r="C9677"/>
      <c r="D9677"/>
      <c r="E9677"/>
      <c r="F9677"/>
      <c r="G9677"/>
      <c r="H9677"/>
      <c r="I9677"/>
      <c r="J9677"/>
      <c r="K9677"/>
      <c r="L9677"/>
      <c r="M9677"/>
      <c r="N9677"/>
      <c r="O9677"/>
      <c r="P9677"/>
      <c r="Q9677"/>
      <c r="R9677"/>
      <c r="S9677"/>
      <c r="T9677"/>
      <c r="U9677"/>
      <c r="V9677"/>
      <c r="W9677"/>
      <c r="X9677"/>
      <c r="Y9677"/>
      <c r="Z9677"/>
    </row>
    <row r="9678" spans="1:26" x14ac:dyDescent="0.25">
      <c r="A9678"/>
      <c r="B9678"/>
      <c r="C9678"/>
      <c r="D9678"/>
      <c r="E9678"/>
      <c r="F9678"/>
      <c r="G9678"/>
      <c r="H9678"/>
      <c r="I9678"/>
      <c r="J9678"/>
      <c r="K9678"/>
      <c r="L9678"/>
      <c r="M9678"/>
      <c r="N9678"/>
      <c r="O9678"/>
      <c r="P9678"/>
      <c r="Q9678"/>
      <c r="R9678"/>
      <c r="S9678"/>
      <c r="T9678"/>
      <c r="U9678"/>
      <c r="V9678"/>
      <c r="W9678"/>
      <c r="X9678"/>
      <c r="Y9678"/>
      <c r="Z9678"/>
    </row>
    <row r="9679" spans="1:26" x14ac:dyDescent="0.25">
      <c r="A9679"/>
      <c r="B9679"/>
      <c r="C9679"/>
      <c r="D9679"/>
      <c r="E9679"/>
      <c r="F9679"/>
      <c r="G9679"/>
      <c r="H9679"/>
      <c r="I9679"/>
      <c r="J9679"/>
      <c r="K9679"/>
      <c r="L9679"/>
      <c r="M9679"/>
      <c r="N9679"/>
      <c r="O9679"/>
      <c r="P9679"/>
      <c r="Q9679"/>
      <c r="R9679"/>
      <c r="S9679"/>
      <c r="T9679"/>
      <c r="U9679"/>
      <c r="V9679"/>
      <c r="W9679"/>
      <c r="X9679"/>
      <c r="Y9679"/>
      <c r="Z9679"/>
    </row>
    <row r="9680" spans="1:26" x14ac:dyDescent="0.25">
      <c r="A9680"/>
      <c r="B9680"/>
      <c r="C9680"/>
      <c r="D9680"/>
      <c r="E9680"/>
      <c r="F9680"/>
      <c r="G9680"/>
      <c r="H9680"/>
      <c r="I9680"/>
      <c r="J9680"/>
      <c r="K9680"/>
      <c r="L9680"/>
      <c r="M9680"/>
      <c r="N9680"/>
      <c r="O9680"/>
      <c r="P9680"/>
      <c r="Q9680"/>
      <c r="R9680"/>
      <c r="S9680"/>
      <c r="T9680"/>
      <c r="U9680"/>
      <c r="V9680"/>
      <c r="W9680"/>
      <c r="X9680"/>
      <c r="Y9680"/>
      <c r="Z9680"/>
    </row>
    <row r="9681" spans="1:26" x14ac:dyDescent="0.25">
      <c r="A9681"/>
      <c r="B9681"/>
      <c r="C9681"/>
      <c r="D9681"/>
      <c r="E9681"/>
      <c r="F9681"/>
      <c r="G9681"/>
      <c r="H9681"/>
      <c r="I9681"/>
      <c r="J9681"/>
      <c r="K9681"/>
      <c r="L9681"/>
      <c r="M9681"/>
      <c r="N9681"/>
      <c r="O9681"/>
      <c r="P9681"/>
      <c r="Q9681"/>
      <c r="R9681"/>
      <c r="S9681"/>
      <c r="T9681"/>
      <c r="U9681"/>
      <c r="V9681"/>
      <c r="W9681"/>
      <c r="X9681"/>
      <c r="Y9681"/>
      <c r="Z9681"/>
    </row>
    <row r="9682" spans="1:26" x14ac:dyDescent="0.25">
      <c r="A9682"/>
      <c r="B9682"/>
      <c r="C9682"/>
      <c r="D9682"/>
      <c r="E9682"/>
      <c r="F9682"/>
      <c r="G9682"/>
      <c r="H9682"/>
      <c r="I9682"/>
      <c r="J9682"/>
      <c r="K9682"/>
      <c r="L9682"/>
      <c r="M9682"/>
      <c r="N9682"/>
      <c r="O9682"/>
      <c r="P9682"/>
      <c r="Q9682"/>
      <c r="R9682"/>
      <c r="S9682"/>
      <c r="T9682"/>
      <c r="U9682"/>
      <c r="V9682"/>
      <c r="W9682"/>
      <c r="X9682"/>
      <c r="Y9682"/>
      <c r="Z9682"/>
    </row>
    <row r="9683" spans="1:26" x14ac:dyDescent="0.25">
      <c r="A9683"/>
      <c r="B9683"/>
      <c r="C9683"/>
      <c r="D9683"/>
      <c r="E9683"/>
      <c r="F9683"/>
      <c r="G9683"/>
      <c r="H9683"/>
      <c r="I9683"/>
      <c r="J9683"/>
      <c r="K9683"/>
      <c r="L9683"/>
      <c r="M9683"/>
      <c r="N9683"/>
      <c r="O9683"/>
      <c r="P9683"/>
      <c r="Q9683"/>
      <c r="R9683"/>
      <c r="S9683"/>
      <c r="T9683"/>
      <c r="U9683"/>
      <c r="V9683"/>
      <c r="W9683"/>
      <c r="X9683"/>
      <c r="Y9683"/>
      <c r="Z9683"/>
    </row>
    <row r="9684" spans="1:26" x14ac:dyDescent="0.25">
      <c r="A9684"/>
      <c r="B9684"/>
      <c r="C9684"/>
      <c r="D9684"/>
      <c r="E9684"/>
      <c r="F9684"/>
      <c r="G9684"/>
      <c r="H9684"/>
      <c r="I9684"/>
      <c r="J9684"/>
      <c r="K9684"/>
      <c r="L9684"/>
      <c r="M9684"/>
      <c r="N9684"/>
      <c r="O9684"/>
      <c r="P9684"/>
      <c r="Q9684"/>
      <c r="R9684"/>
      <c r="S9684"/>
      <c r="T9684"/>
      <c r="U9684"/>
      <c r="V9684"/>
      <c r="W9684"/>
      <c r="X9684"/>
      <c r="Y9684"/>
      <c r="Z9684"/>
    </row>
    <row r="9685" spans="1:26" x14ac:dyDescent="0.25">
      <c r="A9685"/>
      <c r="B9685"/>
      <c r="C9685"/>
      <c r="D9685"/>
      <c r="E9685"/>
      <c r="F9685"/>
      <c r="G9685"/>
      <c r="H9685"/>
      <c r="I9685"/>
      <c r="J9685"/>
      <c r="K9685"/>
      <c r="L9685"/>
      <c r="M9685"/>
      <c r="N9685"/>
      <c r="O9685"/>
      <c r="P9685"/>
      <c r="Q9685"/>
      <c r="R9685"/>
      <c r="S9685"/>
      <c r="T9685"/>
      <c r="U9685"/>
      <c r="V9685"/>
      <c r="W9685"/>
      <c r="X9685"/>
      <c r="Y9685"/>
      <c r="Z9685"/>
    </row>
    <row r="9686" spans="1:26" x14ac:dyDescent="0.25">
      <c r="A9686"/>
      <c r="B9686"/>
      <c r="C9686"/>
      <c r="D9686"/>
      <c r="E9686"/>
      <c r="F9686"/>
      <c r="G9686"/>
      <c r="H9686"/>
      <c r="I9686"/>
      <c r="J9686"/>
      <c r="K9686"/>
      <c r="L9686"/>
      <c r="M9686"/>
      <c r="N9686"/>
      <c r="O9686"/>
      <c r="P9686"/>
      <c r="Q9686"/>
      <c r="R9686"/>
      <c r="S9686"/>
      <c r="T9686"/>
      <c r="U9686"/>
      <c r="V9686"/>
      <c r="W9686"/>
      <c r="X9686"/>
      <c r="Y9686"/>
      <c r="Z9686"/>
    </row>
    <row r="9687" spans="1:26" x14ac:dyDescent="0.25">
      <c r="A9687"/>
      <c r="B9687"/>
      <c r="C9687"/>
      <c r="D9687"/>
      <c r="E9687"/>
      <c r="F9687"/>
      <c r="G9687"/>
      <c r="H9687"/>
      <c r="I9687"/>
      <c r="J9687"/>
      <c r="K9687"/>
      <c r="L9687"/>
      <c r="M9687"/>
      <c r="N9687"/>
      <c r="O9687"/>
      <c r="P9687"/>
      <c r="Q9687"/>
      <c r="R9687"/>
      <c r="S9687"/>
      <c r="T9687"/>
      <c r="U9687"/>
      <c r="V9687"/>
      <c r="W9687"/>
      <c r="X9687"/>
      <c r="Y9687"/>
      <c r="Z9687"/>
    </row>
    <row r="9688" spans="1:26" x14ac:dyDescent="0.25">
      <c r="A9688"/>
      <c r="B9688"/>
      <c r="C9688"/>
      <c r="D9688"/>
      <c r="E9688"/>
      <c r="F9688"/>
      <c r="G9688"/>
      <c r="H9688"/>
      <c r="I9688"/>
      <c r="J9688"/>
      <c r="K9688"/>
      <c r="L9688"/>
      <c r="M9688"/>
      <c r="N9688"/>
      <c r="O9688"/>
      <c r="P9688"/>
      <c r="Q9688"/>
      <c r="R9688"/>
      <c r="S9688"/>
      <c r="T9688"/>
      <c r="U9688"/>
      <c r="V9688"/>
      <c r="W9688"/>
      <c r="X9688"/>
      <c r="Y9688"/>
      <c r="Z9688"/>
    </row>
    <row r="9689" spans="1:26" x14ac:dyDescent="0.25">
      <c r="A9689"/>
      <c r="B9689"/>
      <c r="C9689"/>
      <c r="D9689"/>
      <c r="E9689"/>
      <c r="F9689"/>
      <c r="G9689"/>
      <c r="H9689"/>
      <c r="I9689"/>
      <c r="J9689"/>
      <c r="K9689"/>
      <c r="L9689"/>
      <c r="M9689"/>
      <c r="N9689"/>
      <c r="O9689"/>
      <c r="P9689"/>
      <c r="Q9689"/>
      <c r="R9689"/>
      <c r="S9689"/>
      <c r="T9689"/>
      <c r="U9689"/>
      <c r="V9689"/>
      <c r="W9689"/>
      <c r="X9689"/>
      <c r="Y9689"/>
      <c r="Z9689"/>
    </row>
    <row r="9690" spans="1:26" x14ac:dyDescent="0.25">
      <c r="A9690"/>
      <c r="B9690"/>
      <c r="C9690"/>
      <c r="D9690"/>
      <c r="E9690"/>
      <c r="F9690"/>
      <c r="G9690"/>
      <c r="H9690"/>
      <c r="I9690"/>
      <c r="J9690"/>
      <c r="K9690"/>
      <c r="L9690"/>
      <c r="M9690"/>
      <c r="N9690"/>
      <c r="O9690"/>
      <c r="P9690"/>
      <c r="Q9690"/>
      <c r="R9690"/>
      <c r="S9690"/>
      <c r="T9690"/>
      <c r="U9690"/>
      <c r="V9690"/>
      <c r="W9690"/>
      <c r="X9690"/>
      <c r="Y9690"/>
      <c r="Z9690"/>
    </row>
    <row r="9691" spans="1:26" x14ac:dyDescent="0.25">
      <c r="A9691"/>
      <c r="B9691"/>
      <c r="C9691"/>
      <c r="D9691"/>
      <c r="E9691"/>
      <c r="F9691"/>
      <c r="G9691"/>
      <c r="H9691"/>
      <c r="I9691"/>
      <c r="J9691"/>
      <c r="K9691"/>
      <c r="L9691"/>
      <c r="M9691"/>
      <c r="N9691"/>
      <c r="O9691"/>
      <c r="P9691"/>
      <c r="Q9691"/>
      <c r="R9691"/>
      <c r="S9691"/>
      <c r="T9691"/>
      <c r="U9691"/>
      <c r="V9691"/>
      <c r="W9691"/>
      <c r="X9691"/>
      <c r="Y9691"/>
      <c r="Z9691"/>
    </row>
    <row r="9692" spans="1:26" x14ac:dyDescent="0.25">
      <c r="A9692"/>
      <c r="B9692"/>
      <c r="C9692"/>
      <c r="D9692"/>
      <c r="E9692"/>
      <c r="F9692"/>
      <c r="G9692"/>
      <c r="H9692"/>
      <c r="I9692"/>
      <c r="J9692"/>
      <c r="K9692"/>
      <c r="L9692"/>
      <c r="M9692"/>
      <c r="N9692"/>
      <c r="O9692"/>
      <c r="P9692"/>
      <c r="Q9692"/>
      <c r="R9692"/>
      <c r="S9692"/>
      <c r="T9692"/>
      <c r="U9692"/>
      <c r="V9692"/>
      <c r="W9692"/>
      <c r="X9692"/>
      <c r="Y9692"/>
      <c r="Z9692"/>
    </row>
    <row r="9693" spans="1:26" x14ac:dyDescent="0.25">
      <c r="A9693"/>
      <c r="B9693"/>
      <c r="C9693"/>
      <c r="D9693"/>
      <c r="E9693"/>
      <c r="F9693"/>
      <c r="G9693"/>
      <c r="H9693"/>
      <c r="I9693"/>
      <c r="J9693"/>
      <c r="K9693"/>
      <c r="L9693"/>
      <c r="M9693"/>
      <c r="N9693"/>
      <c r="O9693"/>
      <c r="P9693"/>
      <c r="Q9693"/>
      <c r="R9693"/>
      <c r="S9693"/>
      <c r="T9693"/>
      <c r="U9693"/>
      <c r="V9693"/>
      <c r="W9693"/>
      <c r="X9693"/>
      <c r="Y9693"/>
      <c r="Z9693"/>
    </row>
    <row r="9694" spans="1:26" x14ac:dyDescent="0.25">
      <c r="A9694"/>
      <c r="B9694"/>
      <c r="C9694"/>
      <c r="D9694"/>
      <c r="E9694"/>
      <c r="F9694"/>
      <c r="G9694"/>
      <c r="H9694"/>
      <c r="I9694"/>
      <c r="J9694"/>
      <c r="K9694"/>
      <c r="L9694"/>
      <c r="M9694"/>
      <c r="N9694"/>
      <c r="O9694"/>
      <c r="P9694"/>
      <c r="Q9694"/>
      <c r="R9694"/>
      <c r="S9694"/>
      <c r="T9694"/>
      <c r="U9694"/>
      <c r="V9694"/>
      <c r="W9694"/>
      <c r="X9694"/>
      <c r="Y9694"/>
      <c r="Z9694"/>
    </row>
    <row r="9695" spans="1:26" x14ac:dyDescent="0.25">
      <c r="A9695"/>
      <c r="B9695"/>
      <c r="C9695"/>
      <c r="D9695"/>
      <c r="E9695"/>
      <c r="F9695"/>
      <c r="G9695"/>
      <c r="H9695"/>
      <c r="I9695"/>
      <c r="J9695"/>
      <c r="K9695"/>
      <c r="L9695"/>
      <c r="M9695"/>
      <c r="N9695"/>
      <c r="O9695"/>
      <c r="P9695"/>
      <c r="Q9695"/>
      <c r="R9695"/>
      <c r="S9695"/>
      <c r="T9695"/>
      <c r="U9695"/>
      <c r="V9695"/>
      <c r="W9695"/>
      <c r="X9695"/>
      <c r="Y9695"/>
      <c r="Z9695"/>
    </row>
    <row r="9696" spans="1:26" x14ac:dyDescent="0.25">
      <c r="A9696"/>
      <c r="B9696"/>
      <c r="C9696"/>
      <c r="D9696"/>
      <c r="E9696"/>
      <c r="F9696"/>
      <c r="G9696"/>
      <c r="H9696"/>
      <c r="I9696"/>
      <c r="J9696"/>
      <c r="K9696"/>
      <c r="L9696"/>
      <c r="M9696"/>
      <c r="N9696"/>
      <c r="O9696"/>
      <c r="P9696"/>
      <c r="Q9696"/>
      <c r="R9696"/>
      <c r="S9696"/>
      <c r="T9696"/>
      <c r="U9696"/>
      <c r="V9696"/>
      <c r="W9696"/>
      <c r="X9696"/>
      <c r="Y9696"/>
      <c r="Z9696"/>
    </row>
    <row r="9697" spans="1:26" x14ac:dyDescent="0.25">
      <c r="A9697"/>
      <c r="B9697"/>
      <c r="C9697"/>
      <c r="D9697"/>
      <c r="E9697"/>
      <c r="F9697"/>
      <c r="G9697"/>
      <c r="H9697"/>
      <c r="I9697"/>
      <c r="J9697"/>
      <c r="K9697"/>
      <c r="L9697"/>
      <c r="M9697"/>
      <c r="N9697"/>
      <c r="O9697"/>
      <c r="P9697"/>
      <c r="Q9697"/>
      <c r="R9697"/>
      <c r="S9697"/>
      <c r="T9697"/>
      <c r="U9697"/>
      <c r="V9697"/>
      <c r="W9697"/>
      <c r="X9697"/>
      <c r="Y9697"/>
      <c r="Z9697"/>
    </row>
    <row r="9698" spans="1:26" x14ac:dyDescent="0.25">
      <c r="A9698"/>
      <c r="B9698"/>
      <c r="C9698"/>
      <c r="D9698"/>
      <c r="E9698"/>
      <c r="F9698"/>
      <c r="G9698"/>
      <c r="H9698"/>
      <c r="I9698"/>
      <c r="J9698"/>
      <c r="K9698"/>
      <c r="L9698"/>
      <c r="M9698"/>
      <c r="N9698"/>
      <c r="O9698"/>
      <c r="P9698"/>
      <c r="Q9698"/>
      <c r="R9698"/>
      <c r="S9698"/>
      <c r="T9698"/>
      <c r="U9698"/>
      <c r="V9698"/>
      <c r="W9698"/>
      <c r="X9698"/>
      <c r="Y9698"/>
      <c r="Z9698"/>
    </row>
    <row r="9699" spans="1:26" x14ac:dyDescent="0.25">
      <c r="A9699"/>
      <c r="B9699"/>
      <c r="C9699"/>
      <c r="D9699"/>
      <c r="E9699"/>
      <c r="F9699"/>
      <c r="G9699"/>
      <c r="H9699"/>
      <c r="I9699"/>
      <c r="J9699"/>
      <c r="K9699"/>
      <c r="L9699"/>
      <c r="M9699"/>
      <c r="N9699"/>
      <c r="O9699"/>
      <c r="P9699"/>
      <c r="Q9699"/>
      <c r="R9699"/>
      <c r="S9699"/>
      <c r="T9699"/>
      <c r="U9699"/>
      <c r="V9699"/>
      <c r="W9699"/>
      <c r="X9699"/>
      <c r="Y9699"/>
      <c r="Z9699"/>
    </row>
    <row r="9700" spans="1:26" x14ac:dyDescent="0.25">
      <c r="A9700"/>
      <c r="B9700"/>
      <c r="C9700"/>
      <c r="D9700"/>
      <c r="E9700"/>
      <c r="F9700"/>
      <c r="G9700"/>
      <c r="H9700"/>
      <c r="I9700"/>
      <c r="J9700"/>
      <c r="K9700"/>
      <c r="L9700"/>
      <c r="M9700"/>
      <c r="N9700"/>
      <c r="O9700"/>
      <c r="P9700"/>
      <c r="Q9700"/>
      <c r="R9700"/>
      <c r="S9700"/>
      <c r="T9700"/>
      <c r="U9700"/>
      <c r="V9700"/>
      <c r="W9700"/>
      <c r="X9700"/>
      <c r="Y9700"/>
      <c r="Z9700"/>
    </row>
    <row r="9701" spans="1:26" x14ac:dyDescent="0.25">
      <c r="A9701"/>
      <c r="B9701"/>
      <c r="C9701"/>
      <c r="D9701"/>
      <c r="E9701"/>
      <c r="F9701"/>
      <c r="G9701"/>
      <c r="H9701"/>
      <c r="I9701"/>
      <c r="J9701"/>
      <c r="K9701"/>
      <c r="L9701"/>
      <c r="M9701"/>
      <c r="N9701"/>
      <c r="O9701"/>
      <c r="P9701"/>
      <c r="Q9701"/>
      <c r="R9701"/>
      <c r="S9701"/>
      <c r="T9701"/>
      <c r="U9701"/>
      <c r="V9701"/>
      <c r="W9701"/>
      <c r="X9701"/>
      <c r="Y9701"/>
      <c r="Z9701"/>
    </row>
    <row r="9702" spans="1:26" x14ac:dyDescent="0.25">
      <c r="A9702"/>
      <c r="B9702"/>
      <c r="C9702"/>
      <c r="D9702"/>
      <c r="E9702"/>
      <c r="F9702"/>
      <c r="G9702"/>
      <c r="H9702"/>
      <c r="I9702"/>
      <c r="J9702"/>
      <c r="K9702"/>
      <c r="L9702"/>
      <c r="M9702"/>
      <c r="N9702"/>
      <c r="O9702"/>
      <c r="P9702"/>
      <c r="Q9702"/>
      <c r="R9702"/>
      <c r="S9702"/>
      <c r="T9702"/>
      <c r="U9702"/>
      <c r="V9702"/>
      <c r="W9702"/>
      <c r="X9702"/>
      <c r="Y9702"/>
      <c r="Z9702"/>
    </row>
    <row r="9703" spans="1:26" x14ac:dyDescent="0.25">
      <c r="A9703"/>
      <c r="B9703"/>
      <c r="C9703"/>
      <c r="D9703"/>
      <c r="E9703"/>
      <c r="F9703"/>
      <c r="G9703"/>
      <c r="H9703"/>
      <c r="I9703"/>
      <c r="J9703"/>
      <c r="K9703"/>
      <c r="L9703"/>
      <c r="M9703"/>
      <c r="N9703"/>
      <c r="O9703"/>
      <c r="P9703"/>
      <c r="Q9703"/>
      <c r="R9703"/>
      <c r="S9703"/>
      <c r="T9703"/>
      <c r="U9703"/>
      <c r="V9703"/>
      <c r="W9703"/>
      <c r="X9703"/>
      <c r="Y9703"/>
      <c r="Z9703"/>
    </row>
    <row r="9704" spans="1:26" x14ac:dyDescent="0.25">
      <c r="A9704"/>
      <c r="B9704"/>
      <c r="C9704"/>
      <c r="D9704"/>
      <c r="E9704"/>
      <c r="F9704"/>
      <c r="G9704"/>
      <c r="H9704"/>
      <c r="I9704"/>
      <c r="J9704"/>
      <c r="K9704"/>
      <c r="L9704"/>
      <c r="M9704"/>
      <c r="N9704"/>
      <c r="O9704"/>
      <c r="P9704"/>
      <c r="Q9704"/>
      <c r="R9704"/>
      <c r="S9704"/>
      <c r="T9704"/>
      <c r="U9704"/>
      <c r="V9704"/>
      <c r="W9704"/>
      <c r="X9704"/>
      <c r="Y9704"/>
      <c r="Z9704"/>
    </row>
    <row r="9705" spans="1:26" x14ac:dyDescent="0.25">
      <c r="A9705"/>
      <c r="B9705"/>
      <c r="C9705"/>
      <c r="D9705"/>
      <c r="E9705"/>
      <c r="F9705"/>
      <c r="G9705"/>
      <c r="H9705"/>
      <c r="I9705"/>
      <c r="J9705"/>
      <c r="K9705"/>
      <c r="L9705"/>
      <c r="M9705"/>
      <c r="N9705"/>
      <c r="O9705"/>
      <c r="P9705"/>
      <c r="Q9705"/>
      <c r="R9705"/>
      <c r="S9705"/>
      <c r="T9705"/>
      <c r="U9705"/>
      <c r="V9705"/>
      <c r="W9705"/>
      <c r="X9705"/>
      <c r="Y9705"/>
      <c r="Z9705"/>
    </row>
    <row r="9706" spans="1:26" x14ac:dyDescent="0.25">
      <c r="A9706"/>
      <c r="B9706"/>
      <c r="C9706"/>
      <c r="D9706"/>
      <c r="E9706"/>
      <c r="F9706"/>
      <c r="G9706"/>
      <c r="H9706"/>
      <c r="I9706"/>
      <c r="J9706"/>
      <c r="K9706"/>
      <c r="L9706"/>
      <c r="M9706"/>
      <c r="N9706"/>
      <c r="O9706"/>
      <c r="P9706"/>
      <c r="Q9706"/>
      <c r="R9706"/>
      <c r="S9706"/>
      <c r="T9706"/>
      <c r="U9706"/>
      <c r="V9706"/>
      <c r="W9706"/>
      <c r="X9706"/>
      <c r="Y9706"/>
      <c r="Z9706"/>
    </row>
    <row r="9707" spans="1:26" x14ac:dyDescent="0.25">
      <c r="A9707"/>
      <c r="B9707"/>
      <c r="C9707"/>
      <c r="D9707"/>
      <c r="E9707"/>
      <c r="F9707"/>
      <c r="G9707"/>
      <c r="H9707"/>
      <c r="I9707"/>
      <c r="J9707"/>
      <c r="K9707"/>
      <c r="L9707"/>
      <c r="M9707"/>
      <c r="N9707"/>
      <c r="O9707"/>
      <c r="P9707"/>
      <c r="Q9707"/>
      <c r="R9707"/>
      <c r="S9707"/>
      <c r="T9707"/>
      <c r="U9707"/>
      <c r="V9707"/>
      <c r="W9707"/>
      <c r="X9707"/>
      <c r="Y9707"/>
      <c r="Z9707"/>
    </row>
    <row r="9708" spans="1:26" x14ac:dyDescent="0.25">
      <c r="A9708"/>
      <c r="B9708"/>
      <c r="C9708"/>
      <c r="D9708"/>
      <c r="E9708"/>
      <c r="F9708"/>
      <c r="G9708"/>
      <c r="H9708"/>
      <c r="I9708"/>
      <c r="J9708"/>
      <c r="K9708"/>
      <c r="L9708"/>
      <c r="M9708"/>
      <c r="N9708"/>
      <c r="O9708"/>
      <c r="P9708"/>
      <c r="Q9708"/>
      <c r="R9708"/>
      <c r="S9708"/>
      <c r="T9708"/>
      <c r="U9708"/>
      <c r="V9708"/>
      <c r="W9708"/>
      <c r="X9708"/>
      <c r="Y9708"/>
      <c r="Z9708"/>
    </row>
    <row r="9709" spans="1:26" x14ac:dyDescent="0.25">
      <c r="A9709"/>
      <c r="B9709"/>
      <c r="C9709"/>
      <c r="D9709"/>
      <c r="E9709"/>
      <c r="F9709"/>
      <c r="G9709"/>
      <c r="H9709"/>
      <c r="I9709"/>
      <c r="J9709"/>
      <c r="K9709"/>
      <c r="L9709"/>
      <c r="M9709"/>
      <c r="N9709"/>
      <c r="O9709"/>
      <c r="P9709"/>
      <c r="Q9709"/>
      <c r="R9709"/>
      <c r="S9709"/>
      <c r="T9709"/>
      <c r="U9709"/>
      <c r="V9709"/>
      <c r="W9709"/>
      <c r="X9709"/>
      <c r="Y9709"/>
      <c r="Z9709"/>
    </row>
    <row r="9710" spans="1:26" x14ac:dyDescent="0.25">
      <c r="A9710"/>
      <c r="B9710"/>
      <c r="C9710"/>
      <c r="D9710"/>
      <c r="E9710"/>
      <c r="F9710"/>
      <c r="G9710"/>
      <c r="H9710"/>
      <c r="I9710"/>
      <c r="J9710"/>
      <c r="K9710"/>
      <c r="L9710"/>
      <c r="M9710"/>
      <c r="N9710"/>
      <c r="O9710"/>
      <c r="P9710"/>
      <c r="Q9710"/>
      <c r="R9710"/>
      <c r="S9710"/>
      <c r="T9710"/>
      <c r="U9710"/>
      <c r="V9710"/>
      <c r="W9710"/>
      <c r="X9710"/>
      <c r="Y9710"/>
      <c r="Z9710"/>
    </row>
    <row r="9711" spans="1:26" x14ac:dyDescent="0.25">
      <c r="A9711"/>
      <c r="B9711"/>
      <c r="C9711"/>
      <c r="D9711"/>
      <c r="E9711"/>
      <c r="F9711"/>
      <c r="G9711"/>
      <c r="H9711"/>
      <c r="I9711"/>
      <c r="J9711"/>
      <c r="K9711"/>
      <c r="L9711"/>
      <c r="M9711"/>
      <c r="N9711"/>
      <c r="O9711"/>
      <c r="P9711"/>
      <c r="Q9711"/>
      <c r="R9711"/>
      <c r="S9711"/>
      <c r="T9711"/>
      <c r="U9711"/>
      <c r="V9711"/>
      <c r="W9711"/>
      <c r="X9711"/>
      <c r="Y9711"/>
      <c r="Z9711"/>
    </row>
    <row r="9712" spans="1:26" x14ac:dyDescent="0.25">
      <c r="A9712"/>
      <c r="B9712"/>
      <c r="C9712"/>
      <c r="D9712"/>
      <c r="E9712"/>
      <c r="F9712"/>
      <c r="G9712"/>
      <c r="H9712"/>
      <c r="I9712"/>
      <c r="J9712"/>
      <c r="K9712"/>
      <c r="L9712"/>
      <c r="M9712"/>
      <c r="N9712"/>
      <c r="O9712"/>
      <c r="P9712"/>
      <c r="Q9712"/>
      <c r="R9712"/>
      <c r="S9712"/>
      <c r="T9712"/>
      <c r="U9712"/>
      <c r="V9712"/>
      <c r="W9712"/>
      <c r="X9712"/>
      <c r="Y9712"/>
      <c r="Z9712"/>
    </row>
    <row r="9713" spans="1:26" x14ac:dyDescent="0.25">
      <c r="A9713"/>
      <c r="B9713"/>
      <c r="C9713"/>
      <c r="D9713"/>
      <c r="E9713"/>
      <c r="F9713"/>
      <c r="G9713"/>
      <c r="H9713"/>
      <c r="I9713"/>
      <c r="J9713"/>
      <c r="K9713"/>
      <c r="L9713"/>
      <c r="M9713"/>
      <c r="N9713"/>
      <c r="O9713"/>
      <c r="P9713"/>
      <c r="Q9713"/>
      <c r="R9713"/>
      <c r="S9713"/>
      <c r="T9713"/>
      <c r="U9713"/>
      <c r="V9713"/>
      <c r="W9713"/>
      <c r="X9713"/>
      <c r="Y9713"/>
      <c r="Z9713"/>
    </row>
    <row r="9714" spans="1:26" x14ac:dyDescent="0.25">
      <c r="A9714"/>
      <c r="B9714"/>
      <c r="C9714"/>
      <c r="D9714"/>
      <c r="E9714"/>
      <c r="F9714"/>
      <c r="G9714"/>
      <c r="H9714"/>
      <c r="I9714"/>
      <c r="J9714"/>
      <c r="K9714"/>
      <c r="L9714"/>
      <c r="M9714"/>
      <c r="N9714"/>
      <c r="O9714"/>
      <c r="P9714"/>
      <c r="Q9714"/>
      <c r="R9714"/>
      <c r="S9714"/>
      <c r="T9714"/>
      <c r="U9714"/>
      <c r="V9714"/>
      <c r="W9714"/>
      <c r="X9714"/>
      <c r="Y9714"/>
      <c r="Z9714"/>
    </row>
    <row r="9715" spans="1:26" x14ac:dyDescent="0.25">
      <c r="A9715"/>
      <c r="B9715"/>
      <c r="C9715"/>
      <c r="D9715"/>
      <c r="E9715"/>
      <c r="F9715"/>
      <c r="G9715"/>
      <c r="H9715"/>
      <c r="I9715"/>
      <c r="J9715"/>
      <c r="K9715"/>
      <c r="L9715"/>
      <c r="M9715"/>
      <c r="N9715"/>
      <c r="O9715"/>
      <c r="P9715"/>
      <c r="Q9715"/>
      <c r="R9715"/>
      <c r="S9715"/>
      <c r="T9715"/>
      <c r="U9715"/>
      <c r="V9715"/>
      <c r="W9715"/>
      <c r="X9715"/>
      <c r="Y9715"/>
      <c r="Z9715"/>
    </row>
    <row r="9716" spans="1:26" x14ac:dyDescent="0.25">
      <c r="A9716"/>
      <c r="B9716"/>
      <c r="C9716"/>
      <c r="D9716"/>
      <c r="E9716"/>
      <c r="F9716"/>
      <c r="G9716"/>
      <c r="H9716"/>
      <c r="I9716"/>
      <c r="J9716"/>
      <c r="K9716"/>
      <c r="L9716"/>
      <c r="M9716"/>
      <c r="N9716"/>
      <c r="O9716"/>
      <c r="P9716"/>
      <c r="Q9716"/>
      <c r="R9716"/>
      <c r="S9716"/>
      <c r="T9716"/>
      <c r="U9716"/>
      <c r="V9716"/>
      <c r="W9716"/>
      <c r="X9716"/>
      <c r="Y9716"/>
      <c r="Z9716"/>
    </row>
    <row r="9717" spans="1:26" x14ac:dyDescent="0.25">
      <c r="A9717"/>
      <c r="B9717"/>
      <c r="C9717"/>
      <c r="D9717"/>
      <c r="E9717"/>
      <c r="F9717"/>
      <c r="G9717"/>
      <c r="H9717"/>
      <c r="I9717"/>
      <c r="J9717"/>
      <c r="K9717"/>
      <c r="L9717"/>
      <c r="M9717"/>
      <c r="N9717"/>
      <c r="O9717"/>
      <c r="P9717"/>
      <c r="Q9717"/>
      <c r="R9717"/>
      <c r="S9717"/>
      <c r="T9717"/>
      <c r="U9717"/>
      <c r="V9717"/>
      <c r="W9717"/>
      <c r="X9717"/>
      <c r="Y9717"/>
      <c r="Z9717"/>
    </row>
    <row r="9718" spans="1:26" x14ac:dyDescent="0.25">
      <c r="A9718"/>
      <c r="B9718"/>
      <c r="C9718"/>
      <c r="D9718"/>
      <c r="E9718"/>
      <c r="F9718"/>
      <c r="G9718"/>
      <c r="H9718"/>
      <c r="I9718"/>
      <c r="J9718"/>
      <c r="K9718"/>
      <c r="L9718"/>
      <c r="M9718"/>
      <c r="N9718"/>
      <c r="O9718"/>
      <c r="P9718"/>
      <c r="Q9718"/>
      <c r="R9718"/>
      <c r="S9718"/>
      <c r="T9718"/>
      <c r="U9718"/>
      <c r="V9718"/>
      <c r="W9718"/>
      <c r="X9718"/>
      <c r="Y9718"/>
      <c r="Z9718"/>
    </row>
    <row r="9719" spans="1:26" x14ac:dyDescent="0.25">
      <c r="A9719"/>
      <c r="B9719"/>
      <c r="C9719"/>
      <c r="D9719"/>
      <c r="E9719"/>
      <c r="F9719"/>
      <c r="G9719"/>
      <c r="H9719"/>
      <c r="I9719"/>
      <c r="J9719"/>
      <c r="K9719"/>
      <c r="L9719"/>
      <c r="M9719"/>
      <c r="N9719"/>
      <c r="O9719"/>
      <c r="P9719"/>
      <c r="Q9719"/>
      <c r="R9719"/>
      <c r="S9719"/>
      <c r="T9719"/>
      <c r="U9719"/>
      <c r="V9719"/>
      <c r="W9719"/>
      <c r="X9719"/>
      <c r="Y9719"/>
      <c r="Z9719"/>
    </row>
    <row r="9720" spans="1:26" x14ac:dyDescent="0.25">
      <c r="A9720"/>
      <c r="B9720"/>
      <c r="C9720"/>
      <c r="D9720"/>
      <c r="E9720"/>
      <c r="F9720"/>
      <c r="G9720"/>
      <c r="H9720"/>
      <c r="I9720"/>
      <c r="J9720"/>
      <c r="K9720"/>
      <c r="L9720"/>
      <c r="M9720"/>
      <c r="N9720"/>
      <c r="O9720"/>
      <c r="P9720"/>
      <c r="Q9720"/>
      <c r="R9720"/>
      <c r="S9720"/>
      <c r="T9720"/>
      <c r="U9720"/>
      <c r="V9720"/>
      <c r="W9720"/>
      <c r="X9720"/>
      <c r="Y9720"/>
      <c r="Z9720"/>
    </row>
    <row r="9721" spans="1:26" x14ac:dyDescent="0.25">
      <c r="A9721"/>
      <c r="B9721"/>
      <c r="C9721"/>
      <c r="D9721"/>
      <c r="E9721"/>
      <c r="F9721"/>
      <c r="G9721"/>
      <c r="H9721"/>
      <c r="I9721"/>
      <c r="J9721"/>
      <c r="K9721"/>
      <c r="L9721"/>
      <c r="M9721"/>
      <c r="N9721"/>
      <c r="O9721"/>
      <c r="P9721"/>
      <c r="Q9721"/>
      <c r="R9721"/>
      <c r="S9721"/>
      <c r="T9721"/>
      <c r="U9721"/>
      <c r="V9721"/>
      <c r="W9721"/>
      <c r="X9721"/>
      <c r="Y9721"/>
      <c r="Z9721"/>
    </row>
    <row r="9722" spans="1:26" x14ac:dyDescent="0.25">
      <c r="A9722"/>
      <c r="B9722"/>
      <c r="C9722"/>
      <c r="D9722"/>
      <c r="E9722"/>
      <c r="F9722"/>
      <c r="G9722"/>
      <c r="H9722"/>
      <c r="I9722"/>
      <c r="J9722"/>
      <c r="K9722"/>
      <c r="L9722"/>
      <c r="M9722"/>
      <c r="N9722"/>
      <c r="O9722"/>
      <c r="P9722"/>
      <c r="Q9722"/>
      <c r="R9722"/>
      <c r="S9722"/>
      <c r="T9722"/>
      <c r="U9722"/>
      <c r="V9722"/>
      <c r="W9722"/>
      <c r="X9722"/>
      <c r="Y9722"/>
      <c r="Z9722"/>
    </row>
    <row r="9723" spans="1:26" x14ac:dyDescent="0.25">
      <c r="A9723"/>
      <c r="B9723"/>
      <c r="C9723"/>
      <c r="D9723"/>
      <c r="E9723"/>
      <c r="F9723"/>
      <c r="G9723"/>
      <c r="H9723"/>
      <c r="I9723"/>
      <c r="J9723"/>
      <c r="K9723"/>
      <c r="L9723"/>
      <c r="M9723"/>
      <c r="N9723"/>
      <c r="O9723"/>
      <c r="P9723"/>
      <c r="Q9723"/>
      <c r="R9723"/>
      <c r="S9723"/>
      <c r="T9723"/>
      <c r="U9723"/>
      <c r="V9723"/>
      <c r="W9723"/>
      <c r="X9723"/>
      <c r="Y9723"/>
      <c r="Z9723"/>
    </row>
    <row r="9724" spans="1:26" x14ac:dyDescent="0.25">
      <c r="A9724"/>
      <c r="B9724"/>
      <c r="C9724"/>
      <c r="D9724"/>
      <c r="E9724"/>
      <c r="F9724"/>
      <c r="G9724"/>
      <c r="H9724"/>
      <c r="I9724"/>
      <c r="J9724"/>
      <c r="K9724"/>
      <c r="L9724"/>
      <c r="M9724"/>
      <c r="N9724"/>
      <c r="O9724"/>
      <c r="P9724"/>
      <c r="Q9724"/>
      <c r="R9724"/>
      <c r="S9724"/>
      <c r="T9724"/>
      <c r="U9724"/>
      <c r="V9724"/>
      <c r="W9724"/>
      <c r="X9724"/>
      <c r="Y9724"/>
      <c r="Z9724"/>
    </row>
    <row r="9725" spans="1:26" x14ac:dyDescent="0.25">
      <c r="A9725"/>
      <c r="B9725"/>
      <c r="C9725"/>
      <c r="D9725"/>
      <c r="E9725"/>
      <c r="F9725"/>
      <c r="G9725"/>
      <c r="H9725"/>
      <c r="I9725"/>
      <c r="J9725"/>
      <c r="K9725"/>
      <c r="L9725"/>
      <c r="M9725"/>
      <c r="N9725"/>
      <c r="O9725"/>
      <c r="P9725"/>
      <c r="Q9725"/>
      <c r="R9725"/>
      <c r="S9725"/>
      <c r="T9725"/>
      <c r="U9725"/>
      <c r="V9725"/>
      <c r="W9725"/>
      <c r="X9725"/>
      <c r="Y9725"/>
      <c r="Z9725"/>
    </row>
    <row r="9726" spans="1:26" x14ac:dyDescent="0.25">
      <c r="A9726"/>
      <c r="B9726"/>
      <c r="C9726"/>
      <c r="D9726"/>
      <c r="E9726"/>
      <c r="F9726"/>
      <c r="G9726"/>
      <c r="H9726"/>
      <c r="I9726"/>
      <c r="J9726"/>
      <c r="K9726"/>
      <c r="L9726"/>
      <c r="M9726"/>
      <c r="N9726"/>
      <c r="O9726"/>
      <c r="P9726"/>
      <c r="Q9726"/>
      <c r="R9726"/>
      <c r="S9726"/>
      <c r="T9726"/>
      <c r="U9726"/>
      <c r="V9726"/>
      <c r="W9726"/>
      <c r="X9726"/>
      <c r="Y9726"/>
      <c r="Z9726"/>
    </row>
    <row r="9727" spans="1:26" x14ac:dyDescent="0.25">
      <c r="A9727"/>
      <c r="B9727"/>
      <c r="C9727"/>
      <c r="D9727"/>
      <c r="E9727"/>
      <c r="F9727"/>
      <c r="G9727"/>
      <c r="H9727"/>
      <c r="I9727"/>
      <c r="J9727"/>
      <c r="K9727"/>
      <c r="L9727"/>
      <c r="M9727"/>
      <c r="N9727"/>
      <c r="O9727"/>
      <c r="P9727"/>
      <c r="Q9727"/>
      <c r="R9727"/>
      <c r="S9727"/>
      <c r="T9727"/>
      <c r="U9727"/>
      <c r="V9727"/>
      <c r="W9727"/>
      <c r="X9727"/>
      <c r="Y9727"/>
      <c r="Z9727"/>
    </row>
    <row r="9728" spans="1:26" x14ac:dyDescent="0.25">
      <c r="A9728"/>
      <c r="B9728"/>
      <c r="C9728"/>
      <c r="D9728"/>
      <c r="E9728"/>
      <c r="F9728"/>
      <c r="G9728"/>
      <c r="H9728"/>
      <c r="I9728"/>
      <c r="J9728"/>
      <c r="K9728"/>
      <c r="L9728"/>
      <c r="M9728"/>
      <c r="N9728"/>
      <c r="O9728"/>
      <c r="P9728"/>
      <c r="Q9728"/>
      <c r="R9728"/>
      <c r="S9728"/>
      <c r="T9728"/>
      <c r="U9728"/>
      <c r="V9728"/>
      <c r="W9728"/>
      <c r="X9728"/>
      <c r="Y9728"/>
      <c r="Z9728"/>
    </row>
    <row r="9729" spans="1:26" x14ac:dyDescent="0.25">
      <c r="A9729"/>
      <c r="B9729"/>
      <c r="C9729"/>
      <c r="D9729"/>
      <c r="E9729"/>
      <c r="F9729"/>
      <c r="G9729"/>
      <c r="H9729"/>
      <c r="I9729"/>
      <c r="J9729"/>
      <c r="K9729"/>
      <c r="L9729"/>
      <c r="M9729"/>
      <c r="N9729"/>
      <c r="O9729"/>
      <c r="P9729"/>
      <c r="Q9729"/>
      <c r="R9729"/>
      <c r="S9729"/>
      <c r="T9729"/>
      <c r="U9729"/>
      <c r="V9729"/>
      <c r="W9729"/>
      <c r="X9729"/>
      <c r="Y9729"/>
      <c r="Z9729"/>
    </row>
    <row r="9730" spans="1:26" x14ac:dyDescent="0.25">
      <c r="A9730"/>
      <c r="B9730"/>
      <c r="C9730"/>
      <c r="D9730"/>
      <c r="E9730"/>
      <c r="F9730"/>
      <c r="G9730"/>
      <c r="H9730"/>
      <c r="I9730"/>
      <c r="J9730"/>
      <c r="K9730"/>
      <c r="L9730"/>
      <c r="M9730"/>
      <c r="N9730"/>
      <c r="O9730"/>
      <c r="P9730"/>
      <c r="Q9730"/>
      <c r="R9730"/>
      <c r="S9730"/>
      <c r="T9730"/>
      <c r="U9730"/>
      <c r="V9730"/>
      <c r="W9730"/>
      <c r="X9730"/>
      <c r="Y9730"/>
      <c r="Z9730"/>
    </row>
    <row r="9731" spans="1:26" x14ac:dyDescent="0.25">
      <c r="A9731"/>
      <c r="B9731"/>
      <c r="C9731"/>
      <c r="D9731"/>
      <c r="E9731"/>
      <c r="F9731"/>
      <c r="G9731"/>
      <c r="H9731"/>
      <c r="I9731"/>
      <c r="J9731"/>
      <c r="K9731"/>
      <c r="L9731"/>
      <c r="M9731"/>
      <c r="N9731"/>
      <c r="O9731"/>
      <c r="P9731"/>
      <c r="Q9731"/>
      <c r="R9731"/>
      <c r="S9731"/>
      <c r="T9731"/>
      <c r="U9731"/>
      <c r="V9731"/>
      <c r="W9731"/>
      <c r="X9731"/>
      <c r="Y9731"/>
      <c r="Z9731"/>
    </row>
    <row r="9732" spans="1:26" x14ac:dyDescent="0.25">
      <c r="A9732"/>
      <c r="B9732"/>
      <c r="C9732"/>
      <c r="D9732"/>
      <c r="E9732"/>
      <c r="F9732"/>
      <c r="G9732"/>
      <c r="H9732"/>
      <c r="I9732"/>
      <c r="J9732"/>
      <c r="K9732"/>
      <c r="L9732"/>
      <c r="M9732"/>
      <c r="N9732"/>
      <c r="O9732"/>
      <c r="P9732"/>
      <c r="Q9732"/>
      <c r="R9732"/>
      <c r="S9732"/>
      <c r="T9732"/>
      <c r="U9732"/>
      <c r="V9732"/>
      <c r="W9732"/>
      <c r="X9732"/>
      <c r="Y9732"/>
      <c r="Z9732"/>
    </row>
    <row r="9733" spans="1:26" x14ac:dyDescent="0.25">
      <c r="A9733"/>
      <c r="B9733"/>
      <c r="C9733"/>
      <c r="D9733"/>
      <c r="E9733"/>
      <c r="F9733"/>
      <c r="G9733"/>
      <c r="H9733"/>
      <c r="I9733"/>
      <c r="J9733"/>
      <c r="K9733"/>
      <c r="L9733"/>
      <c r="M9733"/>
      <c r="N9733"/>
      <c r="O9733"/>
      <c r="P9733"/>
      <c r="Q9733"/>
      <c r="R9733"/>
      <c r="S9733"/>
      <c r="T9733"/>
      <c r="U9733"/>
      <c r="V9733"/>
      <c r="W9733"/>
      <c r="X9733"/>
      <c r="Y9733"/>
      <c r="Z9733"/>
    </row>
    <row r="9734" spans="1:26" x14ac:dyDescent="0.25">
      <c r="A9734"/>
      <c r="B9734"/>
      <c r="C9734"/>
      <c r="D9734"/>
      <c r="E9734"/>
      <c r="F9734"/>
      <c r="G9734"/>
      <c r="H9734"/>
      <c r="I9734"/>
      <c r="J9734"/>
      <c r="K9734"/>
      <c r="L9734"/>
      <c r="M9734"/>
      <c r="N9734"/>
      <c r="O9734"/>
      <c r="P9734"/>
      <c r="Q9734"/>
      <c r="R9734"/>
      <c r="S9734"/>
      <c r="T9734"/>
      <c r="U9734"/>
      <c r="V9734"/>
      <c r="W9734"/>
      <c r="X9734"/>
      <c r="Y9734"/>
      <c r="Z9734"/>
    </row>
    <row r="9735" spans="1:26" x14ac:dyDescent="0.25">
      <c r="A9735"/>
      <c r="B9735"/>
      <c r="C9735"/>
      <c r="D9735"/>
      <c r="E9735"/>
      <c r="F9735"/>
      <c r="G9735"/>
      <c r="H9735"/>
      <c r="I9735"/>
      <c r="J9735"/>
      <c r="K9735"/>
      <c r="L9735"/>
      <c r="M9735"/>
      <c r="N9735"/>
      <c r="O9735"/>
      <c r="P9735"/>
      <c r="Q9735"/>
      <c r="R9735"/>
      <c r="S9735"/>
      <c r="T9735"/>
      <c r="U9735"/>
      <c r="V9735"/>
      <c r="W9735"/>
      <c r="X9735"/>
      <c r="Y9735"/>
      <c r="Z9735"/>
    </row>
    <row r="9736" spans="1:26" x14ac:dyDescent="0.25">
      <c r="A9736"/>
      <c r="B9736"/>
      <c r="C9736"/>
      <c r="D9736"/>
      <c r="E9736"/>
      <c r="F9736"/>
      <c r="G9736"/>
      <c r="H9736"/>
      <c r="I9736"/>
      <c r="J9736"/>
      <c r="K9736"/>
      <c r="L9736"/>
      <c r="M9736"/>
      <c r="N9736"/>
      <c r="O9736"/>
      <c r="P9736"/>
      <c r="Q9736"/>
      <c r="R9736"/>
      <c r="S9736"/>
      <c r="T9736"/>
      <c r="U9736"/>
      <c r="V9736"/>
      <c r="W9736"/>
      <c r="X9736"/>
      <c r="Y9736"/>
      <c r="Z9736"/>
    </row>
    <row r="9737" spans="1:26" x14ac:dyDescent="0.25">
      <c r="A9737"/>
      <c r="B9737"/>
      <c r="C9737"/>
      <c r="D9737"/>
      <c r="E9737"/>
      <c r="F9737"/>
      <c r="G9737"/>
      <c r="H9737"/>
      <c r="I9737"/>
      <c r="J9737"/>
      <c r="K9737"/>
      <c r="L9737"/>
      <c r="M9737"/>
      <c r="N9737"/>
      <c r="O9737"/>
      <c r="P9737"/>
      <c r="Q9737"/>
      <c r="R9737"/>
      <c r="S9737"/>
      <c r="T9737"/>
      <c r="U9737"/>
      <c r="V9737"/>
      <c r="W9737"/>
      <c r="X9737"/>
      <c r="Y9737"/>
      <c r="Z9737"/>
    </row>
    <row r="9738" spans="1:26" x14ac:dyDescent="0.25">
      <c r="A9738"/>
      <c r="B9738"/>
      <c r="C9738"/>
      <c r="D9738"/>
      <c r="E9738"/>
      <c r="F9738"/>
      <c r="G9738"/>
      <c r="H9738"/>
      <c r="I9738"/>
      <c r="J9738"/>
      <c r="K9738"/>
      <c r="L9738"/>
      <c r="M9738"/>
      <c r="N9738"/>
      <c r="O9738"/>
      <c r="P9738"/>
      <c r="Q9738"/>
      <c r="R9738"/>
      <c r="S9738"/>
      <c r="T9738"/>
      <c r="U9738"/>
      <c r="V9738"/>
      <c r="W9738"/>
      <c r="X9738"/>
      <c r="Y9738"/>
      <c r="Z9738"/>
    </row>
    <row r="9739" spans="1:26" x14ac:dyDescent="0.25">
      <c r="A9739"/>
      <c r="B9739"/>
      <c r="C9739"/>
      <c r="D9739"/>
      <c r="E9739"/>
      <c r="F9739"/>
      <c r="G9739"/>
      <c r="H9739"/>
      <c r="I9739"/>
      <c r="J9739"/>
      <c r="K9739"/>
      <c r="L9739"/>
      <c r="M9739"/>
      <c r="N9739"/>
      <c r="O9739"/>
      <c r="P9739"/>
      <c r="Q9739"/>
      <c r="R9739"/>
      <c r="S9739"/>
      <c r="T9739"/>
      <c r="U9739"/>
      <c r="V9739"/>
      <c r="W9739"/>
      <c r="X9739"/>
      <c r="Y9739"/>
      <c r="Z9739"/>
    </row>
    <row r="9740" spans="1:26" x14ac:dyDescent="0.25">
      <c r="A9740"/>
      <c r="B9740"/>
      <c r="C9740"/>
      <c r="D9740"/>
      <c r="E9740"/>
      <c r="F9740"/>
      <c r="G9740"/>
      <c r="H9740"/>
      <c r="I9740"/>
      <c r="J9740"/>
      <c r="K9740"/>
      <c r="L9740"/>
      <c r="M9740"/>
      <c r="N9740"/>
      <c r="O9740"/>
      <c r="P9740"/>
      <c r="Q9740"/>
      <c r="R9740"/>
      <c r="S9740"/>
      <c r="T9740"/>
      <c r="U9740"/>
      <c r="V9740"/>
      <c r="W9740"/>
      <c r="X9740"/>
      <c r="Y9740"/>
      <c r="Z9740"/>
    </row>
    <row r="9741" spans="1:26" x14ac:dyDescent="0.25">
      <c r="A9741"/>
      <c r="B9741"/>
      <c r="C9741"/>
      <c r="D9741"/>
      <c r="E9741"/>
      <c r="F9741"/>
      <c r="G9741"/>
      <c r="H9741"/>
      <c r="I9741"/>
      <c r="J9741"/>
      <c r="K9741"/>
      <c r="L9741"/>
      <c r="M9741"/>
      <c r="N9741"/>
      <c r="O9741"/>
      <c r="P9741"/>
      <c r="Q9741"/>
      <c r="R9741"/>
      <c r="S9741"/>
      <c r="T9741"/>
      <c r="U9741"/>
      <c r="V9741"/>
      <c r="W9741"/>
      <c r="X9741"/>
      <c r="Y9741"/>
      <c r="Z9741"/>
    </row>
    <row r="9742" spans="1:26" x14ac:dyDescent="0.25">
      <c r="A9742"/>
      <c r="B9742"/>
      <c r="C9742"/>
      <c r="D9742"/>
      <c r="E9742"/>
      <c r="F9742"/>
      <c r="G9742"/>
      <c r="H9742"/>
      <c r="I9742"/>
      <c r="J9742"/>
      <c r="K9742"/>
      <c r="L9742"/>
      <c r="M9742"/>
      <c r="N9742"/>
      <c r="O9742"/>
      <c r="P9742"/>
      <c r="Q9742"/>
      <c r="R9742"/>
      <c r="S9742"/>
      <c r="T9742"/>
      <c r="U9742"/>
      <c r="V9742"/>
      <c r="W9742"/>
      <c r="X9742"/>
      <c r="Y9742"/>
      <c r="Z9742"/>
    </row>
    <row r="9743" spans="1:26" x14ac:dyDescent="0.25">
      <c r="A9743"/>
      <c r="B9743"/>
      <c r="C9743"/>
      <c r="D9743"/>
      <c r="E9743"/>
      <c r="F9743"/>
      <c r="G9743"/>
      <c r="H9743"/>
      <c r="I9743"/>
      <c r="J9743"/>
      <c r="K9743"/>
      <c r="L9743"/>
      <c r="M9743"/>
      <c r="N9743"/>
      <c r="O9743"/>
      <c r="P9743"/>
      <c r="Q9743"/>
      <c r="R9743"/>
      <c r="S9743"/>
      <c r="T9743"/>
      <c r="U9743"/>
      <c r="V9743"/>
      <c r="W9743"/>
      <c r="X9743"/>
      <c r="Y9743"/>
      <c r="Z9743"/>
    </row>
    <row r="9744" spans="1:26" x14ac:dyDescent="0.25">
      <c r="A9744"/>
      <c r="B9744"/>
      <c r="C9744"/>
      <c r="D9744"/>
      <c r="E9744"/>
      <c r="F9744"/>
      <c r="G9744"/>
      <c r="H9744"/>
      <c r="I9744"/>
      <c r="J9744"/>
      <c r="K9744"/>
      <c r="L9744"/>
      <c r="M9744"/>
      <c r="N9744"/>
      <c r="O9744"/>
      <c r="P9744"/>
      <c r="Q9744"/>
      <c r="R9744"/>
      <c r="S9744"/>
      <c r="T9744"/>
      <c r="U9744"/>
      <c r="V9744"/>
      <c r="W9744"/>
      <c r="X9744"/>
      <c r="Y9744"/>
      <c r="Z9744"/>
    </row>
    <row r="9745" spans="1:26" x14ac:dyDescent="0.25">
      <c r="A9745"/>
      <c r="B9745"/>
      <c r="C9745"/>
      <c r="D9745"/>
      <c r="E9745"/>
      <c r="F9745"/>
      <c r="G9745"/>
      <c r="H9745"/>
      <c r="I9745"/>
      <c r="J9745"/>
      <c r="K9745"/>
      <c r="L9745"/>
      <c r="M9745"/>
      <c r="N9745"/>
      <c r="O9745"/>
      <c r="P9745"/>
      <c r="Q9745"/>
      <c r="R9745"/>
      <c r="S9745"/>
      <c r="T9745"/>
      <c r="U9745"/>
      <c r="V9745"/>
      <c r="W9745"/>
      <c r="X9745"/>
      <c r="Y9745"/>
      <c r="Z9745"/>
    </row>
    <row r="9746" spans="1:26" x14ac:dyDescent="0.25">
      <c r="A9746"/>
      <c r="B9746"/>
      <c r="C9746"/>
      <c r="D9746"/>
      <c r="E9746"/>
      <c r="F9746"/>
      <c r="G9746"/>
      <c r="H9746"/>
      <c r="I9746"/>
      <c r="J9746"/>
      <c r="K9746"/>
      <c r="L9746"/>
      <c r="M9746"/>
      <c r="N9746"/>
      <c r="O9746"/>
      <c r="P9746"/>
      <c r="Q9746"/>
      <c r="R9746"/>
      <c r="S9746"/>
      <c r="T9746"/>
      <c r="U9746"/>
      <c r="V9746"/>
      <c r="W9746"/>
      <c r="X9746"/>
      <c r="Y9746"/>
      <c r="Z9746"/>
    </row>
    <row r="9747" spans="1:26" x14ac:dyDescent="0.25">
      <c r="A9747"/>
      <c r="B9747"/>
      <c r="C9747"/>
      <c r="D9747"/>
      <c r="E9747"/>
      <c r="F9747"/>
      <c r="G9747"/>
      <c r="H9747"/>
      <c r="I9747"/>
      <c r="J9747"/>
      <c r="K9747"/>
      <c r="L9747"/>
      <c r="M9747"/>
      <c r="N9747"/>
      <c r="O9747"/>
      <c r="P9747"/>
      <c r="Q9747"/>
      <c r="R9747"/>
      <c r="S9747"/>
      <c r="T9747"/>
      <c r="U9747"/>
      <c r="V9747"/>
      <c r="W9747"/>
      <c r="X9747"/>
      <c r="Y9747"/>
      <c r="Z9747"/>
    </row>
    <row r="9748" spans="1:26" x14ac:dyDescent="0.25">
      <c r="A9748"/>
      <c r="B9748"/>
      <c r="C9748"/>
      <c r="D9748"/>
      <c r="E9748"/>
      <c r="F9748"/>
      <c r="G9748"/>
      <c r="H9748"/>
      <c r="I9748"/>
      <c r="J9748"/>
      <c r="K9748"/>
      <c r="L9748"/>
      <c r="M9748"/>
      <c r="N9748"/>
      <c r="O9748"/>
      <c r="P9748"/>
      <c r="Q9748"/>
      <c r="R9748"/>
      <c r="S9748"/>
      <c r="T9748"/>
      <c r="U9748"/>
      <c r="V9748"/>
      <c r="W9748"/>
      <c r="X9748"/>
      <c r="Y9748"/>
      <c r="Z9748"/>
    </row>
    <row r="9749" spans="1:26" x14ac:dyDescent="0.25">
      <c r="A9749"/>
      <c r="B9749"/>
      <c r="C9749"/>
      <c r="D9749"/>
      <c r="E9749"/>
      <c r="F9749"/>
      <c r="G9749"/>
      <c r="H9749"/>
      <c r="I9749"/>
      <c r="J9749"/>
      <c r="K9749"/>
      <c r="L9749"/>
      <c r="M9749"/>
      <c r="N9749"/>
      <c r="O9749"/>
      <c r="P9749"/>
      <c r="Q9749"/>
      <c r="R9749"/>
      <c r="S9749"/>
      <c r="T9749"/>
      <c r="U9749"/>
      <c r="V9749"/>
      <c r="W9749"/>
      <c r="X9749"/>
      <c r="Y9749"/>
      <c r="Z9749"/>
    </row>
    <row r="9750" spans="1:26" x14ac:dyDescent="0.25">
      <c r="A9750"/>
      <c r="B9750"/>
      <c r="C9750"/>
      <c r="D9750"/>
      <c r="E9750"/>
      <c r="F9750"/>
      <c r="G9750"/>
      <c r="H9750"/>
      <c r="I9750"/>
      <c r="J9750"/>
      <c r="K9750"/>
      <c r="L9750"/>
      <c r="M9750"/>
      <c r="N9750"/>
      <c r="O9750"/>
      <c r="P9750"/>
      <c r="Q9750"/>
      <c r="R9750"/>
      <c r="S9750"/>
      <c r="T9750"/>
      <c r="U9750"/>
      <c r="V9750"/>
      <c r="W9750"/>
      <c r="X9750"/>
      <c r="Y9750"/>
      <c r="Z9750"/>
    </row>
    <row r="9751" spans="1:26" x14ac:dyDescent="0.25">
      <c r="A9751"/>
      <c r="B9751"/>
      <c r="C9751"/>
      <c r="D9751"/>
      <c r="E9751"/>
      <c r="F9751"/>
      <c r="G9751"/>
      <c r="H9751"/>
      <c r="I9751"/>
      <c r="J9751"/>
      <c r="K9751"/>
      <c r="L9751"/>
      <c r="M9751"/>
      <c r="N9751"/>
      <c r="O9751"/>
      <c r="P9751"/>
      <c r="Q9751"/>
      <c r="R9751"/>
      <c r="S9751"/>
      <c r="T9751"/>
      <c r="U9751"/>
      <c r="V9751"/>
      <c r="W9751"/>
      <c r="X9751"/>
      <c r="Y9751"/>
      <c r="Z9751"/>
    </row>
    <row r="9752" spans="1:26" x14ac:dyDescent="0.25">
      <c r="A9752"/>
      <c r="B9752"/>
      <c r="C9752"/>
      <c r="D9752"/>
      <c r="E9752"/>
      <c r="F9752"/>
      <c r="G9752"/>
      <c r="H9752"/>
      <c r="I9752"/>
      <c r="J9752"/>
      <c r="K9752"/>
      <c r="L9752"/>
      <c r="M9752"/>
      <c r="N9752"/>
      <c r="O9752"/>
      <c r="P9752"/>
      <c r="Q9752"/>
      <c r="R9752"/>
      <c r="S9752"/>
      <c r="T9752"/>
      <c r="U9752"/>
      <c r="V9752"/>
      <c r="W9752"/>
      <c r="X9752"/>
      <c r="Y9752"/>
      <c r="Z9752"/>
    </row>
    <row r="9753" spans="1:26" x14ac:dyDescent="0.25">
      <c r="A9753"/>
      <c r="B9753"/>
      <c r="C9753"/>
      <c r="D9753"/>
      <c r="E9753"/>
      <c r="F9753"/>
      <c r="G9753"/>
      <c r="H9753"/>
      <c r="I9753"/>
      <c r="J9753"/>
      <c r="K9753"/>
      <c r="L9753"/>
      <c r="M9753"/>
      <c r="N9753"/>
      <c r="O9753"/>
      <c r="P9753"/>
      <c r="Q9753"/>
      <c r="R9753"/>
      <c r="S9753"/>
      <c r="T9753"/>
      <c r="U9753"/>
      <c r="V9753"/>
      <c r="W9753"/>
      <c r="X9753"/>
      <c r="Y9753"/>
      <c r="Z9753"/>
    </row>
    <row r="9754" spans="1:26" x14ac:dyDescent="0.25">
      <c r="A9754"/>
      <c r="B9754"/>
      <c r="C9754"/>
      <c r="D9754"/>
      <c r="E9754"/>
      <c r="F9754"/>
      <c r="G9754"/>
      <c r="H9754"/>
      <c r="I9754"/>
      <c r="J9754"/>
      <c r="K9754"/>
      <c r="L9754"/>
      <c r="M9754"/>
      <c r="N9754"/>
      <c r="O9754"/>
      <c r="P9754"/>
      <c r="Q9754"/>
      <c r="R9754"/>
      <c r="S9754"/>
      <c r="T9754"/>
      <c r="U9754"/>
      <c r="V9754"/>
      <c r="W9754"/>
      <c r="X9754"/>
      <c r="Y9754"/>
      <c r="Z9754"/>
    </row>
    <row r="9755" spans="1:26" x14ac:dyDescent="0.25">
      <c r="A9755"/>
      <c r="B9755"/>
      <c r="C9755"/>
      <c r="D9755"/>
      <c r="E9755"/>
      <c r="F9755"/>
      <c r="G9755"/>
      <c r="H9755"/>
      <c r="I9755"/>
      <c r="J9755"/>
      <c r="K9755"/>
      <c r="L9755"/>
      <c r="M9755"/>
      <c r="N9755"/>
      <c r="O9755"/>
      <c r="P9755"/>
      <c r="Q9755"/>
      <c r="R9755"/>
      <c r="S9755"/>
      <c r="T9755"/>
      <c r="U9755"/>
      <c r="V9755"/>
      <c r="W9755"/>
      <c r="X9755"/>
      <c r="Y9755"/>
      <c r="Z9755"/>
    </row>
    <row r="9756" spans="1:26" x14ac:dyDescent="0.25">
      <c r="A9756"/>
      <c r="B9756"/>
      <c r="C9756"/>
      <c r="D9756"/>
      <c r="E9756"/>
      <c r="F9756"/>
      <c r="G9756"/>
      <c r="H9756"/>
      <c r="I9756"/>
      <c r="J9756"/>
      <c r="K9756"/>
      <c r="L9756"/>
      <c r="M9756"/>
      <c r="N9756"/>
      <c r="O9756"/>
      <c r="P9756"/>
      <c r="Q9756"/>
      <c r="R9756"/>
      <c r="S9756"/>
      <c r="T9756"/>
      <c r="U9756"/>
      <c r="V9756"/>
      <c r="W9756"/>
      <c r="X9756"/>
      <c r="Y9756"/>
      <c r="Z9756"/>
    </row>
    <row r="9757" spans="1:26" x14ac:dyDescent="0.25">
      <c r="A9757"/>
      <c r="B9757"/>
      <c r="C9757"/>
      <c r="D9757"/>
      <c r="E9757"/>
      <c r="F9757"/>
      <c r="G9757"/>
      <c r="H9757"/>
      <c r="I9757"/>
      <c r="J9757"/>
      <c r="K9757"/>
      <c r="L9757"/>
      <c r="M9757"/>
      <c r="N9757"/>
      <c r="O9757"/>
      <c r="P9757"/>
      <c r="Q9757"/>
      <c r="R9757"/>
      <c r="S9757"/>
      <c r="T9757"/>
      <c r="U9757"/>
      <c r="V9757"/>
      <c r="W9757"/>
      <c r="X9757"/>
      <c r="Y9757"/>
      <c r="Z9757"/>
    </row>
    <row r="9758" spans="1:26" x14ac:dyDescent="0.25">
      <c r="A9758"/>
      <c r="B9758"/>
      <c r="C9758"/>
      <c r="D9758"/>
      <c r="E9758"/>
      <c r="F9758"/>
      <c r="G9758"/>
      <c r="H9758"/>
      <c r="I9758"/>
      <c r="J9758"/>
      <c r="K9758"/>
      <c r="L9758"/>
      <c r="M9758"/>
      <c r="N9758"/>
      <c r="O9758"/>
      <c r="P9758"/>
      <c r="Q9758"/>
      <c r="R9758"/>
      <c r="S9758"/>
      <c r="T9758"/>
      <c r="U9758"/>
      <c r="V9758"/>
      <c r="W9758"/>
      <c r="X9758"/>
      <c r="Y9758"/>
      <c r="Z9758"/>
    </row>
    <row r="9759" spans="1:26" x14ac:dyDescent="0.25">
      <c r="A9759"/>
      <c r="B9759"/>
      <c r="C9759"/>
      <c r="D9759"/>
      <c r="E9759"/>
      <c r="F9759"/>
      <c r="G9759"/>
      <c r="H9759"/>
      <c r="I9759"/>
      <c r="J9759"/>
      <c r="K9759"/>
      <c r="L9759"/>
      <c r="M9759"/>
      <c r="N9759"/>
      <c r="O9759"/>
      <c r="P9759"/>
      <c r="Q9759"/>
      <c r="R9759"/>
      <c r="S9759"/>
      <c r="T9759"/>
      <c r="U9759"/>
      <c r="V9759"/>
      <c r="W9759"/>
      <c r="X9759"/>
      <c r="Y9759"/>
      <c r="Z9759"/>
    </row>
    <row r="9760" spans="1:26" x14ac:dyDescent="0.25">
      <c r="A9760"/>
      <c r="B9760"/>
      <c r="C9760"/>
      <c r="D9760"/>
      <c r="E9760"/>
      <c r="F9760"/>
      <c r="G9760"/>
      <c r="H9760"/>
      <c r="I9760"/>
      <c r="J9760"/>
      <c r="K9760"/>
      <c r="L9760"/>
      <c r="M9760"/>
      <c r="N9760"/>
      <c r="O9760"/>
      <c r="P9760"/>
      <c r="Q9760"/>
      <c r="R9760"/>
      <c r="S9760"/>
      <c r="T9760"/>
      <c r="U9760"/>
      <c r="V9760"/>
      <c r="W9760"/>
      <c r="X9760"/>
      <c r="Y9760"/>
      <c r="Z9760"/>
    </row>
    <row r="9761" spans="1:26" x14ac:dyDescent="0.25">
      <c r="A9761"/>
      <c r="B9761"/>
      <c r="C9761"/>
      <c r="D9761"/>
      <c r="E9761"/>
      <c r="F9761"/>
      <c r="G9761"/>
      <c r="H9761"/>
      <c r="I9761"/>
      <c r="J9761"/>
      <c r="K9761"/>
      <c r="L9761"/>
      <c r="M9761"/>
      <c r="N9761"/>
      <c r="O9761"/>
      <c r="P9761"/>
      <c r="Q9761"/>
      <c r="R9761"/>
      <c r="S9761"/>
      <c r="T9761"/>
      <c r="U9761"/>
      <c r="V9761"/>
      <c r="W9761"/>
      <c r="X9761"/>
      <c r="Y9761"/>
      <c r="Z9761"/>
    </row>
    <row r="9762" spans="1:26" x14ac:dyDescent="0.25">
      <c r="A9762"/>
      <c r="B9762"/>
      <c r="C9762"/>
      <c r="D9762"/>
      <c r="E9762"/>
      <c r="F9762"/>
      <c r="G9762"/>
      <c r="H9762"/>
      <c r="I9762"/>
      <c r="J9762"/>
      <c r="K9762"/>
      <c r="L9762"/>
      <c r="M9762"/>
      <c r="N9762"/>
      <c r="O9762"/>
      <c r="P9762"/>
      <c r="Q9762"/>
      <c r="R9762"/>
      <c r="S9762"/>
      <c r="T9762"/>
      <c r="U9762"/>
      <c r="V9762"/>
      <c r="W9762"/>
      <c r="X9762"/>
      <c r="Y9762"/>
      <c r="Z9762"/>
    </row>
    <row r="9763" spans="1:26" x14ac:dyDescent="0.25">
      <c r="A9763"/>
      <c r="B9763"/>
      <c r="C9763"/>
      <c r="D9763"/>
      <c r="E9763"/>
      <c r="F9763"/>
      <c r="G9763"/>
      <c r="H9763"/>
      <c r="I9763"/>
      <c r="J9763"/>
      <c r="K9763"/>
      <c r="L9763"/>
      <c r="M9763"/>
      <c r="N9763"/>
      <c r="O9763"/>
      <c r="P9763"/>
      <c r="Q9763"/>
      <c r="R9763"/>
      <c r="S9763"/>
      <c r="T9763"/>
      <c r="U9763"/>
      <c r="V9763"/>
      <c r="W9763"/>
      <c r="X9763"/>
      <c r="Y9763"/>
      <c r="Z9763"/>
    </row>
    <row r="9764" spans="1:26" x14ac:dyDescent="0.25">
      <c r="A9764"/>
      <c r="B9764"/>
      <c r="C9764"/>
      <c r="D9764"/>
      <c r="E9764"/>
      <c r="F9764"/>
      <c r="G9764"/>
      <c r="H9764"/>
      <c r="I9764"/>
      <c r="J9764"/>
      <c r="K9764"/>
      <c r="L9764"/>
      <c r="M9764"/>
      <c r="N9764"/>
      <c r="O9764"/>
      <c r="P9764"/>
      <c r="Q9764"/>
      <c r="R9764"/>
      <c r="S9764"/>
      <c r="T9764"/>
      <c r="U9764"/>
      <c r="V9764"/>
      <c r="W9764"/>
      <c r="X9764"/>
      <c r="Y9764"/>
      <c r="Z9764"/>
    </row>
    <row r="9765" spans="1:26" x14ac:dyDescent="0.25">
      <c r="A9765"/>
      <c r="B9765"/>
      <c r="C9765"/>
      <c r="D9765"/>
      <c r="E9765"/>
      <c r="F9765"/>
      <c r="G9765"/>
      <c r="H9765"/>
      <c r="I9765"/>
      <c r="J9765"/>
      <c r="K9765"/>
      <c r="L9765"/>
      <c r="M9765"/>
      <c r="N9765"/>
      <c r="O9765"/>
      <c r="P9765"/>
      <c r="Q9765"/>
      <c r="R9765"/>
      <c r="S9765"/>
      <c r="T9765"/>
      <c r="U9765"/>
      <c r="V9765"/>
      <c r="W9765"/>
      <c r="X9765"/>
      <c r="Y9765"/>
      <c r="Z9765"/>
    </row>
    <row r="9766" spans="1:26" x14ac:dyDescent="0.25">
      <c r="A9766"/>
      <c r="B9766"/>
      <c r="C9766"/>
      <c r="D9766"/>
      <c r="E9766"/>
      <c r="F9766"/>
      <c r="G9766"/>
      <c r="H9766"/>
      <c r="I9766"/>
      <c r="J9766"/>
      <c r="K9766"/>
      <c r="L9766"/>
      <c r="M9766"/>
      <c r="N9766"/>
      <c r="O9766"/>
      <c r="P9766"/>
      <c r="Q9766"/>
      <c r="R9766"/>
      <c r="S9766"/>
      <c r="T9766"/>
      <c r="U9766"/>
      <c r="V9766"/>
      <c r="W9766"/>
      <c r="X9766"/>
      <c r="Y9766"/>
      <c r="Z9766"/>
    </row>
    <row r="9767" spans="1:26" x14ac:dyDescent="0.25">
      <c r="A9767"/>
      <c r="B9767"/>
      <c r="C9767"/>
      <c r="D9767"/>
      <c r="E9767"/>
      <c r="F9767"/>
      <c r="G9767"/>
      <c r="H9767"/>
      <c r="I9767"/>
      <c r="J9767"/>
      <c r="K9767"/>
      <c r="L9767"/>
      <c r="M9767"/>
      <c r="N9767"/>
      <c r="O9767"/>
      <c r="P9767"/>
      <c r="Q9767"/>
      <c r="R9767"/>
      <c r="S9767"/>
      <c r="T9767"/>
      <c r="U9767"/>
      <c r="V9767"/>
      <c r="W9767"/>
      <c r="X9767"/>
      <c r="Y9767"/>
      <c r="Z9767"/>
    </row>
    <row r="9768" spans="1:26" x14ac:dyDescent="0.25">
      <c r="A9768"/>
      <c r="B9768"/>
      <c r="C9768"/>
      <c r="D9768"/>
      <c r="E9768"/>
      <c r="F9768"/>
      <c r="G9768"/>
      <c r="H9768"/>
      <c r="I9768"/>
      <c r="J9768"/>
      <c r="K9768"/>
      <c r="L9768"/>
      <c r="M9768"/>
      <c r="N9768"/>
      <c r="O9768"/>
      <c r="P9768"/>
      <c r="Q9768"/>
      <c r="R9768"/>
      <c r="S9768"/>
      <c r="T9768"/>
      <c r="U9768"/>
      <c r="V9768"/>
      <c r="W9768"/>
      <c r="X9768"/>
      <c r="Y9768"/>
      <c r="Z9768"/>
    </row>
    <row r="9769" spans="1:26" x14ac:dyDescent="0.25">
      <c r="A9769"/>
      <c r="B9769"/>
      <c r="C9769"/>
      <c r="D9769"/>
      <c r="E9769"/>
      <c r="F9769"/>
      <c r="G9769"/>
      <c r="H9769"/>
      <c r="I9769"/>
      <c r="J9769"/>
      <c r="K9769"/>
      <c r="L9769"/>
      <c r="M9769"/>
      <c r="N9769"/>
      <c r="O9769"/>
      <c r="P9769"/>
      <c r="Q9769"/>
      <c r="R9769"/>
      <c r="S9769"/>
      <c r="T9769"/>
      <c r="U9769"/>
      <c r="V9769"/>
      <c r="W9769"/>
      <c r="X9769"/>
      <c r="Y9769"/>
      <c r="Z9769"/>
    </row>
    <row r="9770" spans="1:26" x14ac:dyDescent="0.25">
      <c r="A9770"/>
      <c r="B9770"/>
      <c r="C9770"/>
      <c r="D9770"/>
      <c r="E9770"/>
      <c r="F9770"/>
      <c r="G9770"/>
      <c r="H9770"/>
      <c r="I9770"/>
      <c r="J9770"/>
      <c r="K9770"/>
      <c r="L9770"/>
      <c r="M9770"/>
      <c r="N9770"/>
      <c r="O9770"/>
      <c r="P9770"/>
      <c r="Q9770"/>
      <c r="R9770"/>
      <c r="S9770"/>
      <c r="T9770"/>
      <c r="U9770"/>
      <c r="V9770"/>
      <c r="W9770"/>
      <c r="X9770"/>
      <c r="Y9770"/>
      <c r="Z9770"/>
    </row>
    <row r="9771" spans="1:26" x14ac:dyDescent="0.25">
      <c r="A9771"/>
      <c r="B9771"/>
      <c r="C9771"/>
      <c r="D9771"/>
      <c r="E9771"/>
      <c r="F9771"/>
      <c r="G9771"/>
      <c r="H9771"/>
      <c r="I9771"/>
      <c r="J9771"/>
      <c r="K9771"/>
      <c r="L9771"/>
      <c r="M9771"/>
      <c r="N9771"/>
      <c r="O9771"/>
      <c r="P9771"/>
      <c r="Q9771"/>
      <c r="R9771"/>
      <c r="S9771"/>
      <c r="T9771"/>
      <c r="U9771"/>
      <c r="V9771"/>
      <c r="W9771"/>
      <c r="X9771"/>
      <c r="Y9771"/>
      <c r="Z9771"/>
    </row>
    <row r="9772" spans="1:26" x14ac:dyDescent="0.25">
      <c r="A9772"/>
      <c r="B9772"/>
      <c r="C9772"/>
      <c r="D9772"/>
      <c r="E9772"/>
      <c r="F9772"/>
      <c r="G9772"/>
      <c r="H9772"/>
      <c r="I9772"/>
      <c r="J9772"/>
      <c r="K9772"/>
      <c r="L9772"/>
      <c r="M9772"/>
      <c r="N9772"/>
      <c r="O9772"/>
      <c r="P9772"/>
      <c r="Q9772"/>
      <c r="R9772"/>
      <c r="S9772"/>
      <c r="T9772"/>
      <c r="U9772"/>
      <c r="V9772"/>
      <c r="W9772"/>
      <c r="X9772"/>
      <c r="Y9772"/>
      <c r="Z9772"/>
    </row>
    <row r="9773" spans="1:26" x14ac:dyDescent="0.25">
      <c r="A9773"/>
      <c r="B9773"/>
      <c r="C9773"/>
      <c r="D9773"/>
      <c r="E9773"/>
      <c r="F9773"/>
      <c r="G9773"/>
      <c r="H9773"/>
      <c r="I9773"/>
      <c r="J9773"/>
      <c r="K9773"/>
      <c r="L9773"/>
      <c r="M9773"/>
      <c r="N9773"/>
      <c r="O9773"/>
      <c r="P9773"/>
      <c r="Q9773"/>
      <c r="R9773"/>
      <c r="S9773"/>
      <c r="T9773"/>
      <c r="U9773"/>
      <c r="V9773"/>
      <c r="W9773"/>
      <c r="X9773"/>
      <c r="Y9773"/>
      <c r="Z9773"/>
    </row>
    <row r="9774" spans="1:26" x14ac:dyDescent="0.25">
      <c r="A9774"/>
      <c r="B9774"/>
      <c r="C9774"/>
      <c r="D9774"/>
      <c r="E9774"/>
      <c r="F9774"/>
      <c r="G9774"/>
      <c r="H9774"/>
      <c r="I9774"/>
      <c r="J9774"/>
      <c r="K9774"/>
      <c r="L9774"/>
      <c r="M9774"/>
      <c r="N9774"/>
      <c r="O9774"/>
      <c r="P9774"/>
      <c r="Q9774"/>
      <c r="R9774"/>
      <c r="S9774"/>
      <c r="T9774"/>
      <c r="U9774"/>
      <c r="V9774"/>
      <c r="W9774"/>
      <c r="X9774"/>
      <c r="Y9774"/>
      <c r="Z9774"/>
    </row>
    <row r="9775" spans="1:26" x14ac:dyDescent="0.25">
      <c r="A9775"/>
      <c r="B9775"/>
      <c r="C9775"/>
      <c r="D9775"/>
      <c r="E9775"/>
      <c r="F9775"/>
      <c r="G9775"/>
      <c r="H9775"/>
      <c r="I9775"/>
      <c r="J9775"/>
      <c r="K9775"/>
      <c r="L9775"/>
      <c r="M9775"/>
      <c r="N9775"/>
      <c r="O9775"/>
      <c r="P9775"/>
      <c r="Q9775"/>
      <c r="R9775"/>
      <c r="S9775"/>
      <c r="T9775"/>
      <c r="U9775"/>
      <c r="V9775"/>
      <c r="W9775"/>
      <c r="X9775"/>
      <c r="Y9775"/>
      <c r="Z9775"/>
    </row>
    <row r="9776" spans="1:26" x14ac:dyDescent="0.25">
      <c r="A9776"/>
      <c r="B9776"/>
      <c r="C9776"/>
      <c r="D9776"/>
      <c r="E9776"/>
      <c r="F9776"/>
      <c r="G9776"/>
      <c r="H9776"/>
      <c r="I9776"/>
      <c r="J9776"/>
      <c r="K9776"/>
      <c r="L9776"/>
      <c r="M9776"/>
      <c r="N9776"/>
      <c r="O9776"/>
      <c r="P9776"/>
      <c r="Q9776"/>
      <c r="R9776"/>
      <c r="S9776"/>
      <c r="T9776"/>
      <c r="U9776"/>
      <c r="V9776"/>
      <c r="W9776"/>
      <c r="X9776"/>
      <c r="Y9776"/>
      <c r="Z9776"/>
    </row>
    <row r="9777" spans="1:26" x14ac:dyDescent="0.25">
      <c r="A9777"/>
      <c r="B9777"/>
      <c r="C9777"/>
      <c r="D9777"/>
      <c r="E9777"/>
      <c r="F9777"/>
      <c r="G9777"/>
      <c r="H9777"/>
      <c r="I9777"/>
      <c r="J9777"/>
      <c r="K9777"/>
      <c r="L9777"/>
      <c r="M9777"/>
      <c r="N9777"/>
      <c r="O9777"/>
      <c r="P9777"/>
      <c r="Q9777"/>
      <c r="R9777"/>
      <c r="S9777"/>
      <c r="T9777"/>
      <c r="U9777"/>
      <c r="V9777"/>
      <c r="W9777"/>
      <c r="X9777"/>
      <c r="Y9777"/>
      <c r="Z9777"/>
    </row>
    <row r="9778" spans="1:26" x14ac:dyDescent="0.25">
      <c r="A9778"/>
      <c r="B9778"/>
      <c r="C9778"/>
      <c r="D9778"/>
      <c r="E9778"/>
      <c r="F9778"/>
      <c r="G9778"/>
      <c r="H9778"/>
      <c r="I9778"/>
      <c r="J9778"/>
      <c r="K9778"/>
      <c r="L9778"/>
      <c r="M9778"/>
      <c r="N9778"/>
      <c r="O9778"/>
      <c r="P9778"/>
      <c r="Q9778"/>
      <c r="R9778"/>
      <c r="S9778"/>
      <c r="T9778"/>
      <c r="U9778"/>
      <c r="V9778"/>
      <c r="W9778"/>
      <c r="X9778"/>
      <c r="Y9778"/>
      <c r="Z9778"/>
    </row>
    <row r="9779" spans="1:26" x14ac:dyDescent="0.25">
      <c r="A9779"/>
      <c r="B9779"/>
      <c r="C9779"/>
      <c r="D9779"/>
      <c r="E9779"/>
      <c r="F9779"/>
      <c r="G9779"/>
      <c r="H9779"/>
      <c r="I9779"/>
      <c r="J9779"/>
      <c r="K9779"/>
      <c r="L9779"/>
      <c r="M9779"/>
      <c r="N9779"/>
      <c r="O9779"/>
      <c r="P9779"/>
      <c r="Q9779"/>
      <c r="R9779"/>
      <c r="S9779"/>
      <c r="T9779"/>
      <c r="U9779"/>
      <c r="V9779"/>
      <c r="W9779"/>
      <c r="X9779"/>
      <c r="Y9779"/>
      <c r="Z9779"/>
    </row>
    <row r="9780" spans="1:26" x14ac:dyDescent="0.25">
      <c r="A9780"/>
      <c r="B9780"/>
      <c r="C9780"/>
      <c r="D9780"/>
      <c r="E9780"/>
      <c r="F9780"/>
      <c r="G9780"/>
      <c r="H9780"/>
      <c r="I9780"/>
      <c r="J9780"/>
      <c r="K9780"/>
      <c r="L9780"/>
      <c r="M9780"/>
      <c r="N9780"/>
      <c r="O9780"/>
      <c r="P9780"/>
      <c r="Q9780"/>
      <c r="R9780"/>
      <c r="S9780"/>
      <c r="T9780"/>
      <c r="U9780"/>
      <c r="V9780"/>
      <c r="W9780"/>
      <c r="X9780"/>
      <c r="Y9780"/>
      <c r="Z9780"/>
    </row>
    <row r="9781" spans="1:26" x14ac:dyDescent="0.25">
      <c r="A9781"/>
      <c r="B9781"/>
      <c r="C9781"/>
      <c r="D9781"/>
      <c r="E9781"/>
      <c r="F9781"/>
      <c r="G9781"/>
      <c r="H9781"/>
      <c r="I9781"/>
      <c r="J9781"/>
      <c r="K9781"/>
      <c r="L9781"/>
      <c r="M9781"/>
      <c r="N9781"/>
      <c r="O9781"/>
      <c r="P9781"/>
      <c r="Q9781"/>
      <c r="R9781"/>
      <c r="S9781"/>
      <c r="T9781"/>
      <c r="U9781"/>
      <c r="V9781"/>
      <c r="W9781"/>
      <c r="X9781"/>
      <c r="Y9781"/>
      <c r="Z9781"/>
    </row>
    <row r="9782" spans="1:26" x14ac:dyDescent="0.25">
      <c r="A9782"/>
      <c r="B9782"/>
      <c r="C9782"/>
      <c r="D9782"/>
      <c r="E9782"/>
      <c r="F9782"/>
      <c r="G9782"/>
      <c r="H9782"/>
      <c r="I9782"/>
      <c r="J9782"/>
      <c r="K9782"/>
      <c r="L9782"/>
      <c r="M9782"/>
      <c r="N9782"/>
      <c r="O9782"/>
      <c r="P9782"/>
      <c r="Q9782"/>
      <c r="R9782"/>
      <c r="S9782"/>
      <c r="T9782"/>
      <c r="U9782"/>
      <c r="V9782"/>
      <c r="W9782"/>
      <c r="X9782"/>
      <c r="Y9782"/>
      <c r="Z9782"/>
    </row>
    <row r="9783" spans="1:26" x14ac:dyDescent="0.25">
      <c r="A9783"/>
      <c r="B9783"/>
      <c r="C9783"/>
      <c r="D9783"/>
      <c r="E9783"/>
      <c r="F9783"/>
      <c r="G9783"/>
      <c r="H9783"/>
      <c r="I9783"/>
      <c r="J9783"/>
      <c r="K9783"/>
      <c r="L9783"/>
      <c r="M9783"/>
      <c r="N9783"/>
      <c r="O9783"/>
      <c r="P9783"/>
      <c r="Q9783"/>
      <c r="R9783"/>
      <c r="S9783"/>
      <c r="T9783"/>
      <c r="U9783"/>
      <c r="V9783"/>
      <c r="W9783"/>
      <c r="X9783"/>
      <c r="Y9783"/>
      <c r="Z9783"/>
    </row>
    <row r="9784" spans="1:26" x14ac:dyDescent="0.25">
      <c r="A9784"/>
      <c r="B9784"/>
      <c r="C9784"/>
      <c r="D9784"/>
      <c r="E9784"/>
      <c r="F9784"/>
      <c r="G9784"/>
      <c r="H9784"/>
      <c r="I9784"/>
      <c r="J9784"/>
      <c r="K9784"/>
      <c r="L9784"/>
      <c r="M9784"/>
      <c r="N9784"/>
      <c r="O9784"/>
      <c r="P9784"/>
      <c r="Q9784"/>
      <c r="R9784"/>
      <c r="S9784"/>
      <c r="T9784"/>
      <c r="U9784"/>
      <c r="V9784"/>
      <c r="W9784"/>
      <c r="X9784"/>
      <c r="Y9784"/>
      <c r="Z9784"/>
    </row>
    <row r="9785" spans="1:26" x14ac:dyDescent="0.25">
      <c r="A9785"/>
      <c r="B9785"/>
      <c r="C9785"/>
      <c r="D9785"/>
      <c r="E9785"/>
      <c r="F9785"/>
      <c r="G9785"/>
      <c r="H9785"/>
      <c r="I9785"/>
      <c r="J9785"/>
      <c r="K9785"/>
      <c r="L9785"/>
      <c r="M9785"/>
      <c r="N9785"/>
      <c r="O9785"/>
      <c r="P9785"/>
      <c r="Q9785"/>
      <c r="R9785"/>
      <c r="S9785"/>
      <c r="T9785"/>
      <c r="U9785"/>
      <c r="V9785"/>
      <c r="W9785"/>
      <c r="X9785"/>
      <c r="Y9785"/>
      <c r="Z9785"/>
    </row>
    <row r="9786" spans="1:26" x14ac:dyDescent="0.25">
      <c r="A9786"/>
      <c r="B9786"/>
      <c r="C9786"/>
      <c r="D9786"/>
      <c r="E9786"/>
      <c r="F9786"/>
      <c r="G9786"/>
      <c r="H9786"/>
      <c r="I9786"/>
      <c r="J9786"/>
      <c r="K9786"/>
      <c r="L9786"/>
      <c r="M9786"/>
      <c r="N9786"/>
      <c r="O9786"/>
      <c r="P9786"/>
      <c r="Q9786"/>
      <c r="R9786"/>
      <c r="S9786"/>
      <c r="T9786"/>
      <c r="U9786"/>
      <c r="V9786"/>
      <c r="W9786"/>
      <c r="X9786"/>
      <c r="Y9786"/>
      <c r="Z9786"/>
    </row>
    <row r="9787" spans="1:26" x14ac:dyDescent="0.25">
      <c r="A9787"/>
      <c r="B9787"/>
      <c r="C9787"/>
      <c r="D9787"/>
      <c r="E9787"/>
      <c r="F9787"/>
      <c r="G9787"/>
      <c r="H9787"/>
      <c r="I9787"/>
      <c r="J9787"/>
      <c r="K9787"/>
      <c r="L9787"/>
      <c r="M9787"/>
      <c r="N9787"/>
      <c r="O9787"/>
      <c r="P9787"/>
      <c r="Q9787"/>
      <c r="R9787"/>
      <c r="S9787"/>
      <c r="T9787"/>
      <c r="U9787"/>
      <c r="V9787"/>
      <c r="W9787"/>
      <c r="X9787"/>
      <c r="Y9787"/>
      <c r="Z9787"/>
    </row>
    <row r="9788" spans="1:26" x14ac:dyDescent="0.25">
      <c r="A9788"/>
      <c r="B9788"/>
      <c r="C9788"/>
      <c r="D9788"/>
      <c r="E9788"/>
      <c r="F9788"/>
      <c r="G9788"/>
      <c r="H9788"/>
      <c r="I9788"/>
      <c r="J9788"/>
      <c r="K9788"/>
      <c r="L9788"/>
      <c r="M9788"/>
      <c r="N9788"/>
      <c r="O9788"/>
      <c r="P9788"/>
      <c r="Q9788"/>
      <c r="R9788"/>
      <c r="S9788"/>
      <c r="T9788"/>
      <c r="U9788"/>
      <c r="V9788"/>
      <c r="W9788"/>
      <c r="X9788"/>
      <c r="Y9788"/>
      <c r="Z9788"/>
    </row>
    <row r="9789" spans="1:26" x14ac:dyDescent="0.25">
      <c r="A9789"/>
      <c r="B9789"/>
      <c r="C9789"/>
      <c r="D9789"/>
      <c r="E9789"/>
      <c r="F9789"/>
      <c r="G9789"/>
      <c r="H9789"/>
      <c r="I9789"/>
      <c r="J9789"/>
      <c r="K9789"/>
      <c r="L9789"/>
      <c r="M9789"/>
      <c r="N9789"/>
      <c r="O9789"/>
      <c r="P9789"/>
      <c r="Q9789"/>
      <c r="R9789"/>
      <c r="S9789"/>
      <c r="T9789"/>
      <c r="U9789"/>
      <c r="V9789"/>
      <c r="W9789"/>
      <c r="X9789"/>
      <c r="Y9789"/>
      <c r="Z9789"/>
    </row>
    <row r="9790" spans="1:26" x14ac:dyDescent="0.25">
      <c r="A9790"/>
      <c r="B9790"/>
      <c r="C9790"/>
      <c r="D9790"/>
      <c r="E9790"/>
      <c r="F9790"/>
      <c r="G9790"/>
      <c r="H9790"/>
      <c r="I9790"/>
      <c r="J9790"/>
      <c r="K9790"/>
      <c r="L9790"/>
      <c r="M9790"/>
      <c r="N9790"/>
      <c r="O9790"/>
      <c r="P9790"/>
      <c r="Q9790"/>
      <c r="R9790"/>
      <c r="S9790"/>
      <c r="T9790"/>
      <c r="U9790"/>
      <c r="V9790"/>
      <c r="W9790"/>
      <c r="X9790"/>
      <c r="Y9790"/>
      <c r="Z9790"/>
    </row>
    <row r="9791" spans="1:26" x14ac:dyDescent="0.25">
      <c r="A9791"/>
      <c r="B9791"/>
      <c r="C9791"/>
      <c r="D9791"/>
      <c r="E9791"/>
      <c r="F9791"/>
      <c r="G9791"/>
      <c r="H9791"/>
      <c r="I9791"/>
      <c r="J9791"/>
      <c r="K9791"/>
      <c r="L9791"/>
      <c r="M9791"/>
      <c r="N9791"/>
      <c r="O9791"/>
      <c r="P9791"/>
      <c r="Q9791"/>
      <c r="R9791"/>
      <c r="S9791"/>
      <c r="T9791"/>
      <c r="U9791"/>
      <c r="V9791"/>
      <c r="W9791"/>
      <c r="X9791"/>
      <c r="Y9791"/>
      <c r="Z9791"/>
    </row>
    <row r="9792" spans="1:26" x14ac:dyDescent="0.25">
      <c r="A9792"/>
      <c r="B9792"/>
      <c r="C9792"/>
      <c r="D9792"/>
      <c r="E9792"/>
      <c r="F9792"/>
      <c r="G9792"/>
      <c r="H9792"/>
      <c r="I9792"/>
      <c r="J9792"/>
      <c r="K9792"/>
      <c r="L9792"/>
      <c r="M9792"/>
      <c r="N9792"/>
      <c r="O9792"/>
      <c r="P9792"/>
      <c r="Q9792"/>
      <c r="R9792"/>
      <c r="S9792"/>
      <c r="T9792"/>
      <c r="U9792"/>
      <c r="V9792"/>
      <c r="W9792"/>
      <c r="X9792"/>
      <c r="Y9792"/>
      <c r="Z9792"/>
    </row>
    <row r="9793" spans="1:26" x14ac:dyDescent="0.25">
      <c r="A9793"/>
      <c r="B9793"/>
      <c r="C9793"/>
      <c r="D9793"/>
      <c r="E9793"/>
      <c r="F9793"/>
      <c r="G9793"/>
      <c r="H9793"/>
      <c r="I9793"/>
      <c r="J9793"/>
      <c r="K9793"/>
      <c r="L9793"/>
      <c r="M9793"/>
      <c r="N9793"/>
      <c r="O9793"/>
      <c r="P9793"/>
      <c r="Q9793"/>
      <c r="R9793"/>
      <c r="S9793"/>
      <c r="T9793"/>
      <c r="U9793"/>
      <c r="V9793"/>
      <c r="W9793"/>
      <c r="X9793"/>
      <c r="Y9793"/>
      <c r="Z9793"/>
    </row>
    <row r="9794" spans="1:26" x14ac:dyDescent="0.25">
      <c r="A9794"/>
      <c r="B9794"/>
      <c r="C9794"/>
      <c r="D9794"/>
      <c r="E9794"/>
      <c r="F9794"/>
      <c r="G9794"/>
      <c r="H9794"/>
      <c r="I9794"/>
      <c r="J9794"/>
      <c r="K9794"/>
      <c r="L9794"/>
      <c r="M9794"/>
      <c r="N9794"/>
      <c r="O9794"/>
      <c r="P9794"/>
      <c r="Q9794"/>
      <c r="R9794"/>
      <c r="S9794"/>
      <c r="T9794"/>
      <c r="U9794"/>
      <c r="V9794"/>
      <c r="W9794"/>
      <c r="X9794"/>
      <c r="Y9794"/>
      <c r="Z9794"/>
    </row>
    <row r="9795" spans="1:26" x14ac:dyDescent="0.25">
      <c r="A9795"/>
      <c r="B9795"/>
      <c r="C9795"/>
      <c r="D9795"/>
      <c r="E9795"/>
      <c r="F9795"/>
      <c r="G9795"/>
      <c r="H9795"/>
      <c r="I9795"/>
      <c r="J9795"/>
      <c r="K9795"/>
      <c r="L9795"/>
      <c r="M9795"/>
      <c r="N9795"/>
      <c r="O9795"/>
      <c r="P9795"/>
      <c r="Q9795"/>
      <c r="R9795"/>
      <c r="S9795"/>
      <c r="T9795"/>
      <c r="U9795"/>
      <c r="V9795"/>
      <c r="W9795"/>
      <c r="X9795"/>
      <c r="Y9795"/>
      <c r="Z9795"/>
    </row>
    <row r="9796" spans="1:26" x14ac:dyDescent="0.25">
      <c r="A9796"/>
      <c r="B9796"/>
      <c r="C9796"/>
      <c r="D9796"/>
      <c r="E9796"/>
      <c r="F9796"/>
      <c r="G9796"/>
      <c r="H9796"/>
      <c r="I9796"/>
      <c r="J9796"/>
      <c r="K9796"/>
      <c r="L9796"/>
      <c r="M9796"/>
      <c r="N9796"/>
      <c r="O9796"/>
      <c r="P9796"/>
      <c r="Q9796"/>
      <c r="R9796"/>
      <c r="S9796"/>
      <c r="T9796"/>
      <c r="U9796"/>
      <c r="V9796"/>
      <c r="W9796"/>
      <c r="X9796"/>
      <c r="Y9796"/>
      <c r="Z9796"/>
    </row>
    <row r="9797" spans="1:26" x14ac:dyDescent="0.25">
      <c r="A9797"/>
      <c r="B9797"/>
      <c r="C9797"/>
      <c r="D9797"/>
      <c r="E9797"/>
      <c r="F9797"/>
      <c r="G9797"/>
      <c r="H9797"/>
      <c r="I9797"/>
      <c r="J9797"/>
      <c r="K9797"/>
      <c r="L9797"/>
      <c r="M9797"/>
      <c r="N9797"/>
      <c r="O9797"/>
      <c r="P9797"/>
      <c r="Q9797"/>
      <c r="R9797"/>
      <c r="S9797"/>
      <c r="T9797"/>
      <c r="U9797"/>
      <c r="V9797"/>
      <c r="W9797"/>
      <c r="X9797"/>
      <c r="Y9797"/>
      <c r="Z9797"/>
    </row>
    <row r="9798" spans="1:26" x14ac:dyDescent="0.25">
      <c r="A9798"/>
      <c r="B9798"/>
      <c r="C9798"/>
      <c r="D9798"/>
      <c r="E9798"/>
      <c r="F9798"/>
      <c r="G9798"/>
      <c r="H9798"/>
      <c r="I9798"/>
      <c r="J9798"/>
      <c r="K9798"/>
      <c r="L9798"/>
      <c r="M9798"/>
      <c r="N9798"/>
      <c r="O9798"/>
      <c r="P9798"/>
      <c r="Q9798"/>
      <c r="R9798"/>
      <c r="S9798"/>
      <c r="T9798"/>
      <c r="U9798"/>
      <c r="V9798"/>
      <c r="W9798"/>
      <c r="X9798"/>
      <c r="Y9798"/>
      <c r="Z9798"/>
    </row>
    <row r="9799" spans="1:26" x14ac:dyDescent="0.25">
      <c r="A9799"/>
      <c r="B9799"/>
      <c r="C9799"/>
      <c r="D9799"/>
      <c r="E9799"/>
      <c r="F9799"/>
      <c r="G9799"/>
      <c r="H9799"/>
      <c r="I9799"/>
      <c r="J9799"/>
      <c r="K9799"/>
      <c r="L9799"/>
      <c r="M9799"/>
      <c r="N9799"/>
      <c r="O9799"/>
      <c r="P9799"/>
      <c r="Q9799"/>
      <c r="R9799"/>
      <c r="S9799"/>
      <c r="T9799"/>
      <c r="U9799"/>
      <c r="V9799"/>
      <c r="W9799"/>
      <c r="X9799"/>
      <c r="Y9799"/>
      <c r="Z9799"/>
    </row>
    <row r="9800" spans="1:26" x14ac:dyDescent="0.25">
      <c r="A9800"/>
      <c r="B9800"/>
      <c r="C9800"/>
      <c r="D9800"/>
      <c r="E9800"/>
      <c r="F9800"/>
      <c r="G9800"/>
      <c r="H9800"/>
      <c r="I9800"/>
      <c r="J9800"/>
      <c r="K9800"/>
      <c r="L9800"/>
      <c r="M9800"/>
      <c r="N9800"/>
      <c r="O9800"/>
      <c r="P9800"/>
      <c r="Q9800"/>
      <c r="R9800"/>
      <c r="S9800"/>
      <c r="T9800"/>
      <c r="U9800"/>
      <c r="V9800"/>
      <c r="W9800"/>
      <c r="X9800"/>
      <c r="Y9800"/>
      <c r="Z9800"/>
    </row>
    <row r="9801" spans="1:26" x14ac:dyDescent="0.25">
      <c r="A9801"/>
      <c r="B9801"/>
      <c r="C9801"/>
      <c r="D9801"/>
      <c r="E9801"/>
      <c r="F9801"/>
      <c r="G9801"/>
      <c r="H9801"/>
      <c r="I9801"/>
      <c r="J9801"/>
      <c r="K9801"/>
      <c r="L9801"/>
      <c r="M9801"/>
      <c r="N9801"/>
      <c r="O9801"/>
      <c r="P9801"/>
      <c r="Q9801"/>
      <c r="R9801"/>
      <c r="S9801"/>
      <c r="T9801"/>
      <c r="U9801"/>
      <c r="V9801"/>
      <c r="W9801"/>
      <c r="X9801"/>
      <c r="Y9801"/>
      <c r="Z9801"/>
    </row>
    <row r="9802" spans="1:26" x14ac:dyDescent="0.25">
      <c r="A9802"/>
      <c r="B9802"/>
      <c r="C9802"/>
      <c r="D9802"/>
      <c r="E9802"/>
      <c r="F9802"/>
      <c r="G9802"/>
      <c r="H9802"/>
      <c r="I9802"/>
      <c r="J9802"/>
      <c r="K9802"/>
      <c r="L9802"/>
      <c r="M9802"/>
      <c r="N9802"/>
      <c r="O9802"/>
      <c r="P9802"/>
      <c r="Q9802"/>
      <c r="R9802"/>
      <c r="S9802"/>
      <c r="T9802"/>
      <c r="U9802"/>
      <c r="V9802"/>
      <c r="W9802"/>
      <c r="X9802"/>
      <c r="Y9802"/>
      <c r="Z9802"/>
    </row>
    <row r="9803" spans="1:26" x14ac:dyDescent="0.25">
      <c r="A9803"/>
      <c r="B9803"/>
      <c r="C9803"/>
      <c r="D9803"/>
      <c r="E9803"/>
      <c r="F9803"/>
      <c r="G9803"/>
      <c r="H9803"/>
      <c r="I9803"/>
      <c r="J9803"/>
      <c r="K9803"/>
      <c r="L9803"/>
      <c r="M9803"/>
      <c r="N9803"/>
      <c r="O9803"/>
      <c r="P9803"/>
      <c r="Q9803"/>
      <c r="R9803"/>
      <c r="S9803"/>
      <c r="T9803"/>
      <c r="U9803"/>
      <c r="V9803"/>
      <c r="W9803"/>
      <c r="X9803"/>
      <c r="Y9803"/>
      <c r="Z9803"/>
    </row>
    <row r="9804" spans="1:26" x14ac:dyDescent="0.25">
      <c r="A9804"/>
      <c r="B9804"/>
      <c r="C9804"/>
      <c r="D9804"/>
      <c r="E9804"/>
      <c r="F9804"/>
      <c r="G9804"/>
      <c r="H9804"/>
      <c r="I9804"/>
      <c r="J9804"/>
      <c r="K9804"/>
      <c r="L9804"/>
      <c r="M9804"/>
      <c r="N9804"/>
      <c r="O9804"/>
      <c r="P9804"/>
      <c r="Q9804"/>
      <c r="R9804"/>
      <c r="S9804"/>
      <c r="T9804"/>
      <c r="U9804"/>
      <c r="V9804"/>
      <c r="W9804"/>
      <c r="X9804"/>
      <c r="Y9804"/>
      <c r="Z9804"/>
    </row>
    <row r="9805" spans="1:26" x14ac:dyDescent="0.25">
      <c r="A9805"/>
      <c r="B9805"/>
      <c r="C9805"/>
      <c r="D9805"/>
      <c r="E9805"/>
      <c r="F9805"/>
      <c r="G9805"/>
      <c r="H9805"/>
      <c r="I9805"/>
      <c r="J9805"/>
      <c r="K9805"/>
      <c r="L9805"/>
      <c r="M9805"/>
      <c r="N9805"/>
      <c r="O9805"/>
      <c r="P9805"/>
      <c r="Q9805"/>
      <c r="R9805"/>
      <c r="S9805"/>
      <c r="T9805"/>
      <c r="U9805"/>
      <c r="V9805"/>
      <c r="W9805"/>
      <c r="X9805"/>
      <c r="Y9805"/>
      <c r="Z9805"/>
    </row>
    <row r="9806" spans="1:26" x14ac:dyDescent="0.25">
      <c r="A9806"/>
      <c r="B9806"/>
      <c r="C9806"/>
      <c r="D9806"/>
      <c r="E9806"/>
      <c r="F9806"/>
      <c r="G9806"/>
      <c r="H9806"/>
      <c r="I9806"/>
      <c r="J9806"/>
      <c r="K9806"/>
      <c r="L9806"/>
      <c r="M9806"/>
      <c r="N9806"/>
      <c r="O9806"/>
      <c r="P9806"/>
      <c r="Q9806"/>
      <c r="R9806"/>
      <c r="S9806"/>
      <c r="T9806"/>
      <c r="U9806"/>
      <c r="V9806"/>
      <c r="W9806"/>
      <c r="X9806"/>
      <c r="Y9806"/>
      <c r="Z9806"/>
    </row>
    <row r="9807" spans="1:26" x14ac:dyDescent="0.25">
      <c r="A9807"/>
      <c r="B9807"/>
      <c r="C9807"/>
      <c r="D9807"/>
      <c r="E9807"/>
      <c r="F9807"/>
      <c r="G9807"/>
      <c r="H9807"/>
      <c r="I9807"/>
      <c r="J9807"/>
      <c r="K9807"/>
      <c r="L9807"/>
      <c r="M9807"/>
      <c r="N9807"/>
      <c r="O9807"/>
      <c r="P9807"/>
      <c r="Q9807"/>
      <c r="R9807"/>
      <c r="S9807"/>
      <c r="T9807"/>
      <c r="U9807"/>
      <c r="V9807"/>
      <c r="W9807"/>
      <c r="X9807"/>
      <c r="Y9807"/>
      <c r="Z9807"/>
    </row>
    <row r="9808" spans="1:26" x14ac:dyDescent="0.25">
      <c r="A9808"/>
      <c r="B9808"/>
      <c r="C9808"/>
      <c r="D9808"/>
      <c r="E9808"/>
      <c r="F9808"/>
      <c r="G9808"/>
      <c r="H9808"/>
      <c r="I9808"/>
      <c r="J9808"/>
      <c r="K9808"/>
      <c r="L9808"/>
      <c r="M9808"/>
      <c r="N9808"/>
      <c r="O9808"/>
      <c r="P9808"/>
      <c r="Q9808"/>
      <c r="R9808"/>
      <c r="S9808"/>
      <c r="T9808"/>
      <c r="U9808"/>
      <c r="V9808"/>
      <c r="W9808"/>
      <c r="X9808"/>
      <c r="Y9808"/>
      <c r="Z9808"/>
    </row>
    <row r="9809" spans="1:26" x14ac:dyDescent="0.25">
      <c r="A9809"/>
      <c r="B9809"/>
      <c r="C9809"/>
      <c r="D9809"/>
      <c r="E9809"/>
      <c r="F9809"/>
      <c r="G9809"/>
      <c r="H9809"/>
      <c r="I9809"/>
      <c r="J9809"/>
      <c r="K9809"/>
      <c r="L9809"/>
      <c r="M9809"/>
      <c r="N9809"/>
      <c r="O9809"/>
      <c r="P9809"/>
      <c r="Q9809"/>
      <c r="R9809"/>
      <c r="S9809"/>
      <c r="T9809"/>
      <c r="U9809"/>
      <c r="V9809"/>
      <c r="W9809"/>
      <c r="X9809"/>
      <c r="Y9809"/>
      <c r="Z9809"/>
    </row>
    <row r="9810" spans="1:26" x14ac:dyDescent="0.25">
      <c r="A9810"/>
      <c r="B9810"/>
      <c r="C9810"/>
      <c r="D9810"/>
      <c r="E9810"/>
      <c r="F9810"/>
      <c r="G9810"/>
      <c r="H9810"/>
      <c r="I9810"/>
      <c r="J9810"/>
      <c r="K9810"/>
      <c r="L9810"/>
      <c r="M9810"/>
      <c r="N9810"/>
      <c r="O9810"/>
      <c r="P9810"/>
      <c r="Q9810"/>
      <c r="R9810"/>
      <c r="S9810"/>
      <c r="T9810"/>
      <c r="U9810"/>
      <c r="V9810"/>
      <c r="W9810"/>
      <c r="X9810"/>
      <c r="Y9810"/>
      <c r="Z9810"/>
    </row>
    <row r="9811" spans="1:26" x14ac:dyDescent="0.25">
      <c r="A9811"/>
      <c r="B9811"/>
      <c r="C9811"/>
      <c r="D9811"/>
      <c r="E9811"/>
      <c r="F9811"/>
      <c r="G9811"/>
      <c r="H9811"/>
      <c r="I9811"/>
      <c r="J9811"/>
      <c r="K9811"/>
      <c r="L9811"/>
      <c r="M9811"/>
      <c r="N9811"/>
      <c r="O9811"/>
      <c r="P9811"/>
      <c r="Q9811"/>
      <c r="R9811"/>
      <c r="S9811"/>
      <c r="T9811"/>
      <c r="U9811"/>
      <c r="V9811"/>
      <c r="W9811"/>
      <c r="X9811"/>
      <c r="Y9811"/>
      <c r="Z9811"/>
    </row>
    <row r="9812" spans="1:26" x14ac:dyDescent="0.25">
      <c r="A9812"/>
      <c r="B9812"/>
      <c r="C9812"/>
      <c r="D9812"/>
      <c r="E9812"/>
      <c r="F9812"/>
      <c r="G9812"/>
      <c r="H9812"/>
      <c r="I9812"/>
      <c r="J9812"/>
      <c r="K9812"/>
      <c r="L9812"/>
      <c r="M9812"/>
      <c r="N9812"/>
      <c r="O9812"/>
      <c r="P9812"/>
      <c r="Q9812"/>
      <c r="R9812"/>
      <c r="S9812"/>
      <c r="T9812"/>
      <c r="U9812"/>
      <c r="V9812"/>
      <c r="W9812"/>
      <c r="X9812"/>
      <c r="Y9812"/>
      <c r="Z9812"/>
    </row>
    <row r="9813" spans="1:26" x14ac:dyDescent="0.25">
      <c r="A9813"/>
      <c r="B9813"/>
      <c r="C9813"/>
      <c r="D9813"/>
      <c r="E9813"/>
      <c r="F9813"/>
      <c r="G9813"/>
      <c r="H9813"/>
      <c r="I9813"/>
      <c r="J9813"/>
      <c r="K9813"/>
      <c r="L9813"/>
      <c r="M9813"/>
      <c r="N9813"/>
      <c r="O9813"/>
      <c r="P9813"/>
      <c r="Q9813"/>
      <c r="R9813"/>
      <c r="S9813"/>
      <c r="T9813"/>
      <c r="U9813"/>
      <c r="V9813"/>
      <c r="W9813"/>
      <c r="X9813"/>
      <c r="Y9813"/>
      <c r="Z9813"/>
    </row>
    <row r="9814" spans="1:26" x14ac:dyDescent="0.25">
      <c r="A9814"/>
      <c r="B9814"/>
      <c r="C9814"/>
      <c r="D9814"/>
      <c r="E9814"/>
      <c r="F9814"/>
      <c r="G9814"/>
      <c r="H9814"/>
      <c r="I9814"/>
      <c r="J9814"/>
      <c r="K9814"/>
      <c r="L9814"/>
      <c r="M9814"/>
      <c r="N9814"/>
      <c r="O9814"/>
      <c r="P9814"/>
      <c r="Q9814"/>
      <c r="R9814"/>
      <c r="S9814"/>
      <c r="T9814"/>
      <c r="U9814"/>
      <c r="V9814"/>
      <c r="W9814"/>
      <c r="X9814"/>
      <c r="Y9814"/>
      <c r="Z9814"/>
    </row>
    <row r="9815" spans="1:26" x14ac:dyDescent="0.25">
      <c r="A9815"/>
      <c r="B9815"/>
      <c r="C9815"/>
      <c r="D9815"/>
      <c r="E9815"/>
      <c r="F9815"/>
      <c r="G9815"/>
      <c r="H9815"/>
      <c r="I9815"/>
      <c r="J9815"/>
      <c r="K9815"/>
      <c r="L9815"/>
      <c r="M9815"/>
      <c r="N9815"/>
      <c r="O9815"/>
      <c r="P9815"/>
      <c r="Q9815"/>
      <c r="R9815"/>
      <c r="S9815"/>
      <c r="T9815"/>
      <c r="U9815"/>
      <c r="V9815"/>
      <c r="W9815"/>
      <c r="X9815"/>
      <c r="Y9815"/>
      <c r="Z9815"/>
    </row>
    <row r="9816" spans="1:26" x14ac:dyDescent="0.25">
      <c r="A9816"/>
      <c r="B9816"/>
      <c r="C9816"/>
      <c r="D9816"/>
      <c r="E9816"/>
      <c r="F9816"/>
      <c r="G9816"/>
      <c r="H9816"/>
      <c r="I9816"/>
      <c r="J9816"/>
      <c r="K9816"/>
      <c r="L9816"/>
      <c r="M9816"/>
      <c r="N9816"/>
      <c r="O9816"/>
      <c r="P9816"/>
      <c r="Q9816"/>
      <c r="R9816"/>
      <c r="S9816"/>
      <c r="T9816"/>
      <c r="U9816"/>
      <c r="V9816"/>
      <c r="W9816"/>
      <c r="X9816"/>
      <c r="Y9816"/>
      <c r="Z9816"/>
    </row>
    <row r="9817" spans="1:26" x14ac:dyDescent="0.25">
      <c r="A9817"/>
      <c r="B9817"/>
      <c r="C9817"/>
      <c r="D9817"/>
      <c r="E9817"/>
      <c r="F9817"/>
      <c r="G9817"/>
      <c r="H9817"/>
      <c r="I9817"/>
      <c r="J9817"/>
      <c r="K9817"/>
      <c r="L9817"/>
      <c r="M9817"/>
      <c r="N9817"/>
      <c r="O9817"/>
      <c r="P9817"/>
      <c r="Q9817"/>
      <c r="R9817"/>
      <c r="S9817"/>
      <c r="T9817"/>
      <c r="U9817"/>
      <c r="V9817"/>
      <c r="W9817"/>
      <c r="X9817"/>
      <c r="Y9817"/>
      <c r="Z9817"/>
    </row>
    <row r="9818" spans="1:26" x14ac:dyDescent="0.25">
      <c r="A9818"/>
      <c r="B9818"/>
      <c r="C9818"/>
      <c r="D9818"/>
      <c r="E9818"/>
      <c r="F9818"/>
      <c r="G9818"/>
      <c r="H9818"/>
      <c r="I9818"/>
      <c r="J9818"/>
      <c r="K9818"/>
      <c r="L9818"/>
      <c r="M9818"/>
      <c r="N9818"/>
      <c r="O9818"/>
      <c r="P9818"/>
      <c r="Q9818"/>
      <c r="R9818"/>
      <c r="S9818"/>
      <c r="T9818"/>
      <c r="U9818"/>
      <c r="V9818"/>
      <c r="W9818"/>
      <c r="X9818"/>
      <c r="Y9818"/>
      <c r="Z9818"/>
    </row>
    <row r="9819" spans="1:26" x14ac:dyDescent="0.25">
      <c r="A9819"/>
      <c r="B9819"/>
      <c r="C9819"/>
      <c r="D9819"/>
      <c r="E9819"/>
      <c r="F9819"/>
      <c r="G9819"/>
      <c r="H9819"/>
      <c r="I9819"/>
      <c r="J9819"/>
      <c r="K9819"/>
      <c r="L9819"/>
      <c r="M9819"/>
      <c r="N9819"/>
      <c r="O9819"/>
      <c r="P9819"/>
      <c r="Q9819"/>
      <c r="R9819"/>
      <c r="S9819"/>
      <c r="T9819"/>
      <c r="U9819"/>
      <c r="V9819"/>
      <c r="W9819"/>
      <c r="X9819"/>
      <c r="Y9819"/>
      <c r="Z9819"/>
    </row>
    <row r="9820" spans="1:26" x14ac:dyDescent="0.25">
      <c r="A9820"/>
      <c r="B9820"/>
      <c r="C9820"/>
      <c r="D9820"/>
      <c r="E9820"/>
      <c r="F9820"/>
      <c r="G9820"/>
      <c r="H9820"/>
      <c r="I9820"/>
      <c r="J9820"/>
      <c r="K9820"/>
      <c r="L9820"/>
      <c r="M9820"/>
      <c r="N9820"/>
      <c r="O9820"/>
      <c r="P9820"/>
      <c r="Q9820"/>
      <c r="R9820"/>
      <c r="S9820"/>
      <c r="T9820"/>
      <c r="U9820"/>
      <c r="V9820"/>
      <c r="W9820"/>
      <c r="X9820"/>
      <c r="Y9820"/>
      <c r="Z9820"/>
    </row>
    <row r="9821" spans="1:26" x14ac:dyDescent="0.25">
      <c r="A9821"/>
      <c r="B9821"/>
      <c r="C9821"/>
      <c r="D9821"/>
      <c r="E9821"/>
      <c r="F9821"/>
      <c r="G9821"/>
      <c r="H9821"/>
      <c r="I9821"/>
      <c r="J9821"/>
      <c r="K9821"/>
      <c r="L9821"/>
      <c r="M9821"/>
      <c r="N9821"/>
      <c r="O9821"/>
      <c r="P9821"/>
      <c r="Q9821"/>
      <c r="R9821"/>
      <c r="S9821"/>
      <c r="T9821"/>
      <c r="U9821"/>
      <c r="V9821"/>
      <c r="W9821"/>
      <c r="X9821"/>
      <c r="Y9821"/>
      <c r="Z9821"/>
    </row>
    <row r="9822" spans="1:26" x14ac:dyDescent="0.25">
      <c r="A9822"/>
      <c r="B9822"/>
      <c r="C9822"/>
      <c r="D9822"/>
      <c r="E9822"/>
      <c r="F9822"/>
      <c r="G9822"/>
      <c r="H9822"/>
      <c r="I9822"/>
      <c r="J9822"/>
      <c r="K9822"/>
      <c r="L9822"/>
      <c r="M9822"/>
      <c r="N9822"/>
      <c r="O9822"/>
      <c r="P9822"/>
      <c r="Q9822"/>
      <c r="R9822"/>
      <c r="S9822"/>
      <c r="T9822"/>
      <c r="U9822"/>
      <c r="V9822"/>
      <c r="W9822"/>
      <c r="X9822"/>
      <c r="Y9822"/>
      <c r="Z9822"/>
    </row>
    <row r="9823" spans="1:26" x14ac:dyDescent="0.25">
      <c r="A9823"/>
      <c r="B9823"/>
      <c r="C9823"/>
      <c r="D9823"/>
      <c r="E9823"/>
      <c r="F9823"/>
      <c r="G9823"/>
      <c r="H9823"/>
      <c r="I9823"/>
      <c r="J9823"/>
      <c r="K9823"/>
      <c r="L9823"/>
      <c r="M9823"/>
      <c r="N9823"/>
      <c r="O9823"/>
      <c r="P9823"/>
      <c r="Q9823"/>
      <c r="R9823"/>
      <c r="S9823"/>
      <c r="T9823"/>
      <c r="U9823"/>
      <c r="V9823"/>
      <c r="W9823"/>
      <c r="X9823"/>
      <c r="Y9823"/>
      <c r="Z9823"/>
    </row>
    <row r="9824" spans="1:26" x14ac:dyDescent="0.25">
      <c r="A9824"/>
      <c r="B9824"/>
      <c r="C9824"/>
      <c r="D9824"/>
      <c r="E9824"/>
      <c r="F9824"/>
      <c r="G9824"/>
      <c r="H9824"/>
      <c r="I9824"/>
      <c r="J9824"/>
      <c r="K9824"/>
      <c r="L9824"/>
      <c r="M9824"/>
      <c r="N9824"/>
      <c r="O9824"/>
      <c r="P9824"/>
      <c r="Q9824"/>
      <c r="R9824"/>
      <c r="S9824"/>
      <c r="T9824"/>
      <c r="U9824"/>
      <c r="V9824"/>
      <c r="W9824"/>
      <c r="X9824"/>
      <c r="Y9824"/>
      <c r="Z9824"/>
    </row>
    <row r="9825" spans="1:26" x14ac:dyDescent="0.25">
      <c r="A9825"/>
      <c r="B9825"/>
      <c r="C9825"/>
      <c r="D9825"/>
      <c r="E9825"/>
      <c r="F9825"/>
      <c r="G9825"/>
      <c r="H9825"/>
      <c r="I9825"/>
      <c r="J9825"/>
      <c r="K9825"/>
      <c r="L9825"/>
      <c r="M9825"/>
      <c r="N9825"/>
      <c r="O9825"/>
      <c r="P9825"/>
      <c r="Q9825"/>
      <c r="R9825"/>
      <c r="S9825"/>
      <c r="T9825"/>
      <c r="U9825"/>
      <c r="V9825"/>
      <c r="W9825"/>
      <c r="X9825"/>
      <c r="Y9825"/>
      <c r="Z9825"/>
    </row>
    <row r="9826" spans="1:26" x14ac:dyDescent="0.25">
      <c r="A9826"/>
      <c r="B9826"/>
      <c r="C9826"/>
      <c r="D9826"/>
      <c r="E9826"/>
      <c r="F9826"/>
      <c r="G9826"/>
      <c r="H9826"/>
      <c r="I9826"/>
      <c r="J9826"/>
      <c r="K9826"/>
      <c r="L9826"/>
      <c r="M9826"/>
      <c r="N9826"/>
      <c r="O9826"/>
      <c r="P9826"/>
      <c r="Q9826"/>
      <c r="R9826"/>
      <c r="S9826"/>
      <c r="T9826"/>
      <c r="U9826"/>
      <c r="V9826"/>
      <c r="W9826"/>
      <c r="X9826"/>
      <c r="Y9826"/>
      <c r="Z9826"/>
    </row>
    <row r="9827" spans="1:26" x14ac:dyDescent="0.25">
      <c r="A9827"/>
      <c r="B9827"/>
      <c r="C9827"/>
      <c r="D9827"/>
      <c r="E9827"/>
      <c r="F9827"/>
      <c r="G9827"/>
      <c r="H9827"/>
      <c r="I9827"/>
      <c r="J9827"/>
      <c r="K9827"/>
      <c r="L9827"/>
      <c r="M9827"/>
      <c r="N9827"/>
      <c r="O9827"/>
      <c r="P9827"/>
      <c r="Q9827"/>
      <c r="R9827"/>
      <c r="S9827"/>
      <c r="T9827"/>
      <c r="U9827"/>
      <c r="V9827"/>
      <c r="W9827"/>
      <c r="X9827"/>
      <c r="Y9827"/>
      <c r="Z9827"/>
    </row>
    <row r="9828" spans="1:26" x14ac:dyDescent="0.25">
      <c r="A9828"/>
      <c r="B9828"/>
      <c r="C9828"/>
      <c r="D9828"/>
      <c r="E9828"/>
      <c r="F9828"/>
      <c r="G9828"/>
      <c r="H9828"/>
      <c r="I9828"/>
      <c r="J9828"/>
      <c r="K9828"/>
      <c r="L9828"/>
      <c r="M9828"/>
      <c r="N9828"/>
      <c r="O9828"/>
      <c r="P9828"/>
      <c r="Q9828"/>
      <c r="R9828"/>
      <c r="S9828"/>
      <c r="T9828"/>
      <c r="U9828"/>
      <c r="V9828"/>
      <c r="W9828"/>
      <c r="X9828"/>
      <c r="Y9828"/>
      <c r="Z9828"/>
    </row>
    <row r="9829" spans="1:26" x14ac:dyDescent="0.25">
      <c r="A9829"/>
      <c r="B9829"/>
      <c r="C9829"/>
      <c r="D9829"/>
      <c r="E9829"/>
      <c r="F9829"/>
      <c r="G9829"/>
      <c r="H9829"/>
      <c r="I9829"/>
      <c r="J9829"/>
      <c r="K9829"/>
      <c r="L9829"/>
      <c r="M9829"/>
      <c r="N9829"/>
      <c r="O9829"/>
      <c r="P9829"/>
      <c r="Q9829"/>
      <c r="R9829"/>
      <c r="S9829"/>
      <c r="T9829"/>
      <c r="U9829"/>
      <c r="V9829"/>
      <c r="W9829"/>
      <c r="X9829"/>
      <c r="Y9829"/>
      <c r="Z9829"/>
    </row>
    <row r="9830" spans="1:26" x14ac:dyDescent="0.25">
      <c r="A9830"/>
      <c r="B9830"/>
      <c r="C9830"/>
      <c r="D9830"/>
      <c r="E9830"/>
      <c r="F9830"/>
      <c r="G9830"/>
      <c r="H9830"/>
      <c r="I9830"/>
      <c r="J9830"/>
      <c r="K9830"/>
      <c r="L9830"/>
      <c r="M9830"/>
      <c r="N9830"/>
      <c r="O9830"/>
      <c r="P9830"/>
      <c r="Q9830"/>
      <c r="R9830"/>
      <c r="S9830"/>
      <c r="T9830"/>
      <c r="U9830"/>
      <c r="V9830"/>
      <c r="W9830"/>
      <c r="X9830"/>
      <c r="Y9830"/>
      <c r="Z9830"/>
    </row>
    <row r="9831" spans="1:26" x14ac:dyDescent="0.25">
      <c r="A9831"/>
      <c r="B9831"/>
      <c r="C9831"/>
      <c r="D9831"/>
      <c r="E9831"/>
      <c r="F9831"/>
      <c r="G9831"/>
      <c r="H9831"/>
      <c r="I9831"/>
      <c r="J9831"/>
      <c r="K9831"/>
      <c r="L9831"/>
      <c r="M9831"/>
      <c r="N9831"/>
      <c r="O9831"/>
      <c r="P9831"/>
      <c r="Q9831"/>
      <c r="R9831"/>
      <c r="S9831"/>
      <c r="T9831"/>
      <c r="U9831"/>
      <c r="V9831"/>
      <c r="W9831"/>
      <c r="X9831"/>
      <c r="Y9831"/>
      <c r="Z9831"/>
    </row>
    <row r="9832" spans="1:26" x14ac:dyDescent="0.25">
      <c r="A9832"/>
      <c r="B9832"/>
      <c r="C9832"/>
      <c r="D9832"/>
      <c r="E9832"/>
      <c r="F9832"/>
      <c r="G9832"/>
      <c r="H9832"/>
      <c r="I9832"/>
      <c r="J9832"/>
      <c r="K9832"/>
      <c r="L9832"/>
      <c r="M9832"/>
      <c r="N9832"/>
      <c r="O9832"/>
      <c r="P9832"/>
      <c r="Q9832"/>
      <c r="R9832"/>
      <c r="S9832"/>
      <c r="T9832"/>
      <c r="U9832"/>
      <c r="V9832"/>
      <c r="W9832"/>
      <c r="X9832"/>
      <c r="Y9832"/>
      <c r="Z9832"/>
    </row>
    <row r="9833" spans="1:26" x14ac:dyDescent="0.25">
      <c r="A9833"/>
      <c r="B9833"/>
      <c r="C9833"/>
      <c r="D9833"/>
      <c r="E9833"/>
      <c r="F9833"/>
      <c r="G9833"/>
      <c r="H9833"/>
      <c r="I9833"/>
      <c r="J9833"/>
      <c r="K9833"/>
      <c r="L9833"/>
      <c r="M9833"/>
      <c r="N9833"/>
      <c r="O9833"/>
      <c r="P9833"/>
      <c r="Q9833"/>
      <c r="R9833"/>
      <c r="S9833"/>
      <c r="T9833"/>
      <c r="U9833"/>
      <c r="V9833"/>
      <c r="W9833"/>
      <c r="X9833"/>
      <c r="Y9833"/>
      <c r="Z9833"/>
    </row>
    <row r="9834" spans="1:26" x14ac:dyDescent="0.25">
      <c r="A9834"/>
      <c r="B9834"/>
      <c r="C9834"/>
      <c r="D9834"/>
      <c r="E9834"/>
      <c r="F9834"/>
      <c r="G9834"/>
      <c r="H9834"/>
      <c r="I9834"/>
      <c r="J9834"/>
      <c r="K9834"/>
      <c r="L9834"/>
      <c r="M9834"/>
      <c r="N9834"/>
      <c r="O9834"/>
      <c r="P9834"/>
      <c r="Q9834"/>
      <c r="R9834"/>
      <c r="S9834"/>
      <c r="T9834"/>
      <c r="U9834"/>
      <c r="V9834"/>
      <c r="W9834"/>
      <c r="X9834"/>
      <c r="Y9834"/>
      <c r="Z9834"/>
    </row>
    <row r="9835" spans="1:26" x14ac:dyDescent="0.25">
      <c r="A9835"/>
      <c r="B9835"/>
      <c r="C9835"/>
      <c r="D9835"/>
      <c r="E9835"/>
      <c r="F9835"/>
      <c r="G9835"/>
      <c r="H9835"/>
      <c r="I9835"/>
      <c r="J9835"/>
      <c r="K9835"/>
      <c r="L9835"/>
      <c r="M9835"/>
      <c r="N9835"/>
      <c r="O9835"/>
      <c r="P9835"/>
      <c r="Q9835"/>
      <c r="R9835"/>
      <c r="S9835"/>
      <c r="T9835"/>
      <c r="U9835"/>
      <c r="V9835"/>
      <c r="W9835"/>
      <c r="X9835"/>
      <c r="Y9835"/>
      <c r="Z9835"/>
    </row>
    <row r="9836" spans="1:26" x14ac:dyDescent="0.25">
      <c r="A9836"/>
      <c r="B9836"/>
      <c r="C9836"/>
      <c r="D9836"/>
      <c r="E9836"/>
      <c r="F9836"/>
      <c r="G9836"/>
      <c r="H9836"/>
      <c r="I9836"/>
      <c r="J9836"/>
      <c r="K9836"/>
      <c r="L9836"/>
      <c r="M9836"/>
      <c r="N9836"/>
      <c r="O9836"/>
      <c r="P9836"/>
      <c r="Q9836"/>
      <c r="R9836"/>
      <c r="S9836"/>
      <c r="T9836"/>
      <c r="U9836"/>
      <c r="V9836"/>
      <c r="W9836"/>
      <c r="X9836"/>
      <c r="Y9836"/>
      <c r="Z9836"/>
    </row>
    <row r="9837" spans="1:26" x14ac:dyDescent="0.25">
      <c r="A9837"/>
      <c r="B9837"/>
      <c r="C9837"/>
      <c r="D9837"/>
      <c r="E9837"/>
      <c r="F9837"/>
      <c r="G9837"/>
      <c r="H9837"/>
      <c r="I9837"/>
      <c r="J9837"/>
      <c r="K9837"/>
      <c r="L9837"/>
      <c r="M9837"/>
      <c r="N9837"/>
      <c r="O9837"/>
      <c r="P9837"/>
      <c r="Q9837"/>
      <c r="R9837"/>
      <c r="S9837"/>
      <c r="T9837"/>
      <c r="U9837"/>
      <c r="V9837"/>
      <c r="W9837"/>
      <c r="X9837"/>
      <c r="Y9837"/>
      <c r="Z9837"/>
    </row>
    <row r="9838" spans="1:26" x14ac:dyDescent="0.25">
      <c r="A9838"/>
      <c r="B9838"/>
      <c r="C9838"/>
      <c r="D9838"/>
      <c r="E9838"/>
      <c r="F9838"/>
      <c r="G9838"/>
      <c r="H9838"/>
      <c r="I9838"/>
      <c r="J9838"/>
      <c r="K9838"/>
      <c r="L9838"/>
      <c r="M9838"/>
      <c r="N9838"/>
      <c r="O9838"/>
      <c r="P9838"/>
      <c r="Q9838"/>
      <c r="R9838"/>
      <c r="S9838"/>
      <c r="T9838"/>
      <c r="U9838"/>
      <c r="V9838"/>
      <c r="W9838"/>
      <c r="X9838"/>
      <c r="Y9838"/>
      <c r="Z9838"/>
    </row>
    <row r="9839" spans="1:26" x14ac:dyDescent="0.25">
      <c r="A9839"/>
      <c r="B9839"/>
      <c r="C9839"/>
      <c r="D9839"/>
      <c r="E9839"/>
      <c r="F9839"/>
      <c r="G9839"/>
      <c r="H9839"/>
      <c r="I9839"/>
      <c r="J9839"/>
      <c r="K9839"/>
      <c r="L9839"/>
      <c r="M9839"/>
      <c r="N9839"/>
      <c r="O9839"/>
      <c r="P9839"/>
      <c r="Q9839"/>
      <c r="R9839"/>
      <c r="S9839"/>
      <c r="T9839"/>
      <c r="U9839"/>
      <c r="V9839"/>
      <c r="W9839"/>
      <c r="X9839"/>
      <c r="Y9839"/>
      <c r="Z9839"/>
    </row>
    <row r="9840" spans="1:26" x14ac:dyDescent="0.25">
      <c r="A9840"/>
      <c r="B9840"/>
      <c r="C9840"/>
      <c r="D9840"/>
      <c r="E9840"/>
      <c r="F9840"/>
      <c r="G9840"/>
      <c r="H9840"/>
      <c r="I9840"/>
      <c r="J9840"/>
      <c r="K9840"/>
      <c r="L9840"/>
      <c r="M9840"/>
      <c r="N9840"/>
      <c r="O9840"/>
      <c r="P9840"/>
      <c r="Q9840"/>
      <c r="R9840"/>
      <c r="S9840"/>
      <c r="T9840"/>
      <c r="U9840"/>
      <c r="V9840"/>
      <c r="W9840"/>
      <c r="X9840"/>
      <c r="Y9840"/>
      <c r="Z9840"/>
    </row>
    <row r="9841" spans="1:26" x14ac:dyDescent="0.25">
      <c r="A9841"/>
      <c r="B9841"/>
      <c r="C9841"/>
      <c r="D9841"/>
      <c r="E9841"/>
      <c r="F9841"/>
      <c r="G9841"/>
      <c r="H9841"/>
      <c r="I9841"/>
      <c r="J9841"/>
      <c r="K9841"/>
      <c r="L9841"/>
      <c r="M9841"/>
      <c r="N9841"/>
      <c r="O9841"/>
      <c r="P9841"/>
      <c r="Q9841"/>
      <c r="R9841"/>
      <c r="S9841"/>
      <c r="T9841"/>
      <c r="U9841"/>
      <c r="V9841"/>
      <c r="W9841"/>
      <c r="X9841"/>
      <c r="Y9841"/>
      <c r="Z9841"/>
    </row>
    <row r="9842" spans="1:26" x14ac:dyDescent="0.25">
      <c r="A9842"/>
      <c r="B9842"/>
      <c r="C9842"/>
      <c r="D9842"/>
      <c r="E9842"/>
      <c r="F9842"/>
      <c r="G9842"/>
      <c r="H9842"/>
      <c r="I9842"/>
      <c r="J9842"/>
      <c r="K9842"/>
      <c r="L9842"/>
      <c r="M9842"/>
      <c r="N9842"/>
      <c r="O9842"/>
      <c r="P9842"/>
      <c r="Q9842"/>
      <c r="R9842"/>
      <c r="S9842"/>
      <c r="T9842"/>
      <c r="U9842"/>
      <c r="V9842"/>
      <c r="W9842"/>
      <c r="X9842"/>
      <c r="Y9842"/>
      <c r="Z9842"/>
    </row>
    <row r="9843" spans="1:26" x14ac:dyDescent="0.25">
      <c r="A9843"/>
      <c r="B9843"/>
      <c r="C9843"/>
      <c r="D9843"/>
      <c r="E9843"/>
      <c r="F9843"/>
      <c r="G9843"/>
      <c r="H9843"/>
      <c r="I9843"/>
      <c r="J9843"/>
      <c r="K9843"/>
      <c r="L9843"/>
      <c r="M9843"/>
      <c r="N9843"/>
      <c r="O9843"/>
      <c r="P9843"/>
      <c r="Q9843"/>
      <c r="R9843"/>
      <c r="S9843"/>
      <c r="T9843"/>
      <c r="U9843"/>
      <c r="V9843"/>
      <c r="W9843"/>
      <c r="X9843"/>
      <c r="Y9843"/>
      <c r="Z9843"/>
    </row>
    <row r="9844" spans="1:26" x14ac:dyDescent="0.25">
      <c r="A9844"/>
      <c r="B9844"/>
      <c r="C9844"/>
      <c r="D9844"/>
      <c r="E9844"/>
      <c r="F9844"/>
      <c r="G9844"/>
      <c r="H9844"/>
      <c r="I9844"/>
      <c r="J9844"/>
      <c r="K9844"/>
      <c r="L9844"/>
      <c r="M9844"/>
      <c r="N9844"/>
      <c r="O9844"/>
      <c r="P9844"/>
      <c r="Q9844"/>
      <c r="R9844"/>
      <c r="S9844"/>
      <c r="T9844"/>
      <c r="U9844"/>
      <c r="V9844"/>
      <c r="W9844"/>
      <c r="X9844"/>
      <c r="Y9844"/>
      <c r="Z9844"/>
    </row>
    <row r="9845" spans="1:26" x14ac:dyDescent="0.25">
      <c r="A9845"/>
      <c r="B9845"/>
      <c r="C9845"/>
      <c r="D9845"/>
      <c r="E9845"/>
      <c r="F9845"/>
      <c r="G9845"/>
      <c r="H9845"/>
      <c r="I9845"/>
      <c r="J9845"/>
      <c r="K9845"/>
      <c r="L9845"/>
      <c r="M9845"/>
      <c r="N9845"/>
      <c r="O9845"/>
      <c r="P9845"/>
      <c r="Q9845"/>
      <c r="R9845"/>
      <c r="S9845"/>
      <c r="T9845"/>
      <c r="U9845"/>
      <c r="V9845"/>
      <c r="W9845"/>
      <c r="X9845"/>
      <c r="Y9845"/>
      <c r="Z9845"/>
    </row>
    <row r="9846" spans="1:26" x14ac:dyDescent="0.25">
      <c r="A9846"/>
      <c r="B9846"/>
      <c r="C9846"/>
      <c r="D9846"/>
      <c r="E9846"/>
      <c r="F9846"/>
      <c r="G9846"/>
      <c r="H9846"/>
      <c r="I9846"/>
      <c r="J9846"/>
      <c r="K9846"/>
      <c r="L9846"/>
      <c r="M9846"/>
      <c r="N9846"/>
      <c r="O9846"/>
      <c r="P9846"/>
      <c r="Q9846"/>
      <c r="R9846"/>
      <c r="S9846"/>
      <c r="T9846"/>
      <c r="U9846"/>
      <c r="V9846"/>
      <c r="W9846"/>
      <c r="X9846"/>
      <c r="Y9846"/>
      <c r="Z9846"/>
    </row>
    <row r="9847" spans="1:26" x14ac:dyDescent="0.25">
      <c r="A9847"/>
      <c r="B9847"/>
      <c r="C9847"/>
      <c r="D9847"/>
      <c r="E9847"/>
      <c r="F9847"/>
      <c r="G9847"/>
      <c r="H9847"/>
      <c r="I9847"/>
      <c r="J9847"/>
      <c r="K9847"/>
      <c r="L9847"/>
      <c r="M9847"/>
      <c r="N9847"/>
      <c r="O9847"/>
      <c r="P9847"/>
      <c r="Q9847"/>
      <c r="R9847"/>
      <c r="S9847"/>
      <c r="T9847"/>
      <c r="U9847"/>
      <c r="V9847"/>
      <c r="W9847"/>
      <c r="X9847"/>
      <c r="Y9847"/>
      <c r="Z9847"/>
    </row>
    <row r="9848" spans="1:26" x14ac:dyDescent="0.25">
      <c r="A9848"/>
      <c r="B9848"/>
      <c r="C9848"/>
      <c r="D9848"/>
      <c r="E9848"/>
      <c r="F9848"/>
      <c r="G9848"/>
      <c r="H9848"/>
      <c r="I9848"/>
      <c r="J9848"/>
      <c r="K9848"/>
      <c r="L9848"/>
      <c r="M9848"/>
      <c r="N9848"/>
      <c r="O9848"/>
      <c r="P9848"/>
      <c r="Q9848"/>
      <c r="R9848"/>
      <c r="S9848"/>
      <c r="T9848"/>
      <c r="U9848"/>
      <c r="V9848"/>
      <c r="W9848"/>
      <c r="X9848"/>
      <c r="Y9848"/>
      <c r="Z9848"/>
    </row>
    <row r="9849" spans="1:26" x14ac:dyDescent="0.25">
      <c r="A9849"/>
      <c r="B9849"/>
      <c r="C9849"/>
      <c r="D9849"/>
      <c r="E9849"/>
      <c r="F9849"/>
      <c r="G9849"/>
      <c r="H9849"/>
      <c r="I9849"/>
      <c r="J9849"/>
      <c r="K9849"/>
      <c r="L9849"/>
      <c r="M9849"/>
      <c r="N9849"/>
      <c r="O9849"/>
      <c r="P9849"/>
      <c r="Q9849"/>
      <c r="R9849"/>
      <c r="S9849"/>
      <c r="T9849"/>
      <c r="U9849"/>
      <c r="V9849"/>
      <c r="W9849"/>
      <c r="X9849"/>
      <c r="Y9849"/>
      <c r="Z9849"/>
    </row>
    <row r="9850" spans="1:26" x14ac:dyDescent="0.25">
      <c r="A9850"/>
      <c r="B9850"/>
      <c r="C9850"/>
      <c r="D9850"/>
      <c r="E9850"/>
      <c r="F9850"/>
      <c r="G9850"/>
      <c r="H9850"/>
      <c r="I9850"/>
      <c r="J9850"/>
      <c r="K9850"/>
      <c r="L9850"/>
      <c r="M9850"/>
      <c r="N9850"/>
      <c r="O9850"/>
      <c r="P9850"/>
      <c r="Q9850"/>
      <c r="R9850"/>
      <c r="S9850"/>
      <c r="T9850"/>
      <c r="U9850"/>
      <c r="V9850"/>
      <c r="W9850"/>
      <c r="X9850"/>
      <c r="Y9850"/>
      <c r="Z9850"/>
    </row>
    <row r="9851" spans="1:26" x14ac:dyDescent="0.25">
      <c r="A9851"/>
      <c r="B9851"/>
      <c r="C9851"/>
      <c r="D9851"/>
      <c r="E9851"/>
      <c r="F9851"/>
      <c r="G9851"/>
      <c r="H9851"/>
      <c r="I9851"/>
      <c r="J9851"/>
      <c r="K9851"/>
      <c r="L9851"/>
      <c r="M9851"/>
      <c r="N9851"/>
      <c r="O9851"/>
      <c r="P9851"/>
      <c r="Q9851"/>
      <c r="R9851"/>
      <c r="S9851"/>
      <c r="T9851"/>
      <c r="U9851"/>
      <c r="V9851"/>
      <c r="W9851"/>
      <c r="X9851"/>
      <c r="Y9851"/>
      <c r="Z9851"/>
    </row>
    <row r="9852" spans="1:26" x14ac:dyDescent="0.25">
      <c r="A9852"/>
      <c r="B9852"/>
      <c r="C9852"/>
      <c r="D9852"/>
      <c r="E9852"/>
      <c r="F9852"/>
      <c r="G9852"/>
      <c r="H9852"/>
      <c r="I9852"/>
      <c r="J9852"/>
      <c r="K9852"/>
      <c r="L9852"/>
      <c r="M9852"/>
      <c r="N9852"/>
      <c r="O9852"/>
      <c r="P9852"/>
      <c r="Q9852"/>
      <c r="R9852"/>
      <c r="S9852"/>
      <c r="T9852"/>
      <c r="U9852"/>
      <c r="V9852"/>
      <c r="W9852"/>
      <c r="X9852"/>
      <c r="Y9852"/>
      <c r="Z9852"/>
    </row>
    <row r="9853" spans="1:26" x14ac:dyDescent="0.25">
      <c r="A9853"/>
      <c r="B9853"/>
      <c r="C9853"/>
      <c r="D9853"/>
      <c r="E9853"/>
      <c r="F9853"/>
      <c r="G9853"/>
      <c r="H9853"/>
      <c r="I9853"/>
      <c r="J9853"/>
      <c r="K9853"/>
      <c r="L9853"/>
      <c r="M9853"/>
      <c r="N9853"/>
      <c r="O9853"/>
      <c r="P9853"/>
      <c r="Q9853"/>
      <c r="R9853"/>
      <c r="S9853"/>
      <c r="T9853"/>
      <c r="U9853"/>
      <c r="V9853"/>
      <c r="W9853"/>
      <c r="X9853"/>
      <c r="Y9853"/>
      <c r="Z9853"/>
    </row>
    <row r="9854" spans="1:26" x14ac:dyDescent="0.25">
      <c r="A9854"/>
      <c r="B9854"/>
      <c r="C9854"/>
      <c r="D9854"/>
      <c r="E9854"/>
      <c r="F9854"/>
      <c r="G9854"/>
      <c r="H9854"/>
      <c r="I9854"/>
      <c r="J9854"/>
      <c r="K9854"/>
      <c r="L9854"/>
      <c r="M9854"/>
      <c r="N9854"/>
      <c r="O9854"/>
      <c r="P9854"/>
      <c r="Q9854"/>
      <c r="R9854"/>
      <c r="S9854"/>
      <c r="T9854"/>
      <c r="U9854"/>
      <c r="V9854"/>
      <c r="W9854"/>
      <c r="X9854"/>
      <c r="Y9854"/>
      <c r="Z9854"/>
    </row>
    <row r="9855" spans="1:26" x14ac:dyDescent="0.25">
      <c r="A9855"/>
      <c r="B9855"/>
      <c r="C9855"/>
      <c r="D9855"/>
      <c r="E9855"/>
      <c r="F9855"/>
      <c r="G9855"/>
      <c r="H9855"/>
      <c r="I9855"/>
      <c r="J9855"/>
      <c r="K9855"/>
      <c r="L9855"/>
      <c r="M9855"/>
      <c r="N9855"/>
      <c r="O9855"/>
      <c r="P9855"/>
      <c r="Q9855"/>
      <c r="R9855"/>
      <c r="S9855"/>
      <c r="T9855"/>
      <c r="U9855"/>
      <c r="V9855"/>
      <c r="W9855"/>
      <c r="X9855"/>
      <c r="Y9855"/>
      <c r="Z9855"/>
    </row>
    <row r="9856" spans="1:26" x14ac:dyDescent="0.25">
      <c r="A9856"/>
      <c r="B9856"/>
      <c r="C9856"/>
      <c r="D9856"/>
      <c r="E9856"/>
      <c r="F9856"/>
      <c r="G9856"/>
      <c r="H9856"/>
      <c r="I9856"/>
      <c r="J9856"/>
      <c r="K9856"/>
      <c r="L9856"/>
      <c r="M9856"/>
      <c r="N9856"/>
      <c r="O9856"/>
      <c r="P9856"/>
      <c r="Q9856"/>
      <c r="R9856"/>
      <c r="S9856"/>
      <c r="T9856"/>
      <c r="U9856"/>
      <c r="V9856"/>
      <c r="W9856"/>
      <c r="X9856"/>
      <c r="Y9856"/>
      <c r="Z9856"/>
    </row>
    <row r="9857" spans="1:26" x14ac:dyDescent="0.25">
      <c r="A9857"/>
      <c r="B9857"/>
      <c r="C9857"/>
      <c r="D9857"/>
      <c r="E9857"/>
      <c r="F9857"/>
      <c r="G9857"/>
      <c r="H9857"/>
      <c r="I9857"/>
      <c r="J9857"/>
      <c r="K9857"/>
      <c r="L9857"/>
      <c r="M9857"/>
      <c r="N9857"/>
      <c r="O9857"/>
      <c r="P9857"/>
      <c r="Q9857"/>
      <c r="R9857"/>
      <c r="S9857"/>
      <c r="T9857"/>
      <c r="U9857"/>
      <c r="V9857"/>
      <c r="W9857"/>
      <c r="X9857"/>
      <c r="Y9857"/>
      <c r="Z9857"/>
    </row>
    <row r="9858" spans="1:26" x14ac:dyDescent="0.25">
      <c r="A9858"/>
      <c r="B9858"/>
      <c r="C9858"/>
      <c r="D9858"/>
      <c r="E9858"/>
      <c r="F9858"/>
      <c r="G9858"/>
      <c r="H9858"/>
      <c r="I9858"/>
      <c r="J9858"/>
      <c r="K9858"/>
      <c r="L9858"/>
      <c r="M9858"/>
      <c r="N9858"/>
      <c r="O9858"/>
      <c r="P9858"/>
      <c r="Q9858"/>
      <c r="R9858"/>
      <c r="S9858"/>
      <c r="T9858"/>
      <c r="U9858"/>
      <c r="V9858"/>
      <c r="W9858"/>
      <c r="X9858"/>
      <c r="Y9858"/>
      <c r="Z9858"/>
    </row>
    <row r="9859" spans="1:26" x14ac:dyDescent="0.25">
      <c r="A9859"/>
      <c r="B9859"/>
      <c r="C9859"/>
      <c r="D9859"/>
      <c r="E9859"/>
      <c r="F9859"/>
      <c r="G9859"/>
      <c r="H9859"/>
      <c r="I9859"/>
      <c r="J9859"/>
      <c r="K9859"/>
      <c r="L9859"/>
      <c r="M9859"/>
      <c r="N9859"/>
      <c r="O9859"/>
      <c r="P9859"/>
      <c r="Q9859"/>
      <c r="R9859"/>
      <c r="S9859"/>
      <c r="T9859"/>
      <c r="U9859"/>
      <c r="V9859"/>
      <c r="W9859"/>
      <c r="X9859"/>
      <c r="Y9859"/>
      <c r="Z9859"/>
    </row>
    <row r="9860" spans="1:26" x14ac:dyDescent="0.25">
      <c r="A9860"/>
      <c r="B9860"/>
      <c r="C9860"/>
      <c r="D9860"/>
      <c r="E9860"/>
      <c r="F9860"/>
      <c r="G9860"/>
      <c r="H9860"/>
      <c r="I9860"/>
      <c r="J9860"/>
      <c r="K9860"/>
      <c r="L9860"/>
      <c r="M9860"/>
      <c r="N9860"/>
      <c r="O9860"/>
      <c r="P9860"/>
      <c r="Q9860"/>
      <c r="R9860"/>
      <c r="S9860"/>
      <c r="T9860"/>
      <c r="U9860"/>
      <c r="V9860"/>
      <c r="W9860"/>
      <c r="X9860"/>
      <c r="Y9860"/>
      <c r="Z9860"/>
    </row>
    <row r="9861" spans="1:26" x14ac:dyDescent="0.25">
      <c r="A9861"/>
      <c r="B9861"/>
      <c r="C9861"/>
      <c r="D9861"/>
      <c r="E9861"/>
      <c r="F9861"/>
      <c r="G9861"/>
      <c r="H9861"/>
      <c r="I9861"/>
      <c r="J9861"/>
      <c r="K9861"/>
      <c r="L9861"/>
      <c r="M9861"/>
      <c r="N9861"/>
      <c r="O9861"/>
      <c r="P9861"/>
      <c r="Q9861"/>
      <c r="R9861"/>
      <c r="S9861"/>
      <c r="T9861"/>
      <c r="U9861"/>
      <c r="V9861"/>
      <c r="W9861"/>
      <c r="X9861"/>
      <c r="Y9861"/>
      <c r="Z9861"/>
    </row>
    <row r="9862" spans="1:26" x14ac:dyDescent="0.25">
      <c r="A9862"/>
      <c r="B9862"/>
      <c r="C9862"/>
      <c r="D9862"/>
      <c r="E9862"/>
      <c r="F9862"/>
      <c r="G9862"/>
      <c r="H9862"/>
      <c r="I9862"/>
      <c r="J9862"/>
      <c r="K9862"/>
      <c r="L9862"/>
      <c r="M9862"/>
      <c r="N9862"/>
      <c r="O9862"/>
      <c r="P9862"/>
      <c r="Q9862"/>
      <c r="R9862"/>
      <c r="S9862"/>
      <c r="T9862"/>
      <c r="U9862"/>
      <c r="V9862"/>
      <c r="W9862"/>
      <c r="X9862"/>
      <c r="Y9862"/>
      <c r="Z9862"/>
    </row>
    <row r="9863" spans="1:26" x14ac:dyDescent="0.25">
      <c r="A9863"/>
      <c r="B9863"/>
      <c r="C9863"/>
      <c r="D9863"/>
      <c r="E9863"/>
      <c r="F9863"/>
      <c r="G9863"/>
      <c r="H9863"/>
      <c r="I9863"/>
      <c r="J9863"/>
      <c r="K9863"/>
      <c r="L9863"/>
      <c r="M9863"/>
      <c r="N9863"/>
      <c r="O9863"/>
      <c r="P9863"/>
      <c r="Q9863"/>
      <c r="R9863"/>
      <c r="S9863"/>
      <c r="T9863"/>
      <c r="U9863"/>
      <c r="V9863"/>
      <c r="W9863"/>
      <c r="X9863"/>
      <c r="Y9863"/>
      <c r="Z9863"/>
    </row>
    <row r="9864" spans="1:26" x14ac:dyDescent="0.25">
      <c r="A9864"/>
      <c r="B9864"/>
      <c r="C9864"/>
      <c r="D9864"/>
      <c r="E9864"/>
      <c r="F9864"/>
      <c r="G9864"/>
      <c r="H9864"/>
      <c r="I9864"/>
      <c r="J9864"/>
      <c r="K9864"/>
      <c r="L9864"/>
      <c r="M9864"/>
      <c r="N9864"/>
      <c r="O9864"/>
      <c r="P9864"/>
      <c r="Q9864"/>
      <c r="R9864"/>
      <c r="S9864"/>
      <c r="T9864"/>
      <c r="U9864"/>
      <c r="V9864"/>
      <c r="W9864"/>
      <c r="X9864"/>
      <c r="Y9864"/>
      <c r="Z9864"/>
    </row>
    <row r="9865" spans="1:26" x14ac:dyDescent="0.25">
      <c r="A9865"/>
      <c r="B9865"/>
      <c r="C9865"/>
      <c r="D9865"/>
      <c r="E9865"/>
      <c r="F9865"/>
      <c r="G9865"/>
      <c r="H9865"/>
      <c r="I9865"/>
      <c r="J9865"/>
      <c r="K9865"/>
      <c r="L9865"/>
      <c r="M9865"/>
      <c r="N9865"/>
      <c r="O9865"/>
      <c r="P9865"/>
      <c r="Q9865"/>
      <c r="R9865"/>
      <c r="S9865"/>
      <c r="T9865"/>
      <c r="U9865"/>
      <c r="V9865"/>
      <c r="W9865"/>
      <c r="X9865"/>
      <c r="Y9865"/>
      <c r="Z9865"/>
    </row>
    <row r="9866" spans="1:26" x14ac:dyDescent="0.25">
      <c r="A9866"/>
      <c r="B9866"/>
      <c r="C9866"/>
      <c r="D9866"/>
      <c r="E9866"/>
      <c r="F9866"/>
      <c r="G9866"/>
      <c r="H9866"/>
      <c r="I9866"/>
      <c r="J9866"/>
      <c r="K9866"/>
      <c r="L9866"/>
      <c r="M9866"/>
      <c r="N9866"/>
      <c r="O9866"/>
      <c r="P9866"/>
      <c r="Q9866"/>
      <c r="R9866"/>
      <c r="S9866"/>
      <c r="T9866"/>
      <c r="U9866"/>
      <c r="V9866"/>
      <c r="W9866"/>
      <c r="X9866"/>
      <c r="Y9866"/>
      <c r="Z9866"/>
    </row>
    <row r="9867" spans="1:26" x14ac:dyDescent="0.25">
      <c r="A9867"/>
      <c r="B9867"/>
      <c r="C9867"/>
      <c r="D9867"/>
      <c r="E9867"/>
      <c r="F9867"/>
      <c r="G9867"/>
      <c r="H9867"/>
      <c r="I9867"/>
      <c r="J9867"/>
      <c r="K9867"/>
      <c r="L9867"/>
      <c r="M9867"/>
      <c r="N9867"/>
      <c r="O9867"/>
      <c r="P9867"/>
      <c r="Q9867"/>
      <c r="R9867"/>
      <c r="S9867"/>
      <c r="T9867"/>
      <c r="U9867"/>
      <c r="V9867"/>
      <c r="W9867"/>
      <c r="X9867"/>
      <c r="Y9867"/>
      <c r="Z9867"/>
    </row>
    <row r="9868" spans="1:26" x14ac:dyDescent="0.25">
      <c r="A9868"/>
      <c r="B9868"/>
      <c r="C9868"/>
      <c r="D9868"/>
      <c r="E9868"/>
      <c r="F9868"/>
      <c r="G9868"/>
      <c r="H9868"/>
      <c r="I9868"/>
      <c r="J9868"/>
      <c r="K9868"/>
      <c r="L9868"/>
      <c r="M9868"/>
      <c r="N9868"/>
      <c r="O9868"/>
      <c r="P9868"/>
      <c r="Q9868"/>
      <c r="R9868"/>
      <c r="S9868"/>
      <c r="T9868"/>
      <c r="U9868"/>
      <c r="V9868"/>
      <c r="W9868"/>
      <c r="X9868"/>
      <c r="Y9868"/>
      <c r="Z9868"/>
    </row>
    <row r="9869" spans="1:26" x14ac:dyDescent="0.25">
      <c r="A9869"/>
      <c r="B9869"/>
      <c r="C9869"/>
      <c r="D9869"/>
      <c r="E9869"/>
      <c r="F9869"/>
      <c r="G9869"/>
      <c r="H9869"/>
      <c r="I9869"/>
      <c r="J9869"/>
      <c r="K9869"/>
      <c r="L9869"/>
      <c r="M9869"/>
      <c r="N9869"/>
      <c r="O9869"/>
      <c r="P9869"/>
      <c r="Q9869"/>
      <c r="R9869"/>
      <c r="S9869"/>
      <c r="T9869"/>
      <c r="U9869"/>
      <c r="V9869"/>
      <c r="W9869"/>
      <c r="X9869"/>
      <c r="Y9869"/>
      <c r="Z9869"/>
    </row>
    <row r="9870" spans="1:26" x14ac:dyDescent="0.25">
      <c r="A9870"/>
      <c r="B9870"/>
      <c r="C9870"/>
      <c r="D9870"/>
      <c r="E9870"/>
      <c r="F9870"/>
      <c r="G9870"/>
      <c r="H9870"/>
      <c r="I9870"/>
      <c r="J9870"/>
      <c r="K9870"/>
      <c r="L9870"/>
      <c r="M9870"/>
      <c r="N9870"/>
      <c r="O9870"/>
      <c r="P9870"/>
      <c r="Q9870"/>
      <c r="R9870"/>
      <c r="S9870"/>
      <c r="T9870"/>
      <c r="U9870"/>
      <c r="V9870"/>
      <c r="W9870"/>
      <c r="X9870"/>
      <c r="Y9870"/>
      <c r="Z9870"/>
    </row>
    <row r="9871" spans="1:26" x14ac:dyDescent="0.25">
      <c r="A9871"/>
      <c r="B9871"/>
      <c r="C9871"/>
      <c r="D9871"/>
      <c r="E9871"/>
      <c r="F9871"/>
      <c r="G9871"/>
      <c r="H9871"/>
      <c r="I9871"/>
      <c r="J9871"/>
      <c r="K9871"/>
      <c r="L9871"/>
      <c r="M9871"/>
      <c r="N9871"/>
      <c r="O9871"/>
      <c r="P9871"/>
      <c r="Q9871"/>
      <c r="R9871"/>
      <c r="S9871"/>
      <c r="T9871"/>
      <c r="U9871"/>
      <c r="V9871"/>
      <c r="W9871"/>
      <c r="X9871"/>
      <c r="Y9871"/>
      <c r="Z9871"/>
    </row>
    <row r="9872" spans="1:26" x14ac:dyDescent="0.25">
      <c r="A9872"/>
      <c r="B9872"/>
      <c r="C9872"/>
      <c r="D9872"/>
      <c r="E9872"/>
      <c r="F9872"/>
      <c r="G9872"/>
      <c r="H9872"/>
      <c r="I9872"/>
      <c r="J9872"/>
      <c r="K9872"/>
      <c r="L9872"/>
      <c r="M9872"/>
      <c r="N9872"/>
      <c r="O9872"/>
      <c r="P9872"/>
      <c r="Q9872"/>
      <c r="R9872"/>
      <c r="S9872"/>
      <c r="T9872"/>
      <c r="U9872"/>
      <c r="V9872"/>
      <c r="W9872"/>
      <c r="X9872"/>
      <c r="Y9872"/>
      <c r="Z9872"/>
    </row>
    <row r="9873" spans="1:26" x14ac:dyDescent="0.25">
      <c r="A9873"/>
      <c r="B9873"/>
      <c r="C9873"/>
      <c r="D9873"/>
      <c r="E9873"/>
      <c r="F9873"/>
      <c r="G9873"/>
      <c r="H9873"/>
      <c r="I9873"/>
      <c r="J9873"/>
      <c r="K9873"/>
      <c r="L9873"/>
      <c r="M9873"/>
      <c r="N9873"/>
      <c r="O9873"/>
      <c r="P9873"/>
      <c r="Q9873"/>
      <c r="R9873"/>
      <c r="S9873"/>
      <c r="T9873"/>
      <c r="U9873"/>
      <c r="V9873"/>
      <c r="W9873"/>
      <c r="X9873"/>
      <c r="Y9873"/>
      <c r="Z9873"/>
    </row>
    <row r="9874" spans="1:26" x14ac:dyDescent="0.25">
      <c r="A9874"/>
      <c r="B9874"/>
      <c r="C9874"/>
      <c r="D9874"/>
      <c r="E9874"/>
      <c r="F9874"/>
      <c r="G9874"/>
      <c r="H9874"/>
      <c r="I9874"/>
      <c r="J9874"/>
      <c r="K9874"/>
      <c r="L9874"/>
      <c r="M9874"/>
      <c r="N9874"/>
      <c r="O9874"/>
      <c r="P9874"/>
      <c r="Q9874"/>
      <c r="R9874"/>
      <c r="S9874"/>
      <c r="T9874"/>
      <c r="U9874"/>
      <c r="V9874"/>
      <c r="W9874"/>
      <c r="X9874"/>
      <c r="Y9874"/>
      <c r="Z9874"/>
    </row>
    <row r="9875" spans="1:26" x14ac:dyDescent="0.25">
      <c r="A9875"/>
      <c r="B9875"/>
      <c r="C9875"/>
      <c r="D9875"/>
      <c r="E9875"/>
      <c r="F9875"/>
      <c r="G9875"/>
      <c r="H9875"/>
      <c r="I9875"/>
      <c r="J9875"/>
      <c r="K9875"/>
      <c r="L9875"/>
      <c r="M9875"/>
      <c r="N9875"/>
      <c r="O9875"/>
      <c r="P9875"/>
      <c r="Q9875"/>
      <c r="R9875"/>
      <c r="S9875"/>
      <c r="T9875"/>
      <c r="U9875"/>
      <c r="V9875"/>
      <c r="W9875"/>
      <c r="X9875"/>
      <c r="Y9875"/>
      <c r="Z9875"/>
    </row>
    <row r="9876" spans="1:26" x14ac:dyDescent="0.25">
      <c r="A9876"/>
      <c r="B9876"/>
      <c r="C9876"/>
      <c r="D9876"/>
      <c r="E9876"/>
      <c r="F9876"/>
      <c r="G9876"/>
      <c r="H9876"/>
      <c r="I9876"/>
      <c r="J9876"/>
      <c r="K9876"/>
      <c r="L9876"/>
      <c r="M9876"/>
      <c r="N9876"/>
      <c r="O9876"/>
      <c r="P9876"/>
      <c r="Q9876"/>
      <c r="R9876"/>
      <c r="S9876"/>
      <c r="T9876"/>
      <c r="U9876"/>
      <c r="V9876"/>
      <c r="W9876"/>
      <c r="X9876"/>
      <c r="Y9876"/>
      <c r="Z9876"/>
    </row>
    <row r="9877" spans="1:26" x14ac:dyDescent="0.25">
      <c r="A9877"/>
      <c r="B9877"/>
      <c r="C9877"/>
      <c r="D9877"/>
      <c r="E9877"/>
      <c r="F9877"/>
      <c r="G9877"/>
      <c r="H9877"/>
      <c r="I9877"/>
      <c r="J9877"/>
      <c r="K9877"/>
      <c r="L9877"/>
      <c r="M9877"/>
      <c r="N9877"/>
      <c r="O9877"/>
      <c r="P9877"/>
      <c r="Q9877"/>
      <c r="R9877"/>
      <c r="S9877"/>
      <c r="T9877"/>
      <c r="U9877"/>
      <c r="V9877"/>
      <c r="W9877"/>
      <c r="X9877"/>
      <c r="Y9877"/>
      <c r="Z9877"/>
    </row>
    <row r="9878" spans="1:26" x14ac:dyDescent="0.25">
      <c r="A9878"/>
      <c r="B9878"/>
      <c r="C9878"/>
      <c r="D9878"/>
      <c r="E9878"/>
      <c r="F9878"/>
      <c r="G9878"/>
      <c r="H9878"/>
      <c r="I9878"/>
      <c r="J9878"/>
      <c r="K9878"/>
      <c r="L9878"/>
      <c r="M9878"/>
      <c r="N9878"/>
      <c r="O9878"/>
      <c r="P9878"/>
      <c r="Q9878"/>
      <c r="R9878"/>
      <c r="S9878"/>
      <c r="T9878"/>
      <c r="U9878"/>
      <c r="V9878"/>
      <c r="W9878"/>
      <c r="X9878"/>
      <c r="Y9878"/>
      <c r="Z9878"/>
    </row>
    <row r="9879" spans="1:26" x14ac:dyDescent="0.25">
      <c r="A9879"/>
      <c r="B9879"/>
      <c r="C9879"/>
      <c r="D9879"/>
      <c r="E9879"/>
      <c r="F9879"/>
      <c r="G9879"/>
      <c r="H9879"/>
      <c r="I9879"/>
      <c r="J9879"/>
      <c r="K9879"/>
      <c r="L9879"/>
      <c r="M9879"/>
      <c r="N9879"/>
      <c r="O9879"/>
      <c r="P9879"/>
      <c r="Q9879"/>
      <c r="R9879"/>
      <c r="S9879"/>
      <c r="T9879"/>
      <c r="U9879"/>
      <c r="V9879"/>
      <c r="W9879"/>
      <c r="X9879"/>
      <c r="Y9879"/>
      <c r="Z9879"/>
    </row>
    <row r="9880" spans="1:26" x14ac:dyDescent="0.25">
      <c r="A9880"/>
      <c r="B9880"/>
      <c r="C9880"/>
      <c r="D9880"/>
      <c r="E9880"/>
      <c r="F9880"/>
      <c r="G9880"/>
      <c r="H9880"/>
      <c r="I9880"/>
      <c r="J9880"/>
      <c r="K9880"/>
      <c r="L9880"/>
      <c r="M9880"/>
      <c r="N9880"/>
      <c r="O9880"/>
      <c r="P9880"/>
      <c r="Q9880"/>
      <c r="R9880"/>
      <c r="S9880"/>
      <c r="T9880"/>
      <c r="U9880"/>
      <c r="V9880"/>
      <c r="W9880"/>
      <c r="X9880"/>
      <c r="Y9880"/>
      <c r="Z9880"/>
    </row>
    <row r="9881" spans="1:26" x14ac:dyDescent="0.25">
      <c r="A9881"/>
      <c r="B9881"/>
      <c r="C9881"/>
      <c r="D9881"/>
      <c r="E9881"/>
      <c r="F9881"/>
      <c r="G9881"/>
      <c r="H9881"/>
      <c r="I9881"/>
      <c r="J9881"/>
      <c r="K9881"/>
      <c r="L9881"/>
      <c r="M9881"/>
      <c r="N9881"/>
      <c r="O9881"/>
      <c r="P9881"/>
      <c r="Q9881"/>
      <c r="R9881"/>
      <c r="S9881"/>
      <c r="T9881"/>
      <c r="U9881"/>
      <c r="V9881"/>
      <c r="W9881"/>
      <c r="X9881"/>
      <c r="Y9881"/>
      <c r="Z9881"/>
    </row>
    <row r="9882" spans="1:26" x14ac:dyDescent="0.25">
      <c r="A9882"/>
      <c r="B9882"/>
      <c r="C9882"/>
      <c r="D9882"/>
      <c r="E9882"/>
      <c r="F9882"/>
      <c r="G9882"/>
      <c r="H9882"/>
      <c r="I9882"/>
      <c r="J9882"/>
      <c r="K9882"/>
      <c r="L9882"/>
      <c r="M9882"/>
      <c r="N9882"/>
      <c r="O9882"/>
      <c r="P9882"/>
      <c r="Q9882"/>
      <c r="R9882"/>
      <c r="S9882"/>
      <c r="T9882"/>
      <c r="U9882"/>
      <c r="V9882"/>
      <c r="W9882"/>
      <c r="X9882"/>
      <c r="Y9882"/>
      <c r="Z9882"/>
    </row>
    <row r="9883" spans="1:26" x14ac:dyDescent="0.25">
      <c r="A9883"/>
      <c r="B9883"/>
      <c r="C9883"/>
      <c r="D9883"/>
      <c r="E9883"/>
      <c r="F9883"/>
      <c r="G9883"/>
      <c r="H9883"/>
      <c r="I9883"/>
      <c r="J9883"/>
      <c r="K9883"/>
      <c r="L9883"/>
      <c r="M9883"/>
      <c r="N9883"/>
      <c r="O9883"/>
      <c r="P9883"/>
      <c r="Q9883"/>
      <c r="R9883"/>
      <c r="S9883"/>
      <c r="T9883"/>
      <c r="U9883"/>
      <c r="V9883"/>
      <c r="W9883"/>
      <c r="X9883"/>
      <c r="Y9883"/>
      <c r="Z9883"/>
    </row>
    <row r="9884" spans="1:26" x14ac:dyDescent="0.25">
      <c r="A9884"/>
      <c r="B9884"/>
      <c r="C9884"/>
      <c r="D9884"/>
      <c r="E9884"/>
      <c r="F9884"/>
      <c r="G9884"/>
      <c r="H9884"/>
      <c r="I9884"/>
      <c r="J9884"/>
      <c r="K9884"/>
      <c r="L9884"/>
      <c r="M9884"/>
      <c r="N9884"/>
      <c r="O9884"/>
      <c r="P9884"/>
      <c r="Q9884"/>
      <c r="R9884"/>
      <c r="S9884"/>
      <c r="T9884"/>
      <c r="U9884"/>
      <c r="V9884"/>
      <c r="W9884"/>
      <c r="X9884"/>
      <c r="Y9884"/>
      <c r="Z9884"/>
    </row>
    <row r="9885" spans="1:26" x14ac:dyDescent="0.25">
      <c r="A9885"/>
      <c r="B9885"/>
      <c r="C9885"/>
      <c r="D9885"/>
      <c r="E9885"/>
      <c r="F9885"/>
      <c r="G9885"/>
      <c r="H9885"/>
      <c r="I9885"/>
      <c r="J9885"/>
      <c r="K9885"/>
      <c r="L9885"/>
      <c r="M9885"/>
      <c r="N9885"/>
      <c r="O9885"/>
      <c r="P9885"/>
      <c r="Q9885"/>
      <c r="R9885"/>
      <c r="S9885"/>
      <c r="T9885"/>
      <c r="U9885"/>
      <c r="V9885"/>
      <c r="W9885"/>
      <c r="X9885"/>
      <c r="Y9885"/>
      <c r="Z9885"/>
    </row>
    <row r="9886" spans="1:26" x14ac:dyDescent="0.25">
      <c r="A9886"/>
      <c r="B9886"/>
      <c r="C9886"/>
      <c r="D9886"/>
      <c r="E9886"/>
      <c r="F9886"/>
      <c r="G9886"/>
      <c r="H9886"/>
      <c r="I9886"/>
      <c r="J9886"/>
      <c r="K9886"/>
      <c r="L9886"/>
      <c r="M9886"/>
      <c r="N9886"/>
      <c r="O9886"/>
      <c r="P9886"/>
      <c r="Q9886"/>
      <c r="R9886"/>
      <c r="S9886"/>
      <c r="T9886"/>
      <c r="U9886"/>
      <c r="V9886"/>
      <c r="W9886"/>
      <c r="X9886"/>
      <c r="Y9886"/>
      <c r="Z9886"/>
    </row>
    <row r="9887" spans="1:26" x14ac:dyDescent="0.25">
      <c r="A9887"/>
      <c r="B9887"/>
      <c r="C9887"/>
      <c r="D9887"/>
      <c r="E9887"/>
      <c r="F9887"/>
      <c r="G9887"/>
      <c r="H9887"/>
      <c r="I9887"/>
      <c r="J9887"/>
      <c r="K9887"/>
      <c r="L9887"/>
      <c r="M9887"/>
      <c r="N9887"/>
      <c r="O9887"/>
      <c r="P9887"/>
      <c r="Q9887"/>
      <c r="R9887"/>
      <c r="S9887"/>
      <c r="T9887"/>
      <c r="U9887"/>
      <c r="V9887"/>
      <c r="W9887"/>
      <c r="X9887"/>
      <c r="Y9887"/>
      <c r="Z9887"/>
    </row>
    <row r="9888" spans="1:26" x14ac:dyDescent="0.25">
      <c r="A9888"/>
      <c r="B9888"/>
      <c r="C9888"/>
      <c r="D9888"/>
      <c r="E9888"/>
      <c r="F9888"/>
      <c r="G9888"/>
      <c r="H9888"/>
      <c r="I9888"/>
      <c r="J9888"/>
      <c r="K9888"/>
      <c r="L9888"/>
      <c r="M9888"/>
      <c r="N9888"/>
      <c r="O9888"/>
      <c r="P9888"/>
      <c r="Q9888"/>
      <c r="R9888"/>
      <c r="S9888"/>
      <c r="T9888"/>
      <c r="U9888"/>
      <c r="V9888"/>
      <c r="W9888"/>
      <c r="X9888"/>
      <c r="Y9888"/>
      <c r="Z9888"/>
    </row>
    <row r="9889" spans="1:26" x14ac:dyDescent="0.25">
      <c r="A9889"/>
      <c r="B9889"/>
      <c r="C9889"/>
      <c r="D9889"/>
      <c r="E9889"/>
      <c r="F9889"/>
      <c r="G9889"/>
      <c r="H9889"/>
      <c r="I9889"/>
      <c r="J9889"/>
      <c r="K9889"/>
      <c r="L9889"/>
      <c r="M9889"/>
      <c r="N9889"/>
      <c r="O9889"/>
      <c r="P9889"/>
      <c r="Q9889"/>
      <c r="R9889"/>
      <c r="S9889"/>
      <c r="T9889"/>
      <c r="U9889"/>
      <c r="V9889"/>
      <c r="W9889"/>
      <c r="X9889"/>
      <c r="Y9889"/>
      <c r="Z9889"/>
    </row>
    <row r="9890" spans="1:26" x14ac:dyDescent="0.25">
      <c r="A9890"/>
      <c r="B9890"/>
      <c r="C9890"/>
      <c r="D9890"/>
      <c r="E9890"/>
      <c r="F9890"/>
      <c r="G9890"/>
      <c r="H9890"/>
      <c r="I9890"/>
      <c r="J9890"/>
      <c r="K9890"/>
      <c r="L9890"/>
      <c r="M9890"/>
      <c r="N9890"/>
      <c r="O9890"/>
      <c r="P9890"/>
      <c r="Q9890"/>
      <c r="R9890"/>
      <c r="S9890"/>
      <c r="T9890"/>
      <c r="U9890"/>
      <c r="V9890"/>
      <c r="W9890"/>
      <c r="X9890"/>
      <c r="Y9890"/>
      <c r="Z9890"/>
    </row>
    <row r="9891" spans="1:26" x14ac:dyDescent="0.25">
      <c r="A9891"/>
      <c r="B9891"/>
      <c r="C9891"/>
      <c r="D9891"/>
      <c r="E9891"/>
      <c r="F9891"/>
      <c r="G9891"/>
      <c r="H9891"/>
      <c r="I9891"/>
      <c r="J9891"/>
      <c r="K9891"/>
      <c r="L9891"/>
      <c r="M9891"/>
      <c r="N9891"/>
      <c r="O9891"/>
      <c r="P9891"/>
      <c r="Q9891"/>
      <c r="R9891"/>
      <c r="S9891"/>
      <c r="T9891"/>
      <c r="U9891"/>
      <c r="V9891"/>
      <c r="W9891"/>
      <c r="X9891"/>
      <c r="Y9891"/>
      <c r="Z9891"/>
    </row>
    <row r="9892" spans="1:26" x14ac:dyDescent="0.25">
      <c r="A9892"/>
      <c r="B9892"/>
      <c r="C9892"/>
      <c r="D9892"/>
      <c r="E9892"/>
      <c r="F9892"/>
      <c r="G9892"/>
      <c r="H9892"/>
      <c r="I9892"/>
      <c r="J9892"/>
      <c r="K9892"/>
      <c r="L9892"/>
      <c r="M9892"/>
      <c r="N9892"/>
      <c r="O9892"/>
      <c r="P9892"/>
      <c r="Q9892"/>
      <c r="R9892"/>
      <c r="S9892"/>
      <c r="T9892"/>
      <c r="U9892"/>
      <c r="V9892"/>
      <c r="W9892"/>
      <c r="X9892"/>
      <c r="Y9892"/>
      <c r="Z9892"/>
    </row>
    <row r="9893" spans="1:26" x14ac:dyDescent="0.25">
      <c r="A9893"/>
      <c r="B9893"/>
      <c r="C9893"/>
      <c r="D9893"/>
      <c r="E9893"/>
      <c r="F9893"/>
      <c r="G9893"/>
      <c r="H9893"/>
      <c r="I9893"/>
      <c r="J9893"/>
      <c r="K9893"/>
      <c r="L9893"/>
      <c r="M9893"/>
      <c r="N9893"/>
      <c r="O9893"/>
      <c r="P9893"/>
      <c r="Q9893"/>
      <c r="R9893"/>
      <c r="S9893"/>
      <c r="T9893"/>
      <c r="U9893"/>
      <c r="V9893"/>
      <c r="W9893"/>
      <c r="X9893"/>
      <c r="Y9893"/>
      <c r="Z9893"/>
    </row>
    <row r="9894" spans="1:26" x14ac:dyDescent="0.25">
      <c r="A9894"/>
      <c r="B9894"/>
      <c r="C9894"/>
      <c r="D9894"/>
      <c r="E9894"/>
      <c r="F9894"/>
      <c r="G9894"/>
      <c r="H9894"/>
      <c r="I9894"/>
      <c r="J9894"/>
      <c r="K9894"/>
      <c r="L9894"/>
      <c r="M9894"/>
      <c r="N9894"/>
      <c r="O9894"/>
      <c r="P9894"/>
      <c r="Q9894"/>
      <c r="R9894"/>
      <c r="S9894"/>
      <c r="T9894"/>
      <c r="U9894"/>
      <c r="V9894"/>
      <c r="W9894"/>
      <c r="X9894"/>
      <c r="Y9894"/>
      <c r="Z9894"/>
    </row>
    <row r="9895" spans="1:26" x14ac:dyDescent="0.25">
      <c r="A9895"/>
      <c r="B9895"/>
      <c r="C9895"/>
      <c r="D9895"/>
      <c r="E9895"/>
      <c r="F9895"/>
      <c r="G9895"/>
      <c r="H9895"/>
      <c r="I9895"/>
      <c r="J9895"/>
      <c r="K9895"/>
      <c r="L9895"/>
      <c r="M9895"/>
      <c r="N9895"/>
      <c r="O9895"/>
      <c r="P9895"/>
      <c r="Q9895"/>
      <c r="R9895"/>
      <c r="S9895"/>
      <c r="T9895"/>
      <c r="U9895"/>
      <c r="V9895"/>
      <c r="W9895"/>
      <c r="X9895"/>
      <c r="Y9895"/>
      <c r="Z9895"/>
    </row>
    <row r="9896" spans="1:26" x14ac:dyDescent="0.25">
      <c r="A9896"/>
      <c r="B9896"/>
      <c r="C9896"/>
      <c r="D9896"/>
      <c r="E9896"/>
      <c r="F9896"/>
      <c r="G9896"/>
      <c r="H9896"/>
      <c r="I9896"/>
      <c r="J9896"/>
      <c r="K9896"/>
      <c r="L9896"/>
      <c r="M9896"/>
      <c r="N9896"/>
      <c r="O9896"/>
      <c r="P9896"/>
      <c r="Q9896"/>
      <c r="R9896"/>
      <c r="S9896"/>
      <c r="T9896"/>
      <c r="U9896"/>
      <c r="V9896"/>
      <c r="W9896"/>
      <c r="X9896"/>
      <c r="Y9896"/>
      <c r="Z9896"/>
    </row>
    <row r="9897" spans="1:26" x14ac:dyDescent="0.25">
      <c r="A9897"/>
      <c r="B9897"/>
      <c r="C9897"/>
      <c r="D9897"/>
      <c r="E9897"/>
      <c r="F9897"/>
      <c r="G9897"/>
      <c r="H9897"/>
      <c r="I9897"/>
      <c r="J9897"/>
      <c r="K9897"/>
      <c r="L9897"/>
      <c r="M9897"/>
      <c r="N9897"/>
      <c r="O9897"/>
      <c r="P9897"/>
      <c r="Q9897"/>
      <c r="R9897"/>
      <c r="S9897"/>
      <c r="T9897"/>
      <c r="U9897"/>
      <c r="V9897"/>
      <c r="W9897"/>
      <c r="X9897"/>
      <c r="Y9897"/>
      <c r="Z9897"/>
    </row>
    <row r="9898" spans="1:26" x14ac:dyDescent="0.25">
      <c r="A9898"/>
      <c r="B9898"/>
      <c r="C9898"/>
      <c r="D9898"/>
      <c r="E9898"/>
      <c r="F9898"/>
      <c r="G9898"/>
      <c r="H9898"/>
      <c r="I9898"/>
      <c r="J9898"/>
      <c r="K9898"/>
      <c r="L9898"/>
      <c r="M9898"/>
      <c r="N9898"/>
      <c r="O9898"/>
      <c r="P9898"/>
      <c r="Q9898"/>
      <c r="R9898"/>
      <c r="S9898"/>
      <c r="T9898"/>
      <c r="U9898"/>
      <c r="V9898"/>
      <c r="W9898"/>
      <c r="X9898"/>
      <c r="Y9898"/>
      <c r="Z9898"/>
    </row>
    <row r="9899" spans="1:26" x14ac:dyDescent="0.25">
      <c r="A9899"/>
      <c r="B9899"/>
      <c r="C9899"/>
      <c r="D9899"/>
      <c r="E9899"/>
      <c r="F9899"/>
      <c r="G9899"/>
      <c r="H9899"/>
      <c r="I9899"/>
      <c r="J9899"/>
      <c r="K9899"/>
      <c r="L9899"/>
      <c r="M9899"/>
      <c r="N9899"/>
      <c r="O9899"/>
      <c r="P9899"/>
      <c r="Q9899"/>
      <c r="R9899"/>
      <c r="S9899"/>
      <c r="T9899"/>
      <c r="U9899"/>
      <c r="V9899"/>
      <c r="W9899"/>
      <c r="X9899"/>
      <c r="Y9899"/>
      <c r="Z9899"/>
    </row>
    <row r="9900" spans="1:26" x14ac:dyDescent="0.25">
      <c r="A9900"/>
      <c r="B9900"/>
      <c r="C9900"/>
      <c r="D9900"/>
      <c r="E9900"/>
      <c r="F9900"/>
      <c r="G9900"/>
      <c r="H9900"/>
      <c r="I9900"/>
      <c r="J9900"/>
      <c r="K9900"/>
      <c r="L9900"/>
      <c r="M9900"/>
      <c r="N9900"/>
      <c r="O9900"/>
      <c r="P9900"/>
      <c r="Q9900"/>
      <c r="R9900"/>
      <c r="S9900"/>
      <c r="T9900"/>
      <c r="U9900"/>
      <c r="V9900"/>
      <c r="W9900"/>
      <c r="X9900"/>
      <c r="Y9900"/>
      <c r="Z9900"/>
    </row>
    <row r="9901" spans="1:26" x14ac:dyDescent="0.25">
      <c r="A9901"/>
      <c r="B9901"/>
      <c r="C9901"/>
      <c r="D9901"/>
      <c r="E9901"/>
      <c r="F9901"/>
      <c r="G9901"/>
      <c r="H9901"/>
      <c r="I9901"/>
      <c r="J9901"/>
      <c r="K9901"/>
      <c r="L9901"/>
      <c r="M9901"/>
      <c r="N9901"/>
      <c r="O9901"/>
      <c r="P9901"/>
      <c r="Q9901"/>
      <c r="R9901"/>
      <c r="S9901"/>
      <c r="T9901"/>
      <c r="U9901"/>
      <c r="V9901"/>
      <c r="W9901"/>
      <c r="X9901"/>
      <c r="Y9901"/>
      <c r="Z9901"/>
    </row>
    <row r="9902" spans="1:26" x14ac:dyDescent="0.25">
      <c r="A9902"/>
      <c r="B9902"/>
      <c r="C9902"/>
      <c r="D9902"/>
      <c r="E9902"/>
      <c r="F9902"/>
      <c r="G9902"/>
      <c r="H9902"/>
      <c r="I9902"/>
      <c r="J9902"/>
      <c r="K9902"/>
      <c r="L9902"/>
      <c r="M9902"/>
      <c r="N9902"/>
      <c r="O9902"/>
      <c r="P9902"/>
      <c r="Q9902"/>
      <c r="R9902"/>
      <c r="S9902"/>
      <c r="T9902"/>
      <c r="U9902"/>
      <c r="V9902"/>
      <c r="W9902"/>
      <c r="X9902"/>
      <c r="Y9902"/>
      <c r="Z9902"/>
    </row>
    <row r="9903" spans="1:26" x14ac:dyDescent="0.25">
      <c r="A9903"/>
      <c r="B9903"/>
      <c r="C9903"/>
      <c r="D9903"/>
      <c r="E9903"/>
      <c r="F9903"/>
      <c r="G9903"/>
      <c r="H9903"/>
      <c r="I9903"/>
      <c r="J9903"/>
      <c r="K9903"/>
      <c r="L9903"/>
      <c r="M9903"/>
      <c r="N9903"/>
      <c r="O9903"/>
      <c r="P9903"/>
      <c r="Q9903"/>
      <c r="R9903"/>
      <c r="S9903"/>
      <c r="T9903"/>
      <c r="U9903"/>
      <c r="V9903"/>
      <c r="W9903"/>
      <c r="X9903"/>
      <c r="Y9903"/>
      <c r="Z9903"/>
    </row>
    <row r="9904" spans="1:26" x14ac:dyDescent="0.25">
      <c r="A9904"/>
      <c r="B9904"/>
      <c r="C9904"/>
      <c r="D9904"/>
      <c r="E9904"/>
      <c r="F9904"/>
      <c r="G9904"/>
      <c r="H9904"/>
      <c r="I9904"/>
      <c r="J9904"/>
      <c r="K9904"/>
      <c r="L9904"/>
      <c r="M9904"/>
      <c r="N9904"/>
      <c r="O9904"/>
      <c r="P9904"/>
      <c r="Q9904"/>
      <c r="R9904"/>
      <c r="S9904"/>
      <c r="T9904"/>
      <c r="U9904"/>
      <c r="V9904"/>
      <c r="W9904"/>
      <c r="X9904"/>
      <c r="Y9904"/>
      <c r="Z9904"/>
    </row>
    <row r="9905" spans="1:26" x14ac:dyDescent="0.25">
      <c r="A9905"/>
      <c r="B9905"/>
      <c r="C9905"/>
      <c r="D9905"/>
      <c r="E9905"/>
      <c r="F9905"/>
      <c r="G9905"/>
      <c r="H9905"/>
      <c r="I9905"/>
      <c r="J9905"/>
      <c r="K9905"/>
      <c r="L9905"/>
      <c r="M9905"/>
      <c r="N9905"/>
      <c r="O9905"/>
      <c r="P9905"/>
      <c r="Q9905"/>
      <c r="R9905"/>
      <c r="S9905"/>
      <c r="T9905"/>
      <c r="U9905"/>
      <c r="V9905"/>
      <c r="W9905"/>
      <c r="X9905"/>
      <c r="Y9905"/>
      <c r="Z9905"/>
    </row>
    <row r="9906" spans="1:26" x14ac:dyDescent="0.25">
      <c r="A9906"/>
      <c r="B9906"/>
      <c r="C9906"/>
      <c r="D9906"/>
      <c r="E9906"/>
      <c r="F9906"/>
      <c r="G9906"/>
      <c r="H9906"/>
      <c r="I9906"/>
      <c r="J9906"/>
      <c r="K9906"/>
      <c r="L9906"/>
      <c r="M9906"/>
      <c r="N9906"/>
      <c r="O9906"/>
      <c r="P9906"/>
      <c r="Q9906"/>
      <c r="R9906"/>
      <c r="S9906"/>
      <c r="T9906"/>
      <c r="U9906"/>
      <c r="V9906"/>
      <c r="W9906"/>
      <c r="X9906"/>
      <c r="Y9906"/>
      <c r="Z9906"/>
    </row>
    <row r="9907" spans="1:26" x14ac:dyDescent="0.25">
      <c r="A9907"/>
      <c r="B9907"/>
      <c r="C9907"/>
      <c r="D9907"/>
      <c r="E9907"/>
      <c r="F9907"/>
      <c r="G9907"/>
      <c r="H9907"/>
      <c r="I9907"/>
      <c r="J9907"/>
      <c r="K9907"/>
      <c r="L9907"/>
      <c r="M9907"/>
      <c r="N9907"/>
      <c r="O9907"/>
      <c r="P9907"/>
      <c r="Q9907"/>
      <c r="R9907"/>
      <c r="S9907"/>
      <c r="T9907"/>
      <c r="U9907"/>
      <c r="V9907"/>
      <c r="W9907"/>
      <c r="X9907"/>
      <c r="Y9907"/>
      <c r="Z9907"/>
    </row>
    <row r="9908" spans="1:26" x14ac:dyDescent="0.25">
      <c r="A9908"/>
      <c r="B9908"/>
      <c r="C9908"/>
      <c r="D9908"/>
      <c r="E9908"/>
      <c r="F9908"/>
      <c r="G9908"/>
      <c r="H9908"/>
      <c r="I9908"/>
      <c r="J9908"/>
      <c r="K9908"/>
      <c r="L9908"/>
      <c r="M9908"/>
      <c r="N9908"/>
      <c r="O9908"/>
      <c r="P9908"/>
      <c r="Q9908"/>
      <c r="R9908"/>
      <c r="S9908"/>
      <c r="T9908"/>
      <c r="U9908"/>
      <c r="V9908"/>
      <c r="W9908"/>
      <c r="X9908"/>
      <c r="Y9908"/>
      <c r="Z9908"/>
    </row>
    <row r="9909" spans="1:26" x14ac:dyDescent="0.25">
      <c r="A9909"/>
      <c r="B9909"/>
      <c r="C9909"/>
      <c r="D9909"/>
      <c r="E9909"/>
      <c r="F9909"/>
      <c r="G9909"/>
      <c r="H9909"/>
      <c r="I9909"/>
      <c r="J9909"/>
      <c r="K9909"/>
      <c r="L9909"/>
      <c r="M9909"/>
      <c r="N9909"/>
      <c r="O9909"/>
      <c r="P9909"/>
      <c r="Q9909"/>
      <c r="R9909"/>
      <c r="S9909"/>
      <c r="T9909"/>
      <c r="U9909"/>
      <c r="V9909"/>
      <c r="W9909"/>
      <c r="X9909"/>
      <c r="Y9909"/>
      <c r="Z9909"/>
    </row>
    <row r="9910" spans="1:26" x14ac:dyDescent="0.25">
      <c r="A9910"/>
      <c r="B9910"/>
      <c r="C9910"/>
      <c r="D9910"/>
      <c r="E9910"/>
      <c r="F9910"/>
      <c r="G9910"/>
      <c r="H9910"/>
      <c r="I9910"/>
      <c r="J9910"/>
      <c r="K9910"/>
      <c r="L9910"/>
      <c r="M9910"/>
      <c r="N9910"/>
      <c r="O9910"/>
      <c r="P9910"/>
      <c r="Q9910"/>
      <c r="R9910"/>
      <c r="S9910"/>
      <c r="T9910"/>
      <c r="U9910"/>
      <c r="V9910"/>
      <c r="W9910"/>
      <c r="X9910"/>
      <c r="Y9910"/>
      <c r="Z9910"/>
    </row>
    <row r="9911" spans="1:26" x14ac:dyDescent="0.25">
      <c r="A9911"/>
      <c r="B9911"/>
      <c r="C9911"/>
      <c r="D9911"/>
      <c r="E9911"/>
      <c r="F9911"/>
      <c r="G9911"/>
      <c r="H9911"/>
      <c r="I9911"/>
      <c r="J9911"/>
      <c r="K9911"/>
      <c r="L9911"/>
      <c r="M9911"/>
      <c r="N9911"/>
      <c r="O9911"/>
      <c r="P9911"/>
      <c r="Q9911"/>
      <c r="R9911"/>
      <c r="S9911"/>
      <c r="T9911"/>
      <c r="U9911"/>
      <c r="V9911"/>
      <c r="W9911"/>
      <c r="X9911"/>
      <c r="Y9911"/>
      <c r="Z9911"/>
    </row>
    <row r="9912" spans="1:26" x14ac:dyDescent="0.25">
      <c r="A9912"/>
      <c r="B9912"/>
      <c r="C9912"/>
      <c r="D9912"/>
      <c r="E9912"/>
      <c r="F9912"/>
      <c r="G9912"/>
      <c r="H9912"/>
      <c r="I9912"/>
      <c r="J9912"/>
      <c r="K9912"/>
      <c r="L9912"/>
      <c r="M9912"/>
      <c r="N9912"/>
      <c r="O9912"/>
      <c r="P9912"/>
      <c r="Q9912"/>
      <c r="R9912"/>
      <c r="S9912"/>
      <c r="T9912"/>
      <c r="U9912"/>
      <c r="V9912"/>
      <c r="W9912"/>
      <c r="X9912"/>
      <c r="Y9912"/>
      <c r="Z9912"/>
    </row>
    <row r="9913" spans="1:26" x14ac:dyDescent="0.25">
      <c r="A9913"/>
      <c r="B9913"/>
      <c r="C9913"/>
      <c r="D9913"/>
      <c r="E9913"/>
      <c r="F9913"/>
      <c r="G9913"/>
      <c r="H9913"/>
      <c r="I9913"/>
      <c r="J9913"/>
      <c r="K9913"/>
      <c r="L9913"/>
      <c r="M9913"/>
      <c r="N9913"/>
      <c r="O9913"/>
      <c r="P9913"/>
      <c r="Q9913"/>
      <c r="R9913"/>
      <c r="S9913"/>
      <c r="T9913"/>
      <c r="U9913"/>
      <c r="V9913"/>
      <c r="W9913"/>
      <c r="X9913"/>
      <c r="Y9913"/>
      <c r="Z9913"/>
    </row>
    <row r="9914" spans="1:26" x14ac:dyDescent="0.25">
      <c r="A9914"/>
      <c r="B9914"/>
      <c r="C9914"/>
      <c r="D9914"/>
      <c r="E9914"/>
      <c r="F9914"/>
      <c r="G9914"/>
      <c r="H9914"/>
      <c r="I9914"/>
      <c r="J9914"/>
      <c r="K9914"/>
      <c r="L9914"/>
      <c r="M9914"/>
      <c r="N9914"/>
      <c r="O9914"/>
      <c r="P9914"/>
      <c r="Q9914"/>
      <c r="R9914"/>
      <c r="S9914"/>
      <c r="T9914"/>
      <c r="U9914"/>
      <c r="V9914"/>
      <c r="W9914"/>
      <c r="X9914"/>
      <c r="Y9914"/>
      <c r="Z9914"/>
    </row>
    <row r="9915" spans="1:26" x14ac:dyDescent="0.25">
      <c r="A9915"/>
      <c r="B9915"/>
      <c r="C9915"/>
      <c r="D9915"/>
      <c r="E9915"/>
      <c r="F9915"/>
      <c r="G9915"/>
      <c r="H9915"/>
      <c r="I9915"/>
      <c r="J9915"/>
      <c r="K9915"/>
      <c r="L9915"/>
      <c r="M9915"/>
      <c r="N9915"/>
      <c r="O9915"/>
      <c r="P9915"/>
      <c r="Q9915"/>
      <c r="R9915"/>
      <c r="S9915"/>
      <c r="T9915"/>
      <c r="U9915"/>
      <c r="V9915"/>
      <c r="W9915"/>
      <c r="X9915"/>
      <c r="Y9915"/>
      <c r="Z9915"/>
    </row>
    <row r="9916" spans="1:26" x14ac:dyDescent="0.25">
      <c r="A9916"/>
      <c r="B9916"/>
      <c r="C9916"/>
      <c r="D9916"/>
      <c r="E9916"/>
      <c r="F9916"/>
      <c r="G9916"/>
      <c r="H9916"/>
      <c r="I9916"/>
      <c r="J9916"/>
      <c r="K9916"/>
      <c r="L9916"/>
      <c r="M9916"/>
      <c r="N9916"/>
      <c r="O9916"/>
      <c r="P9916"/>
      <c r="Q9916"/>
      <c r="R9916"/>
      <c r="S9916"/>
      <c r="T9916"/>
      <c r="U9916"/>
      <c r="V9916"/>
      <c r="W9916"/>
      <c r="X9916"/>
      <c r="Y9916"/>
      <c r="Z9916"/>
    </row>
    <row r="9917" spans="1:26" x14ac:dyDescent="0.25">
      <c r="A9917"/>
      <c r="B9917"/>
      <c r="C9917"/>
      <c r="D9917"/>
      <c r="E9917"/>
      <c r="F9917"/>
      <c r="G9917"/>
      <c r="H9917"/>
      <c r="I9917"/>
      <c r="J9917"/>
      <c r="K9917"/>
      <c r="L9917"/>
      <c r="M9917"/>
      <c r="N9917"/>
      <c r="O9917"/>
      <c r="P9917"/>
      <c r="Q9917"/>
      <c r="R9917"/>
      <c r="S9917"/>
      <c r="T9917"/>
      <c r="U9917"/>
      <c r="V9917"/>
      <c r="W9917"/>
      <c r="X9917"/>
      <c r="Y9917"/>
      <c r="Z9917"/>
    </row>
    <row r="9918" spans="1:26" x14ac:dyDescent="0.25">
      <c r="A9918"/>
      <c r="B9918"/>
      <c r="C9918"/>
      <c r="D9918"/>
      <c r="E9918"/>
      <c r="F9918"/>
      <c r="G9918"/>
      <c r="H9918"/>
      <c r="I9918"/>
      <c r="J9918"/>
      <c r="K9918"/>
      <c r="L9918"/>
      <c r="M9918"/>
      <c r="N9918"/>
      <c r="O9918"/>
      <c r="P9918"/>
      <c r="Q9918"/>
      <c r="R9918"/>
      <c r="S9918"/>
      <c r="T9918"/>
      <c r="U9918"/>
      <c r="V9918"/>
      <c r="W9918"/>
      <c r="X9918"/>
      <c r="Y9918"/>
      <c r="Z9918"/>
    </row>
    <row r="9919" spans="1:26" x14ac:dyDescent="0.25">
      <c r="A9919"/>
      <c r="B9919"/>
      <c r="C9919"/>
      <c r="D9919"/>
      <c r="E9919"/>
      <c r="F9919"/>
      <c r="G9919"/>
      <c r="H9919"/>
      <c r="I9919"/>
      <c r="J9919"/>
      <c r="K9919"/>
      <c r="L9919"/>
      <c r="M9919"/>
      <c r="N9919"/>
      <c r="O9919"/>
      <c r="P9919"/>
      <c r="Q9919"/>
      <c r="R9919"/>
      <c r="S9919"/>
      <c r="T9919"/>
      <c r="U9919"/>
      <c r="V9919"/>
      <c r="W9919"/>
      <c r="X9919"/>
      <c r="Y9919"/>
      <c r="Z9919"/>
    </row>
    <row r="9920" spans="1:26" x14ac:dyDescent="0.25">
      <c r="A9920"/>
      <c r="B9920"/>
      <c r="C9920"/>
      <c r="D9920"/>
      <c r="E9920"/>
      <c r="F9920"/>
      <c r="G9920"/>
      <c r="H9920"/>
      <c r="I9920"/>
      <c r="J9920"/>
      <c r="K9920"/>
      <c r="L9920"/>
      <c r="M9920"/>
      <c r="N9920"/>
      <c r="O9920"/>
      <c r="P9920"/>
      <c r="Q9920"/>
      <c r="R9920"/>
      <c r="S9920"/>
      <c r="T9920"/>
      <c r="U9920"/>
      <c r="V9920"/>
      <c r="W9920"/>
      <c r="X9920"/>
      <c r="Y9920"/>
      <c r="Z9920"/>
    </row>
    <row r="9921" spans="1:26" x14ac:dyDescent="0.25">
      <c r="A9921"/>
      <c r="B9921"/>
      <c r="C9921"/>
      <c r="D9921"/>
      <c r="E9921"/>
      <c r="F9921"/>
      <c r="G9921"/>
      <c r="H9921"/>
      <c r="I9921"/>
      <c r="J9921"/>
      <c r="K9921"/>
      <c r="L9921"/>
      <c r="M9921"/>
      <c r="N9921"/>
      <c r="O9921"/>
      <c r="P9921"/>
      <c r="Q9921"/>
      <c r="R9921"/>
      <c r="S9921"/>
      <c r="T9921"/>
      <c r="U9921"/>
      <c r="V9921"/>
      <c r="W9921"/>
      <c r="X9921"/>
      <c r="Y9921"/>
      <c r="Z9921"/>
    </row>
    <row r="9922" spans="1:26" x14ac:dyDescent="0.25">
      <c r="A9922"/>
      <c r="B9922"/>
      <c r="C9922"/>
      <c r="D9922"/>
      <c r="E9922"/>
      <c r="F9922"/>
      <c r="G9922"/>
      <c r="H9922"/>
      <c r="I9922"/>
      <c r="J9922"/>
      <c r="K9922"/>
      <c r="L9922"/>
      <c r="M9922"/>
      <c r="N9922"/>
      <c r="O9922"/>
      <c r="P9922"/>
      <c r="Q9922"/>
      <c r="R9922"/>
      <c r="S9922"/>
      <c r="T9922"/>
      <c r="U9922"/>
      <c r="V9922"/>
      <c r="W9922"/>
      <c r="X9922"/>
      <c r="Y9922"/>
      <c r="Z9922"/>
    </row>
    <row r="9923" spans="1:26" x14ac:dyDescent="0.25">
      <c r="A9923"/>
      <c r="B9923"/>
      <c r="C9923"/>
      <c r="D9923"/>
      <c r="E9923"/>
      <c r="F9923"/>
      <c r="G9923"/>
      <c r="H9923"/>
      <c r="I9923"/>
      <c r="J9923"/>
      <c r="K9923"/>
      <c r="L9923"/>
      <c r="M9923"/>
      <c r="N9923"/>
      <c r="O9923"/>
      <c r="P9923"/>
      <c r="Q9923"/>
      <c r="R9923"/>
      <c r="S9923"/>
      <c r="T9923"/>
      <c r="U9923"/>
      <c r="V9923"/>
      <c r="W9923"/>
      <c r="X9923"/>
      <c r="Y9923"/>
      <c r="Z9923"/>
    </row>
    <row r="9924" spans="1:26" x14ac:dyDescent="0.25">
      <c r="A9924"/>
      <c r="B9924"/>
      <c r="C9924"/>
      <c r="D9924"/>
      <c r="E9924"/>
      <c r="F9924"/>
      <c r="G9924"/>
      <c r="H9924"/>
      <c r="I9924"/>
      <c r="J9924"/>
      <c r="K9924"/>
      <c r="L9924"/>
      <c r="M9924"/>
      <c r="N9924"/>
      <c r="O9924"/>
      <c r="P9924"/>
      <c r="Q9924"/>
      <c r="R9924"/>
      <c r="S9924"/>
      <c r="T9924"/>
      <c r="U9924"/>
      <c r="V9924"/>
      <c r="W9924"/>
      <c r="X9924"/>
      <c r="Y9924"/>
      <c r="Z9924"/>
    </row>
    <row r="9925" spans="1:26" x14ac:dyDescent="0.25">
      <c r="A9925"/>
      <c r="B9925"/>
      <c r="C9925"/>
      <c r="D9925"/>
      <c r="E9925"/>
      <c r="F9925"/>
      <c r="G9925"/>
      <c r="H9925"/>
      <c r="I9925"/>
      <c r="J9925"/>
      <c r="K9925"/>
      <c r="L9925"/>
      <c r="M9925"/>
      <c r="N9925"/>
      <c r="O9925"/>
      <c r="P9925"/>
      <c r="Q9925"/>
      <c r="R9925"/>
      <c r="S9925"/>
      <c r="T9925"/>
      <c r="U9925"/>
      <c r="V9925"/>
      <c r="W9925"/>
      <c r="X9925"/>
      <c r="Y9925"/>
      <c r="Z9925"/>
    </row>
    <row r="9926" spans="1:26" x14ac:dyDescent="0.25">
      <c r="A9926"/>
      <c r="B9926"/>
      <c r="C9926"/>
      <c r="D9926"/>
      <c r="E9926"/>
      <c r="F9926"/>
      <c r="G9926"/>
      <c r="H9926"/>
      <c r="I9926"/>
      <c r="J9926"/>
      <c r="K9926"/>
      <c r="L9926"/>
      <c r="M9926"/>
      <c r="N9926"/>
      <c r="O9926"/>
      <c r="P9926"/>
      <c r="Q9926"/>
      <c r="R9926"/>
      <c r="S9926"/>
      <c r="T9926"/>
      <c r="U9926"/>
      <c r="V9926"/>
      <c r="W9926"/>
      <c r="X9926"/>
      <c r="Y9926"/>
      <c r="Z9926"/>
    </row>
    <row r="9927" spans="1:26" x14ac:dyDescent="0.25">
      <c r="A9927"/>
      <c r="B9927"/>
      <c r="C9927"/>
      <c r="D9927"/>
      <c r="E9927"/>
      <c r="F9927"/>
      <c r="G9927"/>
      <c r="H9927"/>
      <c r="I9927"/>
      <c r="J9927"/>
      <c r="K9927"/>
      <c r="L9927"/>
      <c r="M9927"/>
      <c r="N9927"/>
      <c r="O9927"/>
      <c r="P9927"/>
      <c r="Q9927"/>
      <c r="R9927"/>
      <c r="S9927"/>
      <c r="T9927"/>
      <c r="U9927"/>
      <c r="V9927"/>
      <c r="W9927"/>
      <c r="X9927"/>
      <c r="Y9927"/>
      <c r="Z9927"/>
    </row>
    <row r="9928" spans="1:26" x14ac:dyDescent="0.25">
      <c r="A9928"/>
      <c r="B9928"/>
      <c r="C9928"/>
      <c r="D9928"/>
      <c r="E9928"/>
      <c r="F9928"/>
      <c r="G9928"/>
      <c r="H9928"/>
      <c r="I9928"/>
      <c r="J9928"/>
      <c r="K9928"/>
      <c r="L9928"/>
      <c r="M9928"/>
      <c r="N9928"/>
      <c r="O9928"/>
      <c r="P9928"/>
      <c r="Q9928"/>
      <c r="R9928"/>
      <c r="S9928"/>
      <c r="T9928"/>
      <c r="U9928"/>
      <c r="V9928"/>
      <c r="W9928"/>
      <c r="X9928"/>
      <c r="Y9928"/>
      <c r="Z9928"/>
    </row>
    <row r="9929" spans="1:26" x14ac:dyDescent="0.25">
      <c r="A9929"/>
      <c r="B9929"/>
      <c r="C9929"/>
      <c r="D9929"/>
      <c r="E9929"/>
      <c r="F9929"/>
      <c r="G9929"/>
      <c r="H9929"/>
      <c r="I9929"/>
      <c r="J9929"/>
      <c r="K9929"/>
      <c r="L9929"/>
      <c r="M9929"/>
      <c r="N9929"/>
      <c r="O9929"/>
      <c r="P9929"/>
      <c r="Q9929"/>
      <c r="R9929"/>
      <c r="S9929"/>
      <c r="T9929"/>
      <c r="U9929"/>
      <c r="V9929"/>
      <c r="W9929"/>
      <c r="X9929"/>
      <c r="Y9929"/>
      <c r="Z9929"/>
    </row>
    <row r="9930" spans="1:26" x14ac:dyDescent="0.25">
      <c r="A9930"/>
      <c r="B9930"/>
      <c r="C9930"/>
      <c r="D9930"/>
      <c r="E9930"/>
      <c r="F9930"/>
      <c r="G9930"/>
      <c r="H9930"/>
      <c r="I9930"/>
      <c r="J9930"/>
      <c r="K9930"/>
      <c r="L9930"/>
      <c r="M9930"/>
      <c r="N9930"/>
      <c r="O9930"/>
      <c r="P9930"/>
      <c r="Q9930"/>
      <c r="R9930"/>
      <c r="S9930"/>
      <c r="T9930"/>
      <c r="U9930"/>
      <c r="V9930"/>
      <c r="W9930"/>
      <c r="X9930"/>
      <c r="Y9930"/>
      <c r="Z9930"/>
    </row>
    <row r="9931" spans="1:26" x14ac:dyDescent="0.25">
      <c r="A9931"/>
      <c r="B9931"/>
      <c r="C9931"/>
      <c r="D9931"/>
      <c r="E9931"/>
      <c r="F9931"/>
      <c r="G9931"/>
      <c r="H9931"/>
      <c r="I9931"/>
      <c r="J9931"/>
      <c r="K9931"/>
      <c r="L9931"/>
      <c r="M9931"/>
      <c r="N9931"/>
      <c r="O9931"/>
      <c r="P9931"/>
      <c r="Q9931"/>
      <c r="R9931"/>
      <c r="S9931"/>
      <c r="T9931"/>
      <c r="U9931"/>
      <c r="V9931"/>
      <c r="W9931"/>
      <c r="X9931"/>
      <c r="Y9931"/>
      <c r="Z9931"/>
    </row>
    <row r="9932" spans="1:26" x14ac:dyDescent="0.25">
      <c r="A9932"/>
      <c r="B9932"/>
      <c r="C9932"/>
      <c r="D9932"/>
      <c r="E9932"/>
      <c r="F9932"/>
      <c r="G9932"/>
      <c r="H9932"/>
      <c r="I9932"/>
      <c r="J9932"/>
      <c r="K9932"/>
      <c r="L9932"/>
      <c r="M9932"/>
      <c r="N9932"/>
      <c r="O9932"/>
      <c r="P9932"/>
      <c r="Q9932"/>
      <c r="R9932"/>
      <c r="S9932"/>
      <c r="T9932"/>
      <c r="U9932"/>
      <c r="V9932"/>
      <c r="W9932"/>
      <c r="X9932"/>
      <c r="Y9932"/>
      <c r="Z9932"/>
    </row>
    <row r="9933" spans="1:26" x14ac:dyDescent="0.25">
      <c r="A9933"/>
      <c r="B9933"/>
      <c r="C9933"/>
      <c r="D9933"/>
      <c r="E9933"/>
      <c r="F9933"/>
      <c r="G9933"/>
      <c r="H9933"/>
      <c r="I9933"/>
      <c r="J9933"/>
      <c r="K9933"/>
      <c r="L9933"/>
      <c r="M9933"/>
      <c r="N9933"/>
      <c r="O9933"/>
      <c r="P9933"/>
      <c r="Q9933"/>
      <c r="R9933"/>
      <c r="S9933"/>
      <c r="T9933"/>
      <c r="U9933"/>
      <c r="V9933"/>
      <c r="W9933"/>
      <c r="X9933"/>
      <c r="Y9933"/>
      <c r="Z9933"/>
    </row>
    <row r="9934" spans="1:26" x14ac:dyDescent="0.25">
      <c r="A9934"/>
      <c r="B9934"/>
      <c r="C9934"/>
      <c r="D9934"/>
      <c r="E9934"/>
      <c r="F9934"/>
      <c r="G9934"/>
      <c r="H9934"/>
      <c r="I9934"/>
      <c r="J9934"/>
      <c r="K9934"/>
      <c r="L9934"/>
      <c r="M9934"/>
      <c r="N9934"/>
      <c r="O9934"/>
      <c r="P9934"/>
      <c r="Q9934"/>
      <c r="R9934"/>
      <c r="S9934"/>
      <c r="T9934"/>
      <c r="U9934"/>
      <c r="V9934"/>
      <c r="W9934"/>
      <c r="X9934"/>
      <c r="Y9934"/>
      <c r="Z9934"/>
    </row>
    <row r="9935" spans="1:26" x14ac:dyDescent="0.25">
      <c r="A9935"/>
      <c r="B9935"/>
      <c r="C9935"/>
      <c r="D9935"/>
      <c r="E9935"/>
      <c r="F9935"/>
      <c r="G9935"/>
      <c r="H9935"/>
      <c r="I9935"/>
      <c r="J9935"/>
      <c r="K9935"/>
      <c r="L9935"/>
      <c r="M9935"/>
      <c r="N9935"/>
      <c r="O9935"/>
      <c r="P9935"/>
      <c r="Q9935"/>
      <c r="R9935"/>
      <c r="S9935"/>
      <c r="T9935"/>
      <c r="U9935"/>
      <c r="V9935"/>
      <c r="W9935"/>
      <c r="X9935"/>
      <c r="Y9935"/>
      <c r="Z9935"/>
    </row>
    <row r="9936" spans="1:26" x14ac:dyDescent="0.25">
      <c r="A9936"/>
      <c r="B9936"/>
      <c r="C9936"/>
      <c r="D9936"/>
      <c r="E9936"/>
      <c r="F9936"/>
      <c r="G9936"/>
      <c r="H9936"/>
      <c r="I9936"/>
      <c r="J9936"/>
      <c r="K9936"/>
      <c r="L9936"/>
      <c r="M9936"/>
      <c r="N9936"/>
      <c r="O9936"/>
      <c r="P9936"/>
      <c r="Q9936"/>
      <c r="R9936"/>
      <c r="S9936"/>
      <c r="T9936"/>
      <c r="U9936"/>
      <c r="V9936"/>
      <c r="W9936"/>
      <c r="X9936"/>
      <c r="Y9936"/>
      <c r="Z9936"/>
    </row>
    <row r="9937" spans="1:26" x14ac:dyDescent="0.25">
      <c r="A9937"/>
      <c r="B9937"/>
      <c r="C9937"/>
      <c r="D9937"/>
      <c r="E9937"/>
      <c r="F9937"/>
      <c r="G9937"/>
      <c r="H9937"/>
      <c r="I9937"/>
      <c r="J9937"/>
      <c r="K9937"/>
      <c r="L9937"/>
      <c r="M9937"/>
      <c r="N9937"/>
      <c r="O9937"/>
      <c r="P9937"/>
      <c r="Q9937"/>
      <c r="R9937"/>
      <c r="S9937"/>
      <c r="T9937"/>
      <c r="U9937"/>
      <c r="V9937"/>
      <c r="W9937"/>
      <c r="X9937"/>
      <c r="Y9937"/>
      <c r="Z9937"/>
    </row>
    <row r="9938" spans="1:26" x14ac:dyDescent="0.25">
      <c r="A9938"/>
      <c r="B9938"/>
      <c r="C9938"/>
      <c r="D9938"/>
      <c r="E9938"/>
      <c r="F9938"/>
      <c r="G9938"/>
      <c r="H9938"/>
      <c r="I9938"/>
      <c r="J9938"/>
      <c r="K9938"/>
      <c r="L9938"/>
      <c r="M9938"/>
      <c r="N9938"/>
      <c r="O9938"/>
      <c r="P9938"/>
      <c r="Q9938"/>
      <c r="R9938"/>
      <c r="S9938"/>
      <c r="T9938"/>
      <c r="U9938"/>
      <c r="V9938"/>
      <c r="W9938"/>
      <c r="X9938"/>
      <c r="Y9938"/>
      <c r="Z9938"/>
    </row>
    <row r="9939" spans="1:26" x14ac:dyDescent="0.25">
      <c r="A9939"/>
      <c r="B9939"/>
      <c r="C9939"/>
      <c r="D9939"/>
      <c r="E9939"/>
      <c r="F9939"/>
      <c r="G9939"/>
      <c r="H9939"/>
      <c r="I9939"/>
      <c r="J9939"/>
      <c r="K9939"/>
      <c r="L9939"/>
      <c r="M9939"/>
      <c r="N9939"/>
      <c r="O9939"/>
      <c r="P9939"/>
      <c r="Q9939"/>
      <c r="R9939"/>
      <c r="S9939"/>
      <c r="T9939"/>
      <c r="U9939"/>
      <c r="V9939"/>
      <c r="W9939"/>
      <c r="X9939"/>
      <c r="Y9939"/>
      <c r="Z9939"/>
    </row>
    <row r="9940" spans="1:26" x14ac:dyDescent="0.25">
      <c r="A9940"/>
      <c r="B9940"/>
      <c r="C9940"/>
      <c r="D9940"/>
      <c r="E9940"/>
      <c r="F9940"/>
      <c r="G9940"/>
      <c r="H9940"/>
      <c r="I9940"/>
      <c r="J9940"/>
      <c r="K9940"/>
      <c r="L9940"/>
      <c r="M9940"/>
      <c r="N9940"/>
      <c r="O9940"/>
      <c r="P9940"/>
      <c r="Q9940"/>
      <c r="R9940"/>
      <c r="S9940"/>
      <c r="T9940"/>
      <c r="U9940"/>
      <c r="V9940"/>
      <c r="W9940"/>
      <c r="X9940"/>
      <c r="Y9940"/>
      <c r="Z9940"/>
    </row>
    <row r="9941" spans="1:26" x14ac:dyDescent="0.25">
      <c r="A9941"/>
      <c r="B9941"/>
      <c r="C9941"/>
      <c r="D9941"/>
      <c r="E9941"/>
      <c r="F9941"/>
      <c r="G9941"/>
      <c r="H9941"/>
      <c r="I9941"/>
      <c r="J9941"/>
      <c r="K9941"/>
      <c r="L9941"/>
      <c r="M9941"/>
      <c r="N9941"/>
      <c r="O9941"/>
      <c r="P9941"/>
      <c r="Q9941"/>
      <c r="R9941"/>
      <c r="S9941"/>
      <c r="T9941"/>
      <c r="U9941"/>
      <c r="V9941"/>
      <c r="W9941"/>
      <c r="X9941"/>
      <c r="Y9941"/>
      <c r="Z9941"/>
    </row>
    <row r="9942" spans="1:26" x14ac:dyDescent="0.25">
      <c r="A9942"/>
      <c r="B9942"/>
      <c r="C9942"/>
      <c r="D9942"/>
      <c r="E9942"/>
      <c r="F9942"/>
      <c r="G9942"/>
      <c r="H9942"/>
      <c r="I9942"/>
      <c r="J9942"/>
      <c r="K9942"/>
      <c r="L9942"/>
      <c r="M9942"/>
      <c r="N9942"/>
      <c r="O9942"/>
      <c r="P9942"/>
      <c r="Q9942"/>
      <c r="R9942"/>
      <c r="S9942"/>
      <c r="T9942"/>
      <c r="U9942"/>
      <c r="V9942"/>
      <c r="W9942"/>
      <c r="X9942"/>
      <c r="Y9942"/>
      <c r="Z9942"/>
    </row>
    <row r="9943" spans="1:26" x14ac:dyDescent="0.25">
      <c r="A9943"/>
      <c r="B9943"/>
      <c r="C9943"/>
      <c r="D9943"/>
      <c r="E9943"/>
      <c r="F9943"/>
      <c r="G9943"/>
      <c r="H9943"/>
      <c r="I9943"/>
      <c r="J9943"/>
      <c r="K9943"/>
      <c r="L9943"/>
      <c r="M9943"/>
      <c r="N9943"/>
      <c r="O9943"/>
      <c r="P9943"/>
      <c r="Q9943"/>
      <c r="R9943"/>
      <c r="S9943"/>
      <c r="T9943"/>
      <c r="U9943"/>
      <c r="V9943"/>
      <c r="W9943"/>
      <c r="X9943"/>
      <c r="Y9943"/>
      <c r="Z9943"/>
    </row>
    <row r="9944" spans="1:26" x14ac:dyDescent="0.25">
      <c r="A9944"/>
      <c r="B9944"/>
      <c r="C9944"/>
      <c r="D9944"/>
      <c r="E9944"/>
      <c r="F9944"/>
      <c r="G9944"/>
      <c r="H9944"/>
      <c r="I9944"/>
      <c r="J9944"/>
      <c r="K9944"/>
      <c r="L9944"/>
      <c r="M9944"/>
      <c r="N9944"/>
      <c r="O9944"/>
      <c r="P9944"/>
      <c r="Q9944"/>
      <c r="R9944"/>
      <c r="S9944"/>
      <c r="T9944"/>
      <c r="U9944"/>
      <c r="V9944"/>
      <c r="W9944"/>
      <c r="X9944"/>
      <c r="Y9944"/>
      <c r="Z9944"/>
    </row>
    <row r="9945" spans="1:26" x14ac:dyDescent="0.25">
      <c r="A9945"/>
      <c r="B9945"/>
      <c r="C9945"/>
      <c r="D9945"/>
      <c r="E9945"/>
      <c r="F9945"/>
      <c r="G9945"/>
      <c r="H9945"/>
      <c r="I9945"/>
      <c r="J9945"/>
      <c r="K9945"/>
      <c r="L9945"/>
      <c r="M9945"/>
      <c r="N9945"/>
      <c r="O9945"/>
      <c r="P9945"/>
      <c r="Q9945"/>
      <c r="R9945"/>
      <c r="S9945"/>
      <c r="T9945"/>
      <c r="U9945"/>
      <c r="V9945"/>
      <c r="W9945"/>
      <c r="X9945"/>
      <c r="Y9945"/>
      <c r="Z9945"/>
    </row>
    <row r="9946" spans="1:26" x14ac:dyDescent="0.25">
      <c r="A9946"/>
      <c r="B9946"/>
      <c r="C9946"/>
      <c r="D9946"/>
      <c r="E9946"/>
      <c r="F9946"/>
      <c r="G9946"/>
      <c r="H9946"/>
      <c r="I9946"/>
      <c r="J9946"/>
      <c r="K9946"/>
      <c r="L9946"/>
      <c r="M9946"/>
      <c r="N9946"/>
      <c r="O9946"/>
      <c r="P9946"/>
      <c r="Q9946"/>
      <c r="R9946"/>
      <c r="S9946"/>
      <c r="T9946"/>
      <c r="U9946"/>
      <c r="V9946"/>
      <c r="W9946"/>
      <c r="X9946"/>
      <c r="Y9946"/>
      <c r="Z9946"/>
    </row>
    <row r="9947" spans="1:26" x14ac:dyDescent="0.25">
      <c r="A9947"/>
      <c r="B9947"/>
      <c r="C9947"/>
      <c r="D9947"/>
      <c r="E9947"/>
      <c r="F9947"/>
      <c r="G9947"/>
      <c r="H9947"/>
      <c r="I9947"/>
      <c r="J9947"/>
      <c r="K9947"/>
      <c r="L9947"/>
      <c r="M9947"/>
      <c r="N9947"/>
      <c r="O9947"/>
      <c r="P9947"/>
      <c r="Q9947"/>
      <c r="R9947"/>
      <c r="S9947"/>
      <c r="T9947"/>
      <c r="U9947"/>
      <c r="V9947"/>
      <c r="W9947"/>
      <c r="X9947"/>
      <c r="Y9947"/>
      <c r="Z9947"/>
    </row>
    <row r="9948" spans="1:26" x14ac:dyDescent="0.25">
      <c r="A9948"/>
      <c r="B9948"/>
      <c r="C9948"/>
      <c r="D9948"/>
      <c r="E9948"/>
      <c r="F9948"/>
      <c r="G9948"/>
      <c r="H9948"/>
      <c r="I9948"/>
      <c r="J9948"/>
      <c r="K9948"/>
      <c r="L9948"/>
      <c r="M9948"/>
      <c r="N9948"/>
      <c r="O9948"/>
      <c r="P9948"/>
      <c r="Q9948"/>
      <c r="R9948"/>
      <c r="S9948"/>
      <c r="T9948"/>
      <c r="U9948"/>
      <c r="V9948"/>
      <c r="W9948"/>
      <c r="X9948"/>
      <c r="Y9948"/>
      <c r="Z9948"/>
    </row>
    <row r="9949" spans="1:26" x14ac:dyDescent="0.25">
      <c r="A9949"/>
      <c r="B9949"/>
      <c r="C9949"/>
      <c r="D9949"/>
      <c r="E9949"/>
      <c r="F9949"/>
      <c r="G9949"/>
      <c r="H9949"/>
      <c r="I9949"/>
      <c r="J9949"/>
      <c r="K9949"/>
      <c r="L9949"/>
      <c r="M9949"/>
      <c r="N9949"/>
      <c r="O9949"/>
      <c r="P9949"/>
      <c r="Q9949"/>
      <c r="R9949"/>
      <c r="S9949"/>
      <c r="T9949"/>
      <c r="U9949"/>
      <c r="V9949"/>
      <c r="W9949"/>
      <c r="X9949"/>
      <c r="Y9949"/>
      <c r="Z9949"/>
    </row>
    <row r="9950" spans="1:26" x14ac:dyDescent="0.25">
      <c r="A9950"/>
      <c r="B9950"/>
      <c r="C9950"/>
      <c r="D9950"/>
      <c r="E9950"/>
      <c r="F9950"/>
      <c r="G9950"/>
      <c r="H9950"/>
      <c r="I9950"/>
      <c r="J9950"/>
      <c r="K9950"/>
      <c r="L9950"/>
      <c r="M9950"/>
      <c r="N9950"/>
      <c r="O9950"/>
      <c r="P9950"/>
      <c r="Q9950"/>
      <c r="R9950"/>
      <c r="S9950"/>
      <c r="T9950"/>
      <c r="U9950"/>
      <c r="V9950"/>
      <c r="W9950"/>
      <c r="X9950"/>
      <c r="Y9950"/>
      <c r="Z9950"/>
    </row>
    <row r="9951" spans="1:26" x14ac:dyDescent="0.25">
      <c r="A9951"/>
      <c r="B9951"/>
      <c r="C9951"/>
      <c r="D9951"/>
      <c r="E9951"/>
      <c r="F9951"/>
      <c r="G9951"/>
      <c r="H9951"/>
      <c r="I9951"/>
      <c r="J9951"/>
      <c r="K9951"/>
      <c r="L9951"/>
      <c r="M9951"/>
      <c r="N9951"/>
      <c r="O9951"/>
      <c r="P9951"/>
      <c r="Q9951"/>
      <c r="R9951"/>
      <c r="S9951"/>
      <c r="T9951"/>
      <c r="U9951"/>
      <c r="V9951"/>
      <c r="W9951"/>
      <c r="X9951"/>
      <c r="Y9951"/>
      <c r="Z9951"/>
    </row>
    <row r="9952" spans="1:26" x14ac:dyDescent="0.25">
      <c r="A9952"/>
      <c r="B9952"/>
      <c r="C9952"/>
      <c r="D9952"/>
      <c r="E9952"/>
      <c r="F9952"/>
      <c r="G9952"/>
      <c r="H9952"/>
      <c r="I9952"/>
      <c r="J9952"/>
      <c r="K9952"/>
      <c r="L9952"/>
      <c r="M9952"/>
      <c r="N9952"/>
      <c r="O9952"/>
      <c r="P9952"/>
      <c r="Q9952"/>
      <c r="R9952"/>
      <c r="S9952"/>
      <c r="T9952"/>
      <c r="U9952"/>
      <c r="V9952"/>
      <c r="W9952"/>
      <c r="X9952"/>
      <c r="Y9952"/>
      <c r="Z9952"/>
    </row>
    <row r="9953" spans="1:26" x14ac:dyDescent="0.25">
      <c r="A9953"/>
      <c r="B9953"/>
      <c r="C9953"/>
      <c r="D9953"/>
      <c r="E9953"/>
      <c r="F9953"/>
      <c r="G9953"/>
      <c r="H9953"/>
      <c r="I9953"/>
      <c r="J9953"/>
      <c r="K9953"/>
      <c r="L9953"/>
      <c r="M9953"/>
      <c r="N9953"/>
      <c r="O9953"/>
      <c r="P9953"/>
      <c r="Q9953"/>
      <c r="R9953"/>
      <c r="S9953"/>
      <c r="T9953"/>
      <c r="U9953"/>
      <c r="V9953"/>
      <c r="W9953"/>
      <c r="X9953"/>
      <c r="Y9953"/>
      <c r="Z9953"/>
    </row>
    <row r="9954" spans="1:26" x14ac:dyDescent="0.25">
      <c r="A9954"/>
      <c r="B9954"/>
      <c r="C9954"/>
      <c r="D9954"/>
      <c r="E9954"/>
      <c r="F9954"/>
      <c r="G9954"/>
      <c r="H9954"/>
      <c r="I9954"/>
      <c r="J9954"/>
      <c r="K9954"/>
      <c r="L9954"/>
      <c r="M9954"/>
      <c r="N9954"/>
      <c r="O9954"/>
      <c r="P9954"/>
      <c r="Q9954"/>
      <c r="R9954"/>
      <c r="S9954"/>
      <c r="T9954"/>
      <c r="U9954"/>
      <c r="V9954"/>
      <c r="W9954"/>
      <c r="X9954"/>
      <c r="Y9954"/>
      <c r="Z9954"/>
    </row>
    <row r="9955" spans="1:26" x14ac:dyDescent="0.25">
      <c r="A9955"/>
      <c r="B9955"/>
      <c r="C9955"/>
      <c r="D9955"/>
      <c r="E9955"/>
      <c r="F9955"/>
      <c r="G9955"/>
      <c r="H9955"/>
      <c r="I9955"/>
      <c r="J9955"/>
      <c r="K9955"/>
      <c r="L9955"/>
      <c r="M9955"/>
      <c r="N9955"/>
      <c r="O9955"/>
      <c r="P9955"/>
      <c r="Q9955"/>
      <c r="R9955"/>
      <c r="S9955"/>
      <c r="T9955"/>
      <c r="U9955"/>
      <c r="V9955"/>
      <c r="W9955"/>
      <c r="X9955"/>
      <c r="Y9955"/>
      <c r="Z9955"/>
    </row>
    <row r="9956" spans="1:26" x14ac:dyDescent="0.25">
      <c r="A9956"/>
      <c r="B9956"/>
      <c r="C9956"/>
      <c r="D9956"/>
      <c r="E9956"/>
      <c r="F9956"/>
      <c r="G9956"/>
      <c r="H9956"/>
      <c r="I9956"/>
      <c r="J9956"/>
      <c r="K9956"/>
      <c r="L9956"/>
      <c r="M9956"/>
      <c r="N9956"/>
      <c r="O9956"/>
      <c r="P9956"/>
      <c r="Q9956"/>
      <c r="R9956"/>
      <c r="S9956"/>
      <c r="T9956"/>
      <c r="U9956"/>
      <c r="V9956"/>
      <c r="W9956"/>
      <c r="X9956"/>
      <c r="Y9956"/>
      <c r="Z9956"/>
    </row>
    <row r="9957" spans="1:26" x14ac:dyDescent="0.25">
      <c r="A9957"/>
      <c r="B9957"/>
      <c r="C9957"/>
      <c r="D9957"/>
      <c r="E9957"/>
      <c r="F9957"/>
      <c r="G9957"/>
      <c r="H9957"/>
      <c r="I9957"/>
      <c r="J9957"/>
      <c r="K9957"/>
      <c r="L9957"/>
      <c r="M9957"/>
      <c r="N9957"/>
      <c r="O9957"/>
      <c r="P9957"/>
      <c r="Q9957"/>
      <c r="R9957"/>
      <c r="S9957"/>
      <c r="T9957"/>
      <c r="U9957"/>
      <c r="V9957"/>
      <c r="W9957"/>
      <c r="X9957"/>
      <c r="Y9957"/>
      <c r="Z9957"/>
    </row>
    <row r="9958" spans="1:26" x14ac:dyDescent="0.25">
      <c r="A9958"/>
      <c r="B9958"/>
      <c r="C9958"/>
      <c r="D9958"/>
      <c r="E9958"/>
      <c r="F9958"/>
      <c r="G9958"/>
      <c r="H9958"/>
      <c r="I9958"/>
      <c r="J9958"/>
      <c r="K9958"/>
      <c r="L9958"/>
      <c r="M9958"/>
      <c r="N9958"/>
      <c r="O9958"/>
      <c r="P9958"/>
      <c r="Q9958"/>
      <c r="R9958"/>
      <c r="S9958"/>
      <c r="T9958"/>
      <c r="U9958"/>
      <c r="V9958"/>
      <c r="W9958"/>
      <c r="X9958"/>
      <c r="Y9958"/>
      <c r="Z9958"/>
    </row>
    <row r="9959" spans="1:26" x14ac:dyDescent="0.25">
      <c r="A9959"/>
      <c r="B9959"/>
      <c r="C9959"/>
      <c r="D9959"/>
      <c r="E9959"/>
      <c r="F9959"/>
      <c r="G9959"/>
      <c r="H9959"/>
      <c r="I9959"/>
      <c r="J9959"/>
      <c r="K9959"/>
      <c r="L9959"/>
      <c r="M9959"/>
      <c r="N9959"/>
      <c r="O9959"/>
      <c r="P9959"/>
      <c r="Q9959"/>
      <c r="R9959"/>
      <c r="S9959"/>
      <c r="T9959"/>
      <c r="U9959"/>
      <c r="V9959"/>
      <c r="W9959"/>
      <c r="X9959"/>
      <c r="Y9959"/>
      <c r="Z9959"/>
    </row>
    <row r="9960" spans="1:26" x14ac:dyDescent="0.25">
      <c r="A9960"/>
      <c r="B9960"/>
      <c r="C9960"/>
      <c r="D9960"/>
      <c r="E9960"/>
      <c r="F9960"/>
      <c r="G9960"/>
      <c r="H9960"/>
      <c r="I9960"/>
      <c r="J9960"/>
      <c r="K9960"/>
      <c r="L9960"/>
      <c r="M9960"/>
      <c r="N9960"/>
      <c r="O9960"/>
      <c r="P9960"/>
      <c r="Q9960"/>
      <c r="R9960"/>
      <c r="S9960"/>
      <c r="T9960"/>
      <c r="U9960"/>
      <c r="V9960"/>
      <c r="W9960"/>
      <c r="X9960"/>
      <c r="Y9960"/>
      <c r="Z9960"/>
    </row>
    <row r="9961" spans="1:26" x14ac:dyDescent="0.25">
      <c r="A9961"/>
      <c r="B9961"/>
      <c r="C9961"/>
      <c r="D9961"/>
      <c r="E9961"/>
      <c r="F9961"/>
      <c r="G9961"/>
      <c r="H9961"/>
      <c r="I9961"/>
      <c r="J9961"/>
      <c r="K9961"/>
      <c r="L9961"/>
      <c r="M9961"/>
      <c r="N9961"/>
      <c r="O9961"/>
      <c r="P9961"/>
      <c r="Q9961"/>
      <c r="R9961"/>
      <c r="S9961"/>
      <c r="T9961"/>
      <c r="U9961"/>
      <c r="V9961"/>
      <c r="W9961"/>
      <c r="X9961"/>
      <c r="Y9961"/>
      <c r="Z9961"/>
    </row>
    <row r="9962" spans="1:26" x14ac:dyDescent="0.25">
      <c r="A9962"/>
      <c r="B9962"/>
      <c r="C9962"/>
      <c r="D9962"/>
      <c r="E9962"/>
      <c r="F9962"/>
      <c r="G9962"/>
      <c r="H9962"/>
      <c r="I9962"/>
      <c r="J9962"/>
      <c r="K9962"/>
      <c r="L9962"/>
      <c r="M9962"/>
      <c r="N9962"/>
      <c r="O9962"/>
      <c r="P9962"/>
      <c r="Q9962"/>
      <c r="R9962"/>
      <c r="S9962"/>
      <c r="T9962"/>
      <c r="U9962"/>
      <c r="V9962"/>
      <c r="W9962"/>
      <c r="X9962"/>
      <c r="Y9962"/>
      <c r="Z9962"/>
    </row>
    <row r="9963" spans="1:26" x14ac:dyDescent="0.25">
      <c r="A9963"/>
      <c r="B9963"/>
      <c r="C9963"/>
      <c r="D9963"/>
      <c r="E9963"/>
      <c r="F9963"/>
      <c r="G9963"/>
      <c r="H9963"/>
      <c r="I9963"/>
      <c r="J9963"/>
      <c r="K9963"/>
      <c r="L9963"/>
      <c r="M9963"/>
      <c r="N9963"/>
      <c r="O9963"/>
      <c r="P9963"/>
      <c r="Q9963"/>
      <c r="R9963"/>
      <c r="S9963"/>
      <c r="T9963"/>
      <c r="U9963"/>
      <c r="V9963"/>
      <c r="W9963"/>
      <c r="X9963"/>
      <c r="Y9963"/>
      <c r="Z9963"/>
    </row>
    <row r="9964" spans="1:26" x14ac:dyDescent="0.25">
      <c r="A9964"/>
      <c r="B9964"/>
      <c r="C9964"/>
      <c r="D9964"/>
      <c r="E9964"/>
      <c r="F9964"/>
      <c r="G9964"/>
      <c r="H9964"/>
      <c r="I9964"/>
      <c r="J9964"/>
      <c r="K9964"/>
      <c r="L9964"/>
      <c r="M9964"/>
      <c r="N9964"/>
      <c r="O9964"/>
      <c r="P9964"/>
      <c r="Q9964"/>
      <c r="R9964"/>
      <c r="S9964"/>
      <c r="T9964"/>
      <c r="U9964"/>
      <c r="V9964"/>
      <c r="W9964"/>
      <c r="X9964"/>
      <c r="Y9964"/>
      <c r="Z9964"/>
    </row>
    <row r="9965" spans="1:26" x14ac:dyDescent="0.25">
      <c r="A9965"/>
      <c r="B9965"/>
      <c r="C9965"/>
      <c r="D9965"/>
      <c r="E9965"/>
      <c r="F9965"/>
      <c r="G9965"/>
      <c r="H9965"/>
      <c r="I9965"/>
      <c r="J9965"/>
      <c r="K9965"/>
      <c r="L9965"/>
      <c r="M9965"/>
      <c r="N9965"/>
      <c r="O9965"/>
      <c r="P9965"/>
      <c r="Q9965"/>
      <c r="R9965"/>
      <c r="S9965"/>
      <c r="T9965"/>
      <c r="U9965"/>
      <c r="V9965"/>
      <c r="W9965"/>
      <c r="X9965"/>
      <c r="Y9965"/>
      <c r="Z9965"/>
    </row>
    <row r="9966" spans="1:26" x14ac:dyDescent="0.25">
      <c r="A9966"/>
      <c r="B9966"/>
      <c r="C9966"/>
      <c r="D9966"/>
      <c r="E9966"/>
      <c r="F9966"/>
      <c r="G9966"/>
      <c r="H9966"/>
      <c r="I9966"/>
      <c r="J9966"/>
      <c r="K9966"/>
      <c r="L9966"/>
      <c r="M9966"/>
      <c r="N9966"/>
      <c r="O9966"/>
      <c r="P9966"/>
      <c r="Q9966"/>
      <c r="R9966"/>
      <c r="S9966"/>
      <c r="T9966"/>
      <c r="U9966"/>
      <c r="V9966"/>
      <c r="W9966"/>
      <c r="X9966"/>
      <c r="Y9966"/>
      <c r="Z9966"/>
    </row>
    <row r="9967" spans="1:26" x14ac:dyDescent="0.25">
      <c r="A9967"/>
      <c r="B9967"/>
      <c r="C9967"/>
      <c r="D9967"/>
      <c r="E9967"/>
      <c r="F9967"/>
      <c r="G9967"/>
      <c r="H9967"/>
      <c r="I9967"/>
      <c r="J9967"/>
      <c r="K9967"/>
      <c r="L9967"/>
      <c r="M9967"/>
      <c r="N9967"/>
      <c r="O9967"/>
      <c r="P9967"/>
      <c r="Q9967"/>
      <c r="R9967"/>
      <c r="S9967"/>
      <c r="T9967"/>
      <c r="U9967"/>
      <c r="V9967"/>
      <c r="W9967"/>
      <c r="X9967"/>
      <c r="Y9967"/>
      <c r="Z9967"/>
    </row>
    <row r="9968" spans="1:26" x14ac:dyDescent="0.25">
      <c r="A9968"/>
      <c r="B9968"/>
      <c r="C9968"/>
      <c r="D9968"/>
      <c r="E9968"/>
      <c r="F9968"/>
      <c r="G9968"/>
      <c r="H9968"/>
      <c r="I9968"/>
      <c r="J9968"/>
      <c r="K9968"/>
      <c r="L9968"/>
      <c r="M9968"/>
      <c r="N9968"/>
      <c r="O9968"/>
      <c r="P9968"/>
      <c r="Q9968"/>
      <c r="R9968"/>
      <c r="S9968"/>
      <c r="T9968"/>
      <c r="U9968"/>
      <c r="V9968"/>
      <c r="W9968"/>
      <c r="X9968"/>
      <c r="Y9968"/>
      <c r="Z9968"/>
    </row>
    <row r="9969" spans="1:26" x14ac:dyDescent="0.25">
      <c r="A9969"/>
      <c r="B9969"/>
      <c r="C9969"/>
      <c r="D9969"/>
      <c r="E9969"/>
      <c r="F9969"/>
      <c r="G9969"/>
      <c r="H9969"/>
      <c r="I9969"/>
      <c r="J9969"/>
      <c r="K9969"/>
      <c r="L9969"/>
      <c r="M9969"/>
      <c r="N9969"/>
      <c r="O9969"/>
      <c r="P9969"/>
      <c r="Q9969"/>
      <c r="R9969"/>
      <c r="S9969"/>
      <c r="T9969"/>
      <c r="U9969"/>
      <c r="V9969"/>
      <c r="W9969"/>
      <c r="X9969"/>
      <c r="Y9969"/>
      <c r="Z9969"/>
    </row>
    <row r="9970" spans="1:26" x14ac:dyDescent="0.25">
      <c r="A9970"/>
      <c r="B9970"/>
      <c r="C9970"/>
      <c r="D9970"/>
      <c r="E9970"/>
      <c r="F9970"/>
      <c r="G9970"/>
      <c r="H9970"/>
      <c r="I9970"/>
      <c r="J9970"/>
      <c r="K9970"/>
      <c r="L9970"/>
      <c r="M9970"/>
      <c r="N9970"/>
      <c r="O9970"/>
      <c r="P9970"/>
      <c r="Q9970"/>
      <c r="R9970"/>
      <c r="S9970"/>
      <c r="T9970"/>
      <c r="U9970"/>
      <c r="V9970"/>
      <c r="W9970"/>
      <c r="X9970"/>
      <c r="Y9970"/>
      <c r="Z9970"/>
    </row>
    <row r="9971" spans="1:26" x14ac:dyDescent="0.25">
      <c r="A9971"/>
      <c r="B9971"/>
      <c r="C9971"/>
      <c r="D9971"/>
      <c r="E9971"/>
      <c r="F9971"/>
      <c r="G9971"/>
      <c r="H9971"/>
      <c r="I9971"/>
      <c r="J9971"/>
      <c r="K9971"/>
      <c r="L9971"/>
      <c r="M9971"/>
      <c r="N9971"/>
      <c r="O9971"/>
      <c r="P9971"/>
      <c r="Q9971"/>
      <c r="R9971"/>
      <c r="S9971"/>
      <c r="T9971"/>
      <c r="U9971"/>
      <c r="V9971"/>
      <c r="W9971"/>
      <c r="X9971"/>
      <c r="Y9971"/>
      <c r="Z9971"/>
    </row>
    <row r="9972" spans="1:26" x14ac:dyDescent="0.25">
      <c r="A9972"/>
      <c r="B9972"/>
      <c r="C9972"/>
      <c r="D9972"/>
      <c r="E9972"/>
      <c r="F9972"/>
      <c r="G9972"/>
      <c r="H9972"/>
      <c r="I9972"/>
      <c r="J9972"/>
      <c r="K9972"/>
      <c r="L9972"/>
      <c r="M9972"/>
      <c r="N9972"/>
      <c r="O9972"/>
      <c r="P9972"/>
      <c r="Q9972"/>
      <c r="R9972"/>
      <c r="S9972"/>
      <c r="T9972"/>
      <c r="U9972"/>
      <c r="V9972"/>
      <c r="W9972"/>
      <c r="X9972"/>
      <c r="Y9972"/>
      <c r="Z9972"/>
    </row>
    <row r="9973" spans="1:26" x14ac:dyDescent="0.25">
      <c r="A9973"/>
      <c r="B9973"/>
      <c r="C9973"/>
      <c r="D9973"/>
      <c r="E9973"/>
      <c r="F9973"/>
      <c r="G9973"/>
      <c r="H9973"/>
      <c r="I9973"/>
      <c r="J9973"/>
      <c r="K9973"/>
      <c r="L9973"/>
      <c r="M9973"/>
      <c r="N9973"/>
      <c r="O9973"/>
      <c r="P9973"/>
      <c r="Q9973"/>
      <c r="R9973"/>
      <c r="S9973"/>
      <c r="T9973"/>
      <c r="U9973"/>
      <c r="V9973"/>
      <c r="W9973"/>
      <c r="X9973"/>
      <c r="Y9973"/>
      <c r="Z9973"/>
    </row>
    <row r="9974" spans="1:26" x14ac:dyDescent="0.25">
      <c r="A9974"/>
      <c r="B9974"/>
      <c r="C9974"/>
      <c r="D9974"/>
      <c r="E9974"/>
      <c r="F9974"/>
      <c r="G9974"/>
      <c r="H9974"/>
      <c r="I9974"/>
      <c r="J9974"/>
      <c r="K9974"/>
      <c r="L9974"/>
      <c r="M9974"/>
      <c r="N9974"/>
      <c r="O9974"/>
      <c r="P9974"/>
      <c r="Q9974"/>
      <c r="R9974"/>
      <c r="S9974"/>
      <c r="T9974"/>
      <c r="U9974"/>
      <c r="V9974"/>
      <c r="W9974"/>
      <c r="X9974"/>
      <c r="Y9974"/>
      <c r="Z9974"/>
    </row>
    <row r="9975" spans="1:26" x14ac:dyDescent="0.25">
      <c r="A9975"/>
      <c r="B9975"/>
      <c r="C9975"/>
      <c r="D9975"/>
      <c r="E9975"/>
      <c r="F9975"/>
      <c r="G9975"/>
      <c r="H9975"/>
      <c r="I9975"/>
      <c r="J9975"/>
      <c r="K9975"/>
      <c r="L9975"/>
      <c r="M9975"/>
      <c r="N9975"/>
      <c r="O9975"/>
      <c r="P9975"/>
      <c r="Q9975"/>
      <c r="R9975"/>
      <c r="S9975"/>
      <c r="T9975"/>
      <c r="U9975"/>
      <c r="V9975"/>
      <c r="W9975"/>
      <c r="X9975"/>
      <c r="Y9975"/>
      <c r="Z9975"/>
    </row>
    <row r="9976" spans="1:26" x14ac:dyDescent="0.25">
      <c r="A9976"/>
      <c r="B9976"/>
      <c r="C9976"/>
      <c r="D9976"/>
      <c r="E9976"/>
      <c r="F9976"/>
      <c r="G9976"/>
      <c r="H9976"/>
      <c r="I9976"/>
      <c r="J9976"/>
      <c r="K9976"/>
      <c r="L9976"/>
      <c r="M9976"/>
      <c r="N9976"/>
      <c r="O9976"/>
      <c r="P9976"/>
      <c r="Q9976"/>
      <c r="R9976"/>
      <c r="S9976"/>
      <c r="T9976"/>
      <c r="U9976"/>
      <c r="V9976"/>
      <c r="W9976"/>
      <c r="X9976"/>
      <c r="Y9976"/>
      <c r="Z9976"/>
    </row>
    <row r="9977" spans="1:26" x14ac:dyDescent="0.25">
      <c r="A9977"/>
      <c r="B9977"/>
      <c r="C9977"/>
      <c r="D9977"/>
      <c r="E9977"/>
      <c r="F9977"/>
      <c r="G9977"/>
      <c r="H9977"/>
      <c r="I9977"/>
      <c r="J9977"/>
      <c r="K9977"/>
      <c r="L9977"/>
      <c r="M9977"/>
      <c r="N9977"/>
      <c r="O9977"/>
      <c r="P9977"/>
      <c r="Q9977"/>
      <c r="R9977"/>
      <c r="S9977"/>
      <c r="T9977"/>
      <c r="U9977"/>
      <c r="V9977"/>
      <c r="W9977"/>
      <c r="X9977"/>
      <c r="Y9977"/>
      <c r="Z9977"/>
    </row>
    <row r="9978" spans="1:26" x14ac:dyDescent="0.25">
      <c r="A9978"/>
      <c r="B9978"/>
      <c r="C9978"/>
      <c r="D9978"/>
      <c r="E9978"/>
      <c r="F9978"/>
      <c r="G9978"/>
      <c r="H9978"/>
      <c r="I9978"/>
      <c r="J9978"/>
      <c r="K9978"/>
      <c r="L9978"/>
      <c r="M9978"/>
      <c r="N9978"/>
      <c r="O9978"/>
      <c r="P9978"/>
      <c r="Q9978"/>
      <c r="R9978"/>
      <c r="S9978"/>
      <c r="T9978"/>
      <c r="U9978"/>
      <c r="V9978"/>
      <c r="W9978"/>
      <c r="X9978"/>
      <c r="Y9978"/>
      <c r="Z9978"/>
    </row>
    <row r="9979" spans="1:26" x14ac:dyDescent="0.25">
      <c r="A9979"/>
      <c r="B9979"/>
      <c r="C9979"/>
      <c r="D9979"/>
      <c r="E9979"/>
      <c r="F9979"/>
      <c r="G9979"/>
      <c r="H9979"/>
      <c r="I9979"/>
      <c r="J9979"/>
      <c r="K9979"/>
      <c r="L9979"/>
      <c r="M9979"/>
      <c r="N9979"/>
      <c r="O9979"/>
      <c r="P9979"/>
      <c r="Q9979"/>
      <c r="R9979"/>
      <c r="S9979"/>
      <c r="T9979"/>
      <c r="U9979"/>
      <c r="V9979"/>
      <c r="W9979"/>
      <c r="X9979"/>
      <c r="Y9979"/>
      <c r="Z9979"/>
    </row>
    <row r="9980" spans="1:26" x14ac:dyDescent="0.25">
      <c r="A9980"/>
      <c r="B9980"/>
      <c r="C9980"/>
      <c r="D9980"/>
      <c r="E9980"/>
      <c r="F9980"/>
      <c r="G9980"/>
      <c r="H9980"/>
      <c r="I9980"/>
      <c r="J9980"/>
      <c r="K9980"/>
      <c r="L9980"/>
      <c r="M9980"/>
      <c r="N9980"/>
      <c r="O9980"/>
      <c r="P9980"/>
      <c r="Q9980"/>
      <c r="R9980"/>
      <c r="S9980"/>
      <c r="T9980"/>
      <c r="U9980"/>
      <c r="V9980"/>
      <c r="W9980"/>
      <c r="X9980"/>
      <c r="Y9980"/>
      <c r="Z9980"/>
    </row>
    <row r="9981" spans="1:26" x14ac:dyDescent="0.25">
      <c r="A9981"/>
      <c r="B9981"/>
      <c r="C9981"/>
      <c r="D9981"/>
      <c r="E9981"/>
      <c r="F9981"/>
      <c r="G9981"/>
      <c r="H9981"/>
      <c r="I9981"/>
      <c r="J9981"/>
      <c r="K9981"/>
      <c r="L9981"/>
      <c r="M9981"/>
      <c r="N9981"/>
      <c r="O9981"/>
      <c r="P9981"/>
      <c r="Q9981"/>
      <c r="R9981"/>
      <c r="S9981"/>
      <c r="T9981"/>
      <c r="U9981"/>
      <c r="V9981"/>
      <c r="W9981"/>
      <c r="X9981"/>
      <c r="Y9981"/>
      <c r="Z9981"/>
    </row>
    <row r="9982" spans="1:26" x14ac:dyDescent="0.25">
      <c r="A9982"/>
      <c r="B9982"/>
      <c r="C9982"/>
      <c r="D9982"/>
      <c r="E9982"/>
      <c r="F9982"/>
      <c r="G9982"/>
      <c r="H9982"/>
      <c r="I9982"/>
      <c r="J9982"/>
      <c r="K9982"/>
      <c r="L9982"/>
      <c r="M9982"/>
      <c r="N9982"/>
      <c r="O9982"/>
      <c r="P9982"/>
      <c r="Q9982"/>
      <c r="R9982"/>
      <c r="S9982"/>
      <c r="T9982"/>
      <c r="U9982"/>
      <c r="V9982"/>
      <c r="W9982"/>
      <c r="X9982"/>
      <c r="Y9982"/>
      <c r="Z9982"/>
    </row>
    <row r="9983" spans="1:26" x14ac:dyDescent="0.25">
      <c r="A9983"/>
      <c r="B9983"/>
      <c r="C9983"/>
      <c r="D9983"/>
      <c r="E9983"/>
      <c r="F9983"/>
      <c r="G9983"/>
      <c r="H9983"/>
      <c r="I9983"/>
      <c r="J9983"/>
      <c r="K9983"/>
      <c r="L9983"/>
      <c r="M9983"/>
      <c r="N9983"/>
      <c r="O9983"/>
      <c r="P9983"/>
      <c r="Q9983"/>
      <c r="R9983"/>
      <c r="S9983"/>
      <c r="T9983"/>
      <c r="U9983"/>
      <c r="V9983"/>
      <c r="W9983"/>
      <c r="X9983"/>
      <c r="Y9983"/>
      <c r="Z9983"/>
    </row>
    <row r="9984" spans="1:26" x14ac:dyDescent="0.25">
      <c r="A9984"/>
      <c r="B9984"/>
      <c r="C9984"/>
      <c r="D9984"/>
      <c r="E9984"/>
      <c r="F9984"/>
      <c r="G9984"/>
      <c r="H9984"/>
      <c r="I9984"/>
      <c r="J9984"/>
      <c r="K9984"/>
      <c r="L9984"/>
      <c r="M9984"/>
      <c r="N9984"/>
      <c r="O9984"/>
      <c r="P9984"/>
      <c r="Q9984"/>
      <c r="R9984"/>
      <c r="S9984"/>
      <c r="T9984"/>
      <c r="U9984"/>
      <c r="V9984"/>
      <c r="W9984"/>
      <c r="X9984"/>
      <c r="Y9984"/>
      <c r="Z9984"/>
    </row>
    <row r="9985" spans="1:26" x14ac:dyDescent="0.25">
      <c r="A9985"/>
      <c r="B9985"/>
      <c r="C9985"/>
      <c r="D9985"/>
      <c r="E9985"/>
      <c r="F9985"/>
      <c r="G9985"/>
      <c r="H9985"/>
      <c r="I9985"/>
      <c r="J9985"/>
      <c r="K9985"/>
      <c r="L9985"/>
      <c r="M9985"/>
      <c r="N9985"/>
      <c r="O9985"/>
      <c r="P9985"/>
      <c r="Q9985"/>
      <c r="R9985"/>
      <c r="S9985"/>
      <c r="T9985"/>
      <c r="U9985"/>
      <c r="V9985"/>
      <c r="W9985"/>
      <c r="X9985"/>
      <c r="Y9985"/>
      <c r="Z9985"/>
    </row>
    <row r="9986" spans="1:26" x14ac:dyDescent="0.25">
      <c r="A9986"/>
      <c r="B9986"/>
      <c r="C9986"/>
      <c r="D9986"/>
      <c r="E9986"/>
      <c r="F9986"/>
      <c r="G9986"/>
      <c r="H9986"/>
      <c r="I9986"/>
      <c r="J9986"/>
      <c r="K9986"/>
      <c r="L9986"/>
      <c r="M9986"/>
      <c r="N9986"/>
      <c r="O9986"/>
      <c r="P9986"/>
      <c r="Q9986"/>
      <c r="R9986"/>
      <c r="S9986"/>
      <c r="T9986"/>
      <c r="U9986"/>
      <c r="V9986"/>
      <c r="W9986"/>
      <c r="X9986"/>
      <c r="Y9986"/>
      <c r="Z9986"/>
    </row>
    <row r="9987" spans="1:26" x14ac:dyDescent="0.25">
      <c r="A9987"/>
      <c r="B9987"/>
      <c r="C9987"/>
      <c r="D9987"/>
      <c r="E9987"/>
      <c r="F9987"/>
      <c r="G9987"/>
      <c r="H9987"/>
      <c r="I9987"/>
      <c r="J9987"/>
      <c r="K9987"/>
      <c r="L9987"/>
      <c r="M9987"/>
      <c r="N9987"/>
      <c r="O9987"/>
      <c r="P9987"/>
      <c r="Q9987"/>
      <c r="R9987"/>
      <c r="S9987"/>
      <c r="T9987"/>
      <c r="U9987"/>
      <c r="V9987"/>
      <c r="W9987"/>
      <c r="X9987"/>
      <c r="Y9987"/>
      <c r="Z9987"/>
    </row>
    <row r="9988" spans="1:26" x14ac:dyDescent="0.25">
      <c r="A9988"/>
      <c r="B9988"/>
      <c r="C9988"/>
      <c r="D9988"/>
      <c r="E9988"/>
      <c r="F9988"/>
      <c r="G9988"/>
      <c r="H9988"/>
      <c r="I9988"/>
      <c r="J9988"/>
      <c r="K9988"/>
      <c r="L9988"/>
      <c r="M9988"/>
      <c r="N9988"/>
      <c r="O9988"/>
      <c r="P9988"/>
      <c r="Q9988"/>
      <c r="R9988"/>
      <c r="S9988"/>
      <c r="T9988"/>
      <c r="U9988"/>
      <c r="V9988"/>
      <c r="W9988"/>
      <c r="X9988"/>
      <c r="Y9988"/>
      <c r="Z9988"/>
    </row>
    <row r="9989" spans="1:26" x14ac:dyDescent="0.25">
      <c r="A9989"/>
      <c r="B9989"/>
      <c r="C9989"/>
      <c r="D9989"/>
      <c r="E9989"/>
      <c r="F9989"/>
      <c r="G9989"/>
      <c r="H9989"/>
      <c r="I9989"/>
      <c r="J9989"/>
      <c r="K9989"/>
      <c r="L9989"/>
      <c r="M9989"/>
      <c r="N9989"/>
      <c r="O9989"/>
      <c r="P9989"/>
      <c r="Q9989"/>
      <c r="R9989"/>
      <c r="S9989"/>
      <c r="T9989"/>
      <c r="U9989"/>
      <c r="V9989"/>
      <c r="W9989"/>
      <c r="X9989"/>
      <c r="Y9989"/>
      <c r="Z9989"/>
    </row>
    <row r="9990" spans="1:26" x14ac:dyDescent="0.25">
      <c r="A9990"/>
      <c r="B9990"/>
      <c r="C9990"/>
      <c r="D9990"/>
      <c r="E9990"/>
      <c r="F9990"/>
      <c r="G9990"/>
      <c r="H9990"/>
      <c r="I9990"/>
      <c r="J9990"/>
      <c r="K9990"/>
      <c r="L9990"/>
      <c r="M9990"/>
      <c r="N9990"/>
      <c r="O9990"/>
      <c r="P9990"/>
      <c r="Q9990"/>
      <c r="R9990"/>
      <c r="S9990"/>
      <c r="T9990"/>
      <c r="U9990"/>
      <c r="V9990"/>
      <c r="W9990"/>
      <c r="X9990"/>
      <c r="Y9990"/>
      <c r="Z9990"/>
    </row>
    <row r="9991" spans="1:26" x14ac:dyDescent="0.25">
      <c r="A9991"/>
      <c r="B9991"/>
      <c r="C9991"/>
      <c r="D9991"/>
      <c r="E9991"/>
      <c r="F9991"/>
      <c r="G9991"/>
      <c r="H9991"/>
      <c r="I9991"/>
      <c r="J9991"/>
      <c r="K9991"/>
      <c r="L9991"/>
      <c r="M9991"/>
      <c r="N9991"/>
      <c r="O9991"/>
      <c r="P9991"/>
      <c r="Q9991"/>
      <c r="R9991"/>
      <c r="S9991"/>
      <c r="T9991"/>
      <c r="U9991"/>
      <c r="V9991"/>
      <c r="W9991"/>
      <c r="X9991"/>
      <c r="Y9991"/>
      <c r="Z9991"/>
    </row>
    <row r="9992" spans="1:26" x14ac:dyDescent="0.25">
      <c r="A9992"/>
      <c r="B9992"/>
      <c r="C9992"/>
      <c r="D9992"/>
      <c r="E9992"/>
      <c r="F9992"/>
      <c r="G9992"/>
      <c r="H9992"/>
      <c r="I9992"/>
      <c r="J9992"/>
      <c r="K9992"/>
      <c r="L9992"/>
      <c r="M9992"/>
      <c r="N9992"/>
      <c r="O9992"/>
      <c r="P9992"/>
      <c r="Q9992"/>
      <c r="R9992"/>
      <c r="S9992"/>
      <c r="T9992"/>
      <c r="U9992"/>
      <c r="V9992"/>
      <c r="W9992"/>
      <c r="X9992"/>
      <c r="Y9992"/>
      <c r="Z9992"/>
    </row>
    <row r="9993" spans="1:26" x14ac:dyDescent="0.25">
      <c r="A9993"/>
      <c r="B9993"/>
      <c r="C9993"/>
      <c r="D9993"/>
      <c r="E9993"/>
      <c r="F9993"/>
      <c r="G9993"/>
      <c r="H9993"/>
      <c r="I9993"/>
      <c r="J9993"/>
      <c r="K9993"/>
      <c r="L9993"/>
      <c r="M9993"/>
      <c r="N9993"/>
      <c r="O9993"/>
      <c r="P9993"/>
      <c r="Q9993"/>
      <c r="R9993"/>
      <c r="S9993"/>
      <c r="T9993"/>
      <c r="U9993"/>
      <c r="V9993"/>
      <c r="W9993"/>
      <c r="X9993"/>
      <c r="Y9993"/>
      <c r="Z9993"/>
    </row>
    <row r="9994" spans="1:26" x14ac:dyDescent="0.25">
      <c r="A9994"/>
      <c r="B9994"/>
      <c r="C9994"/>
      <c r="D9994"/>
      <c r="E9994"/>
      <c r="F9994"/>
      <c r="G9994"/>
      <c r="H9994"/>
      <c r="I9994"/>
      <c r="J9994"/>
      <c r="K9994"/>
      <c r="L9994"/>
      <c r="M9994"/>
      <c r="N9994"/>
      <c r="O9994"/>
      <c r="P9994"/>
      <c r="Q9994"/>
      <c r="R9994"/>
      <c r="S9994"/>
      <c r="T9994"/>
      <c r="U9994"/>
      <c r="V9994"/>
      <c r="W9994"/>
      <c r="X9994"/>
      <c r="Y9994"/>
      <c r="Z9994"/>
    </row>
    <row r="9995" spans="1:26" x14ac:dyDescent="0.25">
      <c r="A9995"/>
      <c r="B9995"/>
      <c r="C9995"/>
      <c r="D9995"/>
      <c r="E9995"/>
      <c r="F9995"/>
      <c r="G9995"/>
      <c r="H9995"/>
      <c r="I9995"/>
      <c r="J9995"/>
      <c r="K9995"/>
      <c r="L9995"/>
      <c r="M9995"/>
      <c r="N9995"/>
      <c r="O9995"/>
      <c r="P9995"/>
      <c r="Q9995"/>
      <c r="R9995"/>
      <c r="S9995"/>
      <c r="T9995"/>
      <c r="U9995"/>
      <c r="V9995"/>
      <c r="W9995"/>
      <c r="X9995"/>
      <c r="Y9995"/>
      <c r="Z9995"/>
    </row>
    <row r="9996" spans="1:26" x14ac:dyDescent="0.25">
      <c r="A9996"/>
      <c r="B9996"/>
      <c r="C9996"/>
      <c r="D9996"/>
      <c r="E9996"/>
      <c r="F9996"/>
      <c r="G9996"/>
      <c r="H9996"/>
      <c r="I9996"/>
      <c r="J9996"/>
      <c r="K9996"/>
      <c r="L9996"/>
      <c r="M9996"/>
      <c r="N9996"/>
      <c r="O9996"/>
      <c r="P9996"/>
      <c r="Q9996"/>
      <c r="R9996"/>
      <c r="S9996"/>
      <c r="T9996"/>
      <c r="U9996"/>
      <c r="V9996"/>
      <c r="W9996"/>
      <c r="X9996"/>
      <c r="Y9996"/>
      <c r="Z9996"/>
    </row>
    <row r="9997" spans="1:26" x14ac:dyDescent="0.25">
      <c r="A9997"/>
      <c r="B9997"/>
      <c r="C9997"/>
      <c r="D9997"/>
      <c r="E9997"/>
      <c r="F9997"/>
      <c r="G9997"/>
      <c r="H9997"/>
      <c r="I9997"/>
      <c r="J9997"/>
      <c r="K9997"/>
      <c r="L9997"/>
      <c r="M9997"/>
      <c r="N9997"/>
      <c r="O9997"/>
      <c r="P9997"/>
      <c r="Q9997"/>
      <c r="R9997"/>
      <c r="S9997"/>
      <c r="T9997"/>
      <c r="U9997"/>
      <c r="V9997"/>
      <c r="W9997"/>
      <c r="X9997"/>
      <c r="Y9997"/>
      <c r="Z9997"/>
    </row>
    <row r="9998" spans="1:26" x14ac:dyDescent="0.25">
      <c r="A9998"/>
      <c r="B9998"/>
      <c r="C9998"/>
      <c r="D9998"/>
      <c r="E9998"/>
      <c r="F9998"/>
      <c r="G9998"/>
      <c r="H9998"/>
      <c r="I9998"/>
      <c r="J9998"/>
      <c r="K9998"/>
      <c r="L9998"/>
      <c r="M9998"/>
      <c r="N9998"/>
      <c r="O9998"/>
      <c r="P9998"/>
      <c r="Q9998"/>
      <c r="R9998"/>
      <c r="S9998"/>
      <c r="T9998"/>
      <c r="U9998"/>
      <c r="V9998"/>
      <c r="W9998"/>
      <c r="X9998"/>
      <c r="Y9998"/>
      <c r="Z9998"/>
    </row>
    <row r="9999" spans="1:26" x14ac:dyDescent="0.25">
      <c r="A9999"/>
      <c r="B9999"/>
      <c r="C9999"/>
      <c r="D9999"/>
      <c r="E9999"/>
      <c r="F9999"/>
      <c r="G9999"/>
      <c r="H9999"/>
      <c r="I9999"/>
      <c r="J9999"/>
      <c r="K9999"/>
      <c r="L9999"/>
      <c r="M9999"/>
      <c r="N9999"/>
      <c r="O9999"/>
      <c r="P9999"/>
      <c r="Q9999"/>
      <c r="R9999"/>
      <c r="S9999"/>
      <c r="T9999"/>
      <c r="U9999"/>
      <c r="V9999"/>
      <c r="W9999"/>
      <c r="X9999"/>
      <c r="Y9999"/>
      <c r="Z9999"/>
    </row>
    <row r="10000" spans="1:26" x14ac:dyDescent="0.25">
      <c r="A10000"/>
      <c r="B10000"/>
      <c r="C10000"/>
      <c r="D10000"/>
      <c r="E10000"/>
      <c r="F10000"/>
      <c r="G10000"/>
      <c r="H10000"/>
      <c r="I10000"/>
      <c r="J10000"/>
      <c r="K10000"/>
      <c r="L10000"/>
      <c r="M10000"/>
      <c r="N10000"/>
      <c r="O10000"/>
      <c r="P10000"/>
      <c r="Q10000"/>
      <c r="R10000"/>
      <c r="S10000"/>
      <c r="T10000"/>
      <c r="U10000"/>
      <c r="V10000"/>
      <c r="W10000"/>
      <c r="X10000"/>
      <c r="Y10000"/>
      <c r="Z10000"/>
    </row>
  </sheetData>
  <sortState ref="A2:R10000">
    <sortCondition ref="N1:N1048576"/>
    <sortCondition descending="1" ref="O1:O1048576"/>
    <sortCondition ref="B1:B1048576"/>
  </sortState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1"/>
  </sheetPr>
  <dimension ref="A1:V26"/>
  <sheetViews>
    <sheetView workbookViewId="0">
      <selection activeCell="A2" sqref="A2:V26"/>
    </sheetView>
  </sheetViews>
  <sheetFormatPr defaultColWidth="9.42578125" defaultRowHeight="15" x14ac:dyDescent="0.25"/>
  <cols>
    <col min="1" max="1" width="14.85546875" bestFit="1" customWidth="1"/>
    <col min="2" max="2" width="22.28515625" bestFit="1" customWidth="1"/>
    <col min="3" max="3" width="56.85546875" bestFit="1" customWidth="1"/>
    <col min="4" max="4" width="68.28515625" bestFit="1" customWidth="1"/>
    <col min="5" max="5" width="23.7109375" bestFit="1" customWidth="1"/>
    <col min="6" max="6" width="3.28515625" bestFit="1" customWidth="1"/>
    <col min="7" max="7" width="4.28515625" bestFit="1" customWidth="1"/>
    <col min="8" max="8" width="4.7109375" bestFit="1" customWidth="1"/>
    <col min="9" max="9" width="8.7109375" bestFit="1" customWidth="1"/>
    <col min="10" max="10" width="11.7109375" bestFit="1" customWidth="1"/>
    <col min="11" max="11" width="7.28515625" bestFit="1" customWidth="1"/>
    <col min="12" max="12" width="14.7109375" bestFit="1" customWidth="1"/>
    <col min="13" max="13" width="3.7109375" bestFit="1" customWidth="1"/>
    <col min="14" max="14" width="12.28515625" bestFit="1" customWidth="1"/>
    <col min="15" max="15" width="11.7109375" bestFit="1" customWidth="1"/>
    <col min="16" max="16" width="9.42578125" bestFit="1" customWidth="1"/>
    <col min="17" max="17" width="10.7109375" bestFit="1" customWidth="1"/>
    <col min="18" max="18" width="17.140625" bestFit="1" customWidth="1"/>
    <col min="19" max="19" width="10.7109375" bestFit="1" customWidth="1"/>
    <col min="20" max="20" width="8.140625" bestFit="1" customWidth="1"/>
    <col min="21" max="21" width="10.85546875" bestFit="1" customWidth="1"/>
    <col min="22" max="22" width="10.7109375" bestFit="1" customWidth="1"/>
  </cols>
  <sheetData>
    <row r="1" spans="1:22" ht="15.75" thickBot="1" x14ac:dyDescent="0.3">
      <c r="A1" s="27" t="s">
        <v>159</v>
      </c>
      <c r="B1" s="27" t="s">
        <v>57</v>
      </c>
      <c r="C1" s="27" t="s">
        <v>160</v>
      </c>
      <c r="D1" s="27" t="s">
        <v>161</v>
      </c>
      <c r="E1" s="27" t="s">
        <v>111</v>
      </c>
      <c r="F1" s="27" t="s">
        <v>97</v>
      </c>
      <c r="G1" s="27" t="s">
        <v>20</v>
      </c>
      <c r="H1" s="27" t="s">
        <v>128</v>
      </c>
      <c r="I1" s="27" t="s">
        <v>65</v>
      </c>
      <c r="J1" s="27" t="s">
        <v>112</v>
      </c>
      <c r="K1" s="27" t="s">
        <v>73</v>
      </c>
      <c r="L1" s="27" t="s">
        <v>164</v>
      </c>
      <c r="M1" s="27" t="s">
        <v>94</v>
      </c>
      <c r="N1" s="27" t="s">
        <v>163</v>
      </c>
      <c r="O1" s="27" t="s">
        <v>113</v>
      </c>
      <c r="P1" s="27" t="s">
        <v>104</v>
      </c>
      <c r="Q1" s="28" t="s">
        <v>114</v>
      </c>
      <c r="R1" s="28" t="s">
        <v>166</v>
      </c>
      <c r="S1" s="28" t="s">
        <v>115</v>
      </c>
      <c r="T1" s="28" t="s">
        <v>116</v>
      </c>
      <c r="U1" s="28" t="s">
        <v>117</v>
      </c>
      <c r="V1" s="28" t="s">
        <v>168</v>
      </c>
    </row>
    <row r="2" spans="1:22" x14ac:dyDescent="0.25">
      <c r="A2" t="s">
        <v>211</v>
      </c>
      <c r="B2" t="s">
        <v>218</v>
      </c>
      <c r="C2" t="s">
        <v>236</v>
      </c>
      <c r="D2" t="s">
        <v>240</v>
      </c>
      <c r="E2" t="s">
        <v>10</v>
      </c>
      <c r="F2" t="s">
        <v>22</v>
      </c>
      <c r="G2">
        <v>2.1276595744680851</v>
      </c>
      <c r="H2">
        <v>2.5531914893617018</v>
      </c>
      <c r="I2" t="s">
        <v>71</v>
      </c>
      <c r="J2">
        <v>8</v>
      </c>
      <c r="K2">
        <v>0.7</v>
      </c>
      <c r="L2">
        <v>1.7872340425531912</v>
      </c>
      <c r="M2">
        <v>0.2</v>
      </c>
      <c r="N2">
        <v>2.1446808510638293</v>
      </c>
      <c r="O2">
        <v>0.26808510638297867</v>
      </c>
      <c r="P2" t="s">
        <v>102</v>
      </c>
      <c r="Q2">
        <v>0.26808510638297867</v>
      </c>
      <c r="R2">
        <v>0</v>
      </c>
      <c r="S2" s="13">
        <v>42909</v>
      </c>
      <c r="U2">
        <v>2.1446808510638293</v>
      </c>
    </row>
    <row r="3" spans="1:22" x14ac:dyDescent="0.25">
      <c r="A3" t="s">
        <v>211</v>
      </c>
      <c r="B3" t="s">
        <v>218</v>
      </c>
      <c r="C3" t="s">
        <v>236</v>
      </c>
      <c r="D3" t="s">
        <v>240</v>
      </c>
      <c r="E3" t="s">
        <v>10</v>
      </c>
      <c r="F3" t="s">
        <v>22</v>
      </c>
      <c r="G3">
        <v>2.1276595744680851</v>
      </c>
      <c r="H3">
        <v>2.5531914893617018</v>
      </c>
      <c r="I3" t="s">
        <v>184</v>
      </c>
      <c r="J3">
        <v>8</v>
      </c>
      <c r="K3">
        <v>0.3</v>
      </c>
      <c r="L3">
        <v>0.76595744680851052</v>
      </c>
      <c r="M3">
        <v>0.2</v>
      </c>
      <c r="N3">
        <v>0.91914893617021254</v>
      </c>
      <c r="O3">
        <v>0.11489361702127657</v>
      </c>
      <c r="P3" t="s">
        <v>187</v>
      </c>
      <c r="Q3">
        <v>0.11489361702127657</v>
      </c>
      <c r="R3">
        <v>0</v>
      </c>
      <c r="S3" s="13">
        <v>42909</v>
      </c>
      <c r="U3">
        <v>0.91914893617021254</v>
      </c>
    </row>
    <row r="4" spans="1:22" x14ac:dyDescent="0.25">
      <c r="A4" t="s">
        <v>211</v>
      </c>
      <c r="B4" t="s">
        <v>218</v>
      </c>
      <c r="C4" t="s">
        <v>236</v>
      </c>
      <c r="D4" t="s">
        <v>237</v>
      </c>
      <c r="E4" t="s">
        <v>74</v>
      </c>
      <c r="F4" t="s">
        <v>22</v>
      </c>
      <c r="G4">
        <v>2.1276595744680851</v>
      </c>
      <c r="H4">
        <v>2.5531914893617018</v>
      </c>
      <c r="I4" t="s">
        <v>184</v>
      </c>
      <c r="J4">
        <v>8</v>
      </c>
      <c r="K4">
        <v>1</v>
      </c>
      <c r="L4">
        <v>2.5531914893617018</v>
      </c>
      <c r="M4">
        <v>0.2</v>
      </c>
      <c r="N4">
        <v>3.0638297872340421</v>
      </c>
      <c r="O4">
        <v>0.38297872340425526</v>
      </c>
      <c r="P4" t="s">
        <v>187</v>
      </c>
      <c r="Q4">
        <v>0.38297872340425526</v>
      </c>
      <c r="R4">
        <v>0</v>
      </c>
      <c r="S4" s="13">
        <v>42909</v>
      </c>
      <c r="U4">
        <v>3.0638297872340421</v>
      </c>
    </row>
    <row r="5" spans="1:22" x14ac:dyDescent="0.25">
      <c r="A5" t="s">
        <v>211</v>
      </c>
      <c r="B5" t="s">
        <v>218</v>
      </c>
      <c r="C5" t="s">
        <v>221</v>
      </c>
      <c r="D5" t="s">
        <v>235</v>
      </c>
      <c r="E5" t="s">
        <v>75</v>
      </c>
      <c r="F5" t="s">
        <v>22</v>
      </c>
      <c r="G5">
        <v>2.1276595744680851</v>
      </c>
      <c r="H5">
        <v>2.5531914893617018</v>
      </c>
      <c r="I5" t="s">
        <v>184</v>
      </c>
      <c r="J5">
        <v>8</v>
      </c>
      <c r="K5">
        <v>0.4</v>
      </c>
      <c r="L5">
        <v>1.0212765957446808</v>
      </c>
      <c r="M5">
        <v>0.2</v>
      </c>
      <c r="N5">
        <v>1.2255319148936168</v>
      </c>
      <c r="O5">
        <v>0.1531914893617021</v>
      </c>
      <c r="P5" t="s">
        <v>187</v>
      </c>
      <c r="Q5">
        <v>0.1531914893617021</v>
      </c>
      <c r="R5">
        <v>0</v>
      </c>
      <c r="S5" s="13">
        <v>42909</v>
      </c>
      <c r="U5">
        <v>1.2255319148936168</v>
      </c>
    </row>
    <row r="6" spans="1:22" x14ac:dyDescent="0.25">
      <c r="A6" t="s">
        <v>211</v>
      </c>
      <c r="B6" t="s">
        <v>218</v>
      </c>
      <c r="C6" t="s">
        <v>221</v>
      </c>
      <c r="D6" t="s">
        <v>235</v>
      </c>
      <c r="E6" t="s">
        <v>75</v>
      </c>
      <c r="F6" t="s">
        <v>22</v>
      </c>
      <c r="G6">
        <v>2.1276595744680851</v>
      </c>
      <c r="H6">
        <v>2.5531914893617018</v>
      </c>
      <c r="I6" t="s">
        <v>71</v>
      </c>
      <c r="J6">
        <v>8</v>
      </c>
      <c r="K6">
        <v>0.6</v>
      </c>
      <c r="L6">
        <v>1.531914893617021</v>
      </c>
      <c r="M6">
        <v>0.2</v>
      </c>
      <c r="N6">
        <v>1.8382978723404251</v>
      </c>
      <c r="O6">
        <v>0.22978723404255313</v>
      </c>
      <c r="P6" t="s">
        <v>173</v>
      </c>
      <c r="Q6">
        <v>0.22978723404255313</v>
      </c>
      <c r="R6">
        <v>0</v>
      </c>
      <c r="S6" s="13">
        <v>42909</v>
      </c>
      <c r="U6">
        <v>1.8382978723404251</v>
      </c>
    </row>
    <row r="7" spans="1:22" x14ac:dyDescent="0.25">
      <c r="A7" t="s">
        <v>211</v>
      </c>
      <c r="B7" t="s">
        <v>226</v>
      </c>
      <c r="C7" t="s">
        <v>227</v>
      </c>
      <c r="D7" t="s">
        <v>230</v>
      </c>
      <c r="E7" t="s">
        <v>74</v>
      </c>
      <c r="F7" t="s">
        <v>22</v>
      </c>
      <c r="G7">
        <v>2.1276595744680851</v>
      </c>
      <c r="H7">
        <v>2.5531914893617018</v>
      </c>
      <c r="I7" t="s">
        <v>184</v>
      </c>
      <c r="J7">
        <v>8</v>
      </c>
      <c r="K7">
        <v>1</v>
      </c>
      <c r="L7">
        <v>2.5531914893617018</v>
      </c>
      <c r="M7">
        <v>0.2</v>
      </c>
      <c r="N7">
        <v>3.0638297872340421</v>
      </c>
      <c r="O7">
        <v>0.38297872340425526</v>
      </c>
      <c r="P7" t="s">
        <v>187</v>
      </c>
      <c r="Q7">
        <v>0.38297872340425526</v>
      </c>
      <c r="R7">
        <v>0</v>
      </c>
      <c r="S7" s="13">
        <v>42912</v>
      </c>
      <c r="U7">
        <v>3.0638297872340421</v>
      </c>
    </row>
    <row r="8" spans="1:22" x14ac:dyDescent="0.25">
      <c r="A8" t="s">
        <v>212</v>
      </c>
      <c r="B8" t="s">
        <v>222</v>
      </c>
      <c r="C8" t="s">
        <v>223</v>
      </c>
      <c r="D8" t="s">
        <v>188</v>
      </c>
      <c r="E8" t="s">
        <v>2</v>
      </c>
      <c r="F8" t="s">
        <v>21</v>
      </c>
      <c r="G8">
        <v>2.1276595744680851</v>
      </c>
      <c r="H8">
        <v>2.5531914893617018</v>
      </c>
      <c r="I8" t="s">
        <v>184</v>
      </c>
      <c r="J8">
        <v>8</v>
      </c>
      <c r="K8">
        <v>0.6</v>
      </c>
      <c r="L8">
        <v>1.531914893617021</v>
      </c>
      <c r="M8">
        <v>0.2</v>
      </c>
      <c r="N8">
        <v>1.8382978723404251</v>
      </c>
      <c r="O8">
        <v>0.22978723404255313</v>
      </c>
      <c r="P8" t="s">
        <v>187</v>
      </c>
      <c r="Q8">
        <v>0.22978723404255313</v>
      </c>
      <c r="R8">
        <v>0</v>
      </c>
      <c r="S8" s="13">
        <v>42912</v>
      </c>
      <c r="U8">
        <v>1.8382978723404251</v>
      </c>
    </row>
    <row r="9" spans="1:22" x14ac:dyDescent="0.25">
      <c r="A9" t="s">
        <v>212</v>
      </c>
      <c r="B9" t="s">
        <v>222</v>
      </c>
      <c r="C9" t="s">
        <v>223</v>
      </c>
      <c r="D9" t="s">
        <v>188</v>
      </c>
      <c r="E9" t="s">
        <v>2</v>
      </c>
      <c r="F9" t="s">
        <v>21</v>
      </c>
      <c r="G9">
        <v>2.1276595744680851</v>
      </c>
      <c r="H9">
        <v>2.5531914893617018</v>
      </c>
      <c r="I9" t="s">
        <v>71</v>
      </c>
      <c r="J9">
        <v>8</v>
      </c>
      <c r="K9">
        <v>0.4</v>
      </c>
      <c r="L9">
        <v>1.0212765957446808</v>
      </c>
      <c r="M9">
        <v>0.2</v>
      </c>
      <c r="N9">
        <v>1.2255319148936168</v>
      </c>
      <c r="O9">
        <v>0.1531914893617021</v>
      </c>
      <c r="P9" t="s">
        <v>173</v>
      </c>
      <c r="Q9">
        <v>0.1531914893617021</v>
      </c>
      <c r="R9">
        <v>0</v>
      </c>
      <c r="S9" s="13">
        <v>42909</v>
      </c>
      <c r="U9">
        <v>1.2255319148936168</v>
      </c>
    </row>
    <row r="10" spans="1:22" x14ac:dyDescent="0.25">
      <c r="A10" t="s">
        <v>212</v>
      </c>
      <c r="B10" t="s">
        <v>224</v>
      </c>
      <c r="C10" t="s">
        <v>225</v>
      </c>
      <c r="D10" t="s">
        <v>234</v>
      </c>
      <c r="E10" t="s">
        <v>2</v>
      </c>
      <c r="F10" t="s">
        <v>23</v>
      </c>
      <c r="G10">
        <v>8.5106382978723403</v>
      </c>
      <c r="H10">
        <v>10.212765957446807</v>
      </c>
      <c r="I10" t="s">
        <v>184</v>
      </c>
      <c r="J10">
        <v>8</v>
      </c>
      <c r="K10">
        <v>0.6</v>
      </c>
      <c r="L10">
        <v>6.1276595744680842</v>
      </c>
      <c r="M10">
        <v>0.2</v>
      </c>
      <c r="N10">
        <v>7.3531914893617003</v>
      </c>
      <c r="O10">
        <v>0.91914893617021254</v>
      </c>
      <c r="P10" t="s">
        <v>187</v>
      </c>
      <c r="Q10">
        <v>0.91914893617021254</v>
      </c>
      <c r="R10">
        <v>0</v>
      </c>
      <c r="S10" s="13">
        <v>42913</v>
      </c>
      <c r="U10">
        <v>7.3531914893617003</v>
      </c>
    </row>
    <row r="11" spans="1:22" x14ac:dyDescent="0.25">
      <c r="A11" t="s">
        <v>212</v>
      </c>
      <c r="B11" t="s">
        <v>224</v>
      </c>
      <c r="C11" t="s">
        <v>225</v>
      </c>
      <c r="D11" t="s">
        <v>234</v>
      </c>
      <c r="E11" t="s">
        <v>2</v>
      </c>
      <c r="F11" t="s">
        <v>23</v>
      </c>
      <c r="G11">
        <v>8.5106382978723403</v>
      </c>
      <c r="H11">
        <v>10.212765957446807</v>
      </c>
      <c r="I11" t="s">
        <v>71</v>
      </c>
      <c r="J11">
        <v>8</v>
      </c>
      <c r="K11">
        <v>0.4</v>
      </c>
      <c r="L11">
        <v>4.0851063829787231</v>
      </c>
      <c r="M11">
        <v>0.2</v>
      </c>
      <c r="N11">
        <v>4.9021276595744672</v>
      </c>
      <c r="O11">
        <v>0.6127659574468084</v>
      </c>
      <c r="P11" t="s">
        <v>173</v>
      </c>
      <c r="Q11">
        <v>0.6127659574468084</v>
      </c>
      <c r="R11">
        <v>0</v>
      </c>
      <c r="S11" s="13">
        <v>42909</v>
      </c>
      <c r="U11">
        <v>4.9021276595744672</v>
      </c>
    </row>
    <row r="12" spans="1:22" x14ac:dyDescent="0.25">
      <c r="A12" t="s">
        <v>212</v>
      </c>
      <c r="B12" t="s">
        <v>228</v>
      </c>
      <c r="C12" t="s">
        <v>229</v>
      </c>
      <c r="D12" t="s">
        <v>215</v>
      </c>
      <c r="E12" t="s">
        <v>8</v>
      </c>
      <c r="F12" t="s">
        <v>24</v>
      </c>
      <c r="G12">
        <v>9.5744680851063837</v>
      </c>
      <c r="H12">
        <v>11.48936170212766</v>
      </c>
      <c r="I12" t="s">
        <v>71</v>
      </c>
      <c r="J12">
        <v>8</v>
      </c>
      <c r="K12">
        <v>1</v>
      </c>
      <c r="L12">
        <v>11.48936170212766</v>
      </c>
      <c r="M12">
        <v>0.2</v>
      </c>
      <c r="N12">
        <v>13.787234042553191</v>
      </c>
      <c r="O12">
        <v>1.7234042553191489</v>
      </c>
      <c r="P12" t="s">
        <v>173</v>
      </c>
      <c r="Q12">
        <v>1.7234042553191489</v>
      </c>
      <c r="R12">
        <v>0</v>
      </c>
      <c r="S12" s="13">
        <v>42913</v>
      </c>
      <c r="U12">
        <v>13.787234042553191</v>
      </c>
    </row>
    <row r="13" spans="1:22" x14ac:dyDescent="0.25">
      <c r="A13" t="s">
        <v>212</v>
      </c>
      <c r="B13" t="s">
        <v>228</v>
      </c>
      <c r="C13" t="s">
        <v>229</v>
      </c>
      <c r="D13" t="s">
        <v>214</v>
      </c>
      <c r="E13" t="s">
        <v>10</v>
      </c>
      <c r="F13" t="s">
        <v>23</v>
      </c>
      <c r="G13">
        <v>4.2553191489361701</v>
      </c>
      <c r="H13">
        <v>5.1063829787234036</v>
      </c>
      <c r="I13" t="s">
        <v>71</v>
      </c>
      <c r="J13">
        <v>8</v>
      </c>
      <c r="K13">
        <v>0.7</v>
      </c>
      <c r="L13">
        <v>3.5744680851063824</v>
      </c>
      <c r="M13">
        <v>0.2</v>
      </c>
      <c r="N13">
        <v>4.2893617021276587</v>
      </c>
      <c r="O13">
        <v>0.53617021276595733</v>
      </c>
      <c r="P13" t="s">
        <v>102</v>
      </c>
      <c r="Q13">
        <v>0.53617021276595733</v>
      </c>
      <c r="R13">
        <v>0</v>
      </c>
      <c r="S13" s="13">
        <v>42909</v>
      </c>
      <c r="U13">
        <v>4.2893617021276587</v>
      </c>
    </row>
    <row r="14" spans="1:22" x14ac:dyDescent="0.25">
      <c r="A14" t="s">
        <v>212</v>
      </c>
      <c r="B14" t="s">
        <v>228</v>
      </c>
      <c r="C14" t="s">
        <v>229</v>
      </c>
      <c r="D14" t="s">
        <v>214</v>
      </c>
      <c r="E14" t="s">
        <v>10</v>
      </c>
      <c r="F14" t="s">
        <v>23</v>
      </c>
      <c r="G14">
        <v>4.2553191489361701</v>
      </c>
      <c r="H14">
        <v>5.1063829787234036</v>
      </c>
      <c r="I14" t="s">
        <v>184</v>
      </c>
      <c r="J14">
        <v>8</v>
      </c>
      <c r="K14">
        <v>0.3</v>
      </c>
      <c r="L14">
        <v>1.531914893617021</v>
      </c>
      <c r="M14">
        <v>0.2</v>
      </c>
      <c r="N14">
        <v>1.8382978723404251</v>
      </c>
      <c r="O14">
        <v>0.22978723404255313</v>
      </c>
      <c r="P14" t="s">
        <v>187</v>
      </c>
      <c r="Q14">
        <v>0.22978723404255313</v>
      </c>
      <c r="R14">
        <v>0</v>
      </c>
      <c r="S14" s="13">
        <v>42913</v>
      </c>
      <c r="U14">
        <v>1.8382978723404251</v>
      </c>
    </row>
    <row r="15" spans="1:22" x14ac:dyDescent="0.25">
      <c r="A15" t="s">
        <v>212</v>
      </c>
      <c r="B15" t="s">
        <v>228</v>
      </c>
      <c r="C15" t="s">
        <v>229</v>
      </c>
      <c r="D15" t="s">
        <v>213</v>
      </c>
      <c r="E15" t="s">
        <v>6</v>
      </c>
      <c r="F15" t="s">
        <v>22</v>
      </c>
      <c r="G15">
        <v>2.1276595744680851</v>
      </c>
      <c r="H15">
        <v>2.5531914893617018</v>
      </c>
      <c r="I15" t="s">
        <v>184</v>
      </c>
      <c r="J15">
        <v>8</v>
      </c>
      <c r="K15">
        <v>0.3</v>
      </c>
      <c r="L15">
        <v>0.76595744680851052</v>
      </c>
      <c r="M15">
        <v>0.2</v>
      </c>
      <c r="N15">
        <v>0.91914893617021254</v>
      </c>
      <c r="O15">
        <v>0.11489361702127657</v>
      </c>
      <c r="P15" t="s">
        <v>187</v>
      </c>
      <c r="Q15">
        <v>0.11489361702127657</v>
      </c>
      <c r="R15">
        <v>0</v>
      </c>
      <c r="S15" s="13">
        <v>42913</v>
      </c>
      <c r="U15">
        <v>0.91914893617021254</v>
      </c>
    </row>
    <row r="16" spans="1:22" x14ac:dyDescent="0.25">
      <c r="A16" t="s">
        <v>212</v>
      </c>
      <c r="B16" t="s">
        <v>228</v>
      </c>
      <c r="C16" t="s">
        <v>229</v>
      </c>
      <c r="D16" t="s">
        <v>213</v>
      </c>
      <c r="E16" t="s">
        <v>6</v>
      </c>
      <c r="F16" t="s">
        <v>22</v>
      </c>
      <c r="G16">
        <v>2.1276595744680851</v>
      </c>
      <c r="H16">
        <v>2.5531914893617018</v>
      </c>
      <c r="I16" t="s">
        <v>71</v>
      </c>
      <c r="J16">
        <v>8</v>
      </c>
      <c r="K16">
        <v>0.7</v>
      </c>
      <c r="L16">
        <v>1.7872340425531912</v>
      </c>
      <c r="M16">
        <v>0.2</v>
      </c>
      <c r="N16">
        <v>2.1446808510638293</v>
      </c>
      <c r="O16">
        <v>0.26808510638297867</v>
      </c>
      <c r="P16" t="s">
        <v>102</v>
      </c>
      <c r="Q16">
        <v>0.26808510638297867</v>
      </c>
      <c r="R16">
        <v>0</v>
      </c>
      <c r="S16" s="13">
        <v>42912</v>
      </c>
      <c r="U16">
        <v>2.1446808510638293</v>
      </c>
    </row>
    <row r="17" spans="1:21" x14ac:dyDescent="0.25">
      <c r="A17" t="s">
        <v>212</v>
      </c>
      <c r="B17" t="s">
        <v>218</v>
      </c>
      <c r="C17" t="s">
        <v>219</v>
      </c>
      <c r="D17" t="s">
        <v>238</v>
      </c>
      <c r="E17" t="s">
        <v>11</v>
      </c>
      <c r="F17" t="s">
        <v>23</v>
      </c>
      <c r="G17">
        <v>10.638297872340425</v>
      </c>
      <c r="H17">
        <v>12.76595744680851</v>
      </c>
      <c r="I17" t="s">
        <v>184</v>
      </c>
      <c r="J17">
        <v>8</v>
      </c>
      <c r="K17">
        <v>0.3</v>
      </c>
      <c r="L17">
        <v>3.8297872340425529</v>
      </c>
      <c r="M17">
        <v>0.2</v>
      </c>
      <c r="N17">
        <v>4.5957446808510634</v>
      </c>
      <c r="O17">
        <v>0.57446808510638292</v>
      </c>
      <c r="P17" t="s">
        <v>187</v>
      </c>
      <c r="Q17">
        <v>0.57446808510638292</v>
      </c>
      <c r="R17">
        <v>0</v>
      </c>
      <c r="S17" s="13">
        <v>42914</v>
      </c>
      <c r="U17">
        <v>4.5957446808510634</v>
      </c>
    </row>
    <row r="18" spans="1:21" x14ac:dyDescent="0.25">
      <c r="A18" t="s">
        <v>212</v>
      </c>
      <c r="B18" t="s">
        <v>218</v>
      </c>
      <c r="C18" t="s">
        <v>219</v>
      </c>
      <c r="D18" t="s">
        <v>238</v>
      </c>
      <c r="E18" t="s">
        <v>11</v>
      </c>
      <c r="F18" t="s">
        <v>23</v>
      </c>
      <c r="G18">
        <v>10.638297872340425</v>
      </c>
      <c r="H18">
        <v>12.76595744680851</v>
      </c>
      <c r="I18" t="s">
        <v>71</v>
      </c>
      <c r="J18">
        <v>8</v>
      </c>
      <c r="K18">
        <v>0.7</v>
      </c>
      <c r="L18">
        <v>8.9361702127659566</v>
      </c>
      <c r="M18">
        <v>0.2</v>
      </c>
      <c r="N18">
        <v>10.723404255319148</v>
      </c>
      <c r="O18">
        <v>1.3404255319148934</v>
      </c>
      <c r="P18" t="s">
        <v>102</v>
      </c>
      <c r="Q18">
        <v>1.3404255319148934</v>
      </c>
      <c r="R18">
        <v>0</v>
      </c>
      <c r="S18" s="13">
        <v>42913</v>
      </c>
      <c r="U18">
        <v>10.723404255319148</v>
      </c>
    </row>
    <row r="19" spans="1:21" x14ac:dyDescent="0.25">
      <c r="A19" t="s">
        <v>212</v>
      </c>
      <c r="B19" t="s">
        <v>218</v>
      </c>
      <c r="C19" t="s">
        <v>219</v>
      </c>
      <c r="D19" t="s">
        <v>220</v>
      </c>
      <c r="E19" t="s">
        <v>10</v>
      </c>
      <c r="F19" t="s">
        <v>22</v>
      </c>
      <c r="G19">
        <v>2.1276595744680851</v>
      </c>
      <c r="H19">
        <v>2.5531914893617018</v>
      </c>
      <c r="I19" t="s">
        <v>71</v>
      </c>
      <c r="J19">
        <v>8</v>
      </c>
      <c r="K19">
        <v>0.7</v>
      </c>
      <c r="L19">
        <v>1.7872340425531912</v>
      </c>
      <c r="M19">
        <v>0.2</v>
      </c>
      <c r="N19">
        <v>2.1446808510638293</v>
      </c>
      <c r="O19">
        <v>0.26808510638297867</v>
      </c>
      <c r="P19" t="s">
        <v>173</v>
      </c>
      <c r="Q19">
        <v>0.26808510638297867</v>
      </c>
      <c r="R19">
        <v>0</v>
      </c>
      <c r="S19" s="13">
        <v>42913</v>
      </c>
      <c r="U19">
        <v>2.1446808510638293</v>
      </c>
    </row>
    <row r="20" spans="1:21" x14ac:dyDescent="0.25">
      <c r="A20" t="s">
        <v>212</v>
      </c>
      <c r="B20" t="s">
        <v>218</v>
      </c>
      <c r="C20" t="s">
        <v>219</v>
      </c>
      <c r="D20" t="s">
        <v>220</v>
      </c>
      <c r="E20" t="s">
        <v>10</v>
      </c>
      <c r="F20" t="s">
        <v>22</v>
      </c>
      <c r="G20">
        <v>2.1276595744680851</v>
      </c>
      <c r="H20">
        <v>2.5531914893617018</v>
      </c>
      <c r="I20" t="s">
        <v>184</v>
      </c>
      <c r="J20">
        <v>8</v>
      </c>
      <c r="K20">
        <v>0.3</v>
      </c>
      <c r="L20">
        <v>0.76595744680851052</v>
      </c>
      <c r="M20">
        <v>0.2</v>
      </c>
      <c r="N20">
        <v>0.91914893617021254</v>
      </c>
      <c r="O20">
        <v>0.11489361702127657</v>
      </c>
      <c r="P20" t="s">
        <v>187</v>
      </c>
      <c r="Q20">
        <v>0.11489361702127657</v>
      </c>
      <c r="R20">
        <v>0</v>
      </c>
      <c r="S20" s="13">
        <v>42914</v>
      </c>
      <c r="U20">
        <v>0.91914893617021254</v>
      </c>
    </row>
    <row r="21" spans="1:21" x14ac:dyDescent="0.25">
      <c r="A21" t="s">
        <v>212</v>
      </c>
      <c r="B21" t="s">
        <v>218</v>
      </c>
      <c r="C21" t="s">
        <v>219</v>
      </c>
      <c r="D21" t="s">
        <v>241</v>
      </c>
      <c r="E21" t="s">
        <v>6</v>
      </c>
      <c r="F21" t="s">
        <v>22</v>
      </c>
      <c r="G21">
        <v>2.1276595744680851</v>
      </c>
      <c r="H21">
        <v>2.5531914893617018</v>
      </c>
      <c r="I21" t="s">
        <v>184</v>
      </c>
      <c r="J21">
        <v>8</v>
      </c>
      <c r="K21">
        <v>0.3</v>
      </c>
      <c r="L21">
        <v>0.76595744680851052</v>
      </c>
      <c r="M21">
        <v>0.2</v>
      </c>
      <c r="N21">
        <v>0.91914893617021254</v>
      </c>
      <c r="O21">
        <v>0.11489361702127657</v>
      </c>
      <c r="P21" t="s">
        <v>187</v>
      </c>
      <c r="Q21">
        <v>0.11489361702127657</v>
      </c>
      <c r="R21">
        <v>0</v>
      </c>
      <c r="S21" s="13">
        <v>42914</v>
      </c>
      <c r="U21">
        <v>0.91914893617021254</v>
      </c>
    </row>
    <row r="22" spans="1:21" x14ac:dyDescent="0.25">
      <c r="A22" t="s">
        <v>212</v>
      </c>
      <c r="B22" t="s">
        <v>218</v>
      </c>
      <c r="C22" t="s">
        <v>219</v>
      </c>
      <c r="D22" t="s">
        <v>241</v>
      </c>
      <c r="E22" t="s">
        <v>6</v>
      </c>
      <c r="F22" t="s">
        <v>22</v>
      </c>
      <c r="G22">
        <v>2.1276595744680851</v>
      </c>
      <c r="H22">
        <v>2.5531914893617018</v>
      </c>
      <c r="I22" t="s">
        <v>71</v>
      </c>
      <c r="J22">
        <v>8</v>
      </c>
      <c r="K22">
        <v>0.7</v>
      </c>
      <c r="L22">
        <v>1.7872340425531912</v>
      </c>
      <c r="M22">
        <v>0.2</v>
      </c>
      <c r="N22">
        <v>2.1446808510638293</v>
      </c>
      <c r="O22">
        <v>0.26808510638297867</v>
      </c>
      <c r="P22" t="s">
        <v>173</v>
      </c>
      <c r="Q22">
        <v>0.26808510638297867</v>
      </c>
      <c r="R22">
        <v>0</v>
      </c>
      <c r="S22" s="13">
        <v>42914</v>
      </c>
      <c r="U22">
        <v>2.1446808510638293</v>
      </c>
    </row>
    <row r="23" spans="1:21" x14ac:dyDescent="0.25">
      <c r="A23" t="s">
        <v>212</v>
      </c>
      <c r="B23" t="s">
        <v>224</v>
      </c>
      <c r="C23" t="s">
        <v>225</v>
      </c>
      <c r="D23" t="s">
        <v>189</v>
      </c>
      <c r="E23" t="s">
        <v>6</v>
      </c>
      <c r="F23" t="s">
        <v>24</v>
      </c>
      <c r="G23">
        <v>8.5106382978723403</v>
      </c>
      <c r="H23">
        <v>10.212765957446807</v>
      </c>
      <c r="I23" t="s">
        <v>184</v>
      </c>
      <c r="J23">
        <v>8</v>
      </c>
      <c r="K23">
        <v>0.3</v>
      </c>
      <c r="L23">
        <v>3.0638297872340421</v>
      </c>
      <c r="M23">
        <v>0.2</v>
      </c>
      <c r="N23">
        <v>3.6765957446808502</v>
      </c>
      <c r="O23">
        <v>0.45957446808510627</v>
      </c>
      <c r="P23" t="s">
        <v>187</v>
      </c>
      <c r="Q23">
        <v>0.45957446808510627</v>
      </c>
      <c r="R23">
        <v>0</v>
      </c>
      <c r="S23" s="13">
        <v>42914</v>
      </c>
      <c r="U23">
        <v>3.6765957446808502</v>
      </c>
    </row>
    <row r="24" spans="1:21" x14ac:dyDescent="0.25">
      <c r="A24" t="s">
        <v>212</v>
      </c>
      <c r="B24" t="s">
        <v>224</v>
      </c>
      <c r="C24" t="s">
        <v>225</v>
      </c>
      <c r="D24" t="s">
        <v>189</v>
      </c>
      <c r="E24" t="s">
        <v>6</v>
      </c>
      <c r="F24" t="s">
        <v>24</v>
      </c>
      <c r="G24">
        <v>8.5106382978723403</v>
      </c>
      <c r="H24">
        <v>10.212765957446807</v>
      </c>
      <c r="I24" t="s">
        <v>71</v>
      </c>
      <c r="J24">
        <v>8</v>
      </c>
      <c r="K24">
        <v>0.7</v>
      </c>
      <c r="L24">
        <v>7.1489361702127647</v>
      </c>
      <c r="M24">
        <v>0.2</v>
      </c>
      <c r="N24">
        <v>8.5787234042553173</v>
      </c>
      <c r="O24">
        <v>1.0723404255319147</v>
      </c>
      <c r="P24" t="s">
        <v>102</v>
      </c>
      <c r="Q24">
        <v>1.0723404255319147</v>
      </c>
      <c r="R24">
        <v>0</v>
      </c>
      <c r="S24" s="13">
        <v>42914</v>
      </c>
      <c r="U24">
        <v>8.5787234042553173</v>
      </c>
    </row>
    <row r="25" spans="1:21" x14ac:dyDescent="0.25">
      <c r="A25" t="s">
        <v>231</v>
      </c>
      <c r="C25" t="s">
        <v>232</v>
      </c>
      <c r="D25" t="s">
        <v>233</v>
      </c>
      <c r="E25" t="s">
        <v>2</v>
      </c>
      <c r="F25" t="s">
        <v>22</v>
      </c>
      <c r="G25">
        <v>4.2553191489361701</v>
      </c>
      <c r="H25">
        <v>5.1063829787234036</v>
      </c>
      <c r="I25" t="s">
        <v>184</v>
      </c>
      <c r="J25">
        <v>8</v>
      </c>
      <c r="K25">
        <v>0.6</v>
      </c>
      <c r="L25">
        <v>3.0638297872340421</v>
      </c>
      <c r="M25">
        <v>0.2</v>
      </c>
      <c r="N25">
        <v>3.6765957446808502</v>
      </c>
      <c r="O25">
        <v>0.45957446808510627</v>
      </c>
      <c r="P25" t="s">
        <v>187</v>
      </c>
      <c r="Q25">
        <v>0.45957446808510627</v>
      </c>
      <c r="R25">
        <v>0</v>
      </c>
      <c r="S25" s="13">
        <v>42915</v>
      </c>
      <c r="U25">
        <v>3.6765957446808502</v>
      </c>
    </row>
    <row r="26" spans="1:21" x14ac:dyDescent="0.25">
      <c r="A26" t="s">
        <v>231</v>
      </c>
      <c r="C26" t="s">
        <v>232</v>
      </c>
      <c r="D26" t="s">
        <v>233</v>
      </c>
      <c r="E26" t="s">
        <v>2</v>
      </c>
      <c r="F26" t="s">
        <v>22</v>
      </c>
      <c r="G26">
        <v>4.2553191489361701</v>
      </c>
      <c r="H26">
        <v>5.1063829787234036</v>
      </c>
      <c r="I26" t="s">
        <v>71</v>
      </c>
      <c r="J26">
        <v>8</v>
      </c>
      <c r="K26">
        <v>0.4</v>
      </c>
      <c r="L26">
        <v>2.0425531914893615</v>
      </c>
      <c r="M26">
        <v>0.2</v>
      </c>
      <c r="N26">
        <v>2.4510638297872336</v>
      </c>
      <c r="O26">
        <v>0.3063829787234042</v>
      </c>
      <c r="P26" t="s">
        <v>173</v>
      </c>
      <c r="Q26">
        <v>0.3063829787234042</v>
      </c>
      <c r="R26">
        <v>0</v>
      </c>
      <c r="S26" s="13">
        <v>42914</v>
      </c>
      <c r="U26">
        <v>2.4510638297872336</v>
      </c>
    </row>
  </sheetData>
  <sortState ref="A2:V26">
    <sortCondition ref="A1:A1048576"/>
    <sortCondition ref="U1:U1048576"/>
    <sortCondition ref="B1:B1048576"/>
    <sortCondition ref="C1:C1048576"/>
  </sortSt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3</vt:i4>
      </vt:variant>
    </vt:vector>
  </HeadingPairs>
  <TitlesOfParts>
    <vt:vector size="13" baseType="lpstr">
      <vt:lpstr>Demands by Status</vt:lpstr>
      <vt:lpstr>Progress by Demand</vt:lpstr>
      <vt:lpstr>Timeline</vt:lpstr>
      <vt:lpstr>Gantt</vt:lpstr>
      <vt:lpstr>Role Mapping &amp; Issue Type</vt:lpstr>
      <vt:lpstr>T-shirt Size</vt:lpstr>
      <vt:lpstr>From Jira</vt:lpstr>
      <vt:lpstr>Ordered Status</vt:lpstr>
      <vt:lpstr>GanttBase</vt:lpstr>
      <vt:lpstr>Activities</vt:lpstr>
      <vt:lpstr>_</vt:lpstr>
      <vt:lpstr>Cluster_Name</vt:lpstr>
      <vt:lpstr>HipotesisTreshold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Ramon Tramontini</dc:creator>
  <cp:lastModifiedBy>Marcelo Walter</cp:lastModifiedBy>
  <dcterms:created xsi:type="dcterms:W3CDTF">2016-10-03T16:19:42Z</dcterms:created>
  <dcterms:modified xsi:type="dcterms:W3CDTF">2017-06-23T13:20:36Z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3a0d08ad-521e-48ab-bff8-be96a248b834</vt:lpwstr>
  </property>
</Properties>
</file>